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14.xml" ContentType="application/vnd.openxmlformats-officedocument.spreadsheetml.table+xml"/>
  <Override PartName="/xl/queryTables/queryTable1.xml" ContentType="application/vnd.openxmlformats-officedocument.spreadsheetml.query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showInkAnnotation="0" autoCompressPictures="0"/>
  <mc:AlternateContent xmlns:mc="http://schemas.openxmlformats.org/markup-compatibility/2006">
    <mc:Choice Requires="x15">
      <x15ac:absPath xmlns:x15ac="http://schemas.microsoft.com/office/spreadsheetml/2010/11/ac" url="C:\Users\ANDREA_JIMENEZ\Downloads\"/>
    </mc:Choice>
  </mc:AlternateContent>
  <xr:revisionPtr revIDLastSave="0" documentId="8_{7976E220-1CC6-4DB9-8107-26849F60FEDC}" xr6:coauthVersionLast="45" xr6:coauthVersionMax="45" xr10:uidLastSave="{00000000-0000-0000-0000-000000000000}"/>
  <bookViews>
    <workbookView xWindow="-108" yWindow="-108" windowWidth="19416" windowHeight="10440" activeTab="1" xr2:uid="{00000000-000D-0000-FFFF-FFFF00000000}"/>
  </bookViews>
  <sheets>
    <sheet name="Instructivo" sheetId="15" r:id="rId1"/>
    <sheet name="Formato" sheetId="2" r:id="rId2"/>
    <sheet name="Hoja1" sheetId="6" state="hidden" r:id="rId3"/>
    <sheet name="Estrategico f" sheetId="8" state="hidden" r:id="rId4"/>
    <sheet name="Plurianual" sheetId="11" state="hidden" r:id="rId5"/>
    <sheet name="Financiero" sheetId="9" state="hidden" r:id="rId6"/>
    <sheet name="Plan Abrigo" sheetId="14" state="hidden" r:id="rId7"/>
    <sheet name="Hoja8" sheetId="12" state="hidden" r:id="rId8"/>
    <sheet name="Hoja3" sheetId="5" state="hidden" r:id="rId9"/>
  </sheets>
  <externalReferences>
    <externalReference r:id="rId10"/>
  </externalReferences>
  <definedNames>
    <definedName name="_1._PINAR">Hoja1!$C$3:$C$9</definedName>
    <definedName name="_10._PETI___Plan_Estratégico_de_Tecnologías_y_sistemas_de_Información">Hoja1!$U$3:$U$8</definedName>
    <definedName name="_11._Plan_de_seguridad_de_la_informacion">Hoja1!$W$3:$W$15</definedName>
    <definedName name="_12._Plan_de_Tratamiento_de_riesgos_de_seguridad_y_privacidad_de_la_información.">Hoja1!$Y$3</definedName>
    <definedName name="_7.__PLAN_DE_INCENTIVOS_INSTITUCIONALES">Hoja1!$O$3:$O$6</definedName>
    <definedName name="_8._PLAN_DE_TRABAJO_ANUAL_EN_SEGURIDAD_Y_SALUD_EN_EL_TRABAJO">Hoja1!$Q$3</definedName>
    <definedName name="_9._PLAN_ANTICORRUPCION_Y_DE_ATENCION_AL_CIUDADANO">Hoja1!$S$3:$S$7</definedName>
    <definedName name="_xlnm._FilterDatabase" localSheetId="3" hidden="1">'Estrategico f'!$A$1:$BG$595</definedName>
    <definedName name="_xlnm._FilterDatabase" localSheetId="5" hidden="1">Financiero!$A$1:$GX$593</definedName>
    <definedName name="_xlnm._FilterDatabase" localSheetId="1" hidden="1">Formato!$B$7:$BA$9</definedName>
    <definedName name="_xlnm._FilterDatabase" localSheetId="4" hidden="1">Plurianual!$A$4:$BX$581</definedName>
    <definedName name="DatosExternos_1" localSheetId="6" hidden="1">'Plan Abrigo'!$A$2:$AG$7310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M10" i="2" l="1"/>
  <c r="AG11" i="2"/>
  <c r="AH11" i="2"/>
  <c r="AI11" i="2"/>
  <c r="AJ11" i="2"/>
  <c r="AG12" i="2"/>
  <c r="AH12" i="2"/>
  <c r="AI12" i="2"/>
  <c r="AJ12" i="2"/>
  <c r="AG13" i="2"/>
  <c r="AH13" i="2"/>
  <c r="AI13" i="2"/>
  <c r="AJ13" i="2"/>
  <c r="AG14" i="2"/>
  <c r="AH14" i="2"/>
  <c r="AI14" i="2"/>
  <c r="AJ14" i="2"/>
  <c r="AG15" i="2"/>
  <c r="AH15" i="2"/>
  <c r="AI15" i="2"/>
  <c r="AJ15" i="2"/>
  <c r="AG16" i="2"/>
  <c r="AH16" i="2"/>
  <c r="AI16" i="2"/>
  <c r="AJ16" i="2"/>
  <c r="AG17" i="2"/>
  <c r="AH17" i="2"/>
  <c r="AI17" i="2"/>
  <c r="AJ17" i="2"/>
  <c r="AG18" i="2"/>
  <c r="AH18" i="2"/>
  <c r="AI18" i="2"/>
  <c r="AJ18" i="2"/>
  <c r="AG19" i="2"/>
  <c r="AH19" i="2"/>
  <c r="AI19" i="2"/>
  <c r="AJ19" i="2"/>
  <c r="AG20" i="2"/>
  <c r="AH20" i="2"/>
  <c r="AI20" i="2"/>
  <c r="AJ20" i="2"/>
  <c r="AG21" i="2"/>
  <c r="AH21" i="2"/>
  <c r="AI21" i="2"/>
  <c r="AJ21" i="2"/>
  <c r="AG22" i="2"/>
  <c r="AH22" i="2"/>
  <c r="AI22" i="2"/>
  <c r="AJ22" i="2"/>
  <c r="AG23" i="2"/>
  <c r="AH23" i="2"/>
  <c r="AI23" i="2"/>
  <c r="AJ23" i="2"/>
  <c r="AG24" i="2"/>
  <c r="AH24" i="2"/>
  <c r="AI24" i="2"/>
  <c r="AJ24" i="2"/>
  <c r="AG25" i="2"/>
  <c r="AH25" i="2"/>
  <c r="AI25" i="2"/>
  <c r="AJ25" i="2"/>
  <c r="AG26" i="2"/>
  <c r="AH26" i="2"/>
  <c r="AI26" i="2"/>
  <c r="AJ26" i="2"/>
  <c r="AG27" i="2"/>
  <c r="AH27" i="2"/>
  <c r="AI27" i="2"/>
  <c r="AJ27" i="2"/>
  <c r="AG28" i="2"/>
  <c r="AH28" i="2"/>
  <c r="AI28" i="2"/>
  <c r="AJ28" i="2"/>
  <c r="AG29" i="2"/>
  <c r="AH29" i="2"/>
  <c r="AI29" i="2"/>
  <c r="AJ29" i="2"/>
  <c r="AG30" i="2"/>
  <c r="AH30" i="2"/>
  <c r="AI30" i="2"/>
  <c r="AJ30" i="2"/>
  <c r="AG31" i="2"/>
  <c r="AH31" i="2"/>
  <c r="AI31" i="2"/>
  <c r="AJ31" i="2"/>
  <c r="AG32" i="2"/>
  <c r="AH32" i="2"/>
  <c r="AI32" i="2"/>
  <c r="AJ32" i="2"/>
  <c r="AG33" i="2"/>
  <c r="AH33" i="2"/>
  <c r="AI33" i="2"/>
  <c r="AJ33" i="2"/>
  <c r="AG34" i="2"/>
  <c r="AH34" i="2"/>
  <c r="AI34" i="2"/>
  <c r="AJ34" i="2"/>
  <c r="AG35" i="2"/>
  <c r="AH35" i="2"/>
  <c r="AI35" i="2"/>
  <c r="AJ35" i="2"/>
  <c r="AG36" i="2"/>
  <c r="AH36" i="2"/>
  <c r="AI36" i="2"/>
  <c r="AJ36" i="2"/>
  <c r="AG37" i="2"/>
  <c r="AH37" i="2"/>
  <c r="AI37" i="2"/>
  <c r="AJ37" i="2"/>
  <c r="AG38" i="2"/>
  <c r="AH38" i="2"/>
  <c r="AI38" i="2"/>
  <c r="AJ38" i="2"/>
  <c r="AG39" i="2"/>
  <c r="AH39" i="2"/>
  <c r="AI39" i="2"/>
  <c r="AJ39" i="2"/>
  <c r="AG40" i="2"/>
  <c r="AH40" i="2"/>
  <c r="AI40" i="2"/>
  <c r="AJ40" i="2"/>
  <c r="AG41" i="2"/>
  <c r="AH41" i="2"/>
  <c r="AI41" i="2"/>
  <c r="AJ41" i="2"/>
  <c r="AG42" i="2"/>
  <c r="AH42" i="2"/>
  <c r="AI42" i="2"/>
  <c r="AJ42" i="2"/>
  <c r="AG43" i="2"/>
  <c r="AH43" i="2"/>
  <c r="AI43" i="2"/>
  <c r="AJ43" i="2"/>
  <c r="AG44" i="2"/>
  <c r="AH44" i="2"/>
  <c r="AI44" i="2"/>
  <c r="AJ44" i="2"/>
  <c r="AG45" i="2"/>
  <c r="AH45" i="2"/>
  <c r="AI45" i="2"/>
  <c r="AJ45" i="2"/>
  <c r="AG46" i="2"/>
  <c r="AH46" i="2"/>
  <c r="AI46" i="2"/>
  <c r="AJ46" i="2"/>
  <c r="AG47" i="2"/>
  <c r="AH47" i="2"/>
  <c r="AI47" i="2"/>
  <c r="AJ47" i="2"/>
  <c r="AG48" i="2"/>
  <c r="AH48" i="2"/>
  <c r="AI48" i="2"/>
  <c r="AJ48" i="2"/>
  <c r="AG49" i="2"/>
  <c r="AH49" i="2"/>
  <c r="AI49" i="2"/>
  <c r="AJ49" i="2"/>
  <c r="AG50" i="2"/>
  <c r="AH50" i="2"/>
  <c r="AI50" i="2"/>
  <c r="AJ50" i="2"/>
  <c r="AG51" i="2"/>
  <c r="AH51" i="2"/>
  <c r="AI51" i="2"/>
  <c r="AJ51" i="2"/>
  <c r="AG52" i="2"/>
  <c r="AH52" i="2"/>
  <c r="AI52" i="2"/>
  <c r="AJ52" i="2"/>
  <c r="AG53" i="2"/>
  <c r="AH53" i="2"/>
  <c r="AI53" i="2"/>
  <c r="AJ53" i="2"/>
  <c r="AG54" i="2"/>
  <c r="AH54" i="2"/>
  <c r="AI54" i="2"/>
  <c r="AJ54" i="2"/>
  <c r="AG55" i="2"/>
  <c r="AH55" i="2"/>
  <c r="AI55" i="2"/>
  <c r="AJ55" i="2"/>
  <c r="AG56" i="2"/>
  <c r="AH56" i="2"/>
  <c r="AI56" i="2"/>
  <c r="AJ56" i="2"/>
  <c r="AG57" i="2"/>
  <c r="AH57" i="2"/>
  <c r="AI57" i="2"/>
  <c r="AJ57" i="2"/>
  <c r="AG58" i="2"/>
  <c r="AH58" i="2"/>
  <c r="AI58" i="2"/>
  <c r="AJ58" i="2"/>
  <c r="AG59" i="2"/>
  <c r="AH59" i="2"/>
  <c r="AI59" i="2"/>
  <c r="AJ59" i="2"/>
  <c r="AG60" i="2"/>
  <c r="AH60" i="2"/>
  <c r="AI60" i="2"/>
  <c r="AJ60" i="2"/>
  <c r="AG61" i="2"/>
  <c r="AH61" i="2"/>
  <c r="AI61" i="2"/>
  <c r="AJ61" i="2"/>
  <c r="AG62" i="2"/>
  <c r="AH62" i="2"/>
  <c r="AI62" i="2"/>
  <c r="AJ62" i="2"/>
  <c r="AG63" i="2"/>
  <c r="AH63" i="2"/>
  <c r="AI63" i="2"/>
  <c r="AJ63" i="2"/>
  <c r="AH10" i="2"/>
  <c r="AG10" i="2"/>
  <c r="AJ10" i="2"/>
  <c r="AI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47" i="2"/>
  <c r="AE48" i="2"/>
  <c r="AE49" i="2"/>
  <c r="AE50" i="2"/>
  <c r="AE51" i="2"/>
  <c r="AE52" i="2"/>
  <c r="AE53" i="2"/>
  <c r="AE54" i="2"/>
  <c r="AE55" i="2"/>
  <c r="AE56" i="2"/>
  <c r="AE57" i="2"/>
  <c r="AE58" i="2"/>
  <c r="AE59" i="2"/>
  <c r="AE60" i="2"/>
  <c r="AE61" i="2"/>
  <c r="AE62" i="2"/>
  <c r="AE63" i="2"/>
  <c r="AE10" i="2"/>
  <c r="M11" i="2" l="1"/>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E11" i="2"/>
  <c r="E12" i="2"/>
  <c r="E13" i="2"/>
  <c r="E14" i="2"/>
  <c r="E15" i="2"/>
  <c r="E16" i="2"/>
  <c r="E17" i="2"/>
  <c r="E18" i="2"/>
  <c r="E19" i="2"/>
  <c r="E20"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10" i="2"/>
  <c r="H11" i="2"/>
  <c r="I11" i="2"/>
  <c r="H12" i="2"/>
  <c r="I12" i="2"/>
  <c r="H13" i="2"/>
  <c r="I13" i="2"/>
  <c r="H14" i="2"/>
  <c r="I14" i="2"/>
  <c r="H15" i="2"/>
  <c r="I15" i="2"/>
  <c r="H16" i="2"/>
  <c r="I16" i="2"/>
  <c r="H17" i="2"/>
  <c r="I17" i="2"/>
  <c r="H18" i="2"/>
  <c r="I18" i="2"/>
  <c r="H19" i="2"/>
  <c r="I19" i="2"/>
  <c r="H20" i="2"/>
  <c r="I20" i="2"/>
  <c r="H21" i="2"/>
  <c r="I21" i="2"/>
  <c r="H22" i="2"/>
  <c r="I22" i="2"/>
  <c r="H23" i="2"/>
  <c r="I23" i="2"/>
  <c r="H24" i="2"/>
  <c r="I24" i="2"/>
  <c r="H25" i="2"/>
  <c r="I25" i="2"/>
  <c r="H26" i="2"/>
  <c r="I26" i="2"/>
  <c r="H27" i="2"/>
  <c r="I27" i="2"/>
  <c r="H28" i="2"/>
  <c r="I28" i="2"/>
  <c r="H29" i="2"/>
  <c r="I29" i="2"/>
  <c r="H30" i="2"/>
  <c r="I30" i="2"/>
  <c r="H31" i="2"/>
  <c r="I31" i="2"/>
  <c r="H32" i="2"/>
  <c r="I32" i="2"/>
  <c r="H33" i="2"/>
  <c r="I33" i="2"/>
  <c r="H34" i="2"/>
  <c r="I34" i="2"/>
  <c r="H35" i="2"/>
  <c r="I35" i="2"/>
  <c r="H36" i="2"/>
  <c r="I36" i="2"/>
  <c r="H37" i="2"/>
  <c r="I37" i="2"/>
  <c r="H38" i="2"/>
  <c r="I38" i="2"/>
  <c r="H39" i="2"/>
  <c r="I39" i="2"/>
  <c r="H40" i="2"/>
  <c r="I40" i="2"/>
  <c r="H41" i="2"/>
  <c r="I41" i="2"/>
  <c r="H42" i="2"/>
  <c r="I42" i="2"/>
  <c r="H43" i="2"/>
  <c r="I43" i="2"/>
  <c r="H44" i="2"/>
  <c r="I44" i="2"/>
  <c r="H45" i="2"/>
  <c r="I45" i="2"/>
  <c r="H46" i="2"/>
  <c r="I46" i="2"/>
  <c r="H47" i="2"/>
  <c r="I47" i="2"/>
  <c r="H48" i="2"/>
  <c r="I48" i="2"/>
  <c r="H49" i="2"/>
  <c r="I49" i="2"/>
  <c r="H50" i="2"/>
  <c r="I50" i="2"/>
  <c r="H51" i="2"/>
  <c r="I51" i="2"/>
  <c r="H52" i="2"/>
  <c r="I52" i="2"/>
  <c r="H53" i="2"/>
  <c r="I53" i="2"/>
  <c r="H54" i="2"/>
  <c r="I54" i="2"/>
  <c r="H55" i="2"/>
  <c r="I55" i="2"/>
  <c r="H56" i="2"/>
  <c r="I56" i="2"/>
  <c r="H57" i="2"/>
  <c r="I57" i="2"/>
  <c r="H58" i="2"/>
  <c r="I58" i="2"/>
  <c r="H59" i="2"/>
  <c r="I59" i="2"/>
  <c r="H60" i="2"/>
  <c r="I60" i="2"/>
  <c r="H61" i="2"/>
  <c r="I61" i="2"/>
  <c r="H62" i="2"/>
  <c r="I62" i="2"/>
  <c r="H63" i="2"/>
  <c r="I63" i="2"/>
  <c r="I10" i="2"/>
  <c r="H10" i="2"/>
  <c r="Z64" i="2"/>
  <c r="C11" i="2" l="1"/>
  <c r="D11" i="2"/>
  <c r="F11" i="2"/>
  <c r="G11" i="2"/>
  <c r="C12" i="2"/>
  <c r="D12" i="2"/>
  <c r="F12" i="2"/>
  <c r="G12" i="2"/>
  <c r="C13" i="2"/>
  <c r="D13" i="2"/>
  <c r="F13" i="2"/>
  <c r="G13" i="2"/>
  <c r="C14" i="2"/>
  <c r="D14" i="2"/>
  <c r="F14" i="2"/>
  <c r="G14" i="2"/>
  <c r="C15" i="2"/>
  <c r="D15" i="2"/>
  <c r="F15" i="2"/>
  <c r="G15" i="2"/>
  <c r="C16" i="2"/>
  <c r="D16" i="2"/>
  <c r="F16" i="2"/>
  <c r="G16" i="2"/>
  <c r="C17" i="2"/>
  <c r="D17" i="2"/>
  <c r="F17" i="2"/>
  <c r="G17" i="2"/>
  <c r="C18" i="2"/>
  <c r="D18" i="2"/>
  <c r="F18" i="2"/>
  <c r="G18" i="2"/>
  <c r="C19" i="2"/>
  <c r="D19" i="2"/>
  <c r="F19" i="2"/>
  <c r="G19" i="2"/>
  <c r="C20" i="2"/>
  <c r="D20" i="2"/>
  <c r="F20" i="2"/>
  <c r="G20" i="2"/>
  <c r="C21" i="2"/>
  <c r="D21" i="2"/>
  <c r="F21" i="2"/>
  <c r="G21" i="2"/>
  <c r="C22" i="2"/>
  <c r="D22" i="2"/>
  <c r="F22" i="2"/>
  <c r="G22" i="2"/>
  <c r="C23" i="2"/>
  <c r="D23" i="2"/>
  <c r="F23" i="2"/>
  <c r="G23" i="2"/>
  <c r="C24" i="2"/>
  <c r="D24" i="2"/>
  <c r="F24" i="2"/>
  <c r="G24" i="2"/>
  <c r="C25" i="2"/>
  <c r="D25" i="2"/>
  <c r="F25" i="2"/>
  <c r="G25" i="2"/>
  <c r="C26" i="2"/>
  <c r="D26" i="2"/>
  <c r="F26" i="2"/>
  <c r="G26" i="2"/>
  <c r="C27" i="2"/>
  <c r="D27" i="2"/>
  <c r="F27" i="2"/>
  <c r="G27" i="2"/>
  <c r="C28" i="2"/>
  <c r="D28" i="2"/>
  <c r="F28" i="2"/>
  <c r="G28" i="2"/>
  <c r="C29" i="2"/>
  <c r="D29" i="2"/>
  <c r="F29" i="2"/>
  <c r="G29" i="2"/>
  <c r="C30" i="2"/>
  <c r="D30" i="2"/>
  <c r="F30" i="2"/>
  <c r="G30" i="2"/>
  <c r="C31" i="2"/>
  <c r="D31" i="2"/>
  <c r="F31" i="2"/>
  <c r="G31" i="2"/>
  <c r="C32" i="2"/>
  <c r="D32" i="2"/>
  <c r="F32" i="2"/>
  <c r="G32" i="2"/>
  <c r="C33" i="2"/>
  <c r="D33" i="2"/>
  <c r="F33" i="2"/>
  <c r="G33" i="2"/>
  <c r="C34" i="2"/>
  <c r="D34" i="2"/>
  <c r="F34" i="2"/>
  <c r="G34" i="2"/>
  <c r="C35" i="2"/>
  <c r="D35" i="2"/>
  <c r="F35" i="2"/>
  <c r="G35" i="2"/>
  <c r="C36" i="2"/>
  <c r="D36" i="2"/>
  <c r="F36" i="2"/>
  <c r="G36" i="2"/>
  <c r="C37" i="2"/>
  <c r="D37" i="2"/>
  <c r="F37" i="2"/>
  <c r="G37" i="2"/>
  <c r="C38" i="2"/>
  <c r="D38" i="2"/>
  <c r="F38" i="2"/>
  <c r="G38" i="2"/>
  <c r="C39" i="2"/>
  <c r="D39" i="2"/>
  <c r="F39" i="2"/>
  <c r="G39" i="2"/>
  <c r="C40" i="2"/>
  <c r="D40" i="2"/>
  <c r="F40" i="2"/>
  <c r="G40" i="2"/>
  <c r="C41" i="2"/>
  <c r="D41" i="2"/>
  <c r="F41" i="2"/>
  <c r="G41" i="2"/>
  <c r="C42" i="2"/>
  <c r="D42" i="2"/>
  <c r="F42" i="2"/>
  <c r="G42" i="2"/>
  <c r="C43" i="2"/>
  <c r="D43" i="2"/>
  <c r="F43" i="2"/>
  <c r="G43" i="2"/>
  <c r="C44" i="2"/>
  <c r="D44" i="2"/>
  <c r="F44" i="2"/>
  <c r="G44" i="2"/>
  <c r="C45" i="2"/>
  <c r="D45" i="2"/>
  <c r="F45" i="2"/>
  <c r="G45" i="2"/>
  <c r="C46" i="2"/>
  <c r="D46" i="2"/>
  <c r="F46" i="2"/>
  <c r="G46" i="2"/>
  <c r="C47" i="2"/>
  <c r="D47" i="2"/>
  <c r="F47" i="2"/>
  <c r="G47" i="2"/>
  <c r="C48" i="2"/>
  <c r="D48" i="2"/>
  <c r="F48" i="2"/>
  <c r="G48" i="2"/>
  <c r="C49" i="2"/>
  <c r="D49" i="2"/>
  <c r="F49" i="2"/>
  <c r="G49" i="2"/>
  <c r="C50" i="2"/>
  <c r="D50" i="2"/>
  <c r="F50" i="2"/>
  <c r="G50" i="2"/>
  <c r="C51" i="2"/>
  <c r="D51" i="2"/>
  <c r="F51" i="2"/>
  <c r="G51" i="2"/>
  <c r="C52" i="2"/>
  <c r="D52" i="2"/>
  <c r="F52" i="2"/>
  <c r="G52" i="2"/>
  <c r="C53" i="2"/>
  <c r="D53" i="2"/>
  <c r="F53" i="2"/>
  <c r="G53" i="2"/>
  <c r="C54" i="2"/>
  <c r="D54" i="2"/>
  <c r="F54" i="2"/>
  <c r="G54" i="2"/>
  <c r="C55" i="2"/>
  <c r="D55" i="2"/>
  <c r="F55" i="2"/>
  <c r="G55" i="2"/>
  <c r="C56" i="2"/>
  <c r="D56" i="2"/>
  <c r="F56" i="2"/>
  <c r="G56" i="2"/>
  <c r="C57" i="2"/>
  <c r="D57" i="2"/>
  <c r="F57" i="2"/>
  <c r="G57" i="2"/>
  <c r="C58" i="2"/>
  <c r="D58" i="2"/>
  <c r="F58" i="2"/>
  <c r="G58" i="2"/>
  <c r="C59" i="2"/>
  <c r="D59" i="2"/>
  <c r="F59" i="2"/>
  <c r="G59" i="2"/>
  <c r="C60" i="2"/>
  <c r="D60" i="2"/>
  <c r="F60" i="2"/>
  <c r="G60" i="2"/>
  <c r="C61" i="2"/>
  <c r="D61" i="2"/>
  <c r="F61" i="2"/>
  <c r="G61" i="2"/>
  <c r="C62" i="2"/>
  <c r="D62" i="2"/>
  <c r="F62" i="2"/>
  <c r="G62" i="2"/>
  <c r="C63" i="2"/>
  <c r="D63" i="2"/>
  <c r="F63" i="2"/>
  <c r="G63" i="2"/>
  <c r="G10" i="2"/>
  <c r="BX212" i="11"/>
  <c r="F10" i="2"/>
  <c r="D10" i="2"/>
  <c r="C10" i="2"/>
  <c r="E593" i="9"/>
  <c r="D593" i="9"/>
  <c r="E592" i="9"/>
  <c r="D592" i="9"/>
  <c r="E591" i="9"/>
  <c r="D591" i="9"/>
  <c r="E590" i="9"/>
  <c r="D590" i="9"/>
  <c r="E589" i="9"/>
  <c r="D589" i="9"/>
  <c r="E588" i="9"/>
  <c r="D588" i="9"/>
  <c r="E587" i="9"/>
  <c r="D587" i="9"/>
  <c r="E586" i="9"/>
  <c r="D586" i="9"/>
  <c r="E585" i="9"/>
  <c r="D585" i="9"/>
  <c r="E584" i="9"/>
  <c r="D584" i="9"/>
  <c r="E583" i="9"/>
  <c r="D583" i="9"/>
  <c r="E582" i="9"/>
  <c r="D582" i="9"/>
  <c r="E581" i="9"/>
  <c r="D581" i="9"/>
  <c r="E580" i="9"/>
  <c r="D580" i="9"/>
  <c r="E579" i="9"/>
  <c r="D579" i="9"/>
  <c r="E578" i="9"/>
  <c r="D578" i="9"/>
  <c r="E577" i="9"/>
  <c r="D577" i="9"/>
  <c r="E576" i="9"/>
  <c r="D576" i="9"/>
  <c r="E575" i="9"/>
  <c r="D575" i="9"/>
  <c r="E574" i="9"/>
  <c r="D574" i="9"/>
  <c r="E573" i="9"/>
  <c r="D573" i="9"/>
  <c r="E572" i="9"/>
  <c r="D572" i="9"/>
  <c r="E571" i="9"/>
  <c r="D571" i="9"/>
  <c r="E570" i="9"/>
  <c r="D570" i="9"/>
  <c r="E569" i="9"/>
  <c r="D569" i="9"/>
  <c r="E568" i="9"/>
  <c r="D568" i="9"/>
  <c r="E567" i="9"/>
  <c r="D567" i="9"/>
  <c r="E566" i="9"/>
  <c r="D566" i="9"/>
  <c r="E565" i="9"/>
  <c r="D565" i="9"/>
  <c r="E564" i="9"/>
  <c r="D564" i="9"/>
  <c r="E563" i="9"/>
  <c r="D563" i="9"/>
  <c r="E562" i="9"/>
  <c r="D562" i="9"/>
  <c r="E561" i="9"/>
  <c r="D561" i="9"/>
  <c r="E560" i="9"/>
  <c r="D560" i="9"/>
  <c r="E559" i="9"/>
  <c r="D559" i="9"/>
  <c r="E558" i="9"/>
  <c r="D558" i="9"/>
  <c r="E557" i="9"/>
  <c r="D557" i="9"/>
  <c r="E556" i="9"/>
  <c r="D556" i="9"/>
  <c r="E555" i="9"/>
  <c r="D555" i="9"/>
  <c r="E554" i="9"/>
  <c r="D554" i="9"/>
  <c r="E553" i="9"/>
  <c r="D553" i="9"/>
  <c r="E552" i="9"/>
  <c r="D552" i="9"/>
  <c r="E551" i="9"/>
  <c r="D551" i="9"/>
  <c r="E550" i="9"/>
  <c r="D550" i="9"/>
  <c r="E549" i="9"/>
  <c r="D549" i="9"/>
  <c r="E548" i="9"/>
  <c r="D548" i="9"/>
  <c r="E547" i="9"/>
  <c r="D547" i="9"/>
  <c r="E546" i="9"/>
  <c r="D546" i="9"/>
  <c r="E545" i="9"/>
  <c r="D545" i="9"/>
  <c r="E544" i="9"/>
  <c r="D544" i="9"/>
  <c r="E543" i="9"/>
  <c r="D543" i="9"/>
  <c r="E542" i="9"/>
  <c r="D542" i="9"/>
  <c r="E541" i="9"/>
  <c r="D541" i="9"/>
  <c r="E540" i="9"/>
  <c r="D540" i="9"/>
  <c r="E539" i="9"/>
  <c r="D539" i="9"/>
  <c r="E538" i="9"/>
  <c r="D538" i="9"/>
  <c r="E537" i="9"/>
  <c r="D537" i="9"/>
  <c r="E536" i="9"/>
  <c r="D536" i="9"/>
  <c r="E535" i="9"/>
  <c r="D535" i="9"/>
  <c r="E534" i="9"/>
  <c r="D534" i="9"/>
  <c r="E533" i="9"/>
  <c r="D533" i="9"/>
  <c r="E532" i="9"/>
  <c r="D532" i="9"/>
  <c r="E531" i="9"/>
  <c r="D531" i="9"/>
  <c r="E530" i="9"/>
  <c r="D530" i="9"/>
  <c r="E529" i="9"/>
  <c r="D529" i="9"/>
  <c r="E528" i="9"/>
  <c r="D528" i="9"/>
  <c r="E527" i="9"/>
  <c r="D527" i="9"/>
  <c r="E526" i="9"/>
  <c r="D526" i="9"/>
  <c r="E525" i="9"/>
  <c r="D525" i="9"/>
  <c r="E524" i="9"/>
  <c r="D524" i="9"/>
  <c r="E523" i="9"/>
  <c r="D523" i="9"/>
  <c r="E522" i="9"/>
  <c r="D522" i="9"/>
  <c r="E521" i="9"/>
  <c r="D521" i="9"/>
  <c r="E520" i="9"/>
  <c r="D520" i="9"/>
  <c r="E519" i="9"/>
  <c r="D519" i="9"/>
  <c r="E518" i="9"/>
  <c r="D518" i="9"/>
  <c r="E517" i="9"/>
  <c r="D517" i="9"/>
  <c r="E516" i="9"/>
  <c r="D516" i="9"/>
  <c r="E515" i="9"/>
  <c r="D515" i="9"/>
  <c r="E514" i="9"/>
  <c r="D514" i="9"/>
  <c r="E513" i="9"/>
  <c r="D513" i="9"/>
  <c r="E512" i="9"/>
  <c r="D512" i="9"/>
  <c r="E511" i="9"/>
  <c r="D511" i="9"/>
  <c r="E510" i="9"/>
  <c r="D510" i="9"/>
  <c r="E509" i="9"/>
  <c r="D509" i="9"/>
  <c r="E508" i="9"/>
  <c r="D508" i="9"/>
  <c r="E507" i="9"/>
  <c r="D507" i="9"/>
  <c r="E506" i="9"/>
  <c r="D506" i="9"/>
  <c r="E505" i="9"/>
  <c r="D505" i="9"/>
  <c r="E504" i="9"/>
  <c r="D504" i="9"/>
  <c r="E503" i="9"/>
  <c r="D503" i="9"/>
  <c r="E502" i="9"/>
  <c r="D502" i="9"/>
  <c r="E501" i="9"/>
  <c r="D501" i="9"/>
  <c r="E500" i="9"/>
  <c r="D500" i="9"/>
  <c r="E499" i="9"/>
  <c r="D499" i="9"/>
  <c r="E498" i="9"/>
  <c r="D498" i="9"/>
  <c r="E497" i="9"/>
  <c r="D497" i="9"/>
  <c r="E496" i="9"/>
  <c r="D496" i="9"/>
  <c r="E495" i="9"/>
  <c r="D495" i="9"/>
  <c r="E494" i="9"/>
  <c r="D494" i="9"/>
  <c r="E493" i="9"/>
  <c r="D493" i="9"/>
  <c r="E492" i="9"/>
  <c r="D492" i="9"/>
  <c r="E491" i="9"/>
  <c r="D491" i="9"/>
  <c r="E490" i="9"/>
  <c r="D490" i="9"/>
  <c r="E489" i="9"/>
  <c r="D489" i="9"/>
  <c r="E488" i="9"/>
  <c r="D488" i="9"/>
  <c r="E487" i="9"/>
  <c r="D487" i="9"/>
  <c r="E486" i="9"/>
  <c r="D486" i="9"/>
  <c r="E485" i="9"/>
  <c r="D485" i="9"/>
  <c r="E484" i="9"/>
  <c r="D484" i="9"/>
  <c r="E483" i="9"/>
  <c r="D483" i="9"/>
  <c r="E482" i="9"/>
  <c r="D482" i="9"/>
  <c r="E481" i="9"/>
  <c r="D481" i="9"/>
  <c r="E480" i="9"/>
  <c r="D480" i="9"/>
  <c r="E479" i="9"/>
  <c r="D479" i="9"/>
  <c r="E478" i="9"/>
  <c r="D478" i="9"/>
  <c r="E477" i="9"/>
  <c r="D477" i="9"/>
  <c r="E476" i="9"/>
  <c r="D476" i="9"/>
  <c r="E475" i="9"/>
  <c r="D475" i="9"/>
  <c r="E474" i="9"/>
  <c r="D474" i="9"/>
  <c r="E473" i="9"/>
  <c r="D473" i="9"/>
  <c r="E472" i="9"/>
  <c r="D472" i="9"/>
  <c r="E471" i="9"/>
  <c r="D471" i="9"/>
  <c r="E470" i="9"/>
  <c r="D470" i="9"/>
  <c r="E469" i="9"/>
  <c r="D469" i="9"/>
  <c r="E468" i="9"/>
  <c r="D468" i="9"/>
  <c r="E467" i="9"/>
  <c r="D467" i="9"/>
  <c r="E466" i="9"/>
  <c r="D466" i="9"/>
  <c r="E465" i="9"/>
  <c r="D465" i="9"/>
  <c r="E464" i="9"/>
  <c r="D464" i="9"/>
  <c r="E463" i="9"/>
  <c r="D463" i="9"/>
  <c r="E462" i="9"/>
  <c r="D462" i="9"/>
  <c r="E461" i="9"/>
  <c r="D461" i="9"/>
  <c r="E460" i="9"/>
  <c r="D460" i="9"/>
  <c r="E459" i="9"/>
  <c r="D459" i="9"/>
  <c r="E458" i="9"/>
  <c r="D458" i="9"/>
  <c r="E457" i="9"/>
  <c r="D457" i="9"/>
  <c r="E456" i="9"/>
  <c r="D456" i="9"/>
  <c r="E455" i="9"/>
  <c r="D455" i="9"/>
  <c r="E454" i="9"/>
  <c r="D454" i="9"/>
  <c r="E453" i="9"/>
  <c r="D453" i="9"/>
  <c r="E452" i="9"/>
  <c r="D452" i="9"/>
  <c r="E451" i="9"/>
  <c r="D451" i="9"/>
  <c r="E450" i="9"/>
  <c r="D450" i="9"/>
  <c r="E449" i="9"/>
  <c r="D449" i="9"/>
  <c r="E448" i="9"/>
  <c r="D448" i="9"/>
  <c r="E447" i="9"/>
  <c r="D447" i="9"/>
  <c r="E446" i="9"/>
  <c r="D446" i="9"/>
  <c r="E445" i="9"/>
  <c r="D445" i="9"/>
  <c r="E444" i="9"/>
  <c r="D444" i="9"/>
  <c r="E443" i="9"/>
  <c r="D443" i="9"/>
  <c r="E442" i="9"/>
  <c r="D442" i="9"/>
  <c r="E441" i="9"/>
  <c r="D441" i="9"/>
  <c r="E440" i="9"/>
  <c r="D440" i="9"/>
  <c r="E439" i="9"/>
  <c r="D439" i="9"/>
  <c r="E438" i="9"/>
  <c r="D438" i="9"/>
  <c r="E437" i="9"/>
  <c r="D437" i="9"/>
  <c r="E436" i="9"/>
  <c r="D436" i="9"/>
  <c r="E435" i="9"/>
  <c r="D435" i="9"/>
  <c r="E434" i="9"/>
  <c r="D434" i="9"/>
  <c r="E433" i="9"/>
  <c r="D433" i="9"/>
  <c r="E432" i="9"/>
  <c r="D432" i="9"/>
  <c r="E431" i="9"/>
  <c r="D431" i="9"/>
  <c r="E430" i="9"/>
  <c r="D430" i="9"/>
  <c r="E429" i="9"/>
  <c r="D429" i="9"/>
  <c r="E428" i="9"/>
  <c r="D428" i="9"/>
  <c r="E427" i="9"/>
  <c r="D427" i="9"/>
  <c r="E426" i="9"/>
  <c r="D426" i="9"/>
  <c r="E425" i="9"/>
  <c r="D425" i="9"/>
  <c r="E424" i="9"/>
  <c r="D424" i="9"/>
  <c r="E423" i="9"/>
  <c r="D423" i="9"/>
  <c r="E422" i="9"/>
  <c r="D422" i="9"/>
  <c r="E421" i="9"/>
  <c r="D421" i="9"/>
  <c r="E420" i="9"/>
  <c r="D420" i="9"/>
  <c r="E419" i="9"/>
  <c r="D419" i="9"/>
  <c r="E418" i="9"/>
  <c r="D418" i="9"/>
  <c r="E417" i="9"/>
  <c r="D417" i="9"/>
  <c r="E416" i="9"/>
  <c r="D416" i="9"/>
  <c r="E415" i="9"/>
  <c r="D415" i="9"/>
  <c r="E414" i="9"/>
  <c r="D414" i="9"/>
  <c r="E413" i="9"/>
  <c r="D413" i="9"/>
  <c r="E412" i="9"/>
  <c r="D412" i="9"/>
  <c r="E411" i="9"/>
  <c r="D411" i="9"/>
  <c r="E410" i="9"/>
  <c r="D410" i="9"/>
  <c r="E409" i="9"/>
  <c r="D409" i="9"/>
  <c r="E408" i="9"/>
  <c r="D408" i="9"/>
  <c r="E407" i="9"/>
  <c r="D407" i="9"/>
  <c r="E406" i="9"/>
  <c r="D406" i="9"/>
  <c r="E405" i="9"/>
  <c r="D405" i="9"/>
  <c r="E404" i="9"/>
  <c r="D404" i="9"/>
  <c r="E403" i="9"/>
  <c r="D403" i="9"/>
  <c r="E402" i="9"/>
  <c r="D402" i="9"/>
  <c r="E401" i="9"/>
  <c r="D401" i="9"/>
  <c r="E400" i="9"/>
  <c r="D400" i="9"/>
  <c r="E399" i="9"/>
  <c r="D399" i="9"/>
  <c r="E398" i="9"/>
  <c r="D398" i="9"/>
  <c r="E397" i="9"/>
  <c r="D397" i="9"/>
  <c r="E396" i="9"/>
  <c r="D396" i="9"/>
  <c r="E395" i="9"/>
  <c r="D395" i="9"/>
  <c r="E394" i="9"/>
  <c r="D394" i="9"/>
  <c r="E393" i="9"/>
  <c r="D393" i="9"/>
  <c r="E392" i="9"/>
  <c r="D392" i="9"/>
  <c r="E391" i="9"/>
  <c r="D391" i="9"/>
  <c r="E390" i="9"/>
  <c r="D390" i="9"/>
  <c r="E389" i="9"/>
  <c r="D389" i="9"/>
  <c r="E388" i="9"/>
  <c r="D388" i="9"/>
  <c r="E387" i="9"/>
  <c r="D387" i="9"/>
  <c r="E386" i="9"/>
  <c r="D386" i="9"/>
  <c r="E385" i="9"/>
  <c r="D385" i="9"/>
  <c r="E384" i="9"/>
  <c r="D384" i="9"/>
  <c r="E383" i="9"/>
  <c r="D383" i="9"/>
  <c r="E382" i="9"/>
  <c r="D382" i="9"/>
  <c r="E381" i="9"/>
  <c r="D381" i="9"/>
  <c r="E380" i="9"/>
  <c r="D380" i="9"/>
  <c r="E379" i="9"/>
  <c r="D379" i="9"/>
  <c r="E378" i="9"/>
  <c r="D378" i="9"/>
  <c r="E377" i="9"/>
  <c r="D377" i="9"/>
  <c r="E376" i="9"/>
  <c r="D376" i="9"/>
  <c r="E375" i="9"/>
  <c r="D375" i="9"/>
  <c r="E374" i="9"/>
  <c r="D374" i="9"/>
  <c r="E373" i="9"/>
  <c r="D373" i="9"/>
  <c r="E372" i="9"/>
  <c r="D372" i="9"/>
  <c r="E371" i="9"/>
  <c r="D371" i="9"/>
  <c r="E370" i="9"/>
  <c r="D370" i="9"/>
  <c r="E369" i="9"/>
  <c r="D369" i="9"/>
  <c r="E368" i="9"/>
  <c r="D368" i="9"/>
  <c r="E367" i="9"/>
  <c r="D367" i="9"/>
  <c r="E366" i="9"/>
  <c r="D366" i="9"/>
  <c r="E365" i="9"/>
  <c r="D365" i="9"/>
  <c r="E364" i="9"/>
  <c r="D364" i="9"/>
  <c r="E363" i="9"/>
  <c r="D363" i="9"/>
  <c r="E362" i="9"/>
  <c r="D362" i="9"/>
  <c r="E361" i="9"/>
  <c r="D361" i="9"/>
  <c r="E360" i="9"/>
  <c r="D360" i="9"/>
  <c r="E359" i="9"/>
  <c r="D359" i="9"/>
  <c r="E358" i="9"/>
  <c r="D358" i="9"/>
  <c r="E357" i="9"/>
  <c r="D357" i="9"/>
  <c r="E356" i="9"/>
  <c r="D356" i="9"/>
  <c r="E355" i="9"/>
  <c r="D355" i="9"/>
  <c r="E354" i="9"/>
  <c r="D354" i="9"/>
  <c r="E353" i="9"/>
  <c r="D353" i="9"/>
  <c r="E352" i="9"/>
  <c r="D352" i="9"/>
  <c r="E351" i="9"/>
  <c r="D351" i="9"/>
  <c r="E350" i="9"/>
  <c r="D350" i="9"/>
  <c r="E349" i="9"/>
  <c r="D349" i="9"/>
  <c r="E348" i="9"/>
  <c r="D348" i="9"/>
  <c r="E347" i="9"/>
  <c r="D347" i="9"/>
  <c r="E346" i="9"/>
  <c r="D346" i="9"/>
  <c r="E345" i="9"/>
  <c r="D345" i="9"/>
  <c r="E344" i="9"/>
  <c r="D344" i="9"/>
  <c r="E343" i="9"/>
  <c r="D343" i="9"/>
  <c r="E342" i="9"/>
  <c r="D342" i="9"/>
  <c r="E341" i="9"/>
  <c r="D341" i="9"/>
  <c r="E340" i="9"/>
  <c r="D340" i="9"/>
  <c r="E339" i="9"/>
  <c r="D339" i="9"/>
  <c r="E338" i="9"/>
  <c r="D338" i="9"/>
  <c r="E337" i="9"/>
  <c r="D337" i="9"/>
  <c r="E336" i="9"/>
  <c r="D336" i="9"/>
  <c r="E335" i="9"/>
  <c r="D335" i="9"/>
  <c r="E334" i="9"/>
  <c r="D334" i="9"/>
  <c r="E333" i="9"/>
  <c r="D333" i="9"/>
  <c r="E332" i="9"/>
  <c r="D332" i="9"/>
  <c r="E331" i="9"/>
  <c r="D331" i="9"/>
  <c r="E330" i="9"/>
  <c r="D330" i="9"/>
  <c r="E329" i="9"/>
  <c r="D329" i="9"/>
  <c r="E328" i="9"/>
  <c r="D328" i="9"/>
  <c r="E327" i="9"/>
  <c r="D327" i="9"/>
  <c r="E326" i="9"/>
  <c r="D326" i="9"/>
  <c r="E325" i="9"/>
  <c r="D325" i="9"/>
  <c r="E324" i="9"/>
  <c r="D324" i="9"/>
  <c r="E323" i="9"/>
  <c r="D323" i="9"/>
  <c r="E322" i="9"/>
  <c r="D322" i="9"/>
  <c r="E321" i="9"/>
  <c r="D321" i="9"/>
  <c r="E320" i="9"/>
  <c r="D320" i="9"/>
  <c r="E319" i="9"/>
  <c r="D319" i="9"/>
  <c r="E318" i="9"/>
  <c r="D318" i="9"/>
  <c r="E317" i="9"/>
  <c r="D317" i="9"/>
  <c r="E316" i="9"/>
  <c r="D316" i="9"/>
  <c r="E315" i="9"/>
  <c r="D315" i="9"/>
  <c r="E314" i="9"/>
  <c r="D314" i="9"/>
  <c r="E313" i="9"/>
  <c r="D313" i="9"/>
  <c r="E312" i="9"/>
  <c r="D312" i="9"/>
  <c r="E311" i="9"/>
  <c r="D311" i="9"/>
  <c r="E310" i="9"/>
  <c r="D310" i="9"/>
  <c r="E309" i="9"/>
  <c r="D309" i="9"/>
  <c r="E308" i="9"/>
  <c r="D308" i="9"/>
  <c r="E307" i="9"/>
  <c r="D307" i="9"/>
  <c r="E306" i="9"/>
  <c r="D306" i="9"/>
  <c r="E305" i="9"/>
  <c r="D305" i="9"/>
  <c r="E304" i="9"/>
  <c r="D304" i="9"/>
  <c r="E303" i="9"/>
  <c r="D303" i="9"/>
  <c r="E302" i="9"/>
  <c r="D302" i="9"/>
  <c r="E301" i="9"/>
  <c r="D301" i="9"/>
  <c r="E300" i="9"/>
  <c r="D300" i="9"/>
  <c r="E299" i="9"/>
  <c r="D299" i="9"/>
  <c r="E298" i="9"/>
  <c r="D298" i="9"/>
  <c r="E297" i="9"/>
  <c r="D297" i="9"/>
  <c r="E296" i="9"/>
  <c r="D296" i="9"/>
  <c r="E295" i="9"/>
  <c r="D295" i="9"/>
  <c r="E294" i="9"/>
  <c r="D294" i="9"/>
  <c r="E293" i="9"/>
  <c r="D293" i="9"/>
  <c r="E292" i="9"/>
  <c r="D292" i="9"/>
  <c r="E291" i="9"/>
  <c r="D291" i="9"/>
  <c r="E290" i="9"/>
  <c r="D290" i="9"/>
  <c r="E289" i="9"/>
  <c r="D289" i="9"/>
  <c r="E288" i="9"/>
  <c r="D288" i="9"/>
  <c r="E287" i="9"/>
  <c r="D287" i="9"/>
  <c r="E286" i="9"/>
  <c r="D286" i="9"/>
  <c r="E285" i="9"/>
  <c r="D285" i="9"/>
  <c r="E284" i="9"/>
  <c r="D284" i="9"/>
  <c r="E283" i="9"/>
  <c r="D283" i="9"/>
  <c r="E282" i="9"/>
  <c r="D282" i="9"/>
  <c r="E281" i="9"/>
  <c r="D281" i="9"/>
  <c r="E280" i="9"/>
  <c r="D280" i="9"/>
  <c r="E279" i="9"/>
  <c r="D279" i="9"/>
  <c r="E278" i="9"/>
  <c r="D278" i="9"/>
  <c r="E277" i="9"/>
  <c r="D277" i="9"/>
  <c r="E276" i="9"/>
  <c r="D276" i="9"/>
  <c r="E275" i="9"/>
  <c r="D275" i="9"/>
  <c r="E274" i="9"/>
  <c r="D274" i="9"/>
  <c r="E273" i="9"/>
  <c r="D273" i="9"/>
  <c r="E272" i="9"/>
  <c r="D272" i="9"/>
  <c r="E271" i="9"/>
  <c r="D271" i="9"/>
  <c r="E270" i="9"/>
  <c r="D270" i="9"/>
  <c r="E269" i="9"/>
  <c r="D269" i="9"/>
  <c r="E268" i="9"/>
  <c r="D268" i="9"/>
  <c r="E267" i="9"/>
  <c r="D267" i="9"/>
  <c r="E266" i="9"/>
  <c r="D266" i="9"/>
  <c r="E265" i="9"/>
  <c r="D265" i="9"/>
  <c r="E264" i="9"/>
  <c r="D264" i="9"/>
  <c r="E263" i="9"/>
  <c r="D263" i="9"/>
  <c r="E262" i="9"/>
  <c r="D262" i="9"/>
  <c r="E261" i="9"/>
  <c r="D261" i="9"/>
  <c r="E260" i="9"/>
  <c r="D260" i="9"/>
  <c r="E259" i="9"/>
  <c r="D259" i="9"/>
  <c r="E258" i="9"/>
  <c r="D258" i="9"/>
  <c r="E257" i="9"/>
  <c r="D257" i="9"/>
  <c r="E256" i="9"/>
  <c r="D256" i="9"/>
  <c r="E255" i="9"/>
  <c r="D255" i="9"/>
  <c r="E254" i="9"/>
  <c r="D254" i="9"/>
  <c r="E253" i="9"/>
  <c r="D253" i="9"/>
  <c r="E252" i="9"/>
  <c r="D252" i="9"/>
  <c r="E251" i="9"/>
  <c r="D251" i="9"/>
  <c r="E250" i="9"/>
  <c r="D250" i="9"/>
  <c r="E249" i="9"/>
  <c r="D249" i="9"/>
  <c r="E248" i="9"/>
  <c r="D248" i="9"/>
  <c r="E247" i="9"/>
  <c r="D247" i="9"/>
  <c r="E246" i="9"/>
  <c r="D246" i="9"/>
  <c r="E245" i="9"/>
  <c r="D245" i="9"/>
  <c r="E244" i="9"/>
  <c r="D244" i="9"/>
  <c r="E243" i="9"/>
  <c r="D243" i="9"/>
  <c r="E242" i="9"/>
  <c r="D242" i="9"/>
  <c r="E241" i="9"/>
  <c r="D241" i="9"/>
  <c r="E240" i="9"/>
  <c r="D240" i="9"/>
  <c r="E239" i="9"/>
  <c r="D239" i="9"/>
  <c r="E238" i="9"/>
  <c r="D238" i="9"/>
  <c r="E237" i="9"/>
  <c r="D237" i="9"/>
  <c r="E236" i="9"/>
  <c r="D236" i="9"/>
  <c r="E235" i="9"/>
  <c r="D235" i="9"/>
  <c r="E234" i="9"/>
  <c r="D234" i="9"/>
  <c r="E233" i="9"/>
  <c r="D233" i="9"/>
  <c r="E232" i="9"/>
  <c r="D232" i="9"/>
  <c r="E231" i="9"/>
  <c r="D231" i="9"/>
  <c r="E230" i="9"/>
  <c r="D230" i="9"/>
  <c r="E229" i="9"/>
  <c r="D229" i="9"/>
  <c r="E228" i="9"/>
  <c r="D228" i="9"/>
  <c r="E227" i="9"/>
  <c r="D227" i="9"/>
  <c r="E226" i="9"/>
  <c r="D226" i="9"/>
  <c r="E225" i="9"/>
  <c r="D225" i="9"/>
  <c r="E224" i="9"/>
  <c r="D224" i="9"/>
  <c r="E223" i="9"/>
  <c r="D223" i="9"/>
  <c r="E222" i="9"/>
  <c r="D222" i="9"/>
  <c r="E221" i="9"/>
  <c r="D221" i="9"/>
  <c r="E220" i="9"/>
  <c r="D220" i="9"/>
  <c r="E219" i="9"/>
  <c r="D219" i="9"/>
  <c r="E218" i="9"/>
  <c r="D218" i="9"/>
  <c r="E217" i="9"/>
  <c r="D217" i="9"/>
  <c r="E216" i="9"/>
  <c r="D216" i="9"/>
  <c r="E215" i="9"/>
  <c r="D215" i="9"/>
  <c r="E214" i="9"/>
  <c r="D214" i="9"/>
  <c r="E213" i="9"/>
  <c r="D213" i="9"/>
  <c r="E212" i="9"/>
  <c r="D212" i="9"/>
  <c r="E211" i="9"/>
  <c r="D211" i="9"/>
  <c r="E210" i="9"/>
  <c r="D210" i="9"/>
  <c r="E209" i="9"/>
  <c r="D209" i="9"/>
  <c r="E208" i="9"/>
  <c r="D208" i="9"/>
  <c r="E207" i="9"/>
  <c r="D207" i="9"/>
  <c r="E206" i="9"/>
  <c r="D206" i="9"/>
  <c r="E205" i="9"/>
  <c r="D205" i="9"/>
  <c r="E204" i="9"/>
  <c r="D204" i="9"/>
  <c r="E203" i="9"/>
  <c r="D203" i="9"/>
  <c r="E202" i="9"/>
  <c r="D202" i="9"/>
  <c r="E201" i="9"/>
  <c r="D201" i="9"/>
  <c r="E200" i="9"/>
  <c r="D200" i="9"/>
  <c r="E199" i="9"/>
  <c r="D199" i="9"/>
  <c r="E198" i="9"/>
  <c r="D198" i="9"/>
  <c r="E197" i="9"/>
  <c r="D197" i="9"/>
  <c r="E196" i="9"/>
  <c r="D196" i="9"/>
  <c r="E195" i="9"/>
  <c r="D195" i="9"/>
  <c r="E194" i="9"/>
  <c r="D194" i="9"/>
  <c r="E193" i="9"/>
  <c r="D193" i="9"/>
  <c r="E192" i="9"/>
  <c r="D192" i="9"/>
  <c r="E191" i="9"/>
  <c r="D191" i="9"/>
  <c r="E190" i="9"/>
  <c r="D190" i="9"/>
  <c r="E189" i="9"/>
  <c r="D189" i="9"/>
  <c r="E188" i="9"/>
  <c r="D188" i="9"/>
  <c r="E187" i="9"/>
  <c r="D187" i="9"/>
  <c r="E186" i="9"/>
  <c r="D186" i="9"/>
  <c r="E185" i="9"/>
  <c r="D185" i="9"/>
  <c r="E184" i="9"/>
  <c r="D184" i="9"/>
  <c r="E183" i="9"/>
  <c r="D183" i="9"/>
  <c r="E182" i="9"/>
  <c r="D182" i="9"/>
  <c r="E181" i="9"/>
  <c r="D181" i="9"/>
  <c r="E180" i="9"/>
  <c r="D180" i="9"/>
  <c r="E179" i="9"/>
  <c r="D179" i="9"/>
  <c r="E178" i="9"/>
  <c r="D178" i="9"/>
  <c r="E177" i="9"/>
  <c r="D177" i="9"/>
  <c r="E176" i="9"/>
  <c r="D176" i="9"/>
  <c r="E175" i="9"/>
  <c r="D175" i="9"/>
  <c r="E174" i="9"/>
  <c r="D174" i="9"/>
  <c r="E173" i="9"/>
  <c r="D173" i="9"/>
  <c r="E172" i="9"/>
  <c r="D172" i="9"/>
  <c r="E171" i="9"/>
  <c r="D171" i="9"/>
  <c r="E170" i="9"/>
  <c r="D170" i="9"/>
  <c r="E169" i="9"/>
  <c r="D169" i="9"/>
  <c r="E168" i="9"/>
  <c r="D168" i="9"/>
  <c r="E167" i="9"/>
  <c r="D167" i="9"/>
  <c r="E166" i="9"/>
  <c r="D166" i="9"/>
  <c r="E165" i="9"/>
  <c r="D165" i="9"/>
  <c r="E164" i="9"/>
  <c r="D164" i="9"/>
  <c r="E163" i="9"/>
  <c r="D163" i="9"/>
  <c r="E162" i="9"/>
  <c r="D162" i="9"/>
  <c r="E161" i="9"/>
  <c r="D161" i="9"/>
  <c r="E160" i="9"/>
  <c r="D160" i="9"/>
  <c r="E159" i="9"/>
  <c r="D159" i="9"/>
  <c r="E158" i="9"/>
  <c r="D158" i="9"/>
  <c r="E157" i="9"/>
  <c r="D157" i="9"/>
  <c r="E156" i="9"/>
  <c r="D156" i="9"/>
  <c r="E155" i="9"/>
  <c r="D155" i="9"/>
  <c r="E154" i="9"/>
  <c r="D154" i="9"/>
  <c r="E153" i="9"/>
  <c r="D153" i="9"/>
  <c r="E152" i="9"/>
  <c r="D152" i="9"/>
  <c r="E151" i="9"/>
  <c r="D151" i="9"/>
  <c r="E150" i="9"/>
  <c r="D150" i="9"/>
  <c r="E149" i="9"/>
  <c r="D149" i="9"/>
  <c r="E148" i="9"/>
  <c r="D148" i="9"/>
  <c r="E147" i="9"/>
  <c r="D147" i="9"/>
  <c r="E146" i="9"/>
  <c r="D146" i="9"/>
  <c r="E145" i="9"/>
  <c r="D145" i="9"/>
  <c r="E144" i="9"/>
  <c r="D144" i="9"/>
  <c r="E143" i="9"/>
  <c r="D143" i="9"/>
  <c r="E142" i="9"/>
  <c r="D142" i="9"/>
  <c r="E141" i="9"/>
  <c r="D141" i="9"/>
  <c r="E140" i="9"/>
  <c r="D140" i="9"/>
  <c r="E139" i="9"/>
  <c r="D139" i="9"/>
  <c r="E138" i="9"/>
  <c r="D138" i="9"/>
  <c r="E137" i="9"/>
  <c r="D137" i="9"/>
  <c r="E136" i="9"/>
  <c r="D136" i="9"/>
  <c r="E135" i="9"/>
  <c r="D135" i="9"/>
  <c r="E134" i="9"/>
  <c r="D134" i="9"/>
  <c r="E133" i="9"/>
  <c r="D133" i="9"/>
  <c r="E132" i="9"/>
  <c r="D132" i="9"/>
  <c r="E131" i="9"/>
  <c r="D131" i="9"/>
  <c r="E130" i="9"/>
  <c r="D130" i="9"/>
  <c r="E129" i="9"/>
  <c r="D129" i="9"/>
  <c r="E128" i="9"/>
  <c r="D128" i="9"/>
  <c r="E127" i="9"/>
  <c r="D127" i="9"/>
  <c r="E126" i="9"/>
  <c r="D126" i="9"/>
  <c r="E125" i="9"/>
  <c r="D125" i="9"/>
  <c r="E124" i="9"/>
  <c r="D124" i="9"/>
  <c r="E123" i="9"/>
  <c r="D123" i="9"/>
  <c r="E122" i="9"/>
  <c r="D122" i="9"/>
  <c r="E121" i="9"/>
  <c r="D121" i="9"/>
  <c r="E120" i="9"/>
  <c r="D120" i="9"/>
  <c r="E119" i="9"/>
  <c r="D119" i="9"/>
  <c r="E118" i="9"/>
  <c r="D118" i="9"/>
  <c r="E117" i="9"/>
  <c r="D117" i="9"/>
  <c r="E116" i="9"/>
  <c r="D116" i="9"/>
  <c r="E115" i="9"/>
  <c r="D115" i="9"/>
  <c r="E114" i="9"/>
  <c r="D114" i="9"/>
  <c r="E113" i="9"/>
  <c r="D113" i="9"/>
  <c r="E112" i="9"/>
  <c r="D112" i="9"/>
  <c r="E111" i="9"/>
  <c r="D111" i="9"/>
  <c r="E110" i="9"/>
  <c r="D110" i="9"/>
  <c r="E109" i="9"/>
  <c r="D109" i="9"/>
  <c r="E108" i="9"/>
  <c r="D108" i="9"/>
  <c r="E107" i="9"/>
  <c r="D107" i="9"/>
  <c r="E106" i="9"/>
  <c r="D106" i="9"/>
  <c r="E105" i="9"/>
  <c r="D105" i="9"/>
  <c r="E104" i="9"/>
  <c r="D104" i="9"/>
  <c r="E103" i="9"/>
  <c r="D103" i="9"/>
  <c r="E102" i="9"/>
  <c r="D102" i="9"/>
  <c r="E101" i="9"/>
  <c r="D101" i="9"/>
  <c r="E100" i="9"/>
  <c r="D100" i="9"/>
  <c r="E99" i="9"/>
  <c r="D99" i="9"/>
  <c r="E98" i="9"/>
  <c r="D98" i="9"/>
  <c r="E97" i="9"/>
  <c r="D97" i="9"/>
  <c r="E96" i="9"/>
  <c r="D96" i="9"/>
  <c r="E95" i="9"/>
  <c r="D95" i="9"/>
  <c r="E94" i="9"/>
  <c r="D94" i="9"/>
  <c r="E93" i="9"/>
  <c r="D93" i="9"/>
  <c r="E92" i="9"/>
  <c r="D92" i="9"/>
  <c r="E91" i="9"/>
  <c r="D91" i="9"/>
  <c r="E90" i="9"/>
  <c r="D90" i="9"/>
  <c r="E89" i="9"/>
  <c r="D89" i="9"/>
  <c r="E88" i="9"/>
  <c r="D88" i="9"/>
  <c r="E87" i="9"/>
  <c r="D87" i="9"/>
  <c r="E86" i="9"/>
  <c r="D86" i="9"/>
  <c r="E85" i="9"/>
  <c r="D85" i="9"/>
  <c r="E84" i="9"/>
  <c r="D84" i="9"/>
  <c r="E83" i="9"/>
  <c r="D83" i="9"/>
  <c r="E82" i="9"/>
  <c r="D82" i="9"/>
  <c r="E81" i="9"/>
  <c r="D81" i="9"/>
  <c r="E80" i="9"/>
  <c r="D80" i="9"/>
  <c r="E79" i="9"/>
  <c r="D79" i="9"/>
  <c r="E78" i="9"/>
  <c r="D78" i="9"/>
  <c r="E77" i="9"/>
  <c r="D77" i="9"/>
  <c r="E76" i="9"/>
  <c r="D76" i="9"/>
  <c r="E75" i="9"/>
  <c r="D75" i="9"/>
  <c r="E74" i="9"/>
  <c r="D74" i="9"/>
  <c r="E73" i="9"/>
  <c r="D73" i="9"/>
  <c r="E72" i="9"/>
  <c r="D72" i="9"/>
  <c r="E71" i="9"/>
  <c r="D71" i="9"/>
  <c r="E70" i="9"/>
  <c r="D70" i="9"/>
  <c r="E69" i="9"/>
  <c r="D69" i="9"/>
  <c r="E68" i="9"/>
  <c r="D68" i="9"/>
  <c r="E67" i="9"/>
  <c r="D67" i="9"/>
  <c r="E66" i="9"/>
  <c r="D66" i="9"/>
  <c r="E65" i="9"/>
  <c r="D65" i="9"/>
  <c r="E64" i="9"/>
  <c r="D64" i="9"/>
  <c r="E63" i="9"/>
  <c r="D63" i="9"/>
  <c r="E62" i="9"/>
  <c r="D62" i="9"/>
  <c r="E61" i="9"/>
  <c r="D61" i="9"/>
  <c r="E60" i="9"/>
  <c r="D60" i="9"/>
  <c r="E59" i="9"/>
  <c r="D59" i="9"/>
  <c r="E58" i="9"/>
  <c r="D58" i="9"/>
  <c r="E57" i="9"/>
  <c r="D57" i="9"/>
  <c r="E56" i="9"/>
  <c r="D56" i="9"/>
  <c r="E55" i="9"/>
  <c r="D55" i="9"/>
  <c r="E54" i="9"/>
  <c r="D54" i="9"/>
  <c r="E53" i="9"/>
  <c r="D53" i="9"/>
  <c r="E52" i="9"/>
  <c r="D52" i="9"/>
  <c r="E51" i="9"/>
  <c r="D51" i="9"/>
  <c r="E50" i="9"/>
  <c r="D50" i="9"/>
  <c r="E49" i="9"/>
  <c r="D49" i="9"/>
  <c r="E48" i="9"/>
  <c r="D48" i="9"/>
  <c r="E47" i="9"/>
  <c r="D47" i="9"/>
  <c r="E46" i="9"/>
  <c r="D46" i="9"/>
  <c r="E45" i="9"/>
  <c r="D45" i="9"/>
  <c r="E44" i="9"/>
  <c r="D44" i="9"/>
  <c r="E43" i="9"/>
  <c r="D43" i="9"/>
  <c r="E42" i="9"/>
  <c r="D42" i="9"/>
  <c r="E41" i="9"/>
  <c r="D41" i="9"/>
  <c r="E40" i="9"/>
  <c r="D40" i="9"/>
  <c r="E39" i="9"/>
  <c r="D39" i="9"/>
  <c r="E38" i="9"/>
  <c r="D38" i="9"/>
  <c r="E37" i="9"/>
  <c r="D37" i="9"/>
  <c r="E36" i="9"/>
  <c r="D36" i="9"/>
  <c r="E35" i="9"/>
  <c r="D35" i="9"/>
  <c r="E34" i="9"/>
  <c r="D34" i="9"/>
  <c r="E33" i="9"/>
  <c r="D33" i="9"/>
  <c r="E32" i="9"/>
  <c r="D32" i="9"/>
  <c r="E31" i="9"/>
  <c r="D31" i="9"/>
  <c r="E30" i="9"/>
  <c r="D30" i="9"/>
  <c r="E29" i="9"/>
  <c r="D29" i="9"/>
  <c r="E28" i="9"/>
  <c r="D28" i="9"/>
  <c r="E27" i="9"/>
  <c r="D27" i="9"/>
  <c r="E26" i="9"/>
  <c r="D26" i="9"/>
  <c r="E25" i="9"/>
  <c r="D25" i="9"/>
  <c r="E24" i="9"/>
  <c r="D24" i="9"/>
  <c r="E23" i="9"/>
  <c r="D23" i="9"/>
  <c r="E22" i="9"/>
  <c r="D22" i="9"/>
  <c r="E21" i="9"/>
  <c r="D21" i="9"/>
  <c r="E20" i="9"/>
  <c r="D20" i="9"/>
  <c r="E19" i="9"/>
  <c r="D19" i="9"/>
  <c r="E18" i="9"/>
  <c r="D18" i="9"/>
  <c r="E17" i="9"/>
  <c r="D17" i="9"/>
  <c r="E16" i="9"/>
  <c r="D16" i="9"/>
  <c r="E15" i="9"/>
  <c r="D15" i="9"/>
  <c r="E14" i="9"/>
  <c r="D14" i="9"/>
  <c r="E13" i="9"/>
  <c r="D13" i="9"/>
  <c r="E12" i="9"/>
  <c r="D12" i="9"/>
  <c r="E11" i="9"/>
  <c r="D11" i="9"/>
  <c r="E10" i="9"/>
  <c r="D10" i="9"/>
  <c r="E9" i="9"/>
  <c r="D9" i="9"/>
  <c r="E8" i="9"/>
  <c r="D8" i="9"/>
  <c r="E7" i="9"/>
  <c r="D7" i="9"/>
  <c r="E6" i="9"/>
  <c r="D6" i="9"/>
  <c r="E5" i="9"/>
  <c r="D5" i="9"/>
  <c r="E4" i="9"/>
  <c r="D4" i="9"/>
  <c r="E3" i="9"/>
  <c r="D3" i="9"/>
  <c r="E2" i="9"/>
  <c r="D2" i="9"/>
  <c r="AW595" i="8"/>
  <c r="AV595" i="8"/>
  <c r="AU595" i="8"/>
  <c r="AT595" i="8"/>
  <c r="AS595" i="8"/>
  <c r="AR595" i="8"/>
  <c r="AQ595" i="8"/>
  <c r="AP595" i="8"/>
  <c r="AO595" i="8"/>
  <c r="AN595" i="8"/>
  <c r="AM595" i="8"/>
  <c r="AL595" i="8"/>
  <c r="AJ595" i="8"/>
  <c r="AI595" i="8"/>
  <c r="AH595" i="8"/>
  <c r="AG595" i="8"/>
  <c r="AF595" i="8"/>
  <c r="AE595" i="8"/>
  <c r="AD595" i="8"/>
  <c r="AC595" i="8"/>
  <c r="AW594" i="8"/>
  <c r="AV594" i="8"/>
  <c r="AU594" i="8"/>
  <c r="AT594" i="8"/>
  <c r="AS594" i="8"/>
  <c r="AR594" i="8"/>
  <c r="AQ594" i="8"/>
  <c r="AP594" i="8"/>
  <c r="AO594" i="8"/>
  <c r="AN594" i="8"/>
  <c r="AM594" i="8"/>
  <c r="AL594" i="8"/>
  <c r="AJ594" i="8"/>
  <c r="AI594" i="8"/>
  <c r="AH594" i="8"/>
  <c r="AG594" i="8"/>
  <c r="AF594" i="8"/>
  <c r="AE594" i="8"/>
  <c r="AD594" i="8"/>
  <c r="AC594" i="8"/>
  <c r="AW593" i="8"/>
  <c r="AV593" i="8"/>
  <c r="AU593" i="8"/>
  <c r="AT593" i="8"/>
  <c r="AS593" i="8"/>
  <c r="AR593" i="8"/>
  <c r="AQ593" i="8"/>
  <c r="AP593" i="8"/>
  <c r="AO593" i="8"/>
  <c r="AN593" i="8"/>
  <c r="AM593" i="8"/>
  <c r="AL593" i="8"/>
  <c r="AK593" i="8"/>
  <c r="AJ593" i="8"/>
  <c r="AI593" i="8"/>
  <c r="AH593" i="8"/>
  <c r="AG593" i="8"/>
  <c r="AF593" i="8"/>
  <c r="AE593" i="8"/>
  <c r="AD593" i="8"/>
  <c r="AC593" i="8"/>
  <c r="AW592" i="8"/>
  <c r="AV592" i="8"/>
  <c r="AU592" i="8"/>
  <c r="AT592" i="8"/>
  <c r="AS592" i="8"/>
  <c r="AR592" i="8"/>
  <c r="AQ592" i="8"/>
  <c r="AP592" i="8"/>
  <c r="AO592" i="8"/>
  <c r="AN592" i="8"/>
  <c r="AM592" i="8"/>
  <c r="AL592" i="8"/>
  <c r="AK592" i="8"/>
  <c r="AJ592" i="8"/>
  <c r="AI592" i="8"/>
  <c r="AH592" i="8"/>
  <c r="AG592" i="8"/>
  <c r="AF592" i="8"/>
  <c r="AE592" i="8"/>
  <c r="AD592" i="8"/>
  <c r="AC592" i="8"/>
  <c r="AW591" i="8"/>
  <c r="AV591" i="8"/>
  <c r="AU591" i="8"/>
  <c r="AT591" i="8"/>
  <c r="AS591" i="8"/>
  <c r="AR591" i="8"/>
  <c r="AQ591" i="8"/>
  <c r="AP591" i="8"/>
  <c r="AO591" i="8"/>
  <c r="AN591" i="8"/>
  <c r="AM591" i="8"/>
  <c r="AL591" i="8"/>
  <c r="AK591" i="8"/>
  <c r="AJ591" i="8"/>
  <c r="AI591" i="8"/>
  <c r="AH591" i="8"/>
  <c r="AG591" i="8"/>
  <c r="AF591" i="8"/>
  <c r="AE591" i="8"/>
  <c r="AD591" i="8"/>
  <c r="AC591" i="8"/>
  <c r="AW590" i="8"/>
  <c r="AV590" i="8"/>
  <c r="AU590" i="8"/>
  <c r="AT590" i="8"/>
  <c r="AS590" i="8"/>
  <c r="AR590" i="8"/>
  <c r="AQ590" i="8"/>
  <c r="AP590" i="8"/>
  <c r="AO590" i="8"/>
  <c r="AN590" i="8"/>
  <c r="AM590" i="8"/>
  <c r="AL590" i="8"/>
  <c r="AK590" i="8"/>
  <c r="AJ590" i="8"/>
  <c r="AI590" i="8"/>
  <c r="AH590" i="8"/>
  <c r="AG590" i="8"/>
  <c r="AF590" i="8"/>
  <c r="AE590" i="8"/>
  <c r="AD590" i="8"/>
  <c r="AC590" i="8"/>
  <c r="AW589" i="8"/>
  <c r="AV589" i="8"/>
  <c r="AU589" i="8"/>
  <c r="AT589" i="8"/>
  <c r="AS589" i="8"/>
  <c r="AR589" i="8"/>
  <c r="AQ589" i="8"/>
  <c r="AP589" i="8"/>
  <c r="AO589" i="8"/>
  <c r="AN589" i="8"/>
  <c r="AM589" i="8"/>
  <c r="AL589" i="8"/>
  <c r="AK589" i="8"/>
  <c r="AJ589" i="8"/>
  <c r="AI589" i="8"/>
  <c r="AH589" i="8"/>
  <c r="AG589" i="8"/>
  <c r="AF589" i="8"/>
  <c r="AE589" i="8"/>
  <c r="AD589" i="8"/>
  <c r="AC589" i="8"/>
  <c r="AW588" i="8"/>
  <c r="AV588" i="8"/>
  <c r="AU588" i="8"/>
  <c r="AT588" i="8"/>
  <c r="AS588" i="8"/>
  <c r="AR588" i="8"/>
  <c r="AQ588" i="8"/>
  <c r="AP588" i="8"/>
  <c r="AO588" i="8"/>
  <c r="AN588" i="8"/>
  <c r="AM588" i="8"/>
  <c r="AL588" i="8"/>
  <c r="AK588" i="8"/>
  <c r="AJ588" i="8"/>
  <c r="AI588" i="8"/>
  <c r="AH588" i="8"/>
  <c r="AG588" i="8"/>
  <c r="AF588" i="8"/>
  <c r="AE588" i="8"/>
  <c r="AD588" i="8"/>
  <c r="AC588" i="8"/>
  <c r="AW587" i="8"/>
  <c r="AV587" i="8"/>
  <c r="AU587" i="8"/>
  <c r="AT587" i="8"/>
  <c r="AS587" i="8"/>
  <c r="AR587" i="8"/>
  <c r="AQ587" i="8"/>
  <c r="AP587" i="8"/>
  <c r="AO587" i="8"/>
  <c r="AN587" i="8"/>
  <c r="AM587" i="8"/>
  <c r="AL587" i="8"/>
  <c r="AK587" i="8"/>
  <c r="AJ587" i="8"/>
  <c r="AI587" i="8"/>
  <c r="AH587" i="8"/>
  <c r="AG587" i="8"/>
  <c r="AF587" i="8"/>
  <c r="AE587" i="8"/>
  <c r="AD587" i="8"/>
  <c r="AC587" i="8"/>
  <c r="AW586" i="8"/>
  <c r="AV586" i="8"/>
  <c r="AU586" i="8"/>
  <c r="AT586" i="8"/>
  <c r="AS586" i="8"/>
  <c r="AR586" i="8"/>
  <c r="AQ586" i="8"/>
  <c r="AP586" i="8"/>
  <c r="AO586" i="8"/>
  <c r="AN586" i="8"/>
  <c r="AM586" i="8"/>
  <c r="AL586" i="8"/>
  <c r="AK586" i="8"/>
  <c r="AJ586" i="8"/>
  <c r="AI586" i="8"/>
  <c r="AH586" i="8"/>
  <c r="AG586" i="8"/>
  <c r="AF586" i="8"/>
  <c r="AE586" i="8"/>
  <c r="AD586" i="8"/>
  <c r="AC586" i="8"/>
  <c r="AW585" i="8"/>
  <c r="AV585" i="8"/>
  <c r="AU585" i="8"/>
  <c r="AT585" i="8"/>
  <c r="AS585" i="8"/>
  <c r="AR585" i="8"/>
  <c r="AQ585" i="8"/>
  <c r="AP585" i="8"/>
  <c r="AO585" i="8"/>
  <c r="AN585" i="8"/>
  <c r="AM585" i="8"/>
  <c r="AL585" i="8"/>
  <c r="AK585" i="8"/>
  <c r="AJ585" i="8"/>
  <c r="AI585" i="8"/>
  <c r="AH585" i="8"/>
  <c r="AG585" i="8"/>
  <c r="AF585" i="8"/>
  <c r="AE585" i="8"/>
  <c r="AD585" i="8"/>
  <c r="AC585" i="8"/>
  <c r="AW584" i="8"/>
  <c r="AV584" i="8"/>
  <c r="AU584" i="8"/>
  <c r="AT584" i="8"/>
  <c r="AS584" i="8"/>
  <c r="AR584" i="8"/>
  <c r="AQ584" i="8"/>
  <c r="AP584" i="8"/>
  <c r="AO584" i="8"/>
  <c r="AN584" i="8"/>
  <c r="AM584" i="8"/>
  <c r="AL584" i="8"/>
  <c r="AK584" i="8"/>
  <c r="AJ584" i="8"/>
  <c r="AI584" i="8"/>
  <c r="AH584" i="8"/>
  <c r="AG584" i="8"/>
  <c r="AF584" i="8"/>
  <c r="AE584" i="8"/>
  <c r="AD584" i="8"/>
  <c r="AC584" i="8"/>
  <c r="AW583" i="8"/>
  <c r="AV583" i="8"/>
  <c r="AU583" i="8"/>
  <c r="AT583" i="8"/>
  <c r="AS583" i="8"/>
  <c r="AR583" i="8"/>
  <c r="AQ583" i="8"/>
  <c r="AP583" i="8"/>
  <c r="AO583" i="8"/>
  <c r="AN583" i="8"/>
  <c r="AM583" i="8"/>
  <c r="AL583" i="8"/>
  <c r="AK583" i="8"/>
  <c r="AJ583" i="8"/>
  <c r="AI583" i="8"/>
  <c r="AH583" i="8"/>
  <c r="AG583" i="8"/>
  <c r="AF583" i="8"/>
  <c r="AE583" i="8"/>
  <c r="AD583" i="8"/>
  <c r="AC583" i="8"/>
  <c r="AW582" i="8"/>
  <c r="AV582" i="8"/>
  <c r="AU582" i="8"/>
  <c r="AT582" i="8"/>
  <c r="AS582" i="8"/>
  <c r="AR582" i="8"/>
  <c r="AQ582" i="8"/>
  <c r="AP582" i="8"/>
  <c r="AO582" i="8"/>
  <c r="AN582" i="8"/>
  <c r="AM582" i="8"/>
  <c r="AL582" i="8"/>
  <c r="AK582" i="8"/>
  <c r="AJ582" i="8"/>
  <c r="AI582" i="8"/>
  <c r="AH582" i="8"/>
  <c r="AG582" i="8"/>
  <c r="AF582" i="8"/>
  <c r="AE582" i="8"/>
  <c r="AD582" i="8"/>
  <c r="AC582" i="8"/>
  <c r="AW581" i="8"/>
  <c r="AV581" i="8"/>
  <c r="AU581" i="8"/>
  <c r="AT581" i="8"/>
  <c r="AS581" i="8"/>
  <c r="AR581" i="8"/>
  <c r="AQ581" i="8"/>
  <c r="AP581" i="8"/>
  <c r="AO581" i="8"/>
  <c r="AN581" i="8"/>
  <c r="AM581" i="8"/>
  <c r="AL581" i="8"/>
  <c r="AK581" i="8"/>
  <c r="AJ581" i="8"/>
  <c r="AI581" i="8"/>
  <c r="AH581" i="8"/>
  <c r="AG581" i="8"/>
  <c r="AF581" i="8"/>
  <c r="AE581" i="8"/>
  <c r="AD581" i="8"/>
  <c r="AC581" i="8"/>
  <c r="AW580" i="8"/>
  <c r="AV580" i="8"/>
  <c r="AU580" i="8"/>
  <c r="AT580" i="8"/>
  <c r="AS580" i="8"/>
  <c r="AR580" i="8"/>
  <c r="AQ580" i="8"/>
  <c r="AP580" i="8"/>
  <c r="AO580" i="8"/>
  <c r="AN580" i="8"/>
  <c r="AM580" i="8"/>
  <c r="AL580" i="8"/>
  <c r="AK580" i="8"/>
  <c r="AJ580" i="8"/>
  <c r="AI580" i="8"/>
  <c r="AH580" i="8"/>
  <c r="AG580" i="8"/>
  <c r="AF580" i="8"/>
  <c r="AE580" i="8"/>
  <c r="AD580" i="8"/>
  <c r="AC580" i="8"/>
  <c r="AW579" i="8"/>
  <c r="AV579" i="8"/>
  <c r="AU579" i="8"/>
  <c r="AT579" i="8"/>
  <c r="AS579" i="8"/>
  <c r="AR579" i="8"/>
  <c r="AQ579" i="8"/>
  <c r="AP579" i="8"/>
  <c r="AO579" i="8"/>
  <c r="AN579" i="8"/>
  <c r="AM579" i="8"/>
  <c r="AL579" i="8"/>
  <c r="AK579" i="8"/>
  <c r="AJ579" i="8"/>
  <c r="AI579" i="8"/>
  <c r="AH579" i="8"/>
  <c r="AG579" i="8"/>
  <c r="AF579" i="8"/>
  <c r="AE579" i="8"/>
  <c r="AD579" i="8"/>
  <c r="AC579" i="8"/>
  <c r="AW578" i="8"/>
  <c r="AV578" i="8"/>
  <c r="AU578" i="8"/>
  <c r="AT578" i="8"/>
  <c r="AS578" i="8"/>
  <c r="AR578" i="8"/>
  <c r="AQ578" i="8"/>
  <c r="AP578" i="8"/>
  <c r="AO578" i="8"/>
  <c r="AN578" i="8"/>
  <c r="AM578" i="8"/>
  <c r="AL578" i="8"/>
  <c r="AK578" i="8"/>
  <c r="AJ578" i="8"/>
  <c r="AI578" i="8"/>
  <c r="AH578" i="8"/>
  <c r="AG578" i="8"/>
  <c r="AF578" i="8"/>
  <c r="AE578" i="8"/>
  <c r="AD578" i="8"/>
  <c r="AC578" i="8"/>
  <c r="AW577" i="8"/>
  <c r="AV577" i="8"/>
  <c r="AU577" i="8"/>
  <c r="AT577" i="8"/>
  <c r="AS577" i="8"/>
  <c r="AR577" i="8"/>
  <c r="AQ577" i="8"/>
  <c r="AP577" i="8"/>
  <c r="AO577" i="8"/>
  <c r="AN577" i="8"/>
  <c r="AM577" i="8"/>
  <c r="AL577" i="8"/>
  <c r="AK577" i="8"/>
  <c r="AJ577" i="8"/>
  <c r="AI577" i="8"/>
  <c r="AH577" i="8"/>
  <c r="AG577" i="8"/>
  <c r="AF577" i="8"/>
  <c r="AE577" i="8"/>
  <c r="AD577" i="8"/>
  <c r="AC577" i="8"/>
  <c r="AW576" i="8"/>
  <c r="AV576" i="8"/>
  <c r="AU576" i="8"/>
  <c r="AT576" i="8"/>
  <c r="AS576" i="8"/>
  <c r="AR576" i="8"/>
  <c r="AQ576" i="8"/>
  <c r="AP576" i="8"/>
  <c r="AO576" i="8"/>
  <c r="AN576" i="8"/>
  <c r="AM576" i="8"/>
  <c r="AL576" i="8"/>
  <c r="AK576" i="8"/>
  <c r="AJ576" i="8"/>
  <c r="AI576" i="8"/>
  <c r="AH576" i="8"/>
  <c r="AG576" i="8"/>
  <c r="AF576" i="8"/>
  <c r="AE576" i="8"/>
  <c r="AD576" i="8"/>
  <c r="AC576" i="8"/>
  <c r="AW575" i="8"/>
  <c r="AV575" i="8"/>
  <c r="AU575" i="8"/>
  <c r="AT575" i="8"/>
  <c r="AS575" i="8"/>
  <c r="AR575" i="8"/>
  <c r="AQ575" i="8"/>
  <c r="AP575" i="8"/>
  <c r="AO575" i="8"/>
  <c r="AN575" i="8"/>
  <c r="AM575" i="8"/>
  <c r="AL575" i="8"/>
  <c r="AK575" i="8"/>
  <c r="AJ575" i="8"/>
  <c r="AI575" i="8"/>
  <c r="AH575" i="8"/>
  <c r="AG575" i="8"/>
  <c r="AF575" i="8"/>
  <c r="AE575" i="8"/>
  <c r="AD575" i="8"/>
  <c r="AC575" i="8"/>
  <c r="AW574" i="8"/>
  <c r="AV574" i="8"/>
  <c r="AU574" i="8"/>
  <c r="AT574" i="8"/>
  <c r="AS574" i="8"/>
  <c r="AR574" i="8"/>
  <c r="AQ574" i="8"/>
  <c r="AP574" i="8"/>
  <c r="AO574" i="8"/>
  <c r="AN574" i="8"/>
  <c r="AM574" i="8"/>
  <c r="AL574" i="8"/>
  <c r="AK574" i="8"/>
  <c r="AJ574" i="8"/>
  <c r="AI574" i="8"/>
  <c r="AH574" i="8"/>
  <c r="AG574" i="8"/>
  <c r="AF574" i="8"/>
  <c r="AE574" i="8"/>
  <c r="AD574" i="8"/>
  <c r="AC574" i="8"/>
  <c r="AW573" i="8"/>
  <c r="AV573" i="8"/>
  <c r="AU573" i="8"/>
  <c r="AT573" i="8"/>
  <c r="AS573" i="8"/>
  <c r="AR573" i="8"/>
  <c r="AQ573" i="8"/>
  <c r="AP573" i="8"/>
  <c r="AO573" i="8"/>
  <c r="AN573" i="8"/>
  <c r="AM573" i="8"/>
  <c r="AL573" i="8"/>
  <c r="AK573" i="8"/>
  <c r="AJ573" i="8"/>
  <c r="AI573" i="8"/>
  <c r="AH573" i="8"/>
  <c r="AG573" i="8"/>
  <c r="AF573" i="8"/>
  <c r="AE573" i="8"/>
  <c r="AD573" i="8"/>
  <c r="AC573" i="8"/>
  <c r="AW572" i="8"/>
  <c r="AV572" i="8"/>
  <c r="AU572" i="8"/>
  <c r="AT572" i="8"/>
  <c r="AS572" i="8"/>
  <c r="AR572" i="8"/>
  <c r="AQ572" i="8"/>
  <c r="AP572" i="8"/>
  <c r="AO572" i="8"/>
  <c r="AN572" i="8"/>
  <c r="AM572" i="8"/>
  <c r="AL572" i="8"/>
  <c r="AK572" i="8"/>
  <c r="AJ572" i="8"/>
  <c r="AI572" i="8"/>
  <c r="AH572" i="8"/>
  <c r="AG572" i="8"/>
  <c r="AF572" i="8"/>
  <c r="AE572" i="8"/>
  <c r="AD572" i="8"/>
  <c r="AC572" i="8"/>
  <c r="AW571" i="8"/>
  <c r="AV571" i="8"/>
  <c r="AU571" i="8"/>
  <c r="AT571" i="8"/>
  <c r="AS571" i="8"/>
  <c r="AR571" i="8"/>
  <c r="AQ571" i="8"/>
  <c r="AP571" i="8"/>
  <c r="AO571" i="8"/>
  <c r="AN571" i="8"/>
  <c r="AM571" i="8"/>
  <c r="AL571" i="8"/>
  <c r="AK571" i="8"/>
  <c r="AJ571" i="8"/>
  <c r="AI571" i="8"/>
  <c r="AH571" i="8"/>
  <c r="AG571" i="8"/>
  <c r="AF571" i="8"/>
  <c r="AE571" i="8"/>
  <c r="AD571" i="8"/>
  <c r="AC571" i="8"/>
  <c r="AW570" i="8"/>
  <c r="AV570" i="8"/>
  <c r="AU570" i="8"/>
  <c r="AT570" i="8"/>
  <c r="AS570" i="8"/>
  <c r="AR570" i="8"/>
  <c r="AQ570" i="8"/>
  <c r="AP570" i="8"/>
  <c r="AO570" i="8"/>
  <c r="AN570" i="8"/>
  <c r="AM570" i="8"/>
  <c r="AL570" i="8"/>
  <c r="AK570" i="8"/>
  <c r="AJ570" i="8"/>
  <c r="AI570" i="8"/>
  <c r="AH570" i="8"/>
  <c r="AG570" i="8"/>
  <c r="AF570" i="8"/>
  <c r="AE570" i="8"/>
  <c r="AD570" i="8"/>
  <c r="AC570" i="8"/>
  <c r="AW569" i="8"/>
  <c r="AV569" i="8"/>
  <c r="AU569" i="8"/>
  <c r="AT569" i="8"/>
  <c r="AS569" i="8"/>
  <c r="AR569" i="8"/>
  <c r="AQ569" i="8"/>
  <c r="AP569" i="8"/>
  <c r="AO569" i="8"/>
  <c r="AN569" i="8"/>
  <c r="AM569" i="8"/>
  <c r="AL569" i="8"/>
  <c r="AK569" i="8"/>
  <c r="AJ569" i="8"/>
  <c r="AI569" i="8"/>
  <c r="AH569" i="8"/>
  <c r="AG569" i="8"/>
  <c r="AF569" i="8"/>
  <c r="AE569" i="8"/>
  <c r="AD569" i="8"/>
  <c r="AC569" i="8"/>
  <c r="AW568" i="8"/>
  <c r="AV568" i="8"/>
  <c r="AU568" i="8"/>
  <c r="AT568" i="8"/>
  <c r="AS568" i="8"/>
  <c r="AR568" i="8"/>
  <c r="AQ568" i="8"/>
  <c r="AP568" i="8"/>
  <c r="AO568" i="8"/>
  <c r="AN568" i="8"/>
  <c r="AM568" i="8"/>
  <c r="AL568" i="8"/>
  <c r="AK568" i="8"/>
  <c r="AJ568" i="8"/>
  <c r="AI568" i="8"/>
  <c r="AH568" i="8"/>
  <c r="AG568" i="8"/>
  <c r="AF568" i="8"/>
  <c r="AE568" i="8"/>
  <c r="AD568" i="8"/>
  <c r="AC568" i="8"/>
  <c r="AW567" i="8"/>
  <c r="AV567" i="8"/>
  <c r="AU567" i="8"/>
  <c r="AT567" i="8"/>
  <c r="AS567" i="8"/>
  <c r="AR567" i="8"/>
  <c r="AQ567" i="8"/>
  <c r="AP567" i="8"/>
  <c r="AO567" i="8"/>
  <c r="AN567" i="8"/>
  <c r="AM567" i="8"/>
  <c r="AL567" i="8"/>
  <c r="AK567" i="8"/>
  <c r="AJ567" i="8"/>
  <c r="AI567" i="8"/>
  <c r="AH567" i="8"/>
  <c r="AG567" i="8"/>
  <c r="AF567" i="8"/>
  <c r="AE567" i="8"/>
  <c r="AD567" i="8"/>
  <c r="AC567" i="8"/>
  <c r="AW566" i="8"/>
  <c r="AV566" i="8"/>
  <c r="AU566" i="8"/>
  <c r="AT566" i="8"/>
  <c r="AS566" i="8"/>
  <c r="AR566" i="8"/>
  <c r="AQ566" i="8"/>
  <c r="AP566" i="8"/>
  <c r="AO566" i="8"/>
  <c r="AN566" i="8"/>
  <c r="AM566" i="8"/>
  <c r="AL566" i="8"/>
  <c r="AK566" i="8"/>
  <c r="AJ566" i="8"/>
  <c r="AI566" i="8"/>
  <c r="AH566" i="8"/>
  <c r="AG566" i="8"/>
  <c r="AF566" i="8"/>
  <c r="AE566" i="8"/>
  <c r="AD566" i="8"/>
  <c r="AC566" i="8"/>
  <c r="AW565" i="8"/>
  <c r="AV565" i="8"/>
  <c r="AU565" i="8"/>
  <c r="AT565" i="8"/>
  <c r="AS565" i="8"/>
  <c r="AR565" i="8"/>
  <c r="AQ565" i="8"/>
  <c r="AP565" i="8"/>
  <c r="AO565" i="8"/>
  <c r="AN565" i="8"/>
  <c r="AM565" i="8"/>
  <c r="AL565" i="8"/>
  <c r="AK565" i="8"/>
  <c r="AJ565" i="8"/>
  <c r="AI565" i="8"/>
  <c r="AH565" i="8"/>
  <c r="AG565" i="8"/>
  <c r="AF565" i="8"/>
  <c r="AE565" i="8"/>
  <c r="AD565" i="8"/>
  <c r="AC565" i="8"/>
  <c r="AW564" i="8"/>
  <c r="AV564" i="8"/>
  <c r="AU564" i="8"/>
  <c r="AT564" i="8"/>
  <c r="AS564" i="8"/>
  <c r="AR564" i="8"/>
  <c r="AQ564" i="8"/>
  <c r="AP564" i="8"/>
  <c r="AO564" i="8"/>
  <c r="AN564" i="8"/>
  <c r="AM564" i="8"/>
  <c r="AL564" i="8"/>
  <c r="AK564" i="8"/>
  <c r="AJ564" i="8"/>
  <c r="AI564" i="8"/>
  <c r="AH564" i="8"/>
  <c r="AG564" i="8"/>
  <c r="AF564" i="8"/>
  <c r="AE564" i="8"/>
  <c r="AD564" i="8"/>
  <c r="AC564" i="8"/>
  <c r="AW563" i="8"/>
  <c r="AV563" i="8"/>
  <c r="AU563" i="8"/>
  <c r="AT563" i="8"/>
  <c r="AS563" i="8"/>
  <c r="AR563" i="8"/>
  <c r="AQ563" i="8"/>
  <c r="AP563" i="8"/>
  <c r="AO563" i="8"/>
  <c r="AN563" i="8"/>
  <c r="AM563" i="8"/>
  <c r="AL563" i="8"/>
  <c r="AK563" i="8"/>
  <c r="AJ563" i="8"/>
  <c r="AI563" i="8"/>
  <c r="AH563" i="8"/>
  <c r="AG563" i="8"/>
  <c r="AF563" i="8"/>
  <c r="AE563" i="8"/>
  <c r="AD563" i="8"/>
  <c r="AC563" i="8"/>
  <c r="AW562" i="8"/>
  <c r="AV562" i="8"/>
  <c r="AU562" i="8"/>
  <c r="AT562" i="8"/>
  <c r="AS562" i="8"/>
  <c r="AR562" i="8"/>
  <c r="AQ562" i="8"/>
  <c r="AP562" i="8"/>
  <c r="AO562" i="8"/>
  <c r="AN562" i="8"/>
  <c r="AM562" i="8"/>
  <c r="AL562" i="8"/>
  <c r="AK562" i="8"/>
  <c r="AJ562" i="8"/>
  <c r="AI562" i="8"/>
  <c r="AH562" i="8"/>
  <c r="AG562" i="8"/>
  <c r="AF562" i="8"/>
  <c r="AE562" i="8"/>
  <c r="AD562" i="8"/>
  <c r="AC562" i="8"/>
  <c r="AW561" i="8"/>
  <c r="AV561" i="8"/>
  <c r="AU561" i="8"/>
  <c r="AT561" i="8"/>
  <c r="AS561" i="8"/>
  <c r="AR561" i="8"/>
  <c r="AQ561" i="8"/>
  <c r="AP561" i="8"/>
  <c r="AO561" i="8"/>
  <c r="AN561" i="8"/>
  <c r="AM561" i="8"/>
  <c r="AL561" i="8"/>
  <c r="AK561" i="8"/>
  <c r="AJ561" i="8"/>
  <c r="AI561" i="8"/>
  <c r="AH561" i="8"/>
  <c r="AG561" i="8"/>
  <c r="AF561" i="8"/>
  <c r="AE561" i="8"/>
  <c r="AD561" i="8"/>
  <c r="AC561" i="8"/>
  <c r="AW560" i="8"/>
  <c r="AV560" i="8"/>
  <c r="AU560" i="8"/>
  <c r="AT560" i="8"/>
  <c r="AS560" i="8"/>
  <c r="AR560" i="8"/>
  <c r="AQ560" i="8"/>
  <c r="AP560" i="8"/>
  <c r="AO560" i="8"/>
  <c r="AN560" i="8"/>
  <c r="AM560" i="8"/>
  <c r="AL560" i="8"/>
  <c r="AK560" i="8"/>
  <c r="AJ560" i="8"/>
  <c r="AI560" i="8"/>
  <c r="AH560" i="8"/>
  <c r="AG560" i="8"/>
  <c r="AF560" i="8"/>
  <c r="AE560" i="8"/>
  <c r="AD560" i="8"/>
  <c r="AC560" i="8"/>
  <c r="AW559" i="8"/>
  <c r="AV559" i="8"/>
  <c r="AU559" i="8"/>
  <c r="AT559" i="8"/>
  <c r="AS559" i="8"/>
  <c r="AR559" i="8"/>
  <c r="AQ559" i="8"/>
  <c r="AP559" i="8"/>
  <c r="AO559" i="8"/>
  <c r="AN559" i="8"/>
  <c r="AM559" i="8"/>
  <c r="AL559" i="8"/>
  <c r="AK559" i="8"/>
  <c r="AJ559" i="8"/>
  <c r="AI559" i="8"/>
  <c r="AH559" i="8"/>
  <c r="AG559" i="8"/>
  <c r="AF559" i="8"/>
  <c r="AE559" i="8"/>
  <c r="AD559" i="8"/>
  <c r="AC559" i="8"/>
  <c r="AW558" i="8"/>
  <c r="AV558" i="8"/>
  <c r="AU558" i="8"/>
  <c r="AT558" i="8"/>
  <c r="AS558" i="8"/>
  <c r="AR558" i="8"/>
  <c r="AQ558" i="8"/>
  <c r="AP558" i="8"/>
  <c r="AO558" i="8"/>
  <c r="AN558" i="8"/>
  <c r="AM558" i="8"/>
  <c r="AL558" i="8"/>
  <c r="AK558" i="8"/>
  <c r="AJ558" i="8"/>
  <c r="AI558" i="8"/>
  <c r="AH558" i="8"/>
  <c r="AG558" i="8"/>
  <c r="AF558" i="8"/>
  <c r="AE558" i="8"/>
  <c r="AD558" i="8"/>
  <c r="AC558" i="8"/>
  <c r="AW557" i="8"/>
  <c r="AV557" i="8"/>
  <c r="AU557" i="8"/>
  <c r="AT557" i="8"/>
  <c r="AS557" i="8"/>
  <c r="AR557" i="8"/>
  <c r="AQ557" i="8"/>
  <c r="AP557" i="8"/>
  <c r="AO557" i="8"/>
  <c r="AN557" i="8"/>
  <c r="AM557" i="8"/>
  <c r="AL557" i="8"/>
  <c r="AK557" i="8"/>
  <c r="AJ557" i="8"/>
  <c r="AI557" i="8"/>
  <c r="AH557" i="8"/>
  <c r="AG557" i="8"/>
  <c r="AF557" i="8"/>
  <c r="AE557" i="8"/>
  <c r="AD557" i="8"/>
  <c r="AC557" i="8"/>
  <c r="AW556" i="8"/>
  <c r="AV556" i="8"/>
  <c r="AU556" i="8"/>
  <c r="AT556" i="8"/>
  <c r="AS556" i="8"/>
  <c r="AR556" i="8"/>
  <c r="AQ556" i="8"/>
  <c r="AP556" i="8"/>
  <c r="AO556" i="8"/>
  <c r="AN556" i="8"/>
  <c r="AM556" i="8"/>
  <c r="AL556" i="8"/>
  <c r="AK556" i="8"/>
  <c r="AJ556" i="8"/>
  <c r="AI556" i="8"/>
  <c r="AH556" i="8"/>
  <c r="AG556" i="8"/>
  <c r="AF556" i="8"/>
  <c r="AE556" i="8"/>
  <c r="AD556" i="8"/>
  <c r="AC556" i="8"/>
  <c r="AW555" i="8"/>
  <c r="AV555" i="8"/>
  <c r="AU555" i="8"/>
  <c r="AT555" i="8"/>
  <c r="AS555" i="8"/>
  <c r="AR555" i="8"/>
  <c r="AQ555" i="8"/>
  <c r="AP555" i="8"/>
  <c r="AO555" i="8"/>
  <c r="AN555" i="8"/>
  <c r="AM555" i="8"/>
  <c r="AL555" i="8"/>
  <c r="AK555" i="8"/>
  <c r="AJ555" i="8"/>
  <c r="AI555" i="8"/>
  <c r="AH555" i="8"/>
  <c r="AG555" i="8"/>
  <c r="AF555" i="8"/>
  <c r="AE555" i="8"/>
  <c r="AD555" i="8"/>
  <c r="AC555" i="8"/>
  <c r="AW554" i="8"/>
  <c r="AV554" i="8"/>
  <c r="AU554" i="8"/>
  <c r="AT554" i="8"/>
  <c r="AS554" i="8"/>
  <c r="AR554" i="8"/>
  <c r="AQ554" i="8"/>
  <c r="AP554" i="8"/>
  <c r="AO554" i="8"/>
  <c r="AN554" i="8"/>
  <c r="AM554" i="8"/>
  <c r="AL554" i="8"/>
  <c r="AK554" i="8"/>
  <c r="AJ554" i="8"/>
  <c r="AI554" i="8"/>
  <c r="AH554" i="8"/>
  <c r="AG554" i="8"/>
  <c r="AF554" i="8"/>
  <c r="AE554" i="8"/>
  <c r="AD554" i="8"/>
  <c r="AC554" i="8"/>
  <c r="AW553" i="8"/>
  <c r="AV553" i="8"/>
  <c r="AU553" i="8"/>
  <c r="AT553" i="8"/>
  <c r="AS553" i="8"/>
  <c r="AR553" i="8"/>
  <c r="AQ553" i="8"/>
  <c r="AP553" i="8"/>
  <c r="AO553" i="8"/>
  <c r="AN553" i="8"/>
  <c r="AM553" i="8"/>
  <c r="AL553" i="8"/>
  <c r="AK553" i="8"/>
  <c r="AJ553" i="8"/>
  <c r="AI553" i="8"/>
  <c r="AH553" i="8"/>
  <c r="AG553" i="8"/>
  <c r="AF553" i="8"/>
  <c r="AE553" i="8"/>
  <c r="AD553" i="8"/>
  <c r="AC553" i="8"/>
  <c r="AW552" i="8"/>
  <c r="AV552" i="8"/>
  <c r="AU552" i="8"/>
  <c r="AT552" i="8"/>
  <c r="AS552" i="8"/>
  <c r="AR552" i="8"/>
  <c r="AQ552" i="8"/>
  <c r="AP552" i="8"/>
  <c r="AO552" i="8"/>
  <c r="AN552" i="8"/>
  <c r="AM552" i="8"/>
  <c r="AL552" i="8"/>
  <c r="AK552" i="8"/>
  <c r="AJ552" i="8"/>
  <c r="AI552" i="8"/>
  <c r="AH552" i="8"/>
  <c r="AG552" i="8"/>
  <c r="AF552" i="8"/>
  <c r="AE552" i="8"/>
  <c r="AD552" i="8"/>
  <c r="AC552" i="8"/>
  <c r="AW551" i="8"/>
  <c r="AV551" i="8"/>
  <c r="AU551" i="8"/>
  <c r="AT551" i="8"/>
  <c r="AS551" i="8"/>
  <c r="AR551" i="8"/>
  <c r="AQ551" i="8"/>
  <c r="AP551" i="8"/>
  <c r="AO551" i="8"/>
  <c r="AN551" i="8"/>
  <c r="AM551" i="8"/>
  <c r="AL551" i="8"/>
  <c r="AK551" i="8"/>
  <c r="AJ551" i="8"/>
  <c r="AI551" i="8"/>
  <c r="AH551" i="8"/>
  <c r="AG551" i="8"/>
  <c r="AF551" i="8"/>
  <c r="AE551" i="8"/>
  <c r="AD551" i="8"/>
  <c r="AC551" i="8"/>
  <c r="AW550" i="8"/>
  <c r="AV550" i="8"/>
  <c r="AU550" i="8"/>
  <c r="AT550" i="8"/>
  <c r="AS550" i="8"/>
  <c r="AR550" i="8"/>
  <c r="AQ550" i="8"/>
  <c r="AP550" i="8"/>
  <c r="AO550" i="8"/>
  <c r="AN550" i="8"/>
  <c r="AM550" i="8"/>
  <c r="AL550" i="8"/>
  <c r="AK550" i="8"/>
  <c r="AJ550" i="8"/>
  <c r="AI550" i="8"/>
  <c r="AH550" i="8"/>
  <c r="AG550" i="8"/>
  <c r="AF550" i="8"/>
  <c r="AE550" i="8"/>
  <c r="AD550" i="8"/>
  <c r="AC550" i="8"/>
  <c r="AW549" i="8"/>
  <c r="AV549" i="8"/>
  <c r="AU549" i="8"/>
  <c r="AT549" i="8"/>
  <c r="AS549" i="8"/>
  <c r="AR549" i="8"/>
  <c r="AQ549" i="8"/>
  <c r="AP549" i="8"/>
  <c r="AO549" i="8"/>
  <c r="AN549" i="8"/>
  <c r="AM549" i="8"/>
  <c r="AL549" i="8"/>
  <c r="AK549" i="8"/>
  <c r="AJ549" i="8"/>
  <c r="AI549" i="8"/>
  <c r="AH549" i="8"/>
  <c r="AG549" i="8"/>
  <c r="AF549" i="8"/>
  <c r="AE549" i="8"/>
  <c r="AD549" i="8"/>
  <c r="AC549" i="8"/>
  <c r="AW548" i="8"/>
  <c r="AV548" i="8"/>
  <c r="AU548" i="8"/>
  <c r="AT548" i="8"/>
  <c r="AS548" i="8"/>
  <c r="AR548" i="8"/>
  <c r="AQ548" i="8"/>
  <c r="AP548" i="8"/>
  <c r="AO548" i="8"/>
  <c r="AN548" i="8"/>
  <c r="AM548" i="8"/>
  <c r="AL548" i="8"/>
  <c r="AK548" i="8"/>
  <c r="AJ548" i="8"/>
  <c r="AI548" i="8"/>
  <c r="AH548" i="8"/>
  <c r="AG548" i="8"/>
  <c r="AF548" i="8"/>
  <c r="AE548" i="8"/>
  <c r="AD548" i="8"/>
  <c r="AC548" i="8"/>
  <c r="AW547" i="8"/>
  <c r="AV547" i="8"/>
  <c r="AU547" i="8"/>
  <c r="AT547" i="8"/>
  <c r="AS547" i="8"/>
  <c r="AR547" i="8"/>
  <c r="AQ547" i="8"/>
  <c r="AP547" i="8"/>
  <c r="AO547" i="8"/>
  <c r="AN547" i="8"/>
  <c r="AM547" i="8"/>
  <c r="AL547" i="8"/>
  <c r="AK547" i="8"/>
  <c r="AJ547" i="8"/>
  <c r="AI547" i="8"/>
  <c r="AH547" i="8"/>
  <c r="AG547" i="8"/>
  <c r="AF547" i="8"/>
  <c r="AE547" i="8"/>
  <c r="AD547" i="8"/>
  <c r="AC547" i="8"/>
  <c r="AW546" i="8"/>
  <c r="AV546" i="8"/>
  <c r="AU546" i="8"/>
  <c r="AT546" i="8"/>
  <c r="AS546" i="8"/>
  <c r="AR546" i="8"/>
  <c r="AQ546" i="8"/>
  <c r="AP546" i="8"/>
  <c r="AO546" i="8"/>
  <c r="AN546" i="8"/>
  <c r="AM546" i="8"/>
  <c r="AL546" i="8"/>
  <c r="AK546" i="8"/>
  <c r="AJ546" i="8"/>
  <c r="AI546" i="8"/>
  <c r="AH546" i="8"/>
  <c r="AG546" i="8"/>
  <c r="AF546" i="8"/>
  <c r="AE546" i="8"/>
  <c r="AD546" i="8"/>
  <c r="AC546" i="8"/>
  <c r="AW545" i="8"/>
  <c r="AV545" i="8"/>
  <c r="AU545" i="8"/>
  <c r="AT545" i="8"/>
  <c r="AS545" i="8"/>
  <c r="AR545" i="8"/>
  <c r="AQ545" i="8"/>
  <c r="AP545" i="8"/>
  <c r="AO545" i="8"/>
  <c r="AN545" i="8"/>
  <c r="AM545" i="8"/>
  <c r="AL545" i="8"/>
  <c r="AK545" i="8"/>
  <c r="AJ545" i="8"/>
  <c r="AI545" i="8"/>
  <c r="AH545" i="8"/>
  <c r="AG545" i="8"/>
  <c r="AF545" i="8"/>
  <c r="AE545" i="8"/>
  <c r="AD545" i="8"/>
  <c r="AC545" i="8"/>
  <c r="AW544" i="8"/>
  <c r="AV544" i="8"/>
  <c r="AU544" i="8"/>
  <c r="AT544" i="8"/>
  <c r="AS544" i="8"/>
  <c r="AR544" i="8"/>
  <c r="AQ544" i="8"/>
  <c r="AP544" i="8"/>
  <c r="AO544" i="8"/>
  <c r="AN544" i="8"/>
  <c r="AM544" i="8"/>
  <c r="AL544" i="8"/>
  <c r="AK544" i="8"/>
  <c r="AJ544" i="8"/>
  <c r="AI544" i="8"/>
  <c r="AH544" i="8"/>
  <c r="AG544" i="8"/>
  <c r="AF544" i="8"/>
  <c r="AE544" i="8"/>
  <c r="AD544" i="8"/>
  <c r="AC544" i="8"/>
  <c r="AW543" i="8"/>
  <c r="AV543" i="8"/>
  <c r="AU543" i="8"/>
  <c r="AT543" i="8"/>
  <c r="AS543" i="8"/>
  <c r="AR543" i="8"/>
  <c r="AQ543" i="8"/>
  <c r="AP543" i="8"/>
  <c r="AO543" i="8"/>
  <c r="AN543" i="8"/>
  <c r="AM543" i="8"/>
  <c r="AL543" i="8"/>
  <c r="AK543" i="8"/>
  <c r="AJ543" i="8"/>
  <c r="AI543" i="8"/>
  <c r="AH543" i="8"/>
  <c r="AG543" i="8"/>
  <c r="AF543" i="8"/>
  <c r="AE543" i="8"/>
  <c r="AD543" i="8"/>
  <c r="AC543" i="8"/>
  <c r="AW542" i="8"/>
  <c r="AV542" i="8"/>
  <c r="AU542" i="8"/>
  <c r="AT542" i="8"/>
  <c r="AS542" i="8"/>
  <c r="AR542" i="8"/>
  <c r="AQ542" i="8"/>
  <c r="AP542" i="8"/>
  <c r="AO542" i="8"/>
  <c r="AN542" i="8"/>
  <c r="AM542" i="8"/>
  <c r="AL542" i="8"/>
  <c r="AK542" i="8"/>
  <c r="AJ542" i="8"/>
  <c r="AI542" i="8"/>
  <c r="AH542" i="8"/>
  <c r="AG542" i="8"/>
  <c r="AF542" i="8"/>
  <c r="AE542" i="8"/>
  <c r="AD542" i="8"/>
  <c r="AC542" i="8"/>
  <c r="AW541" i="8"/>
  <c r="AV541" i="8"/>
  <c r="AU541" i="8"/>
  <c r="AT541" i="8"/>
  <c r="AS541" i="8"/>
  <c r="AR541" i="8"/>
  <c r="AQ541" i="8"/>
  <c r="AP541" i="8"/>
  <c r="AO541" i="8"/>
  <c r="AN541" i="8"/>
  <c r="AM541" i="8"/>
  <c r="AL541" i="8"/>
  <c r="AK541" i="8"/>
  <c r="AJ541" i="8"/>
  <c r="AI541" i="8"/>
  <c r="AH541" i="8"/>
  <c r="AG541" i="8"/>
  <c r="AF541" i="8"/>
  <c r="AE541" i="8"/>
  <c r="AD541" i="8"/>
  <c r="AC541" i="8"/>
  <c r="AW540" i="8"/>
  <c r="AV540" i="8"/>
  <c r="AU540" i="8"/>
  <c r="AT540" i="8"/>
  <c r="AS540" i="8"/>
  <c r="AR540" i="8"/>
  <c r="AQ540" i="8"/>
  <c r="AP540" i="8"/>
  <c r="AO540" i="8"/>
  <c r="AN540" i="8"/>
  <c r="AM540" i="8"/>
  <c r="AL540" i="8"/>
  <c r="AK540" i="8"/>
  <c r="AJ540" i="8"/>
  <c r="AI540" i="8"/>
  <c r="AH540" i="8"/>
  <c r="AG540" i="8"/>
  <c r="AF540" i="8"/>
  <c r="AE540" i="8"/>
  <c r="AD540" i="8"/>
  <c r="AC540" i="8"/>
  <c r="AW539" i="8"/>
  <c r="AV539" i="8"/>
  <c r="AU539" i="8"/>
  <c r="AT539" i="8"/>
  <c r="AS539" i="8"/>
  <c r="AR539" i="8"/>
  <c r="AQ539" i="8"/>
  <c r="AP539" i="8"/>
  <c r="AO539" i="8"/>
  <c r="AN539" i="8"/>
  <c r="AM539" i="8"/>
  <c r="AL539" i="8"/>
  <c r="AK539" i="8"/>
  <c r="AJ539" i="8"/>
  <c r="AI539" i="8"/>
  <c r="AH539" i="8"/>
  <c r="AG539" i="8"/>
  <c r="AF539" i="8"/>
  <c r="AE539" i="8"/>
  <c r="AD539" i="8"/>
  <c r="AC539" i="8"/>
  <c r="AW538" i="8"/>
  <c r="AV538" i="8"/>
  <c r="AU538" i="8"/>
  <c r="AT538" i="8"/>
  <c r="AS538" i="8"/>
  <c r="AR538" i="8"/>
  <c r="AQ538" i="8"/>
  <c r="AP538" i="8"/>
  <c r="AO538" i="8"/>
  <c r="AN538" i="8"/>
  <c r="AM538" i="8"/>
  <c r="AL538" i="8"/>
  <c r="AK538" i="8"/>
  <c r="AJ538" i="8"/>
  <c r="AI538" i="8"/>
  <c r="AH538" i="8"/>
  <c r="AG538" i="8"/>
  <c r="AF538" i="8"/>
  <c r="AE538" i="8"/>
  <c r="AD538" i="8"/>
  <c r="AC538" i="8"/>
  <c r="AW537" i="8"/>
  <c r="AV537" i="8"/>
  <c r="AU537" i="8"/>
  <c r="AT537" i="8"/>
  <c r="AS537" i="8"/>
  <c r="AR537" i="8"/>
  <c r="AQ537" i="8"/>
  <c r="AP537" i="8"/>
  <c r="AO537" i="8"/>
  <c r="AN537" i="8"/>
  <c r="AM537" i="8"/>
  <c r="AL537" i="8"/>
  <c r="AK537" i="8"/>
  <c r="AJ537" i="8"/>
  <c r="AI537" i="8"/>
  <c r="AH537" i="8"/>
  <c r="AG537" i="8"/>
  <c r="AF537" i="8"/>
  <c r="AE537" i="8"/>
  <c r="AD537" i="8"/>
  <c r="AC537" i="8"/>
  <c r="AW536" i="8"/>
  <c r="AV536" i="8"/>
  <c r="AU536" i="8"/>
  <c r="AT536" i="8"/>
  <c r="AS536" i="8"/>
  <c r="AR536" i="8"/>
  <c r="AQ536" i="8"/>
  <c r="AP536" i="8"/>
  <c r="AO536" i="8"/>
  <c r="AN536" i="8"/>
  <c r="AM536" i="8"/>
  <c r="AL536" i="8"/>
  <c r="AK536" i="8"/>
  <c r="AJ536" i="8"/>
  <c r="AI536" i="8"/>
  <c r="AH536" i="8"/>
  <c r="AG536" i="8"/>
  <c r="AF536" i="8"/>
  <c r="AE536" i="8"/>
  <c r="AD536" i="8"/>
  <c r="AC536" i="8"/>
  <c r="AW535" i="8"/>
  <c r="AV535" i="8"/>
  <c r="AU535" i="8"/>
  <c r="AT535" i="8"/>
  <c r="AS535" i="8"/>
  <c r="AR535" i="8"/>
  <c r="AQ535" i="8"/>
  <c r="AP535" i="8"/>
  <c r="AO535" i="8"/>
  <c r="AN535" i="8"/>
  <c r="AM535" i="8"/>
  <c r="AL535" i="8"/>
  <c r="AK535" i="8"/>
  <c r="AJ535" i="8"/>
  <c r="AI535" i="8"/>
  <c r="AH535" i="8"/>
  <c r="AG535" i="8"/>
  <c r="AF535" i="8"/>
  <c r="AE535" i="8"/>
  <c r="AD535" i="8"/>
  <c r="AC535" i="8"/>
  <c r="AW534" i="8"/>
  <c r="AV534" i="8"/>
  <c r="AU534" i="8"/>
  <c r="AT534" i="8"/>
  <c r="AS534" i="8"/>
  <c r="AR534" i="8"/>
  <c r="AQ534" i="8"/>
  <c r="AP534" i="8"/>
  <c r="AO534" i="8"/>
  <c r="AN534" i="8"/>
  <c r="AM534" i="8"/>
  <c r="AL534" i="8"/>
  <c r="AK534" i="8"/>
  <c r="AJ534" i="8"/>
  <c r="AI534" i="8"/>
  <c r="AH534" i="8"/>
  <c r="AG534" i="8"/>
  <c r="AF534" i="8"/>
  <c r="AE534" i="8"/>
  <c r="AD534" i="8"/>
  <c r="AC534" i="8"/>
  <c r="AW533" i="8"/>
  <c r="AV533" i="8"/>
  <c r="AU533" i="8"/>
  <c r="AT533" i="8"/>
  <c r="AS533" i="8"/>
  <c r="AR533" i="8"/>
  <c r="AQ533" i="8"/>
  <c r="AP533" i="8"/>
  <c r="AO533" i="8"/>
  <c r="AN533" i="8"/>
  <c r="AM533" i="8"/>
  <c r="AL533" i="8"/>
  <c r="AK533" i="8"/>
  <c r="AJ533" i="8"/>
  <c r="AI533" i="8"/>
  <c r="AH533" i="8"/>
  <c r="AG533" i="8"/>
  <c r="AF533" i="8"/>
  <c r="AE533" i="8"/>
  <c r="AD533" i="8"/>
  <c r="AC533" i="8"/>
  <c r="AW532" i="8"/>
  <c r="AV532" i="8"/>
  <c r="AU532" i="8"/>
  <c r="AT532" i="8"/>
  <c r="AS532" i="8"/>
  <c r="AR532" i="8"/>
  <c r="AQ532" i="8"/>
  <c r="AP532" i="8"/>
  <c r="AO532" i="8"/>
  <c r="AN532" i="8"/>
  <c r="AM532" i="8"/>
  <c r="AL532" i="8"/>
  <c r="AK532" i="8"/>
  <c r="AJ532" i="8"/>
  <c r="AI532" i="8"/>
  <c r="AH532" i="8"/>
  <c r="AG532" i="8"/>
  <c r="AF532" i="8"/>
  <c r="AE532" i="8"/>
  <c r="AD532" i="8"/>
  <c r="AC532" i="8"/>
  <c r="AW531" i="8"/>
  <c r="AV531" i="8"/>
  <c r="AU531" i="8"/>
  <c r="AT531" i="8"/>
  <c r="AS531" i="8"/>
  <c r="AR531" i="8"/>
  <c r="AQ531" i="8"/>
  <c r="AP531" i="8"/>
  <c r="AO531" i="8"/>
  <c r="AN531" i="8"/>
  <c r="AM531" i="8"/>
  <c r="AL531" i="8"/>
  <c r="AK531" i="8"/>
  <c r="AJ531" i="8"/>
  <c r="AI531" i="8"/>
  <c r="AH531" i="8"/>
  <c r="AG531" i="8"/>
  <c r="AF531" i="8"/>
  <c r="AE531" i="8"/>
  <c r="AD531" i="8"/>
  <c r="AC531" i="8"/>
  <c r="AW530" i="8"/>
  <c r="AV530" i="8"/>
  <c r="AU530" i="8"/>
  <c r="AT530" i="8"/>
  <c r="AS530" i="8"/>
  <c r="AR530" i="8"/>
  <c r="AQ530" i="8"/>
  <c r="AP530" i="8"/>
  <c r="AO530" i="8"/>
  <c r="AN530" i="8"/>
  <c r="AM530" i="8"/>
  <c r="AL530" i="8"/>
  <c r="AK530" i="8"/>
  <c r="AJ530" i="8"/>
  <c r="AI530" i="8"/>
  <c r="AH530" i="8"/>
  <c r="AG530" i="8"/>
  <c r="AF530" i="8"/>
  <c r="AE530" i="8"/>
  <c r="AD530" i="8"/>
  <c r="AC530" i="8"/>
  <c r="AW521" i="8"/>
  <c r="AV521" i="8"/>
  <c r="AU521" i="8"/>
  <c r="AT521" i="8"/>
  <c r="AS521" i="8"/>
  <c r="AR521" i="8"/>
  <c r="AQ521" i="8"/>
  <c r="AP521" i="8"/>
  <c r="AO521" i="8"/>
  <c r="AN521" i="8"/>
  <c r="AM521" i="8"/>
  <c r="AL521" i="8"/>
  <c r="AJ521" i="8"/>
  <c r="AI521" i="8"/>
  <c r="AH521" i="8"/>
  <c r="AG521" i="8"/>
  <c r="AF521" i="8"/>
  <c r="AE521" i="8"/>
  <c r="AD521" i="8"/>
  <c r="AC521" i="8"/>
  <c r="AW520" i="8"/>
  <c r="AV520" i="8"/>
  <c r="AU520" i="8"/>
  <c r="AT520" i="8"/>
  <c r="AS520" i="8"/>
  <c r="AR520" i="8"/>
  <c r="AQ520" i="8"/>
  <c r="AP520" i="8"/>
  <c r="AO520" i="8"/>
  <c r="AN520" i="8"/>
  <c r="AM520" i="8"/>
  <c r="AL520" i="8"/>
  <c r="AK520" i="8"/>
  <c r="AJ520" i="8"/>
  <c r="AI520" i="8"/>
  <c r="AH520" i="8"/>
  <c r="AG520" i="8"/>
  <c r="AF520" i="8"/>
  <c r="AE520" i="8"/>
  <c r="AD520" i="8"/>
  <c r="AC520" i="8"/>
  <c r="AW517" i="8"/>
  <c r="AV517" i="8"/>
  <c r="AU517" i="8"/>
  <c r="AT517" i="8"/>
  <c r="AS517" i="8"/>
  <c r="AR517" i="8"/>
  <c r="AQ517" i="8"/>
  <c r="AP517" i="8"/>
  <c r="AO517" i="8"/>
  <c r="AN517" i="8"/>
  <c r="AM517" i="8"/>
  <c r="AL517" i="8"/>
  <c r="AK517" i="8"/>
  <c r="AJ517" i="8"/>
  <c r="AI517" i="8"/>
  <c r="AH517" i="8"/>
  <c r="AG517" i="8"/>
  <c r="AF517" i="8"/>
  <c r="AE517" i="8"/>
  <c r="AD517" i="8"/>
  <c r="AC517" i="8"/>
  <c r="AW516" i="8"/>
  <c r="AV516" i="8"/>
  <c r="AU516" i="8"/>
  <c r="AT516" i="8"/>
  <c r="AS516" i="8"/>
  <c r="AR516" i="8"/>
  <c r="AQ516" i="8"/>
  <c r="AP516" i="8"/>
  <c r="AO516" i="8"/>
  <c r="AN516" i="8"/>
  <c r="AM516" i="8"/>
  <c r="AL516" i="8"/>
  <c r="AK516" i="8"/>
  <c r="AJ516" i="8"/>
  <c r="AI516" i="8"/>
  <c r="AH516" i="8"/>
  <c r="AG516" i="8"/>
  <c r="AF516" i="8"/>
  <c r="AE516" i="8"/>
  <c r="AD516" i="8"/>
  <c r="AC516" i="8"/>
  <c r="AW515" i="8"/>
  <c r="AV515" i="8"/>
  <c r="AU515" i="8"/>
  <c r="AT515" i="8"/>
  <c r="AS515" i="8"/>
  <c r="AR515" i="8"/>
  <c r="AQ515" i="8"/>
  <c r="AP515" i="8"/>
  <c r="AO515" i="8"/>
  <c r="AN515" i="8"/>
  <c r="AM515" i="8"/>
  <c r="AL515" i="8"/>
  <c r="AK515" i="8"/>
  <c r="AJ515" i="8"/>
  <c r="AI515" i="8"/>
  <c r="AH515" i="8"/>
  <c r="AG515" i="8"/>
  <c r="AF515" i="8"/>
  <c r="AE515" i="8"/>
  <c r="AD515" i="8"/>
  <c r="AC515" i="8"/>
  <c r="AW514" i="8"/>
  <c r="AV514" i="8"/>
  <c r="AU514" i="8"/>
  <c r="AT514" i="8"/>
  <c r="AS514" i="8"/>
  <c r="AR514" i="8"/>
  <c r="AQ514" i="8"/>
  <c r="AP514" i="8"/>
  <c r="AO514" i="8"/>
  <c r="AN514" i="8"/>
  <c r="AM514" i="8"/>
  <c r="AL514" i="8"/>
  <c r="AK514" i="8"/>
  <c r="AJ514" i="8"/>
  <c r="AI514" i="8"/>
  <c r="AH514" i="8"/>
  <c r="AG514" i="8"/>
  <c r="AF514" i="8"/>
  <c r="AE514" i="8"/>
  <c r="AD514" i="8"/>
  <c r="AC514" i="8"/>
  <c r="AW513" i="8"/>
  <c r="AV513" i="8"/>
  <c r="AU513" i="8"/>
  <c r="AT513" i="8"/>
  <c r="AS513" i="8"/>
  <c r="AR513" i="8"/>
  <c r="AQ513" i="8"/>
  <c r="AP513" i="8"/>
  <c r="AO513" i="8"/>
  <c r="AN513" i="8"/>
  <c r="AM513" i="8"/>
  <c r="AL513" i="8"/>
  <c r="AK513" i="8"/>
  <c r="AJ513" i="8"/>
  <c r="AI513" i="8"/>
  <c r="AH513" i="8"/>
  <c r="AG513" i="8"/>
  <c r="AF513" i="8"/>
  <c r="AE513" i="8"/>
  <c r="AD513" i="8"/>
  <c r="AC513" i="8"/>
  <c r="AW512" i="8"/>
  <c r="AV512" i="8"/>
  <c r="AU512" i="8"/>
  <c r="AT512" i="8"/>
  <c r="AS512" i="8"/>
  <c r="AR512" i="8"/>
  <c r="AQ512" i="8"/>
  <c r="AP512" i="8"/>
  <c r="AO512" i="8"/>
  <c r="AN512" i="8"/>
  <c r="AM512" i="8"/>
  <c r="AL512" i="8"/>
  <c r="AK512" i="8"/>
  <c r="AJ512" i="8"/>
  <c r="AI512" i="8"/>
  <c r="AH512" i="8"/>
  <c r="AG512" i="8"/>
  <c r="AF512" i="8"/>
  <c r="AE512" i="8"/>
  <c r="AD512" i="8"/>
  <c r="AC512" i="8"/>
  <c r="AW511" i="8"/>
  <c r="AV511" i="8"/>
  <c r="AU511" i="8"/>
  <c r="AT511" i="8"/>
  <c r="AS511" i="8"/>
  <c r="AR511" i="8"/>
  <c r="AQ511" i="8"/>
  <c r="AP511" i="8"/>
  <c r="AO511" i="8"/>
  <c r="AN511" i="8"/>
  <c r="AM511" i="8"/>
  <c r="AL511" i="8"/>
  <c r="AK511" i="8"/>
  <c r="AJ511" i="8"/>
  <c r="AI511" i="8"/>
  <c r="AH511" i="8"/>
  <c r="AG511" i="8"/>
  <c r="AF511" i="8"/>
  <c r="AE511" i="8"/>
  <c r="AD511" i="8"/>
  <c r="AC511" i="8"/>
  <c r="AW510" i="8"/>
  <c r="AV510" i="8"/>
  <c r="AU510" i="8"/>
  <c r="AT510" i="8"/>
  <c r="AS510" i="8"/>
  <c r="AR510" i="8"/>
  <c r="AQ510" i="8"/>
  <c r="AP510" i="8"/>
  <c r="AO510" i="8"/>
  <c r="AN510" i="8"/>
  <c r="AM510" i="8"/>
  <c r="AL510" i="8"/>
  <c r="AK510" i="8"/>
  <c r="AJ510" i="8"/>
  <c r="AI510" i="8"/>
  <c r="AH510" i="8"/>
  <c r="AG510" i="8"/>
  <c r="AF510" i="8"/>
  <c r="AE510" i="8"/>
  <c r="AD510" i="8"/>
  <c r="AC510" i="8"/>
  <c r="AW509" i="8"/>
  <c r="AV509" i="8"/>
  <c r="AU509" i="8"/>
  <c r="AT509" i="8"/>
  <c r="AS509" i="8"/>
  <c r="AR509" i="8"/>
  <c r="AQ509" i="8"/>
  <c r="AP509" i="8"/>
  <c r="AO509" i="8"/>
  <c r="AN509" i="8"/>
  <c r="AM509" i="8"/>
  <c r="AL509" i="8"/>
  <c r="AK509" i="8"/>
  <c r="AJ509" i="8"/>
  <c r="AI509" i="8"/>
  <c r="AH509" i="8"/>
  <c r="AG509" i="8"/>
  <c r="AF509" i="8"/>
  <c r="AE509" i="8"/>
  <c r="AD509" i="8"/>
  <c r="AC509" i="8"/>
  <c r="AW508" i="8"/>
  <c r="AV508" i="8"/>
  <c r="AU508" i="8"/>
  <c r="AT508" i="8"/>
  <c r="AS508" i="8"/>
  <c r="AR508" i="8"/>
  <c r="AQ508" i="8"/>
  <c r="AP508" i="8"/>
  <c r="AO508" i="8"/>
  <c r="AN508" i="8"/>
  <c r="AM508" i="8"/>
  <c r="AL508" i="8"/>
  <c r="AK508" i="8"/>
  <c r="AJ508" i="8"/>
  <c r="AI508" i="8"/>
  <c r="AH508" i="8"/>
  <c r="AG508" i="8"/>
  <c r="AF508" i="8"/>
  <c r="AE508" i="8"/>
  <c r="AD508" i="8"/>
  <c r="AC508" i="8"/>
  <c r="AW507" i="8"/>
  <c r="AV507" i="8"/>
  <c r="AU507" i="8"/>
  <c r="AT507" i="8"/>
  <c r="AS507" i="8"/>
  <c r="AR507" i="8"/>
  <c r="AQ507" i="8"/>
  <c r="AP507" i="8"/>
  <c r="AO507" i="8"/>
  <c r="AN507" i="8"/>
  <c r="AM507" i="8"/>
  <c r="AL507" i="8"/>
  <c r="AK507" i="8"/>
  <c r="AJ507" i="8"/>
  <c r="AI507" i="8"/>
  <c r="AH507" i="8"/>
  <c r="AG507" i="8"/>
  <c r="AF507" i="8"/>
  <c r="AE507" i="8"/>
  <c r="AD507" i="8"/>
  <c r="AC507" i="8"/>
  <c r="AW506" i="8"/>
  <c r="AV506" i="8"/>
  <c r="AU506" i="8"/>
  <c r="AT506" i="8"/>
  <c r="AS506" i="8"/>
  <c r="AR506" i="8"/>
  <c r="AQ506" i="8"/>
  <c r="AP506" i="8"/>
  <c r="AO506" i="8"/>
  <c r="AN506" i="8"/>
  <c r="AM506" i="8"/>
  <c r="AL506" i="8"/>
  <c r="AK506" i="8"/>
  <c r="AJ506" i="8"/>
  <c r="AI506" i="8"/>
  <c r="AH506" i="8"/>
  <c r="AG506" i="8"/>
  <c r="AF506" i="8"/>
  <c r="AE506" i="8"/>
  <c r="AD506" i="8"/>
  <c r="AC506" i="8"/>
  <c r="AW505" i="8"/>
  <c r="AV505" i="8"/>
  <c r="AU505" i="8"/>
  <c r="AT505" i="8"/>
  <c r="AS505" i="8"/>
  <c r="AR505" i="8"/>
  <c r="AQ505" i="8"/>
  <c r="AP505" i="8"/>
  <c r="AO505" i="8"/>
  <c r="AN505" i="8"/>
  <c r="AM505" i="8"/>
  <c r="AL505" i="8"/>
  <c r="AK505" i="8"/>
  <c r="AJ505" i="8"/>
  <c r="AI505" i="8"/>
  <c r="AH505" i="8"/>
  <c r="AG505" i="8"/>
  <c r="AF505" i="8"/>
  <c r="AE505" i="8"/>
  <c r="AD505" i="8"/>
  <c r="AC505" i="8"/>
  <c r="AW504" i="8"/>
  <c r="AV504" i="8"/>
  <c r="AU504" i="8"/>
  <c r="AT504" i="8"/>
  <c r="AS504" i="8"/>
  <c r="AR504" i="8"/>
  <c r="AQ504" i="8"/>
  <c r="AP504" i="8"/>
  <c r="AO504" i="8"/>
  <c r="AN504" i="8"/>
  <c r="AM504" i="8"/>
  <c r="AL504" i="8"/>
  <c r="AK504" i="8"/>
  <c r="AJ504" i="8"/>
  <c r="AI504" i="8"/>
  <c r="AH504" i="8"/>
  <c r="AG504" i="8"/>
  <c r="AF504" i="8"/>
  <c r="AE504" i="8"/>
  <c r="AD504" i="8"/>
  <c r="AC504" i="8"/>
  <c r="AW503" i="8"/>
  <c r="AV503" i="8"/>
  <c r="AU503" i="8"/>
  <c r="AT503" i="8"/>
  <c r="AS503" i="8"/>
  <c r="AR503" i="8"/>
  <c r="AQ503" i="8"/>
  <c r="AP503" i="8"/>
  <c r="AO503" i="8"/>
  <c r="AN503" i="8"/>
  <c r="AM503" i="8"/>
  <c r="AL503" i="8"/>
  <c r="AK503" i="8"/>
  <c r="AJ503" i="8"/>
  <c r="AI503" i="8"/>
  <c r="AH503" i="8"/>
  <c r="AG503" i="8"/>
  <c r="AF503" i="8"/>
  <c r="AE503" i="8"/>
  <c r="AD503" i="8"/>
  <c r="AC503" i="8"/>
  <c r="AW502" i="8"/>
  <c r="AV502" i="8"/>
  <c r="AU502" i="8"/>
  <c r="AT502" i="8"/>
  <c r="AS502" i="8"/>
  <c r="AR502" i="8"/>
  <c r="AQ502" i="8"/>
  <c r="AP502" i="8"/>
  <c r="AO502" i="8"/>
  <c r="AN502" i="8"/>
  <c r="AM502" i="8"/>
  <c r="AL502" i="8"/>
  <c r="AK502" i="8"/>
  <c r="AJ502" i="8"/>
  <c r="AI502" i="8"/>
  <c r="AH502" i="8"/>
  <c r="AG502" i="8"/>
  <c r="AF502" i="8"/>
  <c r="AE502" i="8"/>
  <c r="AD502" i="8"/>
  <c r="AC502" i="8"/>
  <c r="AW501" i="8"/>
  <c r="AV501" i="8"/>
  <c r="AU501" i="8"/>
  <c r="AT501" i="8"/>
  <c r="AS501" i="8"/>
  <c r="AR501" i="8"/>
  <c r="AQ501" i="8"/>
  <c r="AP501" i="8"/>
  <c r="AO501" i="8"/>
  <c r="AN501" i="8"/>
  <c r="AM501" i="8"/>
  <c r="AL501" i="8"/>
  <c r="AK501" i="8"/>
  <c r="AJ501" i="8"/>
  <c r="AI501" i="8"/>
  <c r="AH501" i="8"/>
  <c r="AG501" i="8"/>
  <c r="AF501" i="8"/>
  <c r="AE501" i="8"/>
  <c r="AD501" i="8"/>
  <c r="AC501" i="8"/>
  <c r="AW500" i="8"/>
  <c r="AV500" i="8"/>
  <c r="AU500" i="8"/>
  <c r="AT500" i="8"/>
  <c r="AS500" i="8"/>
  <c r="AR500" i="8"/>
  <c r="AQ500" i="8"/>
  <c r="AP500" i="8"/>
  <c r="AO500" i="8"/>
  <c r="AN500" i="8"/>
  <c r="AM500" i="8"/>
  <c r="AL500" i="8"/>
  <c r="AK500" i="8"/>
  <c r="AJ500" i="8"/>
  <c r="AI500" i="8"/>
  <c r="AH500" i="8"/>
  <c r="AG500" i="8"/>
  <c r="AF500" i="8"/>
  <c r="AE500" i="8"/>
  <c r="AD500" i="8"/>
  <c r="AC500" i="8"/>
  <c r="AW499" i="8"/>
  <c r="AV499" i="8"/>
  <c r="AU499" i="8"/>
  <c r="AT499" i="8"/>
  <c r="AS499" i="8"/>
  <c r="AR499" i="8"/>
  <c r="AQ499" i="8"/>
  <c r="AP499" i="8"/>
  <c r="AO499" i="8"/>
  <c r="AN499" i="8"/>
  <c r="AM499" i="8"/>
  <c r="AL499" i="8"/>
  <c r="AK499" i="8"/>
  <c r="AJ499" i="8"/>
  <c r="AI499" i="8"/>
  <c r="AH499" i="8"/>
  <c r="AG499" i="8"/>
  <c r="AF499" i="8"/>
  <c r="AE499" i="8"/>
  <c r="AD499" i="8"/>
  <c r="AC499" i="8"/>
  <c r="AW498" i="8"/>
  <c r="AV498" i="8"/>
  <c r="AU498" i="8"/>
  <c r="AT498" i="8"/>
  <c r="AS498" i="8"/>
  <c r="AR498" i="8"/>
  <c r="AQ498" i="8"/>
  <c r="AP498" i="8"/>
  <c r="AO498" i="8"/>
  <c r="AN498" i="8"/>
  <c r="AM498" i="8"/>
  <c r="AL498" i="8"/>
  <c r="AK498" i="8"/>
  <c r="AJ498" i="8"/>
  <c r="AI498" i="8"/>
  <c r="AH498" i="8"/>
  <c r="AG498" i="8"/>
  <c r="AF498" i="8"/>
  <c r="AE498" i="8"/>
  <c r="AD498" i="8"/>
  <c r="AC498" i="8"/>
  <c r="AW497" i="8"/>
  <c r="AV497" i="8"/>
  <c r="AU497" i="8"/>
  <c r="AT497" i="8"/>
  <c r="AS497" i="8"/>
  <c r="AR497" i="8"/>
  <c r="AQ497" i="8"/>
  <c r="AP497" i="8"/>
  <c r="AO497" i="8"/>
  <c r="AN497" i="8"/>
  <c r="AM497" i="8"/>
  <c r="AL497" i="8"/>
  <c r="AK497" i="8"/>
  <c r="AJ497" i="8"/>
  <c r="AI497" i="8"/>
  <c r="AH497" i="8"/>
  <c r="AG497" i="8"/>
  <c r="AF497" i="8"/>
  <c r="AE497" i="8"/>
  <c r="AD497" i="8"/>
  <c r="AC497" i="8"/>
  <c r="AW496" i="8"/>
  <c r="AV496" i="8"/>
  <c r="AU496" i="8"/>
  <c r="AT496" i="8"/>
  <c r="AS496" i="8"/>
  <c r="AR496" i="8"/>
  <c r="AQ496" i="8"/>
  <c r="AP496" i="8"/>
  <c r="AO496" i="8"/>
  <c r="AN496" i="8"/>
  <c r="AM496" i="8"/>
  <c r="AL496" i="8"/>
  <c r="AK496" i="8"/>
  <c r="AJ496" i="8"/>
  <c r="AI496" i="8"/>
  <c r="AH496" i="8"/>
  <c r="AG496" i="8"/>
  <c r="AF496" i="8"/>
  <c r="AE496" i="8"/>
  <c r="AD496" i="8"/>
  <c r="AC496" i="8"/>
  <c r="AW495" i="8"/>
  <c r="AV495" i="8"/>
  <c r="AU495" i="8"/>
  <c r="AT495" i="8"/>
  <c r="AS495" i="8"/>
  <c r="AR495" i="8"/>
  <c r="AQ495" i="8"/>
  <c r="AP495" i="8"/>
  <c r="AO495" i="8"/>
  <c r="AN495" i="8"/>
  <c r="AM495" i="8"/>
  <c r="AL495" i="8"/>
  <c r="AK495" i="8"/>
  <c r="AJ495" i="8"/>
  <c r="AI495" i="8"/>
  <c r="AH495" i="8"/>
  <c r="AG495" i="8"/>
  <c r="AF495" i="8"/>
  <c r="AE495" i="8"/>
  <c r="AD495" i="8"/>
  <c r="AC495" i="8"/>
  <c r="AW494" i="8"/>
  <c r="AV494" i="8"/>
  <c r="AU494" i="8"/>
  <c r="AT494" i="8"/>
  <c r="AS494" i="8"/>
  <c r="AR494" i="8"/>
  <c r="AQ494" i="8"/>
  <c r="AP494" i="8"/>
  <c r="AO494" i="8"/>
  <c r="AN494" i="8"/>
  <c r="AM494" i="8"/>
  <c r="AL494" i="8"/>
  <c r="AK494" i="8"/>
  <c r="AJ494" i="8"/>
  <c r="AI494" i="8"/>
  <c r="AH494" i="8"/>
  <c r="AG494" i="8"/>
  <c r="AF494" i="8"/>
  <c r="AE494" i="8"/>
  <c r="AD494" i="8"/>
  <c r="AC494" i="8"/>
  <c r="AW493" i="8"/>
  <c r="AV493" i="8"/>
  <c r="AU493" i="8"/>
  <c r="AT493" i="8"/>
  <c r="AS493" i="8"/>
  <c r="AR493" i="8"/>
  <c r="AQ493" i="8"/>
  <c r="AP493" i="8"/>
  <c r="AO493" i="8"/>
  <c r="AN493" i="8"/>
  <c r="AM493" i="8"/>
  <c r="AL493" i="8"/>
  <c r="AK493" i="8"/>
  <c r="AJ493" i="8"/>
  <c r="AI493" i="8"/>
  <c r="AH493" i="8"/>
  <c r="AG493" i="8"/>
  <c r="AF493" i="8"/>
  <c r="AE493" i="8"/>
  <c r="AD493" i="8"/>
  <c r="AC493" i="8"/>
  <c r="AW492" i="8"/>
  <c r="AV492" i="8"/>
  <c r="AU492" i="8"/>
  <c r="AT492" i="8"/>
  <c r="AS492" i="8"/>
  <c r="AR492" i="8"/>
  <c r="AQ492" i="8"/>
  <c r="AP492" i="8"/>
  <c r="AO492" i="8"/>
  <c r="AN492" i="8"/>
  <c r="AM492" i="8"/>
  <c r="AL492" i="8"/>
  <c r="AK492" i="8"/>
  <c r="AJ492" i="8"/>
  <c r="AI492" i="8"/>
  <c r="AH492" i="8"/>
  <c r="AG492" i="8"/>
  <c r="AF492" i="8"/>
  <c r="AE492" i="8"/>
  <c r="AD492" i="8"/>
  <c r="AC492" i="8"/>
  <c r="AW491" i="8"/>
  <c r="AV491" i="8"/>
  <c r="AU491" i="8"/>
  <c r="AT491" i="8"/>
  <c r="AS491" i="8"/>
  <c r="AR491" i="8"/>
  <c r="AQ491" i="8"/>
  <c r="AP491" i="8"/>
  <c r="AO491" i="8"/>
  <c r="AN491" i="8"/>
  <c r="AM491" i="8"/>
  <c r="AL491" i="8"/>
  <c r="AJ491" i="8"/>
  <c r="AI491" i="8"/>
  <c r="AH491" i="8"/>
  <c r="AG491" i="8"/>
  <c r="AF491" i="8"/>
  <c r="AE491" i="8"/>
  <c r="AD491" i="8"/>
  <c r="AC491" i="8"/>
  <c r="AW490" i="8"/>
  <c r="AV490" i="8"/>
  <c r="AU490" i="8"/>
  <c r="AT490" i="8"/>
  <c r="AS490" i="8"/>
  <c r="AR490" i="8"/>
  <c r="AQ490" i="8"/>
  <c r="AP490" i="8"/>
  <c r="AO490" i="8"/>
  <c r="AN490" i="8"/>
  <c r="AM490" i="8"/>
  <c r="AL490" i="8"/>
  <c r="AK490" i="8"/>
  <c r="AJ490" i="8"/>
  <c r="AI490" i="8"/>
  <c r="AH490" i="8"/>
  <c r="AG490" i="8"/>
  <c r="AF490" i="8"/>
  <c r="AE490" i="8"/>
  <c r="AD490" i="8"/>
  <c r="AC490" i="8"/>
  <c r="AW489" i="8"/>
  <c r="AV489" i="8"/>
  <c r="AU489" i="8"/>
  <c r="AT489" i="8"/>
  <c r="AS489" i="8"/>
  <c r="AR489" i="8"/>
  <c r="AQ489" i="8"/>
  <c r="AP489" i="8"/>
  <c r="AO489" i="8"/>
  <c r="AN489" i="8"/>
  <c r="AM489" i="8"/>
  <c r="AL489" i="8"/>
  <c r="AK489" i="8"/>
  <c r="AJ489" i="8"/>
  <c r="AI489" i="8"/>
  <c r="AH489" i="8"/>
  <c r="AG489" i="8"/>
  <c r="AF489" i="8"/>
  <c r="AE489" i="8"/>
  <c r="AD489" i="8"/>
  <c r="AC489" i="8"/>
  <c r="AW488" i="8"/>
  <c r="AV488" i="8"/>
  <c r="AU488" i="8"/>
  <c r="AT488" i="8"/>
  <c r="AS488" i="8"/>
  <c r="AR488" i="8"/>
  <c r="AQ488" i="8"/>
  <c r="AP488" i="8"/>
  <c r="AO488" i="8"/>
  <c r="AN488" i="8"/>
  <c r="AM488" i="8"/>
  <c r="AL488" i="8"/>
  <c r="AK488" i="8"/>
  <c r="AJ488" i="8"/>
  <c r="AI488" i="8"/>
  <c r="AH488" i="8"/>
  <c r="AG488" i="8"/>
  <c r="AF488" i="8"/>
  <c r="AE488" i="8"/>
  <c r="AD488" i="8"/>
  <c r="AC488" i="8"/>
  <c r="AW487" i="8"/>
  <c r="AV487" i="8"/>
  <c r="AU487" i="8"/>
  <c r="AT487" i="8"/>
  <c r="AS487" i="8"/>
  <c r="AR487" i="8"/>
  <c r="AQ487" i="8"/>
  <c r="AP487" i="8"/>
  <c r="AO487" i="8"/>
  <c r="AN487" i="8"/>
  <c r="AM487" i="8"/>
  <c r="AL487" i="8"/>
  <c r="AK487" i="8"/>
  <c r="AJ487" i="8"/>
  <c r="AI487" i="8"/>
  <c r="AH487" i="8"/>
  <c r="AG487" i="8"/>
  <c r="AF487" i="8"/>
  <c r="AE487" i="8"/>
  <c r="AD487" i="8"/>
  <c r="AC487" i="8"/>
  <c r="AW486" i="8"/>
  <c r="AV486" i="8"/>
  <c r="AU486" i="8"/>
  <c r="AT486" i="8"/>
  <c r="AS486" i="8"/>
  <c r="AR486" i="8"/>
  <c r="AQ486" i="8"/>
  <c r="AP486" i="8"/>
  <c r="AO486" i="8"/>
  <c r="AN486" i="8"/>
  <c r="AM486" i="8"/>
  <c r="AL486" i="8"/>
  <c r="AJ486" i="8"/>
  <c r="AI486" i="8"/>
  <c r="AH486" i="8"/>
  <c r="AG486" i="8"/>
  <c r="AF486" i="8"/>
  <c r="AE486" i="8"/>
  <c r="AD486" i="8"/>
  <c r="AC486" i="8"/>
  <c r="AW485" i="8"/>
  <c r="AV485" i="8"/>
  <c r="AU485" i="8"/>
  <c r="AT485" i="8"/>
  <c r="AS485" i="8"/>
  <c r="AR485" i="8"/>
  <c r="AQ485" i="8"/>
  <c r="AP485" i="8"/>
  <c r="AO485" i="8"/>
  <c r="AN485" i="8"/>
  <c r="AM485" i="8"/>
  <c r="AL485" i="8"/>
  <c r="AK485" i="8"/>
  <c r="AJ485" i="8"/>
  <c r="AI485" i="8"/>
  <c r="AH485" i="8"/>
  <c r="AG485" i="8"/>
  <c r="AF485" i="8"/>
  <c r="AE485" i="8"/>
  <c r="AD485" i="8"/>
  <c r="AC485" i="8"/>
  <c r="AW484" i="8"/>
  <c r="AV484" i="8"/>
  <c r="AU484" i="8"/>
  <c r="AT484" i="8"/>
  <c r="AS484" i="8"/>
  <c r="AR484" i="8"/>
  <c r="AQ484" i="8"/>
  <c r="AP484" i="8"/>
  <c r="AO484" i="8"/>
  <c r="AN484" i="8"/>
  <c r="AM484" i="8"/>
  <c r="AL484" i="8"/>
  <c r="AJ484" i="8"/>
  <c r="AI484" i="8"/>
  <c r="AH484" i="8"/>
  <c r="AG484" i="8"/>
  <c r="AF484" i="8"/>
  <c r="AE484" i="8"/>
  <c r="AD484" i="8"/>
  <c r="AC484" i="8"/>
  <c r="AW483" i="8"/>
  <c r="AV483" i="8"/>
  <c r="AU483" i="8"/>
  <c r="AT483" i="8"/>
  <c r="AS483" i="8"/>
  <c r="AR483" i="8"/>
  <c r="AQ483" i="8"/>
  <c r="AP483" i="8"/>
  <c r="AO483" i="8"/>
  <c r="AN483" i="8"/>
  <c r="AM483" i="8"/>
  <c r="AL483" i="8"/>
  <c r="AK483" i="8"/>
  <c r="AJ483" i="8"/>
  <c r="AI483" i="8"/>
  <c r="AH483" i="8"/>
  <c r="AG483" i="8"/>
  <c r="AF483" i="8"/>
  <c r="AE483" i="8"/>
  <c r="AD483" i="8"/>
  <c r="AC483" i="8"/>
  <c r="AW482" i="8"/>
  <c r="AV482" i="8"/>
  <c r="AU482" i="8"/>
  <c r="AT482" i="8"/>
  <c r="AS482" i="8"/>
  <c r="AR482" i="8"/>
  <c r="AQ482" i="8"/>
  <c r="AP482" i="8"/>
  <c r="AO482" i="8"/>
  <c r="AN482" i="8"/>
  <c r="AM482" i="8"/>
  <c r="AL482" i="8"/>
  <c r="AJ482" i="8"/>
  <c r="AI482" i="8"/>
  <c r="AH482" i="8"/>
  <c r="AG482" i="8"/>
  <c r="AF482" i="8"/>
  <c r="AE482" i="8"/>
  <c r="AD482" i="8"/>
  <c r="AC482" i="8"/>
  <c r="AW481" i="8"/>
  <c r="AV481" i="8"/>
  <c r="AU481" i="8"/>
  <c r="AT481" i="8"/>
  <c r="AS481" i="8"/>
  <c r="AR481" i="8"/>
  <c r="AQ481" i="8"/>
  <c r="AP481" i="8"/>
  <c r="AO481" i="8"/>
  <c r="AN481" i="8"/>
  <c r="AM481" i="8"/>
  <c r="AL481" i="8"/>
  <c r="AK481" i="8"/>
  <c r="AJ481" i="8"/>
  <c r="AI481" i="8"/>
  <c r="AH481" i="8"/>
  <c r="AG481" i="8"/>
  <c r="AF481" i="8"/>
  <c r="AE481" i="8"/>
  <c r="AD481" i="8"/>
  <c r="AC481" i="8"/>
  <c r="AW480" i="8"/>
  <c r="AV480" i="8"/>
  <c r="AU480" i="8"/>
  <c r="AT480" i="8"/>
  <c r="AS480" i="8"/>
  <c r="AR480" i="8"/>
  <c r="AQ480" i="8"/>
  <c r="AP480" i="8"/>
  <c r="AO480" i="8"/>
  <c r="AN480" i="8"/>
  <c r="AM480" i="8"/>
  <c r="AL480" i="8"/>
  <c r="AK480" i="8"/>
  <c r="AJ480" i="8"/>
  <c r="AI480" i="8"/>
  <c r="AH480" i="8"/>
  <c r="AG480" i="8"/>
  <c r="AF480" i="8"/>
  <c r="AE480" i="8"/>
  <c r="AD480" i="8"/>
  <c r="AC480" i="8"/>
  <c r="AW479" i="8"/>
  <c r="AV479" i="8"/>
  <c r="AU479" i="8"/>
  <c r="AT479" i="8"/>
  <c r="AS479" i="8"/>
  <c r="AR479" i="8"/>
  <c r="AQ479" i="8"/>
  <c r="AP479" i="8"/>
  <c r="AO479" i="8"/>
  <c r="AN479" i="8"/>
  <c r="AM479" i="8"/>
  <c r="AL479" i="8"/>
  <c r="AJ479" i="8"/>
  <c r="AI479" i="8"/>
  <c r="AH479" i="8"/>
  <c r="AG479" i="8"/>
  <c r="AF479" i="8"/>
  <c r="AE479" i="8"/>
  <c r="AD479" i="8"/>
  <c r="AC479" i="8"/>
  <c r="AW478" i="8"/>
  <c r="AV478" i="8"/>
  <c r="AU478" i="8"/>
  <c r="AT478" i="8"/>
  <c r="AS478" i="8"/>
  <c r="AR478" i="8"/>
  <c r="AQ478" i="8"/>
  <c r="AP478" i="8"/>
  <c r="AO478" i="8"/>
  <c r="AN478" i="8"/>
  <c r="AM478" i="8"/>
  <c r="AL478" i="8"/>
  <c r="AK478" i="8"/>
  <c r="AJ478" i="8"/>
  <c r="AI478" i="8"/>
  <c r="AH478" i="8"/>
  <c r="AG478" i="8"/>
  <c r="AF478" i="8"/>
  <c r="AE478" i="8"/>
  <c r="AD478" i="8"/>
  <c r="AC478" i="8"/>
  <c r="AW477" i="8"/>
  <c r="AV477" i="8"/>
  <c r="AU477" i="8"/>
  <c r="AT477" i="8"/>
  <c r="AS477" i="8"/>
  <c r="AR477" i="8"/>
  <c r="AQ477" i="8"/>
  <c r="AP477" i="8"/>
  <c r="AO477" i="8"/>
  <c r="AN477" i="8"/>
  <c r="AM477" i="8"/>
  <c r="AL477" i="8"/>
  <c r="AK477" i="8"/>
  <c r="AJ477" i="8"/>
  <c r="AI477" i="8"/>
  <c r="AH477" i="8"/>
  <c r="AG477" i="8"/>
  <c r="AF477" i="8"/>
  <c r="AE477" i="8"/>
  <c r="AD477" i="8"/>
  <c r="AC477" i="8"/>
  <c r="AW476" i="8"/>
  <c r="AV476" i="8"/>
  <c r="AU476" i="8"/>
  <c r="AT476" i="8"/>
  <c r="AS476" i="8"/>
  <c r="AR476" i="8"/>
  <c r="AQ476" i="8"/>
  <c r="AP476" i="8"/>
  <c r="AO476" i="8"/>
  <c r="AN476" i="8"/>
  <c r="AM476" i="8"/>
  <c r="AL476" i="8"/>
  <c r="AJ476" i="8"/>
  <c r="AI476" i="8"/>
  <c r="AH476" i="8"/>
  <c r="AG476" i="8"/>
  <c r="AF476" i="8"/>
  <c r="AE476" i="8"/>
  <c r="AD476" i="8"/>
  <c r="AC476" i="8"/>
  <c r="AW475" i="8"/>
  <c r="AV475" i="8"/>
  <c r="AU475" i="8"/>
  <c r="AT475" i="8"/>
  <c r="AS475" i="8"/>
  <c r="AR475" i="8"/>
  <c r="AQ475" i="8"/>
  <c r="AP475" i="8"/>
  <c r="AO475" i="8"/>
  <c r="AN475" i="8"/>
  <c r="AM475" i="8"/>
  <c r="AL475" i="8"/>
  <c r="AJ475" i="8"/>
  <c r="AI475" i="8"/>
  <c r="AH475" i="8"/>
  <c r="AG475" i="8"/>
  <c r="AF475" i="8"/>
  <c r="AE475" i="8"/>
  <c r="AD475" i="8"/>
  <c r="AC475" i="8"/>
  <c r="AW474" i="8"/>
  <c r="AV474" i="8"/>
  <c r="AU474" i="8"/>
  <c r="AT474" i="8"/>
  <c r="AS474" i="8"/>
  <c r="AR474" i="8"/>
  <c r="AQ474" i="8"/>
  <c r="AP474" i="8"/>
  <c r="AO474" i="8"/>
  <c r="AN474" i="8"/>
  <c r="AM474" i="8"/>
  <c r="AL474" i="8"/>
  <c r="AJ474" i="8"/>
  <c r="AI474" i="8"/>
  <c r="AH474" i="8"/>
  <c r="AG474" i="8"/>
  <c r="AF474" i="8"/>
  <c r="AE474" i="8"/>
  <c r="AD474" i="8"/>
  <c r="AC474" i="8"/>
  <c r="AW473" i="8"/>
  <c r="AV473" i="8"/>
  <c r="AU473" i="8"/>
  <c r="AT473" i="8"/>
  <c r="AS473" i="8"/>
  <c r="AR473" i="8"/>
  <c r="AQ473" i="8"/>
  <c r="AP473" i="8"/>
  <c r="AO473" i="8"/>
  <c r="AN473" i="8"/>
  <c r="AM473" i="8"/>
  <c r="AL473" i="8"/>
  <c r="AJ473" i="8"/>
  <c r="AI473" i="8"/>
  <c r="AH473" i="8"/>
  <c r="AG473" i="8"/>
  <c r="AF473" i="8"/>
  <c r="AE473" i="8"/>
  <c r="AD473" i="8"/>
  <c r="AC473" i="8"/>
  <c r="AW472" i="8"/>
  <c r="AV472" i="8"/>
  <c r="AU472" i="8"/>
  <c r="AT472" i="8"/>
  <c r="AS472" i="8"/>
  <c r="AR472" i="8"/>
  <c r="AQ472" i="8"/>
  <c r="AP472" i="8"/>
  <c r="AO472" i="8"/>
  <c r="AN472" i="8"/>
  <c r="AM472" i="8"/>
  <c r="AL472" i="8"/>
  <c r="AJ472" i="8"/>
  <c r="AI472" i="8"/>
  <c r="AH472" i="8"/>
  <c r="AG472" i="8"/>
  <c r="AF472" i="8"/>
  <c r="AE472" i="8"/>
  <c r="AD472" i="8"/>
  <c r="AC472" i="8"/>
  <c r="AW471" i="8"/>
  <c r="AV471" i="8"/>
  <c r="AU471" i="8"/>
  <c r="AT471" i="8"/>
  <c r="AS471" i="8"/>
  <c r="AR471" i="8"/>
  <c r="AQ471" i="8"/>
  <c r="AP471" i="8"/>
  <c r="AO471" i="8"/>
  <c r="AN471" i="8"/>
  <c r="AM471" i="8"/>
  <c r="AL471" i="8"/>
  <c r="AJ471" i="8"/>
  <c r="AI471" i="8"/>
  <c r="AH471" i="8"/>
  <c r="AG471" i="8"/>
  <c r="AF471" i="8"/>
  <c r="AE471" i="8"/>
  <c r="AD471" i="8"/>
  <c r="AC471" i="8"/>
  <c r="AW470" i="8"/>
  <c r="AV470" i="8"/>
  <c r="AU470" i="8"/>
  <c r="AT470" i="8"/>
  <c r="AS470" i="8"/>
  <c r="AR470" i="8"/>
  <c r="AQ470" i="8"/>
  <c r="AP470" i="8"/>
  <c r="AO470" i="8"/>
  <c r="AN470" i="8"/>
  <c r="AM470" i="8"/>
  <c r="AL470" i="8"/>
  <c r="AJ470" i="8"/>
  <c r="AI470" i="8"/>
  <c r="AH470" i="8"/>
  <c r="AG470" i="8"/>
  <c r="AF470" i="8"/>
  <c r="AE470" i="8"/>
  <c r="AD470" i="8"/>
  <c r="AC470" i="8"/>
  <c r="AW469" i="8"/>
  <c r="AV469" i="8"/>
  <c r="AU469" i="8"/>
  <c r="AT469" i="8"/>
  <c r="AS469" i="8"/>
  <c r="AR469" i="8"/>
  <c r="AQ469" i="8"/>
  <c r="AP469" i="8"/>
  <c r="AO469" i="8"/>
  <c r="AN469" i="8"/>
  <c r="AM469" i="8"/>
  <c r="AL469" i="8"/>
  <c r="AJ469" i="8"/>
  <c r="AI469" i="8"/>
  <c r="AH469" i="8"/>
  <c r="AG469" i="8"/>
  <c r="AF469" i="8"/>
  <c r="AE469" i="8"/>
  <c r="AD469" i="8"/>
  <c r="AC469" i="8"/>
  <c r="AW468" i="8"/>
  <c r="AV468" i="8"/>
  <c r="AU468" i="8"/>
  <c r="AT468" i="8"/>
  <c r="AS468" i="8"/>
  <c r="AR468" i="8"/>
  <c r="AQ468" i="8"/>
  <c r="AP468" i="8"/>
  <c r="AO468" i="8"/>
  <c r="AN468" i="8"/>
  <c r="AM468" i="8"/>
  <c r="AL468" i="8"/>
  <c r="AJ468" i="8"/>
  <c r="AI468" i="8"/>
  <c r="AH468" i="8"/>
  <c r="AG468" i="8"/>
  <c r="AF468" i="8"/>
  <c r="AE468" i="8"/>
  <c r="AD468" i="8"/>
  <c r="AC468" i="8"/>
  <c r="AW467" i="8"/>
  <c r="AV467" i="8"/>
  <c r="AU467" i="8"/>
  <c r="AT467" i="8"/>
  <c r="AS467" i="8"/>
  <c r="AR467" i="8"/>
  <c r="AQ467" i="8"/>
  <c r="AP467" i="8"/>
  <c r="AO467" i="8"/>
  <c r="AN467" i="8"/>
  <c r="AM467" i="8"/>
  <c r="AL467" i="8"/>
  <c r="AJ467" i="8"/>
  <c r="AI467" i="8"/>
  <c r="AH467" i="8"/>
  <c r="AG467" i="8"/>
  <c r="AF467" i="8"/>
  <c r="AE467" i="8"/>
  <c r="AD467" i="8"/>
  <c r="AC467" i="8"/>
  <c r="AW466" i="8"/>
  <c r="AV466" i="8"/>
  <c r="AU466" i="8"/>
  <c r="AT466" i="8"/>
  <c r="AS466" i="8"/>
  <c r="AR466" i="8"/>
  <c r="AQ466" i="8"/>
  <c r="AP466" i="8"/>
  <c r="AO466" i="8"/>
  <c r="AN466" i="8"/>
  <c r="AM466" i="8"/>
  <c r="AL466" i="8"/>
  <c r="AK466" i="8"/>
  <c r="AJ466" i="8"/>
  <c r="AI466" i="8"/>
  <c r="AH466" i="8"/>
  <c r="AG466" i="8"/>
  <c r="AF466" i="8"/>
  <c r="AE466" i="8"/>
  <c r="AD466" i="8"/>
  <c r="AC466" i="8"/>
  <c r="AW465" i="8"/>
  <c r="AV465" i="8"/>
  <c r="AU465" i="8"/>
  <c r="AT465" i="8"/>
  <c r="AS465" i="8"/>
  <c r="AR465" i="8"/>
  <c r="AQ465" i="8"/>
  <c r="AP465" i="8"/>
  <c r="AO465" i="8"/>
  <c r="AN465" i="8"/>
  <c r="AM465" i="8"/>
  <c r="AL465" i="8"/>
  <c r="AJ465" i="8"/>
  <c r="AI465" i="8"/>
  <c r="AH465" i="8"/>
  <c r="AG465" i="8"/>
  <c r="AF465" i="8"/>
  <c r="AE465" i="8"/>
  <c r="AD465" i="8"/>
  <c r="AC465" i="8"/>
  <c r="AW464" i="8"/>
  <c r="AV464" i="8"/>
  <c r="AU464" i="8"/>
  <c r="AT464" i="8"/>
  <c r="AS464" i="8"/>
  <c r="AR464" i="8"/>
  <c r="AQ464" i="8"/>
  <c r="AP464" i="8"/>
  <c r="AO464" i="8"/>
  <c r="AN464" i="8"/>
  <c r="AM464" i="8"/>
  <c r="AL464" i="8"/>
  <c r="AK464" i="8"/>
  <c r="AJ464" i="8"/>
  <c r="AI464" i="8"/>
  <c r="AH464" i="8"/>
  <c r="AG464" i="8"/>
  <c r="AF464" i="8"/>
  <c r="AE464" i="8"/>
  <c r="AD464" i="8"/>
  <c r="AC464" i="8"/>
  <c r="AW463" i="8"/>
  <c r="AV463" i="8"/>
  <c r="AU463" i="8"/>
  <c r="AT463" i="8"/>
  <c r="AS463" i="8"/>
  <c r="AR463" i="8"/>
  <c r="AQ463" i="8"/>
  <c r="AP463" i="8"/>
  <c r="AO463" i="8"/>
  <c r="AN463" i="8"/>
  <c r="AM463" i="8"/>
  <c r="AL463" i="8"/>
  <c r="AK463" i="8"/>
  <c r="AJ463" i="8"/>
  <c r="AI463" i="8"/>
  <c r="AH463" i="8"/>
  <c r="AG463" i="8"/>
  <c r="AF463" i="8"/>
  <c r="AE463" i="8"/>
  <c r="AD463" i="8"/>
  <c r="AC463" i="8"/>
  <c r="AW462" i="8"/>
  <c r="AV462" i="8"/>
  <c r="AU462" i="8"/>
  <c r="AT462" i="8"/>
  <c r="AS462" i="8"/>
  <c r="AR462" i="8"/>
  <c r="AQ462" i="8"/>
  <c r="AP462" i="8"/>
  <c r="AO462" i="8"/>
  <c r="AN462" i="8"/>
  <c r="AM462" i="8"/>
  <c r="AL462" i="8"/>
  <c r="AK462" i="8"/>
  <c r="AJ462" i="8"/>
  <c r="AI462" i="8"/>
  <c r="AH462" i="8"/>
  <c r="AG462" i="8"/>
  <c r="AF462" i="8"/>
  <c r="AE462" i="8"/>
  <c r="AD462" i="8"/>
  <c r="AC462" i="8"/>
  <c r="AW461" i="8"/>
  <c r="AV461" i="8"/>
  <c r="AU461" i="8"/>
  <c r="AT461" i="8"/>
  <c r="AS461" i="8"/>
  <c r="AR461" i="8"/>
  <c r="AQ461" i="8"/>
  <c r="AP461" i="8"/>
  <c r="AO461" i="8"/>
  <c r="AN461" i="8"/>
  <c r="AM461" i="8"/>
  <c r="AL461" i="8"/>
  <c r="AJ461" i="8"/>
  <c r="AI461" i="8"/>
  <c r="AH461" i="8"/>
  <c r="AG461" i="8"/>
  <c r="AF461" i="8"/>
  <c r="AE461" i="8"/>
  <c r="AD461" i="8"/>
  <c r="AC461" i="8"/>
  <c r="AW460" i="8"/>
  <c r="AV460" i="8"/>
  <c r="AU460" i="8"/>
  <c r="AT460" i="8"/>
  <c r="AS460" i="8"/>
  <c r="AR460" i="8"/>
  <c r="AQ460" i="8"/>
  <c r="AP460" i="8"/>
  <c r="AO460" i="8"/>
  <c r="AN460" i="8"/>
  <c r="AM460" i="8"/>
  <c r="AL460" i="8"/>
  <c r="AK460" i="8"/>
  <c r="AJ460" i="8"/>
  <c r="AI460" i="8"/>
  <c r="AH460" i="8"/>
  <c r="AG460" i="8"/>
  <c r="AF460" i="8"/>
  <c r="AE460" i="8"/>
  <c r="AD460" i="8"/>
  <c r="AC460" i="8"/>
  <c r="AW459" i="8"/>
  <c r="AV459" i="8"/>
  <c r="AU459" i="8"/>
  <c r="AT459" i="8"/>
  <c r="AS459" i="8"/>
  <c r="AR459" i="8"/>
  <c r="AQ459" i="8"/>
  <c r="AP459" i="8"/>
  <c r="AO459" i="8"/>
  <c r="AN459" i="8"/>
  <c r="AM459" i="8"/>
  <c r="AL459" i="8"/>
  <c r="AK459" i="8"/>
  <c r="AJ459" i="8"/>
  <c r="AI459" i="8"/>
  <c r="AH459" i="8"/>
  <c r="AG459" i="8"/>
  <c r="AF459" i="8"/>
  <c r="AE459" i="8"/>
  <c r="AD459" i="8"/>
  <c r="AC459" i="8"/>
  <c r="AW458" i="8"/>
  <c r="AV458" i="8"/>
  <c r="AU458" i="8"/>
  <c r="AT458" i="8"/>
  <c r="AS458" i="8"/>
  <c r="AR458" i="8"/>
  <c r="AQ458" i="8"/>
  <c r="AP458" i="8"/>
  <c r="AO458" i="8"/>
  <c r="AN458" i="8"/>
  <c r="AM458" i="8"/>
  <c r="AL458" i="8"/>
  <c r="AK458" i="8"/>
  <c r="AJ458" i="8"/>
  <c r="AI458" i="8"/>
  <c r="AH458" i="8"/>
  <c r="AG458" i="8"/>
  <c r="AF458" i="8"/>
  <c r="AE458" i="8"/>
  <c r="AD458" i="8"/>
  <c r="AC458" i="8"/>
  <c r="AW457" i="8"/>
  <c r="AV457" i="8"/>
  <c r="AU457" i="8"/>
  <c r="AT457" i="8"/>
  <c r="AS457" i="8"/>
  <c r="AR457" i="8"/>
  <c r="AQ457" i="8"/>
  <c r="AP457" i="8"/>
  <c r="AO457" i="8"/>
  <c r="AN457" i="8"/>
  <c r="AM457" i="8"/>
  <c r="AL457" i="8"/>
  <c r="AJ457" i="8"/>
  <c r="AI457" i="8"/>
  <c r="AH457" i="8"/>
  <c r="AG457" i="8"/>
  <c r="AF457" i="8"/>
  <c r="AE457" i="8"/>
  <c r="AD457" i="8"/>
  <c r="AC457" i="8"/>
  <c r="AW456" i="8"/>
  <c r="AV456" i="8"/>
  <c r="AU456" i="8"/>
  <c r="AT456" i="8"/>
  <c r="AS456" i="8"/>
  <c r="AR456" i="8"/>
  <c r="AQ456" i="8"/>
  <c r="AP456" i="8"/>
  <c r="AO456" i="8"/>
  <c r="AN456" i="8"/>
  <c r="AM456" i="8"/>
  <c r="AL456" i="8"/>
  <c r="AJ456" i="8"/>
  <c r="AI456" i="8"/>
  <c r="AH456" i="8"/>
  <c r="AG456" i="8"/>
  <c r="AF456" i="8"/>
  <c r="AE456" i="8"/>
  <c r="AD456" i="8"/>
  <c r="AC456" i="8"/>
  <c r="AW455" i="8"/>
  <c r="AV455" i="8"/>
  <c r="AU455" i="8"/>
  <c r="AT455" i="8"/>
  <c r="AS455" i="8"/>
  <c r="AR455" i="8"/>
  <c r="AQ455" i="8"/>
  <c r="AP455" i="8"/>
  <c r="AO455" i="8"/>
  <c r="AN455" i="8"/>
  <c r="AM455" i="8"/>
  <c r="AL455" i="8"/>
  <c r="AK455" i="8"/>
  <c r="AJ455" i="8"/>
  <c r="AI455" i="8"/>
  <c r="AH455" i="8"/>
  <c r="AG455" i="8"/>
  <c r="AF455" i="8"/>
  <c r="AE455" i="8"/>
  <c r="AD455" i="8"/>
  <c r="AC455" i="8"/>
  <c r="AW454" i="8"/>
  <c r="AV454" i="8"/>
  <c r="AU454" i="8"/>
  <c r="AT454" i="8"/>
  <c r="AS454" i="8"/>
  <c r="AR454" i="8"/>
  <c r="AQ454" i="8"/>
  <c r="AP454" i="8"/>
  <c r="AO454" i="8"/>
  <c r="AN454" i="8"/>
  <c r="AM454" i="8"/>
  <c r="AL454" i="8"/>
  <c r="AK454" i="8"/>
  <c r="AJ454" i="8"/>
  <c r="AI454" i="8"/>
  <c r="AH454" i="8"/>
  <c r="AG454" i="8"/>
  <c r="AF454" i="8"/>
  <c r="AE454" i="8"/>
  <c r="AD454" i="8"/>
  <c r="AC454" i="8"/>
  <c r="AW453" i="8"/>
  <c r="AV453" i="8"/>
  <c r="AU453" i="8"/>
  <c r="AT453" i="8"/>
  <c r="AS453" i="8"/>
  <c r="AR453" i="8"/>
  <c r="AQ453" i="8"/>
  <c r="AP453" i="8"/>
  <c r="AO453" i="8"/>
  <c r="AN453" i="8"/>
  <c r="AM453" i="8"/>
  <c r="AL453" i="8"/>
  <c r="AJ453" i="8"/>
  <c r="AI453" i="8"/>
  <c r="AH453" i="8"/>
  <c r="AG453" i="8"/>
  <c r="AF453" i="8"/>
  <c r="AE453" i="8"/>
  <c r="AD453" i="8"/>
  <c r="AC453" i="8"/>
  <c r="AW452" i="8"/>
  <c r="AV452" i="8"/>
  <c r="AU452" i="8"/>
  <c r="AT452" i="8"/>
  <c r="AS452" i="8"/>
  <c r="AR452" i="8"/>
  <c r="AQ452" i="8"/>
  <c r="AP452" i="8"/>
  <c r="AO452" i="8"/>
  <c r="AN452" i="8"/>
  <c r="AM452" i="8"/>
  <c r="AL452" i="8"/>
  <c r="AJ452" i="8"/>
  <c r="AI452" i="8"/>
  <c r="AH452" i="8"/>
  <c r="AG452" i="8"/>
  <c r="AF452" i="8"/>
  <c r="AE452" i="8"/>
  <c r="AD452" i="8"/>
  <c r="AC452" i="8"/>
  <c r="AW451" i="8"/>
  <c r="AV451" i="8"/>
  <c r="AU451" i="8"/>
  <c r="AT451" i="8"/>
  <c r="AS451" i="8"/>
  <c r="AR451" i="8"/>
  <c r="AQ451" i="8"/>
  <c r="AP451" i="8"/>
  <c r="AO451" i="8"/>
  <c r="AN451" i="8"/>
  <c r="AM451" i="8"/>
  <c r="AL451" i="8"/>
  <c r="AJ451" i="8"/>
  <c r="AI451" i="8"/>
  <c r="AH451" i="8"/>
  <c r="AG451" i="8"/>
  <c r="AF451" i="8"/>
  <c r="AE451" i="8"/>
  <c r="AD451" i="8"/>
  <c r="AC451" i="8"/>
  <c r="AW450" i="8"/>
  <c r="AV450" i="8"/>
  <c r="AU450" i="8"/>
  <c r="AT450" i="8"/>
  <c r="AS450" i="8"/>
  <c r="AR450" i="8"/>
  <c r="AQ450" i="8"/>
  <c r="AP450" i="8"/>
  <c r="AO450" i="8"/>
  <c r="AN450" i="8"/>
  <c r="AM450" i="8"/>
  <c r="AL450" i="8"/>
  <c r="AJ450" i="8"/>
  <c r="AI450" i="8"/>
  <c r="AH450" i="8"/>
  <c r="AG450" i="8"/>
  <c r="AF450" i="8"/>
  <c r="AE450" i="8"/>
  <c r="AD450" i="8"/>
  <c r="AC450" i="8"/>
  <c r="AW449" i="8"/>
  <c r="AV449" i="8"/>
  <c r="AU449" i="8"/>
  <c r="AT449" i="8"/>
  <c r="AS449" i="8"/>
  <c r="AR449" i="8"/>
  <c r="AQ449" i="8"/>
  <c r="AP449" i="8"/>
  <c r="AO449" i="8"/>
  <c r="AN449" i="8"/>
  <c r="AM449" i="8"/>
  <c r="AL449" i="8"/>
  <c r="AJ449" i="8"/>
  <c r="AI449" i="8"/>
  <c r="AH449" i="8"/>
  <c r="AG449" i="8"/>
  <c r="AF449" i="8"/>
  <c r="AE449" i="8"/>
  <c r="AD449" i="8"/>
  <c r="AC449" i="8"/>
  <c r="AW448" i="8"/>
  <c r="AV448" i="8"/>
  <c r="AU448" i="8"/>
  <c r="AT448" i="8"/>
  <c r="AS448" i="8"/>
  <c r="AR448" i="8"/>
  <c r="AQ448" i="8"/>
  <c r="AP448" i="8"/>
  <c r="AO448" i="8"/>
  <c r="AN448" i="8"/>
  <c r="AM448" i="8"/>
  <c r="AL448" i="8"/>
  <c r="AJ448" i="8"/>
  <c r="AI448" i="8"/>
  <c r="AH448" i="8"/>
  <c r="AG448" i="8"/>
  <c r="AF448" i="8"/>
  <c r="AE448" i="8"/>
  <c r="AD448" i="8"/>
  <c r="AC448" i="8"/>
  <c r="AW447" i="8"/>
  <c r="AV447" i="8"/>
  <c r="AU447" i="8"/>
  <c r="AT447" i="8"/>
  <c r="AS447" i="8"/>
  <c r="AR447" i="8"/>
  <c r="AQ447" i="8"/>
  <c r="AP447" i="8"/>
  <c r="AO447" i="8"/>
  <c r="AN447" i="8"/>
  <c r="AM447" i="8"/>
  <c r="AL447" i="8"/>
  <c r="AJ447" i="8"/>
  <c r="AI447" i="8"/>
  <c r="AH447" i="8"/>
  <c r="AG447" i="8"/>
  <c r="AF447" i="8"/>
  <c r="AE447" i="8"/>
  <c r="AD447" i="8"/>
  <c r="AC447" i="8"/>
  <c r="AW446" i="8"/>
  <c r="AV446" i="8"/>
  <c r="AU446" i="8"/>
  <c r="AT446" i="8"/>
  <c r="AS446" i="8"/>
  <c r="AR446" i="8"/>
  <c r="AQ446" i="8"/>
  <c r="AP446" i="8"/>
  <c r="AO446" i="8"/>
  <c r="AN446" i="8"/>
  <c r="AM446" i="8"/>
  <c r="AL446" i="8"/>
  <c r="AJ446" i="8"/>
  <c r="AI446" i="8"/>
  <c r="AH446" i="8"/>
  <c r="AG446" i="8"/>
  <c r="AF446" i="8"/>
  <c r="AE446" i="8"/>
  <c r="AD446" i="8"/>
  <c r="AC446" i="8"/>
  <c r="AW445" i="8"/>
  <c r="AV445" i="8"/>
  <c r="AU445" i="8"/>
  <c r="AT445" i="8"/>
  <c r="AS445" i="8"/>
  <c r="AR445" i="8"/>
  <c r="AQ445" i="8"/>
  <c r="AP445" i="8"/>
  <c r="AO445" i="8"/>
  <c r="AN445" i="8"/>
  <c r="AM445" i="8"/>
  <c r="AL445" i="8"/>
  <c r="AJ445" i="8"/>
  <c r="AI445" i="8"/>
  <c r="AH445" i="8"/>
  <c r="AG445" i="8"/>
  <c r="AF445" i="8"/>
  <c r="AE445" i="8"/>
  <c r="AD445" i="8"/>
  <c r="AC445" i="8"/>
  <c r="AW444" i="8"/>
  <c r="AV444" i="8"/>
  <c r="AU444" i="8"/>
  <c r="AT444" i="8"/>
  <c r="AS444" i="8"/>
  <c r="AR444" i="8"/>
  <c r="AQ444" i="8"/>
  <c r="AP444" i="8"/>
  <c r="AO444" i="8"/>
  <c r="AN444" i="8"/>
  <c r="AM444" i="8"/>
  <c r="AL444" i="8"/>
  <c r="AJ444" i="8"/>
  <c r="AI444" i="8"/>
  <c r="AH444" i="8"/>
  <c r="AG444" i="8"/>
  <c r="AF444" i="8"/>
  <c r="AE444" i="8"/>
  <c r="AD444" i="8"/>
  <c r="AC444" i="8"/>
  <c r="AW443" i="8"/>
  <c r="AV443" i="8"/>
  <c r="AU443" i="8"/>
  <c r="AT443" i="8"/>
  <c r="AS443" i="8"/>
  <c r="AR443" i="8"/>
  <c r="AQ443" i="8"/>
  <c r="AP443" i="8"/>
  <c r="AO443" i="8"/>
  <c r="AN443" i="8"/>
  <c r="AM443" i="8"/>
  <c r="AL443" i="8"/>
  <c r="AJ443" i="8"/>
  <c r="AI443" i="8"/>
  <c r="AH443" i="8"/>
  <c r="AG443" i="8"/>
  <c r="AF443" i="8"/>
  <c r="AE443" i="8"/>
  <c r="AD443" i="8"/>
  <c r="AC443" i="8"/>
  <c r="AW442" i="8"/>
  <c r="AV442" i="8"/>
  <c r="AU442" i="8"/>
  <c r="AT442" i="8"/>
  <c r="AS442" i="8"/>
  <c r="AR442" i="8"/>
  <c r="AQ442" i="8"/>
  <c r="AP442" i="8"/>
  <c r="AO442" i="8"/>
  <c r="AN442" i="8"/>
  <c r="AM442" i="8"/>
  <c r="AL442" i="8"/>
  <c r="AK442" i="8"/>
  <c r="AJ442" i="8"/>
  <c r="AI442" i="8"/>
  <c r="AH442" i="8"/>
  <c r="AG442" i="8"/>
  <c r="AF442" i="8"/>
  <c r="AE442" i="8"/>
  <c r="AD442" i="8"/>
  <c r="AC442" i="8"/>
  <c r="AW441" i="8"/>
  <c r="AV441" i="8"/>
  <c r="AU441" i="8"/>
  <c r="AT441" i="8"/>
  <c r="AS441" i="8"/>
  <c r="AR441" i="8"/>
  <c r="AQ441" i="8"/>
  <c r="AP441" i="8"/>
  <c r="AO441" i="8"/>
  <c r="AN441" i="8"/>
  <c r="AM441" i="8"/>
  <c r="AL441" i="8"/>
  <c r="AK441" i="8"/>
  <c r="AJ441" i="8"/>
  <c r="AI441" i="8"/>
  <c r="AH441" i="8"/>
  <c r="AG441" i="8"/>
  <c r="AF441" i="8"/>
  <c r="AE441" i="8"/>
  <c r="AD441" i="8"/>
  <c r="AC441" i="8"/>
  <c r="AW440" i="8"/>
  <c r="AV440" i="8"/>
  <c r="AU440" i="8"/>
  <c r="AT440" i="8"/>
  <c r="AS440" i="8"/>
  <c r="AR440" i="8"/>
  <c r="AQ440" i="8"/>
  <c r="AP440" i="8"/>
  <c r="AO440" i="8"/>
  <c r="AN440" i="8"/>
  <c r="AM440" i="8"/>
  <c r="AL440" i="8"/>
  <c r="AK440" i="8"/>
  <c r="AJ440" i="8"/>
  <c r="AI440" i="8"/>
  <c r="AH440" i="8"/>
  <c r="AG440" i="8"/>
  <c r="AF440" i="8"/>
  <c r="AE440" i="8"/>
  <c r="AD440" i="8"/>
  <c r="AC440" i="8"/>
  <c r="AW439" i="8"/>
  <c r="AV439" i="8"/>
  <c r="AU439" i="8"/>
  <c r="AT439" i="8"/>
  <c r="AS439" i="8"/>
  <c r="AR439" i="8"/>
  <c r="AQ439" i="8"/>
  <c r="AP439" i="8"/>
  <c r="AO439" i="8"/>
  <c r="AN439" i="8"/>
  <c r="AM439" i="8"/>
  <c r="AL439" i="8"/>
  <c r="AK439" i="8"/>
  <c r="AJ439" i="8"/>
  <c r="AI439" i="8"/>
  <c r="AH439" i="8"/>
  <c r="AG439" i="8"/>
  <c r="AF439" i="8"/>
  <c r="AE439" i="8"/>
  <c r="AD439" i="8"/>
  <c r="AC439" i="8"/>
  <c r="AW438" i="8"/>
  <c r="AV438" i="8"/>
  <c r="AU438" i="8"/>
  <c r="AT438" i="8"/>
  <c r="AS438" i="8"/>
  <c r="AR438" i="8"/>
  <c r="AQ438" i="8"/>
  <c r="AP438" i="8"/>
  <c r="AO438" i="8"/>
  <c r="AN438" i="8"/>
  <c r="AM438" i="8"/>
  <c r="AL438" i="8"/>
  <c r="AK438" i="8"/>
  <c r="AJ438" i="8"/>
  <c r="AI438" i="8"/>
  <c r="AH438" i="8"/>
  <c r="AG438" i="8"/>
  <c r="AF438" i="8"/>
  <c r="AE438" i="8"/>
  <c r="AD438" i="8"/>
  <c r="AC438" i="8"/>
  <c r="AW437" i="8"/>
  <c r="AV437" i="8"/>
  <c r="AU437" i="8"/>
  <c r="AT437" i="8"/>
  <c r="AS437" i="8"/>
  <c r="AR437" i="8"/>
  <c r="AQ437" i="8"/>
  <c r="AP437" i="8"/>
  <c r="AO437" i="8"/>
  <c r="AN437" i="8"/>
  <c r="AM437" i="8"/>
  <c r="AL437" i="8"/>
  <c r="AK437" i="8"/>
  <c r="AJ437" i="8"/>
  <c r="AI437" i="8"/>
  <c r="AH437" i="8"/>
  <c r="AG437" i="8"/>
  <c r="AF437" i="8"/>
  <c r="AE437" i="8"/>
  <c r="AD437" i="8"/>
  <c r="AC437" i="8"/>
  <c r="AW436" i="8"/>
  <c r="AV436" i="8"/>
  <c r="AU436" i="8"/>
  <c r="AT436" i="8"/>
  <c r="AS436" i="8"/>
  <c r="AR436" i="8"/>
  <c r="AQ436" i="8"/>
  <c r="AP436" i="8"/>
  <c r="AO436" i="8"/>
  <c r="AN436" i="8"/>
  <c r="AM436" i="8"/>
  <c r="AL436" i="8"/>
  <c r="AJ436" i="8"/>
  <c r="AI436" i="8"/>
  <c r="AH436" i="8"/>
  <c r="AG436" i="8"/>
  <c r="AF436" i="8"/>
  <c r="AE436" i="8"/>
  <c r="AD436" i="8"/>
  <c r="AC436" i="8"/>
  <c r="AW435" i="8"/>
  <c r="AV435" i="8"/>
  <c r="AU435" i="8"/>
  <c r="AT435" i="8"/>
  <c r="AS435" i="8"/>
  <c r="AR435" i="8"/>
  <c r="AQ435" i="8"/>
  <c r="AP435" i="8"/>
  <c r="AO435" i="8"/>
  <c r="AN435" i="8"/>
  <c r="AM435" i="8"/>
  <c r="AL435" i="8"/>
  <c r="AK435" i="8"/>
  <c r="AJ435" i="8"/>
  <c r="AI435" i="8"/>
  <c r="AH435" i="8"/>
  <c r="AG435" i="8"/>
  <c r="AF435" i="8"/>
  <c r="AE435" i="8"/>
  <c r="AD435" i="8"/>
  <c r="AC435" i="8"/>
  <c r="AW434" i="8"/>
  <c r="AV434" i="8"/>
  <c r="AU434" i="8"/>
  <c r="AT434" i="8"/>
  <c r="AS434" i="8"/>
  <c r="AR434" i="8"/>
  <c r="AQ434" i="8"/>
  <c r="AP434" i="8"/>
  <c r="AO434" i="8"/>
  <c r="AN434" i="8"/>
  <c r="AM434" i="8"/>
  <c r="AL434" i="8"/>
  <c r="AK434" i="8"/>
  <c r="AJ434" i="8"/>
  <c r="AI434" i="8"/>
  <c r="AH434" i="8"/>
  <c r="AG434" i="8"/>
  <c r="AF434" i="8"/>
  <c r="AE434" i="8"/>
  <c r="AD434" i="8"/>
  <c r="AC434" i="8"/>
  <c r="AW433" i="8"/>
  <c r="AV433" i="8"/>
  <c r="AU433" i="8"/>
  <c r="AT433" i="8"/>
  <c r="AS433" i="8"/>
  <c r="AR433" i="8"/>
  <c r="AQ433" i="8"/>
  <c r="AP433" i="8"/>
  <c r="AO433" i="8"/>
  <c r="AN433" i="8"/>
  <c r="AM433" i="8"/>
  <c r="AL433" i="8"/>
  <c r="AK433" i="8"/>
  <c r="AJ433" i="8"/>
  <c r="AI433" i="8"/>
  <c r="AH433" i="8"/>
  <c r="AG433" i="8"/>
  <c r="AF433" i="8"/>
  <c r="AE433" i="8"/>
  <c r="AD433" i="8"/>
  <c r="AC433" i="8"/>
  <c r="AW432" i="8"/>
  <c r="AV432" i="8"/>
  <c r="AU432" i="8"/>
  <c r="AT432" i="8"/>
  <c r="AS432" i="8"/>
  <c r="AR432" i="8"/>
  <c r="AQ432" i="8"/>
  <c r="AP432" i="8"/>
  <c r="AO432" i="8"/>
  <c r="AN432" i="8"/>
  <c r="AM432" i="8"/>
  <c r="AL432" i="8"/>
  <c r="AK432" i="8"/>
  <c r="AJ432" i="8"/>
  <c r="AI432" i="8"/>
  <c r="AH432" i="8"/>
  <c r="AG432" i="8"/>
  <c r="AF432" i="8"/>
  <c r="AE432" i="8"/>
  <c r="AD432" i="8"/>
  <c r="AC432" i="8"/>
  <c r="AK431" i="8"/>
  <c r="AW429" i="8"/>
  <c r="AV429" i="8"/>
  <c r="AU429" i="8"/>
  <c r="AT429" i="8"/>
  <c r="AS429" i="8"/>
  <c r="AR429" i="8"/>
  <c r="AQ429" i="8"/>
  <c r="AP429" i="8"/>
  <c r="AO429" i="8"/>
  <c r="AN429" i="8"/>
  <c r="AM429" i="8"/>
  <c r="AL429" i="8"/>
  <c r="AK429" i="8"/>
  <c r="AJ429" i="8"/>
  <c r="AI429" i="8"/>
  <c r="AH429" i="8"/>
  <c r="AG429" i="8"/>
  <c r="AF429" i="8"/>
  <c r="AE429" i="8"/>
  <c r="AD429" i="8"/>
  <c r="AC429" i="8"/>
  <c r="AW428" i="8"/>
  <c r="AV428" i="8"/>
  <c r="AU428" i="8"/>
  <c r="AT428" i="8"/>
  <c r="AS428" i="8"/>
  <c r="AR428" i="8"/>
  <c r="AQ428" i="8"/>
  <c r="AP428" i="8"/>
  <c r="AO428" i="8"/>
  <c r="AN428" i="8"/>
  <c r="AM428" i="8"/>
  <c r="AL428" i="8"/>
  <c r="AK428" i="8"/>
  <c r="AJ428" i="8"/>
  <c r="AI428" i="8"/>
  <c r="AH428" i="8"/>
  <c r="AG428" i="8"/>
  <c r="AF428" i="8"/>
  <c r="AE428" i="8"/>
  <c r="AD428" i="8"/>
  <c r="AC428" i="8"/>
  <c r="AW427" i="8"/>
  <c r="AV427" i="8"/>
  <c r="AU427" i="8"/>
  <c r="AT427" i="8"/>
  <c r="AS427" i="8"/>
  <c r="AR427" i="8"/>
  <c r="AQ427" i="8"/>
  <c r="AP427" i="8"/>
  <c r="AO427" i="8"/>
  <c r="AN427" i="8"/>
  <c r="AM427" i="8"/>
  <c r="AL427" i="8"/>
  <c r="AK427" i="8"/>
  <c r="AJ427" i="8"/>
  <c r="AI427" i="8"/>
  <c r="AH427" i="8"/>
  <c r="AG427" i="8"/>
  <c r="AF427" i="8"/>
  <c r="AE427" i="8"/>
  <c r="AD427" i="8"/>
  <c r="AC427" i="8"/>
  <c r="AC426" i="8"/>
  <c r="AW425" i="8"/>
  <c r="AV425" i="8"/>
  <c r="AU425" i="8"/>
  <c r="AT425" i="8"/>
  <c r="AS425" i="8"/>
  <c r="AR425" i="8"/>
  <c r="AQ425" i="8"/>
  <c r="AP425" i="8"/>
  <c r="AO425" i="8"/>
  <c r="AN425" i="8"/>
  <c r="AM425" i="8"/>
  <c r="AL425" i="8"/>
  <c r="AK425" i="8"/>
  <c r="AJ425" i="8"/>
  <c r="AI425" i="8"/>
  <c r="AH425" i="8"/>
  <c r="AG425" i="8"/>
  <c r="AF425" i="8"/>
  <c r="AE425" i="8"/>
  <c r="AD425" i="8"/>
  <c r="AC425" i="8"/>
  <c r="AW424" i="8"/>
  <c r="AV424" i="8"/>
  <c r="AU424" i="8"/>
  <c r="AT424" i="8"/>
  <c r="AS424" i="8"/>
  <c r="AR424" i="8"/>
  <c r="AQ424" i="8"/>
  <c r="AP424" i="8"/>
  <c r="AO424" i="8"/>
  <c r="AN424" i="8"/>
  <c r="AM424" i="8"/>
  <c r="AL424" i="8"/>
  <c r="AK424" i="8"/>
  <c r="AJ424" i="8"/>
  <c r="AI424" i="8"/>
  <c r="AH424" i="8"/>
  <c r="AG424" i="8"/>
  <c r="AF424" i="8"/>
  <c r="AE424" i="8"/>
  <c r="AD424" i="8"/>
  <c r="AC424" i="8"/>
  <c r="AW423" i="8"/>
  <c r="AV423" i="8"/>
  <c r="AU423" i="8"/>
  <c r="AT423" i="8"/>
  <c r="AS423" i="8"/>
  <c r="AR423" i="8"/>
  <c r="AQ423" i="8"/>
  <c r="AP423" i="8"/>
  <c r="AO423" i="8"/>
  <c r="AN423" i="8"/>
  <c r="AM423" i="8"/>
  <c r="AL423" i="8"/>
  <c r="AK423" i="8"/>
  <c r="AJ423" i="8"/>
  <c r="AI423" i="8"/>
  <c r="AH423" i="8"/>
  <c r="AG423" i="8"/>
  <c r="AF423" i="8"/>
  <c r="AE423" i="8"/>
  <c r="AD423" i="8"/>
  <c r="AC423" i="8"/>
  <c r="AW422" i="8"/>
  <c r="AV422" i="8"/>
  <c r="AU422" i="8"/>
  <c r="AT422" i="8"/>
  <c r="AS422" i="8"/>
  <c r="AR422" i="8"/>
  <c r="AQ422" i="8"/>
  <c r="AP422" i="8"/>
  <c r="AO422" i="8"/>
  <c r="AN422" i="8"/>
  <c r="AM422" i="8"/>
  <c r="AL422" i="8"/>
  <c r="AK422" i="8"/>
  <c r="AJ422" i="8"/>
  <c r="AI422" i="8"/>
  <c r="AH422" i="8"/>
  <c r="AG422" i="8"/>
  <c r="AF422" i="8"/>
  <c r="AE422" i="8"/>
  <c r="AD422" i="8"/>
  <c r="AC422" i="8"/>
  <c r="AW421" i="8"/>
  <c r="AV421" i="8"/>
  <c r="AU421" i="8"/>
  <c r="AT421" i="8"/>
  <c r="AS421" i="8"/>
  <c r="AR421" i="8"/>
  <c r="AQ421" i="8"/>
  <c r="AP421" i="8"/>
  <c r="AO421" i="8"/>
  <c r="AN421" i="8"/>
  <c r="AM421" i="8"/>
  <c r="AL421" i="8"/>
  <c r="AK421" i="8"/>
  <c r="AJ421" i="8"/>
  <c r="AI421" i="8"/>
  <c r="AH421" i="8"/>
  <c r="AG421" i="8"/>
  <c r="AF421" i="8"/>
  <c r="AE421" i="8"/>
  <c r="AD421" i="8"/>
  <c r="AC421" i="8"/>
  <c r="AW420" i="8"/>
  <c r="AV420" i="8"/>
  <c r="AU420" i="8"/>
  <c r="AT420" i="8"/>
  <c r="AS420" i="8"/>
  <c r="AR420" i="8"/>
  <c r="AQ420" i="8"/>
  <c r="AP420" i="8"/>
  <c r="AO420" i="8"/>
  <c r="AN420" i="8"/>
  <c r="AM420" i="8"/>
  <c r="AL420" i="8"/>
  <c r="AK420" i="8"/>
  <c r="AJ420" i="8"/>
  <c r="AI420" i="8"/>
  <c r="AH420" i="8"/>
  <c r="AG420" i="8"/>
  <c r="AF420" i="8"/>
  <c r="AE420" i="8"/>
  <c r="AD420" i="8"/>
  <c r="AC420" i="8"/>
  <c r="AW419" i="8"/>
  <c r="AV419" i="8"/>
  <c r="AU419" i="8"/>
  <c r="AT419" i="8"/>
  <c r="AS419" i="8"/>
  <c r="AR419" i="8"/>
  <c r="AQ419" i="8"/>
  <c r="AP419" i="8"/>
  <c r="AO419" i="8"/>
  <c r="AN419" i="8"/>
  <c r="AM419" i="8"/>
  <c r="AL419" i="8"/>
  <c r="AK419" i="8"/>
  <c r="AJ419" i="8"/>
  <c r="AI419" i="8"/>
  <c r="AH419" i="8"/>
  <c r="AG419" i="8"/>
  <c r="AF419" i="8"/>
  <c r="AE419" i="8"/>
  <c r="AD419" i="8"/>
  <c r="AC419" i="8"/>
  <c r="AW418" i="8"/>
  <c r="AV418" i="8"/>
  <c r="AU418" i="8"/>
  <c r="AT418" i="8"/>
  <c r="AS418" i="8"/>
  <c r="AR418" i="8"/>
  <c r="AQ418" i="8"/>
  <c r="AP418" i="8"/>
  <c r="AO418" i="8"/>
  <c r="AN418" i="8"/>
  <c r="AM418" i="8"/>
  <c r="AL418" i="8"/>
  <c r="AK418" i="8"/>
  <c r="AJ418" i="8"/>
  <c r="AI418" i="8"/>
  <c r="AH418" i="8"/>
  <c r="AG418" i="8"/>
  <c r="AF418" i="8"/>
  <c r="AE418" i="8"/>
  <c r="AD418" i="8"/>
  <c r="AC418" i="8"/>
  <c r="AW417" i="8"/>
  <c r="AV417" i="8"/>
  <c r="AU417" i="8"/>
  <c r="AT417" i="8"/>
  <c r="AS417" i="8"/>
  <c r="AR417" i="8"/>
  <c r="AQ417" i="8"/>
  <c r="AP417" i="8"/>
  <c r="AO417" i="8"/>
  <c r="AN417" i="8"/>
  <c r="AM417" i="8"/>
  <c r="AL417" i="8"/>
  <c r="AK417" i="8"/>
  <c r="AJ417" i="8"/>
  <c r="AI417" i="8"/>
  <c r="AH417" i="8"/>
  <c r="AG417" i="8"/>
  <c r="AF417" i="8"/>
  <c r="AE417" i="8"/>
  <c r="AD417" i="8"/>
  <c r="AC417" i="8"/>
  <c r="AW412" i="8"/>
  <c r="AV412" i="8"/>
  <c r="AU412" i="8"/>
  <c r="AT412" i="8"/>
  <c r="AS412" i="8"/>
  <c r="AR412" i="8"/>
  <c r="AQ412" i="8"/>
  <c r="AP412" i="8"/>
  <c r="AO412" i="8"/>
  <c r="AN412" i="8"/>
  <c r="AM412" i="8"/>
  <c r="AL412" i="8"/>
  <c r="AK412" i="8"/>
  <c r="AJ412" i="8"/>
  <c r="AI412" i="8"/>
  <c r="AH412" i="8"/>
  <c r="AG412" i="8"/>
  <c r="AF412" i="8"/>
  <c r="AE412" i="8"/>
  <c r="AD412" i="8"/>
  <c r="AC412" i="8"/>
  <c r="AW411" i="8"/>
  <c r="AV411" i="8"/>
  <c r="AU411" i="8"/>
  <c r="AT411" i="8"/>
  <c r="AS411" i="8"/>
  <c r="AR411" i="8"/>
  <c r="AQ411" i="8"/>
  <c r="AP411" i="8"/>
  <c r="AO411" i="8"/>
  <c r="AN411" i="8"/>
  <c r="AM411" i="8"/>
  <c r="AL411" i="8"/>
  <c r="AK411" i="8"/>
  <c r="AJ411" i="8"/>
  <c r="AI411" i="8"/>
  <c r="AH411" i="8"/>
  <c r="AG411" i="8"/>
  <c r="AF411" i="8"/>
  <c r="AE411" i="8"/>
  <c r="AD411" i="8"/>
  <c r="AC411" i="8"/>
  <c r="AW410" i="8"/>
  <c r="AV410" i="8"/>
  <c r="AU410" i="8"/>
  <c r="AT410" i="8"/>
  <c r="AS410" i="8"/>
  <c r="AR410" i="8"/>
  <c r="AQ410" i="8"/>
  <c r="AP410" i="8"/>
  <c r="AO410" i="8"/>
  <c r="AN410" i="8"/>
  <c r="AM410" i="8"/>
  <c r="AL410" i="8"/>
  <c r="AK410" i="8"/>
  <c r="AJ410" i="8"/>
  <c r="AI410" i="8"/>
  <c r="AH410" i="8"/>
  <c r="AG410" i="8"/>
  <c r="AF410" i="8"/>
  <c r="AE410" i="8"/>
  <c r="AD410" i="8"/>
  <c r="AC410" i="8"/>
  <c r="AW409" i="8"/>
  <c r="AV409" i="8"/>
  <c r="AU409" i="8"/>
  <c r="AT409" i="8"/>
  <c r="AS409" i="8"/>
  <c r="AR409" i="8"/>
  <c r="AQ409" i="8"/>
  <c r="AP409" i="8"/>
  <c r="AO409" i="8"/>
  <c r="AN409" i="8"/>
  <c r="AM409" i="8"/>
  <c r="AL409" i="8"/>
  <c r="AK409" i="8"/>
  <c r="AJ409" i="8"/>
  <c r="AI409" i="8"/>
  <c r="AH409" i="8"/>
  <c r="AG409" i="8"/>
  <c r="AF409" i="8"/>
  <c r="AE409" i="8"/>
  <c r="AD409" i="8"/>
  <c r="AC409" i="8"/>
  <c r="AW408" i="8"/>
  <c r="AV408" i="8"/>
  <c r="AU408" i="8"/>
  <c r="AT408" i="8"/>
  <c r="AS408" i="8"/>
  <c r="AR408" i="8"/>
  <c r="AQ408" i="8"/>
  <c r="AP408" i="8"/>
  <c r="AO408" i="8"/>
  <c r="AN408" i="8"/>
  <c r="AM408" i="8"/>
  <c r="AL408" i="8"/>
  <c r="AK408" i="8"/>
  <c r="AJ408" i="8"/>
  <c r="AI408" i="8"/>
  <c r="AH408" i="8"/>
  <c r="AG408" i="8"/>
  <c r="AF408" i="8"/>
  <c r="AE408" i="8"/>
  <c r="AD408" i="8"/>
  <c r="AC408" i="8"/>
  <c r="AW407" i="8"/>
  <c r="AV407" i="8"/>
  <c r="AU407" i="8"/>
  <c r="AT407" i="8"/>
  <c r="AS407" i="8"/>
  <c r="AR407" i="8"/>
  <c r="AQ407" i="8"/>
  <c r="AP407" i="8"/>
  <c r="AO407" i="8"/>
  <c r="AN407" i="8"/>
  <c r="AM407" i="8"/>
  <c r="AL407" i="8"/>
  <c r="AK407" i="8"/>
  <c r="AJ407" i="8"/>
  <c r="AI407" i="8"/>
  <c r="AH407" i="8"/>
  <c r="AG407" i="8"/>
  <c r="AF407" i="8"/>
  <c r="AE407" i="8"/>
  <c r="AD407" i="8"/>
  <c r="AC407" i="8"/>
  <c r="AW406" i="8"/>
  <c r="AV406" i="8"/>
  <c r="AU406" i="8"/>
  <c r="AT406" i="8"/>
  <c r="AS406" i="8"/>
  <c r="AR406" i="8"/>
  <c r="AQ406" i="8"/>
  <c r="AP406" i="8"/>
  <c r="AO406" i="8"/>
  <c r="AN406" i="8"/>
  <c r="AM406" i="8"/>
  <c r="AL406" i="8"/>
  <c r="AK406" i="8"/>
  <c r="AJ406" i="8"/>
  <c r="AI406" i="8"/>
  <c r="AH406" i="8"/>
  <c r="AG406" i="8"/>
  <c r="AF406" i="8"/>
  <c r="AE406" i="8"/>
  <c r="AD406" i="8"/>
  <c r="AC406" i="8"/>
  <c r="AW405" i="8"/>
  <c r="AV405" i="8"/>
  <c r="AU405" i="8"/>
  <c r="AT405" i="8"/>
  <c r="AS405" i="8"/>
  <c r="AR405" i="8"/>
  <c r="AQ405" i="8"/>
  <c r="AP405" i="8"/>
  <c r="AO405" i="8"/>
  <c r="AN405" i="8"/>
  <c r="AM405" i="8"/>
  <c r="AL405" i="8"/>
  <c r="AK405" i="8"/>
  <c r="AJ405" i="8"/>
  <c r="AI405" i="8"/>
  <c r="AH405" i="8"/>
  <c r="AG405" i="8"/>
  <c r="AF405" i="8"/>
  <c r="AE405" i="8"/>
  <c r="AD405" i="8"/>
  <c r="AC405" i="8"/>
  <c r="AW404" i="8"/>
  <c r="AV404" i="8"/>
  <c r="AU404" i="8"/>
  <c r="AT404" i="8"/>
  <c r="AS404" i="8"/>
  <c r="AR404" i="8"/>
  <c r="AQ404" i="8"/>
  <c r="AP404" i="8"/>
  <c r="AO404" i="8"/>
  <c r="AN404" i="8"/>
  <c r="AM404" i="8"/>
  <c r="AL404" i="8"/>
  <c r="AK404" i="8"/>
  <c r="AJ404" i="8"/>
  <c r="AI404" i="8"/>
  <c r="AH404" i="8"/>
  <c r="AG404" i="8"/>
  <c r="AF404" i="8"/>
  <c r="AE404" i="8"/>
  <c r="AD404" i="8"/>
  <c r="AC404" i="8"/>
  <c r="AW403" i="8"/>
  <c r="AV403" i="8"/>
  <c r="AU403" i="8"/>
  <c r="AT403" i="8"/>
  <c r="AS403" i="8"/>
  <c r="AR403" i="8"/>
  <c r="AQ403" i="8"/>
  <c r="AP403" i="8"/>
  <c r="AO403" i="8"/>
  <c r="AN403" i="8"/>
  <c r="AM403" i="8"/>
  <c r="AL403" i="8"/>
  <c r="AK403" i="8"/>
  <c r="AJ403" i="8"/>
  <c r="AI403" i="8"/>
  <c r="AH403" i="8"/>
  <c r="AG403" i="8"/>
  <c r="AF403" i="8"/>
  <c r="AE403" i="8"/>
  <c r="AD403" i="8"/>
  <c r="AC403" i="8"/>
  <c r="AW402" i="8"/>
  <c r="AV402" i="8"/>
  <c r="AU402" i="8"/>
  <c r="AT402" i="8"/>
  <c r="AS402" i="8"/>
  <c r="AR402" i="8"/>
  <c r="AQ402" i="8"/>
  <c r="AP402" i="8"/>
  <c r="AO402" i="8"/>
  <c r="AN402" i="8"/>
  <c r="AM402" i="8"/>
  <c r="AL402" i="8"/>
  <c r="AK402" i="8"/>
  <c r="AJ402" i="8"/>
  <c r="AI402" i="8"/>
  <c r="AH402" i="8"/>
  <c r="AG402" i="8"/>
  <c r="AF402" i="8"/>
  <c r="AE402" i="8"/>
  <c r="AD402" i="8"/>
  <c r="AC402" i="8"/>
  <c r="AW401" i="8"/>
  <c r="AV401" i="8"/>
  <c r="AU401" i="8"/>
  <c r="AT401" i="8"/>
  <c r="AS401" i="8"/>
  <c r="AR401" i="8"/>
  <c r="AQ401" i="8"/>
  <c r="AP401" i="8"/>
  <c r="AO401" i="8"/>
  <c r="AN401" i="8"/>
  <c r="AM401" i="8"/>
  <c r="AL401" i="8"/>
  <c r="AK401" i="8"/>
  <c r="AJ401" i="8"/>
  <c r="AI401" i="8"/>
  <c r="AH401" i="8"/>
  <c r="AG401" i="8"/>
  <c r="AF401" i="8"/>
  <c r="AE401" i="8"/>
  <c r="AD401" i="8"/>
  <c r="AC401" i="8"/>
  <c r="AW400" i="8"/>
  <c r="AV400" i="8"/>
  <c r="AU400" i="8"/>
  <c r="AT400" i="8"/>
  <c r="AS400" i="8"/>
  <c r="AR400" i="8"/>
  <c r="AQ400" i="8"/>
  <c r="AP400" i="8"/>
  <c r="AO400" i="8"/>
  <c r="AN400" i="8"/>
  <c r="AM400" i="8"/>
  <c r="AL400" i="8"/>
  <c r="AK400" i="8"/>
  <c r="AJ400" i="8"/>
  <c r="AI400" i="8"/>
  <c r="AH400" i="8"/>
  <c r="AG400" i="8"/>
  <c r="AF400" i="8"/>
  <c r="AE400" i="8"/>
  <c r="AD400" i="8"/>
  <c r="AC400" i="8"/>
  <c r="AW399" i="8"/>
  <c r="AV399" i="8"/>
  <c r="AU399" i="8"/>
  <c r="AT399" i="8"/>
  <c r="AS399" i="8"/>
  <c r="AR399" i="8"/>
  <c r="AQ399" i="8"/>
  <c r="AP399" i="8"/>
  <c r="AO399" i="8"/>
  <c r="AN399" i="8"/>
  <c r="AM399" i="8"/>
  <c r="AL399" i="8"/>
  <c r="AK399" i="8"/>
  <c r="AJ399" i="8"/>
  <c r="AI399" i="8"/>
  <c r="AH399" i="8"/>
  <c r="AG399" i="8"/>
  <c r="AF399" i="8"/>
  <c r="AE399" i="8"/>
  <c r="AD399" i="8"/>
  <c r="AC399" i="8"/>
  <c r="AW398" i="8"/>
  <c r="AV398" i="8"/>
  <c r="AU398" i="8"/>
  <c r="AT398" i="8"/>
  <c r="AS398" i="8"/>
  <c r="AR398" i="8"/>
  <c r="AQ398" i="8"/>
  <c r="AP398" i="8"/>
  <c r="AO398" i="8"/>
  <c r="AN398" i="8"/>
  <c r="AM398" i="8"/>
  <c r="AL398" i="8"/>
  <c r="AK398" i="8"/>
  <c r="AJ398" i="8"/>
  <c r="AI398" i="8"/>
  <c r="AH398" i="8"/>
  <c r="AG398" i="8"/>
  <c r="AF398" i="8"/>
  <c r="AE398" i="8"/>
  <c r="AD398" i="8"/>
  <c r="AC398" i="8"/>
  <c r="AW397" i="8"/>
  <c r="AV397" i="8"/>
  <c r="AU397" i="8"/>
  <c r="AT397" i="8"/>
  <c r="AS397" i="8"/>
  <c r="AR397" i="8"/>
  <c r="AQ397" i="8"/>
  <c r="AP397" i="8"/>
  <c r="AO397" i="8"/>
  <c r="AN397" i="8"/>
  <c r="AM397" i="8"/>
  <c r="AL397" i="8"/>
  <c r="AK397" i="8"/>
  <c r="AJ397" i="8"/>
  <c r="AI397" i="8"/>
  <c r="AH397" i="8"/>
  <c r="AG397" i="8"/>
  <c r="AF397" i="8"/>
  <c r="AE397" i="8"/>
  <c r="AD397" i="8"/>
  <c r="AC397" i="8"/>
  <c r="AW396" i="8"/>
  <c r="AV396" i="8"/>
  <c r="AU396" i="8"/>
  <c r="AT396" i="8"/>
  <c r="AS396" i="8"/>
  <c r="AR396" i="8"/>
  <c r="AQ396" i="8"/>
  <c r="AP396" i="8"/>
  <c r="AO396" i="8"/>
  <c r="AN396" i="8"/>
  <c r="AM396" i="8"/>
  <c r="AL396" i="8"/>
  <c r="AK396" i="8"/>
  <c r="AJ396" i="8"/>
  <c r="AI396" i="8"/>
  <c r="AH396" i="8"/>
  <c r="AG396" i="8"/>
  <c r="AF396" i="8"/>
  <c r="AE396" i="8"/>
  <c r="AD396" i="8"/>
  <c r="AC396" i="8"/>
  <c r="AW395" i="8"/>
  <c r="AV395" i="8"/>
  <c r="AU395" i="8"/>
  <c r="AT395" i="8"/>
  <c r="AS395" i="8"/>
  <c r="AR395" i="8"/>
  <c r="AQ395" i="8"/>
  <c r="AP395" i="8"/>
  <c r="AO395" i="8"/>
  <c r="AN395" i="8"/>
  <c r="AM395" i="8"/>
  <c r="AL395" i="8"/>
  <c r="AK395" i="8"/>
  <c r="AJ395" i="8"/>
  <c r="AI395" i="8"/>
  <c r="AH395" i="8"/>
  <c r="AG395" i="8"/>
  <c r="AF395" i="8"/>
  <c r="AE395" i="8"/>
  <c r="AD395" i="8"/>
  <c r="AC395" i="8"/>
  <c r="AW394" i="8"/>
  <c r="AV394" i="8"/>
  <c r="AU394" i="8"/>
  <c r="AT394" i="8"/>
  <c r="AS394" i="8"/>
  <c r="AR394" i="8"/>
  <c r="AQ394" i="8"/>
  <c r="AP394" i="8"/>
  <c r="AO394" i="8"/>
  <c r="AN394" i="8"/>
  <c r="AM394" i="8"/>
  <c r="AL394" i="8"/>
  <c r="AK394" i="8"/>
  <c r="AJ394" i="8"/>
  <c r="AI394" i="8"/>
  <c r="AH394" i="8"/>
  <c r="AG394" i="8"/>
  <c r="AF394" i="8"/>
  <c r="AE394" i="8"/>
  <c r="AD394" i="8"/>
  <c r="AC394" i="8"/>
  <c r="AW393" i="8"/>
  <c r="AV393" i="8"/>
  <c r="AU393" i="8"/>
  <c r="AT393" i="8"/>
  <c r="AS393" i="8"/>
  <c r="AR393" i="8"/>
  <c r="AQ393" i="8"/>
  <c r="AP393" i="8"/>
  <c r="AO393" i="8"/>
  <c r="AN393" i="8"/>
  <c r="AM393" i="8"/>
  <c r="AL393" i="8"/>
  <c r="AK393" i="8"/>
  <c r="AJ393" i="8"/>
  <c r="AI393" i="8"/>
  <c r="AH393" i="8"/>
  <c r="AG393" i="8"/>
  <c r="AF393" i="8"/>
  <c r="AE393" i="8"/>
  <c r="AD393" i="8"/>
  <c r="AC393" i="8"/>
  <c r="AW392" i="8"/>
  <c r="AV392" i="8"/>
  <c r="AU392" i="8"/>
  <c r="AT392" i="8"/>
  <c r="AS392" i="8"/>
  <c r="AR392" i="8"/>
  <c r="AQ392" i="8"/>
  <c r="AP392" i="8"/>
  <c r="AO392" i="8"/>
  <c r="AN392" i="8"/>
  <c r="AM392" i="8"/>
  <c r="AL392" i="8"/>
  <c r="AK392" i="8"/>
  <c r="AJ392" i="8"/>
  <c r="AI392" i="8"/>
  <c r="AH392" i="8"/>
  <c r="AG392" i="8"/>
  <c r="AF392" i="8"/>
  <c r="AE392" i="8"/>
  <c r="AD392" i="8"/>
  <c r="AC392" i="8"/>
  <c r="AW391" i="8"/>
  <c r="AV391" i="8"/>
  <c r="AU391" i="8"/>
  <c r="AT391" i="8"/>
  <c r="AS391" i="8"/>
  <c r="AR391" i="8"/>
  <c r="AQ391" i="8"/>
  <c r="AP391" i="8"/>
  <c r="AO391" i="8"/>
  <c r="AN391" i="8"/>
  <c r="AM391" i="8"/>
  <c r="AL391" i="8"/>
  <c r="AK391" i="8"/>
  <c r="AJ391" i="8"/>
  <c r="AI391" i="8"/>
  <c r="AH391" i="8"/>
  <c r="AG391" i="8"/>
  <c r="AF391" i="8"/>
  <c r="AE391" i="8"/>
  <c r="AD391" i="8"/>
  <c r="AC391" i="8"/>
  <c r="AW390" i="8"/>
  <c r="AV390" i="8"/>
  <c r="AU390" i="8"/>
  <c r="AT390" i="8"/>
  <c r="AS390" i="8"/>
  <c r="AR390" i="8"/>
  <c r="AQ390" i="8"/>
  <c r="AP390" i="8"/>
  <c r="AO390" i="8"/>
  <c r="AN390" i="8"/>
  <c r="AM390" i="8"/>
  <c r="AL390" i="8"/>
  <c r="AK390" i="8"/>
  <c r="AJ390" i="8"/>
  <c r="AI390" i="8"/>
  <c r="AH390" i="8"/>
  <c r="AG390" i="8"/>
  <c r="AF390" i="8"/>
  <c r="AE390" i="8"/>
  <c r="AD390" i="8"/>
  <c r="AC390" i="8"/>
  <c r="AW389" i="8"/>
  <c r="AV389" i="8"/>
  <c r="AU389" i="8"/>
  <c r="AT389" i="8"/>
  <c r="AS389" i="8"/>
  <c r="AR389" i="8"/>
  <c r="AQ389" i="8"/>
  <c r="AP389" i="8"/>
  <c r="AO389" i="8"/>
  <c r="AN389" i="8"/>
  <c r="AM389" i="8"/>
  <c r="AL389" i="8"/>
  <c r="AK389" i="8"/>
  <c r="AJ389" i="8"/>
  <c r="AI389" i="8"/>
  <c r="AH389" i="8"/>
  <c r="AG389" i="8"/>
  <c r="AF389" i="8"/>
  <c r="AE389" i="8"/>
  <c r="AD389" i="8"/>
  <c r="AC389" i="8"/>
  <c r="AW388" i="8"/>
  <c r="AV388" i="8"/>
  <c r="AU388" i="8"/>
  <c r="AT388" i="8"/>
  <c r="AS388" i="8"/>
  <c r="AR388" i="8"/>
  <c r="AQ388" i="8"/>
  <c r="AP388" i="8"/>
  <c r="AO388" i="8"/>
  <c r="AN388" i="8"/>
  <c r="AM388" i="8"/>
  <c r="AL388" i="8"/>
  <c r="AK388" i="8"/>
  <c r="AJ388" i="8"/>
  <c r="AI388" i="8"/>
  <c r="AH388" i="8"/>
  <c r="AG388" i="8"/>
  <c r="AF388" i="8"/>
  <c r="AE388" i="8"/>
  <c r="AD388" i="8"/>
  <c r="AC388" i="8"/>
  <c r="AW387" i="8"/>
  <c r="AV387" i="8"/>
  <c r="AU387" i="8"/>
  <c r="AT387" i="8"/>
  <c r="AS387" i="8"/>
  <c r="AR387" i="8"/>
  <c r="AQ387" i="8"/>
  <c r="AP387" i="8"/>
  <c r="AO387" i="8"/>
  <c r="AN387" i="8"/>
  <c r="AM387" i="8"/>
  <c r="AL387" i="8"/>
  <c r="AK387" i="8"/>
  <c r="AJ387" i="8"/>
  <c r="AI387" i="8"/>
  <c r="AH387" i="8"/>
  <c r="AG387" i="8"/>
  <c r="AF387" i="8"/>
  <c r="AE387" i="8"/>
  <c r="AD387" i="8"/>
  <c r="AC387" i="8"/>
  <c r="AW386" i="8"/>
  <c r="AV386" i="8"/>
  <c r="AU386" i="8"/>
  <c r="AT386" i="8"/>
  <c r="AS386" i="8"/>
  <c r="AR386" i="8"/>
  <c r="AQ386" i="8"/>
  <c r="AP386" i="8"/>
  <c r="AO386" i="8"/>
  <c r="AN386" i="8"/>
  <c r="AM386" i="8"/>
  <c r="AL386" i="8"/>
  <c r="AK386" i="8"/>
  <c r="AJ386" i="8"/>
  <c r="AI386" i="8"/>
  <c r="AH386" i="8"/>
  <c r="AG386" i="8"/>
  <c r="AF386" i="8"/>
  <c r="AE386" i="8"/>
  <c r="AD386" i="8"/>
  <c r="AC386" i="8"/>
  <c r="AW385" i="8"/>
  <c r="AV385" i="8"/>
  <c r="AU385" i="8"/>
  <c r="AT385" i="8"/>
  <c r="AS385" i="8"/>
  <c r="AR385" i="8"/>
  <c r="AQ385" i="8"/>
  <c r="AP385" i="8"/>
  <c r="AO385" i="8"/>
  <c r="AN385" i="8"/>
  <c r="AM385" i="8"/>
  <c r="AL385" i="8"/>
  <c r="AK385" i="8"/>
  <c r="AJ385" i="8"/>
  <c r="AI385" i="8"/>
  <c r="AH385" i="8"/>
  <c r="AG385" i="8"/>
  <c r="AF385" i="8"/>
  <c r="AE385" i="8"/>
  <c r="AD385" i="8"/>
  <c r="AC385" i="8"/>
  <c r="AW384" i="8"/>
  <c r="AV384" i="8"/>
  <c r="AU384" i="8"/>
  <c r="AT384" i="8"/>
  <c r="AS384" i="8"/>
  <c r="AR384" i="8"/>
  <c r="AQ384" i="8"/>
  <c r="AP384" i="8"/>
  <c r="AO384" i="8"/>
  <c r="AN384" i="8"/>
  <c r="AM384" i="8"/>
  <c r="AL384" i="8"/>
  <c r="AK384" i="8"/>
  <c r="AJ384" i="8"/>
  <c r="AI384" i="8"/>
  <c r="AH384" i="8"/>
  <c r="AG384" i="8"/>
  <c r="AF384" i="8"/>
  <c r="AE384" i="8"/>
  <c r="AD384" i="8"/>
  <c r="AC384" i="8"/>
  <c r="AW383" i="8"/>
  <c r="AV383" i="8"/>
  <c r="AU383" i="8"/>
  <c r="AT383" i="8"/>
  <c r="AS383" i="8"/>
  <c r="AR383" i="8"/>
  <c r="AQ383" i="8"/>
  <c r="AP383" i="8"/>
  <c r="AO383" i="8"/>
  <c r="AN383" i="8"/>
  <c r="AM383" i="8"/>
  <c r="AL383" i="8"/>
  <c r="AK383" i="8"/>
  <c r="AJ383" i="8"/>
  <c r="AI383" i="8"/>
  <c r="AH383" i="8"/>
  <c r="AG383" i="8"/>
  <c r="AF383" i="8"/>
  <c r="AE383" i="8"/>
  <c r="AD383" i="8"/>
  <c r="AC383" i="8"/>
  <c r="AW382" i="8"/>
  <c r="AV382" i="8"/>
  <c r="AU382" i="8"/>
  <c r="AT382" i="8"/>
  <c r="AS382" i="8"/>
  <c r="AR382" i="8"/>
  <c r="AQ382" i="8"/>
  <c r="AP382" i="8"/>
  <c r="AO382" i="8"/>
  <c r="AN382" i="8"/>
  <c r="AM382" i="8"/>
  <c r="AL382" i="8"/>
  <c r="AK382" i="8"/>
  <c r="AJ382" i="8"/>
  <c r="AI382" i="8"/>
  <c r="AH382" i="8"/>
  <c r="AG382" i="8"/>
  <c r="AF382" i="8"/>
  <c r="AE382" i="8"/>
  <c r="AD382" i="8"/>
  <c r="AC382" i="8"/>
  <c r="AW381" i="8"/>
  <c r="AV381" i="8"/>
  <c r="AU381" i="8"/>
  <c r="AT381" i="8"/>
  <c r="AS381" i="8"/>
  <c r="AR381" i="8"/>
  <c r="AQ381" i="8"/>
  <c r="AP381" i="8"/>
  <c r="AO381" i="8"/>
  <c r="AN381" i="8"/>
  <c r="AM381" i="8"/>
  <c r="AL381" i="8"/>
  <c r="AK381" i="8"/>
  <c r="AJ381" i="8"/>
  <c r="AI381" i="8"/>
  <c r="AH381" i="8"/>
  <c r="AG381" i="8"/>
  <c r="AF381" i="8"/>
  <c r="AE381" i="8"/>
  <c r="AD381" i="8"/>
  <c r="AC381" i="8"/>
  <c r="AW380" i="8"/>
  <c r="AV380" i="8"/>
  <c r="AU380" i="8"/>
  <c r="AT380" i="8"/>
  <c r="AS380" i="8"/>
  <c r="AR380" i="8"/>
  <c r="AQ380" i="8"/>
  <c r="AP380" i="8"/>
  <c r="AO380" i="8"/>
  <c r="AN380" i="8"/>
  <c r="AM380" i="8"/>
  <c r="AL380" i="8"/>
  <c r="AK380" i="8"/>
  <c r="AJ380" i="8"/>
  <c r="AI380" i="8"/>
  <c r="AH380" i="8"/>
  <c r="AG380" i="8"/>
  <c r="AF380" i="8"/>
  <c r="AE380" i="8"/>
  <c r="AD380" i="8"/>
  <c r="AC380" i="8"/>
  <c r="AW379" i="8"/>
  <c r="AV379" i="8"/>
  <c r="AU379" i="8"/>
  <c r="AT379" i="8"/>
  <c r="AS379" i="8"/>
  <c r="AR379" i="8"/>
  <c r="AQ379" i="8"/>
  <c r="AP379" i="8"/>
  <c r="AO379" i="8"/>
  <c r="AN379" i="8"/>
  <c r="AM379" i="8"/>
  <c r="AL379" i="8"/>
  <c r="AK379" i="8"/>
  <c r="AJ379" i="8"/>
  <c r="AI379" i="8"/>
  <c r="AH379" i="8"/>
  <c r="AG379" i="8"/>
  <c r="AF379" i="8"/>
  <c r="AE379" i="8"/>
  <c r="AD379" i="8"/>
  <c r="AC379" i="8"/>
  <c r="AW378" i="8"/>
  <c r="AV378" i="8"/>
  <c r="AU378" i="8"/>
  <c r="AT378" i="8"/>
  <c r="AS378" i="8"/>
  <c r="AR378" i="8"/>
  <c r="AQ378" i="8"/>
  <c r="AP378" i="8"/>
  <c r="AO378" i="8"/>
  <c r="AN378" i="8"/>
  <c r="AM378" i="8"/>
  <c r="AL378" i="8"/>
  <c r="AK378" i="8"/>
  <c r="AJ378" i="8"/>
  <c r="AI378" i="8"/>
  <c r="AH378" i="8"/>
  <c r="AG378" i="8"/>
  <c r="AF378" i="8"/>
  <c r="AE378" i="8"/>
  <c r="AD378" i="8"/>
  <c r="AC378" i="8"/>
  <c r="AW377" i="8"/>
  <c r="AV377" i="8"/>
  <c r="AU377" i="8"/>
  <c r="AT377" i="8"/>
  <c r="AS377" i="8"/>
  <c r="AR377" i="8"/>
  <c r="AQ377" i="8"/>
  <c r="AP377" i="8"/>
  <c r="AO377" i="8"/>
  <c r="AN377" i="8"/>
  <c r="AM377" i="8"/>
  <c r="AL377" i="8"/>
  <c r="AK377" i="8"/>
  <c r="AJ377" i="8"/>
  <c r="AI377" i="8"/>
  <c r="AH377" i="8"/>
  <c r="AG377" i="8"/>
  <c r="AF377" i="8"/>
  <c r="AE377" i="8"/>
  <c r="AD377" i="8"/>
  <c r="AC377" i="8"/>
  <c r="AW376" i="8"/>
  <c r="AV376" i="8"/>
  <c r="AU376" i="8"/>
  <c r="AT376" i="8"/>
  <c r="AS376" i="8"/>
  <c r="AR376" i="8"/>
  <c r="AQ376" i="8"/>
  <c r="AP376" i="8"/>
  <c r="AO376" i="8"/>
  <c r="AN376" i="8"/>
  <c r="AM376" i="8"/>
  <c r="AL376" i="8"/>
  <c r="AK376" i="8"/>
  <c r="AJ376" i="8"/>
  <c r="AI376" i="8"/>
  <c r="AH376" i="8"/>
  <c r="AG376" i="8"/>
  <c r="AF376" i="8"/>
  <c r="AE376" i="8"/>
  <c r="AD376" i="8"/>
  <c r="AC376" i="8"/>
  <c r="AW375" i="8"/>
  <c r="AV375" i="8"/>
  <c r="AU375" i="8"/>
  <c r="AT375" i="8"/>
  <c r="AS375" i="8"/>
  <c r="AR375" i="8"/>
  <c r="AQ375" i="8"/>
  <c r="AP375" i="8"/>
  <c r="AO375" i="8"/>
  <c r="AN375" i="8"/>
  <c r="AM375" i="8"/>
  <c r="AL375" i="8"/>
  <c r="AK375" i="8"/>
  <c r="AJ375" i="8"/>
  <c r="AI375" i="8"/>
  <c r="AH375" i="8"/>
  <c r="AG375" i="8"/>
  <c r="AF375" i="8"/>
  <c r="AE375" i="8"/>
  <c r="AD375" i="8"/>
  <c r="AC375" i="8"/>
  <c r="AW374" i="8"/>
  <c r="AV374" i="8"/>
  <c r="AU374" i="8"/>
  <c r="AT374" i="8"/>
  <c r="AS374" i="8"/>
  <c r="AR374" i="8"/>
  <c r="AQ374" i="8"/>
  <c r="AP374" i="8"/>
  <c r="AO374" i="8"/>
  <c r="AN374" i="8"/>
  <c r="AM374" i="8"/>
  <c r="AL374" i="8"/>
  <c r="AK374" i="8"/>
  <c r="AJ374" i="8"/>
  <c r="AI374" i="8"/>
  <c r="AH374" i="8"/>
  <c r="AG374" i="8"/>
  <c r="AF374" i="8"/>
  <c r="AE374" i="8"/>
  <c r="AD374" i="8"/>
  <c r="AC374" i="8"/>
  <c r="AW373" i="8"/>
  <c r="AV373" i="8"/>
  <c r="AU373" i="8"/>
  <c r="AT373" i="8"/>
  <c r="AS373" i="8"/>
  <c r="AR373" i="8"/>
  <c r="AQ373" i="8"/>
  <c r="AP373" i="8"/>
  <c r="AO373" i="8"/>
  <c r="AN373" i="8"/>
  <c r="AM373" i="8"/>
  <c r="AL373" i="8"/>
  <c r="AK373" i="8"/>
  <c r="AJ373" i="8"/>
  <c r="AI373" i="8"/>
  <c r="AH373" i="8"/>
  <c r="AG373" i="8"/>
  <c r="AF373" i="8"/>
  <c r="AE373" i="8"/>
  <c r="AD373" i="8"/>
  <c r="AC373" i="8"/>
  <c r="AW372" i="8"/>
  <c r="AV372" i="8"/>
  <c r="AU372" i="8"/>
  <c r="AT372" i="8"/>
  <c r="AS372" i="8"/>
  <c r="AR372" i="8"/>
  <c r="AQ372" i="8"/>
  <c r="AP372" i="8"/>
  <c r="AO372" i="8"/>
  <c r="AN372" i="8"/>
  <c r="AM372" i="8"/>
  <c r="AL372" i="8"/>
  <c r="AK372" i="8"/>
  <c r="AJ372" i="8"/>
  <c r="AI372" i="8"/>
  <c r="AH372" i="8"/>
  <c r="AG372" i="8"/>
  <c r="AF372" i="8"/>
  <c r="AE372" i="8"/>
  <c r="AD372" i="8"/>
  <c r="AC372" i="8"/>
  <c r="AW371" i="8"/>
  <c r="AV371" i="8"/>
  <c r="AU371" i="8"/>
  <c r="AT371" i="8"/>
  <c r="AS371" i="8"/>
  <c r="AR371" i="8"/>
  <c r="AQ371" i="8"/>
  <c r="AP371" i="8"/>
  <c r="AO371" i="8"/>
  <c r="AN371" i="8"/>
  <c r="AM371" i="8"/>
  <c r="AL371" i="8"/>
  <c r="AK371" i="8"/>
  <c r="AJ371" i="8"/>
  <c r="AI371" i="8"/>
  <c r="AH371" i="8"/>
  <c r="AG371" i="8"/>
  <c r="AF371" i="8"/>
  <c r="AE371" i="8"/>
  <c r="AD371" i="8"/>
  <c r="AC371" i="8"/>
  <c r="AW370" i="8"/>
  <c r="AV370" i="8"/>
  <c r="AU370" i="8"/>
  <c r="AT370" i="8"/>
  <c r="AS370" i="8"/>
  <c r="AR370" i="8"/>
  <c r="AQ370" i="8"/>
  <c r="AP370" i="8"/>
  <c r="AO370" i="8"/>
  <c r="AN370" i="8"/>
  <c r="AM370" i="8"/>
  <c r="AL370" i="8"/>
  <c r="AK370" i="8"/>
  <c r="AJ370" i="8"/>
  <c r="AI370" i="8"/>
  <c r="AH370" i="8"/>
  <c r="AG370" i="8"/>
  <c r="AF370" i="8"/>
  <c r="AE370" i="8"/>
  <c r="AD370" i="8"/>
  <c r="AC370" i="8"/>
  <c r="AW369" i="8"/>
  <c r="AV369" i="8"/>
  <c r="AU369" i="8"/>
  <c r="AT369" i="8"/>
  <c r="AS369" i="8"/>
  <c r="AR369" i="8"/>
  <c r="AQ369" i="8"/>
  <c r="AP369" i="8"/>
  <c r="AO369" i="8"/>
  <c r="AN369" i="8"/>
  <c r="AM369" i="8"/>
  <c r="AL369" i="8"/>
  <c r="AK369" i="8"/>
  <c r="AJ369" i="8"/>
  <c r="AI369" i="8"/>
  <c r="AH369" i="8"/>
  <c r="AG369" i="8"/>
  <c r="AF369" i="8"/>
  <c r="AE369" i="8"/>
  <c r="AD369" i="8"/>
  <c r="AC369" i="8"/>
  <c r="AW368" i="8"/>
  <c r="AV368" i="8"/>
  <c r="AU368" i="8"/>
  <c r="AT368" i="8"/>
  <c r="AS368" i="8"/>
  <c r="AR368" i="8"/>
  <c r="AQ368" i="8"/>
  <c r="AP368" i="8"/>
  <c r="AO368" i="8"/>
  <c r="AN368" i="8"/>
  <c r="AM368" i="8"/>
  <c r="AL368" i="8"/>
  <c r="AK368" i="8"/>
  <c r="AJ368" i="8"/>
  <c r="AI368" i="8"/>
  <c r="AH368" i="8"/>
  <c r="AG368" i="8"/>
  <c r="AF368" i="8"/>
  <c r="AE368" i="8"/>
  <c r="AD368" i="8"/>
  <c r="AC368" i="8"/>
  <c r="AW367" i="8"/>
  <c r="AV367" i="8"/>
  <c r="AU367" i="8"/>
  <c r="AT367" i="8"/>
  <c r="AS367" i="8"/>
  <c r="AR367" i="8"/>
  <c r="AQ367" i="8"/>
  <c r="AP367" i="8"/>
  <c r="AO367" i="8"/>
  <c r="AN367" i="8"/>
  <c r="AM367" i="8"/>
  <c r="AL367" i="8"/>
  <c r="AK367" i="8"/>
  <c r="AJ367" i="8"/>
  <c r="AI367" i="8"/>
  <c r="AH367" i="8"/>
  <c r="AG367" i="8"/>
  <c r="AF367" i="8"/>
  <c r="AE367" i="8"/>
  <c r="AD367" i="8"/>
  <c r="AC367" i="8"/>
  <c r="AW366" i="8"/>
  <c r="AV366" i="8"/>
  <c r="AU366" i="8"/>
  <c r="AT366" i="8"/>
  <c r="AS366" i="8"/>
  <c r="AR366" i="8"/>
  <c r="AQ366" i="8"/>
  <c r="AP366" i="8"/>
  <c r="AO366" i="8"/>
  <c r="AN366" i="8"/>
  <c r="AM366" i="8"/>
  <c r="AL366" i="8"/>
  <c r="AJ366" i="8"/>
  <c r="AI366" i="8"/>
  <c r="AH366" i="8"/>
  <c r="AG366" i="8"/>
  <c r="AF366" i="8"/>
  <c r="AE366" i="8"/>
  <c r="AD366" i="8"/>
  <c r="AC366" i="8"/>
  <c r="AW365" i="8"/>
  <c r="AV365" i="8"/>
  <c r="AU365" i="8"/>
  <c r="AT365" i="8"/>
  <c r="AS365" i="8"/>
  <c r="AR365" i="8"/>
  <c r="AQ365" i="8"/>
  <c r="AP365" i="8"/>
  <c r="AO365" i="8"/>
  <c r="AN365" i="8"/>
  <c r="AM365" i="8"/>
  <c r="AL365" i="8"/>
  <c r="AJ365" i="8"/>
  <c r="AI365" i="8"/>
  <c r="AH365" i="8"/>
  <c r="AG365" i="8"/>
  <c r="AF365" i="8"/>
  <c r="AE365" i="8"/>
  <c r="AD365" i="8"/>
  <c r="AC365" i="8"/>
  <c r="AW364" i="8"/>
  <c r="AV364" i="8"/>
  <c r="AU364" i="8"/>
  <c r="AT364" i="8"/>
  <c r="AS364" i="8"/>
  <c r="AR364" i="8"/>
  <c r="AQ364" i="8"/>
  <c r="AP364" i="8"/>
  <c r="AO364" i="8"/>
  <c r="AN364" i="8"/>
  <c r="AM364" i="8"/>
  <c r="AL364" i="8"/>
  <c r="AJ364" i="8"/>
  <c r="AI364" i="8"/>
  <c r="AH364" i="8"/>
  <c r="AG364" i="8"/>
  <c r="AF364" i="8"/>
  <c r="AE364" i="8"/>
  <c r="AD364" i="8"/>
  <c r="AC364" i="8"/>
  <c r="AW363" i="8"/>
  <c r="AV363" i="8"/>
  <c r="AU363" i="8"/>
  <c r="AT363" i="8"/>
  <c r="AS363" i="8"/>
  <c r="AR363" i="8"/>
  <c r="AQ363" i="8"/>
  <c r="AP363" i="8"/>
  <c r="AO363" i="8"/>
  <c r="AN363" i="8"/>
  <c r="AM363" i="8"/>
  <c r="AL363" i="8"/>
  <c r="AJ363" i="8"/>
  <c r="AI363" i="8"/>
  <c r="AH363" i="8"/>
  <c r="AG363" i="8"/>
  <c r="AF363" i="8"/>
  <c r="AE363" i="8"/>
  <c r="AD363" i="8"/>
  <c r="AC363" i="8"/>
  <c r="AW362" i="8"/>
  <c r="AV362" i="8"/>
  <c r="AU362" i="8"/>
  <c r="AT362" i="8"/>
  <c r="AS362" i="8"/>
  <c r="AR362" i="8"/>
  <c r="AQ362" i="8"/>
  <c r="AP362" i="8"/>
  <c r="AO362" i="8"/>
  <c r="AN362" i="8"/>
  <c r="AM362" i="8"/>
  <c r="AL362" i="8"/>
  <c r="AJ362" i="8"/>
  <c r="AI362" i="8"/>
  <c r="AH362" i="8"/>
  <c r="AG362" i="8"/>
  <c r="AF362" i="8"/>
  <c r="AE362" i="8"/>
  <c r="AD362" i="8"/>
  <c r="AC362" i="8"/>
  <c r="AW361" i="8"/>
  <c r="AV361" i="8"/>
  <c r="AU361" i="8"/>
  <c r="AT361" i="8"/>
  <c r="AS361" i="8"/>
  <c r="AR361" i="8"/>
  <c r="AQ361" i="8"/>
  <c r="AP361" i="8"/>
  <c r="AO361" i="8"/>
  <c r="AN361" i="8"/>
  <c r="AM361" i="8"/>
  <c r="AL361" i="8"/>
  <c r="AJ361" i="8"/>
  <c r="AI361" i="8"/>
  <c r="AH361" i="8"/>
  <c r="AG361" i="8"/>
  <c r="AF361" i="8"/>
  <c r="AE361" i="8"/>
  <c r="AD361" i="8"/>
  <c r="AC361" i="8"/>
  <c r="AW360" i="8"/>
  <c r="AV360" i="8"/>
  <c r="AU360" i="8"/>
  <c r="AT360" i="8"/>
  <c r="AS360" i="8"/>
  <c r="AR360" i="8"/>
  <c r="AQ360" i="8"/>
  <c r="AP360" i="8"/>
  <c r="AO360" i="8"/>
  <c r="AN360" i="8"/>
  <c r="AM360" i="8"/>
  <c r="AL360" i="8"/>
  <c r="AJ360" i="8"/>
  <c r="AI360" i="8"/>
  <c r="AH360" i="8"/>
  <c r="AG360" i="8"/>
  <c r="AF360" i="8"/>
  <c r="AE360" i="8"/>
  <c r="AD360" i="8"/>
  <c r="AC360" i="8"/>
  <c r="AW359" i="8"/>
  <c r="AV359" i="8"/>
  <c r="AU359" i="8"/>
  <c r="AT359" i="8"/>
  <c r="AS359" i="8"/>
  <c r="AR359" i="8"/>
  <c r="AQ359" i="8"/>
  <c r="AP359" i="8"/>
  <c r="AO359" i="8"/>
  <c r="AN359" i="8"/>
  <c r="AM359" i="8"/>
  <c r="AL359" i="8"/>
  <c r="AJ359" i="8"/>
  <c r="AI359" i="8"/>
  <c r="AH359" i="8"/>
  <c r="AG359" i="8"/>
  <c r="AF359" i="8"/>
  <c r="AE359" i="8"/>
  <c r="AD359" i="8"/>
  <c r="AC359" i="8"/>
  <c r="AW358" i="8"/>
  <c r="AV358" i="8"/>
  <c r="AU358" i="8"/>
  <c r="AT358" i="8"/>
  <c r="AS358" i="8"/>
  <c r="AR358" i="8"/>
  <c r="AQ358" i="8"/>
  <c r="AP358" i="8"/>
  <c r="AO358" i="8"/>
  <c r="AN358" i="8"/>
  <c r="AM358" i="8"/>
  <c r="AL358" i="8"/>
  <c r="AJ358" i="8"/>
  <c r="AI358" i="8"/>
  <c r="AH358" i="8"/>
  <c r="AG358" i="8"/>
  <c r="AF358" i="8"/>
  <c r="AE358" i="8"/>
  <c r="AD358" i="8"/>
  <c r="AC358" i="8"/>
  <c r="AW357" i="8"/>
  <c r="AV357" i="8"/>
  <c r="AU357" i="8"/>
  <c r="AT357" i="8"/>
  <c r="AS357" i="8"/>
  <c r="AR357" i="8"/>
  <c r="AQ357" i="8"/>
  <c r="AP357" i="8"/>
  <c r="AO357" i="8"/>
  <c r="AN357" i="8"/>
  <c r="AM357" i="8"/>
  <c r="AL357" i="8"/>
  <c r="AJ357" i="8"/>
  <c r="AI357" i="8"/>
  <c r="AH357" i="8"/>
  <c r="AG357" i="8"/>
  <c r="AF357" i="8"/>
  <c r="AE357" i="8"/>
  <c r="AD357" i="8"/>
  <c r="AC357" i="8"/>
  <c r="AW356" i="8"/>
  <c r="AV356" i="8"/>
  <c r="AU356" i="8"/>
  <c r="AT356" i="8"/>
  <c r="AS356" i="8"/>
  <c r="AR356" i="8"/>
  <c r="AQ356" i="8"/>
  <c r="AP356" i="8"/>
  <c r="AO356" i="8"/>
  <c r="AN356" i="8"/>
  <c r="AM356" i="8"/>
  <c r="AL356" i="8"/>
  <c r="AJ356" i="8"/>
  <c r="AI356" i="8"/>
  <c r="AH356" i="8"/>
  <c r="AG356" i="8"/>
  <c r="AF356" i="8"/>
  <c r="AE356" i="8"/>
  <c r="AD356" i="8"/>
  <c r="AC356" i="8"/>
  <c r="AW355" i="8"/>
  <c r="AV355" i="8"/>
  <c r="AU355" i="8"/>
  <c r="AT355" i="8"/>
  <c r="AS355" i="8"/>
  <c r="AR355" i="8"/>
  <c r="AQ355" i="8"/>
  <c r="AP355" i="8"/>
  <c r="AO355" i="8"/>
  <c r="AN355" i="8"/>
  <c r="AM355" i="8"/>
  <c r="AL355" i="8"/>
  <c r="AJ355" i="8"/>
  <c r="AI355" i="8"/>
  <c r="AH355" i="8"/>
  <c r="AG355" i="8"/>
  <c r="AF355" i="8"/>
  <c r="AE355" i="8"/>
  <c r="AD355" i="8"/>
  <c r="AC355" i="8"/>
  <c r="AW354" i="8"/>
  <c r="AV354" i="8"/>
  <c r="AU354" i="8"/>
  <c r="AT354" i="8"/>
  <c r="AS354" i="8"/>
  <c r="AR354" i="8"/>
  <c r="AQ354" i="8"/>
  <c r="AP354" i="8"/>
  <c r="AO354" i="8"/>
  <c r="AN354" i="8"/>
  <c r="AM354" i="8"/>
  <c r="AL354" i="8"/>
  <c r="AJ354" i="8"/>
  <c r="AI354" i="8"/>
  <c r="AH354" i="8"/>
  <c r="AG354" i="8"/>
  <c r="AF354" i="8"/>
  <c r="AE354" i="8"/>
  <c r="AD354" i="8"/>
  <c r="AC354" i="8"/>
  <c r="AW353" i="8"/>
  <c r="AV353" i="8"/>
  <c r="AU353" i="8"/>
  <c r="AT353" i="8"/>
  <c r="AS353" i="8"/>
  <c r="AR353" i="8"/>
  <c r="AQ353" i="8"/>
  <c r="AP353" i="8"/>
  <c r="AO353" i="8"/>
  <c r="AN353" i="8"/>
  <c r="AM353" i="8"/>
  <c r="AL353" i="8"/>
  <c r="AJ353" i="8"/>
  <c r="AI353" i="8"/>
  <c r="AH353" i="8"/>
  <c r="AG353" i="8"/>
  <c r="AF353" i="8"/>
  <c r="AE353" i="8"/>
  <c r="AD353" i="8"/>
  <c r="AC353" i="8"/>
  <c r="AW352" i="8"/>
  <c r="AV352" i="8"/>
  <c r="AU352" i="8"/>
  <c r="AT352" i="8"/>
  <c r="AS352" i="8"/>
  <c r="AR352" i="8"/>
  <c r="AQ352" i="8"/>
  <c r="AP352" i="8"/>
  <c r="AO352" i="8"/>
  <c r="AN352" i="8"/>
  <c r="AM352" i="8"/>
  <c r="AL352" i="8"/>
  <c r="AJ352" i="8"/>
  <c r="AI352" i="8"/>
  <c r="AH352" i="8"/>
  <c r="AG352" i="8"/>
  <c r="AF352" i="8"/>
  <c r="AE352" i="8"/>
  <c r="AD352" i="8"/>
  <c r="AC352" i="8"/>
  <c r="AW351" i="8"/>
  <c r="AV351" i="8"/>
  <c r="AU351" i="8"/>
  <c r="AT351" i="8"/>
  <c r="AS351" i="8"/>
  <c r="AR351" i="8"/>
  <c r="AQ351" i="8"/>
  <c r="AP351" i="8"/>
  <c r="AO351" i="8"/>
  <c r="AN351" i="8"/>
  <c r="AM351" i="8"/>
  <c r="AL351" i="8"/>
  <c r="AJ351" i="8"/>
  <c r="AI351" i="8"/>
  <c r="AH351" i="8"/>
  <c r="AG351" i="8"/>
  <c r="AF351" i="8"/>
  <c r="AE351" i="8"/>
  <c r="AD351" i="8"/>
  <c r="AC351" i="8"/>
  <c r="AW348" i="8"/>
  <c r="AV348" i="8"/>
  <c r="AU348" i="8"/>
  <c r="AT348" i="8"/>
  <c r="AS348" i="8"/>
  <c r="AR348" i="8"/>
  <c r="AQ348" i="8"/>
  <c r="AP348" i="8"/>
  <c r="AO348" i="8"/>
  <c r="AN348" i="8"/>
  <c r="AM348" i="8"/>
  <c r="AL348" i="8"/>
  <c r="AJ348" i="8"/>
  <c r="AI348" i="8"/>
  <c r="AH348" i="8"/>
  <c r="AG348" i="8"/>
  <c r="AF348" i="8"/>
  <c r="AE348" i="8"/>
  <c r="AD348" i="8"/>
  <c r="AC348" i="8"/>
  <c r="AW347" i="8"/>
  <c r="AV347" i="8"/>
  <c r="AU347" i="8"/>
  <c r="AT347" i="8"/>
  <c r="AS347" i="8"/>
  <c r="AR347" i="8"/>
  <c r="AQ347" i="8"/>
  <c r="AP347" i="8"/>
  <c r="AO347" i="8"/>
  <c r="AN347" i="8"/>
  <c r="AM347" i="8"/>
  <c r="AL347" i="8"/>
  <c r="AJ347" i="8"/>
  <c r="AI347" i="8"/>
  <c r="AH347" i="8"/>
  <c r="AG347" i="8"/>
  <c r="AF347" i="8"/>
  <c r="AE347" i="8"/>
  <c r="AD347" i="8"/>
  <c r="AC347" i="8"/>
  <c r="AW346" i="8"/>
  <c r="AV346" i="8"/>
  <c r="AU346" i="8"/>
  <c r="AT346" i="8"/>
  <c r="AS346" i="8"/>
  <c r="AR346" i="8"/>
  <c r="AQ346" i="8"/>
  <c r="AP346" i="8"/>
  <c r="AO346" i="8"/>
  <c r="AN346" i="8"/>
  <c r="AM346" i="8"/>
  <c r="AL346" i="8"/>
  <c r="AJ346" i="8"/>
  <c r="AI346" i="8"/>
  <c r="AH346" i="8"/>
  <c r="AG346" i="8"/>
  <c r="AF346" i="8"/>
  <c r="AE346" i="8"/>
  <c r="AD346" i="8"/>
  <c r="AC346" i="8"/>
  <c r="AW345" i="8"/>
  <c r="AV345" i="8"/>
  <c r="AU345" i="8"/>
  <c r="AT345" i="8"/>
  <c r="AS345" i="8"/>
  <c r="AR345" i="8"/>
  <c r="AQ345" i="8"/>
  <c r="AP345" i="8"/>
  <c r="AO345" i="8"/>
  <c r="AN345" i="8"/>
  <c r="AM345" i="8"/>
  <c r="AL345" i="8"/>
  <c r="AJ345" i="8"/>
  <c r="AI345" i="8"/>
  <c r="AH345" i="8"/>
  <c r="AG345" i="8"/>
  <c r="AF345" i="8"/>
  <c r="AE345" i="8"/>
  <c r="AD345" i="8"/>
  <c r="AC345" i="8"/>
  <c r="AW344" i="8"/>
  <c r="AV344" i="8"/>
  <c r="AU344" i="8"/>
  <c r="AT344" i="8"/>
  <c r="AS344" i="8"/>
  <c r="AR344" i="8"/>
  <c r="AQ344" i="8"/>
  <c r="AP344" i="8"/>
  <c r="AO344" i="8"/>
  <c r="AN344" i="8"/>
  <c r="AM344" i="8"/>
  <c r="AL344" i="8"/>
  <c r="AJ344" i="8"/>
  <c r="AI344" i="8"/>
  <c r="AH344" i="8"/>
  <c r="AG344" i="8"/>
  <c r="AF344" i="8"/>
  <c r="AE344" i="8"/>
  <c r="AD344" i="8"/>
  <c r="AC344" i="8"/>
  <c r="AW343" i="8"/>
  <c r="AV343" i="8"/>
  <c r="AU343" i="8"/>
  <c r="AT343" i="8"/>
  <c r="AS343" i="8"/>
  <c r="AR343" i="8"/>
  <c r="AQ343" i="8"/>
  <c r="AP343" i="8"/>
  <c r="AO343" i="8"/>
  <c r="AN343" i="8"/>
  <c r="AM343" i="8"/>
  <c r="AL343" i="8"/>
  <c r="AJ343" i="8"/>
  <c r="AI343" i="8"/>
  <c r="AH343" i="8"/>
  <c r="AG343" i="8"/>
  <c r="AF343" i="8"/>
  <c r="AE343" i="8"/>
  <c r="AD343" i="8"/>
  <c r="AC343" i="8"/>
  <c r="AW342" i="8"/>
  <c r="AV342" i="8"/>
  <c r="AU342" i="8"/>
  <c r="AT342" i="8"/>
  <c r="AS342" i="8"/>
  <c r="AR342" i="8"/>
  <c r="AQ342" i="8"/>
  <c r="AP342" i="8"/>
  <c r="AO342" i="8"/>
  <c r="AN342" i="8"/>
  <c r="AM342" i="8"/>
  <c r="AL342" i="8"/>
  <c r="AJ342" i="8"/>
  <c r="AI342" i="8"/>
  <c r="AH342" i="8"/>
  <c r="AG342" i="8"/>
  <c r="AF342" i="8"/>
  <c r="AE342" i="8"/>
  <c r="AD342" i="8"/>
  <c r="AC342" i="8"/>
  <c r="AW341" i="8"/>
  <c r="AV341" i="8"/>
  <c r="AU341" i="8"/>
  <c r="AT341" i="8"/>
  <c r="AS341" i="8"/>
  <c r="AR341" i="8"/>
  <c r="AQ341" i="8"/>
  <c r="AP341" i="8"/>
  <c r="AO341" i="8"/>
  <c r="AN341" i="8"/>
  <c r="AM341" i="8"/>
  <c r="AL341" i="8"/>
  <c r="AK341" i="8"/>
  <c r="AJ341" i="8"/>
  <c r="AI341" i="8"/>
  <c r="AH341" i="8"/>
  <c r="AG341" i="8"/>
  <c r="AF341" i="8"/>
  <c r="AE341" i="8"/>
  <c r="AD341" i="8"/>
  <c r="AC341" i="8"/>
  <c r="AW340" i="8"/>
  <c r="AV340" i="8"/>
  <c r="AU340" i="8"/>
  <c r="AT340" i="8"/>
  <c r="AS340" i="8"/>
  <c r="AR340" i="8"/>
  <c r="AQ340" i="8"/>
  <c r="AP340" i="8"/>
  <c r="AO340" i="8"/>
  <c r="AN340" i="8"/>
  <c r="AM340" i="8"/>
  <c r="AL340" i="8"/>
  <c r="AK340" i="8"/>
  <c r="AJ340" i="8"/>
  <c r="AI340" i="8"/>
  <c r="AH340" i="8"/>
  <c r="AG340" i="8"/>
  <c r="AF340" i="8"/>
  <c r="AE340" i="8"/>
  <c r="AD340" i="8"/>
  <c r="AC340" i="8"/>
  <c r="AW339" i="8"/>
  <c r="AV339" i="8"/>
  <c r="AU339" i="8"/>
  <c r="AT339" i="8"/>
  <c r="AS339" i="8"/>
  <c r="AR339" i="8"/>
  <c r="AQ339" i="8"/>
  <c r="AP339" i="8"/>
  <c r="AO339" i="8"/>
  <c r="AN339" i="8"/>
  <c r="AM339" i="8"/>
  <c r="AL339" i="8"/>
  <c r="AJ339" i="8"/>
  <c r="AI339" i="8"/>
  <c r="AH339" i="8"/>
  <c r="AG339" i="8"/>
  <c r="AF339" i="8"/>
  <c r="AE339" i="8"/>
  <c r="AD339" i="8"/>
  <c r="AC339" i="8"/>
  <c r="AW338" i="8"/>
  <c r="AV338" i="8"/>
  <c r="AU338" i="8"/>
  <c r="AT338" i="8"/>
  <c r="AS338" i="8"/>
  <c r="AR338" i="8"/>
  <c r="AQ338" i="8"/>
  <c r="AP338" i="8"/>
  <c r="AO338" i="8"/>
  <c r="AN338" i="8"/>
  <c r="AM338" i="8"/>
  <c r="AL338" i="8"/>
  <c r="AK338" i="8"/>
  <c r="AJ338" i="8"/>
  <c r="AI338" i="8"/>
  <c r="AH338" i="8"/>
  <c r="AG338" i="8"/>
  <c r="AF338" i="8"/>
  <c r="AE338" i="8"/>
  <c r="AD338" i="8"/>
  <c r="AC338" i="8"/>
  <c r="AW337" i="8"/>
  <c r="AV337" i="8"/>
  <c r="AU337" i="8"/>
  <c r="AT337" i="8"/>
  <c r="AS337" i="8"/>
  <c r="AR337" i="8"/>
  <c r="AQ337" i="8"/>
  <c r="AP337" i="8"/>
  <c r="AO337" i="8"/>
  <c r="AN337" i="8"/>
  <c r="AM337" i="8"/>
  <c r="AL337" i="8"/>
  <c r="AK337" i="8"/>
  <c r="AJ337" i="8"/>
  <c r="AI337" i="8"/>
  <c r="AH337" i="8"/>
  <c r="AG337" i="8"/>
  <c r="AF337" i="8"/>
  <c r="AE337" i="8"/>
  <c r="AD337" i="8"/>
  <c r="AC337" i="8"/>
  <c r="AW336" i="8"/>
  <c r="AV336" i="8"/>
  <c r="AU336" i="8"/>
  <c r="AT336" i="8"/>
  <c r="AS336" i="8"/>
  <c r="AR336" i="8"/>
  <c r="AQ336" i="8"/>
  <c r="AP336" i="8"/>
  <c r="AO336" i="8"/>
  <c r="AN336" i="8"/>
  <c r="AM336" i="8"/>
  <c r="AL336" i="8"/>
  <c r="AK336" i="8"/>
  <c r="AJ336" i="8"/>
  <c r="AI336" i="8"/>
  <c r="AH336" i="8"/>
  <c r="AG336" i="8"/>
  <c r="AF336" i="8"/>
  <c r="AE336" i="8"/>
  <c r="AD336" i="8"/>
  <c r="AC336" i="8"/>
  <c r="AW335" i="8"/>
  <c r="AV335" i="8"/>
  <c r="AU335" i="8"/>
  <c r="AT335" i="8"/>
  <c r="AS335" i="8"/>
  <c r="AR335" i="8"/>
  <c r="AQ335" i="8"/>
  <c r="AP335" i="8"/>
  <c r="AO335" i="8"/>
  <c r="AN335" i="8"/>
  <c r="AM335" i="8"/>
  <c r="AL335" i="8"/>
  <c r="AK335" i="8"/>
  <c r="AJ335" i="8"/>
  <c r="AI335" i="8"/>
  <c r="AH335" i="8"/>
  <c r="AG335" i="8"/>
  <c r="AF335" i="8"/>
  <c r="AE335" i="8"/>
  <c r="AD335" i="8"/>
  <c r="AC335" i="8"/>
  <c r="AW334" i="8"/>
  <c r="AV334" i="8"/>
  <c r="AU334" i="8"/>
  <c r="AT334" i="8"/>
  <c r="AS334" i="8"/>
  <c r="AR334" i="8"/>
  <c r="AQ334" i="8"/>
  <c r="AP334" i="8"/>
  <c r="AO334" i="8"/>
  <c r="AN334" i="8"/>
  <c r="AM334" i="8"/>
  <c r="AL334" i="8"/>
  <c r="AK334" i="8"/>
  <c r="AJ334" i="8"/>
  <c r="AI334" i="8"/>
  <c r="AH334" i="8"/>
  <c r="AG334" i="8"/>
  <c r="AF334" i="8"/>
  <c r="AE334" i="8"/>
  <c r="AD334" i="8"/>
  <c r="AC334" i="8"/>
  <c r="AW333" i="8"/>
  <c r="AV333" i="8"/>
  <c r="AU333" i="8"/>
  <c r="AT333" i="8"/>
  <c r="AS333" i="8"/>
  <c r="AR333" i="8"/>
  <c r="AQ333" i="8"/>
  <c r="AP333" i="8"/>
  <c r="AO333" i="8"/>
  <c r="AN333" i="8"/>
  <c r="AM333" i="8"/>
  <c r="AL333" i="8"/>
  <c r="AK333" i="8"/>
  <c r="AJ333" i="8"/>
  <c r="AI333" i="8"/>
  <c r="AH333" i="8"/>
  <c r="AG333" i="8"/>
  <c r="AF333" i="8"/>
  <c r="AE333" i="8"/>
  <c r="AD333" i="8"/>
  <c r="AC333" i="8"/>
  <c r="AW332" i="8"/>
  <c r="AV332" i="8"/>
  <c r="AU332" i="8"/>
  <c r="AT332" i="8"/>
  <c r="AS332" i="8"/>
  <c r="AR332" i="8"/>
  <c r="AQ332" i="8"/>
  <c r="AP332" i="8"/>
  <c r="AO332" i="8"/>
  <c r="AN332" i="8"/>
  <c r="AM332" i="8"/>
  <c r="AL332" i="8"/>
  <c r="AK332" i="8"/>
  <c r="AJ332" i="8"/>
  <c r="AI332" i="8"/>
  <c r="AH332" i="8"/>
  <c r="AG332" i="8"/>
  <c r="AF332" i="8"/>
  <c r="AE332" i="8"/>
  <c r="AD332" i="8"/>
  <c r="AC332" i="8"/>
  <c r="AW331" i="8"/>
  <c r="AV331" i="8"/>
  <c r="AU331" i="8"/>
  <c r="AT331" i="8"/>
  <c r="AS331" i="8"/>
  <c r="AR331" i="8"/>
  <c r="AQ331" i="8"/>
  <c r="AP331" i="8"/>
  <c r="AO331" i="8"/>
  <c r="AN331" i="8"/>
  <c r="AM331" i="8"/>
  <c r="AL331" i="8"/>
  <c r="AK331" i="8"/>
  <c r="AJ331" i="8"/>
  <c r="AI331" i="8"/>
  <c r="AH331" i="8"/>
  <c r="AG331" i="8"/>
  <c r="AF331" i="8"/>
  <c r="AE331" i="8"/>
  <c r="AD331" i="8"/>
  <c r="AC331" i="8"/>
  <c r="AW330" i="8"/>
  <c r="AV330" i="8"/>
  <c r="AU330" i="8"/>
  <c r="AT330" i="8"/>
  <c r="AS330" i="8"/>
  <c r="AR330" i="8"/>
  <c r="AQ330" i="8"/>
  <c r="AP330" i="8"/>
  <c r="AO330" i="8"/>
  <c r="AN330" i="8"/>
  <c r="AM330" i="8"/>
  <c r="AL330" i="8"/>
  <c r="AK330" i="8"/>
  <c r="AJ330" i="8"/>
  <c r="AI330" i="8"/>
  <c r="AH330" i="8"/>
  <c r="AG330" i="8"/>
  <c r="AF330" i="8"/>
  <c r="AE330" i="8"/>
  <c r="AD330" i="8"/>
  <c r="AC330" i="8"/>
  <c r="AW329" i="8"/>
  <c r="AV329" i="8"/>
  <c r="AU329" i="8"/>
  <c r="AT329" i="8"/>
  <c r="AS329" i="8"/>
  <c r="AR329" i="8"/>
  <c r="AQ329" i="8"/>
  <c r="AP329" i="8"/>
  <c r="AO329" i="8"/>
  <c r="AN329" i="8"/>
  <c r="AM329" i="8"/>
  <c r="AL329" i="8"/>
  <c r="AK329" i="8"/>
  <c r="AJ329" i="8"/>
  <c r="AI329" i="8"/>
  <c r="AH329" i="8"/>
  <c r="AG329" i="8"/>
  <c r="AF329" i="8"/>
  <c r="AE329" i="8"/>
  <c r="AD329" i="8"/>
  <c r="AC329" i="8"/>
  <c r="AW328" i="8"/>
  <c r="AV328" i="8"/>
  <c r="AU328" i="8"/>
  <c r="AT328" i="8"/>
  <c r="AS328" i="8"/>
  <c r="AR328" i="8"/>
  <c r="AQ328" i="8"/>
  <c r="AP328" i="8"/>
  <c r="AO328" i="8"/>
  <c r="AN328" i="8"/>
  <c r="AM328" i="8"/>
  <c r="AL328" i="8"/>
  <c r="AK328" i="8"/>
  <c r="AJ328" i="8"/>
  <c r="AI328" i="8"/>
  <c r="AH328" i="8"/>
  <c r="AG328" i="8"/>
  <c r="AF328" i="8"/>
  <c r="AE328" i="8"/>
  <c r="AD328" i="8"/>
  <c r="AC328" i="8"/>
  <c r="AW327" i="8"/>
  <c r="AV327" i="8"/>
  <c r="AU327" i="8"/>
  <c r="AT327" i="8"/>
  <c r="AS327" i="8"/>
  <c r="AR327" i="8"/>
  <c r="AQ327" i="8"/>
  <c r="AP327" i="8"/>
  <c r="AO327" i="8"/>
  <c r="AN327" i="8"/>
  <c r="AM327" i="8"/>
  <c r="AL327" i="8"/>
  <c r="AK327" i="8"/>
  <c r="AJ327" i="8"/>
  <c r="AI327" i="8"/>
  <c r="AH327" i="8"/>
  <c r="AG327" i="8"/>
  <c r="AF327" i="8"/>
  <c r="AE327" i="8"/>
  <c r="AD327" i="8"/>
  <c r="AC327" i="8"/>
  <c r="AW326" i="8"/>
  <c r="AV326" i="8"/>
  <c r="AU326" i="8"/>
  <c r="AT326" i="8"/>
  <c r="AS326" i="8"/>
  <c r="AR326" i="8"/>
  <c r="AQ326" i="8"/>
  <c r="AP326" i="8"/>
  <c r="AO326" i="8"/>
  <c r="AN326" i="8"/>
  <c r="AM326" i="8"/>
  <c r="AL326" i="8"/>
  <c r="AK326" i="8"/>
  <c r="AJ326" i="8"/>
  <c r="AI326" i="8"/>
  <c r="AH326" i="8"/>
  <c r="AG326" i="8"/>
  <c r="AF326" i="8"/>
  <c r="AE326" i="8"/>
  <c r="AD326" i="8"/>
  <c r="AC326" i="8"/>
  <c r="AW325" i="8"/>
  <c r="AV325" i="8"/>
  <c r="AU325" i="8"/>
  <c r="AT325" i="8"/>
  <c r="AS325" i="8"/>
  <c r="AR325" i="8"/>
  <c r="AQ325" i="8"/>
  <c r="AP325" i="8"/>
  <c r="AO325" i="8"/>
  <c r="AN325" i="8"/>
  <c r="AM325" i="8"/>
  <c r="AL325" i="8"/>
  <c r="AK325" i="8"/>
  <c r="AJ325" i="8"/>
  <c r="AI325" i="8"/>
  <c r="AH325" i="8"/>
  <c r="AG325" i="8"/>
  <c r="AF325" i="8"/>
  <c r="AE325" i="8"/>
  <c r="AD325" i="8"/>
  <c r="AC325" i="8"/>
  <c r="AW324" i="8"/>
  <c r="AV324" i="8"/>
  <c r="AU324" i="8"/>
  <c r="AT324" i="8"/>
  <c r="AS324" i="8"/>
  <c r="AR324" i="8"/>
  <c r="AQ324" i="8"/>
  <c r="AP324" i="8"/>
  <c r="AO324" i="8"/>
  <c r="AN324" i="8"/>
  <c r="AM324" i="8"/>
  <c r="AL324" i="8"/>
  <c r="AK324" i="8"/>
  <c r="AJ324" i="8"/>
  <c r="AI324" i="8"/>
  <c r="AH324" i="8"/>
  <c r="AG324" i="8"/>
  <c r="AF324" i="8"/>
  <c r="AE324" i="8"/>
  <c r="AD324" i="8"/>
  <c r="AC324" i="8"/>
  <c r="AW323" i="8"/>
  <c r="AV323" i="8"/>
  <c r="AU323" i="8"/>
  <c r="AT323" i="8"/>
  <c r="AS323" i="8"/>
  <c r="AR323" i="8"/>
  <c r="AQ323" i="8"/>
  <c r="AP323" i="8"/>
  <c r="AO323" i="8"/>
  <c r="AN323" i="8"/>
  <c r="AM323" i="8"/>
  <c r="AL323" i="8"/>
  <c r="AK323" i="8"/>
  <c r="AJ323" i="8"/>
  <c r="AI323" i="8"/>
  <c r="AH323" i="8"/>
  <c r="AG323" i="8"/>
  <c r="AF323" i="8"/>
  <c r="AE323" i="8"/>
  <c r="AD323" i="8"/>
  <c r="AC323" i="8"/>
  <c r="AW322" i="8"/>
  <c r="AV322" i="8"/>
  <c r="AU322" i="8"/>
  <c r="AT322" i="8"/>
  <c r="AS322" i="8"/>
  <c r="AR322" i="8"/>
  <c r="AQ322" i="8"/>
  <c r="AP322" i="8"/>
  <c r="AO322" i="8"/>
  <c r="AN322" i="8"/>
  <c r="AM322" i="8"/>
  <c r="AL322" i="8"/>
  <c r="AK322" i="8"/>
  <c r="AJ322" i="8"/>
  <c r="AI322" i="8"/>
  <c r="AH322" i="8"/>
  <c r="AG322" i="8"/>
  <c r="AF322" i="8"/>
  <c r="AE322" i="8"/>
  <c r="AD322" i="8"/>
  <c r="AC322" i="8"/>
  <c r="AW321" i="8"/>
  <c r="AV321" i="8"/>
  <c r="AU321" i="8"/>
  <c r="AT321" i="8"/>
  <c r="AS321" i="8"/>
  <c r="AR321" i="8"/>
  <c r="AQ321" i="8"/>
  <c r="AP321" i="8"/>
  <c r="AO321" i="8"/>
  <c r="AN321" i="8"/>
  <c r="AM321" i="8"/>
  <c r="AL321" i="8"/>
  <c r="AK321" i="8"/>
  <c r="AJ321" i="8"/>
  <c r="AI321" i="8"/>
  <c r="AH321" i="8"/>
  <c r="AG321" i="8"/>
  <c r="AF321" i="8"/>
  <c r="AE321" i="8"/>
  <c r="AD321" i="8"/>
  <c r="AC321" i="8"/>
  <c r="AW320" i="8"/>
  <c r="AV320" i="8"/>
  <c r="AU320" i="8"/>
  <c r="AT320" i="8"/>
  <c r="AS320" i="8"/>
  <c r="AR320" i="8"/>
  <c r="AQ320" i="8"/>
  <c r="AP320" i="8"/>
  <c r="AO320" i="8"/>
  <c r="AN320" i="8"/>
  <c r="AM320" i="8"/>
  <c r="AL320" i="8"/>
  <c r="AK320" i="8"/>
  <c r="AJ320" i="8"/>
  <c r="AI320" i="8"/>
  <c r="AH320" i="8"/>
  <c r="AG320" i="8"/>
  <c r="AF320" i="8"/>
  <c r="AE320" i="8"/>
  <c r="AD320" i="8"/>
  <c r="AC320" i="8"/>
  <c r="AW319" i="8"/>
  <c r="AV319" i="8"/>
  <c r="AU319" i="8"/>
  <c r="AT319" i="8"/>
  <c r="AS319" i="8"/>
  <c r="AR319" i="8"/>
  <c r="AQ319" i="8"/>
  <c r="AP319" i="8"/>
  <c r="AO319" i="8"/>
  <c r="AN319" i="8"/>
  <c r="AM319" i="8"/>
  <c r="AL319" i="8"/>
  <c r="AK319" i="8"/>
  <c r="AJ319" i="8"/>
  <c r="AI319" i="8"/>
  <c r="AH319" i="8"/>
  <c r="AG319" i="8"/>
  <c r="AF319" i="8"/>
  <c r="AE319" i="8"/>
  <c r="AD319" i="8"/>
  <c r="AC319" i="8"/>
  <c r="AW318" i="8"/>
  <c r="AV318" i="8"/>
  <c r="AU318" i="8"/>
  <c r="AT318" i="8"/>
  <c r="AS318" i="8"/>
  <c r="AR318" i="8"/>
  <c r="AQ318" i="8"/>
  <c r="AP318" i="8"/>
  <c r="AO318" i="8"/>
  <c r="AN318" i="8"/>
  <c r="AM318" i="8"/>
  <c r="AL318" i="8"/>
  <c r="AK318" i="8"/>
  <c r="AJ318" i="8"/>
  <c r="AI318" i="8"/>
  <c r="AH318" i="8"/>
  <c r="AG318" i="8"/>
  <c r="AF318" i="8"/>
  <c r="AE318" i="8"/>
  <c r="AD318" i="8"/>
  <c r="AC318" i="8"/>
  <c r="AW317" i="8"/>
  <c r="AV317" i="8"/>
  <c r="AU317" i="8"/>
  <c r="AT317" i="8"/>
  <c r="AS317" i="8"/>
  <c r="AR317" i="8"/>
  <c r="AQ317" i="8"/>
  <c r="AP317" i="8"/>
  <c r="AO317" i="8"/>
  <c r="AN317" i="8"/>
  <c r="AM317" i="8"/>
  <c r="AL317" i="8"/>
  <c r="AK317" i="8"/>
  <c r="AJ317" i="8"/>
  <c r="AI317" i="8"/>
  <c r="AH317" i="8"/>
  <c r="AG317" i="8"/>
  <c r="AF317" i="8"/>
  <c r="AE317" i="8"/>
  <c r="AD317" i="8"/>
  <c r="AC317" i="8"/>
  <c r="AW316" i="8"/>
  <c r="AV316" i="8"/>
  <c r="AU316" i="8"/>
  <c r="AT316" i="8"/>
  <c r="AS316" i="8"/>
  <c r="AR316" i="8"/>
  <c r="AQ316" i="8"/>
  <c r="AP316" i="8"/>
  <c r="AO316" i="8"/>
  <c r="AN316" i="8"/>
  <c r="AM316" i="8"/>
  <c r="AL316" i="8"/>
  <c r="AK316" i="8"/>
  <c r="AJ316" i="8"/>
  <c r="AI316" i="8"/>
  <c r="AH316" i="8"/>
  <c r="AG316" i="8"/>
  <c r="AF316" i="8"/>
  <c r="AE316" i="8"/>
  <c r="AD316" i="8"/>
  <c r="AC316" i="8"/>
  <c r="AW315" i="8"/>
  <c r="AV315" i="8"/>
  <c r="AU315" i="8"/>
  <c r="AT315" i="8"/>
  <c r="AS315" i="8"/>
  <c r="AR315" i="8"/>
  <c r="AQ315" i="8"/>
  <c r="AP315" i="8"/>
  <c r="AO315" i="8"/>
  <c r="AN315" i="8"/>
  <c r="AM315" i="8"/>
  <c r="AL315" i="8"/>
  <c r="AK315" i="8"/>
  <c r="AJ315" i="8"/>
  <c r="AI315" i="8"/>
  <c r="AH315" i="8"/>
  <c r="AG315" i="8"/>
  <c r="AF315" i="8"/>
  <c r="AE315" i="8"/>
  <c r="AD315" i="8"/>
  <c r="AC315" i="8"/>
  <c r="AW314" i="8"/>
  <c r="AV314" i="8"/>
  <c r="AU314" i="8"/>
  <c r="AT314" i="8"/>
  <c r="AS314" i="8"/>
  <c r="AR314" i="8"/>
  <c r="AQ314" i="8"/>
  <c r="AP314" i="8"/>
  <c r="AO314" i="8"/>
  <c r="AN314" i="8"/>
  <c r="AM314" i="8"/>
  <c r="AL314" i="8"/>
  <c r="AK314" i="8"/>
  <c r="AJ314" i="8"/>
  <c r="AI314" i="8"/>
  <c r="AH314" i="8"/>
  <c r="AG314" i="8"/>
  <c r="AF314" i="8"/>
  <c r="AE314" i="8"/>
  <c r="AD314" i="8"/>
  <c r="AC314" i="8"/>
  <c r="AW313" i="8"/>
  <c r="AV313" i="8"/>
  <c r="AU313" i="8"/>
  <c r="AT313" i="8"/>
  <c r="AS313" i="8"/>
  <c r="AR313" i="8"/>
  <c r="AQ313" i="8"/>
  <c r="AP313" i="8"/>
  <c r="AO313" i="8"/>
  <c r="AN313" i="8"/>
  <c r="AM313" i="8"/>
  <c r="AL313" i="8"/>
  <c r="AJ313" i="8"/>
  <c r="AI313" i="8"/>
  <c r="AH313" i="8"/>
  <c r="AG313" i="8"/>
  <c r="AF313" i="8"/>
  <c r="AE313" i="8"/>
  <c r="AD313" i="8"/>
  <c r="AC313" i="8"/>
  <c r="AW312" i="8"/>
  <c r="AV312" i="8"/>
  <c r="AU312" i="8"/>
  <c r="AT312" i="8"/>
  <c r="AS312" i="8"/>
  <c r="AR312" i="8"/>
  <c r="AQ312" i="8"/>
  <c r="AP312" i="8"/>
  <c r="AO312" i="8"/>
  <c r="AN312" i="8"/>
  <c r="AM312" i="8"/>
  <c r="AL312" i="8"/>
  <c r="AJ312" i="8"/>
  <c r="AI312" i="8"/>
  <c r="AH312" i="8"/>
  <c r="AG312" i="8"/>
  <c r="AF312" i="8"/>
  <c r="AE312" i="8"/>
  <c r="AD312" i="8"/>
  <c r="AC312" i="8"/>
  <c r="AW311" i="8"/>
  <c r="AV311" i="8"/>
  <c r="AU311" i="8"/>
  <c r="AT311" i="8"/>
  <c r="AS311" i="8"/>
  <c r="AR311" i="8"/>
  <c r="AQ311" i="8"/>
  <c r="AP311" i="8"/>
  <c r="AO311" i="8"/>
  <c r="AN311" i="8"/>
  <c r="AM311" i="8"/>
  <c r="AL311" i="8"/>
  <c r="AJ311" i="8"/>
  <c r="AI311" i="8"/>
  <c r="AH311" i="8"/>
  <c r="AG311" i="8"/>
  <c r="AF311" i="8"/>
  <c r="AE311" i="8"/>
  <c r="AD311" i="8"/>
  <c r="AC311" i="8"/>
  <c r="AW310" i="8"/>
  <c r="AV310" i="8"/>
  <c r="AU310" i="8"/>
  <c r="AT310" i="8"/>
  <c r="AS310" i="8"/>
  <c r="AR310" i="8"/>
  <c r="AQ310" i="8"/>
  <c r="AP310" i="8"/>
  <c r="AO310" i="8"/>
  <c r="AN310" i="8"/>
  <c r="AM310" i="8"/>
  <c r="AL310" i="8"/>
  <c r="AJ310" i="8"/>
  <c r="AI310" i="8"/>
  <c r="AH310" i="8"/>
  <c r="AG310" i="8"/>
  <c r="AF310" i="8"/>
  <c r="AE310" i="8"/>
  <c r="AD310" i="8"/>
  <c r="AC310" i="8"/>
  <c r="AW309" i="8"/>
  <c r="AV309" i="8"/>
  <c r="AU309" i="8"/>
  <c r="AT309" i="8"/>
  <c r="AS309" i="8"/>
  <c r="AR309" i="8"/>
  <c r="AQ309" i="8"/>
  <c r="AP309" i="8"/>
  <c r="AO309" i="8"/>
  <c r="AN309" i="8"/>
  <c r="AM309" i="8"/>
  <c r="AL309" i="8"/>
  <c r="AJ309" i="8"/>
  <c r="AI309" i="8"/>
  <c r="AH309" i="8"/>
  <c r="AG309" i="8"/>
  <c r="AF309" i="8"/>
  <c r="AE309" i="8"/>
  <c r="AD309" i="8"/>
  <c r="AC309" i="8"/>
  <c r="AW308" i="8"/>
  <c r="AV308" i="8"/>
  <c r="AU308" i="8"/>
  <c r="AT308" i="8"/>
  <c r="AS308" i="8"/>
  <c r="AR308" i="8"/>
  <c r="AQ308" i="8"/>
  <c r="AP308" i="8"/>
  <c r="AO308" i="8"/>
  <c r="AN308" i="8"/>
  <c r="AM308" i="8"/>
  <c r="AL308" i="8"/>
  <c r="AJ308" i="8"/>
  <c r="AI308" i="8"/>
  <c r="AH308" i="8"/>
  <c r="AG308" i="8"/>
  <c r="AF308" i="8"/>
  <c r="AE308" i="8"/>
  <c r="AD308" i="8"/>
  <c r="AC308" i="8"/>
  <c r="AW307" i="8"/>
  <c r="AV307" i="8"/>
  <c r="AU307" i="8"/>
  <c r="AT307" i="8"/>
  <c r="AS307" i="8"/>
  <c r="AR307" i="8"/>
  <c r="AQ307" i="8"/>
  <c r="AP307" i="8"/>
  <c r="AO307" i="8"/>
  <c r="AN307" i="8"/>
  <c r="AM307" i="8"/>
  <c r="AL307" i="8"/>
  <c r="AJ307" i="8"/>
  <c r="AI307" i="8"/>
  <c r="AH307" i="8"/>
  <c r="AG307" i="8"/>
  <c r="AF307" i="8"/>
  <c r="AE307" i="8"/>
  <c r="AD307" i="8"/>
  <c r="AC307" i="8"/>
  <c r="AW306" i="8"/>
  <c r="AV306" i="8"/>
  <c r="AU306" i="8"/>
  <c r="AT306" i="8"/>
  <c r="AS306" i="8"/>
  <c r="AR306" i="8"/>
  <c r="AQ306" i="8"/>
  <c r="AP306" i="8"/>
  <c r="AO306" i="8"/>
  <c r="AN306" i="8"/>
  <c r="AM306" i="8"/>
  <c r="AL306" i="8"/>
  <c r="AJ306" i="8"/>
  <c r="AI306" i="8"/>
  <c r="AH306" i="8"/>
  <c r="AG306" i="8"/>
  <c r="AF306" i="8"/>
  <c r="AE306" i="8"/>
  <c r="AD306" i="8"/>
  <c r="AC306" i="8"/>
  <c r="AW305" i="8"/>
  <c r="AV305" i="8"/>
  <c r="AU305" i="8"/>
  <c r="AT305" i="8"/>
  <c r="AS305" i="8"/>
  <c r="AR305" i="8"/>
  <c r="AP305" i="8"/>
  <c r="AO305" i="8"/>
  <c r="AN305" i="8"/>
  <c r="AM305" i="8"/>
  <c r="AL305" i="8"/>
  <c r="AJ305" i="8"/>
  <c r="AI305" i="8"/>
  <c r="AH305" i="8"/>
  <c r="AG305" i="8"/>
  <c r="AF305" i="8"/>
  <c r="AE305" i="8"/>
  <c r="AD305" i="8"/>
  <c r="AC305" i="8"/>
  <c r="AW304" i="8"/>
  <c r="AV304" i="8"/>
  <c r="AU304" i="8"/>
  <c r="AT304" i="8"/>
  <c r="AS304" i="8"/>
  <c r="AR304" i="8"/>
  <c r="AQ304" i="8"/>
  <c r="AP304" i="8"/>
  <c r="AO304" i="8"/>
  <c r="AN304" i="8"/>
  <c r="AM304" i="8"/>
  <c r="AL304" i="8"/>
  <c r="AJ304" i="8"/>
  <c r="AI304" i="8"/>
  <c r="AH304" i="8"/>
  <c r="AG304" i="8"/>
  <c r="AF304" i="8"/>
  <c r="AE304" i="8"/>
  <c r="AD304" i="8"/>
  <c r="AC304" i="8"/>
  <c r="AW303" i="8"/>
  <c r="AV303" i="8"/>
  <c r="AU303" i="8"/>
  <c r="AT303" i="8"/>
  <c r="AS303" i="8"/>
  <c r="AR303" i="8"/>
  <c r="AQ303" i="8"/>
  <c r="AP303" i="8"/>
  <c r="AO303" i="8"/>
  <c r="AN303" i="8"/>
  <c r="AM303" i="8"/>
  <c r="AL303" i="8"/>
  <c r="AJ303" i="8"/>
  <c r="AI303" i="8"/>
  <c r="AH303" i="8"/>
  <c r="AG303" i="8"/>
  <c r="AF303" i="8"/>
  <c r="AE303" i="8"/>
  <c r="AD303" i="8"/>
  <c r="AC303" i="8"/>
  <c r="AW302" i="8"/>
  <c r="AV302" i="8"/>
  <c r="AU302" i="8"/>
  <c r="AT302" i="8"/>
  <c r="AS302" i="8"/>
  <c r="AR302" i="8"/>
  <c r="AQ302" i="8"/>
  <c r="AP302" i="8"/>
  <c r="AO302" i="8"/>
  <c r="AN302" i="8"/>
  <c r="AM302" i="8"/>
  <c r="AL302" i="8"/>
  <c r="AJ302" i="8"/>
  <c r="AI302" i="8"/>
  <c r="AH302" i="8"/>
  <c r="AG302" i="8"/>
  <c r="AF302" i="8"/>
  <c r="AE302" i="8"/>
  <c r="AD302" i="8"/>
  <c r="AC302" i="8"/>
  <c r="AW301" i="8"/>
  <c r="AV301" i="8"/>
  <c r="AU301" i="8"/>
  <c r="AT301" i="8"/>
  <c r="AS301" i="8"/>
  <c r="AR301" i="8"/>
  <c r="AQ301" i="8"/>
  <c r="AP301" i="8"/>
  <c r="AO301" i="8"/>
  <c r="AN301" i="8"/>
  <c r="AM301" i="8"/>
  <c r="AL301" i="8"/>
  <c r="AJ301" i="8"/>
  <c r="AI301" i="8"/>
  <c r="AH301" i="8"/>
  <c r="AG301" i="8"/>
  <c r="AF301" i="8"/>
  <c r="AE301" i="8"/>
  <c r="AD301" i="8"/>
  <c r="AC301" i="8"/>
  <c r="AW300" i="8"/>
  <c r="AV300" i="8"/>
  <c r="AU300" i="8"/>
  <c r="AT300" i="8"/>
  <c r="AS300" i="8"/>
  <c r="AR300" i="8"/>
  <c r="AQ300" i="8"/>
  <c r="AP300" i="8"/>
  <c r="AO300" i="8"/>
  <c r="AN300" i="8"/>
  <c r="AM300" i="8"/>
  <c r="AL300" i="8"/>
  <c r="AJ300" i="8"/>
  <c r="AI300" i="8"/>
  <c r="AH300" i="8"/>
  <c r="AG300" i="8"/>
  <c r="AF300" i="8"/>
  <c r="AE300" i="8"/>
  <c r="AD300" i="8"/>
  <c r="AC300" i="8"/>
  <c r="AW299" i="8"/>
  <c r="AV299" i="8"/>
  <c r="AU299" i="8"/>
  <c r="AT299" i="8"/>
  <c r="AS299" i="8"/>
  <c r="AR299" i="8"/>
  <c r="AQ299" i="8"/>
  <c r="AP299" i="8"/>
  <c r="AO299" i="8"/>
  <c r="AN299" i="8"/>
  <c r="AM299" i="8"/>
  <c r="AL299" i="8"/>
  <c r="AJ299" i="8"/>
  <c r="AI299" i="8"/>
  <c r="AH299" i="8"/>
  <c r="AG299" i="8"/>
  <c r="AF299" i="8"/>
  <c r="AE299" i="8"/>
  <c r="AD299" i="8"/>
  <c r="AC299" i="8"/>
  <c r="AW298" i="8"/>
  <c r="AV298" i="8"/>
  <c r="AU298" i="8"/>
  <c r="AT298" i="8"/>
  <c r="AS298" i="8"/>
  <c r="AR298" i="8"/>
  <c r="AQ298" i="8"/>
  <c r="AP298" i="8"/>
  <c r="AO298" i="8"/>
  <c r="AN298" i="8"/>
  <c r="AM298" i="8"/>
  <c r="AL298" i="8"/>
  <c r="AJ298" i="8"/>
  <c r="AI298" i="8"/>
  <c r="AH298" i="8"/>
  <c r="AG298" i="8"/>
  <c r="AF298" i="8"/>
  <c r="AE298" i="8"/>
  <c r="AD298" i="8"/>
  <c r="AC298" i="8"/>
  <c r="AW297" i="8"/>
  <c r="AV297" i="8"/>
  <c r="AU297" i="8"/>
  <c r="AT297" i="8"/>
  <c r="AS297" i="8"/>
  <c r="AR297" i="8"/>
  <c r="AQ297" i="8"/>
  <c r="AP297" i="8"/>
  <c r="AO297" i="8"/>
  <c r="AN297" i="8"/>
  <c r="AM297" i="8"/>
  <c r="AL297" i="8"/>
  <c r="AJ297" i="8"/>
  <c r="AI297" i="8"/>
  <c r="AH297" i="8"/>
  <c r="AG297" i="8"/>
  <c r="AF297" i="8"/>
  <c r="AE297" i="8"/>
  <c r="AD297" i="8"/>
  <c r="AC297" i="8"/>
  <c r="AW296" i="8"/>
  <c r="AV296" i="8"/>
  <c r="AU296" i="8"/>
  <c r="AT296" i="8"/>
  <c r="AS296" i="8"/>
  <c r="AR296" i="8"/>
  <c r="AQ296" i="8"/>
  <c r="AP296" i="8"/>
  <c r="AO296" i="8"/>
  <c r="AN296" i="8"/>
  <c r="AM296" i="8"/>
  <c r="AL296" i="8"/>
  <c r="AJ296" i="8"/>
  <c r="AI296" i="8"/>
  <c r="AH296" i="8"/>
  <c r="AG296" i="8"/>
  <c r="AF296" i="8"/>
  <c r="AE296" i="8"/>
  <c r="AD296" i="8"/>
  <c r="AC296" i="8"/>
  <c r="AW295" i="8"/>
  <c r="AV295" i="8"/>
  <c r="AU295" i="8"/>
  <c r="AT295" i="8"/>
  <c r="AS295" i="8"/>
  <c r="AR295" i="8"/>
  <c r="AQ295" i="8"/>
  <c r="AP295" i="8"/>
  <c r="AO295" i="8"/>
  <c r="AN295" i="8"/>
  <c r="AM295" i="8"/>
  <c r="AL295" i="8"/>
  <c r="AK295" i="8"/>
  <c r="AJ295" i="8"/>
  <c r="AI295" i="8"/>
  <c r="AH295" i="8"/>
  <c r="AG295" i="8"/>
  <c r="AF295" i="8"/>
  <c r="AE295" i="8"/>
  <c r="AD295" i="8"/>
  <c r="AC295" i="8"/>
  <c r="AW294" i="8"/>
  <c r="AV294" i="8"/>
  <c r="AU294" i="8"/>
  <c r="AT294" i="8"/>
  <c r="AS294" i="8"/>
  <c r="AR294" i="8"/>
  <c r="AQ294" i="8"/>
  <c r="AP294" i="8"/>
  <c r="AO294" i="8"/>
  <c r="AN294" i="8"/>
  <c r="AM294" i="8"/>
  <c r="AL294" i="8"/>
  <c r="AK294" i="8"/>
  <c r="AJ294" i="8"/>
  <c r="AI294" i="8"/>
  <c r="AH294" i="8"/>
  <c r="AG294" i="8"/>
  <c r="AF294" i="8"/>
  <c r="AE294" i="8"/>
  <c r="AD294" i="8"/>
  <c r="AC294" i="8"/>
  <c r="AW293" i="8"/>
  <c r="AV293" i="8"/>
  <c r="AU293" i="8"/>
  <c r="AT293" i="8"/>
  <c r="AS293" i="8"/>
  <c r="AR293" i="8"/>
  <c r="AQ293" i="8"/>
  <c r="AP293" i="8"/>
  <c r="AO293" i="8"/>
  <c r="AN293" i="8"/>
  <c r="AM293" i="8"/>
  <c r="AL293" i="8"/>
  <c r="AK293" i="8"/>
  <c r="AJ293" i="8"/>
  <c r="AI293" i="8"/>
  <c r="AH293" i="8"/>
  <c r="AG293" i="8"/>
  <c r="AF293" i="8"/>
  <c r="AE293" i="8"/>
  <c r="AD293" i="8"/>
  <c r="AC293" i="8"/>
  <c r="AW292" i="8"/>
  <c r="AV292" i="8"/>
  <c r="AU292" i="8"/>
  <c r="AT292" i="8"/>
  <c r="AS292" i="8"/>
  <c r="AR292" i="8"/>
  <c r="AQ292" i="8"/>
  <c r="AP292" i="8"/>
  <c r="AO292" i="8"/>
  <c r="AN292" i="8"/>
  <c r="AM292" i="8"/>
  <c r="AL292" i="8"/>
  <c r="AK292" i="8"/>
  <c r="AJ292" i="8"/>
  <c r="AI292" i="8"/>
  <c r="AH292" i="8"/>
  <c r="AG292" i="8"/>
  <c r="AF292" i="8"/>
  <c r="AE292" i="8"/>
  <c r="AD292" i="8"/>
  <c r="AC292" i="8"/>
  <c r="AW291" i="8"/>
  <c r="AV291" i="8"/>
  <c r="AU291" i="8"/>
  <c r="AT291" i="8"/>
  <c r="AS291" i="8"/>
  <c r="AR291" i="8"/>
  <c r="AQ291" i="8"/>
  <c r="AP291" i="8"/>
  <c r="AO291" i="8"/>
  <c r="AN291" i="8"/>
  <c r="AM291" i="8"/>
  <c r="AL291" i="8"/>
  <c r="AK291" i="8"/>
  <c r="AJ291" i="8"/>
  <c r="AI291" i="8"/>
  <c r="AH291" i="8"/>
  <c r="AG291" i="8"/>
  <c r="AF291" i="8"/>
  <c r="AE291" i="8"/>
  <c r="AD291" i="8"/>
  <c r="AC291" i="8"/>
  <c r="AW290" i="8"/>
  <c r="AV290" i="8"/>
  <c r="AU290" i="8"/>
  <c r="AT290" i="8"/>
  <c r="AS290" i="8"/>
  <c r="AR290" i="8"/>
  <c r="AQ290" i="8"/>
  <c r="AP290" i="8"/>
  <c r="AO290" i="8"/>
  <c r="AN290" i="8"/>
  <c r="AM290" i="8"/>
  <c r="AL290" i="8"/>
  <c r="AK290" i="8"/>
  <c r="AJ290" i="8"/>
  <c r="AI290" i="8"/>
  <c r="AH290" i="8"/>
  <c r="AG290" i="8"/>
  <c r="AF290" i="8"/>
  <c r="AE290" i="8"/>
  <c r="AD290" i="8"/>
  <c r="AC290" i="8"/>
  <c r="AW289" i="8"/>
  <c r="AV289" i="8"/>
  <c r="AU289" i="8"/>
  <c r="AT289" i="8"/>
  <c r="AS289" i="8"/>
  <c r="AR289" i="8"/>
  <c r="AQ289" i="8"/>
  <c r="AP289" i="8"/>
  <c r="AO289" i="8"/>
  <c r="AN289" i="8"/>
  <c r="AM289" i="8"/>
  <c r="AL289" i="8"/>
  <c r="AK289" i="8"/>
  <c r="AJ289" i="8"/>
  <c r="AI289" i="8"/>
  <c r="AH289" i="8"/>
  <c r="AG289" i="8"/>
  <c r="AF289" i="8"/>
  <c r="AE289" i="8"/>
  <c r="AD289" i="8"/>
  <c r="AC289" i="8"/>
  <c r="AW288" i="8"/>
  <c r="AV288" i="8"/>
  <c r="AU288" i="8"/>
  <c r="AT288" i="8"/>
  <c r="AS288" i="8"/>
  <c r="AR288" i="8"/>
  <c r="AQ288" i="8"/>
  <c r="AP288" i="8"/>
  <c r="AO288" i="8"/>
  <c r="AN288" i="8"/>
  <c r="AM288" i="8"/>
  <c r="AL288" i="8"/>
  <c r="AK288" i="8"/>
  <c r="AJ288" i="8"/>
  <c r="AI288" i="8"/>
  <c r="AH288" i="8"/>
  <c r="AG288" i="8"/>
  <c r="AF288" i="8"/>
  <c r="AE288" i="8"/>
  <c r="AD288" i="8"/>
  <c r="AC288" i="8"/>
  <c r="AW287" i="8"/>
  <c r="AV287" i="8"/>
  <c r="AU287" i="8"/>
  <c r="AT287" i="8"/>
  <c r="AS287" i="8"/>
  <c r="AR287" i="8"/>
  <c r="AQ287" i="8"/>
  <c r="AP287" i="8"/>
  <c r="AO287" i="8"/>
  <c r="AN287" i="8"/>
  <c r="AM287" i="8"/>
  <c r="AL287" i="8"/>
  <c r="AK287" i="8"/>
  <c r="AJ287" i="8"/>
  <c r="AI287" i="8"/>
  <c r="AH287" i="8"/>
  <c r="AG287" i="8"/>
  <c r="AF287" i="8"/>
  <c r="AE287" i="8"/>
  <c r="AD287" i="8"/>
  <c r="AC287" i="8"/>
  <c r="AW286" i="8"/>
  <c r="AV286" i="8"/>
  <c r="AU286" i="8"/>
  <c r="AT286" i="8"/>
  <c r="AS286" i="8"/>
  <c r="AR286" i="8"/>
  <c r="AQ286" i="8"/>
  <c r="AP286" i="8"/>
  <c r="AO286" i="8"/>
  <c r="AN286" i="8"/>
  <c r="AM286" i="8"/>
  <c r="AL286" i="8"/>
  <c r="AK286" i="8"/>
  <c r="AJ286" i="8"/>
  <c r="AI286" i="8"/>
  <c r="AH286" i="8"/>
  <c r="AG286" i="8"/>
  <c r="AF286" i="8"/>
  <c r="AE286" i="8"/>
  <c r="AD286" i="8"/>
  <c r="AC286" i="8"/>
  <c r="AW285" i="8"/>
  <c r="AV285" i="8"/>
  <c r="AU285" i="8"/>
  <c r="AT285" i="8"/>
  <c r="AS285" i="8"/>
  <c r="AR285" i="8"/>
  <c r="AQ285" i="8"/>
  <c r="AP285" i="8"/>
  <c r="AO285" i="8"/>
  <c r="AN285" i="8"/>
  <c r="AM285" i="8"/>
  <c r="AL285" i="8"/>
  <c r="AK285" i="8"/>
  <c r="AJ285" i="8"/>
  <c r="AI285" i="8"/>
  <c r="AH285" i="8"/>
  <c r="AG285" i="8"/>
  <c r="AF285" i="8"/>
  <c r="AE285" i="8"/>
  <c r="AD285" i="8"/>
  <c r="AC285" i="8"/>
  <c r="AW284" i="8"/>
  <c r="AV284" i="8"/>
  <c r="AU284" i="8"/>
  <c r="AT284" i="8"/>
  <c r="AS284" i="8"/>
  <c r="AR284" i="8"/>
  <c r="AQ284" i="8"/>
  <c r="AP284" i="8"/>
  <c r="AO284" i="8"/>
  <c r="AN284" i="8"/>
  <c r="AM284" i="8"/>
  <c r="AL284" i="8"/>
  <c r="AK284" i="8"/>
  <c r="AJ284" i="8"/>
  <c r="AI284" i="8"/>
  <c r="AH284" i="8"/>
  <c r="AG284" i="8"/>
  <c r="AF284" i="8"/>
  <c r="AE284" i="8"/>
  <c r="AD284" i="8"/>
  <c r="AC284" i="8"/>
  <c r="AW283" i="8"/>
  <c r="AV283" i="8"/>
  <c r="AU283" i="8"/>
  <c r="AT283" i="8"/>
  <c r="AS283" i="8"/>
  <c r="AR283" i="8"/>
  <c r="AQ283" i="8"/>
  <c r="AP283" i="8"/>
  <c r="AO283" i="8"/>
  <c r="AN283" i="8"/>
  <c r="AM283" i="8"/>
  <c r="AL283" i="8"/>
  <c r="AK283" i="8"/>
  <c r="AJ283" i="8"/>
  <c r="AI283" i="8"/>
  <c r="AH283" i="8"/>
  <c r="AG283" i="8"/>
  <c r="AF283" i="8"/>
  <c r="AE283" i="8"/>
  <c r="AD283" i="8"/>
  <c r="AC283" i="8"/>
  <c r="AW282" i="8"/>
  <c r="AV282" i="8"/>
  <c r="AU282" i="8"/>
  <c r="AT282" i="8"/>
  <c r="AS282" i="8"/>
  <c r="AR282" i="8"/>
  <c r="AQ282" i="8"/>
  <c r="AP282" i="8"/>
  <c r="AO282" i="8"/>
  <c r="AN282" i="8"/>
  <c r="AM282" i="8"/>
  <c r="AL282" i="8"/>
  <c r="AK282" i="8"/>
  <c r="AJ282" i="8"/>
  <c r="AI282" i="8"/>
  <c r="AH282" i="8"/>
  <c r="AG282" i="8"/>
  <c r="AF282" i="8"/>
  <c r="AE282" i="8"/>
  <c r="AD282" i="8"/>
  <c r="AC282" i="8"/>
  <c r="AW281" i="8"/>
  <c r="AV281" i="8"/>
  <c r="AU281" i="8"/>
  <c r="AT281" i="8"/>
  <c r="AS281" i="8"/>
  <c r="AR281" i="8"/>
  <c r="AQ281" i="8"/>
  <c r="AP281" i="8"/>
  <c r="AO281" i="8"/>
  <c r="AN281" i="8"/>
  <c r="AM281" i="8"/>
  <c r="AL281" i="8"/>
  <c r="AK281" i="8"/>
  <c r="AJ281" i="8"/>
  <c r="AI281" i="8"/>
  <c r="AH281" i="8"/>
  <c r="AG281" i="8"/>
  <c r="AF281" i="8"/>
  <c r="AE281" i="8"/>
  <c r="AD281" i="8"/>
  <c r="AC281" i="8"/>
  <c r="AW280" i="8"/>
  <c r="AV280" i="8"/>
  <c r="AU280" i="8"/>
  <c r="AT280" i="8"/>
  <c r="AS280" i="8"/>
  <c r="AR280" i="8"/>
  <c r="AQ280" i="8"/>
  <c r="AP280" i="8"/>
  <c r="AO280" i="8"/>
  <c r="AN280" i="8"/>
  <c r="AM280" i="8"/>
  <c r="AL280" i="8"/>
  <c r="AK280" i="8"/>
  <c r="AJ280" i="8"/>
  <c r="AI280" i="8"/>
  <c r="AH280" i="8"/>
  <c r="AG280" i="8"/>
  <c r="AF280" i="8"/>
  <c r="AE280" i="8"/>
  <c r="AD280" i="8"/>
  <c r="AC280" i="8"/>
  <c r="AW279" i="8"/>
  <c r="AV279" i="8"/>
  <c r="AU279" i="8"/>
  <c r="AT279" i="8"/>
  <c r="AS279" i="8"/>
  <c r="AR279" i="8"/>
  <c r="AQ279" i="8"/>
  <c r="AP279" i="8"/>
  <c r="AO279" i="8"/>
  <c r="AN279" i="8"/>
  <c r="AM279" i="8"/>
  <c r="AL279" i="8"/>
  <c r="AK279" i="8"/>
  <c r="AJ279" i="8"/>
  <c r="AI279" i="8"/>
  <c r="AH279" i="8"/>
  <c r="AG279" i="8"/>
  <c r="AF279" i="8"/>
  <c r="AE279" i="8"/>
  <c r="AD279" i="8"/>
  <c r="AC279" i="8"/>
  <c r="AW278" i="8"/>
  <c r="AV278" i="8"/>
  <c r="AU278" i="8"/>
  <c r="AT278" i="8"/>
  <c r="AS278" i="8"/>
  <c r="AR278" i="8"/>
  <c r="AQ278" i="8"/>
  <c r="AP278" i="8"/>
  <c r="AO278" i="8"/>
  <c r="AN278" i="8"/>
  <c r="AM278" i="8"/>
  <c r="AL278" i="8"/>
  <c r="AK278" i="8"/>
  <c r="AJ278" i="8"/>
  <c r="AI278" i="8"/>
  <c r="AH278" i="8"/>
  <c r="AG278" i="8"/>
  <c r="AF278" i="8"/>
  <c r="AE278" i="8"/>
  <c r="AD278" i="8"/>
  <c r="AC278" i="8"/>
  <c r="AW277" i="8"/>
  <c r="AV277" i="8"/>
  <c r="AU277" i="8"/>
  <c r="AT277" i="8"/>
  <c r="AS277" i="8"/>
  <c r="AR277" i="8"/>
  <c r="AQ277" i="8"/>
  <c r="AP277" i="8"/>
  <c r="AO277" i="8"/>
  <c r="AN277" i="8"/>
  <c r="AM277" i="8"/>
  <c r="AL277" i="8"/>
  <c r="AK277" i="8"/>
  <c r="AJ277" i="8"/>
  <c r="AI277" i="8"/>
  <c r="AH277" i="8"/>
  <c r="AG277" i="8"/>
  <c r="AF277" i="8"/>
  <c r="AE277" i="8"/>
  <c r="AD277" i="8"/>
  <c r="AC277" i="8"/>
  <c r="AW276" i="8"/>
  <c r="AV276" i="8"/>
  <c r="AU276" i="8"/>
  <c r="AT276" i="8"/>
  <c r="AS276" i="8"/>
  <c r="AR276" i="8"/>
  <c r="AQ276" i="8"/>
  <c r="AP276" i="8"/>
  <c r="AO276" i="8"/>
  <c r="AN276" i="8"/>
  <c r="AM276" i="8"/>
  <c r="AL276" i="8"/>
  <c r="AK276" i="8"/>
  <c r="AJ276" i="8"/>
  <c r="AI276" i="8"/>
  <c r="AH276" i="8"/>
  <c r="AG276" i="8"/>
  <c r="AF276" i="8"/>
  <c r="AE276" i="8"/>
  <c r="AD276" i="8"/>
  <c r="AC276" i="8"/>
  <c r="AW275" i="8"/>
  <c r="AV275" i="8"/>
  <c r="AU275" i="8"/>
  <c r="AT275" i="8"/>
  <c r="AS275" i="8"/>
  <c r="AR275" i="8"/>
  <c r="AQ275" i="8"/>
  <c r="AP275" i="8"/>
  <c r="AO275" i="8"/>
  <c r="AN275" i="8"/>
  <c r="AM275" i="8"/>
  <c r="AL275" i="8"/>
  <c r="AK275" i="8"/>
  <c r="AJ275" i="8"/>
  <c r="AI275" i="8"/>
  <c r="AH275" i="8"/>
  <c r="AG275" i="8"/>
  <c r="AF275" i="8"/>
  <c r="AE275" i="8"/>
  <c r="AD275" i="8"/>
  <c r="AC275" i="8"/>
  <c r="AW274" i="8"/>
  <c r="AV274" i="8"/>
  <c r="AU274" i="8"/>
  <c r="AT274" i="8"/>
  <c r="AS274" i="8"/>
  <c r="AR274" i="8"/>
  <c r="AQ274" i="8"/>
  <c r="AP274" i="8"/>
  <c r="AO274" i="8"/>
  <c r="AN274" i="8"/>
  <c r="AM274" i="8"/>
  <c r="AL274" i="8"/>
  <c r="AJ274" i="8"/>
  <c r="AI274" i="8"/>
  <c r="AH274" i="8"/>
  <c r="AG274" i="8"/>
  <c r="AF274" i="8"/>
  <c r="AE274" i="8"/>
  <c r="AD274" i="8"/>
  <c r="AC274" i="8"/>
  <c r="AW273" i="8"/>
  <c r="AV273" i="8"/>
  <c r="AU273" i="8"/>
  <c r="AT273" i="8"/>
  <c r="AS273" i="8"/>
  <c r="AR273" i="8"/>
  <c r="AQ273" i="8"/>
  <c r="AP273" i="8"/>
  <c r="AO273" i="8"/>
  <c r="AN273" i="8"/>
  <c r="AM273" i="8"/>
  <c r="AL273" i="8"/>
  <c r="AJ273" i="8"/>
  <c r="AI273" i="8"/>
  <c r="AH273" i="8"/>
  <c r="AG273" i="8"/>
  <c r="AF273" i="8"/>
  <c r="AE273" i="8"/>
  <c r="AD273" i="8"/>
  <c r="AC273" i="8"/>
  <c r="AW272" i="8"/>
  <c r="AV272" i="8"/>
  <c r="AU272" i="8"/>
  <c r="AT272" i="8"/>
  <c r="AS272" i="8"/>
  <c r="AR272" i="8"/>
  <c r="AQ272" i="8"/>
  <c r="AP272" i="8"/>
  <c r="AO272" i="8"/>
  <c r="AN272" i="8"/>
  <c r="AM272" i="8"/>
  <c r="AL272" i="8"/>
  <c r="AJ272" i="8"/>
  <c r="AI272" i="8"/>
  <c r="AH272" i="8"/>
  <c r="AG272" i="8"/>
  <c r="AF272" i="8"/>
  <c r="AE272" i="8"/>
  <c r="AD272" i="8"/>
  <c r="AC272" i="8"/>
  <c r="AW271" i="8"/>
  <c r="AV271" i="8"/>
  <c r="AU271" i="8"/>
  <c r="AT271" i="8"/>
  <c r="AS271" i="8"/>
  <c r="AR271" i="8"/>
  <c r="AQ271" i="8"/>
  <c r="AP271" i="8"/>
  <c r="AO271" i="8"/>
  <c r="AN271" i="8"/>
  <c r="AM271" i="8"/>
  <c r="AL271" i="8"/>
  <c r="AJ271" i="8"/>
  <c r="AI271" i="8"/>
  <c r="AH271" i="8"/>
  <c r="AG271" i="8"/>
  <c r="AF271" i="8"/>
  <c r="AE271" i="8"/>
  <c r="AD271" i="8"/>
  <c r="AC271" i="8"/>
  <c r="AW270" i="8"/>
  <c r="AV270" i="8"/>
  <c r="AU270" i="8"/>
  <c r="AT270" i="8"/>
  <c r="AS270" i="8"/>
  <c r="AR270" i="8"/>
  <c r="AQ270" i="8"/>
  <c r="AP270" i="8"/>
  <c r="AO270" i="8"/>
  <c r="AN270" i="8"/>
  <c r="AM270" i="8"/>
  <c r="AL270" i="8"/>
  <c r="AJ270" i="8"/>
  <c r="AI270" i="8"/>
  <c r="AH270" i="8"/>
  <c r="AG270" i="8"/>
  <c r="AF270" i="8"/>
  <c r="AE270" i="8"/>
  <c r="AD270" i="8"/>
  <c r="AC270" i="8"/>
  <c r="AW269" i="8"/>
  <c r="AV269" i="8"/>
  <c r="AU269" i="8"/>
  <c r="AT269" i="8"/>
  <c r="AS269" i="8"/>
  <c r="AR269" i="8"/>
  <c r="AQ269" i="8"/>
  <c r="AP269" i="8"/>
  <c r="AO269" i="8"/>
  <c r="AN269" i="8"/>
  <c r="AM269" i="8"/>
  <c r="AL269" i="8"/>
  <c r="AJ269" i="8"/>
  <c r="AI269" i="8"/>
  <c r="AH269" i="8"/>
  <c r="AG269" i="8"/>
  <c r="AF269" i="8"/>
  <c r="AE269" i="8"/>
  <c r="AD269" i="8"/>
  <c r="AC269" i="8"/>
  <c r="AW268" i="8"/>
  <c r="AV268" i="8"/>
  <c r="AU268" i="8"/>
  <c r="AT268" i="8"/>
  <c r="AS268" i="8"/>
  <c r="AR268" i="8"/>
  <c r="AQ268" i="8"/>
  <c r="AP268" i="8"/>
  <c r="AO268" i="8"/>
  <c r="AN268" i="8"/>
  <c r="AM268" i="8"/>
  <c r="AL268" i="8"/>
  <c r="AJ268" i="8"/>
  <c r="AI268" i="8"/>
  <c r="AH268" i="8"/>
  <c r="AG268" i="8"/>
  <c r="AF268" i="8"/>
  <c r="AE268" i="8"/>
  <c r="AD268" i="8"/>
  <c r="AC268" i="8"/>
  <c r="AW267" i="8"/>
  <c r="AV267" i="8"/>
  <c r="AU267" i="8"/>
  <c r="AT267" i="8"/>
  <c r="AS267" i="8"/>
  <c r="AR267" i="8"/>
  <c r="AQ267" i="8"/>
  <c r="AP267" i="8"/>
  <c r="AO267" i="8"/>
  <c r="AN267" i="8"/>
  <c r="AM267" i="8"/>
  <c r="AL267" i="8"/>
  <c r="AJ267" i="8"/>
  <c r="AI267" i="8"/>
  <c r="AH267" i="8"/>
  <c r="AG267" i="8"/>
  <c r="AF267" i="8"/>
  <c r="AE267" i="8"/>
  <c r="AD267" i="8"/>
  <c r="AC267" i="8"/>
  <c r="AW266" i="8"/>
  <c r="AV266" i="8"/>
  <c r="AU266" i="8"/>
  <c r="AT266" i="8"/>
  <c r="AS266" i="8"/>
  <c r="AR266" i="8"/>
  <c r="AQ266" i="8"/>
  <c r="AP266" i="8"/>
  <c r="AO266" i="8"/>
  <c r="AN266" i="8"/>
  <c r="AM266" i="8"/>
  <c r="AL266" i="8"/>
  <c r="AK266" i="8"/>
  <c r="AJ266" i="8"/>
  <c r="AI266" i="8"/>
  <c r="AH266" i="8"/>
  <c r="AG266" i="8"/>
  <c r="AF266" i="8"/>
  <c r="AE266" i="8"/>
  <c r="AD266" i="8"/>
  <c r="AC266" i="8"/>
  <c r="AW265" i="8"/>
  <c r="AV265" i="8"/>
  <c r="AU265" i="8"/>
  <c r="AT265" i="8"/>
  <c r="AS265" i="8"/>
  <c r="AR265" i="8"/>
  <c r="AQ265" i="8"/>
  <c r="AP265" i="8"/>
  <c r="AO265" i="8"/>
  <c r="AN265" i="8"/>
  <c r="AM265" i="8"/>
  <c r="AL265" i="8"/>
  <c r="AK265" i="8"/>
  <c r="AJ265" i="8"/>
  <c r="AI265" i="8"/>
  <c r="AH265" i="8"/>
  <c r="AG265" i="8"/>
  <c r="AF265" i="8"/>
  <c r="AE265" i="8"/>
  <c r="AD265" i="8"/>
  <c r="AC265" i="8"/>
  <c r="AW264" i="8"/>
  <c r="AV264" i="8"/>
  <c r="AU264" i="8"/>
  <c r="AT264" i="8"/>
  <c r="AS264" i="8"/>
  <c r="AR264" i="8"/>
  <c r="AQ264" i="8"/>
  <c r="AP264" i="8"/>
  <c r="AO264" i="8"/>
  <c r="AN264" i="8"/>
  <c r="AM264" i="8"/>
  <c r="AL264" i="8"/>
  <c r="AK264" i="8"/>
  <c r="AJ264" i="8"/>
  <c r="AI264" i="8"/>
  <c r="AH264" i="8"/>
  <c r="AG264" i="8"/>
  <c r="AF264" i="8"/>
  <c r="AE264" i="8"/>
  <c r="AD264" i="8"/>
  <c r="AC264" i="8"/>
  <c r="AW263" i="8"/>
  <c r="AV263" i="8"/>
  <c r="AU263" i="8"/>
  <c r="AT263" i="8"/>
  <c r="AS263" i="8"/>
  <c r="AR263" i="8"/>
  <c r="AQ263" i="8"/>
  <c r="AP263" i="8"/>
  <c r="AO263" i="8"/>
  <c r="AN263" i="8"/>
  <c r="AM263" i="8"/>
  <c r="AL263" i="8"/>
  <c r="AK263" i="8"/>
  <c r="AJ263" i="8"/>
  <c r="AI263" i="8"/>
  <c r="AH263" i="8"/>
  <c r="AG263" i="8"/>
  <c r="AF263" i="8"/>
  <c r="AE263" i="8"/>
  <c r="AD263" i="8"/>
  <c r="AC263" i="8"/>
  <c r="AW262" i="8"/>
  <c r="AV262" i="8"/>
  <c r="AU262" i="8"/>
  <c r="AT262" i="8"/>
  <c r="AS262" i="8"/>
  <c r="AR262" i="8"/>
  <c r="AQ262" i="8"/>
  <c r="AP262" i="8"/>
  <c r="AO262" i="8"/>
  <c r="AN262" i="8"/>
  <c r="AM262" i="8"/>
  <c r="AL262" i="8"/>
  <c r="AK262" i="8"/>
  <c r="AJ262" i="8"/>
  <c r="AI262" i="8"/>
  <c r="AH262" i="8"/>
  <c r="AG262" i="8"/>
  <c r="AF262" i="8"/>
  <c r="AE262" i="8"/>
  <c r="AD262" i="8"/>
  <c r="AC262" i="8"/>
  <c r="AW261" i="8"/>
  <c r="AV261" i="8"/>
  <c r="AU261" i="8"/>
  <c r="AT261" i="8"/>
  <c r="AS261" i="8"/>
  <c r="AR261" i="8"/>
  <c r="AQ261" i="8"/>
  <c r="AP261" i="8"/>
  <c r="AO261" i="8"/>
  <c r="AN261" i="8"/>
  <c r="AM261" i="8"/>
  <c r="AL261" i="8"/>
  <c r="AK261" i="8"/>
  <c r="AJ261" i="8"/>
  <c r="AI261" i="8"/>
  <c r="AH261" i="8"/>
  <c r="AG261" i="8"/>
  <c r="AF261" i="8"/>
  <c r="AE261" i="8"/>
  <c r="AD261" i="8"/>
  <c r="AC261" i="8"/>
  <c r="AW260" i="8"/>
  <c r="AV260" i="8"/>
  <c r="AU260" i="8"/>
  <c r="AT260" i="8"/>
  <c r="AS260" i="8"/>
  <c r="AR260" i="8"/>
  <c r="AQ260" i="8"/>
  <c r="AP260" i="8"/>
  <c r="AO260" i="8"/>
  <c r="AN260" i="8"/>
  <c r="AM260" i="8"/>
  <c r="AL260" i="8"/>
  <c r="AK260" i="8"/>
  <c r="AJ260" i="8"/>
  <c r="AI260" i="8"/>
  <c r="AH260" i="8"/>
  <c r="AG260" i="8"/>
  <c r="AF260" i="8"/>
  <c r="AE260" i="8"/>
  <c r="AD260" i="8"/>
  <c r="AC260" i="8"/>
  <c r="AW259" i="8"/>
  <c r="AV259" i="8"/>
  <c r="AU259" i="8"/>
  <c r="AT259" i="8"/>
  <c r="AS259" i="8"/>
  <c r="AR259" i="8"/>
  <c r="AQ259" i="8"/>
  <c r="AP259" i="8"/>
  <c r="AO259" i="8"/>
  <c r="AN259" i="8"/>
  <c r="AM259" i="8"/>
  <c r="AL259" i="8"/>
  <c r="AK259" i="8"/>
  <c r="AJ259" i="8"/>
  <c r="AI259" i="8"/>
  <c r="AH259" i="8"/>
  <c r="AG259" i="8"/>
  <c r="AF259" i="8"/>
  <c r="AE259" i="8"/>
  <c r="AD259" i="8"/>
  <c r="AC259" i="8"/>
  <c r="AW258" i="8"/>
  <c r="AV258" i="8"/>
  <c r="AU258" i="8"/>
  <c r="AT258" i="8"/>
  <c r="AS258" i="8"/>
  <c r="AR258" i="8"/>
  <c r="AQ258" i="8"/>
  <c r="AP258" i="8"/>
  <c r="AO258" i="8"/>
  <c r="AN258" i="8"/>
  <c r="AM258" i="8"/>
  <c r="AL258" i="8"/>
  <c r="AJ258" i="8"/>
  <c r="AI258" i="8"/>
  <c r="AH258" i="8"/>
  <c r="AG258" i="8"/>
  <c r="AF258" i="8"/>
  <c r="AE258" i="8"/>
  <c r="AD258" i="8"/>
  <c r="AC258" i="8"/>
  <c r="AW257" i="8"/>
  <c r="AV257" i="8"/>
  <c r="AU257" i="8"/>
  <c r="AT257" i="8"/>
  <c r="AS257" i="8"/>
  <c r="AR257" i="8"/>
  <c r="AQ257" i="8"/>
  <c r="AP257" i="8"/>
  <c r="AO257" i="8"/>
  <c r="AN257" i="8"/>
  <c r="AM257" i="8"/>
  <c r="AL257" i="8"/>
  <c r="AJ257" i="8"/>
  <c r="AI257" i="8"/>
  <c r="AH257" i="8"/>
  <c r="AG257" i="8"/>
  <c r="AF257" i="8"/>
  <c r="AE257" i="8"/>
  <c r="AD257" i="8"/>
  <c r="AC257" i="8"/>
  <c r="AW256" i="8"/>
  <c r="AV256" i="8"/>
  <c r="AU256" i="8"/>
  <c r="AT256" i="8"/>
  <c r="AS256" i="8"/>
  <c r="AR256" i="8"/>
  <c r="AQ256" i="8"/>
  <c r="AP256" i="8"/>
  <c r="AO256" i="8"/>
  <c r="AN256" i="8"/>
  <c r="AM256" i="8"/>
  <c r="AL256" i="8"/>
  <c r="AJ256" i="8"/>
  <c r="AI256" i="8"/>
  <c r="AH256" i="8"/>
  <c r="AG256" i="8"/>
  <c r="AF256" i="8"/>
  <c r="AE256" i="8"/>
  <c r="AD256" i="8"/>
  <c r="AC256" i="8"/>
  <c r="AW255" i="8"/>
  <c r="AV255" i="8"/>
  <c r="AU255" i="8"/>
  <c r="AT255" i="8"/>
  <c r="AS255" i="8"/>
  <c r="AR255" i="8"/>
  <c r="AQ255" i="8"/>
  <c r="AP255" i="8"/>
  <c r="AO255" i="8"/>
  <c r="AN255" i="8"/>
  <c r="AM255" i="8"/>
  <c r="AL255" i="8"/>
  <c r="AJ255" i="8"/>
  <c r="AI255" i="8"/>
  <c r="AH255" i="8"/>
  <c r="AG255" i="8"/>
  <c r="AF255" i="8"/>
  <c r="AE255" i="8"/>
  <c r="AD255" i="8"/>
  <c r="AC255" i="8"/>
  <c r="AW254" i="8"/>
  <c r="AV254" i="8"/>
  <c r="AU254" i="8"/>
  <c r="AT254" i="8"/>
  <c r="AS254" i="8"/>
  <c r="AR254" i="8"/>
  <c r="AQ254" i="8"/>
  <c r="AP254" i="8"/>
  <c r="AO254" i="8"/>
  <c r="AN254" i="8"/>
  <c r="AM254" i="8"/>
  <c r="AL254" i="8"/>
  <c r="AJ254" i="8"/>
  <c r="AI254" i="8"/>
  <c r="AH254" i="8"/>
  <c r="AG254" i="8"/>
  <c r="AF254" i="8"/>
  <c r="AE254" i="8"/>
  <c r="AD254" i="8"/>
  <c r="AC254" i="8"/>
  <c r="AW253" i="8"/>
  <c r="AV253" i="8"/>
  <c r="AU253" i="8"/>
  <c r="AT253" i="8"/>
  <c r="AS253" i="8"/>
  <c r="AR253" i="8"/>
  <c r="AQ253" i="8"/>
  <c r="AP253" i="8"/>
  <c r="AO253" i="8"/>
  <c r="AN253" i="8"/>
  <c r="AM253" i="8"/>
  <c r="AL253" i="8"/>
  <c r="AK253" i="8"/>
  <c r="AJ253" i="8"/>
  <c r="AI253" i="8"/>
  <c r="AH253" i="8"/>
  <c r="AG253" i="8"/>
  <c r="AF253" i="8"/>
  <c r="AE253" i="8"/>
  <c r="AD253" i="8"/>
  <c r="AC253" i="8"/>
  <c r="AW252" i="8"/>
  <c r="AV252" i="8"/>
  <c r="AU252" i="8"/>
  <c r="AT252" i="8"/>
  <c r="AS252" i="8"/>
  <c r="AR252" i="8"/>
  <c r="AQ252" i="8"/>
  <c r="AP252" i="8"/>
  <c r="AO252" i="8"/>
  <c r="AN252" i="8"/>
  <c r="AM252" i="8"/>
  <c r="AL252" i="8"/>
  <c r="AK252" i="8"/>
  <c r="AJ252" i="8"/>
  <c r="AI252" i="8"/>
  <c r="AH252" i="8"/>
  <c r="AG252" i="8"/>
  <c r="AF252" i="8"/>
  <c r="AE252" i="8"/>
  <c r="AD252" i="8"/>
  <c r="AC252" i="8"/>
  <c r="AW251" i="8"/>
  <c r="AV251" i="8"/>
  <c r="AU251" i="8"/>
  <c r="AT251" i="8"/>
  <c r="AS251" i="8"/>
  <c r="AR251" i="8"/>
  <c r="AQ251" i="8"/>
  <c r="AP251" i="8"/>
  <c r="AO251" i="8"/>
  <c r="AN251" i="8"/>
  <c r="AM251" i="8"/>
  <c r="AL251" i="8"/>
  <c r="AK251" i="8"/>
  <c r="AJ251" i="8"/>
  <c r="AI251" i="8"/>
  <c r="AH251" i="8"/>
  <c r="AG251" i="8"/>
  <c r="AF251" i="8"/>
  <c r="AE251" i="8"/>
  <c r="AD251" i="8"/>
  <c r="AC251" i="8"/>
  <c r="AW250" i="8"/>
  <c r="AV250" i="8"/>
  <c r="AU250" i="8"/>
  <c r="AT250" i="8"/>
  <c r="AS250" i="8"/>
  <c r="AR250" i="8"/>
  <c r="AQ250" i="8"/>
  <c r="AP250" i="8"/>
  <c r="AO250" i="8"/>
  <c r="AN250" i="8"/>
  <c r="AM250" i="8"/>
  <c r="AL250" i="8"/>
  <c r="AK250" i="8"/>
  <c r="AJ250" i="8"/>
  <c r="AI250" i="8"/>
  <c r="AH250" i="8"/>
  <c r="AG250" i="8"/>
  <c r="AF250" i="8"/>
  <c r="AE250" i="8"/>
  <c r="AD250" i="8"/>
  <c r="AC250" i="8"/>
  <c r="AW249" i="8"/>
  <c r="AV249" i="8"/>
  <c r="AU249" i="8"/>
  <c r="AT249" i="8"/>
  <c r="AS249" i="8"/>
  <c r="AR249" i="8"/>
  <c r="AQ249" i="8"/>
  <c r="AP249" i="8"/>
  <c r="AO249" i="8"/>
  <c r="AN249" i="8"/>
  <c r="AM249" i="8"/>
  <c r="AL249" i="8"/>
  <c r="AK249" i="8"/>
  <c r="AJ249" i="8"/>
  <c r="AI249" i="8"/>
  <c r="AH249" i="8"/>
  <c r="AG249" i="8"/>
  <c r="AF249" i="8"/>
  <c r="AE249" i="8"/>
  <c r="AD249" i="8"/>
  <c r="AC249" i="8"/>
  <c r="AW248" i="8"/>
  <c r="AV248" i="8"/>
  <c r="AU248" i="8"/>
  <c r="AT248" i="8"/>
  <c r="AS248" i="8"/>
  <c r="AR248" i="8"/>
  <c r="AQ248" i="8"/>
  <c r="AP248" i="8"/>
  <c r="AO248" i="8"/>
  <c r="AN248" i="8"/>
  <c r="AM248" i="8"/>
  <c r="AL248" i="8"/>
  <c r="AJ248" i="8"/>
  <c r="AI248" i="8"/>
  <c r="AH248" i="8"/>
  <c r="AG248" i="8"/>
  <c r="AF248" i="8"/>
  <c r="AE248" i="8"/>
  <c r="AD248" i="8"/>
  <c r="AC248" i="8"/>
  <c r="AW247" i="8"/>
  <c r="AV247" i="8"/>
  <c r="AU247" i="8"/>
  <c r="AT247" i="8"/>
  <c r="AS247" i="8"/>
  <c r="AR247" i="8"/>
  <c r="AQ247" i="8"/>
  <c r="AP247" i="8"/>
  <c r="AO247" i="8"/>
  <c r="AN247" i="8"/>
  <c r="AM247" i="8"/>
  <c r="AL247" i="8"/>
  <c r="AJ247" i="8"/>
  <c r="AI247" i="8"/>
  <c r="AH247" i="8"/>
  <c r="AG247" i="8"/>
  <c r="AF247" i="8"/>
  <c r="AE247" i="8"/>
  <c r="AD247" i="8"/>
  <c r="AC247" i="8"/>
  <c r="AW246" i="8"/>
  <c r="AV246" i="8"/>
  <c r="AU246" i="8"/>
  <c r="AT246" i="8"/>
  <c r="AS246" i="8"/>
  <c r="AR246" i="8"/>
  <c r="AQ246" i="8"/>
  <c r="AP246" i="8"/>
  <c r="AO246" i="8"/>
  <c r="AN246" i="8"/>
  <c r="AM246" i="8"/>
  <c r="AL246" i="8"/>
  <c r="AJ246" i="8"/>
  <c r="AI246" i="8"/>
  <c r="AH246" i="8"/>
  <c r="AG246" i="8"/>
  <c r="AF246" i="8"/>
  <c r="AE246" i="8"/>
  <c r="AD246" i="8"/>
  <c r="AC246" i="8"/>
  <c r="AW245" i="8"/>
  <c r="AV245" i="8"/>
  <c r="AU245" i="8"/>
  <c r="AT245" i="8"/>
  <c r="AS245" i="8"/>
  <c r="AR245" i="8"/>
  <c r="AQ245" i="8"/>
  <c r="AP245" i="8"/>
  <c r="AO245" i="8"/>
  <c r="AN245" i="8"/>
  <c r="AM245" i="8"/>
  <c r="AL245" i="8"/>
  <c r="AK245" i="8"/>
  <c r="AJ245" i="8"/>
  <c r="AI245" i="8"/>
  <c r="AH245" i="8"/>
  <c r="AG245" i="8"/>
  <c r="AF245" i="8"/>
  <c r="AE245" i="8"/>
  <c r="AD245" i="8"/>
  <c r="AC245" i="8"/>
  <c r="AW244" i="8"/>
  <c r="AV244" i="8"/>
  <c r="AU244" i="8"/>
  <c r="AT244" i="8"/>
  <c r="AS244" i="8"/>
  <c r="AR244" i="8"/>
  <c r="AQ244" i="8"/>
  <c r="AP244" i="8"/>
  <c r="AO244" i="8"/>
  <c r="AN244" i="8"/>
  <c r="AM244" i="8"/>
  <c r="AL244" i="8"/>
  <c r="AK244" i="8"/>
  <c r="AJ244" i="8"/>
  <c r="AI244" i="8"/>
  <c r="AH244" i="8"/>
  <c r="AG244" i="8"/>
  <c r="AF244" i="8"/>
  <c r="AE244" i="8"/>
  <c r="AD244" i="8"/>
  <c r="AC244" i="8"/>
  <c r="AW243" i="8"/>
  <c r="AV243" i="8"/>
  <c r="AU243" i="8"/>
  <c r="AT243" i="8"/>
  <c r="AS243" i="8"/>
  <c r="AR243" i="8"/>
  <c r="AQ243" i="8"/>
  <c r="AP243" i="8"/>
  <c r="AO243" i="8"/>
  <c r="AN243" i="8"/>
  <c r="AM243" i="8"/>
  <c r="AL243" i="8"/>
  <c r="AK243" i="8"/>
  <c r="AJ243" i="8"/>
  <c r="AI243" i="8"/>
  <c r="AH243" i="8"/>
  <c r="AG243" i="8"/>
  <c r="AF243" i="8"/>
  <c r="AE243" i="8"/>
  <c r="AD243" i="8"/>
  <c r="AC243" i="8"/>
  <c r="AW242" i="8"/>
  <c r="AV242" i="8"/>
  <c r="AU242" i="8"/>
  <c r="AT242" i="8"/>
  <c r="AS242" i="8"/>
  <c r="AR242" i="8"/>
  <c r="AQ242" i="8"/>
  <c r="AP242" i="8"/>
  <c r="AO242" i="8"/>
  <c r="AN242" i="8"/>
  <c r="AM242" i="8"/>
  <c r="AL242" i="8"/>
  <c r="AK242" i="8"/>
  <c r="AJ242" i="8"/>
  <c r="AI242" i="8"/>
  <c r="AH242" i="8"/>
  <c r="AG242" i="8"/>
  <c r="AF242" i="8"/>
  <c r="AE242" i="8"/>
  <c r="AD242" i="8"/>
  <c r="AC242" i="8"/>
  <c r="AW241" i="8"/>
  <c r="AV241" i="8"/>
  <c r="AU241" i="8"/>
  <c r="AT241" i="8"/>
  <c r="AS241" i="8"/>
  <c r="AR241" i="8"/>
  <c r="AQ241" i="8"/>
  <c r="AP241" i="8"/>
  <c r="AO241" i="8"/>
  <c r="AN241" i="8"/>
  <c r="AM241" i="8"/>
  <c r="AL241" i="8"/>
  <c r="AK241" i="8"/>
  <c r="AJ241" i="8"/>
  <c r="AI241" i="8"/>
  <c r="AH241" i="8"/>
  <c r="AG241" i="8"/>
  <c r="AF241" i="8"/>
  <c r="AE241" i="8"/>
  <c r="AD241" i="8"/>
  <c r="AC241" i="8"/>
  <c r="AW240" i="8"/>
  <c r="AV240" i="8"/>
  <c r="AU240" i="8"/>
  <c r="AT240" i="8"/>
  <c r="AS240" i="8"/>
  <c r="AR240" i="8"/>
  <c r="AQ240" i="8"/>
  <c r="AP240" i="8"/>
  <c r="AO240" i="8"/>
  <c r="AN240" i="8"/>
  <c r="AM240" i="8"/>
  <c r="AL240" i="8"/>
  <c r="AK240" i="8"/>
  <c r="AJ240" i="8"/>
  <c r="AI240" i="8"/>
  <c r="AH240" i="8"/>
  <c r="AG240" i="8"/>
  <c r="AF240" i="8"/>
  <c r="AE240" i="8"/>
  <c r="AD240" i="8"/>
  <c r="AC240" i="8"/>
  <c r="AW239" i="8"/>
  <c r="AV239" i="8"/>
  <c r="AU239" i="8"/>
  <c r="AT239" i="8"/>
  <c r="AS239" i="8"/>
  <c r="AR239" i="8"/>
  <c r="AQ239" i="8"/>
  <c r="AP239" i="8"/>
  <c r="AO239" i="8"/>
  <c r="AN239" i="8"/>
  <c r="AM239" i="8"/>
  <c r="AL239" i="8"/>
  <c r="AK239" i="8"/>
  <c r="AJ239" i="8"/>
  <c r="AI239" i="8"/>
  <c r="AH239" i="8"/>
  <c r="AG239" i="8"/>
  <c r="AF239" i="8"/>
  <c r="AE239" i="8"/>
  <c r="AD239" i="8"/>
  <c r="AC239" i="8"/>
  <c r="AW236" i="8"/>
  <c r="AV236" i="8"/>
  <c r="AU236" i="8"/>
  <c r="AT236" i="8"/>
  <c r="AS236" i="8"/>
  <c r="AR236" i="8"/>
  <c r="AQ236" i="8"/>
  <c r="AP236" i="8"/>
  <c r="AO236" i="8"/>
  <c r="AN236" i="8"/>
  <c r="AM236" i="8"/>
  <c r="AL236" i="8"/>
  <c r="AK236" i="8"/>
  <c r="AJ236" i="8"/>
  <c r="AI236" i="8"/>
  <c r="AH236" i="8"/>
  <c r="AG236" i="8"/>
  <c r="AF236" i="8"/>
  <c r="AE236" i="8"/>
  <c r="AD236" i="8"/>
  <c r="AC236" i="8"/>
  <c r="AW233" i="8"/>
  <c r="AV233" i="8"/>
  <c r="AU233" i="8"/>
  <c r="AT233" i="8"/>
  <c r="AS233" i="8"/>
  <c r="AR233" i="8"/>
  <c r="AQ233" i="8"/>
  <c r="AP233" i="8"/>
  <c r="AO233" i="8"/>
  <c r="AN233" i="8"/>
  <c r="AM233" i="8"/>
  <c r="AL233" i="8"/>
  <c r="AK233" i="8"/>
  <c r="AJ233" i="8"/>
  <c r="AI233" i="8"/>
  <c r="AH233" i="8"/>
  <c r="AG233" i="8"/>
  <c r="AF233" i="8"/>
  <c r="AE233" i="8"/>
  <c r="AD233" i="8"/>
  <c r="AC233" i="8"/>
  <c r="AW232" i="8"/>
  <c r="AV232" i="8"/>
  <c r="AU232" i="8"/>
  <c r="AT232" i="8"/>
  <c r="AS232" i="8"/>
  <c r="AR232" i="8"/>
  <c r="AQ232" i="8"/>
  <c r="AP232" i="8"/>
  <c r="AO232" i="8"/>
  <c r="AN232" i="8"/>
  <c r="AM232" i="8"/>
  <c r="AL232" i="8"/>
  <c r="AK232" i="8"/>
  <c r="AJ232" i="8"/>
  <c r="AI232" i="8"/>
  <c r="AH232" i="8"/>
  <c r="AG232" i="8"/>
  <c r="AF232" i="8"/>
  <c r="AE232" i="8"/>
  <c r="AD232" i="8"/>
  <c r="AC232" i="8"/>
  <c r="AW231" i="8"/>
  <c r="AV231" i="8"/>
  <c r="AU231" i="8"/>
  <c r="AT231" i="8"/>
  <c r="AS231" i="8"/>
  <c r="AR231" i="8"/>
  <c r="AQ231" i="8"/>
  <c r="AP231" i="8"/>
  <c r="AO231" i="8"/>
  <c r="AN231" i="8"/>
  <c r="AM231" i="8"/>
  <c r="AL231" i="8"/>
  <c r="AK231" i="8"/>
  <c r="AJ231" i="8"/>
  <c r="AI231" i="8"/>
  <c r="AH231" i="8"/>
  <c r="AG231" i="8"/>
  <c r="AF231" i="8"/>
  <c r="AE231" i="8"/>
  <c r="AD231" i="8"/>
  <c r="AC231" i="8"/>
  <c r="AW230" i="8"/>
  <c r="AV230" i="8"/>
  <c r="AU230" i="8"/>
  <c r="AT230" i="8"/>
  <c r="AS230" i="8"/>
  <c r="AR230" i="8"/>
  <c r="AQ230" i="8"/>
  <c r="AP230" i="8"/>
  <c r="AO230" i="8"/>
  <c r="AN230" i="8"/>
  <c r="AM230" i="8"/>
  <c r="AL230" i="8"/>
  <c r="AK230" i="8"/>
  <c r="AJ230" i="8"/>
  <c r="AI230" i="8"/>
  <c r="AH230" i="8"/>
  <c r="AG230" i="8"/>
  <c r="AF230" i="8"/>
  <c r="AE230" i="8"/>
  <c r="AD230" i="8"/>
  <c r="AC230" i="8"/>
  <c r="AW229" i="8"/>
  <c r="AV229" i="8"/>
  <c r="AU229" i="8"/>
  <c r="AT229" i="8"/>
  <c r="AS229" i="8"/>
  <c r="AR229" i="8"/>
  <c r="AQ229" i="8"/>
  <c r="AP229" i="8"/>
  <c r="AO229" i="8"/>
  <c r="AN229" i="8"/>
  <c r="AM229" i="8"/>
  <c r="AL229" i="8"/>
  <c r="AK229" i="8"/>
  <c r="AJ229" i="8"/>
  <c r="AI229" i="8"/>
  <c r="AH229" i="8"/>
  <c r="AG229" i="8"/>
  <c r="AF229" i="8"/>
  <c r="AE229" i="8"/>
  <c r="AD229" i="8"/>
  <c r="AC229" i="8"/>
  <c r="AW228" i="8"/>
  <c r="AV228" i="8"/>
  <c r="AU228" i="8"/>
  <c r="AT228" i="8"/>
  <c r="AS228" i="8"/>
  <c r="AR228" i="8"/>
  <c r="AQ228" i="8"/>
  <c r="AP228" i="8"/>
  <c r="AO228" i="8"/>
  <c r="AN228" i="8"/>
  <c r="AM228" i="8"/>
  <c r="AL228" i="8"/>
  <c r="AK228" i="8"/>
  <c r="AJ228" i="8"/>
  <c r="AI228" i="8"/>
  <c r="AH228" i="8"/>
  <c r="AG228" i="8"/>
  <c r="AF228" i="8"/>
  <c r="AE228" i="8"/>
  <c r="AD228" i="8"/>
  <c r="AC228" i="8"/>
  <c r="AW227" i="8"/>
  <c r="AV227" i="8"/>
  <c r="AU227" i="8"/>
  <c r="AT227" i="8"/>
  <c r="AS227" i="8"/>
  <c r="AR227" i="8"/>
  <c r="AQ227" i="8"/>
  <c r="AP227" i="8"/>
  <c r="AO227" i="8"/>
  <c r="AN227" i="8"/>
  <c r="AM227" i="8"/>
  <c r="AL227" i="8"/>
  <c r="AK227" i="8"/>
  <c r="AJ227" i="8"/>
  <c r="AI227" i="8"/>
  <c r="AH227" i="8"/>
  <c r="AG227" i="8"/>
  <c r="AF227" i="8"/>
  <c r="AE227" i="8"/>
  <c r="AD227" i="8"/>
  <c r="AC227" i="8"/>
  <c r="AW226" i="8"/>
  <c r="AV226" i="8"/>
  <c r="AU226" i="8"/>
  <c r="AT226" i="8"/>
  <c r="AS226" i="8"/>
  <c r="AR226" i="8"/>
  <c r="AQ226" i="8"/>
  <c r="AP226" i="8"/>
  <c r="AO226" i="8"/>
  <c r="AN226" i="8"/>
  <c r="AM226" i="8"/>
  <c r="AL226" i="8"/>
  <c r="AK226" i="8"/>
  <c r="AJ226" i="8"/>
  <c r="AI226" i="8"/>
  <c r="AH226" i="8"/>
  <c r="AG226" i="8"/>
  <c r="AF226" i="8"/>
  <c r="AE226" i="8"/>
  <c r="AD226" i="8"/>
  <c r="AC226" i="8"/>
  <c r="AW225" i="8"/>
  <c r="AV225" i="8"/>
  <c r="AU225" i="8"/>
  <c r="AT225" i="8"/>
  <c r="AS225" i="8"/>
  <c r="AR225" i="8"/>
  <c r="AQ225" i="8"/>
  <c r="AP225" i="8"/>
  <c r="AO225" i="8"/>
  <c r="AN225" i="8"/>
  <c r="AM225" i="8"/>
  <c r="AL225" i="8"/>
  <c r="AK225" i="8"/>
  <c r="AJ225" i="8"/>
  <c r="AI225" i="8"/>
  <c r="AH225" i="8"/>
  <c r="AG225" i="8"/>
  <c r="AF225" i="8"/>
  <c r="AE225" i="8"/>
  <c r="AD225" i="8"/>
  <c r="AC225" i="8"/>
  <c r="AW224" i="8"/>
  <c r="AV224" i="8"/>
  <c r="AU224" i="8"/>
  <c r="AT224" i="8"/>
  <c r="AS224" i="8"/>
  <c r="AR224" i="8"/>
  <c r="AQ224" i="8"/>
  <c r="AP224" i="8"/>
  <c r="AO224" i="8"/>
  <c r="AN224" i="8"/>
  <c r="AM224" i="8"/>
  <c r="AL224" i="8"/>
  <c r="AK224" i="8"/>
  <c r="AJ224" i="8"/>
  <c r="AI224" i="8"/>
  <c r="AH224" i="8"/>
  <c r="AG224" i="8"/>
  <c r="AF224" i="8"/>
  <c r="AE224" i="8"/>
  <c r="AD224" i="8"/>
  <c r="AC224" i="8"/>
  <c r="AW223" i="8"/>
  <c r="AV223" i="8"/>
  <c r="AU223" i="8"/>
  <c r="AT223" i="8"/>
  <c r="AS223" i="8"/>
  <c r="AR223" i="8"/>
  <c r="AQ223" i="8"/>
  <c r="AP223" i="8"/>
  <c r="AO223" i="8"/>
  <c r="AN223" i="8"/>
  <c r="AM223" i="8"/>
  <c r="AL223" i="8"/>
  <c r="AK223" i="8"/>
  <c r="AJ223" i="8"/>
  <c r="AI223" i="8"/>
  <c r="AH223" i="8"/>
  <c r="AG223" i="8"/>
  <c r="AF223" i="8"/>
  <c r="AE223" i="8"/>
  <c r="AD223" i="8"/>
  <c r="AC223" i="8"/>
  <c r="AW222" i="8"/>
  <c r="AV222" i="8"/>
  <c r="AU222" i="8"/>
  <c r="AT222" i="8"/>
  <c r="AS222" i="8"/>
  <c r="AR222" i="8"/>
  <c r="AQ222" i="8"/>
  <c r="AP222" i="8"/>
  <c r="AO222" i="8"/>
  <c r="AN222" i="8"/>
  <c r="AM222" i="8"/>
  <c r="AL222" i="8"/>
  <c r="AK222" i="8"/>
  <c r="AJ222" i="8"/>
  <c r="AI222" i="8"/>
  <c r="AH222" i="8"/>
  <c r="AG222" i="8"/>
  <c r="AF222" i="8"/>
  <c r="AE222" i="8"/>
  <c r="AD222" i="8"/>
  <c r="AC222" i="8"/>
  <c r="AW221" i="8"/>
  <c r="AV221" i="8"/>
  <c r="AU221" i="8"/>
  <c r="AT221" i="8"/>
  <c r="AS221" i="8"/>
  <c r="AR221" i="8"/>
  <c r="AQ221" i="8"/>
  <c r="AP221" i="8"/>
  <c r="AO221" i="8"/>
  <c r="AN221" i="8"/>
  <c r="AM221" i="8"/>
  <c r="AL221" i="8"/>
  <c r="AK221" i="8"/>
  <c r="AJ221" i="8"/>
  <c r="AI221" i="8"/>
  <c r="AH221" i="8"/>
  <c r="AG221" i="8"/>
  <c r="AF221" i="8"/>
  <c r="AE221" i="8"/>
  <c r="AD221" i="8"/>
  <c r="AC221" i="8"/>
  <c r="AW218" i="8"/>
  <c r="AV218" i="8"/>
  <c r="AU218" i="8"/>
  <c r="AT218" i="8"/>
  <c r="AS218" i="8"/>
  <c r="AR218" i="8"/>
  <c r="AQ218" i="8"/>
  <c r="AP218" i="8"/>
  <c r="AO218" i="8"/>
  <c r="AN218" i="8"/>
  <c r="AM218" i="8"/>
  <c r="AL218" i="8"/>
  <c r="AK218" i="8"/>
  <c r="AJ218" i="8"/>
  <c r="AI218" i="8"/>
  <c r="AH218" i="8"/>
  <c r="AG218" i="8"/>
  <c r="AF218" i="8"/>
  <c r="AE218" i="8"/>
  <c r="AD218" i="8"/>
  <c r="AC218" i="8"/>
  <c r="AW217" i="8"/>
  <c r="AV217" i="8"/>
  <c r="AU217" i="8"/>
  <c r="AT217" i="8"/>
  <c r="AS217" i="8"/>
  <c r="AR217" i="8"/>
  <c r="AQ217" i="8"/>
  <c r="AP217" i="8"/>
  <c r="AO217" i="8"/>
  <c r="AN217" i="8"/>
  <c r="AM217" i="8"/>
  <c r="AL217" i="8"/>
  <c r="AK217" i="8"/>
  <c r="AJ217" i="8"/>
  <c r="AI217" i="8"/>
  <c r="AH217" i="8"/>
  <c r="AG217" i="8"/>
  <c r="AF217" i="8"/>
  <c r="AE217" i="8"/>
  <c r="AD217" i="8"/>
  <c r="AC217" i="8"/>
  <c r="AW216" i="8"/>
  <c r="AV216" i="8"/>
  <c r="AU216" i="8"/>
  <c r="AT216" i="8"/>
  <c r="AS216" i="8"/>
  <c r="AR216" i="8"/>
  <c r="AQ216" i="8"/>
  <c r="AP216" i="8"/>
  <c r="AO216" i="8"/>
  <c r="AN216" i="8"/>
  <c r="AM216" i="8"/>
  <c r="AL216" i="8"/>
  <c r="AK216" i="8"/>
  <c r="AJ216" i="8"/>
  <c r="AI216" i="8"/>
  <c r="AH216" i="8"/>
  <c r="AG216" i="8"/>
  <c r="AF216" i="8"/>
  <c r="AE216" i="8"/>
  <c r="AD216" i="8"/>
  <c r="AC216" i="8"/>
  <c r="AW215" i="8"/>
  <c r="AV215" i="8"/>
  <c r="AU215" i="8"/>
  <c r="AT215" i="8"/>
  <c r="AS215" i="8"/>
  <c r="AR215" i="8"/>
  <c r="AQ215" i="8"/>
  <c r="AP215" i="8"/>
  <c r="AO215" i="8"/>
  <c r="AN215" i="8"/>
  <c r="AM215" i="8"/>
  <c r="AL215" i="8"/>
  <c r="AK215" i="8"/>
  <c r="AJ215" i="8"/>
  <c r="AI215" i="8"/>
  <c r="AH215" i="8"/>
  <c r="AG215" i="8"/>
  <c r="AF215" i="8"/>
  <c r="AE215" i="8"/>
  <c r="AD215" i="8"/>
  <c r="AC215" i="8"/>
  <c r="AW214" i="8"/>
  <c r="AV214" i="8"/>
  <c r="AU214" i="8"/>
  <c r="AT214" i="8"/>
  <c r="AS214" i="8"/>
  <c r="AR214" i="8"/>
  <c r="AQ214" i="8"/>
  <c r="AP214" i="8"/>
  <c r="AO214" i="8"/>
  <c r="AN214" i="8"/>
  <c r="AM214" i="8"/>
  <c r="AL214" i="8"/>
  <c r="AK214" i="8"/>
  <c r="AJ214" i="8"/>
  <c r="AI214" i="8"/>
  <c r="AH214" i="8"/>
  <c r="AG214" i="8"/>
  <c r="AF214" i="8"/>
  <c r="AE214" i="8"/>
  <c r="AD214" i="8"/>
  <c r="AC214" i="8"/>
  <c r="AW213" i="8"/>
  <c r="AV213" i="8"/>
  <c r="AU213" i="8"/>
  <c r="AT213" i="8"/>
  <c r="AS213" i="8"/>
  <c r="AR213" i="8"/>
  <c r="AQ213" i="8"/>
  <c r="AP213" i="8"/>
  <c r="AO213" i="8"/>
  <c r="AN213" i="8"/>
  <c r="AM213" i="8"/>
  <c r="AL213" i="8"/>
  <c r="AK213" i="8"/>
  <c r="AJ213" i="8"/>
  <c r="AI213" i="8"/>
  <c r="AH213" i="8"/>
  <c r="AG213" i="8"/>
  <c r="AF213" i="8"/>
  <c r="AE213" i="8"/>
  <c r="AD213" i="8"/>
  <c r="AC213" i="8"/>
  <c r="AW212" i="8"/>
  <c r="AV212" i="8"/>
  <c r="AU212" i="8"/>
  <c r="AT212" i="8"/>
  <c r="AS212" i="8"/>
  <c r="AR212" i="8"/>
  <c r="AQ212" i="8"/>
  <c r="AP212" i="8"/>
  <c r="AO212" i="8"/>
  <c r="AN212" i="8"/>
  <c r="AM212" i="8"/>
  <c r="AL212" i="8"/>
  <c r="AK212" i="8"/>
  <c r="AJ212" i="8"/>
  <c r="AI212" i="8"/>
  <c r="AH212" i="8"/>
  <c r="AG212" i="8"/>
  <c r="AF212" i="8"/>
  <c r="AE212" i="8"/>
  <c r="AD212" i="8"/>
  <c r="AC212" i="8"/>
  <c r="AW211" i="8"/>
  <c r="AV211" i="8"/>
  <c r="AU211" i="8"/>
  <c r="AT211" i="8"/>
  <c r="AS211" i="8"/>
  <c r="AR211" i="8"/>
  <c r="AQ211" i="8"/>
  <c r="AP211" i="8"/>
  <c r="AO211" i="8"/>
  <c r="AN211" i="8"/>
  <c r="AM211" i="8"/>
  <c r="AL211" i="8"/>
  <c r="AK211" i="8"/>
  <c r="AJ211" i="8"/>
  <c r="AI211" i="8"/>
  <c r="AH211" i="8"/>
  <c r="AG211" i="8"/>
  <c r="AF211" i="8"/>
  <c r="AE211" i="8"/>
  <c r="AD211" i="8"/>
  <c r="AC211" i="8"/>
  <c r="AW210" i="8"/>
  <c r="AV210" i="8"/>
  <c r="AU210" i="8"/>
  <c r="AT210" i="8"/>
  <c r="AS210" i="8"/>
  <c r="AR210" i="8"/>
  <c r="AQ210" i="8"/>
  <c r="AP210" i="8"/>
  <c r="AO210" i="8"/>
  <c r="AN210" i="8"/>
  <c r="AM210" i="8"/>
  <c r="AL210" i="8"/>
  <c r="AK210" i="8"/>
  <c r="AJ210" i="8"/>
  <c r="AI210" i="8"/>
  <c r="AH210" i="8"/>
  <c r="AG210" i="8"/>
  <c r="AF210" i="8"/>
  <c r="AE210" i="8"/>
  <c r="AD210" i="8"/>
  <c r="AC210" i="8"/>
  <c r="AW209" i="8"/>
  <c r="AV209" i="8"/>
  <c r="AU209" i="8"/>
  <c r="AT209" i="8"/>
  <c r="AS209" i="8"/>
  <c r="AR209" i="8"/>
  <c r="AQ209" i="8"/>
  <c r="AP209" i="8"/>
  <c r="AO209" i="8"/>
  <c r="AN209" i="8"/>
  <c r="AM209" i="8"/>
  <c r="AL209" i="8"/>
  <c r="AK209" i="8"/>
  <c r="AJ209" i="8"/>
  <c r="AI209" i="8"/>
  <c r="AH209" i="8"/>
  <c r="AG209" i="8"/>
  <c r="AF209" i="8"/>
  <c r="AE209" i="8"/>
  <c r="AD209" i="8"/>
  <c r="AC209" i="8"/>
  <c r="AW208" i="8"/>
  <c r="AV208" i="8"/>
  <c r="AU208" i="8"/>
  <c r="AT208" i="8"/>
  <c r="AS208" i="8"/>
  <c r="AR208" i="8"/>
  <c r="AQ208" i="8"/>
  <c r="AP208" i="8"/>
  <c r="AO208" i="8"/>
  <c r="AN208" i="8"/>
  <c r="AM208" i="8"/>
  <c r="AL208" i="8"/>
  <c r="AK208" i="8"/>
  <c r="AJ208" i="8"/>
  <c r="AI208" i="8"/>
  <c r="AH208" i="8"/>
  <c r="AG208" i="8"/>
  <c r="AF208" i="8"/>
  <c r="AE208" i="8"/>
  <c r="AD208" i="8"/>
  <c r="AC208" i="8"/>
  <c r="AW207" i="8"/>
  <c r="AV207" i="8"/>
  <c r="AU207" i="8"/>
  <c r="AT207" i="8"/>
  <c r="AS207" i="8"/>
  <c r="AR207" i="8"/>
  <c r="AQ207" i="8"/>
  <c r="AP207" i="8"/>
  <c r="AO207" i="8"/>
  <c r="AN207" i="8"/>
  <c r="AM207" i="8"/>
  <c r="AL207" i="8"/>
  <c r="AK207" i="8"/>
  <c r="AJ207" i="8"/>
  <c r="AI207" i="8"/>
  <c r="AH207" i="8"/>
  <c r="AG207" i="8"/>
  <c r="AF207" i="8"/>
  <c r="AE207" i="8"/>
  <c r="AD207" i="8"/>
  <c r="AC207" i="8"/>
  <c r="AW206" i="8"/>
  <c r="AV206" i="8"/>
  <c r="AU206" i="8"/>
  <c r="AT206" i="8"/>
  <c r="AS206" i="8"/>
  <c r="AR206" i="8"/>
  <c r="AQ206" i="8"/>
  <c r="AP206" i="8"/>
  <c r="AO206" i="8"/>
  <c r="AN206" i="8"/>
  <c r="AM206" i="8"/>
  <c r="AL206" i="8"/>
  <c r="AK206" i="8"/>
  <c r="AJ206" i="8"/>
  <c r="AI206" i="8"/>
  <c r="AH206" i="8"/>
  <c r="AG206" i="8"/>
  <c r="AF206" i="8"/>
  <c r="AE206" i="8"/>
  <c r="AD206" i="8"/>
  <c r="AC206" i="8"/>
  <c r="AW205" i="8"/>
  <c r="AV205" i="8"/>
  <c r="AU205" i="8"/>
  <c r="AT205" i="8"/>
  <c r="AS205" i="8"/>
  <c r="AR205" i="8"/>
  <c r="AQ205" i="8"/>
  <c r="AP205" i="8"/>
  <c r="AO205" i="8"/>
  <c r="AN205" i="8"/>
  <c r="AM205" i="8"/>
  <c r="AL205" i="8"/>
  <c r="AK205" i="8"/>
  <c r="AJ205" i="8"/>
  <c r="AI205" i="8"/>
  <c r="AH205" i="8"/>
  <c r="AG205" i="8"/>
  <c r="AF205" i="8"/>
  <c r="AE205" i="8"/>
  <c r="AD205" i="8"/>
  <c r="AC205" i="8"/>
  <c r="AW204" i="8"/>
  <c r="AV204" i="8"/>
  <c r="AU204" i="8"/>
  <c r="AT204" i="8"/>
  <c r="AS204" i="8"/>
  <c r="AR204" i="8"/>
  <c r="AQ204" i="8"/>
  <c r="AP204" i="8"/>
  <c r="AO204" i="8"/>
  <c r="AN204" i="8"/>
  <c r="AM204" i="8"/>
  <c r="AL204" i="8"/>
  <c r="AK204" i="8"/>
  <c r="AJ204" i="8"/>
  <c r="AI204" i="8"/>
  <c r="AH204" i="8"/>
  <c r="AG204" i="8"/>
  <c r="AF204" i="8"/>
  <c r="AE204" i="8"/>
  <c r="AD204" i="8"/>
  <c r="AC204" i="8"/>
  <c r="AW203" i="8"/>
  <c r="AV203" i="8"/>
  <c r="AU203" i="8"/>
  <c r="AT203" i="8"/>
  <c r="AS203" i="8"/>
  <c r="AR203" i="8"/>
  <c r="AQ203" i="8"/>
  <c r="AP203" i="8"/>
  <c r="AO203" i="8"/>
  <c r="AN203" i="8"/>
  <c r="AM203" i="8"/>
  <c r="AL203" i="8"/>
  <c r="AK203" i="8"/>
  <c r="AJ203" i="8"/>
  <c r="AI203" i="8"/>
  <c r="AH203" i="8"/>
  <c r="AG203" i="8"/>
  <c r="AF203" i="8"/>
  <c r="AE203" i="8"/>
  <c r="AD203" i="8"/>
  <c r="AC203" i="8"/>
  <c r="AW202" i="8"/>
  <c r="AV202" i="8"/>
  <c r="AU202" i="8"/>
  <c r="AT202" i="8"/>
  <c r="AS202" i="8"/>
  <c r="AR202" i="8"/>
  <c r="AQ202" i="8"/>
  <c r="AP202" i="8"/>
  <c r="AO202" i="8"/>
  <c r="AN202" i="8"/>
  <c r="AM202" i="8"/>
  <c r="AL202" i="8"/>
  <c r="AK202" i="8"/>
  <c r="AJ202" i="8"/>
  <c r="AI202" i="8"/>
  <c r="AH202" i="8"/>
  <c r="AG202" i="8"/>
  <c r="AF202" i="8"/>
  <c r="AE202" i="8"/>
  <c r="AD202" i="8"/>
  <c r="AC202" i="8"/>
  <c r="AW201" i="8"/>
  <c r="AV201" i="8"/>
  <c r="AU201" i="8"/>
  <c r="AT201" i="8"/>
  <c r="AS201" i="8"/>
  <c r="AR201" i="8"/>
  <c r="AQ201" i="8"/>
  <c r="AP201" i="8"/>
  <c r="AO201" i="8"/>
  <c r="AN201" i="8"/>
  <c r="AM201" i="8"/>
  <c r="AL201" i="8"/>
  <c r="AK201" i="8"/>
  <c r="AJ201" i="8"/>
  <c r="AI201" i="8"/>
  <c r="AH201" i="8"/>
  <c r="AG201" i="8"/>
  <c r="AF201" i="8"/>
  <c r="AE201" i="8"/>
  <c r="AD201" i="8"/>
  <c r="AC201" i="8"/>
  <c r="AW200" i="8"/>
  <c r="AV200" i="8"/>
  <c r="AU200" i="8"/>
  <c r="AT200" i="8"/>
  <c r="AS200" i="8"/>
  <c r="AR200" i="8"/>
  <c r="AQ200" i="8"/>
  <c r="AP200" i="8"/>
  <c r="AO200" i="8"/>
  <c r="AN200" i="8"/>
  <c r="AM200" i="8"/>
  <c r="AL200" i="8"/>
  <c r="AK200" i="8"/>
  <c r="AJ200" i="8"/>
  <c r="AI200" i="8"/>
  <c r="AH200" i="8"/>
  <c r="AG200" i="8"/>
  <c r="AF200" i="8"/>
  <c r="AE200" i="8"/>
  <c r="AD200" i="8"/>
  <c r="AC200" i="8"/>
  <c r="AW199" i="8"/>
  <c r="AV199" i="8"/>
  <c r="AU199" i="8"/>
  <c r="AT199" i="8"/>
  <c r="AS199" i="8"/>
  <c r="AR199" i="8"/>
  <c r="AQ199" i="8"/>
  <c r="AP199" i="8"/>
  <c r="AO199" i="8"/>
  <c r="AN199" i="8"/>
  <c r="AM199" i="8"/>
  <c r="AL199" i="8"/>
  <c r="AK199" i="8"/>
  <c r="AJ199" i="8"/>
  <c r="AI199" i="8"/>
  <c r="AH199" i="8"/>
  <c r="AG199" i="8"/>
  <c r="AF199" i="8"/>
  <c r="AE199" i="8"/>
  <c r="AD199" i="8"/>
  <c r="AC199" i="8"/>
  <c r="AW198" i="8"/>
  <c r="AV198" i="8"/>
  <c r="AU198" i="8"/>
  <c r="AT198" i="8"/>
  <c r="AS198" i="8"/>
  <c r="AR198" i="8"/>
  <c r="AQ198" i="8"/>
  <c r="AP198" i="8"/>
  <c r="AO198" i="8"/>
  <c r="AN198" i="8"/>
  <c r="AM198" i="8"/>
  <c r="AL198" i="8"/>
  <c r="AK198" i="8"/>
  <c r="AJ198" i="8"/>
  <c r="AI198" i="8"/>
  <c r="AH198" i="8"/>
  <c r="AG198" i="8"/>
  <c r="AF198" i="8"/>
  <c r="AE198" i="8"/>
  <c r="AD198" i="8"/>
  <c r="AC198" i="8"/>
  <c r="AW197" i="8"/>
  <c r="AV197" i="8"/>
  <c r="AU197" i="8"/>
  <c r="AT197" i="8"/>
  <c r="AS197" i="8"/>
  <c r="AR197" i="8"/>
  <c r="AQ197" i="8"/>
  <c r="AP197" i="8"/>
  <c r="AO197" i="8"/>
  <c r="AN197" i="8"/>
  <c r="AM197" i="8"/>
  <c r="AL197" i="8"/>
  <c r="AK197" i="8"/>
  <c r="AJ197" i="8"/>
  <c r="AI197" i="8"/>
  <c r="AH197" i="8"/>
  <c r="AG197" i="8"/>
  <c r="AF197" i="8"/>
  <c r="AE197" i="8"/>
  <c r="AD197" i="8"/>
  <c r="AC197" i="8"/>
  <c r="AW196" i="8"/>
  <c r="AV196" i="8"/>
  <c r="AU196" i="8"/>
  <c r="AT196" i="8"/>
  <c r="AS196" i="8"/>
  <c r="AR196" i="8"/>
  <c r="AQ196" i="8"/>
  <c r="AP196" i="8"/>
  <c r="AO196" i="8"/>
  <c r="AN196" i="8"/>
  <c r="AM196" i="8"/>
  <c r="AL196" i="8"/>
  <c r="AK196" i="8"/>
  <c r="AJ196" i="8"/>
  <c r="AI196" i="8"/>
  <c r="AH196" i="8"/>
  <c r="AG196" i="8"/>
  <c r="AF196" i="8"/>
  <c r="AE196" i="8"/>
  <c r="AD196" i="8"/>
  <c r="AC196" i="8"/>
  <c r="AW195" i="8"/>
  <c r="AV195" i="8"/>
  <c r="AU195" i="8"/>
  <c r="AT195" i="8"/>
  <c r="AS195" i="8"/>
  <c r="AR195" i="8"/>
  <c r="AQ195" i="8"/>
  <c r="AP195" i="8"/>
  <c r="AO195" i="8"/>
  <c r="AN195" i="8"/>
  <c r="AM195" i="8"/>
  <c r="AL195" i="8"/>
  <c r="AK195" i="8"/>
  <c r="AJ195" i="8"/>
  <c r="AI195" i="8"/>
  <c r="AH195" i="8"/>
  <c r="AG195" i="8"/>
  <c r="AF195" i="8"/>
  <c r="AE195" i="8"/>
  <c r="AD195" i="8"/>
  <c r="AC195" i="8"/>
  <c r="AW194" i="8"/>
  <c r="AV194" i="8"/>
  <c r="AU194" i="8"/>
  <c r="AT194" i="8"/>
  <c r="AS194" i="8"/>
  <c r="AR194" i="8"/>
  <c r="AQ194" i="8"/>
  <c r="AP194" i="8"/>
  <c r="AO194" i="8"/>
  <c r="AN194" i="8"/>
  <c r="AM194" i="8"/>
  <c r="AL194" i="8"/>
  <c r="AK194" i="8"/>
  <c r="AJ194" i="8"/>
  <c r="AI194" i="8"/>
  <c r="AH194" i="8"/>
  <c r="AG194" i="8"/>
  <c r="AF194" i="8"/>
  <c r="AE194" i="8"/>
  <c r="AD194" i="8"/>
  <c r="AC194" i="8"/>
  <c r="AW193" i="8"/>
  <c r="AV193" i="8"/>
  <c r="AU193" i="8"/>
  <c r="AT193" i="8"/>
  <c r="AS193" i="8"/>
  <c r="AR193" i="8"/>
  <c r="AQ193" i="8"/>
  <c r="AP193" i="8"/>
  <c r="AO193" i="8"/>
  <c r="AN193" i="8"/>
  <c r="AM193" i="8"/>
  <c r="AL193" i="8"/>
  <c r="AK193" i="8"/>
  <c r="AJ193" i="8"/>
  <c r="AI193" i="8"/>
  <c r="AH193" i="8"/>
  <c r="AG193" i="8"/>
  <c r="AF193" i="8"/>
  <c r="AE193" i="8"/>
  <c r="AD193" i="8"/>
  <c r="AC193" i="8"/>
  <c r="AW192" i="8"/>
  <c r="AV192" i="8"/>
  <c r="AU192" i="8"/>
  <c r="AT192" i="8"/>
  <c r="AS192" i="8"/>
  <c r="AR192" i="8"/>
  <c r="AQ192" i="8"/>
  <c r="AP192" i="8"/>
  <c r="AO192" i="8"/>
  <c r="AN192" i="8"/>
  <c r="AM192" i="8"/>
  <c r="AL192" i="8"/>
  <c r="AK192" i="8"/>
  <c r="AJ192" i="8"/>
  <c r="AI192" i="8"/>
  <c r="AH192" i="8"/>
  <c r="AG192" i="8"/>
  <c r="AF192" i="8"/>
  <c r="AE192" i="8"/>
  <c r="AD192" i="8"/>
  <c r="AC192" i="8"/>
  <c r="AW191" i="8"/>
  <c r="AV191" i="8"/>
  <c r="AU191" i="8"/>
  <c r="AT191" i="8"/>
  <c r="AS191" i="8"/>
  <c r="AR191" i="8"/>
  <c r="AQ191" i="8"/>
  <c r="AP191" i="8"/>
  <c r="AO191" i="8"/>
  <c r="AN191" i="8"/>
  <c r="AM191" i="8"/>
  <c r="AL191" i="8"/>
  <c r="AK191" i="8"/>
  <c r="AJ191" i="8"/>
  <c r="AI191" i="8"/>
  <c r="AH191" i="8"/>
  <c r="AG191" i="8"/>
  <c r="AF191" i="8"/>
  <c r="AE191" i="8"/>
  <c r="AD191" i="8"/>
  <c r="AC191" i="8"/>
  <c r="AW190" i="8"/>
  <c r="AV190" i="8"/>
  <c r="AU190" i="8"/>
  <c r="AT190" i="8"/>
  <c r="AS190" i="8"/>
  <c r="AR190" i="8"/>
  <c r="AQ190" i="8"/>
  <c r="AP190" i="8"/>
  <c r="AO190" i="8"/>
  <c r="AN190" i="8"/>
  <c r="AM190" i="8"/>
  <c r="AL190" i="8"/>
  <c r="AK190" i="8"/>
  <c r="AJ190" i="8"/>
  <c r="AI190" i="8"/>
  <c r="AH190" i="8"/>
  <c r="AG190" i="8"/>
  <c r="AF190" i="8"/>
  <c r="AE190" i="8"/>
  <c r="AD190" i="8"/>
  <c r="AC190" i="8"/>
  <c r="AW189" i="8"/>
  <c r="AV189" i="8"/>
  <c r="AU189" i="8"/>
  <c r="AT189" i="8"/>
  <c r="AS189" i="8"/>
  <c r="AR189" i="8"/>
  <c r="AQ189" i="8"/>
  <c r="AP189" i="8"/>
  <c r="AO189" i="8"/>
  <c r="AN189" i="8"/>
  <c r="AM189" i="8"/>
  <c r="AL189" i="8"/>
  <c r="AK189" i="8"/>
  <c r="AJ189" i="8"/>
  <c r="AI189" i="8"/>
  <c r="AH189" i="8"/>
  <c r="AG189" i="8"/>
  <c r="AF189" i="8"/>
  <c r="AE189" i="8"/>
  <c r="AD189" i="8"/>
  <c r="AC189" i="8"/>
  <c r="AW188" i="8"/>
  <c r="AV188" i="8"/>
  <c r="AU188" i="8"/>
  <c r="AT188" i="8"/>
  <c r="AS188" i="8"/>
  <c r="AR188" i="8"/>
  <c r="AQ188" i="8"/>
  <c r="AP188" i="8"/>
  <c r="AO188" i="8"/>
  <c r="AN188" i="8"/>
  <c r="AM188" i="8"/>
  <c r="AL188" i="8"/>
  <c r="AK188" i="8"/>
  <c r="AJ188" i="8"/>
  <c r="AI188" i="8"/>
  <c r="AH188" i="8"/>
  <c r="AG188" i="8"/>
  <c r="AF188" i="8"/>
  <c r="AE188" i="8"/>
  <c r="AD188" i="8"/>
  <c r="AC188" i="8"/>
  <c r="AW187" i="8"/>
  <c r="AV187" i="8"/>
  <c r="AU187" i="8"/>
  <c r="AT187" i="8"/>
  <c r="AS187" i="8"/>
  <c r="AR187" i="8"/>
  <c r="AQ187" i="8"/>
  <c r="AP187" i="8"/>
  <c r="AO187" i="8"/>
  <c r="AN187" i="8"/>
  <c r="AM187" i="8"/>
  <c r="AL187" i="8"/>
  <c r="AK187" i="8"/>
  <c r="AJ187" i="8"/>
  <c r="AI187" i="8"/>
  <c r="AH187" i="8"/>
  <c r="AG187" i="8"/>
  <c r="AF187" i="8"/>
  <c r="AE187" i="8"/>
  <c r="AD187" i="8"/>
  <c r="AC187" i="8"/>
  <c r="AW186" i="8"/>
  <c r="AV186" i="8"/>
  <c r="AU186" i="8"/>
  <c r="AT186" i="8"/>
  <c r="AS186" i="8"/>
  <c r="AR186" i="8"/>
  <c r="AQ186" i="8"/>
  <c r="AP186" i="8"/>
  <c r="AO186" i="8"/>
  <c r="AN186" i="8"/>
  <c r="AM186" i="8"/>
  <c r="AL186" i="8"/>
  <c r="AK186" i="8"/>
  <c r="AJ186" i="8"/>
  <c r="AI186" i="8"/>
  <c r="AH186" i="8"/>
  <c r="AG186" i="8"/>
  <c r="AF186" i="8"/>
  <c r="AE186" i="8"/>
  <c r="AD186" i="8"/>
  <c r="AC186" i="8"/>
  <c r="AW185" i="8"/>
  <c r="AV185" i="8"/>
  <c r="AU185" i="8"/>
  <c r="AT185" i="8"/>
  <c r="AS185" i="8"/>
  <c r="AR185" i="8"/>
  <c r="AQ185" i="8"/>
  <c r="AP185" i="8"/>
  <c r="AO185" i="8"/>
  <c r="AN185" i="8"/>
  <c r="AM185" i="8"/>
  <c r="AL185" i="8"/>
  <c r="AK185" i="8"/>
  <c r="AJ185" i="8"/>
  <c r="AI185" i="8"/>
  <c r="AH185" i="8"/>
  <c r="AG185" i="8"/>
  <c r="AF185" i="8"/>
  <c r="AE185" i="8"/>
  <c r="AD185" i="8"/>
  <c r="AC185" i="8"/>
  <c r="AW184" i="8"/>
  <c r="AV184" i="8"/>
  <c r="AU184" i="8"/>
  <c r="AT184" i="8"/>
  <c r="AS184" i="8"/>
  <c r="AR184" i="8"/>
  <c r="AQ184" i="8"/>
  <c r="AP184" i="8"/>
  <c r="AO184" i="8"/>
  <c r="AN184" i="8"/>
  <c r="AM184" i="8"/>
  <c r="AL184" i="8"/>
  <c r="AK184" i="8"/>
  <c r="AJ184" i="8"/>
  <c r="AI184" i="8"/>
  <c r="AH184" i="8"/>
  <c r="AG184" i="8"/>
  <c r="AF184" i="8"/>
  <c r="AE184" i="8"/>
  <c r="AD184" i="8"/>
  <c r="AC184" i="8"/>
  <c r="AW183" i="8"/>
  <c r="AV183" i="8"/>
  <c r="AU183" i="8"/>
  <c r="AT183" i="8"/>
  <c r="AS183" i="8"/>
  <c r="AR183" i="8"/>
  <c r="AQ183" i="8"/>
  <c r="AP183" i="8"/>
  <c r="AO183" i="8"/>
  <c r="AN183" i="8"/>
  <c r="AM183" i="8"/>
  <c r="AL183" i="8"/>
  <c r="AK183" i="8"/>
  <c r="AJ183" i="8"/>
  <c r="AI183" i="8"/>
  <c r="AH183" i="8"/>
  <c r="AG183" i="8"/>
  <c r="AF183" i="8"/>
  <c r="AE183" i="8"/>
  <c r="AD183" i="8"/>
  <c r="AC183" i="8"/>
  <c r="AW182" i="8"/>
  <c r="AV182" i="8"/>
  <c r="AU182" i="8"/>
  <c r="AT182" i="8"/>
  <c r="AS182" i="8"/>
  <c r="AR182" i="8"/>
  <c r="AQ182" i="8"/>
  <c r="AP182" i="8"/>
  <c r="AO182" i="8"/>
  <c r="AN182" i="8"/>
  <c r="AM182" i="8"/>
  <c r="AL182" i="8"/>
  <c r="AK182" i="8"/>
  <c r="AJ182" i="8"/>
  <c r="AI182" i="8"/>
  <c r="AH182" i="8"/>
  <c r="AG182" i="8"/>
  <c r="AF182" i="8"/>
  <c r="AE182" i="8"/>
  <c r="AD182" i="8"/>
  <c r="AC182" i="8"/>
  <c r="AW181" i="8"/>
  <c r="AV181" i="8"/>
  <c r="AU181" i="8"/>
  <c r="AT181" i="8"/>
  <c r="AS181" i="8"/>
  <c r="AR181" i="8"/>
  <c r="AQ181" i="8"/>
  <c r="AP181" i="8"/>
  <c r="AO181" i="8"/>
  <c r="AN181" i="8"/>
  <c r="AM181" i="8"/>
  <c r="AL181" i="8"/>
  <c r="AK181" i="8"/>
  <c r="AJ181" i="8"/>
  <c r="AI181" i="8"/>
  <c r="AH181" i="8"/>
  <c r="AG181" i="8"/>
  <c r="AF181" i="8"/>
  <c r="AE181" i="8"/>
  <c r="AD181" i="8"/>
  <c r="AC181" i="8"/>
  <c r="AW180" i="8"/>
  <c r="AV180" i="8"/>
  <c r="AU180" i="8"/>
  <c r="AT180" i="8"/>
  <c r="AS180" i="8"/>
  <c r="AR180" i="8"/>
  <c r="AQ180" i="8"/>
  <c r="AP180" i="8"/>
  <c r="AO180" i="8"/>
  <c r="AN180" i="8"/>
  <c r="AM180" i="8"/>
  <c r="AL180" i="8"/>
  <c r="AK180" i="8"/>
  <c r="AJ180" i="8"/>
  <c r="AI180" i="8"/>
  <c r="AH180" i="8"/>
  <c r="AG180" i="8"/>
  <c r="AF180" i="8"/>
  <c r="AE180" i="8"/>
  <c r="AD180" i="8"/>
  <c r="AC180" i="8"/>
  <c r="AW179" i="8"/>
  <c r="AV179" i="8"/>
  <c r="AU179" i="8"/>
  <c r="AT179" i="8"/>
  <c r="AS179" i="8"/>
  <c r="AR179" i="8"/>
  <c r="AQ179" i="8"/>
  <c r="AP179" i="8"/>
  <c r="AO179" i="8"/>
  <c r="AN179" i="8"/>
  <c r="AM179" i="8"/>
  <c r="AL179" i="8"/>
  <c r="AK179" i="8"/>
  <c r="AJ179" i="8"/>
  <c r="AI179" i="8"/>
  <c r="AH179" i="8"/>
  <c r="AG179" i="8"/>
  <c r="AF179" i="8"/>
  <c r="AE179" i="8"/>
  <c r="AD179" i="8"/>
  <c r="AC179" i="8"/>
  <c r="AW178" i="8"/>
  <c r="AV178" i="8"/>
  <c r="AU178" i="8"/>
  <c r="AT178" i="8"/>
  <c r="AS178" i="8"/>
  <c r="AR178" i="8"/>
  <c r="AQ178" i="8"/>
  <c r="AP178" i="8"/>
  <c r="AO178" i="8"/>
  <c r="AN178" i="8"/>
  <c r="AM178" i="8"/>
  <c r="AL178" i="8"/>
  <c r="AK178" i="8"/>
  <c r="AJ178" i="8"/>
  <c r="AI178" i="8"/>
  <c r="AH178" i="8"/>
  <c r="AG178" i="8"/>
  <c r="AF178" i="8"/>
  <c r="AE178" i="8"/>
  <c r="AD178" i="8"/>
  <c r="AC178" i="8"/>
  <c r="AW177" i="8"/>
  <c r="AV177" i="8"/>
  <c r="AU177" i="8"/>
  <c r="AT177" i="8"/>
  <c r="AS177" i="8"/>
  <c r="AR177" i="8"/>
  <c r="AQ177" i="8"/>
  <c r="AP177" i="8"/>
  <c r="AO177" i="8"/>
  <c r="AN177" i="8"/>
  <c r="AM177" i="8"/>
  <c r="AL177" i="8"/>
  <c r="AK177" i="8"/>
  <c r="AJ177" i="8"/>
  <c r="AI177" i="8"/>
  <c r="AH177" i="8"/>
  <c r="AG177" i="8"/>
  <c r="AF177" i="8"/>
  <c r="AE177" i="8"/>
  <c r="AD177" i="8"/>
  <c r="AC177" i="8"/>
  <c r="AW176" i="8"/>
  <c r="AV176" i="8"/>
  <c r="AU176" i="8"/>
  <c r="AT176" i="8"/>
  <c r="AS176" i="8"/>
  <c r="AR176" i="8"/>
  <c r="AQ176" i="8"/>
  <c r="AP176" i="8"/>
  <c r="AO176" i="8"/>
  <c r="AN176" i="8"/>
  <c r="AM176" i="8"/>
  <c r="AL176" i="8"/>
  <c r="AJ176" i="8"/>
  <c r="AI176" i="8"/>
  <c r="AH176" i="8"/>
  <c r="AG176" i="8"/>
  <c r="AF176" i="8"/>
  <c r="AE176" i="8"/>
  <c r="AD176" i="8"/>
  <c r="AC176" i="8"/>
  <c r="AW175" i="8"/>
  <c r="AV175" i="8"/>
  <c r="AU175" i="8"/>
  <c r="AT175" i="8"/>
  <c r="AS175" i="8"/>
  <c r="AR175" i="8"/>
  <c r="AQ175" i="8"/>
  <c r="AP175" i="8"/>
  <c r="AO175" i="8"/>
  <c r="AN175" i="8"/>
  <c r="AM175" i="8"/>
  <c r="AL175" i="8"/>
  <c r="AJ175" i="8"/>
  <c r="AI175" i="8"/>
  <c r="AH175" i="8"/>
  <c r="AG175" i="8"/>
  <c r="AF175" i="8"/>
  <c r="AE175" i="8"/>
  <c r="AD175" i="8"/>
  <c r="AC175" i="8"/>
  <c r="AW174" i="8"/>
  <c r="AV174" i="8"/>
  <c r="AU174" i="8"/>
  <c r="AT174" i="8"/>
  <c r="AS174" i="8"/>
  <c r="AR174" i="8"/>
  <c r="AQ174" i="8"/>
  <c r="AP174" i="8"/>
  <c r="AO174" i="8"/>
  <c r="AN174" i="8"/>
  <c r="AM174" i="8"/>
  <c r="AL174" i="8"/>
  <c r="AJ174" i="8"/>
  <c r="AI174" i="8"/>
  <c r="AH174" i="8"/>
  <c r="AG174" i="8"/>
  <c r="AF174" i="8"/>
  <c r="AE174" i="8"/>
  <c r="AD174" i="8"/>
  <c r="AC174" i="8"/>
  <c r="AW173" i="8"/>
  <c r="AV173" i="8"/>
  <c r="AU173" i="8"/>
  <c r="AT173" i="8"/>
  <c r="AS173" i="8"/>
  <c r="AR173" i="8"/>
  <c r="AQ173" i="8"/>
  <c r="AP173" i="8"/>
  <c r="AO173" i="8"/>
  <c r="AN173" i="8"/>
  <c r="AM173" i="8"/>
  <c r="AL173" i="8"/>
  <c r="AJ173" i="8"/>
  <c r="AI173" i="8"/>
  <c r="AH173" i="8"/>
  <c r="AG173" i="8"/>
  <c r="AF173" i="8"/>
  <c r="AE173" i="8"/>
  <c r="AD173" i="8"/>
  <c r="AC173" i="8"/>
  <c r="AW172" i="8"/>
  <c r="AV172" i="8"/>
  <c r="AU172" i="8"/>
  <c r="AT172" i="8"/>
  <c r="AS172" i="8"/>
  <c r="AR172" i="8"/>
  <c r="AQ172" i="8"/>
  <c r="AP172" i="8"/>
  <c r="AO172" i="8"/>
  <c r="AN172" i="8"/>
  <c r="AM172" i="8"/>
  <c r="AL172" i="8"/>
  <c r="AJ172" i="8"/>
  <c r="AI172" i="8"/>
  <c r="AH172" i="8"/>
  <c r="AG172" i="8"/>
  <c r="AF172" i="8"/>
  <c r="AE172" i="8"/>
  <c r="AD172" i="8"/>
  <c r="AC172" i="8"/>
  <c r="AW171" i="8"/>
  <c r="AV171" i="8"/>
  <c r="AU171" i="8"/>
  <c r="AT171" i="8"/>
  <c r="AS171" i="8"/>
  <c r="AR171" i="8"/>
  <c r="AQ171" i="8"/>
  <c r="AP171" i="8"/>
  <c r="AO171" i="8"/>
  <c r="AN171" i="8"/>
  <c r="AM171" i="8"/>
  <c r="AL171" i="8"/>
  <c r="AJ171" i="8"/>
  <c r="AI171" i="8"/>
  <c r="AH171" i="8"/>
  <c r="AG171" i="8"/>
  <c r="AF171" i="8"/>
  <c r="AE171" i="8"/>
  <c r="AD171" i="8"/>
  <c r="AC171" i="8"/>
  <c r="AW170" i="8"/>
  <c r="AV170" i="8"/>
  <c r="AU170" i="8"/>
  <c r="AT170" i="8"/>
  <c r="AS170" i="8"/>
  <c r="AR170" i="8"/>
  <c r="AQ170" i="8"/>
  <c r="AP170" i="8"/>
  <c r="AO170" i="8"/>
  <c r="AN170" i="8"/>
  <c r="AM170" i="8"/>
  <c r="AL170" i="8"/>
  <c r="AJ170" i="8"/>
  <c r="AI170" i="8"/>
  <c r="AH170" i="8"/>
  <c r="AG170" i="8"/>
  <c r="AF170" i="8"/>
  <c r="AE170" i="8"/>
  <c r="AD170" i="8"/>
  <c r="AC170" i="8"/>
  <c r="AW169" i="8"/>
  <c r="AV169" i="8"/>
  <c r="AU169" i="8"/>
  <c r="AT169" i="8"/>
  <c r="AS169" i="8"/>
  <c r="AR169" i="8"/>
  <c r="AQ169" i="8"/>
  <c r="AP169" i="8"/>
  <c r="AO169" i="8"/>
  <c r="AN169" i="8"/>
  <c r="AM169" i="8"/>
  <c r="AL169" i="8"/>
  <c r="AK169" i="8"/>
  <c r="AJ169" i="8"/>
  <c r="AI169" i="8"/>
  <c r="AH169" i="8"/>
  <c r="AG169" i="8"/>
  <c r="AF169" i="8"/>
  <c r="AE169" i="8"/>
  <c r="AD169" i="8"/>
  <c r="AC169" i="8"/>
  <c r="AW168" i="8"/>
  <c r="AV168" i="8"/>
  <c r="AU168" i="8"/>
  <c r="AT168" i="8"/>
  <c r="AS168" i="8"/>
  <c r="AR168" i="8"/>
  <c r="AQ168" i="8"/>
  <c r="AP168" i="8"/>
  <c r="AO168" i="8"/>
  <c r="AN168" i="8"/>
  <c r="AM168" i="8"/>
  <c r="AL168" i="8"/>
  <c r="AK168" i="8"/>
  <c r="AJ168" i="8"/>
  <c r="AI168" i="8"/>
  <c r="AH168" i="8"/>
  <c r="AG168" i="8"/>
  <c r="AF168" i="8"/>
  <c r="AE168" i="8"/>
  <c r="AD168" i="8"/>
  <c r="AC168" i="8"/>
  <c r="AW167" i="8"/>
  <c r="AV167" i="8"/>
  <c r="AU167" i="8"/>
  <c r="AT167" i="8"/>
  <c r="AS167" i="8"/>
  <c r="AR167" i="8"/>
  <c r="AQ167" i="8"/>
  <c r="AP167" i="8"/>
  <c r="AO167" i="8"/>
  <c r="AN167" i="8"/>
  <c r="AM167" i="8"/>
  <c r="AL167" i="8"/>
  <c r="AJ167" i="8"/>
  <c r="AI167" i="8"/>
  <c r="AH167" i="8"/>
  <c r="AG167" i="8"/>
  <c r="AF167" i="8"/>
  <c r="AE167" i="8"/>
  <c r="AD167" i="8"/>
  <c r="AC167" i="8"/>
  <c r="AW166" i="8"/>
  <c r="AV166" i="8"/>
  <c r="AU166" i="8"/>
  <c r="AT166" i="8"/>
  <c r="AS166" i="8"/>
  <c r="AR166" i="8"/>
  <c r="AQ166" i="8"/>
  <c r="AP166" i="8"/>
  <c r="AO166" i="8"/>
  <c r="AN166" i="8"/>
  <c r="AM166" i="8"/>
  <c r="AL166" i="8"/>
  <c r="AK166" i="8"/>
  <c r="AJ166" i="8"/>
  <c r="AI166" i="8"/>
  <c r="AH166" i="8"/>
  <c r="AG166" i="8"/>
  <c r="AF166" i="8"/>
  <c r="AE166" i="8"/>
  <c r="AD166" i="8"/>
  <c r="AC166" i="8"/>
  <c r="AW165" i="8"/>
  <c r="AV165" i="8"/>
  <c r="AU165" i="8"/>
  <c r="AT165" i="8"/>
  <c r="AS165" i="8"/>
  <c r="AR165" i="8"/>
  <c r="AQ165" i="8"/>
  <c r="AP165" i="8"/>
  <c r="AO165" i="8"/>
  <c r="AN165" i="8"/>
  <c r="AM165" i="8"/>
  <c r="AL165" i="8"/>
  <c r="AK165" i="8"/>
  <c r="AJ165" i="8"/>
  <c r="AI165" i="8"/>
  <c r="AH165" i="8"/>
  <c r="AG165" i="8"/>
  <c r="AF165" i="8"/>
  <c r="AE165" i="8"/>
  <c r="AD165" i="8"/>
  <c r="AC165" i="8"/>
  <c r="AW164" i="8"/>
  <c r="AV164" i="8"/>
  <c r="AU164" i="8"/>
  <c r="AT164" i="8"/>
  <c r="AS164" i="8"/>
  <c r="AR164" i="8"/>
  <c r="AQ164" i="8"/>
  <c r="AP164" i="8"/>
  <c r="AO164" i="8"/>
  <c r="AN164" i="8"/>
  <c r="AM164" i="8"/>
  <c r="AL164" i="8"/>
  <c r="AK164" i="8"/>
  <c r="AJ164" i="8"/>
  <c r="AI164" i="8"/>
  <c r="AH164" i="8"/>
  <c r="AG164" i="8"/>
  <c r="AF164" i="8"/>
  <c r="AE164" i="8"/>
  <c r="AD164" i="8"/>
  <c r="AC164" i="8"/>
  <c r="AW163" i="8"/>
  <c r="AV163" i="8"/>
  <c r="AU163" i="8"/>
  <c r="AT163" i="8"/>
  <c r="AS163" i="8"/>
  <c r="AR163" i="8"/>
  <c r="AQ163" i="8"/>
  <c r="AP163" i="8"/>
  <c r="AO163" i="8"/>
  <c r="AN163" i="8"/>
  <c r="AM163" i="8"/>
  <c r="AL163" i="8"/>
  <c r="AK163" i="8"/>
  <c r="AJ163" i="8"/>
  <c r="AI163" i="8"/>
  <c r="AH163" i="8"/>
  <c r="AG163" i="8"/>
  <c r="AF163" i="8"/>
  <c r="AE163" i="8"/>
  <c r="AD163" i="8"/>
  <c r="AC163" i="8"/>
  <c r="AW162" i="8"/>
  <c r="AV162" i="8"/>
  <c r="AU162" i="8"/>
  <c r="AT162" i="8"/>
  <c r="AS162" i="8"/>
  <c r="AR162" i="8"/>
  <c r="AQ162" i="8"/>
  <c r="AP162" i="8"/>
  <c r="AO162" i="8"/>
  <c r="AN162" i="8"/>
  <c r="AM162" i="8"/>
  <c r="AL162" i="8"/>
  <c r="AK162" i="8"/>
  <c r="AJ162" i="8"/>
  <c r="AI162" i="8"/>
  <c r="AH162" i="8"/>
  <c r="AG162" i="8"/>
  <c r="AF162" i="8"/>
  <c r="AE162" i="8"/>
  <c r="AD162" i="8"/>
  <c r="AC162" i="8"/>
  <c r="AW161" i="8"/>
  <c r="AV161" i="8"/>
  <c r="AU161" i="8"/>
  <c r="AT161" i="8"/>
  <c r="AS161" i="8"/>
  <c r="AR161" i="8"/>
  <c r="AQ161" i="8"/>
  <c r="AP161" i="8"/>
  <c r="AO161" i="8"/>
  <c r="AN161" i="8"/>
  <c r="AM161" i="8"/>
  <c r="AL161" i="8"/>
  <c r="AK161" i="8"/>
  <c r="AJ161" i="8"/>
  <c r="AI161" i="8"/>
  <c r="AH161" i="8"/>
  <c r="AG161" i="8"/>
  <c r="AF161" i="8"/>
  <c r="AE161" i="8"/>
  <c r="AD161" i="8"/>
  <c r="AC161" i="8"/>
  <c r="AW160" i="8"/>
  <c r="AV160" i="8"/>
  <c r="AU160" i="8"/>
  <c r="AT160" i="8"/>
  <c r="AS160" i="8"/>
  <c r="AR160" i="8"/>
  <c r="AQ160" i="8"/>
  <c r="AP160" i="8"/>
  <c r="AO160" i="8"/>
  <c r="AN160" i="8"/>
  <c r="AM160" i="8"/>
  <c r="AL160" i="8"/>
  <c r="AJ160" i="8"/>
  <c r="AI160" i="8"/>
  <c r="AH160" i="8"/>
  <c r="AG160" i="8"/>
  <c r="AF160" i="8"/>
  <c r="AE160" i="8"/>
  <c r="AD160" i="8"/>
  <c r="AC160" i="8"/>
  <c r="AW159" i="8"/>
  <c r="AV159" i="8"/>
  <c r="AU159" i="8"/>
  <c r="AT159" i="8"/>
  <c r="AS159" i="8"/>
  <c r="AR159" i="8"/>
  <c r="AQ159" i="8"/>
  <c r="AP159" i="8"/>
  <c r="AO159" i="8"/>
  <c r="AN159" i="8"/>
  <c r="AM159" i="8"/>
  <c r="AL159" i="8"/>
  <c r="AJ159" i="8"/>
  <c r="AI159" i="8"/>
  <c r="AH159" i="8"/>
  <c r="AG159" i="8"/>
  <c r="AF159" i="8"/>
  <c r="AE159" i="8"/>
  <c r="AD159" i="8"/>
  <c r="AC159" i="8"/>
  <c r="AW158" i="8"/>
  <c r="AV158" i="8"/>
  <c r="AU158" i="8"/>
  <c r="AT158" i="8"/>
  <c r="AS158" i="8"/>
  <c r="AR158" i="8"/>
  <c r="AQ158" i="8"/>
  <c r="AP158" i="8"/>
  <c r="AO158" i="8"/>
  <c r="AN158" i="8"/>
  <c r="AM158" i="8"/>
  <c r="AL158" i="8"/>
  <c r="AJ158" i="8"/>
  <c r="AI158" i="8"/>
  <c r="AH158" i="8"/>
  <c r="AG158" i="8"/>
  <c r="AF158" i="8"/>
  <c r="AE158" i="8"/>
  <c r="AD158" i="8"/>
  <c r="AC158" i="8"/>
  <c r="AW157" i="8"/>
  <c r="AV157" i="8"/>
  <c r="AU157" i="8"/>
  <c r="AT157" i="8"/>
  <c r="AS157" i="8"/>
  <c r="AR157" i="8"/>
  <c r="AQ157" i="8"/>
  <c r="AP157" i="8"/>
  <c r="AO157" i="8"/>
  <c r="AN157" i="8"/>
  <c r="AM157" i="8"/>
  <c r="AL157" i="8"/>
  <c r="AJ157" i="8"/>
  <c r="AI157" i="8"/>
  <c r="AH157" i="8"/>
  <c r="AG157" i="8"/>
  <c r="AF157" i="8"/>
  <c r="AE157" i="8"/>
  <c r="AD157" i="8"/>
  <c r="AC157" i="8"/>
  <c r="AW156" i="8"/>
  <c r="AV156" i="8"/>
  <c r="AU156" i="8"/>
  <c r="AT156" i="8"/>
  <c r="AS156" i="8"/>
  <c r="AR156" i="8"/>
  <c r="AQ156" i="8"/>
  <c r="AP156" i="8"/>
  <c r="AO156" i="8"/>
  <c r="AN156" i="8"/>
  <c r="AM156" i="8"/>
  <c r="AL156" i="8"/>
  <c r="AJ156" i="8"/>
  <c r="AI156" i="8"/>
  <c r="AH156" i="8"/>
  <c r="AG156" i="8"/>
  <c r="AF156" i="8"/>
  <c r="AE156" i="8"/>
  <c r="AD156" i="8"/>
  <c r="AC156" i="8"/>
  <c r="AW155" i="8"/>
  <c r="AV155" i="8"/>
  <c r="AU155" i="8"/>
  <c r="AT155" i="8"/>
  <c r="AS155" i="8"/>
  <c r="AR155" i="8"/>
  <c r="AQ155" i="8"/>
  <c r="AP155" i="8"/>
  <c r="AO155" i="8"/>
  <c r="AN155" i="8"/>
  <c r="AM155" i="8"/>
  <c r="AL155" i="8"/>
  <c r="AJ155" i="8"/>
  <c r="AI155" i="8"/>
  <c r="AH155" i="8"/>
  <c r="AG155" i="8"/>
  <c r="AF155" i="8"/>
  <c r="AE155" i="8"/>
  <c r="AD155" i="8"/>
  <c r="AC155" i="8"/>
  <c r="AW154" i="8"/>
  <c r="AV154" i="8"/>
  <c r="AU154" i="8"/>
  <c r="AT154" i="8"/>
  <c r="AS154" i="8"/>
  <c r="AR154" i="8"/>
  <c r="AQ154" i="8"/>
  <c r="AP154" i="8"/>
  <c r="AO154" i="8"/>
  <c r="AN154" i="8"/>
  <c r="AM154" i="8"/>
  <c r="AL154" i="8"/>
  <c r="AJ154" i="8"/>
  <c r="AI154" i="8"/>
  <c r="AH154" i="8"/>
  <c r="AG154" i="8"/>
  <c r="AF154" i="8"/>
  <c r="AE154" i="8"/>
  <c r="AD154" i="8"/>
  <c r="AC154" i="8"/>
  <c r="AW153" i="8"/>
  <c r="AV153" i="8"/>
  <c r="AU153" i="8"/>
  <c r="AT153" i="8"/>
  <c r="AS153" i="8"/>
  <c r="AR153" i="8"/>
  <c r="AQ153" i="8"/>
  <c r="AP153" i="8"/>
  <c r="AO153" i="8"/>
  <c r="AN153" i="8"/>
  <c r="AM153" i="8"/>
  <c r="AL153" i="8"/>
  <c r="AK153" i="8"/>
  <c r="AJ153" i="8"/>
  <c r="AI153" i="8"/>
  <c r="AH153" i="8"/>
  <c r="AG153" i="8"/>
  <c r="AF153" i="8"/>
  <c r="AE153" i="8"/>
  <c r="AD153" i="8"/>
  <c r="AC153" i="8"/>
  <c r="AW152" i="8"/>
  <c r="AV152" i="8"/>
  <c r="AU152" i="8"/>
  <c r="AT152" i="8"/>
  <c r="AS152" i="8"/>
  <c r="AR152" i="8"/>
  <c r="AQ152" i="8"/>
  <c r="AP152" i="8"/>
  <c r="AO152" i="8"/>
  <c r="AN152" i="8"/>
  <c r="AM152" i="8"/>
  <c r="AL152" i="8"/>
  <c r="AK152" i="8"/>
  <c r="AJ152" i="8"/>
  <c r="AI152" i="8"/>
  <c r="AH152" i="8"/>
  <c r="AG152" i="8"/>
  <c r="AF152" i="8"/>
  <c r="AE152" i="8"/>
  <c r="AD152" i="8"/>
  <c r="AC152" i="8"/>
  <c r="AW151" i="8"/>
  <c r="AV151" i="8"/>
  <c r="AU151" i="8"/>
  <c r="AT151" i="8"/>
  <c r="AS151" i="8"/>
  <c r="AR151" i="8"/>
  <c r="AQ151" i="8"/>
  <c r="AP151" i="8"/>
  <c r="AO151" i="8"/>
  <c r="AN151" i="8"/>
  <c r="AM151" i="8"/>
  <c r="AL151" i="8"/>
  <c r="AJ151" i="8"/>
  <c r="AI151" i="8"/>
  <c r="AH151" i="8"/>
  <c r="AG151" i="8"/>
  <c r="AF151" i="8"/>
  <c r="AE151" i="8"/>
  <c r="AD151" i="8"/>
  <c r="AC151" i="8"/>
  <c r="AW150" i="8"/>
  <c r="AV150" i="8"/>
  <c r="AU150" i="8"/>
  <c r="AT150" i="8"/>
  <c r="AS150" i="8"/>
  <c r="AR150" i="8"/>
  <c r="AQ150" i="8"/>
  <c r="AP150" i="8"/>
  <c r="AO150" i="8"/>
  <c r="AN150" i="8"/>
  <c r="AM150" i="8"/>
  <c r="AL150" i="8"/>
  <c r="AJ150" i="8"/>
  <c r="AI150" i="8"/>
  <c r="AH150" i="8"/>
  <c r="AG150" i="8"/>
  <c r="AF150" i="8"/>
  <c r="AE150" i="8"/>
  <c r="AD150" i="8"/>
  <c r="AC150" i="8"/>
  <c r="AW149" i="8"/>
  <c r="AV149" i="8"/>
  <c r="AU149" i="8"/>
  <c r="AT149" i="8"/>
  <c r="AS149" i="8"/>
  <c r="AR149" i="8"/>
  <c r="AQ149" i="8"/>
  <c r="AP149" i="8"/>
  <c r="AO149" i="8"/>
  <c r="AN149" i="8"/>
  <c r="AM149" i="8"/>
  <c r="AL149" i="8"/>
  <c r="AJ149" i="8"/>
  <c r="AI149" i="8"/>
  <c r="AH149" i="8"/>
  <c r="AG149" i="8"/>
  <c r="AF149" i="8"/>
  <c r="AE149" i="8"/>
  <c r="AD149" i="8"/>
  <c r="AC149" i="8"/>
  <c r="AW148" i="8"/>
  <c r="AV148" i="8"/>
  <c r="AU148" i="8"/>
  <c r="AT148" i="8"/>
  <c r="AS148" i="8"/>
  <c r="AR148" i="8"/>
  <c r="AQ148" i="8"/>
  <c r="AP148" i="8"/>
  <c r="AO148" i="8"/>
  <c r="AN148" i="8"/>
  <c r="AM148" i="8"/>
  <c r="AL148" i="8"/>
  <c r="AK148" i="8"/>
  <c r="AJ148" i="8"/>
  <c r="AI148" i="8"/>
  <c r="AH148" i="8"/>
  <c r="AG148" i="8"/>
  <c r="AF148" i="8"/>
  <c r="AE148" i="8"/>
  <c r="AD148" i="8"/>
  <c r="AC148" i="8"/>
  <c r="AW147" i="8"/>
  <c r="AV147" i="8"/>
  <c r="AU147" i="8"/>
  <c r="AT147" i="8"/>
  <c r="AS147" i="8"/>
  <c r="AR147" i="8"/>
  <c r="AQ147" i="8"/>
  <c r="AP147" i="8"/>
  <c r="AO147" i="8"/>
  <c r="AN147" i="8"/>
  <c r="AM147" i="8"/>
  <c r="AL147" i="8"/>
  <c r="AK147" i="8"/>
  <c r="AJ147" i="8"/>
  <c r="AI147" i="8"/>
  <c r="AH147" i="8"/>
  <c r="AG147" i="8"/>
  <c r="AF147" i="8"/>
  <c r="AE147" i="8"/>
  <c r="AD147" i="8"/>
  <c r="AC147" i="8"/>
  <c r="AW146" i="8"/>
  <c r="AV146" i="8"/>
  <c r="AU146" i="8"/>
  <c r="AT146" i="8"/>
  <c r="AS146" i="8"/>
  <c r="AR146" i="8"/>
  <c r="AQ146" i="8"/>
  <c r="AP146" i="8"/>
  <c r="AO146" i="8"/>
  <c r="AN146" i="8"/>
  <c r="AM146" i="8"/>
  <c r="AL146" i="8"/>
  <c r="AK146" i="8"/>
  <c r="AJ146" i="8"/>
  <c r="AI146" i="8"/>
  <c r="AH146" i="8"/>
  <c r="AG146" i="8"/>
  <c r="AF146" i="8"/>
  <c r="AE146" i="8"/>
  <c r="AD146" i="8"/>
  <c r="AC146" i="8"/>
  <c r="AW145" i="8"/>
  <c r="AV145" i="8"/>
  <c r="AU145" i="8"/>
  <c r="AT145" i="8"/>
  <c r="AS145" i="8"/>
  <c r="AR145" i="8"/>
  <c r="AQ145" i="8"/>
  <c r="AP145" i="8"/>
  <c r="AO145" i="8"/>
  <c r="AN145" i="8"/>
  <c r="AM145" i="8"/>
  <c r="AL145" i="8"/>
  <c r="AK145" i="8"/>
  <c r="AJ145" i="8"/>
  <c r="AI145" i="8"/>
  <c r="AH145" i="8"/>
  <c r="AG145" i="8"/>
  <c r="AF145" i="8"/>
  <c r="AE145" i="8"/>
  <c r="AD145" i="8"/>
  <c r="AC145" i="8"/>
  <c r="AW144" i="8"/>
  <c r="AV144" i="8"/>
  <c r="AU144" i="8"/>
  <c r="AT144" i="8"/>
  <c r="AS144" i="8"/>
  <c r="AR144" i="8"/>
  <c r="AQ144" i="8"/>
  <c r="AP144" i="8"/>
  <c r="AO144" i="8"/>
  <c r="AN144" i="8"/>
  <c r="AM144" i="8"/>
  <c r="AL144" i="8"/>
  <c r="AK144" i="8"/>
  <c r="AJ144" i="8"/>
  <c r="AI144" i="8"/>
  <c r="AH144" i="8"/>
  <c r="AG144" i="8"/>
  <c r="AF144" i="8"/>
  <c r="AE144" i="8"/>
  <c r="AD144" i="8"/>
  <c r="AC144" i="8"/>
  <c r="AW143" i="8"/>
  <c r="AV143" i="8"/>
  <c r="AU143" i="8"/>
  <c r="AT143" i="8"/>
  <c r="AS143" i="8"/>
  <c r="AR143" i="8"/>
  <c r="AQ143" i="8"/>
  <c r="AP143" i="8"/>
  <c r="AO143" i="8"/>
  <c r="AN143" i="8"/>
  <c r="AM143" i="8"/>
  <c r="AL143" i="8"/>
  <c r="AK143" i="8"/>
  <c r="AJ143" i="8"/>
  <c r="AI143" i="8"/>
  <c r="AH143" i="8"/>
  <c r="AG143" i="8"/>
  <c r="AF143" i="8"/>
  <c r="AE143" i="8"/>
  <c r="AD143" i="8"/>
  <c r="AC143" i="8"/>
  <c r="AW142" i="8"/>
  <c r="AV142" i="8"/>
  <c r="AU142" i="8"/>
  <c r="AT142" i="8"/>
  <c r="AS142" i="8"/>
  <c r="AR142" i="8"/>
  <c r="AQ142" i="8"/>
  <c r="AP142" i="8"/>
  <c r="AO142" i="8"/>
  <c r="AN142" i="8"/>
  <c r="AM142" i="8"/>
  <c r="AL142" i="8"/>
  <c r="AK142" i="8"/>
  <c r="AJ142" i="8"/>
  <c r="AI142" i="8"/>
  <c r="AH142" i="8"/>
  <c r="AG142" i="8"/>
  <c r="AF142" i="8"/>
  <c r="AE142" i="8"/>
  <c r="AD142" i="8"/>
  <c r="AC142" i="8"/>
  <c r="AW141" i="8"/>
  <c r="AV141" i="8"/>
  <c r="AU141" i="8"/>
  <c r="AT141" i="8"/>
  <c r="AS141" i="8"/>
  <c r="AR141" i="8"/>
  <c r="AQ141" i="8"/>
  <c r="AP141" i="8"/>
  <c r="AO141" i="8"/>
  <c r="AN141" i="8"/>
  <c r="AM141" i="8"/>
  <c r="AL141" i="8"/>
  <c r="AK141" i="8"/>
  <c r="AJ141" i="8"/>
  <c r="AI141" i="8"/>
  <c r="AH141" i="8"/>
  <c r="AG141" i="8"/>
  <c r="AF141" i="8"/>
  <c r="AE141" i="8"/>
  <c r="AD141" i="8"/>
  <c r="AC141" i="8"/>
  <c r="AW140" i="8"/>
  <c r="AV140" i="8"/>
  <c r="AU140" i="8"/>
  <c r="AT140" i="8"/>
  <c r="AS140" i="8"/>
  <c r="AR140" i="8"/>
  <c r="AQ140" i="8"/>
  <c r="AP140" i="8"/>
  <c r="AO140" i="8"/>
  <c r="AN140" i="8"/>
  <c r="AM140" i="8"/>
  <c r="AL140" i="8"/>
  <c r="AK140" i="8"/>
  <c r="AJ140" i="8"/>
  <c r="AI140" i="8"/>
  <c r="AH140" i="8"/>
  <c r="AG140" i="8"/>
  <c r="AF140" i="8"/>
  <c r="AE140" i="8"/>
  <c r="AD140" i="8"/>
  <c r="AC140" i="8"/>
  <c r="AW137" i="8"/>
  <c r="AV137" i="8"/>
  <c r="AU137" i="8"/>
  <c r="AT137" i="8"/>
  <c r="AS137" i="8"/>
  <c r="AR137" i="8"/>
  <c r="AQ137" i="8"/>
  <c r="AP137" i="8"/>
  <c r="AO137" i="8"/>
  <c r="AN137" i="8"/>
  <c r="AM137" i="8"/>
  <c r="AL137" i="8"/>
  <c r="AK137" i="8"/>
  <c r="AJ137" i="8"/>
  <c r="AI137" i="8"/>
  <c r="AH137" i="8"/>
  <c r="AG137" i="8"/>
  <c r="AF137" i="8"/>
  <c r="AE137" i="8"/>
  <c r="AD137" i="8"/>
  <c r="AC137" i="8"/>
  <c r="AW134" i="8"/>
  <c r="AV134" i="8"/>
  <c r="AU134" i="8"/>
  <c r="AT134" i="8"/>
  <c r="AS134" i="8"/>
  <c r="AR134" i="8"/>
  <c r="AQ134" i="8"/>
  <c r="AP134" i="8"/>
  <c r="AO134" i="8"/>
  <c r="AN134" i="8"/>
  <c r="AM134" i="8"/>
  <c r="AL134" i="8"/>
  <c r="AK134" i="8"/>
  <c r="AJ134" i="8"/>
  <c r="AI134" i="8"/>
  <c r="AH134" i="8"/>
  <c r="AG134" i="8"/>
  <c r="AF134" i="8"/>
  <c r="AE134" i="8"/>
  <c r="AD134" i="8"/>
  <c r="AC134" i="8"/>
  <c r="AW133" i="8"/>
  <c r="AV133" i="8"/>
  <c r="AU133" i="8"/>
  <c r="AT133" i="8"/>
  <c r="AS133" i="8"/>
  <c r="AR133" i="8"/>
  <c r="AQ133" i="8"/>
  <c r="AP133" i="8"/>
  <c r="AO133" i="8"/>
  <c r="AN133" i="8"/>
  <c r="AM133" i="8"/>
  <c r="AL133" i="8"/>
  <c r="AK133" i="8"/>
  <c r="AJ133" i="8"/>
  <c r="AI133" i="8"/>
  <c r="AH133" i="8"/>
  <c r="AG133" i="8"/>
  <c r="AF133" i="8"/>
  <c r="AE133" i="8"/>
  <c r="AD133" i="8"/>
  <c r="AC133" i="8"/>
  <c r="AW132" i="8"/>
  <c r="AV132" i="8"/>
  <c r="AU132" i="8"/>
  <c r="AT132" i="8"/>
  <c r="AS132" i="8"/>
  <c r="AR132" i="8"/>
  <c r="AQ132" i="8"/>
  <c r="AP132" i="8"/>
  <c r="AO132" i="8"/>
  <c r="AN132" i="8"/>
  <c r="AM132" i="8"/>
  <c r="AL132" i="8"/>
  <c r="AK132" i="8"/>
  <c r="AJ132" i="8"/>
  <c r="AI132" i="8"/>
  <c r="AH132" i="8"/>
  <c r="AG132" i="8"/>
  <c r="AF132" i="8"/>
  <c r="AE132" i="8"/>
  <c r="AD132" i="8"/>
  <c r="AC132" i="8"/>
  <c r="AW131" i="8"/>
  <c r="AV131" i="8"/>
  <c r="AU131" i="8"/>
  <c r="AT131" i="8"/>
  <c r="AS131" i="8"/>
  <c r="AR131" i="8"/>
  <c r="AQ131" i="8"/>
  <c r="AP131" i="8"/>
  <c r="AO131" i="8"/>
  <c r="AN131" i="8"/>
  <c r="AM131" i="8"/>
  <c r="AL131" i="8"/>
  <c r="AK131" i="8"/>
  <c r="AJ131" i="8"/>
  <c r="AI131" i="8"/>
  <c r="AH131" i="8"/>
  <c r="AG131" i="8"/>
  <c r="AF131" i="8"/>
  <c r="AE131" i="8"/>
  <c r="AD131" i="8"/>
  <c r="AC131" i="8"/>
  <c r="AW130" i="8"/>
  <c r="AV130" i="8"/>
  <c r="AU130" i="8"/>
  <c r="AT130" i="8"/>
  <c r="AS130" i="8"/>
  <c r="AR130" i="8"/>
  <c r="AQ130" i="8"/>
  <c r="AP130" i="8"/>
  <c r="AO130" i="8"/>
  <c r="AN130" i="8"/>
  <c r="AM130" i="8"/>
  <c r="AL130" i="8"/>
  <c r="AK130" i="8"/>
  <c r="AJ130" i="8"/>
  <c r="AI130" i="8"/>
  <c r="AH130" i="8"/>
  <c r="AG130" i="8"/>
  <c r="AF130" i="8"/>
  <c r="AE130" i="8"/>
  <c r="AD130" i="8"/>
  <c r="AC130" i="8"/>
  <c r="AW129" i="8"/>
  <c r="AV129" i="8"/>
  <c r="AU129" i="8"/>
  <c r="AT129" i="8"/>
  <c r="AS129" i="8"/>
  <c r="AR129" i="8"/>
  <c r="AQ129" i="8"/>
  <c r="AP129" i="8"/>
  <c r="AO129" i="8"/>
  <c r="AN129" i="8"/>
  <c r="AM129" i="8"/>
  <c r="AL129" i="8"/>
  <c r="AK129" i="8"/>
  <c r="AJ129" i="8"/>
  <c r="AI129" i="8"/>
  <c r="AH129" i="8"/>
  <c r="AG129" i="8"/>
  <c r="AF129" i="8"/>
  <c r="AE129" i="8"/>
  <c r="AD129" i="8"/>
  <c r="AC129" i="8"/>
  <c r="AW128" i="8"/>
  <c r="AV128" i="8"/>
  <c r="AU128" i="8"/>
  <c r="AT128" i="8"/>
  <c r="AS128" i="8"/>
  <c r="AR128" i="8"/>
  <c r="AQ128" i="8"/>
  <c r="AP128" i="8"/>
  <c r="AO128" i="8"/>
  <c r="AN128" i="8"/>
  <c r="AM128" i="8"/>
  <c r="AL128" i="8"/>
  <c r="AK128" i="8"/>
  <c r="AJ128" i="8"/>
  <c r="AI128" i="8"/>
  <c r="AH128" i="8"/>
  <c r="AG128" i="8"/>
  <c r="AF128" i="8"/>
  <c r="AE128" i="8"/>
  <c r="AD128" i="8"/>
  <c r="AC128" i="8"/>
  <c r="AW127" i="8"/>
  <c r="AV127" i="8"/>
  <c r="AU127" i="8"/>
  <c r="AT127" i="8"/>
  <c r="AS127" i="8"/>
  <c r="AR127" i="8"/>
  <c r="AQ127" i="8"/>
  <c r="AP127" i="8"/>
  <c r="AO127" i="8"/>
  <c r="AN127" i="8"/>
  <c r="AM127" i="8"/>
  <c r="AL127" i="8"/>
  <c r="AK127" i="8"/>
  <c r="AJ127" i="8"/>
  <c r="AI127" i="8"/>
  <c r="AH127" i="8"/>
  <c r="AG127" i="8"/>
  <c r="AF127" i="8"/>
  <c r="AE127" i="8"/>
  <c r="AD127" i="8"/>
  <c r="AC127" i="8"/>
  <c r="AW126" i="8"/>
  <c r="AV126" i="8"/>
  <c r="AU126" i="8"/>
  <c r="AT126" i="8"/>
  <c r="AS126" i="8"/>
  <c r="AR126" i="8"/>
  <c r="AQ126" i="8"/>
  <c r="AP126" i="8"/>
  <c r="AO126" i="8"/>
  <c r="AN126" i="8"/>
  <c r="AM126" i="8"/>
  <c r="AL126" i="8"/>
  <c r="AK126" i="8"/>
  <c r="AJ126" i="8"/>
  <c r="AI126" i="8"/>
  <c r="AH126" i="8"/>
  <c r="AG126" i="8"/>
  <c r="AF126" i="8"/>
  <c r="AE126" i="8"/>
  <c r="AD126" i="8"/>
  <c r="AC126" i="8"/>
  <c r="AW125" i="8"/>
  <c r="AV125" i="8"/>
  <c r="AU125" i="8"/>
  <c r="AT125" i="8"/>
  <c r="AS125" i="8"/>
  <c r="AR125" i="8"/>
  <c r="AQ125" i="8"/>
  <c r="AP125" i="8"/>
  <c r="AO125" i="8"/>
  <c r="AN125" i="8"/>
  <c r="AM125" i="8"/>
  <c r="AL125" i="8"/>
  <c r="AK125" i="8"/>
  <c r="AJ125" i="8"/>
  <c r="AI125" i="8"/>
  <c r="AH125" i="8"/>
  <c r="AG125" i="8"/>
  <c r="AF125" i="8"/>
  <c r="AE125" i="8"/>
  <c r="AD125" i="8"/>
  <c r="AC125" i="8"/>
  <c r="AW124" i="8"/>
  <c r="AV124" i="8"/>
  <c r="AU124" i="8"/>
  <c r="AT124" i="8"/>
  <c r="AS124" i="8"/>
  <c r="AR124" i="8"/>
  <c r="AQ124" i="8"/>
  <c r="AP124" i="8"/>
  <c r="AO124" i="8"/>
  <c r="AN124" i="8"/>
  <c r="AM124" i="8"/>
  <c r="AL124" i="8"/>
  <c r="AK124" i="8"/>
  <c r="AJ124" i="8"/>
  <c r="AI124" i="8"/>
  <c r="AH124" i="8"/>
  <c r="AG124" i="8"/>
  <c r="AF124" i="8"/>
  <c r="AE124" i="8"/>
  <c r="AD124" i="8"/>
  <c r="AC124" i="8"/>
  <c r="AW123" i="8"/>
  <c r="AV123" i="8"/>
  <c r="AU123" i="8"/>
  <c r="AT123" i="8"/>
  <c r="AS123" i="8"/>
  <c r="AR123" i="8"/>
  <c r="AQ123" i="8"/>
  <c r="AP123" i="8"/>
  <c r="AO123" i="8"/>
  <c r="AN123" i="8"/>
  <c r="AM123" i="8"/>
  <c r="AL123" i="8"/>
  <c r="AK123" i="8"/>
  <c r="AJ123" i="8"/>
  <c r="AI123" i="8"/>
  <c r="AH123" i="8"/>
  <c r="AG123" i="8"/>
  <c r="AF123" i="8"/>
  <c r="AE123" i="8"/>
  <c r="AD123" i="8"/>
  <c r="AC123" i="8"/>
  <c r="AW122" i="8"/>
  <c r="AV122" i="8"/>
  <c r="AU122" i="8"/>
  <c r="AT122" i="8"/>
  <c r="AS122" i="8"/>
  <c r="AR122" i="8"/>
  <c r="AQ122" i="8"/>
  <c r="AP122" i="8"/>
  <c r="AO122" i="8"/>
  <c r="AN122" i="8"/>
  <c r="AM122" i="8"/>
  <c r="AL122" i="8"/>
  <c r="AK122" i="8"/>
  <c r="AJ122" i="8"/>
  <c r="AI122" i="8"/>
  <c r="AH122" i="8"/>
  <c r="AG122" i="8"/>
  <c r="AF122" i="8"/>
  <c r="AE122" i="8"/>
  <c r="AD122" i="8"/>
  <c r="AC122" i="8"/>
  <c r="AW121" i="8"/>
  <c r="AV121" i="8"/>
  <c r="AU121" i="8"/>
  <c r="AT121" i="8"/>
  <c r="AS121" i="8"/>
  <c r="AR121" i="8"/>
  <c r="AQ121" i="8"/>
  <c r="AP121" i="8"/>
  <c r="AO121" i="8"/>
  <c r="AN121" i="8"/>
  <c r="AM121" i="8"/>
  <c r="AL121" i="8"/>
  <c r="AK121" i="8"/>
  <c r="AJ121" i="8"/>
  <c r="AI121" i="8"/>
  <c r="AH121" i="8"/>
  <c r="AG121" i="8"/>
  <c r="AF121" i="8"/>
  <c r="AE121" i="8"/>
  <c r="AD121" i="8"/>
  <c r="AC121" i="8"/>
  <c r="AW120" i="8"/>
  <c r="AV120" i="8"/>
  <c r="AU120" i="8"/>
  <c r="AT120" i="8"/>
  <c r="AS120" i="8"/>
  <c r="AR120" i="8"/>
  <c r="AQ120" i="8"/>
  <c r="AP120" i="8"/>
  <c r="AO120" i="8"/>
  <c r="AN120" i="8"/>
  <c r="AM120" i="8"/>
  <c r="AL120" i="8"/>
  <c r="AK120" i="8"/>
  <c r="AJ120" i="8"/>
  <c r="AI120" i="8"/>
  <c r="AH120" i="8"/>
  <c r="AG120" i="8"/>
  <c r="AF120" i="8"/>
  <c r="AE120" i="8"/>
  <c r="AD120" i="8"/>
  <c r="AC120" i="8"/>
  <c r="AW119" i="8"/>
  <c r="AV119" i="8"/>
  <c r="AU119" i="8"/>
  <c r="AT119" i="8"/>
  <c r="AS119" i="8"/>
  <c r="AR119" i="8"/>
  <c r="AQ119" i="8"/>
  <c r="AP119" i="8"/>
  <c r="AO119" i="8"/>
  <c r="AN119" i="8"/>
  <c r="AM119" i="8"/>
  <c r="AL119" i="8"/>
  <c r="AK119" i="8"/>
  <c r="AJ119" i="8"/>
  <c r="AI119" i="8"/>
  <c r="AH119" i="8"/>
  <c r="AG119" i="8"/>
  <c r="AF119" i="8"/>
  <c r="AE119" i="8"/>
  <c r="AD119" i="8"/>
  <c r="AC119" i="8"/>
  <c r="AW118" i="8"/>
  <c r="AV118" i="8"/>
  <c r="AU118" i="8"/>
  <c r="AT118" i="8"/>
  <c r="AS118" i="8"/>
  <c r="AR118" i="8"/>
  <c r="AQ118" i="8"/>
  <c r="AP118" i="8"/>
  <c r="AO118" i="8"/>
  <c r="AN118" i="8"/>
  <c r="AM118" i="8"/>
  <c r="AL118" i="8"/>
  <c r="AK118" i="8"/>
  <c r="AJ118" i="8"/>
  <c r="AI118" i="8"/>
  <c r="AH118" i="8"/>
  <c r="AG118" i="8"/>
  <c r="AF118" i="8"/>
  <c r="AE118" i="8"/>
  <c r="AD118" i="8"/>
  <c r="AC118" i="8"/>
  <c r="AW117" i="8"/>
  <c r="AV117" i="8"/>
  <c r="AU117" i="8"/>
  <c r="AT117" i="8"/>
  <c r="AS117" i="8"/>
  <c r="AR117" i="8"/>
  <c r="AQ117" i="8"/>
  <c r="AP117" i="8"/>
  <c r="AO117" i="8"/>
  <c r="AN117" i="8"/>
  <c r="AM117" i="8"/>
  <c r="AL117" i="8"/>
  <c r="AK117" i="8"/>
  <c r="AJ117" i="8"/>
  <c r="AI117" i="8"/>
  <c r="AH117" i="8"/>
  <c r="AG117" i="8"/>
  <c r="AF117" i="8"/>
  <c r="AE117" i="8"/>
  <c r="AD117" i="8"/>
  <c r="AC117" i="8"/>
  <c r="AW116" i="8"/>
  <c r="AV116" i="8"/>
  <c r="AU116" i="8"/>
  <c r="AT116" i="8"/>
  <c r="AS116" i="8"/>
  <c r="AR116" i="8"/>
  <c r="AQ116" i="8"/>
  <c r="AP116" i="8"/>
  <c r="AO116" i="8"/>
  <c r="AN116" i="8"/>
  <c r="AM116" i="8"/>
  <c r="AL116" i="8"/>
  <c r="AK116" i="8"/>
  <c r="AJ116" i="8"/>
  <c r="AI116" i="8"/>
  <c r="AH116" i="8"/>
  <c r="AG116" i="8"/>
  <c r="AF116" i="8"/>
  <c r="AE116" i="8"/>
  <c r="AD116" i="8"/>
  <c r="AC116" i="8"/>
  <c r="AW115" i="8"/>
  <c r="AV115" i="8"/>
  <c r="AU115" i="8"/>
  <c r="AT115" i="8"/>
  <c r="AS115" i="8"/>
  <c r="AR115" i="8"/>
  <c r="AQ115" i="8"/>
  <c r="AP115" i="8"/>
  <c r="AO115" i="8"/>
  <c r="AN115" i="8"/>
  <c r="AM115" i="8"/>
  <c r="AL115" i="8"/>
  <c r="AK115" i="8"/>
  <c r="AJ115" i="8"/>
  <c r="AI115" i="8"/>
  <c r="AH115" i="8"/>
  <c r="AG115" i="8"/>
  <c r="AF115" i="8"/>
  <c r="AE115" i="8"/>
  <c r="AD115" i="8"/>
  <c r="AC115" i="8"/>
  <c r="AW114" i="8"/>
  <c r="AV114" i="8"/>
  <c r="AU114" i="8"/>
  <c r="AT114" i="8"/>
  <c r="AS114" i="8"/>
  <c r="AR114" i="8"/>
  <c r="AQ114" i="8"/>
  <c r="AP114" i="8"/>
  <c r="AO114" i="8"/>
  <c r="AN114" i="8"/>
  <c r="AM114" i="8"/>
  <c r="AL114" i="8"/>
  <c r="AJ114" i="8"/>
  <c r="AI114" i="8"/>
  <c r="AH114" i="8"/>
  <c r="AG114" i="8"/>
  <c r="AF114" i="8"/>
  <c r="AE114" i="8"/>
  <c r="AD114" i="8"/>
  <c r="AC114" i="8"/>
  <c r="AW113" i="8"/>
  <c r="AV113" i="8"/>
  <c r="AU113" i="8"/>
  <c r="AT113" i="8"/>
  <c r="AS113" i="8"/>
  <c r="AR113" i="8"/>
  <c r="AQ113" i="8"/>
  <c r="AP113" i="8"/>
  <c r="AO113" i="8"/>
  <c r="AN113" i="8"/>
  <c r="AM113" i="8"/>
  <c r="AL113" i="8"/>
  <c r="AJ113" i="8"/>
  <c r="AI113" i="8"/>
  <c r="AH113" i="8"/>
  <c r="AG113" i="8"/>
  <c r="AF113" i="8"/>
  <c r="AE113" i="8"/>
  <c r="AD113" i="8"/>
  <c r="AC113" i="8"/>
  <c r="AW112" i="8"/>
  <c r="AV112" i="8"/>
  <c r="AU112" i="8"/>
  <c r="AT112" i="8"/>
  <c r="AS112" i="8"/>
  <c r="AR112" i="8"/>
  <c r="AQ112" i="8"/>
  <c r="AP112" i="8"/>
  <c r="AO112" i="8"/>
  <c r="AN112" i="8"/>
  <c r="AM112" i="8"/>
  <c r="AL112" i="8"/>
  <c r="AK112" i="8"/>
  <c r="AJ112" i="8"/>
  <c r="AI112" i="8"/>
  <c r="AH112" i="8"/>
  <c r="AG112" i="8"/>
  <c r="AF112" i="8"/>
  <c r="AE112" i="8"/>
  <c r="AD112" i="8"/>
  <c r="AC112" i="8"/>
  <c r="AW111" i="8"/>
  <c r="AV111" i="8"/>
  <c r="AU111" i="8"/>
  <c r="AT111" i="8"/>
  <c r="AS111" i="8"/>
  <c r="AR111" i="8"/>
  <c r="AQ111" i="8"/>
  <c r="AP111" i="8"/>
  <c r="AO111" i="8"/>
  <c r="AN111" i="8"/>
  <c r="AM111" i="8"/>
  <c r="AL111" i="8"/>
  <c r="AK111" i="8"/>
  <c r="AJ111" i="8"/>
  <c r="AI111" i="8"/>
  <c r="AH111" i="8"/>
  <c r="AG111" i="8"/>
  <c r="AF111" i="8"/>
  <c r="AE111" i="8"/>
  <c r="AD111" i="8"/>
  <c r="AC111" i="8"/>
  <c r="AW110" i="8"/>
  <c r="AV110" i="8"/>
  <c r="AU110" i="8"/>
  <c r="AT110" i="8"/>
  <c r="AS110" i="8"/>
  <c r="AR110" i="8"/>
  <c r="AQ110" i="8"/>
  <c r="AP110" i="8"/>
  <c r="AO110" i="8"/>
  <c r="AN110" i="8"/>
  <c r="AM110" i="8"/>
  <c r="AL110" i="8"/>
  <c r="AK110" i="8"/>
  <c r="AJ110" i="8"/>
  <c r="AI110" i="8"/>
  <c r="AH110" i="8"/>
  <c r="AG110" i="8"/>
  <c r="AF110" i="8"/>
  <c r="AE110" i="8"/>
  <c r="AD110" i="8"/>
  <c r="AC110" i="8"/>
  <c r="AW109" i="8"/>
  <c r="AV109" i="8"/>
  <c r="AU109" i="8"/>
  <c r="AT109" i="8"/>
  <c r="AS109" i="8"/>
  <c r="AR109" i="8"/>
  <c r="AQ109" i="8"/>
  <c r="AP109" i="8"/>
  <c r="AO109" i="8"/>
  <c r="AN109" i="8"/>
  <c r="AM109" i="8"/>
  <c r="AL109" i="8"/>
  <c r="AK109" i="8"/>
  <c r="AJ109" i="8"/>
  <c r="AI109" i="8"/>
  <c r="AH109" i="8"/>
  <c r="AG109" i="8"/>
  <c r="AF109" i="8"/>
  <c r="AE109" i="8"/>
  <c r="AD109" i="8"/>
  <c r="AC109" i="8"/>
  <c r="AW108" i="8"/>
  <c r="AV108" i="8"/>
  <c r="AU108" i="8"/>
  <c r="AT108" i="8"/>
  <c r="AS108" i="8"/>
  <c r="AR108" i="8"/>
  <c r="AQ108" i="8"/>
  <c r="AP108" i="8"/>
  <c r="AO108" i="8"/>
  <c r="AN108" i="8"/>
  <c r="AM108" i="8"/>
  <c r="AL108" i="8"/>
  <c r="AK108" i="8"/>
  <c r="AJ108" i="8"/>
  <c r="AI108" i="8"/>
  <c r="AH108" i="8"/>
  <c r="AG108" i="8"/>
  <c r="AF108" i="8"/>
  <c r="AE108" i="8"/>
  <c r="AD108" i="8"/>
  <c r="AC108" i="8"/>
  <c r="AW107" i="8"/>
  <c r="AV107" i="8"/>
  <c r="AU107" i="8"/>
  <c r="AT107" i="8"/>
  <c r="AS107" i="8"/>
  <c r="AR107" i="8"/>
  <c r="AQ107" i="8"/>
  <c r="AP107" i="8"/>
  <c r="AO107" i="8"/>
  <c r="AN107" i="8"/>
  <c r="AM107" i="8"/>
  <c r="AL107" i="8"/>
  <c r="AK107" i="8"/>
  <c r="AJ107" i="8"/>
  <c r="AI107" i="8"/>
  <c r="AH107" i="8"/>
  <c r="AG107" i="8"/>
  <c r="AF107" i="8"/>
  <c r="AE107" i="8"/>
  <c r="AD107" i="8"/>
  <c r="AC107" i="8"/>
  <c r="AW106" i="8"/>
  <c r="AV106" i="8"/>
  <c r="AU106" i="8"/>
  <c r="AT106" i="8"/>
  <c r="AS106" i="8"/>
  <c r="AR106" i="8"/>
  <c r="AQ106" i="8"/>
  <c r="AP106" i="8"/>
  <c r="AO106" i="8"/>
  <c r="AN106" i="8"/>
  <c r="AM106" i="8"/>
  <c r="AL106" i="8"/>
  <c r="AJ106" i="8"/>
  <c r="AI106" i="8"/>
  <c r="AH106" i="8"/>
  <c r="AG106" i="8"/>
  <c r="AF106" i="8"/>
  <c r="AE106" i="8"/>
  <c r="AD106" i="8"/>
  <c r="AC106" i="8"/>
  <c r="AW105" i="8"/>
  <c r="AV105" i="8"/>
  <c r="AU105" i="8"/>
  <c r="AT105" i="8"/>
  <c r="AS105" i="8"/>
  <c r="AR105" i="8"/>
  <c r="AQ105" i="8"/>
  <c r="AP105" i="8"/>
  <c r="AO105" i="8"/>
  <c r="AN105" i="8"/>
  <c r="AM105" i="8"/>
  <c r="AL105" i="8"/>
  <c r="AJ105" i="8"/>
  <c r="AI105" i="8"/>
  <c r="AH105" i="8"/>
  <c r="AG105" i="8"/>
  <c r="AF105" i="8"/>
  <c r="AE105" i="8"/>
  <c r="AD105" i="8"/>
  <c r="AC105" i="8"/>
  <c r="AW104" i="8"/>
  <c r="AV104" i="8"/>
  <c r="AU104" i="8"/>
  <c r="AT104" i="8"/>
  <c r="AS104" i="8"/>
  <c r="AR104" i="8"/>
  <c r="AQ104" i="8"/>
  <c r="AP104" i="8"/>
  <c r="AO104" i="8"/>
  <c r="AN104" i="8"/>
  <c r="AM104" i="8"/>
  <c r="AL104" i="8"/>
  <c r="AJ104" i="8"/>
  <c r="AI104" i="8"/>
  <c r="AH104" i="8"/>
  <c r="AG104" i="8"/>
  <c r="AF104" i="8"/>
  <c r="AE104" i="8"/>
  <c r="AD104" i="8"/>
  <c r="AC104" i="8"/>
  <c r="AW103" i="8"/>
  <c r="AV103" i="8"/>
  <c r="AU103" i="8"/>
  <c r="AT103" i="8"/>
  <c r="AS103" i="8"/>
  <c r="AR103" i="8"/>
  <c r="AQ103" i="8"/>
  <c r="AP103" i="8"/>
  <c r="AO103" i="8"/>
  <c r="AN103" i="8"/>
  <c r="AM103" i="8"/>
  <c r="AL103" i="8"/>
  <c r="AJ103" i="8"/>
  <c r="AI103" i="8"/>
  <c r="AH103" i="8"/>
  <c r="AG103" i="8"/>
  <c r="AF103" i="8"/>
  <c r="AE103" i="8"/>
  <c r="AD103" i="8"/>
  <c r="AC103" i="8"/>
  <c r="AW102" i="8"/>
  <c r="AV102" i="8"/>
  <c r="AU102" i="8"/>
  <c r="AT102" i="8"/>
  <c r="AS102" i="8"/>
  <c r="AR102" i="8"/>
  <c r="AQ102" i="8"/>
  <c r="AP102" i="8"/>
  <c r="AO102" i="8"/>
  <c r="AN102" i="8"/>
  <c r="AM102" i="8"/>
  <c r="AL102" i="8"/>
  <c r="AK102" i="8"/>
  <c r="AJ102" i="8"/>
  <c r="AI102" i="8"/>
  <c r="AH102" i="8"/>
  <c r="AG102" i="8"/>
  <c r="AF102" i="8"/>
  <c r="AE102" i="8"/>
  <c r="AD102" i="8"/>
  <c r="AC102" i="8"/>
  <c r="AW101" i="8"/>
  <c r="AV101" i="8"/>
  <c r="AU101" i="8"/>
  <c r="AT101" i="8"/>
  <c r="AS101" i="8"/>
  <c r="AR101" i="8"/>
  <c r="AQ101" i="8"/>
  <c r="AP101" i="8"/>
  <c r="AO101" i="8"/>
  <c r="AN101" i="8"/>
  <c r="AM101" i="8"/>
  <c r="AL101" i="8"/>
  <c r="AK101" i="8"/>
  <c r="AJ101" i="8"/>
  <c r="AI101" i="8"/>
  <c r="AH101" i="8"/>
  <c r="AG101" i="8"/>
  <c r="AF101" i="8"/>
  <c r="AE101" i="8"/>
  <c r="AD101" i="8"/>
  <c r="AC101" i="8"/>
  <c r="AW100" i="8"/>
  <c r="AV100" i="8"/>
  <c r="AU100" i="8"/>
  <c r="AT100" i="8"/>
  <c r="AS100" i="8"/>
  <c r="AR100" i="8"/>
  <c r="AQ100" i="8"/>
  <c r="AP100" i="8"/>
  <c r="AO100" i="8"/>
  <c r="AN100" i="8"/>
  <c r="AM100" i="8"/>
  <c r="AL100" i="8"/>
  <c r="AK100" i="8"/>
  <c r="AJ100" i="8"/>
  <c r="AI100" i="8"/>
  <c r="AH100" i="8"/>
  <c r="AG100" i="8"/>
  <c r="AF100" i="8"/>
  <c r="AE100" i="8"/>
  <c r="AD100" i="8"/>
  <c r="AC100" i="8"/>
  <c r="AW99" i="8"/>
  <c r="AV99" i="8"/>
  <c r="AU99" i="8"/>
  <c r="AT99" i="8"/>
  <c r="AS99" i="8"/>
  <c r="AR99" i="8"/>
  <c r="AQ99" i="8"/>
  <c r="AP99" i="8"/>
  <c r="AO99" i="8"/>
  <c r="AN99" i="8"/>
  <c r="AM99" i="8"/>
  <c r="AL99" i="8"/>
  <c r="AK99" i="8"/>
  <c r="AJ99" i="8"/>
  <c r="AI99" i="8"/>
  <c r="AH99" i="8"/>
  <c r="AG99" i="8"/>
  <c r="AF99" i="8"/>
  <c r="AE99" i="8"/>
  <c r="AD99" i="8"/>
  <c r="AC99" i="8"/>
  <c r="AW98" i="8"/>
  <c r="AV98" i="8"/>
  <c r="AU98" i="8"/>
  <c r="AT98" i="8"/>
  <c r="AS98" i="8"/>
  <c r="AR98" i="8"/>
  <c r="AQ98" i="8"/>
  <c r="AP98" i="8"/>
  <c r="AO98" i="8"/>
  <c r="AN98" i="8"/>
  <c r="AM98" i="8"/>
  <c r="AL98" i="8"/>
  <c r="AK98" i="8"/>
  <c r="AJ98" i="8"/>
  <c r="AI98" i="8"/>
  <c r="AH98" i="8"/>
  <c r="AG98" i="8"/>
  <c r="AF98" i="8"/>
  <c r="AE98" i="8"/>
  <c r="AD98" i="8"/>
  <c r="AC98" i="8"/>
  <c r="AW97" i="8"/>
  <c r="AV97" i="8"/>
  <c r="AU97" i="8"/>
  <c r="AT97" i="8"/>
  <c r="AS97" i="8"/>
  <c r="AR97" i="8"/>
  <c r="AQ97" i="8"/>
  <c r="AP97" i="8"/>
  <c r="AO97" i="8"/>
  <c r="AN97" i="8"/>
  <c r="AM97" i="8"/>
  <c r="AL97" i="8"/>
  <c r="AK97" i="8"/>
  <c r="AJ97" i="8"/>
  <c r="AI97" i="8"/>
  <c r="AH97" i="8"/>
  <c r="AG97" i="8"/>
  <c r="AF97" i="8"/>
  <c r="AE97" i="8"/>
  <c r="AD97" i="8"/>
  <c r="AC97" i="8"/>
  <c r="AW96" i="8"/>
  <c r="AV96" i="8"/>
  <c r="AU96" i="8"/>
  <c r="AT96" i="8"/>
  <c r="AS96" i="8"/>
  <c r="AR96" i="8"/>
  <c r="AQ96" i="8"/>
  <c r="AP96" i="8"/>
  <c r="AO96" i="8"/>
  <c r="AN96" i="8"/>
  <c r="AM96" i="8"/>
  <c r="AL96" i="8"/>
  <c r="AK96" i="8"/>
  <c r="AJ96" i="8"/>
  <c r="AI96" i="8"/>
  <c r="AH96" i="8"/>
  <c r="AG96" i="8"/>
  <c r="AF96" i="8"/>
  <c r="AE96" i="8"/>
  <c r="AD96" i="8"/>
  <c r="AC96" i="8"/>
  <c r="AW95" i="8"/>
  <c r="AV95" i="8"/>
  <c r="AU95" i="8"/>
  <c r="AT95" i="8"/>
  <c r="AS95" i="8"/>
  <c r="AR95" i="8"/>
  <c r="AQ95" i="8"/>
  <c r="AP95" i="8"/>
  <c r="AO95" i="8"/>
  <c r="AN95" i="8"/>
  <c r="AM95" i="8"/>
  <c r="AL95" i="8"/>
  <c r="AJ95" i="8"/>
  <c r="AI95" i="8"/>
  <c r="AH95" i="8"/>
  <c r="AG95" i="8"/>
  <c r="AF95" i="8"/>
  <c r="AE95" i="8"/>
  <c r="AD95" i="8"/>
  <c r="AC95" i="8"/>
  <c r="AW94" i="8"/>
  <c r="AV94" i="8"/>
  <c r="AU94" i="8"/>
  <c r="AT94" i="8"/>
  <c r="AS94" i="8"/>
  <c r="AR94" i="8"/>
  <c r="AQ94" i="8"/>
  <c r="AP94" i="8"/>
  <c r="AO94" i="8"/>
  <c r="AN94" i="8"/>
  <c r="AM94" i="8"/>
  <c r="AL94" i="8"/>
  <c r="AJ94" i="8"/>
  <c r="AI94" i="8"/>
  <c r="AH94" i="8"/>
  <c r="AG94" i="8"/>
  <c r="AF94" i="8"/>
  <c r="AE94" i="8"/>
  <c r="AD94" i="8"/>
  <c r="AC94" i="8"/>
  <c r="AW93" i="8"/>
  <c r="AV93" i="8"/>
  <c r="AU93" i="8"/>
  <c r="AT93" i="8"/>
  <c r="AS93" i="8"/>
  <c r="AR93" i="8"/>
  <c r="AQ93" i="8"/>
  <c r="AP93" i="8"/>
  <c r="AO93" i="8"/>
  <c r="AN93" i="8"/>
  <c r="AM93" i="8"/>
  <c r="AL93" i="8"/>
  <c r="AJ93" i="8"/>
  <c r="AI93" i="8"/>
  <c r="AH93" i="8"/>
  <c r="AG93" i="8"/>
  <c r="AF93" i="8"/>
  <c r="AE93" i="8"/>
  <c r="AD93" i="8"/>
  <c r="AC93" i="8"/>
  <c r="AW92" i="8"/>
  <c r="AV92" i="8"/>
  <c r="AU92" i="8"/>
  <c r="AT92" i="8"/>
  <c r="AS92" i="8"/>
  <c r="AR92" i="8"/>
  <c r="AQ92" i="8"/>
  <c r="AP92" i="8"/>
  <c r="AO92" i="8"/>
  <c r="AN92" i="8"/>
  <c r="AM92" i="8"/>
  <c r="AL92" i="8"/>
  <c r="AJ92" i="8"/>
  <c r="AI92" i="8"/>
  <c r="AH92" i="8"/>
  <c r="AG92" i="8"/>
  <c r="AF92" i="8"/>
  <c r="AE92" i="8"/>
  <c r="AD92" i="8"/>
  <c r="AC92" i="8"/>
  <c r="AW91" i="8"/>
  <c r="AV91" i="8"/>
  <c r="AU91" i="8"/>
  <c r="AT91" i="8"/>
  <c r="AS91" i="8"/>
  <c r="AR91" i="8"/>
  <c r="AQ91" i="8"/>
  <c r="AP91" i="8"/>
  <c r="AO91" i="8"/>
  <c r="AN91" i="8"/>
  <c r="AM91" i="8"/>
  <c r="AL91" i="8"/>
  <c r="AJ91" i="8"/>
  <c r="AI91" i="8"/>
  <c r="AH91" i="8"/>
  <c r="AG91" i="8"/>
  <c r="AF91" i="8"/>
  <c r="AE91" i="8"/>
  <c r="AD91" i="8"/>
  <c r="AC91" i="8"/>
  <c r="AW90" i="8"/>
  <c r="AV90" i="8"/>
  <c r="AU90" i="8"/>
  <c r="AT90" i="8"/>
  <c r="AS90" i="8"/>
  <c r="AR90" i="8"/>
  <c r="AQ90" i="8"/>
  <c r="AP90" i="8"/>
  <c r="AO90" i="8"/>
  <c r="AN90" i="8"/>
  <c r="AM90" i="8"/>
  <c r="AL90" i="8"/>
  <c r="AJ90" i="8"/>
  <c r="AI90" i="8"/>
  <c r="AH90" i="8"/>
  <c r="AG90" i="8"/>
  <c r="AF90" i="8"/>
  <c r="AE90" i="8"/>
  <c r="AD90" i="8"/>
  <c r="AC90" i="8"/>
  <c r="AW89" i="8"/>
  <c r="AV89" i="8"/>
  <c r="AU89" i="8"/>
  <c r="AT89" i="8"/>
  <c r="AS89" i="8"/>
  <c r="AR89" i="8"/>
  <c r="AQ89" i="8"/>
  <c r="AP89" i="8"/>
  <c r="AO89" i="8"/>
  <c r="AN89" i="8"/>
  <c r="AM89" i="8"/>
  <c r="AL89" i="8"/>
  <c r="AJ89" i="8"/>
  <c r="AI89" i="8"/>
  <c r="AH89" i="8"/>
  <c r="AG89" i="8"/>
  <c r="AF89" i="8"/>
  <c r="AE89" i="8"/>
  <c r="AD89" i="8"/>
  <c r="AC89" i="8"/>
  <c r="AW88" i="8"/>
  <c r="AV88" i="8"/>
  <c r="AU88" i="8"/>
  <c r="AT88" i="8"/>
  <c r="AS88" i="8"/>
  <c r="AR88" i="8"/>
  <c r="AQ88" i="8"/>
  <c r="AP88" i="8"/>
  <c r="AO88" i="8"/>
  <c r="AN88" i="8"/>
  <c r="AM88" i="8"/>
  <c r="AL88" i="8"/>
  <c r="AJ88" i="8"/>
  <c r="AI88" i="8"/>
  <c r="AH88" i="8"/>
  <c r="AG88" i="8"/>
  <c r="AF88" i="8"/>
  <c r="AE88" i="8"/>
  <c r="AD88" i="8"/>
  <c r="AC88" i="8"/>
  <c r="AW87" i="8"/>
  <c r="AV87" i="8"/>
  <c r="AU87" i="8"/>
  <c r="AT87" i="8"/>
  <c r="AS87" i="8"/>
  <c r="AR87" i="8"/>
  <c r="AQ87" i="8"/>
  <c r="AP87" i="8"/>
  <c r="AO87" i="8"/>
  <c r="AN87" i="8"/>
  <c r="AM87" i="8"/>
  <c r="AL87" i="8"/>
  <c r="AJ87" i="8"/>
  <c r="AI87" i="8"/>
  <c r="AH87" i="8"/>
  <c r="AG87" i="8"/>
  <c r="AF87" i="8"/>
  <c r="AE87" i="8"/>
  <c r="AD87" i="8"/>
  <c r="AC87" i="8"/>
  <c r="AW86" i="8"/>
  <c r="AV86" i="8"/>
  <c r="AU86" i="8"/>
  <c r="AT86" i="8"/>
  <c r="AS86" i="8"/>
  <c r="AR86" i="8"/>
  <c r="AQ86" i="8"/>
  <c r="AP86" i="8"/>
  <c r="AO86" i="8"/>
  <c r="AN86" i="8"/>
  <c r="AM86" i="8"/>
  <c r="AL86" i="8"/>
  <c r="AJ86" i="8"/>
  <c r="AI86" i="8"/>
  <c r="AH86" i="8"/>
  <c r="AG86" i="8"/>
  <c r="AF86" i="8"/>
  <c r="AE86" i="8"/>
  <c r="AD86" i="8"/>
  <c r="AC86" i="8"/>
  <c r="AW85" i="8"/>
  <c r="AV85" i="8"/>
  <c r="AU85" i="8"/>
  <c r="AT85" i="8"/>
  <c r="AS85" i="8"/>
  <c r="AR85" i="8"/>
  <c r="AQ85" i="8"/>
  <c r="AP85" i="8"/>
  <c r="AO85" i="8"/>
  <c r="AN85" i="8"/>
  <c r="AM85" i="8"/>
  <c r="AL85" i="8"/>
  <c r="AJ85" i="8"/>
  <c r="AI85" i="8"/>
  <c r="AH85" i="8"/>
  <c r="AG85" i="8"/>
  <c r="AF85" i="8"/>
  <c r="AE85" i="8"/>
  <c r="AD85" i="8"/>
  <c r="AC85" i="8"/>
  <c r="AW84" i="8"/>
  <c r="AV84" i="8"/>
  <c r="AU84" i="8"/>
  <c r="AT84" i="8"/>
  <c r="AS84" i="8"/>
  <c r="AR84" i="8"/>
  <c r="AQ84" i="8"/>
  <c r="AP84" i="8"/>
  <c r="AO84" i="8"/>
  <c r="AN84" i="8"/>
  <c r="AM84" i="8"/>
  <c r="AL84" i="8"/>
  <c r="AJ84" i="8"/>
  <c r="AI84" i="8"/>
  <c r="AH84" i="8"/>
  <c r="AG84" i="8"/>
  <c r="AF84" i="8"/>
  <c r="AE84" i="8"/>
  <c r="AD84" i="8"/>
  <c r="AC84" i="8"/>
  <c r="AW83" i="8"/>
  <c r="AV83" i="8"/>
  <c r="AU83" i="8"/>
  <c r="AT83" i="8"/>
  <c r="AS83" i="8"/>
  <c r="AR83" i="8"/>
  <c r="AQ83" i="8"/>
  <c r="AP83" i="8"/>
  <c r="AO83" i="8"/>
  <c r="AN83" i="8"/>
  <c r="AM83" i="8"/>
  <c r="AL83" i="8"/>
  <c r="AJ83" i="8"/>
  <c r="AI83" i="8"/>
  <c r="AH83" i="8"/>
  <c r="AG83" i="8"/>
  <c r="AF83" i="8"/>
  <c r="AE83" i="8"/>
  <c r="AD83" i="8"/>
  <c r="AC83" i="8"/>
  <c r="AW82" i="8"/>
  <c r="AV82" i="8"/>
  <c r="AU82" i="8"/>
  <c r="AT82" i="8"/>
  <c r="AS82" i="8"/>
  <c r="AR82" i="8"/>
  <c r="AQ82" i="8"/>
  <c r="AP82" i="8"/>
  <c r="AO82" i="8"/>
  <c r="AN82" i="8"/>
  <c r="AM82" i="8"/>
  <c r="AL82" i="8"/>
  <c r="AJ82" i="8"/>
  <c r="AI82" i="8"/>
  <c r="AH82" i="8"/>
  <c r="AG82" i="8"/>
  <c r="AF82" i="8"/>
  <c r="AE82" i="8"/>
  <c r="AD82" i="8"/>
  <c r="AC82" i="8"/>
  <c r="AW81" i="8"/>
  <c r="AV81" i="8"/>
  <c r="AU81" i="8"/>
  <c r="AT81" i="8"/>
  <c r="AS81" i="8"/>
  <c r="AR81" i="8"/>
  <c r="AQ81" i="8"/>
  <c r="AP81" i="8"/>
  <c r="AO81" i="8"/>
  <c r="AN81" i="8"/>
  <c r="AM81" i="8"/>
  <c r="AL81" i="8"/>
  <c r="AJ81" i="8"/>
  <c r="AI81" i="8"/>
  <c r="AH81" i="8"/>
  <c r="AG81" i="8"/>
  <c r="AF81" i="8"/>
  <c r="AE81" i="8"/>
  <c r="AD81" i="8"/>
  <c r="AC81" i="8"/>
  <c r="AW80" i="8"/>
  <c r="AV80" i="8"/>
  <c r="AU80" i="8"/>
  <c r="AT80" i="8"/>
  <c r="AS80" i="8"/>
  <c r="AR80" i="8"/>
  <c r="AQ80" i="8"/>
  <c r="AP80" i="8"/>
  <c r="AO80" i="8"/>
  <c r="AN80" i="8"/>
  <c r="AM80" i="8"/>
  <c r="AL80" i="8"/>
  <c r="AJ80" i="8"/>
  <c r="AI80" i="8"/>
  <c r="AH80" i="8"/>
  <c r="AG80" i="8"/>
  <c r="AF80" i="8"/>
  <c r="AE80" i="8"/>
  <c r="AD80" i="8"/>
  <c r="AC80" i="8"/>
  <c r="AW79" i="8"/>
  <c r="AV79" i="8"/>
  <c r="AU79" i="8"/>
  <c r="AT79" i="8"/>
  <c r="AS79" i="8"/>
  <c r="AR79" i="8"/>
  <c r="AQ79" i="8"/>
  <c r="AP79" i="8"/>
  <c r="AO79" i="8"/>
  <c r="AN79" i="8"/>
  <c r="AM79" i="8"/>
  <c r="AL79" i="8"/>
  <c r="AJ79" i="8"/>
  <c r="AI79" i="8"/>
  <c r="AH79" i="8"/>
  <c r="AG79" i="8"/>
  <c r="AF79" i="8"/>
  <c r="AE79" i="8"/>
  <c r="AD79" i="8"/>
  <c r="AC79" i="8"/>
  <c r="AW78" i="8"/>
  <c r="AV78" i="8"/>
  <c r="AU78" i="8"/>
  <c r="AT78" i="8"/>
  <c r="AS78" i="8"/>
  <c r="AR78" i="8"/>
  <c r="AQ78" i="8"/>
  <c r="AP78" i="8"/>
  <c r="AO78" i="8"/>
  <c r="AN78" i="8"/>
  <c r="AM78" i="8"/>
  <c r="AL78" i="8"/>
  <c r="AJ78" i="8"/>
  <c r="AI78" i="8"/>
  <c r="AH78" i="8"/>
  <c r="AG78" i="8"/>
  <c r="AF78" i="8"/>
  <c r="AE78" i="8"/>
  <c r="AD78" i="8"/>
  <c r="AC78" i="8"/>
  <c r="AW77" i="8"/>
  <c r="AV77" i="8"/>
  <c r="AU77" i="8"/>
  <c r="AT77" i="8"/>
  <c r="AS77" i="8"/>
  <c r="AR77" i="8"/>
  <c r="AQ77" i="8"/>
  <c r="AP77" i="8"/>
  <c r="AO77" i="8"/>
  <c r="AN77" i="8"/>
  <c r="AM77" i="8"/>
  <c r="AL77" i="8"/>
  <c r="AJ77" i="8"/>
  <c r="AI77" i="8"/>
  <c r="AH77" i="8"/>
  <c r="AG77" i="8"/>
  <c r="AF77" i="8"/>
  <c r="AE77" i="8"/>
  <c r="AD77" i="8"/>
  <c r="AC77" i="8"/>
  <c r="AW76" i="8"/>
  <c r="AV76" i="8"/>
  <c r="AU76" i="8"/>
  <c r="AT76" i="8"/>
  <c r="AS76" i="8"/>
  <c r="AR76" i="8"/>
  <c r="AQ76" i="8"/>
  <c r="AP76" i="8"/>
  <c r="AO76" i="8"/>
  <c r="AN76" i="8"/>
  <c r="AM76" i="8"/>
  <c r="AL76" i="8"/>
  <c r="AJ76" i="8"/>
  <c r="AI76" i="8"/>
  <c r="AH76" i="8"/>
  <c r="AG76" i="8"/>
  <c r="AF76" i="8"/>
  <c r="AE76" i="8"/>
  <c r="AD76" i="8"/>
  <c r="AC76" i="8"/>
  <c r="AW75" i="8"/>
  <c r="AV75" i="8"/>
  <c r="AU75" i="8"/>
  <c r="AT75" i="8"/>
  <c r="AS75" i="8"/>
  <c r="AR75" i="8"/>
  <c r="AQ75" i="8"/>
  <c r="AP75" i="8"/>
  <c r="AO75" i="8"/>
  <c r="AN75" i="8"/>
  <c r="AM75" i="8"/>
  <c r="AL75" i="8"/>
  <c r="AJ75" i="8"/>
  <c r="AI75" i="8"/>
  <c r="AH75" i="8"/>
  <c r="AG75" i="8"/>
  <c r="AF75" i="8"/>
  <c r="AE75" i="8"/>
  <c r="AD75" i="8"/>
  <c r="AC75" i="8"/>
  <c r="AW74" i="8"/>
  <c r="AV74" i="8"/>
  <c r="AU74" i="8"/>
  <c r="AT74" i="8"/>
  <c r="AS74" i="8"/>
  <c r="AR74" i="8"/>
  <c r="AQ74" i="8"/>
  <c r="AP74" i="8"/>
  <c r="AO74" i="8"/>
  <c r="AN74" i="8"/>
  <c r="AM74" i="8"/>
  <c r="AL74" i="8"/>
  <c r="AJ74" i="8"/>
  <c r="AI74" i="8"/>
  <c r="AH74" i="8"/>
  <c r="AG74" i="8"/>
  <c r="AF74" i="8"/>
  <c r="AE74" i="8"/>
  <c r="AD74" i="8"/>
  <c r="AC74" i="8"/>
  <c r="AW73" i="8"/>
  <c r="AV73" i="8"/>
  <c r="AU73" i="8"/>
  <c r="AT73" i="8"/>
  <c r="AS73" i="8"/>
  <c r="AR73" i="8"/>
  <c r="AQ73" i="8"/>
  <c r="AP73" i="8"/>
  <c r="AO73" i="8"/>
  <c r="AN73" i="8"/>
  <c r="AM73" i="8"/>
  <c r="AL73" i="8"/>
  <c r="AJ73" i="8"/>
  <c r="AI73" i="8"/>
  <c r="AH73" i="8"/>
  <c r="AG73" i="8"/>
  <c r="AF73" i="8"/>
  <c r="AE73" i="8"/>
  <c r="AD73" i="8"/>
  <c r="AC73" i="8"/>
  <c r="AW72" i="8"/>
  <c r="AV72" i="8"/>
  <c r="AU72" i="8"/>
  <c r="AT72" i="8"/>
  <c r="AS72" i="8"/>
  <c r="AR72" i="8"/>
  <c r="AQ72" i="8"/>
  <c r="AP72" i="8"/>
  <c r="AO72" i="8"/>
  <c r="AN72" i="8"/>
  <c r="AM72" i="8"/>
  <c r="AL72" i="8"/>
  <c r="AJ72" i="8"/>
  <c r="AI72" i="8"/>
  <c r="AH72" i="8"/>
  <c r="AG72" i="8"/>
  <c r="AF72" i="8"/>
  <c r="AE72" i="8"/>
  <c r="AD72" i="8"/>
  <c r="AC72" i="8"/>
  <c r="AW71" i="8"/>
  <c r="AV71" i="8"/>
  <c r="AU71" i="8"/>
  <c r="AT71" i="8"/>
  <c r="AS71" i="8"/>
  <c r="AR71" i="8"/>
  <c r="AQ71" i="8"/>
  <c r="AP71" i="8"/>
  <c r="AO71" i="8"/>
  <c r="AN71" i="8"/>
  <c r="AM71" i="8"/>
  <c r="AL71" i="8"/>
  <c r="AJ71" i="8"/>
  <c r="AI71" i="8"/>
  <c r="AH71" i="8"/>
  <c r="AG71" i="8"/>
  <c r="AF71" i="8"/>
  <c r="AE71" i="8"/>
  <c r="AD71" i="8"/>
  <c r="AC71" i="8"/>
  <c r="AW70" i="8"/>
  <c r="AV70" i="8"/>
  <c r="AU70" i="8"/>
  <c r="AT70" i="8"/>
  <c r="AS70" i="8"/>
  <c r="AR70" i="8"/>
  <c r="AQ70" i="8"/>
  <c r="AP70" i="8"/>
  <c r="AO70" i="8"/>
  <c r="AN70" i="8"/>
  <c r="AM70" i="8"/>
  <c r="AL70" i="8"/>
  <c r="AJ70" i="8"/>
  <c r="AI70" i="8"/>
  <c r="AH70" i="8"/>
  <c r="AG70" i="8"/>
  <c r="AF70" i="8"/>
  <c r="AE70" i="8"/>
  <c r="AD70" i="8"/>
  <c r="AC70" i="8"/>
  <c r="AW69" i="8"/>
  <c r="AV69" i="8"/>
  <c r="AU69" i="8"/>
  <c r="AT69" i="8"/>
  <c r="AS69" i="8"/>
  <c r="AR69" i="8"/>
  <c r="AQ69" i="8"/>
  <c r="AP69" i="8"/>
  <c r="AO69" i="8"/>
  <c r="AN69" i="8"/>
  <c r="AM69" i="8"/>
  <c r="AL69" i="8"/>
  <c r="AJ69" i="8"/>
  <c r="AI69" i="8"/>
  <c r="AH69" i="8"/>
  <c r="AG69" i="8"/>
  <c r="AF69" i="8"/>
  <c r="AE69" i="8"/>
  <c r="AD69" i="8"/>
  <c r="AC69" i="8"/>
  <c r="AW68" i="8"/>
  <c r="AV68" i="8"/>
  <c r="AU68" i="8"/>
  <c r="AT68" i="8"/>
  <c r="AS68" i="8"/>
  <c r="AR68" i="8"/>
  <c r="AQ68" i="8"/>
  <c r="AP68" i="8"/>
  <c r="AO68" i="8"/>
  <c r="AN68" i="8"/>
  <c r="AM68" i="8"/>
  <c r="AL68" i="8"/>
  <c r="AJ68" i="8"/>
  <c r="AI68" i="8"/>
  <c r="AH68" i="8"/>
  <c r="AG68" i="8"/>
  <c r="AF68" i="8"/>
  <c r="AE68" i="8"/>
  <c r="AD68" i="8"/>
  <c r="AC68" i="8"/>
  <c r="AW67" i="8"/>
  <c r="AV67" i="8"/>
  <c r="AU67" i="8"/>
  <c r="AT67" i="8"/>
  <c r="AS67" i="8"/>
  <c r="AR67" i="8"/>
  <c r="AQ67" i="8"/>
  <c r="AP67" i="8"/>
  <c r="AO67" i="8"/>
  <c r="AN67" i="8"/>
  <c r="AM67" i="8"/>
  <c r="AL67" i="8"/>
  <c r="AJ67" i="8"/>
  <c r="AI67" i="8"/>
  <c r="AH67" i="8"/>
  <c r="AG67" i="8"/>
  <c r="AF67" i="8"/>
  <c r="AE67" i="8"/>
  <c r="AD67" i="8"/>
  <c r="AC67" i="8"/>
  <c r="AW66" i="8"/>
  <c r="AV66" i="8"/>
  <c r="AU66" i="8"/>
  <c r="AT66" i="8"/>
  <c r="AS66" i="8"/>
  <c r="AR66" i="8"/>
  <c r="AQ66" i="8"/>
  <c r="AP66" i="8"/>
  <c r="AO66" i="8"/>
  <c r="AN66" i="8"/>
  <c r="AM66" i="8"/>
  <c r="AL66" i="8"/>
  <c r="AJ66" i="8"/>
  <c r="AI66" i="8"/>
  <c r="AH66" i="8"/>
  <c r="AG66" i="8"/>
  <c r="AF66" i="8"/>
  <c r="AE66" i="8"/>
  <c r="AD66" i="8"/>
  <c r="AC66" i="8"/>
  <c r="AW65" i="8"/>
  <c r="AV65" i="8"/>
  <c r="AU65" i="8"/>
  <c r="AT65" i="8"/>
  <c r="AS65" i="8"/>
  <c r="AR65" i="8"/>
  <c r="AQ65" i="8"/>
  <c r="AP65" i="8"/>
  <c r="AO65" i="8"/>
  <c r="AN65" i="8"/>
  <c r="AM65" i="8"/>
  <c r="AL65" i="8"/>
  <c r="AJ65" i="8"/>
  <c r="AI65" i="8"/>
  <c r="AH65" i="8"/>
  <c r="AG65" i="8"/>
  <c r="AF65" i="8"/>
  <c r="AE65" i="8"/>
  <c r="AD65" i="8"/>
  <c r="AC65" i="8"/>
  <c r="AW64" i="8"/>
  <c r="AV64" i="8"/>
  <c r="AU64" i="8"/>
  <c r="AT64" i="8"/>
  <c r="AS64" i="8"/>
  <c r="AR64" i="8"/>
  <c r="AQ64" i="8"/>
  <c r="AP64" i="8"/>
  <c r="AO64" i="8"/>
  <c r="AN64" i="8"/>
  <c r="AM64" i="8"/>
  <c r="AL64" i="8"/>
  <c r="AJ64" i="8"/>
  <c r="AI64" i="8"/>
  <c r="AH64" i="8"/>
  <c r="AG64" i="8"/>
  <c r="AF64" i="8"/>
  <c r="AE64" i="8"/>
  <c r="AD64" i="8"/>
  <c r="AC64" i="8"/>
  <c r="AW63" i="8"/>
  <c r="AV63" i="8"/>
  <c r="AU63" i="8"/>
  <c r="AT63" i="8"/>
  <c r="AS63" i="8"/>
  <c r="AR63" i="8"/>
  <c r="AQ63" i="8"/>
  <c r="AP63" i="8"/>
  <c r="AO63" i="8"/>
  <c r="AN63" i="8"/>
  <c r="AM63" i="8"/>
  <c r="AL63" i="8"/>
  <c r="AJ63" i="8"/>
  <c r="AI63" i="8"/>
  <c r="AH63" i="8"/>
  <c r="AG63" i="8"/>
  <c r="AF63" i="8"/>
  <c r="AE63" i="8"/>
  <c r="AD63" i="8"/>
  <c r="AC63" i="8"/>
  <c r="AW62" i="8"/>
  <c r="AV62" i="8"/>
  <c r="AU62" i="8"/>
  <c r="AT62" i="8"/>
  <c r="AS62" i="8"/>
  <c r="AR62" i="8"/>
  <c r="AQ62" i="8"/>
  <c r="AP62" i="8"/>
  <c r="AO62" i="8"/>
  <c r="AN62" i="8"/>
  <c r="AM62" i="8"/>
  <c r="AL62" i="8"/>
  <c r="AJ62" i="8"/>
  <c r="AI62" i="8"/>
  <c r="AH62" i="8"/>
  <c r="AG62" i="8"/>
  <c r="AF62" i="8"/>
  <c r="AE62" i="8"/>
  <c r="AD62" i="8"/>
  <c r="AC62" i="8"/>
  <c r="AW61" i="8"/>
  <c r="AV61" i="8"/>
  <c r="AU61" i="8"/>
  <c r="AT61" i="8"/>
  <c r="AS61" i="8"/>
  <c r="AR61" i="8"/>
  <c r="AQ61" i="8"/>
  <c r="AP61" i="8"/>
  <c r="AO61" i="8"/>
  <c r="AN61" i="8"/>
  <c r="AM61" i="8"/>
  <c r="AL61" i="8"/>
  <c r="AJ61" i="8"/>
  <c r="AI61" i="8"/>
  <c r="AH61" i="8"/>
  <c r="AG61" i="8"/>
  <c r="AF61" i="8"/>
  <c r="AE61" i="8"/>
  <c r="AD61" i="8"/>
  <c r="AC61" i="8"/>
  <c r="AW60" i="8"/>
  <c r="AV60" i="8"/>
  <c r="AU60" i="8"/>
  <c r="AT60" i="8"/>
  <c r="AS60" i="8"/>
  <c r="AR60" i="8"/>
  <c r="AQ60" i="8"/>
  <c r="AP60" i="8"/>
  <c r="AO60" i="8"/>
  <c r="AN60" i="8"/>
  <c r="AM60" i="8"/>
  <c r="AL60" i="8"/>
  <c r="AJ60" i="8"/>
  <c r="AI60" i="8"/>
  <c r="AH60" i="8"/>
  <c r="AG60" i="8"/>
  <c r="AF60" i="8"/>
  <c r="AE60" i="8"/>
  <c r="AD60" i="8"/>
  <c r="AC60" i="8"/>
  <c r="AW55" i="8"/>
  <c r="AV55" i="8"/>
  <c r="AU55" i="8"/>
  <c r="AT55" i="8"/>
  <c r="AS55" i="8"/>
  <c r="AR55" i="8"/>
  <c r="AQ55" i="8"/>
  <c r="AP55" i="8"/>
  <c r="AO55" i="8"/>
  <c r="AN55" i="8"/>
  <c r="AM55" i="8"/>
  <c r="AL55" i="8"/>
  <c r="AJ55" i="8"/>
  <c r="AI55" i="8"/>
  <c r="AH55" i="8"/>
  <c r="AG55" i="8"/>
  <c r="AF55" i="8"/>
  <c r="AE55" i="8"/>
  <c r="AD55" i="8"/>
  <c r="AC55" i="8"/>
  <c r="AW54" i="8"/>
  <c r="AV54" i="8"/>
  <c r="AU54" i="8"/>
  <c r="AT54" i="8"/>
  <c r="AS54" i="8"/>
  <c r="AR54" i="8"/>
  <c r="AQ54" i="8"/>
  <c r="AP54" i="8"/>
  <c r="AO54" i="8"/>
  <c r="AN54" i="8"/>
  <c r="AM54" i="8"/>
  <c r="AL54" i="8"/>
  <c r="AJ54" i="8"/>
  <c r="AI54" i="8"/>
  <c r="AH54" i="8"/>
  <c r="AG54" i="8"/>
  <c r="AF54" i="8"/>
  <c r="AE54" i="8"/>
  <c r="AD54" i="8"/>
  <c r="AC54" i="8"/>
  <c r="AW53" i="8"/>
  <c r="AV53" i="8"/>
  <c r="AU53" i="8"/>
  <c r="AT53" i="8"/>
  <c r="AS53" i="8"/>
  <c r="AR53" i="8"/>
  <c r="AQ53" i="8"/>
  <c r="AP53" i="8"/>
  <c r="AO53" i="8"/>
  <c r="AN53" i="8"/>
  <c r="AM53" i="8"/>
  <c r="AL53" i="8"/>
  <c r="AJ53" i="8"/>
  <c r="AI53" i="8"/>
  <c r="AH53" i="8"/>
  <c r="AG53" i="8"/>
  <c r="AF53" i="8"/>
  <c r="AE53" i="8"/>
  <c r="AD53" i="8"/>
  <c r="AC53" i="8"/>
  <c r="AW52" i="8"/>
  <c r="AV52" i="8"/>
  <c r="AU52" i="8"/>
  <c r="AT52" i="8"/>
  <c r="AS52" i="8"/>
  <c r="AR52" i="8"/>
  <c r="AQ52" i="8"/>
  <c r="AP52" i="8"/>
  <c r="AO52" i="8"/>
  <c r="AN52" i="8"/>
  <c r="AM52" i="8"/>
  <c r="AL52" i="8"/>
  <c r="AK52" i="8"/>
  <c r="AJ52" i="8"/>
  <c r="AI52" i="8"/>
  <c r="AH52" i="8"/>
  <c r="AG52" i="8"/>
  <c r="AF52" i="8"/>
  <c r="AE52" i="8"/>
  <c r="AD52" i="8"/>
  <c r="AC52" i="8"/>
  <c r="AW51" i="8"/>
  <c r="AV51" i="8"/>
  <c r="AU51" i="8"/>
  <c r="AT51" i="8"/>
  <c r="AS51" i="8"/>
  <c r="AR51" i="8"/>
  <c r="AQ51" i="8"/>
  <c r="AP51" i="8"/>
  <c r="AO51" i="8"/>
  <c r="AN51" i="8"/>
  <c r="AM51" i="8"/>
  <c r="AL51" i="8"/>
  <c r="AK51" i="8"/>
  <c r="AJ51" i="8"/>
  <c r="AI51" i="8"/>
  <c r="AH51" i="8"/>
  <c r="AG51" i="8"/>
  <c r="AF51" i="8"/>
  <c r="AE51" i="8"/>
  <c r="AD51" i="8"/>
  <c r="AC51" i="8"/>
  <c r="AW50" i="8"/>
  <c r="AV50" i="8"/>
  <c r="AU50" i="8"/>
  <c r="AT50" i="8"/>
  <c r="AS50" i="8"/>
  <c r="AR50" i="8"/>
  <c r="AQ50" i="8"/>
  <c r="AP50" i="8"/>
  <c r="AO50" i="8"/>
  <c r="AN50" i="8"/>
  <c r="AM50" i="8"/>
  <c r="AL50" i="8"/>
  <c r="AK50" i="8"/>
  <c r="AJ50" i="8"/>
  <c r="AI50" i="8"/>
  <c r="AH50" i="8"/>
  <c r="AG50" i="8"/>
  <c r="AF50" i="8"/>
  <c r="AE50" i="8"/>
  <c r="AD50" i="8"/>
  <c r="AC50" i="8"/>
  <c r="AW49" i="8"/>
  <c r="AV49" i="8"/>
  <c r="AU49" i="8"/>
  <c r="AT49" i="8"/>
  <c r="AS49" i="8"/>
  <c r="AR49" i="8"/>
  <c r="AQ49" i="8"/>
  <c r="AP49" i="8"/>
  <c r="AO49" i="8"/>
  <c r="AN49" i="8"/>
  <c r="AM49" i="8"/>
  <c r="AL49" i="8"/>
  <c r="AK49" i="8"/>
  <c r="AJ49" i="8"/>
  <c r="AI49" i="8"/>
  <c r="AH49" i="8"/>
  <c r="AG49" i="8"/>
  <c r="AF49" i="8"/>
  <c r="AE49" i="8"/>
  <c r="AD49" i="8"/>
  <c r="AC49" i="8"/>
  <c r="AW48" i="8"/>
  <c r="AV48" i="8"/>
  <c r="AU48" i="8"/>
  <c r="AT48" i="8"/>
  <c r="AS48" i="8"/>
  <c r="AR48" i="8"/>
  <c r="AQ48" i="8"/>
  <c r="AP48" i="8"/>
  <c r="AO48" i="8"/>
  <c r="AN48" i="8"/>
  <c r="AM48" i="8"/>
  <c r="AL48" i="8"/>
  <c r="AK48" i="8"/>
  <c r="AJ48" i="8"/>
  <c r="AI48" i="8"/>
  <c r="AH48" i="8"/>
  <c r="AG48" i="8"/>
  <c r="AF48" i="8"/>
  <c r="AE48" i="8"/>
  <c r="AD48" i="8"/>
  <c r="AC48" i="8"/>
  <c r="AW47" i="8"/>
  <c r="AV47" i="8"/>
  <c r="AU47" i="8"/>
  <c r="AT47" i="8"/>
  <c r="AS47" i="8"/>
  <c r="AR47" i="8"/>
  <c r="AQ47" i="8"/>
  <c r="AP47" i="8"/>
  <c r="AO47" i="8"/>
  <c r="AN47" i="8"/>
  <c r="AM47" i="8"/>
  <c r="AL47" i="8"/>
  <c r="AK47" i="8"/>
  <c r="AJ47" i="8"/>
  <c r="AI47" i="8"/>
  <c r="AH47" i="8"/>
  <c r="AG47" i="8"/>
  <c r="AF47" i="8"/>
  <c r="AE47" i="8"/>
  <c r="AD47" i="8"/>
  <c r="AC47" i="8"/>
  <c r="AW46" i="8"/>
  <c r="AV46" i="8"/>
  <c r="AU46" i="8"/>
  <c r="AT46" i="8"/>
  <c r="AS46" i="8"/>
  <c r="AR46" i="8"/>
  <c r="AQ46" i="8"/>
  <c r="AP46" i="8"/>
  <c r="AO46" i="8"/>
  <c r="AN46" i="8"/>
  <c r="AM46" i="8"/>
  <c r="AL46" i="8"/>
  <c r="AK46" i="8"/>
  <c r="AJ46" i="8"/>
  <c r="AI46" i="8"/>
  <c r="AH46" i="8"/>
  <c r="AG46" i="8"/>
  <c r="AF46" i="8"/>
  <c r="AE46" i="8"/>
  <c r="AD46" i="8"/>
  <c r="AC46" i="8"/>
  <c r="AW45" i="8"/>
  <c r="AV45" i="8"/>
  <c r="AU45" i="8"/>
  <c r="AT45" i="8"/>
  <c r="AS45" i="8"/>
  <c r="AR45" i="8"/>
  <c r="AQ45" i="8"/>
  <c r="AP45" i="8"/>
  <c r="AO45" i="8"/>
  <c r="AN45" i="8"/>
  <c r="AM45" i="8"/>
  <c r="AL45" i="8"/>
  <c r="AK45" i="8"/>
  <c r="AJ45" i="8"/>
  <c r="AI45" i="8"/>
  <c r="AH45" i="8"/>
  <c r="AG45" i="8"/>
  <c r="AF45" i="8"/>
  <c r="AE45" i="8"/>
  <c r="AD45" i="8"/>
  <c r="AC45" i="8"/>
  <c r="AW44" i="8"/>
  <c r="AV44" i="8"/>
  <c r="AU44" i="8"/>
  <c r="AT44" i="8"/>
  <c r="AS44" i="8"/>
  <c r="AR44" i="8"/>
  <c r="AQ44" i="8"/>
  <c r="AP44" i="8"/>
  <c r="AO44" i="8"/>
  <c r="AN44" i="8"/>
  <c r="AM44" i="8"/>
  <c r="AL44" i="8"/>
  <c r="AK44" i="8"/>
  <c r="AJ44" i="8"/>
  <c r="AI44" i="8"/>
  <c r="AH44" i="8"/>
  <c r="AG44" i="8"/>
  <c r="AF44" i="8"/>
  <c r="AE44" i="8"/>
  <c r="AD44" i="8"/>
  <c r="AC44" i="8"/>
  <c r="AW43" i="8"/>
  <c r="AV43" i="8"/>
  <c r="AU43" i="8"/>
  <c r="AT43" i="8"/>
  <c r="AS43" i="8"/>
  <c r="AR43" i="8"/>
  <c r="AQ43" i="8"/>
  <c r="AP43" i="8"/>
  <c r="AO43" i="8"/>
  <c r="AN43" i="8"/>
  <c r="AM43" i="8"/>
  <c r="AL43" i="8"/>
  <c r="AK43" i="8"/>
  <c r="AJ43" i="8"/>
  <c r="AI43" i="8"/>
  <c r="AH43" i="8"/>
  <c r="AG43" i="8"/>
  <c r="AF43" i="8"/>
  <c r="AE43" i="8"/>
  <c r="AD43" i="8"/>
  <c r="AC43" i="8"/>
  <c r="AW42" i="8"/>
  <c r="AV42" i="8"/>
  <c r="AU42" i="8"/>
  <c r="AT42" i="8"/>
  <c r="AS42" i="8"/>
  <c r="AR42" i="8"/>
  <c r="AQ42" i="8"/>
  <c r="AP42" i="8"/>
  <c r="AO42" i="8"/>
  <c r="AN42" i="8"/>
  <c r="AM42" i="8"/>
  <c r="AL42" i="8"/>
  <c r="AK42" i="8"/>
  <c r="AJ42" i="8"/>
  <c r="AI42" i="8"/>
  <c r="AH42" i="8"/>
  <c r="AG42" i="8"/>
  <c r="AF42" i="8"/>
  <c r="AE42" i="8"/>
  <c r="AD42" i="8"/>
  <c r="AC42" i="8"/>
  <c r="AW41" i="8"/>
  <c r="AV41" i="8"/>
  <c r="AU41" i="8"/>
  <c r="AT41" i="8"/>
  <c r="AS41" i="8"/>
  <c r="AR41" i="8"/>
  <c r="AQ41" i="8"/>
  <c r="AP41" i="8"/>
  <c r="AO41" i="8"/>
  <c r="AN41" i="8"/>
  <c r="AM41" i="8"/>
  <c r="AL41" i="8"/>
  <c r="AK41" i="8"/>
  <c r="AJ41" i="8"/>
  <c r="AI41" i="8"/>
  <c r="AH41" i="8"/>
  <c r="AG41" i="8"/>
  <c r="AF41" i="8"/>
  <c r="AE41" i="8"/>
  <c r="AD41" i="8"/>
  <c r="AC41" i="8"/>
  <c r="AW40" i="8"/>
  <c r="AV40" i="8"/>
  <c r="AU40" i="8"/>
  <c r="AT40" i="8"/>
  <c r="AS40" i="8"/>
  <c r="AR40" i="8"/>
  <c r="AQ40" i="8"/>
  <c r="AP40" i="8"/>
  <c r="AO40" i="8"/>
  <c r="AN40" i="8"/>
  <c r="AM40" i="8"/>
  <c r="AL40" i="8"/>
  <c r="AK40" i="8"/>
  <c r="AJ40" i="8"/>
  <c r="AI40" i="8"/>
  <c r="AH40" i="8"/>
  <c r="AG40" i="8"/>
  <c r="AF40" i="8"/>
  <c r="AE40" i="8"/>
  <c r="AD40" i="8"/>
  <c r="AC40" i="8"/>
  <c r="AW39" i="8"/>
  <c r="AV39" i="8"/>
  <c r="AU39" i="8"/>
  <c r="AT39" i="8"/>
  <c r="AS39" i="8"/>
  <c r="AR39" i="8"/>
  <c r="AQ39" i="8"/>
  <c r="AP39" i="8"/>
  <c r="AO39" i="8"/>
  <c r="AN39" i="8"/>
  <c r="AM39" i="8"/>
  <c r="AL39" i="8"/>
  <c r="AK39" i="8"/>
  <c r="AJ39" i="8"/>
  <c r="AI39" i="8"/>
  <c r="AH39" i="8"/>
  <c r="AG39" i="8"/>
  <c r="AF39" i="8"/>
  <c r="AE39" i="8"/>
  <c r="AD39" i="8"/>
  <c r="AC39" i="8"/>
  <c r="AW38" i="8"/>
  <c r="AV38" i="8"/>
  <c r="AU38" i="8"/>
  <c r="AT38" i="8"/>
  <c r="AS38" i="8"/>
  <c r="AR38" i="8"/>
  <c r="AQ38" i="8"/>
  <c r="AP38" i="8"/>
  <c r="AO38" i="8"/>
  <c r="AN38" i="8"/>
  <c r="AM38" i="8"/>
  <c r="AL38" i="8"/>
  <c r="AK38" i="8"/>
  <c r="AJ38" i="8"/>
  <c r="AI38" i="8"/>
  <c r="AH38" i="8"/>
  <c r="AG38" i="8"/>
  <c r="AF38" i="8"/>
  <c r="AE38" i="8"/>
  <c r="AD38" i="8"/>
  <c r="AC38" i="8"/>
  <c r="AW37" i="8"/>
  <c r="AV37" i="8"/>
  <c r="AU37" i="8"/>
  <c r="AT37" i="8"/>
  <c r="AS37" i="8"/>
  <c r="AR37" i="8"/>
  <c r="AQ37" i="8"/>
  <c r="AP37" i="8"/>
  <c r="AO37" i="8"/>
  <c r="AN37" i="8"/>
  <c r="AM37" i="8"/>
  <c r="AL37" i="8"/>
  <c r="AK37" i="8"/>
  <c r="AJ37" i="8"/>
  <c r="AI37" i="8"/>
  <c r="AH37" i="8"/>
  <c r="AG37" i="8"/>
  <c r="AF37" i="8"/>
  <c r="AE37" i="8"/>
  <c r="AD37" i="8"/>
  <c r="AC37" i="8"/>
  <c r="AW36" i="8"/>
  <c r="AV36" i="8"/>
  <c r="AU36" i="8"/>
  <c r="AT36" i="8"/>
  <c r="AS36" i="8"/>
  <c r="AR36" i="8"/>
  <c r="AQ36" i="8"/>
  <c r="AP36" i="8"/>
  <c r="AO36" i="8"/>
  <c r="AN36" i="8"/>
  <c r="AM36" i="8"/>
  <c r="AL36" i="8"/>
  <c r="AK36" i="8"/>
  <c r="AJ36" i="8"/>
  <c r="AI36" i="8"/>
  <c r="AH36" i="8"/>
  <c r="AG36" i="8"/>
  <c r="AF36" i="8"/>
  <c r="AE36" i="8"/>
  <c r="AD36" i="8"/>
  <c r="AC36" i="8"/>
  <c r="AW35" i="8"/>
  <c r="AV35" i="8"/>
  <c r="AU35" i="8"/>
  <c r="AT35" i="8"/>
  <c r="AS35" i="8"/>
  <c r="AR35" i="8"/>
  <c r="AQ35" i="8"/>
  <c r="AP35" i="8"/>
  <c r="AO35" i="8"/>
  <c r="AN35" i="8"/>
  <c r="AM35" i="8"/>
  <c r="AL35" i="8"/>
  <c r="AK35" i="8"/>
  <c r="AJ35" i="8"/>
  <c r="AI35" i="8"/>
  <c r="AH35" i="8"/>
  <c r="AG35" i="8"/>
  <c r="AF35" i="8"/>
  <c r="AE35" i="8"/>
  <c r="AD35" i="8"/>
  <c r="AC35" i="8"/>
  <c r="AW34" i="8"/>
  <c r="AV34" i="8"/>
  <c r="AU34" i="8"/>
  <c r="AT34" i="8"/>
  <c r="AS34" i="8"/>
  <c r="AR34" i="8"/>
  <c r="AQ34" i="8"/>
  <c r="AP34" i="8"/>
  <c r="AO34" i="8"/>
  <c r="AN34" i="8"/>
  <c r="AM34" i="8"/>
  <c r="AL34" i="8"/>
  <c r="AK34" i="8"/>
  <c r="AJ34" i="8"/>
  <c r="AI34" i="8"/>
  <c r="AH34" i="8"/>
  <c r="AG34" i="8"/>
  <c r="AF34" i="8"/>
  <c r="AE34" i="8"/>
  <c r="AD34" i="8"/>
  <c r="AC34" i="8"/>
  <c r="AW33" i="8"/>
  <c r="AV33" i="8"/>
  <c r="AU33" i="8"/>
  <c r="AT33" i="8"/>
  <c r="AS33" i="8"/>
  <c r="AR33" i="8"/>
  <c r="AQ33" i="8"/>
  <c r="AP33" i="8"/>
  <c r="AO33" i="8"/>
  <c r="AN33" i="8"/>
  <c r="AM33" i="8"/>
  <c r="AL33" i="8"/>
  <c r="AK33" i="8"/>
  <c r="AJ33" i="8"/>
  <c r="AI33" i="8"/>
  <c r="AH33" i="8"/>
  <c r="AG33" i="8"/>
  <c r="AF33" i="8"/>
  <c r="AE33" i="8"/>
  <c r="AD33" i="8"/>
  <c r="AC33" i="8"/>
  <c r="AW32" i="8"/>
  <c r="AV32" i="8"/>
  <c r="AU32" i="8"/>
  <c r="AT32" i="8"/>
  <c r="AS32" i="8"/>
  <c r="AR32" i="8"/>
  <c r="AQ32" i="8"/>
  <c r="AP32" i="8"/>
  <c r="AO32" i="8"/>
  <c r="AN32" i="8"/>
  <c r="AM32" i="8"/>
  <c r="AL32" i="8"/>
  <c r="AK32" i="8"/>
  <c r="AJ32" i="8"/>
  <c r="AI32" i="8"/>
  <c r="AH32" i="8"/>
  <c r="AG32" i="8"/>
  <c r="AF32" i="8"/>
  <c r="AE32" i="8"/>
  <c r="AD32" i="8"/>
  <c r="AC32" i="8"/>
  <c r="AW31" i="8"/>
  <c r="AV31" i="8"/>
  <c r="AU31" i="8"/>
  <c r="AT31" i="8"/>
  <c r="AS31" i="8"/>
  <c r="AR31" i="8"/>
  <c r="AQ31" i="8"/>
  <c r="AP31" i="8"/>
  <c r="AO31" i="8"/>
  <c r="AN31" i="8"/>
  <c r="AM31" i="8"/>
  <c r="AL31" i="8"/>
  <c r="AK31" i="8"/>
  <c r="AJ31" i="8"/>
  <c r="AI31" i="8"/>
  <c r="AH31" i="8"/>
  <c r="AG31" i="8"/>
  <c r="AF31" i="8"/>
  <c r="AE31" i="8"/>
  <c r="AD31" i="8"/>
  <c r="AC31" i="8"/>
  <c r="AW30" i="8"/>
  <c r="AV30" i="8"/>
  <c r="AU30" i="8"/>
  <c r="AT30" i="8"/>
  <c r="AS30" i="8"/>
  <c r="AR30" i="8"/>
  <c r="AQ30" i="8"/>
  <c r="AP30" i="8"/>
  <c r="AO30" i="8"/>
  <c r="AN30" i="8"/>
  <c r="AM30" i="8"/>
  <c r="AL30" i="8"/>
  <c r="AK30" i="8"/>
  <c r="AJ30" i="8"/>
  <c r="AI30" i="8"/>
  <c r="AH30" i="8"/>
  <c r="AG30" i="8"/>
  <c r="AF30" i="8"/>
  <c r="AE30" i="8"/>
  <c r="AD30" i="8"/>
  <c r="AC30" i="8"/>
  <c r="AW29" i="8"/>
  <c r="AV29" i="8"/>
  <c r="AU29" i="8"/>
  <c r="AT29" i="8"/>
  <c r="AS29" i="8"/>
  <c r="AR29" i="8"/>
  <c r="AQ29" i="8"/>
  <c r="AP29" i="8"/>
  <c r="AO29" i="8"/>
  <c r="AN29" i="8"/>
  <c r="AM29" i="8"/>
  <c r="AL29" i="8"/>
  <c r="AK29" i="8"/>
  <c r="AJ29" i="8"/>
  <c r="AI29" i="8"/>
  <c r="AH29" i="8"/>
  <c r="AG29" i="8"/>
  <c r="AF29" i="8"/>
  <c r="AE29" i="8"/>
  <c r="AD29" i="8"/>
  <c r="AC29" i="8"/>
  <c r="AW28" i="8"/>
  <c r="AV28" i="8"/>
  <c r="AU28" i="8"/>
  <c r="AT28" i="8"/>
  <c r="AS28" i="8"/>
  <c r="AR28" i="8"/>
  <c r="AQ28" i="8"/>
  <c r="AP28" i="8"/>
  <c r="AO28" i="8"/>
  <c r="AN28" i="8"/>
  <c r="AM28" i="8"/>
  <c r="AL28" i="8"/>
  <c r="AK28" i="8"/>
  <c r="AJ28" i="8"/>
  <c r="AI28" i="8"/>
  <c r="AH28" i="8"/>
  <c r="AG28" i="8"/>
  <c r="AF28" i="8"/>
  <c r="AE28" i="8"/>
  <c r="AD28" i="8"/>
  <c r="AC28" i="8"/>
  <c r="AW27" i="8"/>
  <c r="AV27" i="8"/>
  <c r="AU27" i="8"/>
  <c r="AT27" i="8"/>
  <c r="AS27" i="8"/>
  <c r="AR27" i="8"/>
  <c r="AQ27" i="8"/>
  <c r="AP27" i="8"/>
  <c r="AO27" i="8"/>
  <c r="AN27" i="8"/>
  <c r="AM27" i="8"/>
  <c r="AL27" i="8"/>
  <c r="AK27" i="8"/>
  <c r="AJ27" i="8"/>
  <c r="AI27" i="8"/>
  <c r="AH27" i="8"/>
  <c r="AG27" i="8"/>
  <c r="AF27" i="8"/>
  <c r="AE27" i="8"/>
  <c r="AD27" i="8"/>
  <c r="AC27" i="8"/>
  <c r="AW24" i="8"/>
  <c r="AV24" i="8"/>
  <c r="AU24" i="8"/>
  <c r="AT24" i="8"/>
  <c r="AS24" i="8"/>
  <c r="AR24" i="8"/>
  <c r="AQ24" i="8"/>
  <c r="AP24" i="8"/>
  <c r="AO24" i="8"/>
  <c r="AN24" i="8"/>
  <c r="AM24" i="8"/>
  <c r="AL24" i="8"/>
  <c r="AK24" i="8"/>
  <c r="AJ24" i="8"/>
  <c r="AI24" i="8"/>
  <c r="AH24" i="8"/>
  <c r="AG24" i="8"/>
  <c r="AF24" i="8"/>
  <c r="AE24" i="8"/>
  <c r="AD24" i="8"/>
  <c r="AC24" i="8"/>
  <c r="AW23" i="8"/>
  <c r="AV23" i="8"/>
  <c r="AU23" i="8"/>
  <c r="AT23" i="8"/>
  <c r="AS23" i="8"/>
  <c r="AR23" i="8"/>
  <c r="AQ23" i="8"/>
  <c r="AP23" i="8"/>
  <c r="AO23" i="8"/>
  <c r="AN23" i="8"/>
  <c r="AM23" i="8"/>
  <c r="AL23" i="8"/>
  <c r="AK23" i="8"/>
  <c r="AJ23" i="8"/>
  <c r="AI23" i="8"/>
  <c r="AH23" i="8"/>
  <c r="AG23" i="8"/>
  <c r="AF23" i="8"/>
  <c r="AE23" i="8"/>
  <c r="AD23" i="8"/>
  <c r="AC23" i="8"/>
  <c r="AW22" i="8"/>
  <c r="AV22" i="8"/>
  <c r="AU22" i="8"/>
  <c r="AT22" i="8"/>
  <c r="AS22" i="8"/>
  <c r="AR22" i="8"/>
  <c r="AQ22" i="8"/>
  <c r="AP22" i="8"/>
  <c r="AO22" i="8"/>
  <c r="AN22" i="8"/>
  <c r="AM22" i="8"/>
  <c r="AL22" i="8"/>
  <c r="AK22" i="8"/>
  <c r="AJ22" i="8"/>
  <c r="AI22" i="8"/>
  <c r="AH22" i="8"/>
  <c r="AG22" i="8"/>
  <c r="AF22" i="8"/>
  <c r="AE22" i="8"/>
  <c r="AD22" i="8"/>
  <c r="AC22" i="8"/>
  <c r="AW21" i="8"/>
  <c r="AV21" i="8"/>
  <c r="AU21" i="8"/>
  <c r="AT21" i="8"/>
  <c r="AS21" i="8"/>
  <c r="AR21" i="8"/>
  <c r="AQ21" i="8"/>
  <c r="AP21" i="8"/>
  <c r="AO21" i="8"/>
  <c r="AN21" i="8"/>
  <c r="AM21" i="8"/>
  <c r="AL21" i="8"/>
  <c r="AK21" i="8"/>
  <c r="AJ21" i="8"/>
  <c r="AI21" i="8"/>
  <c r="AH21" i="8"/>
  <c r="AG21" i="8"/>
  <c r="AF21" i="8"/>
  <c r="AE21" i="8"/>
  <c r="AD21" i="8"/>
  <c r="AC21" i="8"/>
  <c r="AW20" i="8"/>
  <c r="AV20" i="8"/>
  <c r="AU20" i="8"/>
  <c r="AT20" i="8"/>
  <c r="AS20" i="8"/>
  <c r="AR20" i="8"/>
  <c r="AQ20" i="8"/>
  <c r="AP20" i="8"/>
  <c r="AO20" i="8"/>
  <c r="AN20" i="8"/>
  <c r="AM20" i="8"/>
  <c r="AL20" i="8"/>
  <c r="AK20" i="8"/>
  <c r="AJ20" i="8"/>
  <c r="AI20" i="8"/>
  <c r="AH20" i="8"/>
  <c r="AG20" i="8"/>
  <c r="AF20" i="8"/>
  <c r="AE20" i="8"/>
  <c r="AD20" i="8"/>
  <c r="AC20" i="8"/>
  <c r="AW19" i="8"/>
  <c r="AV19" i="8"/>
  <c r="AU19" i="8"/>
  <c r="AT19" i="8"/>
  <c r="AS19" i="8"/>
  <c r="AR19" i="8"/>
  <c r="AQ19" i="8"/>
  <c r="AP19" i="8"/>
  <c r="AO19" i="8"/>
  <c r="AN19" i="8"/>
  <c r="AM19" i="8"/>
  <c r="AL19" i="8"/>
  <c r="AK19" i="8"/>
  <c r="AJ19" i="8"/>
  <c r="AI19" i="8"/>
  <c r="AH19" i="8"/>
  <c r="AG19" i="8"/>
  <c r="AF19" i="8"/>
  <c r="AE19" i="8"/>
  <c r="AD19" i="8"/>
  <c r="AC19" i="8"/>
  <c r="AW18" i="8"/>
  <c r="AV18" i="8"/>
  <c r="AU18" i="8"/>
  <c r="AT18" i="8"/>
  <c r="AS18" i="8"/>
  <c r="AR18" i="8"/>
  <c r="AQ18" i="8"/>
  <c r="AP18" i="8"/>
  <c r="AO18" i="8"/>
  <c r="AN18" i="8"/>
  <c r="AM18" i="8"/>
  <c r="AL18" i="8"/>
  <c r="AK18" i="8"/>
  <c r="AJ18" i="8"/>
  <c r="AI18" i="8"/>
  <c r="AH18" i="8"/>
  <c r="AG18" i="8"/>
  <c r="AF18" i="8"/>
  <c r="AE18" i="8"/>
  <c r="AD18" i="8"/>
  <c r="AC18" i="8"/>
  <c r="AW17" i="8"/>
  <c r="AV17" i="8"/>
  <c r="AU17" i="8"/>
  <c r="AT17" i="8"/>
  <c r="AS17" i="8"/>
  <c r="AR17" i="8"/>
  <c r="AQ17" i="8"/>
  <c r="AP17" i="8"/>
  <c r="AO17" i="8"/>
  <c r="AN17" i="8"/>
  <c r="AM17" i="8"/>
  <c r="AL17" i="8"/>
  <c r="AK17" i="8"/>
  <c r="AJ17" i="8"/>
  <c r="AI17" i="8"/>
  <c r="AH17" i="8"/>
  <c r="AG17" i="8"/>
  <c r="AF17" i="8"/>
  <c r="AE17" i="8"/>
  <c r="AD17" i="8"/>
  <c r="AC17" i="8"/>
  <c r="AW16" i="8"/>
  <c r="AV16" i="8"/>
  <c r="AU16" i="8"/>
  <c r="AT16" i="8"/>
  <c r="AS16" i="8"/>
  <c r="AR16" i="8"/>
  <c r="AQ16" i="8"/>
  <c r="AP16" i="8"/>
  <c r="AO16" i="8"/>
  <c r="AN16" i="8"/>
  <c r="AM16" i="8"/>
  <c r="AL16" i="8"/>
  <c r="AK16" i="8"/>
  <c r="AJ16" i="8"/>
  <c r="AI16" i="8"/>
  <c r="AH16" i="8"/>
  <c r="AG16" i="8"/>
  <c r="AF16" i="8"/>
  <c r="AE16" i="8"/>
  <c r="AD16" i="8"/>
  <c r="AC16" i="8"/>
  <c r="AW15" i="8"/>
  <c r="AV15" i="8"/>
  <c r="AU15" i="8"/>
  <c r="AT15" i="8"/>
  <c r="AS15" i="8"/>
  <c r="AR15" i="8"/>
  <c r="AQ15" i="8"/>
  <c r="AP15" i="8"/>
  <c r="AO15" i="8"/>
  <c r="AN15" i="8"/>
  <c r="AM15" i="8"/>
  <c r="AL15" i="8"/>
  <c r="AK15" i="8"/>
  <c r="AJ15" i="8"/>
  <c r="AI15" i="8"/>
  <c r="AH15" i="8"/>
  <c r="AG15" i="8"/>
  <c r="AF15" i="8"/>
  <c r="AE15" i="8"/>
  <c r="AD15" i="8"/>
  <c r="AC15" i="8"/>
  <c r="AW14" i="8"/>
  <c r="AV14" i="8"/>
  <c r="AU14" i="8"/>
  <c r="AT14" i="8"/>
  <c r="AS14" i="8"/>
  <c r="AR14" i="8"/>
  <c r="AQ14" i="8"/>
  <c r="AP14" i="8"/>
  <c r="AO14" i="8"/>
  <c r="AN14" i="8"/>
  <c r="AM14" i="8"/>
  <c r="AL14" i="8"/>
  <c r="AK14" i="8"/>
  <c r="AJ14" i="8"/>
  <c r="AI14" i="8"/>
  <c r="AH14" i="8"/>
  <c r="AG14" i="8"/>
  <c r="AF14" i="8"/>
  <c r="AE14" i="8"/>
  <c r="AD14" i="8"/>
  <c r="AC14" i="8"/>
  <c r="AW13" i="8"/>
  <c r="AV13" i="8"/>
  <c r="AU13" i="8"/>
  <c r="AT13" i="8"/>
  <c r="AS13" i="8"/>
  <c r="AR13" i="8"/>
  <c r="AQ13" i="8"/>
  <c r="AP13" i="8"/>
  <c r="AO13" i="8"/>
  <c r="AN13" i="8"/>
  <c r="AM13" i="8"/>
  <c r="AL13" i="8"/>
  <c r="AK13" i="8"/>
  <c r="AJ13" i="8"/>
  <c r="AI13" i="8"/>
  <c r="AH13" i="8"/>
  <c r="AG13" i="8"/>
  <c r="AF13" i="8"/>
  <c r="AE13" i="8"/>
  <c r="AD13" i="8"/>
  <c r="AC13" i="8"/>
  <c r="AW12" i="8"/>
  <c r="AV12" i="8"/>
  <c r="AU12" i="8"/>
  <c r="AT12" i="8"/>
  <c r="AS12" i="8"/>
  <c r="AR12" i="8"/>
  <c r="AQ12" i="8"/>
  <c r="AP12" i="8"/>
  <c r="AO12" i="8"/>
  <c r="AN12" i="8"/>
  <c r="AM12" i="8"/>
  <c r="AL12" i="8"/>
  <c r="AK12" i="8"/>
  <c r="AJ12" i="8"/>
  <c r="AI12" i="8"/>
  <c r="AH12" i="8"/>
  <c r="AG12" i="8"/>
  <c r="AF12" i="8"/>
  <c r="AE12" i="8"/>
  <c r="AD12" i="8"/>
  <c r="AC12" i="8"/>
  <c r="AW11" i="8"/>
  <c r="AV11" i="8"/>
  <c r="AU11" i="8"/>
  <c r="AT11" i="8"/>
  <c r="AS11" i="8"/>
  <c r="AR11" i="8"/>
  <c r="AQ11" i="8"/>
  <c r="AP11" i="8"/>
  <c r="AO11" i="8"/>
  <c r="AN11" i="8"/>
  <c r="AM11" i="8"/>
  <c r="AL11" i="8"/>
  <c r="AK11" i="8"/>
  <c r="AJ11" i="8"/>
  <c r="AI11" i="8"/>
  <c r="AH11" i="8"/>
  <c r="AG11" i="8"/>
  <c r="AF11" i="8"/>
  <c r="AE11" i="8"/>
  <c r="AD11" i="8"/>
  <c r="AC11" i="8"/>
  <c r="AW10" i="8"/>
  <c r="AV10" i="8"/>
  <c r="AU10" i="8"/>
  <c r="AT10" i="8"/>
  <c r="AS10" i="8"/>
  <c r="AR10" i="8"/>
  <c r="AQ10" i="8"/>
  <c r="AP10" i="8"/>
  <c r="AO10" i="8"/>
  <c r="AN10" i="8"/>
  <c r="AM10" i="8"/>
  <c r="AL10" i="8"/>
  <c r="AK10" i="8"/>
  <c r="AJ10" i="8"/>
  <c r="AI10" i="8"/>
  <c r="AH10" i="8"/>
  <c r="AG10" i="8"/>
  <c r="AF10" i="8"/>
  <c r="AE10" i="8"/>
  <c r="AD10" i="8"/>
  <c r="AC10" i="8"/>
  <c r="AW9" i="8"/>
  <c r="AV9" i="8"/>
  <c r="AU9" i="8"/>
  <c r="AT9" i="8"/>
  <c r="AS9" i="8"/>
  <c r="AR9" i="8"/>
  <c r="AQ9" i="8"/>
  <c r="AP9" i="8"/>
  <c r="AO9" i="8"/>
  <c r="AN9" i="8"/>
  <c r="AM9" i="8"/>
  <c r="AL9" i="8"/>
  <c r="AK9" i="8"/>
  <c r="AJ9" i="8"/>
  <c r="AI9" i="8"/>
  <c r="AH9" i="8"/>
  <c r="AG9" i="8"/>
  <c r="AF9" i="8"/>
  <c r="AE9" i="8"/>
  <c r="AD9" i="8"/>
  <c r="AC9" i="8"/>
  <c r="AW8" i="8"/>
  <c r="AV8" i="8"/>
  <c r="AU8" i="8"/>
  <c r="AT8" i="8"/>
  <c r="AS8" i="8"/>
  <c r="AR8" i="8"/>
  <c r="AQ8" i="8"/>
  <c r="AP8" i="8"/>
  <c r="AO8" i="8"/>
  <c r="AN8" i="8"/>
  <c r="AM8" i="8"/>
  <c r="AL8" i="8"/>
  <c r="AK8" i="8"/>
  <c r="AJ8" i="8"/>
  <c r="AI8" i="8"/>
  <c r="AH8" i="8"/>
  <c r="AG8" i="8"/>
  <c r="AF8" i="8"/>
  <c r="AE8" i="8"/>
  <c r="AD8" i="8"/>
  <c r="AC8" i="8"/>
  <c r="AW7" i="8"/>
  <c r="AV7" i="8"/>
  <c r="AU7" i="8"/>
  <c r="AT7" i="8"/>
  <c r="AS7" i="8"/>
  <c r="AR7" i="8"/>
  <c r="AQ7" i="8"/>
  <c r="AP7" i="8"/>
  <c r="AO7" i="8"/>
  <c r="AN7" i="8"/>
  <c r="AM7" i="8"/>
  <c r="AL7" i="8"/>
  <c r="AK7" i="8"/>
  <c r="AJ7" i="8"/>
  <c r="AI7" i="8"/>
  <c r="AH7" i="8"/>
  <c r="AG7" i="8"/>
  <c r="AF7" i="8"/>
  <c r="AE7" i="8"/>
  <c r="AD7" i="8"/>
  <c r="AC7" i="8"/>
  <c r="AW6" i="8"/>
  <c r="AV6" i="8"/>
  <c r="AU6" i="8"/>
  <c r="AT6" i="8"/>
  <c r="AS6" i="8"/>
  <c r="AR6" i="8"/>
  <c r="AQ6" i="8"/>
  <c r="AP6" i="8"/>
  <c r="AO6" i="8"/>
  <c r="AN6" i="8"/>
  <c r="AM6" i="8"/>
  <c r="AL6" i="8"/>
  <c r="AK6" i="8"/>
  <c r="AJ6" i="8"/>
  <c r="AI6" i="8"/>
  <c r="AH6" i="8"/>
  <c r="AG6" i="8"/>
  <c r="AF6" i="8"/>
  <c r="AE6" i="8"/>
  <c r="AD6" i="8"/>
  <c r="AC6" i="8"/>
  <c r="AW5" i="8"/>
  <c r="AV5" i="8"/>
  <c r="AU5" i="8"/>
  <c r="AT5" i="8"/>
  <c r="AS5" i="8"/>
  <c r="AR5" i="8"/>
  <c r="AQ5" i="8"/>
  <c r="AP5" i="8"/>
  <c r="AO5" i="8"/>
  <c r="AN5" i="8"/>
  <c r="AM5" i="8"/>
  <c r="AL5" i="8"/>
  <c r="AK5" i="8"/>
  <c r="AJ5" i="8"/>
  <c r="AI5" i="8"/>
  <c r="AH5" i="8"/>
  <c r="AG5" i="8"/>
  <c r="AF5" i="8"/>
  <c r="AE5" i="8"/>
  <c r="AD5" i="8"/>
  <c r="AC5" i="8"/>
  <c r="AW4" i="8"/>
  <c r="AV4" i="8"/>
  <c r="AU4" i="8"/>
  <c r="AT4" i="8"/>
  <c r="AS4" i="8"/>
  <c r="AR4" i="8"/>
  <c r="AQ4" i="8"/>
  <c r="AP4" i="8"/>
  <c r="AO4" i="8"/>
  <c r="AN4" i="8"/>
  <c r="AM4" i="8"/>
  <c r="AL4" i="8"/>
  <c r="AK4" i="8"/>
  <c r="AJ4" i="8"/>
  <c r="AI4" i="8"/>
  <c r="AH4" i="8"/>
  <c r="AG4" i="8"/>
  <c r="AF4" i="8"/>
  <c r="AE4" i="8"/>
  <c r="AD4" i="8"/>
  <c r="AC4" i="8"/>
  <c r="AW3" i="8"/>
  <c r="AV3" i="8"/>
  <c r="AU3" i="8"/>
  <c r="AT3" i="8"/>
  <c r="AS3" i="8"/>
  <c r="AR3" i="8"/>
  <c r="AQ3" i="8"/>
  <c r="AP3" i="8"/>
  <c r="AO3" i="8"/>
  <c r="AN3" i="8"/>
  <c r="AM3" i="8"/>
  <c r="AL3" i="8"/>
  <c r="AK3" i="8"/>
  <c r="AJ3" i="8"/>
  <c r="AI3" i="8"/>
  <c r="AH3" i="8"/>
  <c r="AG3" i="8"/>
  <c r="AF3" i="8"/>
  <c r="AE3" i="8"/>
  <c r="AD3" i="8"/>
  <c r="AC3" i="8"/>
  <c r="AW2" i="8"/>
  <c r="AV2" i="8"/>
  <c r="AU2" i="8"/>
  <c r="AT2" i="8"/>
  <c r="AS2" i="8"/>
  <c r="AR2" i="8"/>
  <c r="AQ2" i="8"/>
  <c r="AP2" i="8"/>
  <c r="AO2" i="8"/>
  <c r="AN2" i="8"/>
  <c r="AM2" i="8"/>
  <c r="AL2" i="8"/>
  <c r="AK2" i="8"/>
  <c r="AJ2" i="8"/>
  <c r="AI2" i="8"/>
  <c r="AH2" i="8"/>
  <c r="AG2" i="8"/>
  <c r="AF2" i="8"/>
  <c r="AE2" i="8"/>
  <c r="AD2" i="8"/>
  <c r="AC2" i="8"/>
  <c r="AK479" i="8" l="1"/>
  <c r="AK472" i="8"/>
  <c r="AK474" i="8"/>
  <c r="AK69" i="8"/>
  <c r="AK71" i="8"/>
  <c r="AK77" i="8"/>
  <c r="AK79" i="8"/>
  <c r="AK347" i="8"/>
  <c r="AK351" i="8"/>
  <c r="AK357" i="8"/>
  <c r="AK66" i="8"/>
  <c r="AK80" i="8"/>
  <c r="AK308" i="8"/>
  <c r="AK310" i="8"/>
  <c r="AK457" i="8"/>
  <c r="AK475" i="8"/>
  <c r="AK482" i="8"/>
  <c r="AK307" i="8"/>
  <c r="AK447" i="8"/>
  <c r="AK76" i="8"/>
  <c r="AK78" i="8"/>
  <c r="AK358" i="8"/>
  <c r="AK113" i="8"/>
  <c r="AK157" i="8"/>
  <c r="AK175" i="8"/>
  <c r="AK313" i="8"/>
  <c r="AK176" i="8"/>
  <c r="AK255" i="8"/>
  <c r="AK154" i="8"/>
  <c r="AK170" i="8"/>
  <c r="AK271" i="8"/>
  <c r="AK273" i="8"/>
  <c r="AK361" i="8"/>
  <c r="AK595" i="8"/>
  <c r="AK85" i="8"/>
  <c r="AK87" i="8"/>
  <c r="AK95" i="8"/>
  <c r="AK149" i="8"/>
  <c r="AK151" i="8"/>
  <c r="AK159" i="8"/>
  <c r="AK267" i="8"/>
  <c r="AK303" i="8"/>
  <c r="AK344" i="8"/>
  <c r="AK62" i="8"/>
  <c r="AK167" i="8"/>
  <c r="AK299" i="8"/>
  <c r="AK339" i="8"/>
  <c r="AK64" i="8"/>
  <c r="AK60" i="8"/>
  <c r="AK451" i="8"/>
  <c r="AK465" i="8"/>
  <c r="AK84" i="8"/>
  <c r="AK86" i="8"/>
  <c r="AK92" i="8"/>
  <c r="AK94" i="8"/>
  <c r="AK106" i="8"/>
  <c r="AK268" i="8"/>
  <c r="AK345" i="8"/>
  <c r="AK456" i="8"/>
  <c r="AK68" i="8"/>
  <c r="AK70" i="8"/>
  <c r="AK54" i="8"/>
  <c r="AK61" i="8"/>
  <c r="AK63" i="8"/>
  <c r="AK82" i="8"/>
  <c r="AK72" i="8"/>
  <c r="AK74" i="8"/>
  <c r="AK103" i="8"/>
  <c r="AK88" i="8"/>
  <c r="AK104" i="8"/>
  <c r="AK171" i="8"/>
  <c r="AK173" i="8"/>
  <c r="AK160" i="8"/>
  <c r="AK352" i="8"/>
  <c r="AK90" i="8"/>
  <c r="AK258" i="8"/>
  <c r="AK298" i="8"/>
  <c r="AK300" i="8"/>
  <c r="AK346" i="8"/>
  <c r="AK274" i="8"/>
  <c r="AK353" i="8"/>
  <c r="AK355" i="8"/>
  <c r="AK446" i="8"/>
  <c r="AK247" i="8"/>
  <c r="AK257" i="8"/>
  <c r="AK309" i="8"/>
  <c r="AK360" i="8"/>
  <c r="AK342" i="8"/>
  <c r="AK448" i="8"/>
  <c r="AK450" i="8"/>
  <c r="AK452" i="8"/>
  <c r="AK343" i="8"/>
  <c r="AK356" i="8"/>
  <c r="AK359" i="8"/>
  <c r="AK364" i="8"/>
  <c r="AK470" i="8"/>
  <c r="AK473" i="8"/>
  <c r="AK467" i="8"/>
  <c r="AK491" i="8"/>
  <c r="AK443" i="8"/>
  <c r="AK469" i="8"/>
  <c r="AK53" i="8"/>
  <c r="AK65" i="8"/>
  <c r="AK73" i="8"/>
  <c r="AK81" i="8"/>
  <c r="AK89" i="8"/>
  <c r="AK105" i="8"/>
  <c r="AK55" i="8"/>
  <c r="AK67" i="8"/>
  <c r="AK75" i="8"/>
  <c r="AK83" i="8"/>
  <c r="AK91" i="8"/>
  <c r="AK150" i="8"/>
  <c r="AK172" i="8"/>
  <c r="AK174" i="8"/>
  <c r="AK93" i="8"/>
  <c r="AK114" i="8"/>
  <c r="AK156" i="8"/>
  <c r="AK158" i="8"/>
  <c r="AK254" i="8"/>
  <c r="AK256" i="8"/>
  <c r="AK302" i="8"/>
  <c r="AK304" i="8"/>
  <c r="AK348" i="8"/>
  <c r="AK246" i="8"/>
  <c r="AK248" i="8"/>
  <c r="AK155" i="8"/>
  <c r="AK297" i="8"/>
  <c r="AK306" i="8"/>
  <c r="AK270" i="8"/>
  <c r="AK272" i="8"/>
  <c r="AK296" i="8"/>
  <c r="AK312" i="8"/>
  <c r="AK436" i="8"/>
  <c r="AK354" i="8"/>
  <c r="AK366" i="8"/>
  <c r="AK269" i="8"/>
  <c r="AK301" i="8"/>
  <c r="AK311" i="8"/>
  <c r="AK365" i="8"/>
  <c r="AK363" i="8"/>
  <c r="AK445" i="8"/>
  <c r="AK362" i="8"/>
  <c r="AK444" i="8"/>
  <c r="AK449" i="8"/>
  <c r="AK461" i="8"/>
  <c r="AK453" i="8"/>
  <c r="AK471" i="8"/>
  <c r="AK476" i="8"/>
  <c r="AK486" i="8"/>
  <c r="AK468" i="8"/>
  <c r="AK521" i="8"/>
  <c r="AK484"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tc={66A56FF2-16C0-456D-BAC3-2E467C329221}</author>
    <author>tc={73D5561E-5CB3-479E-B2E5-B832E9A7108E}</author>
    <author>tc={78B7EFAF-C0E3-4160-9DD8-B26ED64B9557}</author>
    <author>tc={F601953B-47B9-4ABC-9342-22E4346CECCB}</author>
    <author>tc={DB1D7BA5-3609-416F-905A-E4F6370F38C8}</author>
    <author>tc={96EFFC08-5F9C-4DCB-95FF-F71A128D4FB2}</author>
    <author>tc={D0699125-641D-4C52-8D3B-863262461C1F}</author>
    <author>Erick Vega</author>
    <author>tc={94DAFB65-527C-4703-BA6E-16BEE532E3F0}</author>
    <author>tc={D05C446E-8958-4AC0-A4AA-9DB3BD6CF2F6}</author>
    <author>tc={F6C8D54E-F5A1-4F22-BB28-B9D38698EABE}</author>
  </authors>
  <commentList>
    <comment ref="AO7" authorId="0" shapeId="0" xr:uid="{00000000-0006-0000-01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Definir las etapas  a desarrollar en el 2018 : Formulación (F) Contratación(C) Ejecución (E) Liquidación (L)</t>
      </text>
    </comment>
    <comment ref="B8" authorId="1" shapeId="0" xr:uid="{00000000-0006-0000-0100-00000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Digite el código interno</t>
      </text>
    </comment>
    <comment ref="J8" authorId="2" shapeId="0" xr:uid="{00000000-0006-0000-0100-00000300000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RELACIONE SEGÚN CODIGO BANCO DE PROYECTOS </t>
      </text>
    </comment>
    <comment ref="L8" authorId="3" shapeId="0" xr:uid="{00000000-0006-0000-0100-00000400000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DESCRIPCION DEL ENTREGABLE     EJ:  5000 viviendas construidas,30 KM vías pavimentadas, 30000 KITS ENTREGADOS, 500  Personas capacitadas, 10 CAPACITACIONES REALIZADAS………………………………. </t>
      </text>
    </comment>
    <comment ref="AA8" authorId="4" shapeId="0" xr:uid="{00000000-0006-0000-0100-00000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Tipo de grupo poblacional  Ej: , Adulto Mayor. Primera infancia, Niños, Niñas, adolescentes, PEA. Etnias, room,</t>
      </text>
    </comment>
    <comment ref="AB8" authorId="5" shapeId="0" xr:uid="{00000000-0006-0000-0100-00000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CANTIDAD  DE PERSONAS A ATENDER</t>
      </text>
    </comment>
    <comment ref="AC8" authorId="6" shapeId="0" xr:uid="{00000000-0006-0000-0100-00000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Guiese del catalogo de indicadores de gestión de la MGA</t>
      </text>
    </comment>
    <comment ref="AO8" authorId="7" shapeId="0" xr:uid="{00000000-0006-0000-0100-000008000000}">
      <text>
        <r>
          <rPr>
            <b/>
            <sz val="9"/>
            <color indexed="81"/>
            <rFont val="Tahoma"/>
            <family val="2"/>
          </rPr>
          <t>Erick Vega:</t>
        </r>
        <r>
          <rPr>
            <sz val="9"/>
            <color indexed="81"/>
            <rFont val="Tahoma"/>
            <family val="2"/>
          </rPr>
          <t xml:space="preserve">
Definir las etapas  a desarrollar en el 2018 : Formulación (F) Contratación(C) Ejecución (E) Liquidación (L)</t>
        </r>
      </text>
    </comment>
    <comment ref="BA8" authorId="8" shapeId="0" xr:uid="{00000000-0006-0000-0100-00000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Definir las etapas  a desarrollar en el 2018 : Formulación (F) Contratación(C) Ejecución (E) Liquidación (L)</t>
      </text>
    </comment>
    <comment ref="M9" authorId="9" shapeId="0" xr:uid="{00000000-0006-0000-0100-00000A00000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CANTIDAD PROGRAMADA SEGÚN PLAN INDICATIVO INCLUYENDO REZAGOS </t>
      </text>
    </comment>
    <comment ref="N9" authorId="10" shapeId="0" xr:uid="{00000000-0006-0000-0100-00000B000000}">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CANTIDAD PROGRAMADA SEGÚN PROYECTO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Erick Vega</author>
  </authors>
  <commentList>
    <comment ref="AB1" authorId="0" shapeId="0" xr:uid="{00000000-0006-0000-0300-000001000000}">
      <text>
        <r>
          <rPr>
            <b/>
            <sz val="9"/>
            <color indexed="81"/>
            <rFont val="Tahoma"/>
            <family val="2"/>
          </rPr>
          <t>Erick Vega:</t>
        </r>
        <r>
          <rPr>
            <sz val="9"/>
            <color indexed="81"/>
            <rFont val="Tahoma"/>
            <family val="2"/>
          </rPr>
          <t xml:space="preserve">
Sentido de incremento o mantenimiento de la meta de producto del cuatrienio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Erick Vega</author>
  </authors>
  <commentList>
    <comment ref="E1" authorId="0" shapeId="0" xr:uid="{00000000-0006-0000-0500-000001000000}">
      <text>
        <r>
          <rPr>
            <b/>
            <sz val="9"/>
            <color indexed="81"/>
            <rFont val="Tahoma"/>
            <family val="2"/>
          </rPr>
          <t>Erick Vega:</t>
        </r>
        <r>
          <rPr>
            <sz val="9"/>
            <color indexed="81"/>
            <rFont val="Tahoma"/>
            <family val="2"/>
          </rPr>
          <t xml:space="preserve">
Alcance del indicador con el que se hará seguimiento a la provisión del producto (Catálogo de Productos)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onsulta - Archivo de ejemplo" description="Conexión a la consulta 'Archivo de ejemplo' en el libro." type="5" refreshedVersion="0" background="1">
    <dbPr connection="Provider=Microsoft.Mashup.OleDb.1;Data Source=$Workbook$;Location=&quot;Archivo de ejemplo&quot;;Extended Properties=&quot;&quot;" command="SELECT * FROM [Archivo de ejemplo]"/>
  </connection>
  <connection id="2" xr16:uid="{00000000-0015-0000-FFFF-FFFF01000000}" keepAlive="1" name="Consulta - PI final" description="Conexión a la consulta 'PI final' en el libro." type="5" refreshedVersion="8" background="1" saveData="1">
    <dbPr connection="Provider=Microsoft.Mashup.OleDb.1;Data Source=$Workbook$;Location=&quot;PI final&quot;;Extended Properties=&quot;&quot;" command="SELECT * FROM [PI final]"/>
  </connection>
  <connection id="3" xr16:uid="{00000000-0015-0000-FFFF-FFFF02000000}" keepAlive="1" name="Consulta - Transformar archivo" description="Conexión a la consulta 'Transformar archivo' en el libro." type="5" refreshedVersion="0" background="1">
    <dbPr connection="Provider=Microsoft.Mashup.OleDb.1;Data Source=$Workbook$;Location=&quot;Transformar archivo&quot;;Extended Properties=&quot;&quot;" command="SELECT * FROM [Transformar archivo]"/>
  </connection>
</connections>
</file>

<file path=xl/sharedStrings.xml><?xml version="1.0" encoding="utf-8"?>
<sst xmlns="http://schemas.openxmlformats.org/spreadsheetml/2006/main" count="44569" uniqueCount="3757">
  <si>
    <t>QUÉ</t>
  </si>
  <si>
    <t>CON QUÉ</t>
  </si>
  <si>
    <t>PARA QUÍEN
(En caso de aplicar)</t>
  </si>
  <si>
    <t>QUIÉN</t>
  </si>
  <si>
    <t>CUÁNDO</t>
  </si>
  <si>
    <t>RESPONSABLE</t>
  </si>
  <si>
    <t>META</t>
  </si>
  <si>
    <t>INDICADOR</t>
  </si>
  <si>
    <t>FORMATO</t>
  </si>
  <si>
    <t>PROGRAMA</t>
  </si>
  <si>
    <t>PROGRAMADO P.I</t>
  </si>
  <si>
    <t>NÚMERO DE PERSONAS A ATENDER</t>
  </si>
  <si>
    <t>SECTORIAL</t>
  </si>
  <si>
    <t>Dependencia Responsable</t>
  </si>
  <si>
    <t>Sector</t>
  </si>
  <si>
    <t>Educación</t>
  </si>
  <si>
    <t>Incremento</t>
  </si>
  <si>
    <t>ITBOY</t>
  </si>
  <si>
    <t>2.3</t>
  </si>
  <si>
    <t>3.2</t>
  </si>
  <si>
    <t>4.1</t>
  </si>
  <si>
    <t>4.2</t>
  </si>
  <si>
    <t>5.1</t>
  </si>
  <si>
    <t>ND</t>
  </si>
  <si>
    <t>Infraestructura de datos espaciales</t>
  </si>
  <si>
    <t>5.4</t>
  </si>
  <si>
    <t>5.6</t>
  </si>
  <si>
    <t>Lotería de Boyacá</t>
  </si>
  <si>
    <t>N/A</t>
  </si>
  <si>
    <t>Infraestructura</t>
  </si>
  <si>
    <t>6.1</t>
  </si>
  <si>
    <t>Transporte</t>
  </si>
  <si>
    <t>9.1</t>
  </si>
  <si>
    <t>9.4</t>
  </si>
  <si>
    <t>VALOR TOTAL PROYECTO</t>
  </si>
  <si>
    <t>OBSERVACIONES</t>
  </si>
  <si>
    <t>COD. BP /BPPIN</t>
  </si>
  <si>
    <t xml:space="preserve"> ICLD</t>
  </si>
  <si>
    <t xml:space="preserve"> SGR  </t>
  </si>
  <si>
    <t xml:space="preserve"> Otros </t>
  </si>
  <si>
    <t>NOMBRE:____________________________</t>
  </si>
  <si>
    <t xml:space="preserve">EJECUCION DE GASTOS DE INVERSION - INICIAL        -          CODIGOS FUT </t>
  </si>
  <si>
    <t>Descripción</t>
  </si>
  <si>
    <t xml:space="preserve">A     TOTAL INVERSION                                                                                                                                                                                                       </t>
  </si>
  <si>
    <t xml:space="preserve">A.1     EDUCACION                                                                                                                                                                                                           </t>
  </si>
  <si>
    <t xml:space="preserve">A.1.1     COBERTURA                                                                                                                                                                                                         </t>
  </si>
  <si>
    <t xml:space="preserve">A.1.1.1     PAGO DE PERSONAL                                                                                                                                                                                                </t>
  </si>
  <si>
    <t xml:space="preserve">A.1.1.1.1     PERSONAL DOCENTE                                                                                                                                                                                              </t>
  </si>
  <si>
    <t xml:space="preserve">A.1.1.1.2     PERSONAL DIRECTIVO - DOCENTE                                                                                                                                                                                  </t>
  </si>
  <si>
    <t xml:space="preserve">A.1.1.1.3     PERSONAL ADMINISTRATIVO DE INSTITUCIONES EDUCATIVAS                                                                                                                                                           </t>
  </si>
  <si>
    <t xml:space="preserve">A.1.1.1.4     ASCENSOS EN ESCALAFÓN                                                                                                                                                                                         </t>
  </si>
  <si>
    <t xml:space="preserve">A.1.1.2     APORTES PATRONALES                                                                                                                                                                                              </t>
  </si>
  <si>
    <t xml:space="preserve">A.1.1.2.1     PERSONAL DOCENTE (sin situación de fondos)                                                                                                                                                                    </t>
  </si>
  <si>
    <t xml:space="preserve">A.1.1.2.1.1     APORTES DE PREVISIÓN SOCIAL                                                                                                                                                                                 </t>
  </si>
  <si>
    <t xml:space="preserve">A.1.1.2.1.1.1     APORTES PARA SALUD                                                                                                                                                                                        </t>
  </si>
  <si>
    <t xml:space="preserve">A.1.1.2.1.1.2     APORTES PARA PENSIÓN                                                                                                                                                                                      </t>
  </si>
  <si>
    <t xml:space="preserve">A.1.1.2.1.1.3     APORTES ARP                                                                                                                                                                                               </t>
  </si>
  <si>
    <t xml:space="preserve">A.1.1.2.1.1.4     APORTES PARA CESANTÍAS                                                                                                                                                                                    </t>
  </si>
  <si>
    <t xml:space="preserve">A.1.1.2.2     PERSONAL DOCENTE (con situación de fondos)                                                                                                                                                                    </t>
  </si>
  <si>
    <t xml:space="preserve">A.1.1.2.2.1     APORTES DE PREVISIÓN SOCIAL                                                                                                                                                                                 </t>
  </si>
  <si>
    <t xml:space="preserve">A.1.1.2.2.1.1     APORTES PARA SALUD                                                                                                                                                                                        </t>
  </si>
  <si>
    <t xml:space="preserve">A.1.1.2.2.1.2     APORTES PARA PENSIÓN                                                                                                                                                                                      </t>
  </si>
  <si>
    <t xml:space="preserve">A.1.1.2.2.1.3     APORTES ARP                                                                                                                                                                                               </t>
  </si>
  <si>
    <t xml:space="preserve">A.1.1.2.2.1.4     APORTES PARA CESANTÍAS                                                                                                                                                                                    </t>
  </si>
  <si>
    <t xml:space="preserve">A.1.1.2.2.2     APORTES PARAFISCALES                                                                                                                                                                                        </t>
  </si>
  <si>
    <t xml:space="preserve">A.1.1.2.2.2.1     SENA                                                                                                                                                                                                      </t>
  </si>
  <si>
    <t xml:space="preserve">A.1.1.2.2.2.2     ICBF                                                                                                                                                                                                      </t>
  </si>
  <si>
    <t xml:space="preserve">A.1.1.2.2.2.3     ESAP                                                                                                                                                                                                      </t>
  </si>
  <si>
    <t xml:space="preserve">A.1.1.2.2.2.4     CAJAS DE COMPENSACIÓN FAMILIAR                                                                                                                                                                            </t>
  </si>
  <si>
    <t xml:space="preserve">A.1.1.2.2.2.5     INSTITUTOS TÉCNICOS                                                                                                                                                                                       </t>
  </si>
  <si>
    <t xml:space="preserve">A.1.1.2.3     PERSONAL DIRECTIVO - DOCENTE (sin situación de fondos)                                                                                                                                                        </t>
  </si>
  <si>
    <t xml:space="preserve">A.1.1.2.3.1     APORTES DE PREVISIÓN SOCIAL                                                                                                                                                                                 </t>
  </si>
  <si>
    <t xml:space="preserve">A.1.1.2.3.1.1     APORTES PARA SALUD                                                                                                                                                                                        </t>
  </si>
  <si>
    <t xml:space="preserve">A.1.1.2.3.1.2     APORTES PARA PENSIÓN                                                                                                                                                                                      </t>
  </si>
  <si>
    <t xml:space="preserve">A.1.1.2.3.1.3     APORTES ARP                                                                                                                                                                                               </t>
  </si>
  <si>
    <t xml:space="preserve">A.1.1.2.3.1.4     APORTES PARA CESANTÍAS                                                                                                                                                                                    </t>
  </si>
  <si>
    <t xml:space="preserve">A.1.1.2.4     PERSONAL DIRECTIVO - DOCENTE (con situación de fondos)                                                                                                                                                        </t>
  </si>
  <si>
    <t xml:space="preserve">A.1.1.2.4.1     APORTES DE PREVISIÓN SOCIAL                                                                                                                                                                                 </t>
  </si>
  <si>
    <t xml:space="preserve">A.1.1.2.4.1.1     APORTES PARA SALUD                                                                                                                                                                                        </t>
  </si>
  <si>
    <t xml:space="preserve">A.1.1.2.4.1.2     APORTES PARA PENSIÓN                                                                                                                                                                                      </t>
  </si>
  <si>
    <t xml:space="preserve">A.1.1.2.4.1.3     APORTES ARP                                                                                                                                                                                               </t>
  </si>
  <si>
    <t xml:space="preserve">A.1.1.2.4.1.4     APORTES PARA CESANTÍAS                                                                                                                                                                                    </t>
  </si>
  <si>
    <t xml:space="preserve">A.1.1.2.4.2     APORTES PARAFISCALES                                                                                                                                                                                        </t>
  </si>
  <si>
    <t xml:space="preserve">A.1.1.2.4.2.1     SENA                                                                                                                                                                                                      </t>
  </si>
  <si>
    <t xml:space="preserve">A.1.1.2.4.2.2     ICBF                                                                                                                                                                                                      </t>
  </si>
  <si>
    <t xml:space="preserve">A.1.1.2.4.2.3     ESAP                                                                                                                                                                                                      </t>
  </si>
  <si>
    <t xml:space="preserve">A.1.1.2.4.2.4     CAJAS DE COMPENSACIÓN FAMILIAR                                                                                                                                                                            </t>
  </si>
  <si>
    <t xml:space="preserve">A.1.1.2.4.2.5     INSTITUTOS TÉCNICOS                                                                                                                                                                                       </t>
  </si>
  <si>
    <t xml:space="preserve">A.1.1.2.5     PERSONAL ADMINISTRATIVO DE INSTITUCIONES EDUCATIVAS                                                                                                                                                           </t>
  </si>
  <si>
    <t xml:space="preserve">A.1.1.2.5.1     APORTES DE PREVISIÓN SOCIAL                                                                                                                                                                                 </t>
  </si>
  <si>
    <t xml:space="preserve">A.1.1.2.5.1.1     APORTES PARA SALUD                                                                                                                                                                                        </t>
  </si>
  <si>
    <t xml:space="preserve">A.1.1.2.5.1.2     APORTES PARA PENSIÓN                                                                                                                                                                                      </t>
  </si>
  <si>
    <t xml:space="preserve">A.1.1.2.5.1.3     APORTES ARP                                                                                                                                                                                               </t>
  </si>
  <si>
    <t xml:space="preserve">A.1.1.2.5.1.4     APORTES PARA CESANTÍAS                                                                                                                                                                                    </t>
  </si>
  <si>
    <t xml:space="preserve">A.1.1.2.5.2     APORTES PARAFISCALES                                                                                                                                                                                        </t>
  </si>
  <si>
    <t xml:space="preserve">A.1.1.2.5.2.1     SENA                                                                                                                                                                                                      </t>
  </si>
  <si>
    <t xml:space="preserve">A.1.1.2.5.2.2     ICBF                                                                                                                                                                                                      </t>
  </si>
  <si>
    <t xml:space="preserve">A.1.1.2.5.2.3     ESAP                                                                                                                                                                                                      </t>
  </si>
  <si>
    <t xml:space="preserve">A.1.1.2.5.2.4     CAJAS DE COMPENSACIÓN FAMILIAR                                                                                                                                                                            </t>
  </si>
  <si>
    <t xml:space="preserve">A.1.1.2.5.2.5     INSTITUTOS TÉCNICOS                                                                                                                                                                                       </t>
  </si>
  <si>
    <t xml:space="preserve">A.1.1.3     CONTRATOS PARA LA PRESTACIÓN DEL SERVICIO EDUCATIVO                                                                                                                                                             </t>
  </si>
  <si>
    <t xml:space="preserve">A.1.1.4     CONTRATOS PARA LA ADMINISTRACIÓN DE LA PRESTACIÓN DEL SERVICIO EDUCATIVO                                                                                                                                        </t>
  </si>
  <si>
    <t xml:space="preserve">A.1.1.5     CONTRATACIÓN PARA EDUCACIÓN PARA JÓVENES Y ADULTOS                                                                                                                                                              </t>
  </si>
  <si>
    <t xml:space="preserve">A.1.1.6     CONTRATACIÓN DE ASEO A LOS ESTABLECIMIENTOS EDUCATIVOS ESTATALES                                                                                                                                                </t>
  </si>
  <si>
    <t xml:space="preserve">A.1.1.7     CONTRATACIÓN DE VIGILANCIA A LOS ESTABLECIMIENTOS EDUCATIVOS ESTATALES                                                                                                                                          </t>
  </si>
  <si>
    <t xml:space="preserve">A.1.2     CALIDAD - MATRÍCULA                                                                                                                                                                                               </t>
  </si>
  <si>
    <t xml:space="preserve">A.1.2.1     PREINVERSIÓN: ESTUDIOS, DISEÑOS, CONSULTORIAS, ASESORIAS E INTERVENTORIAS                                                                                                                                       </t>
  </si>
  <si>
    <t xml:space="preserve">A.1.2.2     CONSTRUCCIÓN AMPLIACIÓN Y ADECUACIÓN DE INFRAESTRUCTURA EDUCATIVA                                                                                                                                               </t>
  </si>
  <si>
    <t xml:space="preserve">A.1.2.3     MANTENIMIENTO DE INFRAESTRUCTURA EDUCATIVA                                                                                                                                                                      </t>
  </si>
  <si>
    <t xml:space="preserve">A.1.2.4     DOTACIÓN INSTITUCIONAL DE INFRAESTRUCTURA EDUCATIVA                                                                                                                                                             </t>
  </si>
  <si>
    <t xml:space="preserve">A.1.2.5     DOTACIÓN INSTITUCIONAL DE MATERIAL Y MEDIOS PEDAGÓGICOS PARA EL APRENDIZAJE                                                                                                                                     </t>
  </si>
  <si>
    <t xml:space="preserve">A.1.2.6     PAGO DE SERVICIOS PÚBLICOS DE LAS INSTITUCIONES EDUCATIVAS                                                                                                                                                      </t>
  </si>
  <si>
    <t xml:space="preserve">A.1.2.6.1     ACUEDUCTO, ALCANTARILLADO Y ASEO                                                                                                                                                                              </t>
  </si>
  <si>
    <t xml:space="preserve">A.1.2.6.2     ENERGÍA                                                                                                                                                                                                       </t>
  </si>
  <si>
    <t xml:space="preserve">A.1.2.6.3     TELÉFONO                                                                                                                                                                                                      </t>
  </si>
  <si>
    <t xml:space="preserve">A.1.2.6.4     INTERNET                                                                                                                                                                                                      </t>
  </si>
  <si>
    <t xml:space="preserve">A.1.2.6.5     OTROS                                                                                                                                                                                                         </t>
  </si>
  <si>
    <t xml:space="preserve">A.1.2.7     TRANSPORTE ESCOLAR                                                                                                                                                                                              </t>
  </si>
  <si>
    <t xml:space="preserve">A.1.2.8     CAPACITACIÓN A DOCENTES Y DIRECTIVOS DOCENTES                                                                                                                                                                   </t>
  </si>
  <si>
    <t xml:space="preserve">A.1.2.9     FUNCIONAMIENTO BÁSICO DE LOS ESTABLECIMIENTOS EDUCATIVOS ESTATALES                                                                                                                                              </t>
  </si>
  <si>
    <t xml:space="preserve">A.1.2.10     ALIMENTACIÓN ESCOLAR                                                                                                                                                                                           </t>
  </si>
  <si>
    <t xml:space="preserve">A.1.2.10.1     PRESTACIÓN DIRECTA DEL SERVICIO                                                                                                                                                                              </t>
  </si>
  <si>
    <t xml:space="preserve">A.1.2.10.1.1     COMPRA DE ALIMENTOS                                                                                                                                                                                        </t>
  </si>
  <si>
    <t xml:space="preserve">A.1.2.10.1.2     MENAJE, DOTACIÓN Y SU REPOSICIÓN PARA LA PRESTACIÓN DEL SERVICIO DE ALIMENTACIÓN ESCOLAR                                                                                                                   </t>
  </si>
  <si>
    <t xml:space="preserve">A.1.2.10.1.3     CONTRATACIÓN DE PERSONAL PARA LA PREPARACIÓN DE ALIMENTOS                                                                                                                                                  </t>
  </si>
  <si>
    <t xml:space="preserve">A.1.2.10.1.4     TRANSPORTE DE ALIMENTOS                                                                                                                                                                                    </t>
  </si>
  <si>
    <t xml:space="preserve">A.1.2.10.1.5     ASEO Y COMBUSTIBLE PARA LA PREPARACIÓN DE LOS ALIMENTOS                                                                                                                                                    </t>
  </si>
  <si>
    <t xml:space="preserve">A.1.2.10.2     CONTRATACIÓN CON TERCEROS PARA LA PROVISIÓN INTEGRAL DEL SERVICIO DE ALIMENTACIÓN ESCOLAR                                                                                                                    </t>
  </si>
  <si>
    <t xml:space="preserve">A.1.2.11     DISEÑO E IMPLEMENTACIÓN DE PLANES DE MEJORAMIENTO                                                                                                                                                              </t>
  </si>
  <si>
    <t xml:space="preserve">A.1.3     CALIDAD - GRATUIDAD                                                                                                                                                                                               </t>
  </si>
  <si>
    <t xml:space="preserve">A.1.3.1     PREINVERSIÓN: ESTUDIOS, DISEÑOS, CONSULTORIAS, ASESORIAS E INTERVENTORIAS                                                                                                                                       </t>
  </si>
  <si>
    <t xml:space="preserve">A.1.3.2     CONSTRUCCIÓN AMPLIACIÓN Y ADECUACIÓN DE INFRAESTRUCTURA EDUCATIVA                                                                                                                                               </t>
  </si>
  <si>
    <t xml:space="preserve">A.1.3.3     MANTENIMIENTO DE INFRAESTRUCTURA EDUCATIVA                                                                                                                                                                      </t>
  </si>
  <si>
    <t xml:space="preserve">A.1.3.4     DOTACIÓN INSTITUCIONAL DE INFRAESTRUCTURA EDUCATIVA                                                                                                                                                             </t>
  </si>
  <si>
    <t xml:space="preserve">A.1.3.5     DOTACIÓN INSTITUCIONAL DE MATERIAL Y MEDIOS PEDAGÓGICOS PARA EL APRENDIZAJE                                                                                                                                     </t>
  </si>
  <si>
    <t xml:space="preserve">A.1.3.6     TRANSPORTE ESCOLAR                                                                                                                                                                                              </t>
  </si>
  <si>
    <t xml:space="preserve">A.1.3.7     FUNCIONAMIENTO BÁSICO DE LOS ESTABLECIMIENTOS EDUCATIVOS ESTATALES, EXCEPTO SERVICIOS PÚBLICOS                                                                                                                  </t>
  </si>
  <si>
    <t xml:space="preserve">A.1.4     EFICIENCIA EN LA ADMINISTRACIÓN DEL SERVICIO EDUCATIVO                                                                                                                                                            </t>
  </si>
  <si>
    <t xml:space="preserve">A.1.4.1     MODERNIZACIÓN DE LA SECRETARIA DE EDUCACIÓN                                                                                                                                                                     </t>
  </si>
  <si>
    <t xml:space="preserve">A.1.4.2     DISEÑO E IMPLEMENTACIÓN DEL SISTEMA DE INFORMACIÓN                                                                                                                                                              </t>
  </si>
  <si>
    <t xml:space="preserve">A.1.4.3     CONECTIVIDAD                                                                                                                                                                                                    </t>
  </si>
  <si>
    <t xml:space="preserve">A.1.5     NECESIDADES EDUCATIVAS ESPECIALES                                                                                                                                                                                 </t>
  </si>
  <si>
    <t xml:space="preserve">A.1.5.1     SERVICIO PERSONAL APOYO                                                                                                                                                                                         </t>
  </si>
  <si>
    <t xml:space="preserve">A.1.5.2     FORMACIÓN DE DOCENTES                                                                                                                                                                                           </t>
  </si>
  <si>
    <t xml:space="preserve">A.1.5.3     DOTACIÓN                                                                                                                                                                                                        </t>
  </si>
  <si>
    <t xml:space="preserve">A.1.5.4     MEJORAMIENTO DE CONDICIONES DE ACCECIBILIDAD DE INFRAESTRUCTURA EDUCATIVA  ESTATAL                                                                                                                              </t>
  </si>
  <si>
    <t xml:space="preserve">A.1.6     INTERNADOS                                                                                                                                                                                                        </t>
  </si>
  <si>
    <t xml:space="preserve">A.1.6.1     ALIMENTACIÓN                                                                                                                                                                                                    </t>
  </si>
  <si>
    <t xml:space="preserve">A.1.6.2     DOTACIÓN INSTITUCIONAL                                                                                                                                                                                          </t>
  </si>
  <si>
    <t xml:space="preserve">A.1.6.3     ADECUACIÓN Y MEJORAMIENTO DE INFRAESTRUCTURA                                                                                                                                                                    </t>
  </si>
  <si>
    <t xml:space="preserve">A.1.7     OTROS GASTOS EN EDUCACIÓN NO INCLUIDOS EN LOS CONCEPTOS ANTERIORES                                                                                                                                                </t>
  </si>
  <si>
    <t xml:space="preserve">A.1.7.1     COMPETENCIAS LABORALES GENERALES Y FORMACIÓN PARA EL TRABAJO Y EL DESARROLLO HUMANO                                                                                                                             </t>
  </si>
  <si>
    <t xml:space="preserve">A.1.7.2     APLICACIÓN DE PROYECTOS EDUCATIVOS TRANSVERSALES                                                                                                                                                                </t>
  </si>
  <si>
    <t xml:space="preserve">A.1.7.3     RESERVAS DE INVERSIÓN EN EL SECTOR VIGENCIA ANTERIOR (LEY 819 DE 2003)                                                                                                                                          </t>
  </si>
  <si>
    <t xml:space="preserve">A.1.7.4     PAGO DE DÉFICIT DE INVERSIÓN EN EDUCACIÓN - (DE CARÁCTER EXCEPCIONAL)                                                                                                                                           </t>
  </si>
  <si>
    <t xml:space="preserve">A.2.     SALUD                                                                                                                                                                                                              </t>
  </si>
  <si>
    <t xml:space="preserve">A.2.1.     REGIMEN SUBSIDIADO                                                                                                                                                                                               </t>
  </si>
  <si>
    <t xml:space="preserve">A.2.1.1     AFILIACION AL REGIMEN SUBSIDIADO - CONTINUIDAD                                                                                                                                                                  </t>
  </si>
  <si>
    <t xml:space="preserve">A.2.1.2    AFILIACION AL REGIMEN SUBSIDIADO - AMPLIACION                                                                                                                                                                    </t>
  </si>
  <si>
    <t xml:space="preserve">A.2.1.4   0.2% SUPERINTENDENCIA DE SALUD                                                                                                                                                                                    </t>
  </si>
  <si>
    <t xml:space="preserve">A.2.1.3    0.4% INTERVENTORIA DEL REGIMEN SUBSIDIADO                                                                                                                                                                        </t>
  </si>
  <si>
    <t xml:space="preserve">A.2.1.5  PAGO A LAS IPS CUANDO SEAN OBJETO DE MEDIDA DE GIRO DIRECTO                                                                                                                                                        </t>
  </si>
  <si>
    <t xml:space="preserve">A.2.1.7    RESERVAS DE INVERSION EN REGIMEN SUBSIDIADO VIGENCIA ANTERIOR (LEY 819 DE 2003)                                                                                                                                  </t>
  </si>
  <si>
    <t xml:space="preserve">A.2.1.9.     PAGO DE DEFICIT DE INVERSION EN REGIMEN SUBSIDIADO                                                                                                                                                             </t>
  </si>
  <si>
    <t xml:space="preserve">A.2.2.       SALUD PUBLICA   (SEGUN REGIMEN DE COMPETENCIAS)                                                                                                                                                                </t>
  </si>
  <si>
    <t xml:space="preserve">A.2.2.1.     SALUD INFANTIL                                                                                                                                                                                                 </t>
  </si>
  <si>
    <t xml:space="preserve">A.2.2.1.1     PROGRAMA AMPLIADO DE INMUNIZACIONES (PAI)                                                                                                                                                                     </t>
  </si>
  <si>
    <t xml:space="preserve">A.2.2.1.1.1     CONTRATACION, CON LAS EMPRESAS SOCIALES DEL ESTADO.                                                                                                                                                         </t>
  </si>
  <si>
    <t xml:space="preserve">A.2.2.1.1.2     ADQUSICION DE INSUMOS Y ELEMENTOS, PUBLICACIONES Y EQUIPOS PARA DESARROLLAR PROGRAMAS DE SALUD PUBLICA, SEGÚN COMPETENCIAS.                                                                                 </t>
  </si>
  <si>
    <t xml:space="preserve">A.2.2.1.1.3     CONTRATACIÓN CON PERSONAS  JURIDICAS QUE NO SEAN ESES.                                                                                                                                                      </t>
  </si>
  <si>
    <t xml:space="preserve">A.2.2.1.2     ATENCIÓN INTEGRAL DE ENFERMEDADES PREVALENTES EN LA INFANCIA (AIEPI)                                                                                                                                          </t>
  </si>
  <si>
    <t xml:space="preserve">A.2.2.1.2.1     CONTRATACION, CON LAS EMPRESAS SOCIALES DEL ESTADO.                                                                                                                                                         </t>
  </si>
  <si>
    <t xml:space="preserve">A.2.2.1.2.2     ADQUSICION DE INSUMOS Y ELEMENTOS, PUBLICACIONES Y EQUIPOS PARA DESARROLLAR PROGRAMAS DE SALUD PUBLICA, SEGÚN COMPETENCIAS.                                                                                 </t>
  </si>
  <si>
    <t xml:space="preserve">A.2.2.1.2.3     CONTRATACIÓN CON PERSONAS  JURIDICAS QUE NO SEAN ESES.                                                                                                                                                      </t>
  </si>
  <si>
    <t xml:space="preserve">A.2.2.1.3     OTROS PROGRAMAS Y ESTRATEGIAS,PARA LA PROMOCIÓN DE LA SALUD INFANTIL.                                                                                                                                         </t>
  </si>
  <si>
    <t xml:space="preserve">A.2.2.1.3.1     CONTRATACION, CON LAS EMPRESAS SOCIALES DEL ESTADO.                                                                                                                                                         </t>
  </si>
  <si>
    <t xml:space="preserve">A.2.2.1.3.2     ADQUSICION DE INSUMOS Y ELEMENTOS, PUBLICACIONES Y EQUIPOS PARA DESARROLLAR PROGRAMAS DE SALUD PUBLICA, SEGÚN COMPETENCIAS                                                                                  </t>
  </si>
  <si>
    <t xml:space="preserve">A.2.2.1.3.3     CONTRATACIÓN CON PERSONAS  JURIDICAS QUE NO SEAN ESES.                                                                                                                                                      </t>
  </si>
  <si>
    <t xml:space="preserve">A.2.2.2     SALUD SEXUAL Y REPRODUCTIVA                                                                                                                                                                                     </t>
  </si>
  <si>
    <t xml:space="preserve">A.2.2.2.1     SALUD MATERNA                                                                                                                                                                                                 </t>
  </si>
  <si>
    <t xml:space="preserve">A.2.2.2.1.1     CONTRATACION, CON LAS EMPRESAS SOCIALES DEL ESTADO.                                                                                                                                                         </t>
  </si>
  <si>
    <t xml:space="preserve">A.2.2.2.1.2     ADQUSICION DE INSUMOS Y ELEMENTOS, PUBLICACIONES Y EQUIPOS PARA DESARROLLAR PROGRAMAS DE SALUD PUBLICA, SEGÚN COMPETENCIAS.                                                                                 </t>
  </si>
  <si>
    <t xml:space="preserve">A.2.2.2.1.3     CONTRATACIÓN CON PERSONAS  JURIDICAS QUE NO SEAN ESES.                                                                                                                                                      </t>
  </si>
  <si>
    <t xml:space="preserve">A.2.2.2.2     VIH SIDA, E INFECCIONES DE TRANSMISION SEXUAL                                                                                                                                                                 </t>
  </si>
  <si>
    <t xml:space="preserve">A.2.2.2.2.1     CONTRATACION, CON LAS EMPRESAS SOCIALES DEL ESTADO.                                                                                                                                                         </t>
  </si>
  <si>
    <t xml:space="preserve">A.2.2.2.2.2     ADQUSICION DE INSUMOS Y ELEMENTOS, PUBLICACIONES Y EQUIPOS PARA DESARROLLAR PROGRAMAS DE SALUD PUBLICA, SEGÚN COMPETENCIAS.                                                                                 </t>
  </si>
  <si>
    <t xml:space="preserve">A.2.2.2.2.3     CONTRATACIÓN CON PERSONAS  JURIDICAS QUE NO SEAN ESES.                                                                                                                                                      </t>
  </si>
  <si>
    <t xml:space="preserve">A.2.2.2.3     SALUD SEXUAL Y REPRODUCTIVA EN ADOLECENTES                                                                                                                                                                    </t>
  </si>
  <si>
    <t xml:space="preserve">A.2.2.2.3.1     CONTRATACION, CON LAS EMPRESAS SOCIALES DEL ESTADO.                                                                                                                                                         </t>
  </si>
  <si>
    <t xml:space="preserve">A.2.2.2.3.2     ADQUSICION DE INSUMOS Y ELEMENTOS, PUBLICACIONES Y EQUIPOS PARA DESARROLLAR PROGRAMAS DE SALUD PUBLICA, SEGÚN COMPETENCIAS.                                                                                 </t>
  </si>
  <si>
    <t xml:space="preserve">A.2.2.2.3.3     CONTRATACIÓN CON PERSONAS  JURIDICAS QUE NO SEAN ESES.                                                                                                                                                      </t>
  </si>
  <si>
    <t xml:space="preserve">A.2.2.2.4     OTROS PROGRAMAS Y ESTRATEGIAS,PARA SALUD SEXUAL Y REPRODUCTIVA.                                                                                                                                               </t>
  </si>
  <si>
    <t xml:space="preserve">A.2.2.2.4.1     CONTRATACION, CON LAS EMPRESAS SOCIALES DEL ESTADO.                                                                                                                                                         </t>
  </si>
  <si>
    <t xml:space="preserve">A.2.2.2.4.2     ADQUSICION DE INSUMOS Y ELEMENTOS, PUBLICACIONES Y EQUIPOS PARA DESARROLLAR PROGRAMAS DE SALUD PUBLICA, SEGÚN COMPETENCIAS                                                                                  </t>
  </si>
  <si>
    <t xml:space="preserve">A.2.2.2.4.3     CONTRATACIÓN CON PERSONAS  JURIDICAS QUE NO SEAN ESES.                                                                                                                                                      </t>
  </si>
  <si>
    <t xml:space="preserve">A.2.2.3     SALUD ORAL                                                                                                                                                                                                      </t>
  </si>
  <si>
    <t xml:space="preserve">A.2.2.3.1     CONTRATACION, CON LAS EMPRESAS SOCIALES DEL ESTADO.                                                                                                                                                           </t>
  </si>
  <si>
    <t xml:space="preserve">A.2.2.3.2     ADQUSICION DE INSUMOS Y ELEMENTOS, PUBLICACIONES Y EQUIPOS PARA DESARROLLAR PROGRAMAS DE SALUD PUBLICA, SEGÚN COMPETENCIAS                                                                                    </t>
  </si>
  <si>
    <t xml:space="preserve">A.2.2.3.3     CONTRATACIÓN CON PERSONAS  JURIDICAS QUE NO SEAN ESES.                                                                                                                                                        </t>
  </si>
  <si>
    <t xml:space="preserve">A.2.2.4     SALUD MENTAL Y LESIONES VIOLENTAS EVITABLES                                                                                                                                                                     </t>
  </si>
  <si>
    <t xml:space="preserve">A.2.2.4.1     SUSTANCIAS PSICOACTIVAS                                                                                                                                                                                       </t>
  </si>
  <si>
    <t xml:space="preserve">A.2.2.4.1.1     CONTRATACION, CON LAS EMPRESAS SOCIALES DEL ESTADO.                                                                                                                                                         </t>
  </si>
  <si>
    <t xml:space="preserve">A.2.2.4.1.2     ADQUSICION DE INSUMOS Y ELEMENTOS, PUBLICACIONES Y EQUIPOS PARA DESARROLLAR PROGRAMAS DE SALUD PUBLICA, SEGÚN COMPETENCIAS                                                                                  </t>
  </si>
  <si>
    <t xml:space="preserve">A.2.2.4.1.3     CONTRATACIÓN CON PERSONAS  JURIDICAS QUE NO SEAN ESES.                                                                                                                                                      </t>
  </si>
  <si>
    <t xml:space="preserve">A.2.2.4.2     OTROS PROGRAMAS Y ESTRATÈGIAS PARA LA PROMOCIÒN DE LA SALUD MENTAL Y LESIONES VIOLENTAS EVITABLES.                                                                                                            </t>
  </si>
  <si>
    <t xml:space="preserve">A.2.2.4.2.1     CONTRATACION, CON LAS EMPRESAS SOCIALES DEL ESTADO.                                                                                                                                                         </t>
  </si>
  <si>
    <t xml:space="preserve">A.2.2.4.2.2     ADQUSICION DE INSUMOS Y ELEMENTOS, PUBLICACIONES Y EQUIPOS PARA DESARROLLAR PROGRAMAS DE SALUD PUBLICA, SEGÚN COMPETENCIAS                                                                                  </t>
  </si>
  <si>
    <t xml:space="preserve">A.2.2.4.2.3     CONTRATACIÓN CON PERSONAS  JURIDICAS QUE NO SEAN ESES.                                                                                                                                                      </t>
  </si>
  <si>
    <t xml:space="preserve">A.2.2.5     LAS ENFERMEDADES TRANSMISIBLES Y LAS ZOONOSIS                                                                                                                                                                   </t>
  </si>
  <si>
    <t xml:space="preserve">A.2.2.5.1     TUBERCULOSIS                                                                                                                                                                                                  </t>
  </si>
  <si>
    <t xml:space="preserve">A.2.2.5.1.1     CONTRATACION, CON LAS EMPRESAS SOCIALES DEL ESTADO.                                                                                                                                                         </t>
  </si>
  <si>
    <t xml:space="preserve">A.2.2.5.1.2     ADQUSICION DE INSUMOS Y ELEMENTOS, PUBLICACIONES Y EQUIPOS PARA DESARROLLAR PROGRAMAS DE SALUD PUBLICA, SEGÚN COMPETENCIAS                                                                                  </t>
  </si>
  <si>
    <t xml:space="preserve">A.2.2.5.1.3     CONTRATACIÓN CON PERSONAS  JURIDICAS QUE NO SEAN ESES.                                                                                                                                                      </t>
  </si>
  <si>
    <t xml:space="preserve">A.2.2.5.2     LEPRA                                                                                                                                                                                                         </t>
  </si>
  <si>
    <t xml:space="preserve">A.2.2.5.2.1     CONTRATACION, CON LAS EMPRESAS SOCIALES DEL ESTADO.                                                                                                                                                         </t>
  </si>
  <si>
    <t xml:space="preserve">A.2.2.5.2.2     ADQUSICION DE INSUMOS Y ELEMENTOS, PUBLICACIONES Y EQUIPOS PARA DESARROLLAR PROGRAMAS DE SALUD PUBLICA, SEGÚN COMPETENCIAS                                                                                  </t>
  </si>
  <si>
    <t xml:space="preserve">A.2.2.5.2.3     CONTRATACIÓN CON PERSONAS  JURIDICAS QUE NO SEAN ESES.                                                                                                                                                      </t>
  </si>
  <si>
    <t xml:space="preserve">A.2.2.5.3     ENFERMEDADES TRANSMISIBLES POR VECTORES (ETV)                                                                                                                                                                 </t>
  </si>
  <si>
    <t xml:space="preserve">A.2.2.5.3.1     CONTRATACION, CON LAS EMPRESAS SOCIALES DEL ESTADO.                                                                                                                                                         </t>
  </si>
  <si>
    <t xml:space="preserve">A.2.2.5.3.2     ADQUSICION DE INSUMOS Y ELEMENTOS, PUBLICACIONES Y EQUIPOS PARA DESARROLLAR PROGRAMAS DE SALUD PUBLICA, SEGÚN COMPETENCIAS                                                                                  </t>
  </si>
  <si>
    <t xml:space="preserve">A.2.2.5.3.3     CONTRATACIÓN CON PERSONAS  JURIDICAS QUE NO SEAN ESES.                                                                                                                                                      </t>
  </si>
  <si>
    <t xml:space="preserve">A.2.2.5.4     ZOONOSIS                                                                                                                                                                                                      </t>
  </si>
  <si>
    <t xml:space="preserve">A.2.2.5.4.1     CONTRATACION, CON LAS EMPRESAS SOCIALES DEL ESTADO.                                                                                                                                                         </t>
  </si>
  <si>
    <t xml:space="preserve">A.2.2.5.4.2     ADQUSICION DE INSUMOS Y ELEMENTOS, PUBLICACIONES Y EQUIPOS PARA DESARROLLAR PROGRAMAS DE SALUD PUBLICA, SEGÚN COMPETENCIAS                                                                                  </t>
  </si>
  <si>
    <t xml:space="preserve">A.2.2.5.4.3     CONTRATACIÓN CON PERSONAS  JURIDICAS QUE NO SEAN ESES.                                                                                                                                                      </t>
  </si>
  <si>
    <t xml:space="preserve">A.2.2.5.5     OTROS PROGRAMAS Y ESTRATEGIAS,DE LAS ENFERMEDADES TRANSMISIBLES Y LA ZONNOSIS.                                                                                                                                </t>
  </si>
  <si>
    <t xml:space="preserve">A.2.2.5.5.1     CONTRATACION, CON LAS EMPRESAS SOCIALES DEL ESTADO.                                                                                                                                                         </t>
  </si>
  <si>
    <t xml:space="preserve">A.2.2.5.5.2     ADQUSICION DE INSUMOS Y ELEMENTOS, PUBLICACIONES Y EQUIPOS PARA DESARROLLAR PROGRAMAS DE SALUD PUBLICA, SEGÚN COMPETENCIAS                                                                                  </t>
  </si>
  <si>
    <t xml:space="preserve">A.2.2.5.5.3     CONTRATACIÓN CON PERSONAS  JURIDICAS QUE NO SEAN ESES.                                                                                                                                                      </t>
  </si>
  <si>
    <t xml:space="preserve">A.2.2.6     ENFERMEDADES CRÓNICAS NO TRANSMISIBLES                                                                                                                                                                          </t>
  </si>
  <si>
    <t xml:space="preserve">A.2.2.6.1     CONTRATACION, CON LAS EMPRESAS SOCIALES DEL ESTADO.                                                                                                                                                           </t>
  </si>
  <si>
    <t xml:space="preserve">A.2.2.6.2     ADQUSICION DE INSUMOS Y ELEMENTOS, PUBLICACIONES Y EQUIPOS PARA DESARROLLAR PROGRAMAS DE SALUD PUBLICA, SEGÚN COMPETENCIAS                                                                                    </t>
  </si>
  <si>
    <t xml:space="preserve">A.2.2.6.3     CONTRATACIÓN CON PERSONAS  JURIDICAS QUE NO SEAN ESES.                                                                                                                                                        </t>
  </si>
  <si>
    <t xml:space="preserve">A.2.2.7     NUTRICIÓN                                                                                                                                                                                                       </t>
  </si>
  <si>
    <t xml:space="preserve">A.2.2.7.1     CONTRATACION, CON LAS EMPRESAS SOCIALES DEL ESTADO.                                                                                                                                                           </t>
  </si>
  <si>
    <t xml:space="preserve">A.2.2.7.2     ADQUSICION DE INSUMOS Y ELEMENTOS, PUBLICACIONES Y EQUIPOS PARA DESARROLLAR PROGRAMAS DE SALUD PUBLICA, SEGÚN COMPETENCIAS                                                                                    </t>
  </si>
  <si>
    <t xml:space="preserve">A.2.2.7.3     CONTRATACIÓN CON PERSONAS  JURIDICAS QUE NO SEAN ESES.                                                                                                                                                        </t>
  </si>
  <si>
    <t xml:space="preserve">A.2.2.8     SEGURIDAD SANITARIA Y DEL AMBIENTE                                                                                                                                                                              </t>
  </si>
  <si>
    <t xml:space="preserve">A.2.2.8.1     CONTRATACION, CON LAS EMPRESAS SOCIALES DEL ESTADO.                                                                                                                                                           </t>
  </si>
  <si>
    <t xml:space="preserve">A.2.2.8.2     ADQUSICION DE INSUMOS Y ELEMENTOS, PUBLICACIONES Y EQUIPOS PARA DESARROLLAR PROGRAMAS DE SALUD PUBLICA, SEGÚN COMPETENCIAS                                                                                    </t>
  </si>
  <si>
    <t xml:space="preserve">A.2.2.8.3     CONTRATACIÓN CON PERSONAS  JURIDICAS QUE NO SEAN ESES.                                                                                                                                                        </t>
  </si>
  <si>
    <t xml:space="preserve">A.2.2.9     LA GESTION PARA EL DESARROLLO OPERATIVO Y FUNCIONAL DEL PNSP                                                                                                                                                    </t>
  </si>
  <si>
    <t xml:space="preserve">A.2.2.9.1      ACCIONES DE PLANEACIÓN, PRIORIZACIÓN Y GESTIÓN INTERSECTORIAL.                                                                                                                                               </t>
  </si>
  <si>
    <t xml:space="preserve">A.2.2.9.1.1     CONTRATACION, CON LAS EMPRESAS SOCIALES DEL ESTADO.                                                                                                                                                         </t>
  </si>
  <si>
    <t xml:space="preserve">A.2.2.9.1.2     ADQUSICION DE INSUMOS Y ELEMENTOS, PUBLICACIONES Y EQUIPOS PARA DESARROLLAR PROGRAMAS DE SALUD PUBLICA, SEGÚN COMPETENCIAS                                                                                  </t>
  </si>
  <si>
    <t xml:space="preserve">A.2.2.9.1.3     CONTRATACIÓN CON PERSONAS  JURIDICAS QUE NO SEAN ESES.                                                                                                                                                      </t>
  </si>
  <si>
    <t xml:space="preserve">A.2.2.9.2     MONITOREO Y EVALUACIÓN.                                                                                                                                                                                       </t>
  </si>
  <si>
    <t xml:space="preserve">A.2.2.9.2.1     CONTRATACION, CON LAS EMPRESAS SOCIALES DEL ESTADO.                                                                                                                                                         </t>
  </si>
  <si>
    <t xml:space="preserve">A.2.2.9.2.2     ADQUSICION DE INSUMOS Y ELEMENTOS, PUBLICACIONES Y EQUIPOS PARA DESARROLLAR PROGRAMAS DE SALUD PUBLICA, SEGÚN COMPETENCIAS                                                                                  </t>
  </si>
  <si>
    <t xml:space="preserve">A.2.2.9.2.3     CONTRATACIÓN CON PERSONAS  JURIDICAS QUE NO SEAN ESES.                                                                                                                                                      </t>
  </si>
  <si>
    <t xml:space="preserve">A.2.2.9.3     CAPACITACIÓN Y ASISTENCIA TÉCNICA.                                                                                                                                                                            </t>
  </si>
  <si>
    <t xml:space="preserve">A.2.2.9.3.1     CONTRATACION, CON LAS EMPRESAS SOCIALES DEL ESTADO.                                                                                                                                                         </t>
  </si>
  <si>
    <t xml:space="preserve">A.2.2.9.3.2     ADQUSICION DE INSUMOS Y ELEMENTOS, PUBLICACIONES Y EQUIPOS PARA DESARROLLAR PROGRAMAS DE SALUD PUBLICA, SEGÚN COMPETENCIAS,                                                                                 </t>
  </si>
  <si>
    <t xml:space="preserve">A.2.2.9.3.3     CONTRATACIÓN CON PERSONAS  JURIDICAS QUE NO SEAN ESES.                                                                                                                                                      </t>
  </si>
  <si>
    <t xml:space="preserve">A.2.2.10     VIGILANCIA EN SALUD PUBLICA                                                                                                                                                                                    </t>
  </si>
  <si>
    <t xml:space="preserve">A.2.2.10.1     TALENTO HUMANO QUE DESARROLLA FUNCIONES DE CARÁCTER OPERATIVO.                                                                                                                                               </t>
  </si>
  <si>
    <t xml:space="preserve">A.2.2.10.2     ANALISIS Y PUBLICACIONES.                                                                                                                                                                                    </t>
  </si>
  <si>
    <t xml:space="preserve">A.2.2.10.3     INFRAESTRUCTURA EQUIPOS  Y DOTACIÓN PARA FORTALECER EL SISTEMA DE INFORMACIÓN.                                                                                                                               </t>
  </si>
  <si>
    <t xml:space="preserve">A.2.2.12     RESERVAS DE INVERSIÓN EN SALUD PUBLICA VIGENCIA ANTERIOR (LEY 819 DE 2003)                                                                                                                                     </t>
  </si>
  <si>
    <t xml:space="preserve">A.2.2.13     PAGO DE DÉFICIT DE INVERSIÓN EN SALUD PUBLICA                                                                                                                                                                  </t>
  </si>
  <si>
    <t xml:space="preserve">A.2.3     PRESTACION DE SERVICIOS A LA POBLACION POBRE EN LO NO CUBIERTO CON SUBSIDIOS A LA DEMANDA                                                                                                                         </t>
  </si>
  <si>
    <t xml:space="preserve">A.2.3.1     PRESTACION DE SERVICIOS DE SALUD PARA LA POBLACIÓN POBRE NO ASEGURADA                                                                                                                                           </t>
  </si>
  <si>
    <t xml:space="preserve">A.2.3.1.1     SERVICIOS CONTRATADOS CON EMPRESAS SOCIALES DEL ESTADO                                                                                                                                                        </t>
  </si>
  <si>
    <t xml:space="preserve">A.2.3.1.1.1     BAJO NIVEL DE COMPLEJIDAD                                                                                                                                                                                   </t>
  </si>
  <si>
    <t xml:space="preserve">A.2.3.1.1.2     MEDIO Y ALTO NIVEL DE COMPLEJIDAD                                                                                                                                                                           </t>
  </si>
  <si>
    <t xml:space="preserve">A.2.3.1.2     ATENCIÓN DE URGENCIAS (SIN CONTRATO) EN EMPRESAS SOCIALES DEL ESTADO                                                                                                                                          </t>
  </si>
  <si>
    <t xml:space="preserve">A.2.3.1.2.1     BAJO NIVEL DE COMPLEJIDAD                                                                                                                                                                                   </t>
  </si>
  <si>
    <t xml:space="preserve">A.2.3.1.2.2     MEDIO Y ALTO NIVEL DE COMPLEJIDAD                                                                                                                                                                           </t>
  </si>
  <si>
    <t xml:space="preserve">A.2.3.1.3     SERVICIOS CONTRATADOS CON INSTITUCIONES PRESTADORAS DE SERVICIOS DE SALUD  PRIVADAS O MIXTAS                                                                                                                  </t>
  </si>
  <si>
    <t xml:space="preserve">A.2.3.1.3.1     BAJO NIVEL DE COMPLEJIDAD                                                                                                                                                                                   </t>
  </si>
  <si>
    <t xml:space="preserve">A.2.3.1.3.2     MEDIO Y ALTO NIVEL DE COMPLEJIDAD                                                                                                                                                                           </t>
  </si>
  <si>
    <t xml:space="preserve">A.2.3.1.4     ATENCIÓN DE URGENCIAS (SIN CONTRATO)  CON INSTITUCIONES PRESTADORAS DE SERVICIOS DE SALUD PRIVADAS O MIXTAS                                                                                                   </t>
  </si>
  <si>
    <t xml:space="preserve">A.2.3.1.4.1     BAJO NIVEL DE COMPLEJIDAD                                                                                                                                                                                   </t>
  </si>
  <si>
    <t xml:space="preserve">A.2.3.1.4.2     MEDIO Y ALTO NIVEL DE COMPLEJIDAD                                                                                                                                                                           </t>
  </si>
  <si>
    <t xml:space="preserve">A.2.3.2     PRESTACION DE SERVICIOS DE SALUD A LA POBLACIÓN POBRE AFILIADA AL REGIMEN SUBSIDIADO NO INCLUIDOS EN EL PLAN (NO POS-S)                                                                                         </t>
  </si>
  <si>
    <t xml:space="preserve">A.2.3.2.1     SERVICIOS CONTRATADOS CON EMPRESAS SOCIALES DEL ESTADO                                                                                                                                                        </t>
  </si>
  <si>
    <t xml:space="preserve">A.2.3.2.2     ATENCIÓN DE URGENCIAS (SIN CONTRATO) CON EMPRESAS SOCIALES DEL ESTADO                                                                                                                                         </t>
  </si>
  <si>
    <t xml:space="preserve">A.2.3.2.3     SERVICIOS CONTRATADOS CON INSTITUCIONES PRESTADORAS DE SERVICIOS DE SALUD  PRIVADAS                                                                                                                           </t>
  </si>
  <si>
    <t xml:space="preserve">A.2.3.2.4     ATENCIÓN DE URGENCIAS (SIN CONTRATO)  CON INSTITUCIONES PRESTADORAS DE SERVICIOS DE SALUD PRIVADAS O MIXTAS                                                                                                   </t>
  </si>
  <si>
    <t xml:space="preserve">A.2.3.2.5     RECOBROS POR EVENTOS NO INCLUIDOS EN EL POS SUBSIDIADO                                                                                                                                                        </t>
  </si>
  <si>
    <t xml:space="preserve">A.2.3.5     RESERVAS DE INVERSIÓN EN PRESTACION DE SERVICIOS A LA POBLACION POBRE EN LO NO CUBIERTO CON SUBSIDIOS A LA DEMANDA VIGENCIA ANTERIOR (LEY 819 DE 2003)                                                          </t>
  </si>
  <si>
    <t xml:space="preserve">A.2.3.6     PAGO DE DÉFICIT DE INVERSIÓN EN SERVICIOS A LA POBLACION POBRE NO ASEGURADA VIGENCIA ANTERIOR (LEY 819 DE 2003)                                                                                                 </t>
  </si>
  <si>
    <t xml:space="preserve">A.2.3.7     TRANSFERENCIA A LOS DEPARTAMENTOS PARA INVERSIÓN EN PRESTACIÓN DE SERVICIOS A LA POBLACIÓN POBRE EN LO NO CUBIERTO CON SUBSIDIOS A LA DEMANDA                                                                   </t>
  </si>
  <si>
    <t xml:space="preserve">A.2.4     OTROS GASTOS EN SALUD                                                                                                                                                                                             </t>
  </si>
  <si>
    <t xml:space="preserve">A.2.4.1     INVESTIGACIÓN EN SALUD                                                                                                                                                                                          </t>
  </si>
  <si>
    <t xml:space="preserve">A.2.4.2     PAGO PASIVO PRESTACIONAL                                                                                                                                                                                        </t>
  </si>
  <si>
    <t xml:space="preserve">A.2.4.3     REORGANIZACIÓN DE REDES DE PRESTADORES DE SERVICIOS DE SALUD                                                                                                                                                    </t>
  </si>
  <si>
    <t xml:space="preserve">A.2.4.5     PAGO DE CARTERA HOSPITALARIA DE VIGENCIAS ANTERIORES                                                                                                                                                            </t>
  </si>
  <si>
    <t xml:space="preserve">A.2.4.6     PAGO DE CARTERA A LAS EMPRESAS PROMOTORAS DE SALUD                                                                                                                                                              </t>
  </si>
  <si>
    <t xml:space="preserve">A.2.4.7     PAGO DE OTRAS DEUDAS QUE NO CORRESPONDEN A CARTERA HOSPITALARIA O INFRAESTRUCTURA                                                                                                                               </t>
  </si>
  <si>
    <t xml:space="preserve">A.2.4.8     INVERSIONES DIRECTAS EN LA RED PUBLICA SEGÚN PLAN BIENAL EN EQUIPOS                                                                                                                                             </t>
  </si>
  <si>
    <t xml:space="preserve">A.2.4.9     INVERSIONES DIRECTAS EN LA RED PUBLICA SEGÚN PLAN BIENAL EN INFRAESTRUCTURA                                                                                                                                     </t>
  </si>
  <si>
    <t xml:space="preserve">A.2.4.10     INVERSIONES DIRECTAS EN LA RED PUBLICA SEGÚN PLAN BIENAL EN OTROS CONCEPTOS                                                                                                                                    </t>
  </si>
  <si>
    <t xml:space="preserve">A.2.4.12     RESERVAS DE INVERSIÓN EN OTROS GASTOS EN SALUD VIGENCIA ANTERIOR (LEY 819 DE 2003)                                                                                                                             </t>
  </si>
  <si>
    <t xml:space="preserve">A.3     AGUA POTABLE Y SANEAMIENTO BASICO                                                                                                                                                                                   </t>
  </si>
  <si>
    <t xml:space="preserve">A.3.1     SERVICIO DE ACUEDUCTO                                                                                                                                                                                             </t>
  </si>
  <si>
    <t xml:space="preserve">A.3.1.1     SUBSIDIOS - FONDO DE SOLIDARIDAD Y PREDISTRIBUCION DEL INGRESO                                                                                                                                                  </t>
  </si>
  <si>
    <t xml:space="preserve">A.3.1.2     PREINVERSION EN DISEÐO                                                                                                                                                                                          </t>
  </si>
  <si>
    <t xml:space="preserve">A.3.1.3     INTERVENTORIAS                                                                                                                                                                                                  </t>
  </si>
  <si>
    <t xml:space="preserve">A.3.1.4     DISEÐO E IMPLANTACION DE ESQUEMAS ORGANIZACIONALES PARA LA ADMINISTRACION Y OPERACION DE SISTEMAS DE ACUEDUCTO                                                                                                  </t>
  </si>
  <si>
    <t xml:space="preserve">A.3.1.5     CONSTRUCCION DE SISTEMAS DE ACUEDUCTO  (EXCEPTO OBRAS PARA EL TRATAMIENTO DE AGUA POTABLE)                                                                                                                      </t>
  </si>
  <si>
    <t xml:space="preserve">A.3.1.6     CONSTRUCCION DE SISTEMAS DE POTABILIZACION DEL AGUA                                                                                                                                                             </t>
  </si>
  <si>
    <t xml:space="preserve">A.3.1.7     AMPLIACION DE SISTEMAS DE ACUEDUCTO                                                                                                                                                                             </t>
  </si>
  <si>
    <t xml:space="preserve">A.3.1.8     AMPLIACION DE SISTEMAS DE POTABILIZACION DEL AGUA                                                                                                                                                               </t>
  </si>
  <si>
    <t xml:space="preserve">A.3.1.9     REHABILITACION DE SISTEMAS DE ACUEDUCTO                                                                                                                                                                         </t>
  </si>
  <si>
    <t xml:space="preserve">A.3.1.10     REHABILITACION DE SISTEMAS DE  POTABILIZACION DEL AGUA                                                                                                                                                         </t>
  </si>
  <si>
    <t xml:space="preserve">A.3.1.11     PROGRAMAS DE MACRO Y MICRO MEDICION                                                                                                                                                                            </t>
  </si>
  <si>
    <t xml:space="preserve">A.3.1.12     PROGRAMAS DE REDUCCION DE AGUA NO CONTABILIZADA                                                                                                                                                                </t>
  </si>
  <si>
    <t xml:space="preserve">A.3.1.13     EQUIPOS REQUERIDOS PARA LA OPERACION DE LOS SISTEMAS DE ACUEDUCTO                                                                                                                                              </t>
  </si>
  <si>
    <t xml:space="preserve">A.3.1.14     SOLUCIONES ALTERNAS DE ACUEDUCTO                                                                                                                                                                               </t>
  </si>
  <si>
    <t xml:space="preserve">A.3.1.15     PLAN DE ORDENAMIENTO Y MANEJO DE CUENCAS (POMCA)                                                                                                                                                               </t>
  </si>
  <si>
    <t xml:space="preserve">A.3.1.17     PAGO DE PASIVOS LABORALES                                                                                                                                                                                      </t>
  </si>
  <si>
    <t xml:space="preserve">A.3.1.19     RESERVAS DE INVERSION EN EL SECTOR VIGENCIA ANTERIOR (LEY 819 DE 2003)                                                                                                                                         </t>
  </si>
  <si>
    <t xml:space="preserve">A.3.2     SERVICIO DE ALCANTARILLADO                                                                                                                                                                                        </t>
  </si>
  <si>
    <t xml:space="preserve">A.3.2.1     SUBSIDIOS - FONDO DE SOLIDARIDAD Y REDISTRIBUCION DEL INGRESO - ALCANTARILLADO                                                                                                                                  </t>
  </si>
  <si>
    <t xml:space="preserve">A.3.2.2     PREINVERSION EN DISEÐO                                                                                                                                                                                          </t>
  </si>
  <si>
    <t xml:space="preserve">A.3.2.3     INTERVENTORIAS                                                                                                                                                                                                  </t>
  </si>
  <si>
    <t xml:space="preserve">A.3.2.4     DISEÐO E IMPLANTACION DE ESQUEMAS ORGANIZACIONALES PARA LA ADMINISTRACION Y OPERACION DE SISTEMAS DE ALCANTARILLADO                                                                                             </t>
  </si>
  <si>
    <t xml:space="preserve">A.3.2.5     CONSTRUCCION DE SISTEMAS DE ALCANTARILLADO SANITARIO                                                                                                                                                            </t>
  </si>
  <si>
    <t xml:space="preserve">A.3.2.6     CONSTRUCCION DE SISTEMAS DE TRATAMIENTO DE AGUAS RESIDUALES                                                                                                                                                     </t>
  </si>
  <si>
    <t xml:space="preserve">A.3.2.7     CONSTRUCCION DE SISTEMAS DE ALCANTARILLADO PLUVIAL                                                                                                                                                              </t>
  </si>
  <si>
    <t xml:space="preserve">A.3.2.8     AMPLIACION DE SISTEMAS DE ALCANTARILLADO SANITARIO                                                                                                                                                              </t>
  </si>
  <si>
    <t xml:space="preserve">A.3.2.9     AMPLIACION DE SISTEMAS DE TRATAMIENTO DE AGUAS RESIDUALES                                                                                                                                                       </t>
  </si>
  <si>
    <t xml:space="preserve">A.3.2.10     AMPLIACION DE SISTEMAS DE ALCANTARILLADO PLUVIAL                                                                                                                                                               </t>
  </si>
  <si>
    <t xml:space="preserve">A.3.2.11     REHABILITACION DE SISTEMAS DE ALCANTARILLADO SANITARIO                                                                                                                                                         </t>
  </si>
  <si>
    <t xml:space="preserve">A.3.2.12     REHABILITACION DE SISTEMAS DE TRATAMIENTO DE AGUAS RESIDUALES                                                                                                                                                  </t>
  </si>
  <si>
    <t xml:space="preserve">A.3.2.13     REHABILITACION DE SISTEMAS DE ALCANTARILLADO PLUVIAL                                                                                                                                                           </t>
  </si>
  <si>
    <t xml:space="preserve">A.3.2.14     EQUIPOS REQUERIDOS PARA LA OPERACION DE LOS SISTEMAS DE ALCANTARILLADO SANITARIO                                                                                                                               </t>
  </si>
  <si>
    <t xml:space="preserve">A.3.2.15     EQUIPOS REQUERIDOS PARA LA OPERACION DE LOS SISTEMAS DE ALCANTARILLADO PLUVIAL                                                                                                                                 </t>
  </si>
  <si>
    <t xml:space="preserve">A.3.2.16     SOLUCIONES ALTERNAS DE ALCANTARILLADO                                                                                                                                                                          </t>
  </si>
  <si>
    <t xml:space="preserve">A.3.2.17     UNIDADES SANITARIAS                                                                                                                                                                                            </t>
  </si>
  <si>
    <t xml:space="preserve">A.3.2.18     PLAN DE SANEAMIENTO Y MANEJO DE VERTIMIENTOS (PSMV)                                                                                                                                                            </t>
  </si>
  <si>
    <t xml:space="preserve">A.3.2.20     PAGO DE PASIVOS LABORALES                                                                                                                                                                                      </t>
  </si>
  <si>
    <t xml:space="preserve">A.3.2.22     RESERVAS DE INVERSION EN EL SECTOR VIGENCIA ANTERIOR (LEY 819 DE 2003)                                                                                                                                         </t>
  </si>
  <si>
    <t xml:space="preserve">A.3.3     SERVICIO DE ASEO                                                                                                                                                                                                  </t>
  </si>
  <si>
    <t xml:space="preserve">A.3.3.1     SUBSIDIOS - FONDO DE SOLIDARIDAD Y REDISTRIBUCION DEL INGRESO - ASEO                                                                                                                                            </t>
  </si>
  <si>
    <t xml:space="preserve">A.3.3.2     PREINVERSION EN DISEÐO                                                                                                                                                                                          </t>
  </si>
  <si>
    <t xml:space="preserve">A.3.3.3     INTERVENTORIAS                                                                                                                                                                                                  </t>
  </si>
  <si>
    <t xml:space="preserve">A.3.3.4     DISEÐO E IMPLANTACION DE ESQUEMAS ORGANIZACIONALES PARA LA ADMINISTRACION Y OPERACION DEL SERVICIO DE ASEO                                                                                                      </t>
  </si>
  <si>
    <t xml:space="preserve">A.3.3.5     RECOLECCION, TRATAMIENTO Y DISPOSICION FINAL DE RESIDUOS SOLIDOS                                                                                                                                                </t>
  </si>
  <si>
    <t xml:space="preserve">A.3.3.6     CONSTRUCCION DE NUEVOS SISTEMAS DE DISPOSICION FINAL                                                                                                                                                            </t>
  </si>
  <si>
    <t xml:space="preserve">A.3.3.7     PROYECTOS DE GESTION INTEGRAL DE RESIDUOS SOLIDOS                                                                                                                                                               </t>
  </si>
  <si>
    <t xml:space="preserve">A.3.3.8     PLAN DE GESTION INTEGRAL DE RESIDUOS SOLIDOS (PGIRS)                                                                                                                                                            </t>
  </si>
  <si>
    <t xml:space="preserve">A.3.3.9     PAGO DE PASIVOS LABORALES                                                                                                                                                                                       </t>
  </si>
  <si>
    <t xml:space="preserve">A.3.3.11     RESERVAS DE INVERSION EN EL SECTOR VIGENCIA ANTERIOR (LEY 819 DE 2003)                                                                                                                                         </t>
  </si>
  <si>
    <t xml:space="preserve">A.3.4     CONSTRUCCION, RECUPERACION Y MANTENIMIENTO DE OBRAS DE SANEAMIENTO BASICO RURAL                                                                                                                                   </t>
  </si>
  <si>
    <t xml:space="preserve">A.3.5     TRANSFERENCIAS PARA EL PLAN DEPARTAMENTAL DE AGUA POTABLE Y SANEAMIENTO BASICO (De conformidad con la Ley 1176 de 2007 y sus decretos reglamentario                                                               </t>
  </si>
  <si>
    <t xml:space="preserve">A.3.6     PAGO DE DEFICIT DE INVERSION EN AGUA POTABLE Y SANEAMIENTO BASICO                                                                                                                                                 </t>
  </si>
  <si>
    <t xml:space="preserve">A.4     DEPORTE Y RECREACION                                                                                                                                                                                                </t>
  </si>
  <si>
    <t xml:space="preserve">A.4.1     FOMENTO, DESARROLLO Y PRACTICA DEL DEPORTE, LA RECREACION Y EL APROVECHAMIENTO DEL TIEMPO LIBRE                                                                                                                   </t>
  </si>
  <si>
    <t xml:space="preserve">A.4.2     CONSTRUCCION, MANTENIMIENTO Y/O ADECUACION DE LOS ESCENARIOS DEPORTIVOS Y RECREATIVOS                                                                                                                             </t>
  </si>
  <si>
    <t xml:space="preserve">A.4.3     DOTACION DE ESCENARIOS DEPORTIVOS E IMPLEMENTOS PARA LA PRACTICA DEL DEPORTE                                                                                                                                      </t>
  </si>
  <si>
    <t xml:space="preserve">A.4.4     PREINVERSION EN INFRAESTRUCTURA                                                                                                                                                                                   </t>
  </si>
  <si>
    <t xml:space="preserve">A.4.5     PAGO DE INSTRUCTORES CONTRATADOS PARA LA PRACTICA DEL DEPORTE Y LA RECREACION                                                                                                                                     </t>
  </si>
  <si>
    <t xml:space="preserve">A.4.7     RESERVAS DE INVERSION EN EL SECTOR VIGENCIA ANTERIOR (LEY 819 DE 2003)                                                                                                                                            </t>
  </si>
  <si>
    <t xml:space="preserve">A.4.8     PAGO DE DEFICIT DE INVERSION EN DEPORTE Y RECREACION                                                                                                                                                              </t>
  </si>
  <si>
    <t xml:space="preserve">A.5     CULTURA                                                                                                                                                                                                             </t>
  </si>
  <si>
    <t xml:space="preserve">A.5.1     FOMENTO, APOYO Y DIFUSION DE EVENTOS Y EXPRESIONES ARTISTICAS Y CULTURALES                                                                                                                                        </t>
  </si>
  <si>
    <t xml:space="preserve">A.5.2     FORMACION, CAPACITACION E INVESTIGACION ARTISTICA Y CULTURAL                                                                                                                                                      </t>
  </si>
  <si>
    <t xml:space="preserve">A.5.3     PROTECCION DEL PATRIMONIO CULTURAL                                                                                                                                                                                </t>
  </si>
  <si>
    <t xml:space="preserve">A.5.4     PREINVERSION EN INFRAESTRUCTURA                                                                                                                                                                                   </t>
  </si>
  <si>
    <t xml:space="preserve">A.5.5     CONSTRUCCION, MANTENIMIENTO Y ADECUACION DE LA INFRAESTRUCTURA ARTISTICA Y CULTURAL                                                                                                                               </t>
  </si>
  <si>
    <t xml:space="preserve">A.5.6     MANTENIMIENTO Y DOTACION DE BIBLIOTECAS PUBLICAS                                                                                                                                                                  </t>
  </si>
  <si>
    <t xml:space="preserve">A.5.7     DOTACION DE LA INFRAESTRUCTURA ARTISTICA Y CULTURAL                                                                                                                                                               </t>
  </si>
  <si>
    <t xml:space="preserve">A.5.8     PAGO DE INSTRUCTORES CONTRATADOS PARA LAS BANDAS MUSICALES                                                                                                                                                        </t>
  </si>
  <si>
    <t xml:space="preserve">A.5.9     PAGO DE INSTRUCTORES Y BIBLIOTECOLOGOS CONTRATADOS PARA LA EJECUCION DE PROGRAMAS Y PROYECTOS ARTISTICOS Y CULTURALES                                                                                             </t>
  </si>
  <si>
    <t xml:space="preserve">A.5.11     RESERVAS DE INVERSION EN EL SECTOR VIGENCIA ANTERIOR (LEY 819 DE 2003)                                                                                                                                           </t>
  </si>
  <si>
    <t xml:space="preserve">A.5.12     SEGURIDAD SOCIAL DEL CREADOR Y GESTOR CULTURAL                                                                                                                                                                   </t>
  </si>
  <si>
    <t xml:space="preserve">A.5.13     PAGO DE DEFICIT DE INVERSION EN CULTURA                                                                                                                                                                          </t>
  </si>
  <si>
    <t xml:space="preserve">A.6     SERVICIOS PUBLICOS DIFERENTES A ACUEDUCTO ALCANTARILLADO Y ASEO (SIN INCLUIR PROYECTOS DE VIVIENDA DE INTERES SOCIAL)                                                                                               </t>
  </si>
  <si>
    <t xml:space="preserve">A.6.1     SUBSIDIOS PARA USUARIOS DE MENORES INGRESOS - FONDO DE SOLIDARIDAD Y REDISTRIBUCION DEL INGRESO                                                                                                                   </t>
  </si>
  <si>
    <t xml:space="preserve">A.6.2     MANTENIMIENTO Y EXPANSION DEL SERVICIO DE ALUMBRADO PUBLICO                                                                                                                                                       </t>
  </si>
  <si>
    <t xml:space="preserve">A.6.3     PAGO DE CONVENIOS O CONTRATOS DE SUMINISTRO DE ENERGIA ELECTRICA PARA EL SERVICIO DE ALUMBRADO PUBLICO O PARA EL MANTENIMIENTO Y EXPANSION DEL SERV                                                               </t>
  </si>
  <si>
    <t xml:space="preserve">A.6.4     PREINVERSION EN INFRAESTRUCTURA                                                                                                                                                                                   </t>
  </si>
  <si>
    <t xml:space="preserve">A.6.5     CONSTRUCCION, ADECUACION Y MANTENIMIENTO DE INFRAESTRUCTURA DE SERVICIOS PUBLICOS                                                                                                                                 </t>
  </si>
  <si>
    <t xml:space="preserve">A.6.6     OBRAS DE ELECTRIFICACION RURAL                                                                                                                                                                                    </t>
  </si>
  <si>
    <t xml:space="preserve">A.6.7     DISTRIBUCION DE GAS COMBUSTIBLE                                                                                                                                                                                   </t>
  </si>
  <si>
    <t xml:space="preserve">A.6.8     TELEFONIA PUBLICA CONMUTADA                                                                                                                                                                                       </t>
  </si>
  <si>
    <t xml:space="preserve">A.6.9     TELEFONIA LOCAL MOVIL EN EL SECTOR RURAL                                                                                                                                                                          </t>
  </si>
  <si>
    <t xml:space="preserve">A.6.11     RESERVAS DE INVERSION EN EL SECTOR VIGENCIA ANTERIOR (LEY 819 DE 2003)                                                                                                                                           </t>
  </si>
  <si>
    <t xml:space="preserve">A.6.12     PAGO DE DEFICIT DE INVERSION EN SERVICIOS PUBLICOS                                                                                                                                                               </t>
  </si>
  <si>
    <t xml:space="preserve">A.7     VIVIENDA                                                                                                                                                                                                            </t>
  </si>
  <si>
    <t xml:space="preserve">A.7.1     SUBSIDIOS PARA ADQUISICION DE VIVIENDA DE INTERES SOCIAL                                                                                                                                                          </t>
  </si>
  <si>
    <t xml:space="preserve">A.7.2     SUBSIDIOS PARA MEJORAMIENTO DE VIVIENDA DE INTERES SOCIAL                                                                                                                                                         </t>
  </si>
  <si>
    <t xml:space="preserve">A.7.3     PLANES Y PROYECTOS DE MEJORAMIENTO DE VIVIENDA Y SANEAMIENTO BASICO                                                                                                                                               </t>
  </si>
  <si>
    <t xml:space="preserve">A.7.4     PLANES Y PROYECTOS DE CONSTRUCCION DE VIVIENDA EN SITIO PROPIO                                                                                                                                                    </t>
  </si>
  <si>
    <t xml:space="preserve">A.7.5     PLANES Y PROYECTOS PARA LA ADQUISICION Y/O CONSTRUCCION DE VIVIENDA                                                                                                                                               </t>
  </si>
  <si>
    <t xml:space="preserve">A.7.6     SUBSIDIOS PARA REUBICACION DE VIVIENDAS ASENTADAS EN ZONAS ALTO RIESGO                                                                                                                                            </t>
  </si>
  <si>
    <t xml:space="preserve">A.7.7     PROYECTOS DE TITULACION Y LEGALIZACION DE PREDIOS                                                                                                                                                                 </t>
  </si>
  <si>
    <t xml:space="preserve">A.7.8     PREINVERSION EN INFRAESTRUCTURA                                                                                                                                                                                   </t>
  </si>
  <si>
    <t xml:space="preserve">A.7.10     RESERVAS DE INVERSION EN EL SECTOR VIGENCIA ANTERIOR (LEY 819 DE 2003)                                                                                                                                           </t>
  </si>
  <si>
    <t xml:space="preserve">A.7.11     PAGO DE DEFICIT DE INVERSION EN VIVIENDA                                                                                                                                                                         </t>
  </si>
  <si>
    <t xml:space="preserve">A.8     AGROPECUARIO                                                                                                                                                                                                        </t>
  </si>
  <si>
    <t xml:space="preserve">A.8.1     PREINVERSION EN INFRAESTRUCTURA                                                                                                                                                                                   </t>
  </si>
  <si>
    <t xml:space="preserve">A.8.2     MONTAJE, DOTACION Y MANTENIMIENTO DE GRANJAS EXPERIMENTALES                                                                                                                                                       </t>
  </si>
  <si>
    <t xml:space="preserve">A.8.3     PROYECTOS DE CONSTRUCCION Y MANTENIMIENTO DE DISTRITOS DE RIEGO Y ADECUACION DE TIERRAS                                                                                                                           </t>
  </si>
  <si>
    <t xml:space="preserve">A.8.4     PROMOCION DE ALIANZAS, ASOCIACIONES U OTRAS FORMAS ASOCIATIVAS DE PRODUCTORES                                                                                                                                     </t>
  </si>
  <si>
    <t xml:space="preserve">A.8.5     PROGRAMAS Y PROYECTOS DE ASISTENCIA TECNICA DIRECTA RURAL                                                                                                                                                         </t>
  </si>
  <si>
    <t xml:space="preserve">A.8.6     PAGO DEL PERSONAL TECNICO VINCULADO A LA PRESTACION DEL SERVICIO DE ASISTENCIA TECNICA DIRECTA RURAL                                                                                                              </t>
  </si>
  <si>
    <t xml:space="preserve">A.8.7     CONTRATOS CELEBRADOS CON  ENTIDADES PRESTADORAS DEL SERVICIO DE ASISTENCIA TECNICA DIRECTA RURAL                                                                                                                  </t>
  </si>
  <si>
    <t xml:space="preserve">A.8.8     DESARROLLO DE PROGRAMAS Y PROYECTOS PRODUCTIVOS EN EL MARCO DEL PLAN AGROPECUARIO                                                                                                                                 </t>
  </si>
  <si>
    <t xml:space="preserve">A.8.10     RESERVAS DE INVERSION EN EL SECTOR VIGENCIA ANTERIOR (LEY 819 DE 2003)                                                                                                                                           </t>
  </si>
  <si>
    <t xml:space="preserve">A.8.11     PAGO DE DEFICIT DE INVERSION EN DESARROLLO AGROPECUARIO                                                                                                                                                          </t>
  </si>
  <si>
    <t xml:space="preserve">A.9     TRANSPORTE                                                                                                                                                                                                          </t>
  </si>
  <si>
    <t xml:space="preserve">A.9.1     CONSTRUCCION DE VIAS                                                                                                                                                                                              </t>
  </si>
  <si>
    <t xml:space="preserve">A.9.2     MEJORAMIENTO DE VIAS                                                                                                                                                                                              </t>
  </si>
  <si>
    <t xml:space="preserve">A.9.3     REHABILITACION DE VIAS                                                                                                                                                                                            </t>
  </si>
  <si>
    <t xml:space="preserve">A.9.4     MANTENIMIENTO RUTINARIO DE VIAS                                                                                                                                                                                   </t>
  </si>
  <si>
    <t xml:space="preserve">A.9.5     MANTENIMIENTO PERIODICO DE VIAS                                                                                                                                                                                   </t>
  </si>
  <si>
    <t xml:space="preserve">A.9.6     CONSTRUCCION DE INSTALACIONES PORTUARIAS, FLUVIALES Y MARITIMAS                                                                                                                                                   </t>
  </si>
  <si>
    <t xml:space="preserve">A.9.7     MANTENIMIENTO DE INSTALACIONES PORTUARIAS, FLUVIALES Y MARITIMAS                                                                                                                                                  </t>
  </si>
  <si>
    <t xml:space="preserve">A.9.8     CONSTRUCCION DE TERMINALES DE TRANSPORTE Y AEROPUERTOS                                                                                                                                                            </t>
  </si>
  <si>
    <t xml:space="preserve">A.9.9     MEJORAMIENTO Y MANTENIMIENTO DE TERMINALES DE TRANSPORTE Y AEROPUERTOS                                                                                                                                            </t>
  </si>
  <si>
    <t xml:space="preserve">A.9.10     ESTUDIOS Y PREINVERSION EN INFRAESTRUCTURA                                                                                                                                                                       </t>
  </si>
  <si>
    <t xml:space="preserve">A.9.11     COMPRA DE MAQUINARIA Y EQUIPO                                                                                                                                                                                    </t>
  </si>
  <si>
    <t xml:space="preserve">A.9.12     INTERVENTORIA DE PROYECTOS DE CONSTRUCCION Y MANTENIMIENTO DE INFRAESTRUCTURA DE TRANSPORTE                                                                                                                      </t>
  </si>
  <si>
    <t xml:space="preserve">A.9.14     RESERVAS DE INVERSION EN EL SECTOR VIGENCIA ANTERIOR (LEY 819 DE 2003)                                                                                                                                           </t>
  </si>
  <si>
    <t xml:space="preserve">A.9.15     SISTEMAS DE TRANSPORTE MASIVO                                                                                                                                                                                    </t>
  </si>
  <si>
    <t xml:space="preserve">A.9.16     PLANES DE TRANSITO, EDUCACION, DOTACION DE EQUIPOS Y SEGURIDAD VIAL                                                                                                                                              </t>
  </si>
  <si>
    <t xml:space="preserve">A.9.17     INFRAESTRUCTURA PARA TRANSPORTE NO MOTORIZADO (REDES PEATONALES Y CICLORUTAS)                                                                                                                                    </t>
  </si>
  <si>
    <t xml:space="preserve">A.9.18     PAGO DE DEFICIT DE INVERSION EN TRANSPORTE                                                                                                                                                                       </t>
  </si>
  <si>
    <t xml:space="preserve">A.10     AMBIENTAL                                                                                                                                                                                                          </t>
  </si>
  <si>
    <t xml:space="preserve">A.10.1     DESCONTAMINACION DE CORRIENTES O DEPOSITOS DE AGUA AFECTADOS POR VERTIMIENTOS                                                                                                                                    </t>
  </si>
  <si>
    <t xml:space="preserve">A.10.2     DISPOSICION, ELIMINACION Y RECICLAJE DE RESIDUOS LIQUIDOS Y SOLIDOS                                                                                                                                              </t>
  </si>
  <si>
    <t xml:space="preserve">A.10.3     CONTROL A LAS EMISIONES CONTAMINANTES DEL AIRE                                                                                                                                                                   </t>
  </si>
  <si>
    <t xml:space="preserve">A.10.4     MANEJO Y APROVECHAMIENTO DE CUENCAS Y MICROCUENCAS HIDROGRAFICAS                                                                                                                                                 </t>
  </si>
  <si>
    <t xml:space="preserve">A.10.5     CONSERVACION DE MICROCUENCAS QUE ABASTECEN EL ACUEDUCTO, PROTECCION DE FUENTES Y REFORESTACION DE DICHAS CUENCAS                                                                                                 </t>
  </si>
  <si>
    <t xml:space="preserve">A.10.6     EDUCACION AMBIENTAL NO FORMAL                                                                                                                                                                                    </t>
  </si>
  <si>
    <t xml:space="preserve">A.10.7     ASISTENCIA TECNICA EN RECONVERSION TECNOLOGICA                                                                                                                                                                   </t>
  </si>
  <si>
    <t xml:space="preserve">A.10.8     CONSERVACION, PROTECCION, RESTAURACION Y APROVECHAMIENTO DE RECURSOS NATURALES Y DEL MEDIO AMBIENTE                                                                                                              </t>
  </si>
  <si>
    <t xml:space="preserve">A.10.9     ADQUISICION DE PREDIOS DE RESERVA HIDRICA Y ZONAS DE RESERVA NATURALES                                                                                                                                           </t>
  </si>
  <si>
    <t xml:space="preserve">A.10.10     ADQUISICION DE AREAS DE INTERES PARA EL ACUEDUCTO MUNICIPAL (ART. 106 LEY 1151/07)                                                                                                                              </t>
  </si>
  <si>
    <t xml:space="preserve">A.10.11     FINANCIACION, PROMOCION Y EJECUCION DE PROYECTOS RELACIONADOS CON LA REFORESTACION (REVEGETALIZACION, REFORESTACION PROTECTORA Y EL CONTROL DE ER                                                               </t>
  </si>
  <si>
    <t xml:space="preserve">A.10.13     RESERVAS DE INVERSION EN EL SECTOR VIGENCIA ANTERIOR (LEY 819 DE 2003)                                                                                                                                          </t>
  </si>
  <si>
    <t xml:space="preserve">A.10.14     MANEJO ARTIFICIAL DE CAUDALES (RECUPERACION DE LA NAVEGABILIDAD DEL RIO,  HIDROLOGIA, MANEJO DE INUNDACIONES, CANAL NAVEGABLE Y ESTIAJE)                                                                        </t>
  </si>
  <si>
    <t xml:space="preserve">A.10.15     COMPRA DE TIERRAS PARA PROTECCION DE MICROCUENCAS ASOCIADAS AL RIO MAGDALENA                                                                                                                                    </t>
  </si>
  <si>
    <t xml:space="preserve">A.10.16     PAGO DE DEFICIT DE INVERSION EN AMBIENTE                                                                                                                                                                        </t>
  </si>
  <si>
    <t xml:space="preserve">A.11     CENTROS DE RECLUSION                                                                                                                                                                                               </t>
  </si>
  <si>
    <t xml:space="preserve">A.11.1     PREINVERSION EN INFRAESTRUCTURA                                                                                                                                                                                  </t>
  </si>
  <si>
    <t xml:space="preserve">A.11.2     CONSTRUCCION DE INFRAESTRUCTURA CARCELARIA                                                                                                                                                                       </t>
  </si>
  <si>
    <t xml:space="preserve">A.11.3     MEJORAMIENTO Y MANTENIMIENTO DE INFRAESTRUCTURA CARCELARIA                                                                                                                                                       </t>
  </si>
  <si>
    <t xml:space="preserve">A.11.4     DOTACION DE CENTROS CARCELARIOS                                                                                                                                                                                  </t>
  </si>
  <si>
    <t xml:space="preserve">A.11.5     ALIMENTACION PARA LAS PERSONAS DETENIDAS                                                                                                                                                                         </t>
  </si>
  <si>
    <t xml:space="preserve">A.11.6     TRANSPORTE DE RECLUSOS                                                                                                                                                                                           </t>
  </si>
  <si>
    <t xml:space="preserve">A.11.7     EDUCACION PARA LA REHABILITACION SOCIAL                                                                                                                                                                          </t>
  </si>
  <si>
    <t xml:space="preserve">A.11.8     PAGO DEL PERSONAL DE LA GUARDIA PENITENCIARIA                                                                                                                                                                    </t>
  </si>
  <si>
    <t xml:space="preserve">A.11.10     RESERVAS DE INVERSION EN EL SECTOR VIGENCIA ANTERIOR (LEY 819 DE 2003)                                                                                                                                          </t>
  </si>
  <si>
    <t xml:space="preserve">A.11.11     PAGO DE DEFICIT DE INVERSION EN CENTROS DE RECLUSION                                                                                                                                                            </t>
  </si>
  <si>
    <t xml:space="preserve">A.12     PREVENCION Y ATENCION DE DESASTRES                                                                                                                                                                                 </t>
  </si>
  <si>
    <t xml:space="preserve">A.12.1     ELABORACION, DESARROLLO Y ACTUALIZACION DE PLANES DE EMERGENCIA Y CONTINGENCIA                                                                                                                                   </t>
  </si>
  <si>
    <t xml:space="preserve">A.12.2     PREINVERSION EN INFRAESTRUCTURA                                                                                                                                                                                  </t>
  </si>
  <si>
    <t xml:space="preserve">A.12.3     ADECUACION DE AREAS URBANAS Y RURALES EN ZONAS DE ALTO RIESGO                                                                                                                                                    </t>
  </si>
  <si>
    <t xml:space="preserve">A.12.4     REUBICACION DE ASENTAMIENTOS ESTABLECIDOS EN ZONAS DE ALTO RIESGO                                                                                                                                                </t>
  </si>
  <si>
    <t xml:space="preserve">A.12.5     MONITOREO, EVALUACION Y ZONIFICACION DE RIESGO PARA FINES DE PLANIFICACION                                                                                                                                       </t>
  </si>
  <si>
    <t xml:space="preserve">A.12.6     ATENCION DE DESASTRES                                                                                                                                                                                            </t>
  </si>
  <si>
    <t xml:space="preserve">A.12.7     FORTALECIMIENTO DE LOS COMITES DE PREVENCION Y ATENCION DE DESASTRES                                                                                                                                             </t>
  </si>
  <si>
    <t xml:space="preserve">A.12.8     PREVENCION, PROTECCION Y CONTINGENCIA EN OBRAS DE INFRAESTRUCTURA ESTRATEGICA                                                                                                                                    </t>
  </si>
  <si>
    <t xml:space="preserve">A.12.9     EDUCACION PARA LA PREVENCION Y ATENCION DE DESASTRES                                                                                                                                                             </t>
  </si>
  <si>
    <t xml:space="preserve">A.12.10     INVERSIONES EN INFRAESTRUCTURA FISICA PARA PREVENCION Y REFORZAMIENTO ESTRUCTURAL.                                                                                                                              </t>
  </si>
  <si>
    <t xml:space="preserve">A.12.11     DOTACION DE MAQUINAS Y EQUIPOS PARA LOS CUERPOS DE BOMBEROS                                                                                                                                                     </t>
  </si>
  <si>
    <t xml:space="preserve">A.12.12     CONTRATOS CELEBRADOS CON CUERPOS DE BOMBEROS VOLUNTARIOS PARA LA PREVENCION Y CONTROL DE INCENDIOS                                                                                                              </t>
  </si>
  <si>
    <t xml:space="preserve">A.12.14     RESERVAS DE INVERSION EN EL SECTOR VIGENCIA ANTERIOR (LEY 819 DE 2003)                                                                                                                                          </t>
  </si>
  <si>
    <t xml:space="preserve">A.12.15     PAGO DE DEFICIT DE INVERSION EN PREVENCION Y ATENCION DE DESASTRES                                                                                                                                              </t>
  </si>
  <si>
    <t xml:space="preserve">A.12.16     ADQUISICION DE BIENES E INSUMOS PARA LA ATENCION DE LA POBLACION AFECTADA POR DESASTRES                                                                                                                         </t>
  </si>
  <si>
    <t xml:space="preserve">A.12.17    INFRAESTRUCTURA DE DEFENSA CONTRA LAS INUNDACIONES                                                                                                                                                               </t>
  </si>
  <si>
    <t xml:space="preserve">A.13     PROMOCION DEL DESARROLLO                                                                                                                                                                                           </t>
  </si>
  <si>
    <t xml:space="preserve">A.13.1     PROMOCION DE ASOCIACIONES Y ALIANZAS PARA EL DESARROLLO EMPRESARIAL E INDUSTRIAL                                                                                                                                 </t>
  </si>
  <si>
    <t xml:space="preserve">A.13.2     PROMOCION DE CAPACITACION PARA EMPLEO                                                                                                                                                                            </t>
  </si>
  <si>
    <t xml:space="preserve">A.13.3     FOMENTO Y APOYO A LA APROPIACION DE TECNOLOGIA EN PROCESOS EMPRESARIALES                                                                                                                                         </t>
  </si>
  <si>
    <t xml:space="preserve">A.13.4     ASISTENCIA TECNICA EN PROCESOS DE PRODUCCION, DISTRIBUCION Y COMERCIALIZACION Y ACCESO A FUENTES DE FINANCIACION                                                                                                 </t>
  </si>
  <si>
    <t xml:space="preserve">A.13.5     PROMOCION DEL DESARROLLO TURISTICO                                                                                                                                                                               </t>
  </si>
  <si>
    <t xml:space="preserve">A.13.6     CONSTRUCCION, MEJORAMIENTO Y MANTENIMIENTO DE INFRAESTRUCTURA FISICA                                                                                                                                             </t>
  </si>
  <si>
    <t xml:space="preserve">A.13.7     ADQUISICION DE MAQUINARIA Y EQUIPO                                                                                                                                                                               </t>
  </si>
  <si>
    <t xml:space="preserve">A.13.8     FONDOS DESTINADOS A BECAS, SUBSIDIOS Y CREDITOS EDUCATIVOS UNIVERSITARIOS (LEY 1012 DE 2006)                                                                                                                     </t>
  </si>
  <si>
    <t xml:space="preserve">A.13.10     RESERVAS DE INVERSION EN EL SECTOR VIGENCIA ANTERIOR (LEY 819 DE 2003)                                                                                                                                          </t>
  </si>
  <si>
    <t xml:space="preserve">A.13.11     PROYECTOS INTEGRALES DE CIENCIA, TECNOLOGIA E INNOVACION                                                                                                                                                        </t>
  </si>
  <si>
    <t xml:space="preserve">A.13.12     PAGO DE DEFICIT DE INVERSION EN PROMOCION DEL DESARROLLO                                                                                                                                                        </t>
  </si>
  <si>
    <t xml:space="preserve">A.14     ATENCION A GRUPOS VULNERABLES - PROMOCION SOCIAL                                                                                                                                                                   </t>
  </si>
  <si>
    <t xml:space="preserve">A.14.1     PROTECCION INTEGRAL DE LA PRIMERA INFANCIA                                                                                                                                                                       </t>
  </si>
  <si>
    <t xml:space="preserve">A.14.1.1     CONSTRUCCION DE INFRAESTRUCTURA                                                                                                                                                                                </t>
  </si>
  <si>
    <t xml:space="preserve">A.14.1.2     ADECUACION DE INFRAESTRUCTURA                                                                                                                                                                                  </t>
  </si>
  <si>
    <t xml:space="preserve">A.14.1.3     PROGRAMA DE ATENCION INTEGRAL A LA PRIMERA INFANCIA -PAIPI                                                                                                                                                     </t>
  </si>
  <si>
    <t xml:space="preserve">A.14.1.4     FORTALECIMIENTO DE LA RED DE FRIO DEL PROGRAMA AMPLIADO DE INMUNIZACIONES -PAI                                                                                                                                 </t>
  </si>
  <si>
    <t xml:space="preserve">A.14.1.5     DOTACIÓN DE MATERIAL PEDAGOGICO                                                                                                                                                                                </t>
  </si>
  <si>
    <t xml:space="preserve">A.14.2     PROTECCION INTEGRAL DE LA NIÐEZ                                                                                                                                                                                  </t>
  </si>
  <si>
    <t xml:space="preserve">A.14.2.1     CONSTRUCCION DE INFRAESTRUCTURA                                                                                                                                                                                </t>
  </si>
  <si>
    <t xml:space="preserve">A.14.2.2     ADECUACION DE INFRAESTRUCTURA                                                                                                                                                                                  </t>
  </si>
  <si>
    <t xml:space="preserve">A.14.2.3     CONTRATACION DEL SERVICIO                                                                                                                                                                                      </t>
  </si>
  <si>
    <t xml:space="preserve">A.14.2.4     PRESTACION DIRECTA DEL SERVICIO                                                                                                                                                                                </t>
  </si>
  <si>
    <t xml:space="preserve">A.14.2.4.1     TALENTO HUMANO QUE DESARROLLA FUNCIONES DE CARACTER OPERATIVO                                                                                                                                                </t>
  </si>
  <si>
    <t xml:space="preserve">A.14.2.4.2     ADQUISICION DE INSUMOS, SUMINISTROS Y DOTACION                                                                                                                                                               </t>
  </si>
  <si>
    <t xml:space="preserve">A.14.3     PROTECCION INTEGRAL A LA ADOLESCENCIA                                                                                                                                                                            </t>
  </si>
  <si>
    <t xml:space="preserve">A.14.3.1     CONSTRUCCION DE INFRAESTRUCTURA                                                                                                                                                                                </t>
  </si>
  <si>
    <t xml:space="preserve">A.14.3.2     ADECUACION DE INFRAESTRUCTURA                                                                                                                                                                                  </t>
  </si>
  <si>
    <t xml:space="preserve">A.14.3.3     CONTRATACION DEL SERVICIO                                                                                                                                                                                      </t>
  </si>
  <si>
    <t xml:space="preserve">A.14.3.4     PRESTACION DIRECTA DEL SERVICIO                                                                                                                                                                                </t>
  </si>
  <si>
    <t xml:space="preserve">A.14.3.4.1     TALENTO HUMANO QUE DESARROLLA FUNCIONES DE CARACTER OPERATIVO                                                                                                                                                </t>
  </si>
  <si>
    <t xml:space="preserve">A.14.3.4.2     ADQUISICION DE INSUMOS, SUMINISTROS Y DOTACION                                                                                                                                                               </t>
  </si>
  <si>
    <t xml:space="preserve">A.14.4     ATENCION Y APOYO AL ADULTO MAYOR                                                                                                                                                                                 </t>
  </si>
  <si>
    <t xml:space="preserve">A.14.4.1     CONSTRUCCION DE INFRAESTRUCTURA                                                                                                                                                                                </t>
  </si>
  <si>
    <t xml:space="preserve">A.14.4.2     ADECUACION DE INFRAESTRUCTURA                                                                                                                                                                                  </t>
  </si>
  <si>
    <t xml:space="preserve">A.14.4.3     CONTRATACION DEL SERVICIO                                                                                                                                                                                      </t>
  </si>
  <si>
    <t xml:space="preserve">A.14.4.4     PRESTACION DIRECTA DEL SERVICIO                                                                                                                                                                                </t>
  </si>
  <si>
    <t xml:space="preserve">A.14.4.4.1     TALENTO HUMANO QUE DESARROLLA FUNCIONES DE CARACTER OPERATIVO                                                                                                                                                </t>
  </si>
  <si>
    <t xml:space="preserve">A.14.4.4.2     ADQUISICION DE INSUMOS, SUMINISTROS Y DOTACION                                                                                                                                                               </t>
  </si>
  <si>
    <t xml:space="preserve">A.14.5     ATENCION Y APOYO A MADRES/PADRES CABEZA DE HOGAR                                                                                                                                                                 </t>
  </si>
  <si>
    <t xml:space="preserve">A.14.5.1     CONSTRUCCION DE INFRAESTRUCTURA                                                                                                                                                                                </t>
  </si>
  <si>
    <t xml:space="preserve">A.14.5.2     ADECUACION DE INFRAESTRUCTURA                                                                                                                                                                                  </t>
  </si>
  <si>
    <t xml:space="preserve">A.14.5.3     CONTRATACION DEL SERVICIO                                                                                                                                                                                      </t>
  </si>
  <si>
    <t xml:space="preserve">A.14.5.4     PRESTACION DIRECTA DEL SERVICIO                                                                                                                                                                                </t>
  </si>
  <si>
    <t xml:space="preserve">A.14.5.4.1     TALENTO HUMANO QUE DESARROLLA FUNCIONES DE CARACTER OPERATIVO                                                                                                                                                </t>
  </si>
  <si>
    <t xml:space="preserve">A.14.5.4.2     ADQUISICION DE INSUMOS, SUMINISTROS Y DOTACION                                                                                                                                                               </t>
  </si>
  <si>
    <t xml:space="preserve">A.14.6     ATENCION Y APOYO A LA POBLACION DESPLAZADA POR LA VIOLENCIA                                                                                                                                                      </t>
  </si>
  <si>
    <t xml:space="preserve">A.14.6.1     ACCIONES HUMANITARIAS                                                                                                                                                                                          </t>
  </si>
  <si>
    <t xml:space="preserve">A.14.6.2     DESARROLLO ECONOMICO LOCAL                                                                                                                                                                                     </t>
  </si>
  <si>
    <t xml:space="preserve">A.14.6.3     GESTION SOCIAL                                                                                                                                                                                                 </t>
  </si>
  <si>
    <t xml:space="preserve">A.14.6.4     HABITAT                                                                                                                                                                                                        </t>
  </si>
  <si>
    <t xml:space="preserve">A.14.7     PROGRAMAS DE DISCAPACIDAD ( EXLCUYENDO ACCIONES DE SALUD PUBLICA)                                                                                                                                                </t>
  </si>
  <si>
    <t xml:space="preserve">A.14.7.1     CONSTRUCCION DE INFRAESTRUCTURA                                                                                                                                                                                </t>
  </si>
  <si>
    <t xml:space="preserve">A.14.7.2     ADECUACION DE INFRAESTRUCTURA                                                                                                                                                                                  </t>
  </si>
  <si>
    <t xml:space="preserve">A.14.7.3     CONTRATACION DEL SERVICIO                                                                                                                                                                                      </t>
  </si>
  <si>
    <t xml:space="preserve">A.14.7.4     PRESTACION DIRECTA DEL SERVICIO                                                                                                                                                                                </t>
  </si>
  <si>
    <t xml:space="preserve">A.14.7.4.1     TALENTO HUMANO QUE DESARROLLA FUNCIONES DE CARACTER OPERATIVO                                                                                                                                                </t>
  </si>
  <si>
    <t xml:space="preserve">A.14.7.4.2     ADQUISICION DE INSUMOS, SUMINISTROS Y DOTACION                                                                                                                                                               </t>
  </si>
  <si>
    <t xml:space="preserve">A.14.8     ATENCION Y APOYO A LA POBLACION REINSERTADA                                                                                                                                                                      </t>
  </si>
  <si>
    <t xml:space="preserve">A.14.9     ATENCION Y APOYO A LOS GRUPOS INDIGENAS                                                                                                                                                                          </t>
  </si>
  <si>
    <t xml:space="preserve">A.14.10     ATENCION Y APOYO A LOS GRUPOS AFROCOLOMBIANOS                                                                                                                                                                   </t>
  </si>
  <si>
    <t xml:space="preserve">A.14.11     ATENCION Y APOYO AL PUEBLO ROM                                                                                                                                                                                  </t>
  </si>
  <si>
    <t xml:space="preserve">A.14.13     PROGRAMAS DISEÐADOS  PARA LA SUPERACION DE LA POBREZA  EXTREMA EN EL MARCO DE LA RED JUNTOS - FAMILIAS EN ACCION                                                                                                </t>
  </si>
  <si>
    <t xml:space="preserve">A.14.13.1     TALENTO HUMANO QUE DESARROLLA FUNCIONES DE CARACTER OPERATIVO                                                                                                                                                 </t>
  </si>
  <si>
    <t xml:space="preserve">A.14.13.2     ADQUISICION DE INSUMOS, SUMINISTROS Y DOTACION                                                                                                                                                                </t>
  </si>
  <si>
    <t xml:space="preserve">A.14.15     RESERVAS DE INVERSION EN EL SECTOR VIGENCIA ANTERIOR (LEY 819 DE 2003)                                                                                                                                          </t>
  </si>
  <si>
    <t xml:space="preserve">A.14.16     PAGO DE DEFICIT DE INVERSION EN ATENCION A GRUPOS VULNERABLES - PROMOCION SOCIAL                                                                                                                                </t>
  </si>
  <si>
    <t xml:space="preserve">A.14.17     ATENCION Y APOYO A LA POBLACION L.G.T.B.                                                                                                                                                                        </t>
  </si>
  <si>
    <t xml:space="preserve">A.14.17.1     CONSTRUCCION DE INFRAESTRUCTURA                                                                                                                                                                               </t>
  </si>
  <si>
    <t xml:space="preserve">A.14.17.2     ADECUACION DE INFRAESTRUCTURA                                                                                                                                                                                 </t>
  </si>
  <si>
    <t xml:space="preserve">A.14.17.3     CONTRATACION DEL SERVICIO                                                                                                                                                                                     </t>
  </si>
  <si>
    <t xml:space="preserve">A.14.17.4     PRESTACION DIRECTA DEL SERVICIO                                                                                                                                                                               </t>
  </si>
  <si>
    <t xml:space="preserve">A.14.17.4.1     TALENTO HUMANO QUE DESARROLLA FUNCIONES DE CARACTER OPERATIVO                                                                                                                                               </t>
  </si>
  <si>
    <t xml:space="preserve">A.14.17.4.2     ADQUISICION DE INSUMOS, SUMINISTROS Y DOTACION                                                                                                                                                              </t>
  </si>
  <si>
    <t xml:space="preserve">A.14.18     PROTECCION INTEGRAL A LA JUVENTUD                                                                                                                                                                               </t>
  </si>
  <si>
    <t xml:space="preserve">A.14.18.1     CONSTRUCCION DE INFRAESTRUCTURA                                                                                                                                                                               </t>
  </si>
  <si>
    <t xml:space="preserve">A.14.18.2     ADECUACION DE INFRAESTRUCTURA                                                                                                                                                                                 </t>
  </si>
  <si>
    <t xml:space="preserve">A.14.18.3     CONTRATACION DEL SERVICIO                                                                                                                                                                                     </t>
  </si>
  <si>
    <t xml:space="preserve">A.14.18.4     PRESTACION DIRECTA DEL SERVICIO                                                                                                                                                                               </t>
  </si>
  <si>
    <t xml:space="preserve">A.14.18.4.1     TALENTO HUMANO QUE DESARROLLA FUNCIONES DE CARACTER OPERATIVO                                                                                                                                               </t>
  </si>
  <si>
    <t xml:space="preserve">A.14.18.4.2     ADQUISICION DE INSUMOS, SUMINISTROS Y DOTACION                                                                                                                                                              </t>
  </si>
  <si>
    <t xml:space="preserve">A.15     EQUIPAMIENTO                                                                                                                                                                                                       </t>
  </si>
  <si>
    <t xml:space="preserve">A.15.1     PREINVERSION DE INFRAESTRUCTURA                                                                                                                                                                                  </t>
  </si>
  <si>
    <t xml:space="preserve">A.15.2     CONSTRUCCION DE DEPENDENCIAS DE LA ADMINISTRACION                                                                                                                                                                </t>
  </si>
  <si>
    <t xml:space="preserve">A.15.3     MEJORAMIENTO Y MANTENIMIENTO DE DEPENDENCIAS DE LA ADMINISTRACION                                                                                                                                                </t>
  </si>
  <si>
    <t xml:space="preserve">A.15.4     CONSTRUCCION DE PLAZAS DE MERCADO, MATADEROS, CEMENTERIOS, PARQUES, ANDENES Y MOBILIARIOS DEL ESPACIO PUBLICO                                                                                                    </t>
  </si>
  <si>
    <t xml:space="preserve">A.15.5     MEJORAMIENTO Y MANTENIMIENTO DE PLAZAS DE MERCADO, MATADEROS, CEMENTERIOS, PARQUES, ANDENES Y MOBILIARIOS DEL ESPACIO PUBLICO                                                                                    </t>
  </si>
  <si>
    <t xml:space="preserve">A.15.7     RESERVAS DE INVERSION EN EL SECTOR VIGENCIA ANTERIOR (LEY 819 DE 2003)                                                                                                                                           </t>
  </si>
  <si>
    <t xml:space="preserve">A.15.8     PAGO DE DEFICIT DE INVERSION EN EQUIPAMIENTO                                                                                                                                                                     </t>
  </si>
  <si>
    <t xml:space="preserve">A.16     DESARROLLO COMUNITARIO                                                                                                                                                                                             </t>
  </si>
  <si>
    <t xml:space="preserve">A.16.1     PROGRAMAS DE CAPACITACION, ASESORIA Y ASISTENCIA TECNICA PARA CONSOLIDAR PROCESOS DE PARTICIPACION CIUDADANA Y CONTROL SOCIAL                                                                                    </t>
  </si>
  <si>
    <t xml:space="preserve">A.16.2     PROCESOS DE ELECCION DE CIUDADANOS A LOS ESPACIOS DE PARTICIPACION CIUDADANA                                                                                                                                     </t>
  </si>
  <si>
    <t xml:space="preserve">A.16.3     CAPACITACION A LA COMUNIDAD SOBRE PARTICIPACION EN LA GESTION PUBLICA                                                                                                                                            </t>
  </si>
  <si>
    <t xml:space="preserve">A.16.5     RESERVAS DE INVERSION EN EL SECTOR VIGENCIA ANTERIOR (LEY 819 DE 2003)                                                                                                                                           </t>
  </si>
  <si>
    <t xml:space="preserve">A.16.8     PAGO DE DEFICIT DE INVERSION EN DESARROLLO COMUNITARIO                                                                                                                                                           </t>
  </si>
  <si>
    <t xml:space="preserve">A.17     FORTALECIMIENTO INSTITUCIONAL                                                                                                                                                                                      </t>
  </si>
  <si>
    <t xml:space="preserve">A.17.1     PROCESOS INTEGRALES DE EVALUACION INSTITUCIONAL Y REORGANIZACION ADMINISTRATIVA                                                                                                                                  </t>
  </si>
  <si>
    <t xml:space="preserve">A.17.2     PROGRAMAS DE CAPACITACION Y ASISTENCIA TECNICA ORIENTADOS AL DESARROLLO EFICIENTE DE LAS COMPETENCIAS DE LEY                                                                                                     </t>
  </si>
  <si>
    <t xml:space="preserve">A.17.3     PAGO DE INDEMNIZACIONES ORIGINADAS EN PROGRAMAS DE SANEAMIENTO FISCAL Y FINANCIERO                                                                                                                               </t>
  </si>
  <si>
    <t xml:space="preserve">A.17.4     PAGO DE DEFICIT FISCAL, DE PASIVO LABORAL Y PRESTACIONAL EN PROGRAMAS DE SANEAMIENTO FISCAL Y FINANCIERO                                                                                                         </t>
  </si>
  <si>
    <t xml:space="preserve">A.17.4.1     CAUSADO CON ANTERIORIDAD AL 31 DE DICIEMBRE DE 2000                                                                                                                                                            </t>
  </si>
  <si>
    <t xml:space="preserve">A.17.4.2     CAUSADO DESPUES DEL 31 DE DICIEMBRE DE 2000                                                                                                                                                                    </t>
  </si>
  <si>
    <t xml:space="preserve">A.17.5     FINANCIACION DE ACUERDOS DE RESTRUCTURACION DE PASIVOS                                                                                                                                                           </t>
  </si>
  <si>
    <t xml:space="preserve">A.17.5.1     PASIVOS LABORALES Y PRESTACIONALES                                                                                                                                                                             </t>
  </si>
  <si>
    <t xml:space="preserve">A.17.5.2     PASIVOS CON ENTIDADES PUBLICAS Y DE SEGURIDAD SOCIAL                                                                                                                                                           </t>
  </si>
  <si>
    <t xml:space="preserve">A.17.5.3     PASIVOS CON ENTIDADES FINANCIERAS Y VIGILADAS POR LA SUPERINTENDENCIA                                                                                                                                          </t>
  </si>
  <si>
    <t xml:space="preserve">A.17.5.4     DEMAS ACREEDORES                                                                                                                                                                                               </t>
  </si>
  <si>
    <t xml:space="preserve">A.17.5.5     PASIVOS CLASIFICADOS COMO CONTINGENCIAS                                                                                                                                                                        </t>
  </si>
  <si>
    <t xml:space="preserve">A.17.5.6     PASIVOS CLASIFICADOS COMO SALDOS POR DEPURAR                                                                                                                                                                   </t>
  </si>
  <si>
    <t xml:space="preserve">A.17.6     ACTUALIZACION DEL SISBEN                                                                                                                                                                                         </t>
  </si>
  <si>
    <t xml:space="preserve">A.17.7     ESTRATIFICACION SOCIOECONOMICA                                                                                                                                                                                   </t>
  </si>
  <si>
    <t xml:space="preserve">A.17.8     ACTUALIZACION CATASTRAL                                                                                                                                                                                          </t>
  </si>
  <si>
    <t xml:space="preserve">A.17.9     ELABORACION, ACTUALIZACION, EVALUACION Y SEGUIMIENTO DEL PLAN DE DESARROLLO                                                                                                                                      </t>
  </si>
  <si>
    <t xml:space="preserve">A.17.10     ELABORACION Y ACTUALIZACION DEL PLAN DE ORDENAMIENTO TERRITORIAL                                                                                                                                                </t>
  </si>
  <si>
    <t xml:space="preserve">A.17.12     RESERVAS DE INVERSION EN EL SECTOR VIGENCIA ANTERIOR (LEY 819 DE 2003)                                                                                                                                          </t>
  </si>
  <si>
    <t xml:space="preserve">A.17.13     PAGO DE DEFICIT DE INVERSION EN FORTALECIMIENTO INSTITUCIONAL                                                                                                                                                   </t>
  </si>
  <si>
    <t xml:space="preserve">A.18     JUSTICIA                                                                                                                                                                                                           </t>
  </si>
  <si>
    <t xml:space="preserve">A.18.1     PAGO DE INSPECTORES DE POLICIA                                                                                                                                                                                   </t>
  </si>
  <si>
    <t xml:space="preserve">A.18.2     CONTRATACION DE SERVICIOS ESPECIALES DE POLICIA EN CONVENIO CON LA POLICIA NACIONAL                                                                                                                              </t>
  </si>
  <si>
    <t xml:space="preserve">A.18.3     PAGO DE COMISARIOS DE FAMILIA, MEDICOS, PSICOLOGOS Y TRABAJADORES SOCIALES DE LAS COMISARIAS DE FAMILIA (De acuerdo con el Decreto 4840 de 2007).                                                                </t>
  </si>
  <si>
    <t xml:space="preserve">A.18.4     FONDO TERRITORIAL DE SEGURIDAD (LEY 1106 DE 2006)                                                                                                                                                                </t>
  </si>
  <si>
    <t xml:space="preserve">A.18.4.1     DOTACION Y MATERIAL DE GUERRA                                                                                                                                                                                  </t>
  </si>
  <si>
    <t xml:space="preserve">A.18.4.2     RECONSTRUCCION DE CUARTELES Y DE OTRAS INSTALACIONES                                                                                                                                                           </t>
  </si>
  <si>
    <t xml:space="preserve">A.18.4.3     COMPRA DE EQUIPO DE COMUNICACION, MONTAJE Y OPERACION DE REDES DE INTELIGENCIA                                                                                                                                 </t>
  </si>
  <si>
    <t xml:space="preserve">A.18.4.4     RECOMPENSAS A PERSONAS QUE COLABOREN CON LA JUSTICIA Y SEGURIDAD DE LAS MISMAS                                                                                                                                 </t>
  </si>
  <si>
    <t xml:space="preserve">A.18.4.5     SERVICIOS PERSONALES, DOTACION Y RACIONES PARA NUEVOS AGENTES Y SOLDADOS                                                                                                                                       </t>
  </si>
  <si>
    <t xml:space="preserve">A.18.4.6     GASTOS DESTINADOS A GENERAR AMBIENTES QUE PROPICIEN LA SEGURIDAD CIUDADANA Y LA PRESERVACION DEL ORDEN PUBLICO.                                                                                                </t>
  </si>
  <si>
    <t xml:space="preserve">A.18.5     DESARROLLO DEL PLAN INTEGRAL DE SEGURIDAD Y CONVIVENCIA CIUDADANA                                                                                                                                                </t>
  </si>
  <si>
    <t xml:space="preserve">A.18.6     RESERVAS DE INVERSION EN EL SECTOR VIGENCIA ANTERIOR (LEY 819 DE 2003)                                                                                                                                           </t>
  </si>
  <si>
    <t xml:space="preserve">A.18.7     PAGO DE DEFICIT DE INVERSION EN JUSTICIA                                                                                                                                                                         </t>
  </si>
  <si>
    <t xml:space="preserve">A.18.8     PLAN DE ACCION DE DERECHOS HUMANOS Y DIH                                                                                                                                                                         </t>
  </si>
  <si>
    <t xml:space="preserve">A.18.9     CONSTRUCCION DE PAZ Y CONVIVENCIA FAMILIAR                                                                                                                                                                       </t>
  </si>
  <si>
    <t xml:space="preserve">A.19     GASTOS ESPECIFICOS DE REGALIAS Y COMPENSACIONES                                                                                                                                                                    </t>
  </si>
  <si>
    <t xml:space="preserve">A.19.1     INTERVENTORIA TECNICA DE LOS PROYECTOS QUE SE EJECUTEN CON RECURSOS DE REGALIAS Y COMPENSACIONES                                                                                                                 </t>
  </si>
  <si>
    <t xml:space="preserve">A.19.4      RESERVAS DE INVERSIÓN EN EL SECTOR VIGENCIA ANTERIOR (LEY 819 DE 2003) - INTERVENTORIA TÉCNICA                                                                                                                  </t>
  </si>
  <si>
    <t xml:space="preserve">A.19.5      RESERVAS DE INVERSIÓN EN EL SECTOR VIGENCIA ANTERIOR (LEY 819 DE 2003) - OPERACIÓN Y PUESTA EN MARCHA                                                                                                           </t>
  </si>
  <si>
    <t>PLAN Y/O PROGRAMA</t>
  </si>
  <si>
    <t>1. PINAR</t>
  </si>
  <si>
    <t>1.1 Tablas de Retención Documental TRD</t>
  </si>
  <si>
    <t xml:space="preserve">1.2 Capacitación y Asesoría </t>
  </si>
  <si>
    <t>1.3 Archivos de gestion.  Plan General de rchivo PGD</t>
  </si>
  <si>
    <t>1.4 Tablas de Valoración Documental TVD</t>
  </si>
  <si>
    <t xml:space="preserve">1.5 Fondo Documental Acumulado </t>
  </si>
  <si>
    <t>1.6 Administración de Archivos (Construcción nuevas instalaciones)</t>
  </si>
  <si>
    <t xml:space="preserve">1.7 Acceso a la información (Herramientas Tecnologicas) </t>
  </si>
  <si>
    <t>2. PLAN ANUAN DE ADQUISICIONES</t>
  </si>
  <si>
    <t>2.1 ADQUISICIONES</t>
  </si>
  <si>
    <t>3. PLAN ANUAL DE VACANTES</t>
  </si>
  <si>
    <t xml:space="preserve">3.1 Provision de empleos </t>
  </si>
  <si>
    <t xml:space="preserve">3.2 Movilidad </t>
  </si>
  <si>
    <t xml:space="preserve">3.3 Permanencia </t>
  </si>
  <si>
    <t>3.4 Retiro</t>
  </si>
  <si>
    <t xml:space="preserve">4. PLAN DE PREVISION DE RECURSOS HUMANOS </t>
  </si>
  <si>
    <t>4.1 Analisis de la Planta de personal</t>
  </si>
  <si>
    <t>4.2 Caracterizacion del personal</t>
  </si>
  <si>
    <t xml:space="preserve">4.3 Provisión </t>
  </si>
  <si>
    <t>5. PLAN ESTRATEGICO DE RECURSOS HUMANOS</t>
  </si>
  <si>
    <t>5.1 Plan de capacitación</t>
  </si>
  <si>
    <t>5.2 Programa de bienestar</t>
  </si>
  <si>
    <t>5.3 Programa de provisión de empleos</t>
  </si>
  <si>
    <t>5.4 Programa de inducción y reinducción</t>
  </si>
  <si>
    <t>5.5 Plan de trabajo anual del SG-SST</t>
  </si>
  <si>
    <t xml:space="preserve">6. PLAN INSTITUCINAL DE CAPACITACION </t>
  </si>
  <si>
    <t>6.1 Estrategias permanentes de capacitación que permitan adquirir nuevos conocimientos, habilidades y destrezas en los servidores públicos.</t>
  </si>
  <si>
    <t>6.2 Integrar las competencias laborales con los valores institucionales</t>
  </si>
  <si>
    <t>6.3 Desarrollar procesos de apoyo para la sensibilización y re adaptación laboral en el proceso de modernización de la Administración Departamental</t>
  </si>
  <si>
    <t xml:space="preserve">6.4 Crear espacios de participación y comunicación que favorezcan el crecimiento profesional y personal de los servidores públicos de la Administración Central del departamento de Boyacá. </t>
  </si>
  <si>
    <t xml:space="preserve">6.5 Articular el Modelo Integrado de Planeación y Gestión (MIPEG) al Plan Institucional de Capacitación para darle cumplimiento a las necesidades del Plan de Aprendizaje por Equipos. </t>
  </si>
  <si>
    <t xml:space="preserve">6.6 Elaborar una estrategia que permita la evaluación constante de la eficiencia del Plan Institucional de Capacitación, con el fin de mejorar la calidad del mismo. </t>
  </si>
  <si>
    <t>7.  PLAN DE INCENTIVOS INSTITUCIONALES</t>
  </si>
  <si>
    <t>7.1 Contribuir a la construcción de una mejor calidad de vida, a través de acciones participativas en las áreas educativa, recreativa, deportiva y cultural de los funcionarios y su familia.</t>
  </si>
  <si>
    <t xml:space="preserve">7.2 Desarrollar valores organizacionales que hagan énfasis en la responsabilidad social y la ética, con identidad y compromiso institucional </t>
  </si>
  <si>
    <t>7.3 Sub-programa de Bienestar Social dirigido a los Servidores Públicos en Situación de Discapacidad</t>
  </si>
  <si>
    <t>7.4 Sub-programa de Bienestar Social dirigido a los Servidores Públicos Pre-pensionables</t>
  </si>
  <si>
    <t>8. PLAN DE TRABAJO ANUAL EN SEGURIDAD Y SALUD EN EL TRABAJO</t>
  </si>
  <si>
    <t xml:space="preserve">8.1 Proteger la seguridad y salud de todos los trabajadores,  contratistas y subcontratistas mediante a mejora continua del Sistema de Gestión </t>
  </si>
  <si>
    <t>8.2 Implementar los controles establecidos y priorizados por medio de la identificacion de los peligros, evaluación y valoración delos riesgos de acuerdo a la metodología adoptada por la Gobernaciónde Boyacá</t>
  </si>
  <si>
    <t xml:space="preserve">9. PLAN ANTICORRUPCION Y DE ATENCION AL CIUDADANO </t>
  </si>
  <si>
    <t>9.1 Componente Gestión del Riesgo de Corrupción</t>
  </si>
  <si>
    <t>9.2 Componente Racionalización de Trámites</t>
  </si>
  <si>
    <t xml:space="preserve">9.3 Componente Rendición de Cuentas. </t>
  </si>
  <si>
    <t>9.4 Componente Mecanismos para mejorar la Atención al Ciudadano</t>
  </si>
  <si>
    <t>9.5 Componente Mecanismos para la Transparencia y Acceso a la Información.</t>
  </si>
  <si>
    <t>10.1 Estrategia de TI.  Este dominio tiene el fin de apoyar el proceso de diseño, implementación y evolución de la Arquitectura TI en las instituciones.</t>
  </si>
  <si>
    <t>10.2 Gobierno de TI.   Se definen los esquemas de Gobierno TI (Rediseño institucional con la nueva Secretaría TIC y transparencia)  Aquí se definen y fomentan políticas de TI y  la gestión de proyectos de TI.</t>
  </si>
  <si>
    <t>10.3 Gestión de Información.  Trabaja los Componentes de Información, que se refieren al conjunto de: datos, la información, los servicios de información y los flujos de información.</t>
  </si>
  <si>
    <t>10.4 Gestión de Sistemas de Información.  Permite planear, diseñar la arquitectura, el ciclo de vida, las aplicaciones, los soportes y la gestión de los sistemas de información que facilitan y habilitan las dinámicas de la Gobernación de Boyacá.</t>
  </si>
  <si>
    <t>10.5 Gestión de Servicios tecnológicos.   Define estándares y lineamientos para la gestión de la infraestructura tecnológica (almacenamiento, procesamiento en Servidores, redes de datos, parque tecnológico / hardware y software del sistema) que soporta los sistemas y los servicios de información, así como los servicios requeridos para su operación.</t>
  </si>
  <si>
    <t>10.6 Uso y apropiación.  Establece lineamientos orientados a lograr el involucramiento de los diversos grupos de interés en la participación de las iniciativas de TI, y el desarrollo de competencias TI, las cuales se impulsan mediante las Tecnologías de Información, como habilitadoras de las estrategias de la Entidad.</t>
  </si>
  <si>
    <t>12. Plan de Tratamiento de riesgos de seguridad y privacidad de la información.</t>
  </si>
  <si>
    <t xml:space="preserve">plan de seguridad de la informacion </t>
  </si>
  <si>
    <t>11.1 Organización de la seguridad de la información:  *) Competencias,  funciones y responsabilidades para gestión de la información</t>
  </si>
  <si>
    <t>11.2 Seguridad por el Recurso Humano</t>
  </si>
  <si>
    <t>11.3 Gestion de activos</t>
  </si>
  <si>
    <t>11.4 Control d acceso</t>
  </si>
  <si>
    <t>11.5 Seguridad física y ambiental</t>
  </si>
  <si>
    <t>11.6 Seguridad de las operaciones de T.I.: *) Procedimientos operacionales. *) Protección contra sofware malicioso. *) Copias de seguridad. *) Resgistro y monitoreo. *) Auditoria</t>
  </si>
  <si>
    <t xml:space="preserve">11.7 Seguridad de comunicaciones </t>
  </si>
  <si>
    <t>11.8 Adquisición, desarrollo y manteniemiento de servicios web y aplicaciones</t>
  </si>
  <si>
    <t>11.9 Gestión de incidentes de seguridad de la información</t>
  </si>
  <si>
    <t>11.10 Gestión de continuidad del negocio</t>
  </si>
  <si>
    <t>11.11 Cumplimiento</t>
  </si>
  <si>
    <t>11.12 Cultura de seguridad dela información</t>
  </si>
  <si>
    <t>11.13 Ciberseguridad</t>
  </si>
  <si>
    <t>12.1 Riegos de la información.</t>
  </si>
  <si>
    <t>ARTICULACIÓN DE PLANES DECRETO 612 DE 2018(DIMENSIÓN DESARROLLO INSTITUCIONAL)</t>
  </si>
  <si>
    <t>NOMBRE DEL PLAN</t>
  </si>
  <si>
    <t>PILAR ASOCIADO</t>
  </si>
  <si>
    <t xml:space="preserve">11. PLAN DE SEGURIDAD DE LA INFORMACION </t>
  </si>
  <si>
    <t>12. PLAN DE TRATAMIENTO DE RIESGOS DE SEGURIDAD Y PRIVACIDAD DE LA INFORMACIÓN.</t>
  </si>
  <si>
    <t>10. PETI - PLAN ESTRATÉGICO DE TECNOLOGÍAS Y SISTEMAS DE INFORMACIÓN.</t>
  </si>
  <si>
    <t>FIRMA:____________________________</t>
  </si>
  <si>
    <t>Enero</t>
  </si>
  <si>
    <t>Febrero</t>
  </si>
  <si>
    <t>Marzo</t>
  </si>
  <si>
    <t>Abril</t>
  </si>
  <si>
    <t>Mayo</t>
  </si>
  <si>
    <t>Junio</t>
  </si>
  <si>
    <t>Julio</t>
  </si>
  <si>
    <t>Agosto</t>
  </si>
  <si>
    <t>Septiembre</t>
  </si>
  <si>
    <t>Octubre</t>
  </si>
  <si>
    <t>Noviembre</t>
  </si>
  <si>
    <t>Diciembre</t>
  </si>
  <si>
    <t>ICDE</t>
  </si>
  <si>
    <t>PLAN DE ACCIÓN  AÑO:</t>
  </si>
  <si>
    <t xml:space="preserve"> SGP Salud</t>
  </si>
  <si>
    <t xml:space="preserve"> SGP Educación</t>
  </si>
  <si>
    <t xml:space="preserve"> SGP APSB</t>
  </si>
  <si>
    <t>Descentralizadas-Recursos Propios</t>
  </si>
  <si>
    <t>Gestión</t>
  </si>
  <si>
    <t>Cof.</t>
  </si>
  <si>
    <t>Crédito</t>
  </si>
  <si>
    <t>TIPO DE GRUPO POBLACIONAL -POBLACIÓN OBJETIVO</t>
  </si>
  <si>
    <t>DIRECCIÓN</t>
  </si>
  <si>
    <t>DIMENSIÓN</t>
  </si>
  <si>
    <t>APUESTA</t>
  </si>
  <si>
    <t>Codigo Interno</t>
  </si>
  <si>
    <t xml:space="preserve">Estrategia De  Desarrollo </t>
  </si>
  <si>
    <t xml:space="preserve">Dimensiones De Desarrollo </t>
  </si>
  <si>
    <t xml:space="preserve">Apuesta Para El Desarrollo  Territorial </t>
  </si>
  <si>
    <t xml:space="preserve">Objetivo Apuesta Para El Desarrollo  Territorial </t>
  </si>
  <si>
    <t>Código Indicador De Resultado</t>
  </si>
  <si>
    <t>Nombre Indicador De Resultado</t>
  </si>
  <si>
    <t>Unidad De Medida R</t>
  </si>
  <si>
    <t>Línea Base R</t>
  </si>
  <si>
    <t>Fuente/Año</t>
  </si>
  <si>
    <t>Meta 2027</t>
  </si>
  <si>
    <t>Transformación PND R</t>
  </si>
  <si>
    <t>ODS R</t>
  </si>
  <si>
    <t>Meta ODS R</t>
  </si>
  <si>
    <t>Nombre Sector</t>
  </si>
  <si>
    <t>Programa</t>
  </si>
  <si>
    <t xml:space="preserve">Código del indicador </t>
  </si>
  <si>
    <t>Medido A Través De</t>
  </si>
  <si>
    <t>Indicador</t>
  </si>
  <si>
    <t>Descripción del Indicador</t>
  </si>
  <si>
    <t>Línea Base</t>
  </si>
  <si>
    <t>Fuente</t>
  </si>
  <si>
    <t>Meta Producto Cuatrienio</t>
  </si>
  <si>
    <t>ODS Indicador de Producto</t>
  </si>
  <si>
    <t>Meta ODS</t>
  </si>
  <si>
    <t>Orientación</t>
  </si>
  <si>
    <t>Trimestre 2024-3</t>
  </si>
  <si>
    <t>Trimestre 2024-4</t>
  </si>
  <si>
    <t>Valor Esperado
2024</t>
  </si>
  <si>
    <t>Trimestre 2025-1</t>
  </si>
  <si>
    <t>Trimestre 2025-2</t>
  </si>
  <si>
    <t>Trimestre 2025-3</t>
  </si>
  <si>
    <t>Trimestre 2025-4</t>
  </si>
  <si>
    <t>Valor Esperado
2025</t>
  </si>
  <si>
    <t>Valor Acumulado 2025</t>
  </si>
  <si>
    <t>Trimestre 2026-1</t>
  </si>
  <si>
    <t>Trimestre 2026-2</t>
  </si>
  <si>
    <t>Trimestre 2026-3</t>
  </si>
  <si>
    <t>Trimestre 2026-4</t>
  </si>
  <si>
    <t>Valor Esperado
2026</t>
  </si>
  <si>
    <t>Valor Acumulado 2026</t>
  </si>
  <si>
    <t>Trimestre 2027-1</t>
  </si>
  <si>
    <t>Trimestre 2027-2</t>
  </si>
  <si>
    <t>Trimestre 2027-3</t>
  </si>
  <si>
    <t>Trimestre 2027-4</t>
  </si>
  <si>
    <t>Valor Esperado
2027</t>
  </si>
  <si>
    <t>Programación Cuatrienio</t>
  </si>
  <si>
    <t>Validación de la Programación</t>
  </si>
  <si>
    <t>¿Es indicador de Plan Abrigo?</t>
  </si>
  <si>
    <t>Dimensión de Pobreza Multidimensional</t>
  </si>
  <si>
    <t>Variable de Pobreza Multidimensional</t>
  </si>
  <si>
    <t>Logro Unidos</t>
  </si>
  <si>
    <t>PILAR EDPM</t>
  </si>
  <si>
    <t xml:space="preserve">PROGRAMA DE EDPM </t>
  </si>
  <si>
    <t xml:space="preserve">Secretaría TIC y Gobierno Abierto </t>
  </si>
  <si>
    <t>1. Tierra del conocimiento</t>
  </si>
  <si>
    <t>1.1 Transformación, conectividad e innovación digital para una Boyacá Grande</t>
  </si>
  <si>
    <t>1.1.1 Boyacá la más educada: conectando saberes con las TIC</t>
  </si>
  <si>
    <t>Promover el desarrollo de habilidades y capacidades a través de las TIC en los Boyacenses.</t>
  </si>
  <si>
    <t>N. A</t>
  </si>
  <si>
    <t>Índice de competitividad departamental- Pilar 3 Adopción
TIC</t>
  </si>
  <si>
    <t>Índice</t>
  </si>
  <si>
    <t>Consejo Privado de Competitividad- Universidad</t>
  </si>
  <si>
    <t>Conectividad digital para cambiar vidas</t>
  </si>
  <si>
    <t>9.C</t>
  </si>
  <si>
    <t>Tecnologías de la Información y las Comunicaciones</t>
  </si>
  <si>
    <t>Facilitar el acceso y uso de las Tecnologías de la Información y las Comunicaciones en todo el territorio nacional</t>
  </si>
  <si>
    <t>Número de personas</t>
  </si>
  <si>
    <t>Personas capacitadas en tecnologías de la información y las comunicaciones</t>
  </si>
  <si>
    <t>Formación en Educación Digital para la ciudadanía</t>
  </si>
  <si>
    <t>Gobernación de Boyacá, Secretaría TIC y Gobierno Abierto (2023)</t>
  </si>
  <si>
    <t>4_9</t>
  </si>
  <si>
    <t>4B _ 9C</t>
  </si>
  <si>
    <t>Continue</t>
  </si>
  <si>
    <t>4B_9C</t>
  </si>
  <si>
    <t>Dimensión 1 – Condiciones Educativas Del Hogar</t>
  </si>
  <si>
    <t>Bajo logro educativo - V1</t>
  </si>
  <si>
    <t>Pilar II  Servicios públicos para el desarrollo de capacidades humanas</t>
  </si>
  <si>
    <t>Programa de Educación para todas y todos los boyacenses</t>
  </si>
  <si>
    <t>Fomento del desarrollo de aplicaciones, software y contenidos para impulsar la apropiación de las Tecnologías de la Información y las Comunicaciones (TIC)</t>
  </si>
  <si>
    <t>Personas de la comunidad con discapacidad capacitadas en TIC para la inclusión en el uso de las TIC.(“Plan Abrigo” cuidado)</t>
  </si>
  <si>
    <t>Formación en Educación Digital orientada para comunidad en condición de discapacidad</t>
  </si>
  <si>
    <t>9_10</t>
  </si>
  <si>
    <t>9C _ 10.2</t>
  </si>
  <si>
    <t>9C_10.2</t>
  </si>
  <si>
    <t>Número de estudiantes</t>
  </si>
  <si>
    <t>Terminales de cómputo con contenidos digitales entregadas</t>
  </si>
  <si>
    <t>Equipos de cómputo a entregar a la comunidad educativa.</t>
  </si>
  <si>
    <t>9C</t>
  </si>
  <si>
    <t>Dimensión 2 - Condiciones De La Niñez Y Juventud</t>
  </si>
  <si>
    <t>Rezago Escolar -V2</t>
  </si>
  <si>
    <t>Número de eventos</t>
  </si>
  <si>
    <t>Eventos para  promoción  de productos y Servicio de la industria TI realizados</t>
  </si>
  <si>
    <t>Hackáthones o encuentros con comunidades de Industria TI</t>
  </si>
  <si>
    <t>9.2 _ 9.C</t>
  </si>
  <si>
    <t>9.2_9.C</t>
  </si>
  <si>
    <t>Dimensión 3- Trabajo</t>
  </si>
  <si>
    <t>Trabajo informal - V2</t>
  </si>
  <si>
    <t xml:space="preserve">PILAR III  INCLUSIÓN LABORAL </t>
  </si>
  <si>
    <t>Programa emprendimiento, innovación y competitividad para el trabajo</t>
  </si>
  <si>
    <t>Número de emprendimientos y empresas</t>
  </si>
  <si>
    <t>Emprendimientos y empresas del sector de contenido y aplicaciones digitales acompañados</t>
  </si>
  <si>
    <t>Emprendimientos – Apuestas sectoriales.</t>
  </si>
  <si>
    <t>9A _ 9C</t>
  </si>
  <si>
    <t>9A_9C</t>
  </si>
  <si>
    <t>1.1.2  Todos conectados por un Boyacá digital</t>
  </si>
  <si>
    <t>Conectar a más Boyacenses al mundo digital en el área rural y urbana permitiendo acceder a todas las oportunidades que trae la tecnología</t>
  </si>
  <si>
    <t>.030010035</t>
  </si>
  <si>
    <t>Vivienda y acceso a servicios públicos - Cobertura de Internet</t>
  </si>
  <si>
    <t>Porcentaje</t>
  </si>
  <si>
    <t>Encuesta Calidad de Vida del DANE-ECV 2022</t>
  </si>
  <si>
    <t>Ordenamiento alrededor del agua y justicia ambiental</t>
  </si>
  <si>
    <t>Número de conexiones a internet</t>
  </si>
  <si>
    <t>Conexiones a internet fijo y / o móvil</t>
  </si>
  <si>
    <t>Comunidades de Conectividad</t>
  </si>
  <si>
    <t>Comisión de Regulación de Comunicaciones, 2023 (3T)</t>
  </si>
  <si>
    <t>1_9</t>
  </si>
  <si>
    <t>1.4 _ 9C</t>
  </si>
  <si>
    <t>1.4_9C</t>
  </si>
  <si>
    <t>Dimensión 5 - Condiciones De La Vivienda Y Acceso A Servicios Públicos Domiciliarios.</t>
  </si>
  <si>
    <t>Programa integral de vivienda y servicios públicos para una habitabilidad digna en Boyacá</t>
  </si>
  <si>
    <t>Número de municipios</t>
  </si>
  <si>
    <t>Municipios y áreas no municipalizadas conectados a redes de servicio</t>
  </si>
  <si>
    <t xml:space="preserve">Red Troncal Neutra para mejorar el tráfico de internet </t>
  </si>
  <si>
    <t>Gobernación de Boyacá, Secretaría TIC y Gobierno Abierto</t>
  </si>
  <si>
    <t>Municipios asistidos en despliegue de infraestructura (TDT y radio)</t>
  </si>
  <si>
    <t>Asistencia Técnica a municipios para eliminación de barreras – TDT – Radio</t>
  </si>
  <si>
    <t>Numero de Centros</t>
  </si>
  <si>
    <t>Centros de acceso comunitario en zonar urbanas y/o rurales y/o apartadas funcionando</t>
  </si>
  <si>
    <t>Centros de innovación y modernización de vivelab y puntos vive digital.</t>
  </si>
  <si>
    <t>Mantenimiento_2</t>
  </si>
  <si>
    <t>Secretaría de Educación</t>
  </si>
  <si>
    <t>1.2 Educación superior pertinente y de calidad para todos y todas las boyacenses</t>
  </si>
  <si>
    <t>1.2.1 Fortalecimiento de las capacidades hacia un Tránsito Para La Educación Superior, Por Una Boyacá Grande</t>
  </si>
  <si>
    <t>Generar estrategias para promover el tránsito de estudiantes de Educación Media a la Educación Superior, fortaleciendo su formación integral.</t>
  </si>
  <si>
    <t>Tasa de tránsito Inmediato E.S.  Proporción de bachilleres que ingresan a programas de educación superior en el año inmediatamente siguiente a la culminación de la educación media.</t>
  </si>
  <si>
    <t>SIMAT – SNIES Año 2021</t>
  </si>
  <si>
    <t>Convergencia regional</t>
  </si>
  <si>
    <t>4.C</t>
  </si>
  <si>
    <t>Calidad, cobertura y fortalecimiento de la educación inicial, prescolar, básica y media</t>
  </si>
  <si>
    <t xml:space="preserve">Número de estudiantes </t>
  </si>
  <si>
    <t>Estudiantes beneficiados con estrategias de promoción del bilingüismo</t>
  </si>
  <si>
    <t>Transición efectiva a programas de Bilingüismo para estudiantes de educación media.</t>
  </si>
  <si>
    <t>Subdirección de Calidad Educativa Líder Bilingüismo  DIRECCIÓN TÉCNICO PEDAGÓGICA  Año:2023</t>
  </si>
  <si>
    <t>4.4 _ 4.7</t>
  </si>
  <si>
    <t>4.4_4.7</t>
  </si>
  <si>
    <t>No</t>
  </si>
  <si>
    <t>7. Los niños, niñas y adolescentes en edad escolar mayores de cinco (5) años y menores de dieciocho (18) años acceden al sistema educativo formal, incluidos los integrantes del hogar con discapacidad (menores de 23 años) que puedan participar en estos espacios</t>
  </si>
  <si>
    <t>Programa  cualificación para engrandecer a Boyacá</t>
  </si>
  <si>
    <t xml:space="preserve">Numero de estudios </t>
  </si>
  <si>
    <t>Estudiantes vinculados a procesos de orientación socio ocupacional</t>
  </si>
  <si>
    <t>Realizar Ferias Universitarias, para orientar la trayectoria personal y profesional de los estudiantes de educación Media.</t>
  </si>
  <si>
    <t>Fuente: Subdirección Calidad Educativa, Dirección Técnico
 Año: 2023</t>
  </si>
  <si>
    <t>4.3 _ 4.4</t>
  </si>
  <si>
    <t>Su Programación es diferente a la meta, revise para continuar</t>
  </si>
  <si>
    <t>4.3_4.4</t>
  </si>
  <si>
    <t>Inasistencia Escolar - V1</t>
  </si>
  <si>
    <t>Calidad y fomento de la educación superior</t>
  </si>
  <si>
    <t>Numero de beneficiarios</t>
  </si>
  <si>
    <t xml:space="preserve">Beneficiarios de estrategias o programas de  apoyo financiero para la permanencia en la educación superior </t>
  </si>
  <si>
    <t xml:space="preserve">Becas estudiantiles
Educación superior
</t>
  </si>
  <si>
    <t>Cobertura Educativa Lider Dirección Técnico Pedagógica 
Año: 2023</t>
  </si>
  <si>
    <t>4.3 _ 4.5</t>
  </si>
  <si>
    <t>Mantenimiento_1</t>
  </si>
  <si>
    <t>4.3_4.5</t>
  </si>
  <si>
    <t>PILAR I: Garantía de los ingresos a lo largo de la vida</t>
  </si>
  <si>
    <t xml:space="preserve">Programa de Transferencias para población priorizada en Boyacá </t>
  </si>
  <si>
    <t>Número de sedes</t>
  </si>
  <si>
    <t>Sedes educativas mejoradas</t>
  </si>
  <si>
    <t>Mejoramiento de infraestructura para la educación superior promoviendo universidades verdes.</t>
  </si>
  <si>
    <t>Infraestructura Educativa. Asesora para Infraestructura. Año 2023</t>
  </si>
  <si>
    <t>4A</t>
  </si>
  <si>
    <t>Sedes de instituciones de Educación superior construidas</t>
  </si>
  <si>
    <t>Construcción de establecimientos de Educación Superior.</t>
  </si>
  <si>
    <t>4.3</t>
  </si>
  <si>
    <t>Número de docentes y agentes educativos</t>
  </si>
  <si>
    <t>Docentes y agentes educativos  de educación inicial, preescolar, básica y media, beneficiados con estrategias de mejoramiento de sus capacidades</t>
  </si>
  <si>
    <t>Formación de Alto nivel para Directivos Docentes y Docentes</t>
  </si>
  <si>
    <t>Calidad Educativa. Dirección Técnico Pedagógica</t>
  </si>
  <si>
    <t>4.1 _ 4.2</t>
  </si>
  <si>
    <t>4.1_4.2</t>
  </si>
  <si>
    <t>Número de instituciones</t>
  </si>
  <si>
    <t>Instituciones de Educación Superior que implementan procesos de innovación pedagógica</t>
  </si>
  <si>
    <t>Participación de docentes, directivos, docentes, en eventos de innovación pedagógicas ofrecidas por Instituciones de educación superior</t>
  </si>
  <si>
    <t xml:space="preserve">Subdirección Calidad educativa – Dirección Técnico pedagógica año 2023 </t>
  </si>
  <si>
    <t>1.3 Educación preescolar, básica y media integral para consolidar la Boyacá grande.</t>
  </si>
  <si>
    <t>1.3.1  Para aprender en grande en todas las etapas de la vida.</t>
  </si>
  <si>
    <t>Implementar y fortalecer ambientes de aprendizaje inclusivos, mediante la aplicación de modelos educativos flexibles, promoviendo la interacción activa entre maestros y estudiantes, garantizando así una educación adaptada a sus necesidades individuales y contextos particulares.</t>
  </si>
  <si>
    <t>.040020002</t>
  </si>
  <si>
    <t>Permanencia y rezago - Tasa de repitencia del sector oficial en educación básica y media (Desde transición hasta once)</t>
  </si>
  <si>
    <t>Sistema Integrado de Matrícula SIMAT-Secretaría de Educación de Boyacá. Abril 1-2023</t>
  </si>
  <si>
    <t>4.A</t>
  </si>
  <si>
    <t>Número de ambientes de aprendizaje</t>
  </si>
  <si>
    <t>Ambientes de aprendizaje dotados (Nivel Preescolar)</t>
  </si>
  <si>
    <t>Dotación Material didáctico y Pedagógico Nivel Preescolar</t>
  </si>
  <si>
    <t>Cobertura Educativa. Líder Primera Infancia Año 2023 Dirección Técnico Pedagógica</t>
  </si>
  <si>
    <t>Barreras a servicios para cuidado de la primera infancia - V3</t>
  </si>
  <si>
    <t>6.  Los niños y niñas mayores de dos (2) años y menores de cinco (5) años asisten a modalidades de educación inicial, incluyendo los niños y niñas con discapacidad que puedan participar en estos espacios de educación.</t>
  </si>
  <si>
    <t>Sedes educativas con apoyo pedagógico para  la oferta de educación inclusiva para preescolar, básica y media</t>
  </si>
  <si>
    <t>Apoyar a las I.E. con el Programa Educación Sin Límites (Inclusión)</t>
  </si>
  <si>
    <t>Cobertura Educativa. Líder Educación Inclusiva Dirección Técnico Pedagógica, base 2023</t>
  </si>
  <si>
    <t>4.5 _ 4A</t>
  </si>
  <si>
    <t>4.5_4A</t>
  </si>
  <si>
    <t>Personas beneficiarias de estrategias de permanencia (Víctimas)</t>
  </si>
  <si>
    <t>Dotar con implementos educativos a la Población Víctima del conflicto.</t>
  </si>
  <si>
    <t>Cobertura Educativa. Líder Población Víctima Dirección Técnico Pedagógica, año 2023</t>
  </si>
  <si>
    <t>4.5</t>
  </si>
  <si>
    <t>8. Los niños y niñas menores de 16 años no trabajan.</t>
  </si>
  <si>
    <t>Número de beneficiarios</t>
  </si>
  <si>
    <t>Beneficiarios atendidos con modelos educativos flexibles (Escuela Nueva - ABP básica, primaria y secundaria)</t>
  </si>
  <si>
    <t>Fortalecer e implementar los modelos de    Aprendizaje basado en Proyectos ABP, en Básica primaria, secundaria y media</t>
  </si>
  <si>
    <t>Cobertura Educativa. Líder Educación Inclusiva Dirección Técnico Pedagógica
 Año: 2023</t>
  </si>
  <si>
    <t>Fortalecer los estudiantes de Preescolar, Básica Primaria, Media y Escuelas Normales en lengua Extranjera.</t>
  </si>
  <si>
    <t>Subdirección de Calidad Educativa Líder Bilingüismo  DIRECCIÓN TÉCNICO PEDAGÓGICA
 Año: 2023</t>
  </si>
  <si>
    <t>4.7</t>
  </si>
  <si>
    <t>Número de coberturas</t>
  </si>
  <si>
    <t>Coberturas obtenidas (Arl- Pólizas)</t>
  </si>
  <si>
    <t>Suministrar a estudiantes de educación Media Técnica y Pólizas para Salidas Pedagógicas</t>
  </si>
  <si>
    <t>Subdirección de Calidad Educativa  DIRECCIÓN TÉCNICO PEDAGÓGICA
 Año: 2023</t>
  </si>
  <si>
    <t>Número de establecimientos educativos</t>
  </si>
  <si>
    <t xml:space="preserve">Establecimientos educativos beneficiados </t>
  </si>
  <si>
    <t>Apoyar Proyectos Pedagógicos Productivos - SDC) Incluye instituciones educativas con modalidad agropecuaria</t>
  </si>
  <si>
    <t>Si</t>
  </si>
  <si>
    <t>Número de comunidades</t>
  </si>
  <si>
    <t>Comunidades asistidas técnicamente (Emisoras)</t>
  </si>
  <si>
    <t>Fortalecimiento y creación de Emisoras Comunitarias y Escolares</t>
  </si>
  <si>
    <t>Lider comunicaciones Secretaría de Educación
 Año: 2023</t>
  </si>
  <si>
    <t>95*</t>
  </si>
  <si>
    <t/>
  </si>
  <si>
    <t>Mantenimiento/Incremento</t>
  </si>
  <si>
    <t xml:space="preserve">1.3.2  Acceso y permanencia educativa para todas y todos en nuestra Boyacá. </t>
  </si>
  <si>
    <t>Mantener la cobertura y la permanencia en los niveles de Preescolar, Básica y media con formación integral, brindando oportunidades educativas a los niños, niñas, jóvenes, adolescentes velando por la garantía del derecho a la educación en Boyacá</t>
  </si>
  <si>
    <t>.040010006</t>
  </si>
  <si>
    <t>Acceso a la educación - Cobertura bruta en educación – Total</t>
  </si>
  <si>
    <t>Número de documentos</t>
  </si>
  <si>
    <t>Documentos sobre evaluación de permanencia en la educación elaborados (Deserción)</t>
  </si>
  <si>
    <t>Realización de estudios y Análisis de Deserción Escolar en las I.E. Oficiales de municipios no certificados de Boyacá.</t>
  </si>
  <si>
    <t>Cobertura Educativa  Dirección Técnico Pedagógica Año 2022</t>
  </si>
  <si>
    <t>Personas beneficiadas con estrategias de fomento para el acceso a la educación inicial, preescolar, básica y media. (matrículaton)</t>
  </si>
  <si>
    <t>Generar Resolución para el Proceso de Cobertura y realizar jornadas de Matrícula.</t>
  </si>
  <si>
    <t>Número de raciones</t>
  </si>
  <si>
    <t>Raciones contratadas (PAE)</t>
  </si>
  <si>
    <t>Brindar complemento alimentario a todos los niños que se encuentran matriculados a través del Programa Alimentación Escolar. PAE</t>
  </si>
  <si>
    <t>Cobertura Educativa Líder PAE Dirección Técnico-Pedagógica
 Año: 2023</t>
  </si>
  <si>
    <t xml:space="preserve">Personas beneficiarias de ciclos lectivos especiales integrados </t>
  </si>
  <si>
    <t>Ofrecer Educación para Jóvenes en Extraedad y adultos. SDC</t>
  </si>
  <si>
    <t>Cobertura Educativa, Líder Jóvenes en Extraedad y Adultos. Dirección Técnico Pedagógica
  Año: 2023</t>
  </si>
  <si>
    <t>15. El hogar no presenta inseguridad alimentaria moderada o severa.</t>
  </si>
  <si>
    <t>Personas beneficiarias con modelos de alfabetización</t>
  </si>
  <si>
    <t>Asignar cupos por parte del MEN (Ciclo I), donde se garantizará programas de alfabetización</t>
  </si>
  <si>
    <t>Cobertura Educativa, Líder Jóvenes en Extraedad y Adultos.
 Año: 2023</t>
  </si>
  <si>
    <t>4.6</t>
  </si>
  <si>
    <t>Analfabetismo - V2</t>
  </si>
  <si>
    <t>17. Todos los integrantes del hogar mayores de 15 años saben leer y escribir, incluidos los integrantes del hogar con discapacidad que puedan participar en los espacios educativos.</t>
  </si>
  <si>
    <t>Beneficiarios de transporte escolar</t>
  </si>
  <si>
    <t>Acciones de prevención y Seguridad Vial (adquisición de vehículos de transporte escolar) (*)</t>
  </si>
  <si>
    <t xml:space="preserve">Dirección Técnico-Pedagógica
Año 2023
</t>
  </si>
  <si>
    <t>1.3.3  Educación de calidad para incidir en el saber y el desarrollo integral.</t>
  </si>
  <si>
    <t>Garantizar una Educación pertinente y de calidad, potenciando competencias y habilidades en los estudiantes para su formación integral</t>
  </si>
  <si>
    <t xml:space="preserve">N.A </t>
  </si>
  <si>
    <t>Índice global de calidad educativa en  Pruebas SABER 11</t>
  </si>
  <si>
    <t>Puntaje</t>
  </si>
  <si>
    <t>Instituto Colombiano para la Evaluación de la Educación - ICFES noviembre 2023</t>
  </si>
  <si>
    <t>Paz total e integral</t>
  </si>
  <si>
    <t>Número de entidades y organizaciones</t>
  </si>
  <si>
    <t xml:space="preserve">Entidades y organizaciones asistidas técnicamente </t>
  </si>
  <si>
    <t>Apoyar y acompañar los Planes de mejoramiento de los PEI de las Instituciones Educativas, de entornos urbanos y rurales</t>
  </si>
  <si>
    <t>Sedes educativas apoyadas en la implementación de la ruta de atención integral para la convivencia escolar</t>
  </si>
  <si>
    <t>Fortalecer la Cátedra de Paz, Cátedra de estudios Afrocolombianos, Ciudadanía, Resolución de Conflictos, Manuales de Convivencia y transversales</t>
  </si>
  <si>
    <t>Personas beneficiadas con procesos de formación informal  (Foro educativo territorial)</t>
  </si>
  <si>
    <t>Desarrollar Foro Educativo Territorial, Refuerzo Escolar en Lenguaje y Matemáticas, Programa Todos a Aprender y SDC</t>
  </si>
  <si>
    <t>Subdirección de Calidad Educativa  DIRECCIÓN TÉCNICO PEDAGÓGICA  Año: 2023</t>
  </si>
  <si>
    <t>Número de asistencias técnicas</t>
  </si>
  <si>
    <t xml:space="preserve">Asistencias Técnicas Realizadas </t>
  </si>
  <si>
    <t>Implementación de Jornada Única y jornada complementaria en I.E.</t>
  </si>
  <si>
    <t xml:space="preserve"> Cobertura Educativa. Líder Jornada única Dirección Técnico Pedagógica  Año: 2023</t>
  </si>
  <si>
    <t>Establecimientos educativos apoyados para la  implementación de modelos de innovación educativa (STEM, TIC)</t>
  </si>
  <si>
    <t>Dotar con Laboratorios STEM, TIC a sedes de I.E.</t>
  </si>
  <si>
    <t xml:space="preserve"> Subdirección de Calidad Educativa  DIRECCIÓN TÉCNICO PEDAGÓGICA  Año: 2023</t>
  </si>
  <si>
    <t>4.5 _ 9B</t>
  </si>
  <si>
    <t>4.5_9B</t>
  </si>
  <si>
    <t>Estudiantes con acceso a contenidos web en el establecimiento educativo (Conectividad)</t>
  </si>
  <si>
    <t>Garantizar conectividad a Instituciones Educativas Oficiales.</t>
  </si>
  <si>
    <t>Bienes y servicios y sistemas de información  Año: 2023</t>
  </si>
  <si>
    <t>4.7 _ 9C</t>
  </si>
  <si>
    <t>4.7_9C</t>
  </si>
  <si>
    <t>Entidades y organizaciones asistidas técnicamente (Temas Ambientales)</t>
  </si>
  <si>
    <t>Apoyo a propuestas de sostenibilidad con educación ambiental y estrategias de productividad verde (escuelas verdes y huertas escolares PRAES)</t>
  </si>
  <si>
    <t xml:space="preserve"> Subdirección de Calidad Educativa  DIRECCIÓN TÉCNICO PEDAGÓGICA  Año: 2023 </t>
  </si>
  <si>
    <t>4.5 _ 4.7</t>
  </si>
  <si>
    <t>4.5_4.7</t>
  </si>
  <si>
    <t>1.3.4  Infraestructura digna, para construir la Boyacá grande.</t>
  </si>
  <si>
    <t>Garantizar espacios y ambientes educativos donde los estudiantes se sientan felices, motivados y seguros en el marco de la atención integral, con criterios de calidad y pertinencia en los municipios no certificados de Boyacá</t>
  </si>
  <si>
    <t>Sedes educativas nuevas construidas</t>
  </si>
  <si>
    <t>Construir nuevas sedes del nivel Preescolar, Primaria, Secundaria y Media</t>
  </si>
  <si>
    <t xml:space="preserve"> Infraestructura Educativa. Asesora para Infraestructura. Año 2023</t>
  </si>
  <si>
    <t xml:space="preserve">Mejorar sedes educativas oficiales con nivel Preescolar, Primaria, Secundaria y Media y Construcción de Cubiertas. </t>
  </si>
  <si>
    <t>Sedes dotadas</t>
  </si>
  <si>
    <t>Dotar I.E. de Preescolar, Básica Primaria, Secundaria y Media</t>
  </si>
  <si>
    <t>1.3.5  Dinamización y fortalecimiento del talento educativo, por una Boyacá Grande.</t>
  </si>
  <si>
    <t>Generar procesos dinámicos en enfoques específicos de bienestar del personal de la planta central de la secretaría, personal administrativo, directivo docente y docente, fortaleciendo los diversos talentos, competencias y habilidades de los funcionarios</t>
  </si>
  <si>
    <t>Índice global de calidad educativa en Pruebas SABER 11</t>
  </si>
  <si>
    <t>Personas beneficiadas con procesos de formación informal (Formación Docente por áreas)</t>
  </si>
  <si>
    <t>Formación Docente por áreas- Docentes Orientadores, Directivos y Administrativos- FESCONAL, Pera de Oro, Plan de Lectura y Escritura.</t>
  </si>
  <si>
    <t>4C</t>
  </si>
  <si>
    <t xml:space="preserve">Docentes y agentes educativos  de educación inicial, preescolar, básica y media beneficiados con estrategias de mejoramiento de sus capacidades </t>
  </si>
  <si>
    <t>Realizar estudios en los diferentes niveles educativos con el fin de que estos fortalezcan sus capacidades.  Igualmente, con Jornadas Pedagógica, Recreativas y Deportivas - Culturales y Festival Escolar Étnico</t>
  </si>
  <si>
    <t>4.1 _ 4.2 _ 4C</t>
  </si>
  <si>
    <t>4.1_4.2_4C</t>
  </si>
  <si>
    <t>Asistencias Técnicas realizadas</t>
  </si>
  <si>
    <t>Fortalecimiento del Modelo Integrado de Planeación y Gestión MIPG y El Sistema de Gestión de Seguridad y Salud en el Trabajo SGSST.</t>
  </si>
  <si>
    <t>Oficina de Gestión Estratégica Líder MIPG</t>
  </si>
  <si>
    <t>Número de programas, proyectos y estrategias</t>
  </si>
  <si>
    <t>Programas, proyectos y estrategias evaluadas (Exaltación al mérito educativo)</t>
  </si>
  <si>
    <t>Incentivar a los mejores en Educación con la Exaltación al Mérito Educativo.</t>
  </si>
  <si>
    <t>Número de entidades</t>
  </si>
  <si>
    <t xml:space="preserve">Entidades asistidas técnicamente
 (Inspección y Vigilancia)
</t>
  </si>
  <si>
    <t>Visitas de Inspección y Vigilancia a Instituciones Educativas.</t>
  </si>
  <si>
    <t xml:space="preserve">Subdirección Inspección y Vigilancia DIRECCIÓN TÉCNICO PEDAGÓGICA
 Año: 2023
</t>
  </si>
  <si>
    <t>Número de escuelas</t>
  </si>
  <si>
    <t>Escuelas de padres apoyadas</t>
  </si>
  <si>
    <t>Cuidado y Crianza para la vida, Educación Preescolar, Primaria, Secundaria y Media</t>
  </si>
  <si>
    <t xml:space="preserve"> Cobertura Educativa. Líder Primera Infancia Año 2023 Dirección Técnico Pedagógica</t>
  </si>
  <si>
    <t>Número de docentes</t>
  </si>
  <si>
    <t>Docentes del nivel inicial, preescolar, básica o media contratados</t>
  </si>
  <si>
    <t xml:space="preserve">Garantizar el servicio educativo a través del trabajo de los docentes y directivos docentes. </t>
  </si>
  <si>
    <t>Gestión de personal, Dirección administrativa Año 2023</t>
  </si>
  <si>
    <t>Realizar asistencia técnica a los procesos misionales de la Secretaría de Educación.</t>
  </si>
  <si>
    <t>Despacho Secretaria de Educación  Año: 2023</t>
  </si>
  <si>
    <t>Coberturas obtenidas (Bienestar Laboral, Docente y estrategias de prevención socio-emocional -  Inducción y Reinducción Docentes Directivos Docentes y Administrativos)</t>
  </si>
  <si>
    <t>Bienestar Laboral Docente y estrategias de prevención socio-emocional - Inducción y Reinducción Docentes Directivos, Docentes y Administrativos</t>
  </si>
  <si>
    <t xml:space="preserve"> Dirección Administrativa y Financiera
 Año: 2023
</t>
  </si>
  <si>
    <t>Número de sistemas</t>
  </si>
  <si>
    <t>Sistema de gestión documental implementado</t>
  </si>
  <si>
    <t>Digitalización de Historias Laborales</t>
  </si>
  <si>
    <t>Secretaría de Cultura y Patrimonio</t>
  </si>
  <si>
    <t>1.4 Patrimonio, saberes y cultura de la tierra de la libertad</t>
  </si>
  <si>
    <t>1.4.1  Desarrollo, formación cultural para Boyacá Grande.</t>
  </si>
  <si>
    <t>Fortalecer los procesos de formación artística y cultural apoyados por la Secretaría de cultura y patrimonio de Boyacá, para el afianzamiento de los valores éticos- estéticos-políticos, en la población que habita en el departamento de Boyacá.</t>
  </si>
  <si>
    <t>Cultura - Tasa de cobertura municipal con beneficiarios de convocatorias públicas de las culturas, las artes y los saberes</t>
  </si>
  <si>
    <t>Número</t>
  </si>
  <si>
    <t>Secretaría de Cultura y Patrimonio de Boyacá-Informes de gestión 2023</t>
  </si>
  <si>
    <t xml:space="preserve">4.7 </t>
  </si>
  <si>
    <t>Cultura</t>
  </si>
  <si>
    <t>Promoción y acceso efectivo a procesos culturales y artísticos</t>
  </si>
  <si>
    <t>Personas capacitadas</t>
  </si>
  <si>
    <t xml:space="preserve">Capacitaciones No formales en expresiones artísticas y manifestaciones culturales </t>
  </si>
  <si>
    <t>Personas capacitadas (Profesionalización)</t>
  </si>
  <si>
    <t>Cursos formales en expresiones artísticas conducentes a título</t>
  </si>
  <si>
    <t>Número de estímulos</t>
  </si>
  <si>
    <t xml:space="preserve"> Estímulos otorgados</t>
  </si>
  <si>
    <t>Apoyo financiero para ejecución de proyectos culturales</t>
  </si>
  <si>
    <t>1.4.2  Fortalecimiento de la gobernanza cultural para Boyacá Grande.</t>
  </si>
  <si>
    <t>Fortalecer la participación comunitaria incluyente, efectiva e incidente - en el marco de la gobernanza del sistema de cultura - en los asuntos de interés público cultural, en beneficio de los habitantes del departamento de Boyacá</t>
  </si>
  <si>
    <t>N.A</t>
  </si>
  <si>
    <t xml:space="preserve">Fortalecimiento de los espacios de participación cultural legalmente constituidos </t>
  </si>
  <si>
    <t>Transformación productiva, internacionalización y acción climática</t>
  </si>
  <si>
    <t xml:space="preserve">16.7 </t>
  </si>
  <si>
    <t>Personas asistidas técnicamente</t>
  </si>
  <si>
    <t>Asistencias técnicas para el fortalecimiento de las bibliotecas públicas Municipales.</t>
  </si>
  <si>
    <t>10.3</t>
  </si>
  <si>
    <t>Documentos de lineamientos técnicos realizados</t>
  </si>
  <si>
    <t>Elaboración de documentos técnicos de cine (Cinemateca, comisión fílmica y ventanilla única).</t>
  </si>
  <si>
    <t>16.7</t>
  </si>
  <si>
    <t>Documentos normativos realizados</t>
  </si>
  <si>
    <t>Ordenanza del plan estratégico decenal de cine.</t>
  </si>
  <si>
    <t>Número de encuentros</t>
  </si>
  <si>
    <t>Encuentros realizados</t>
  </si>
  <si>
    <t>Encuentros de áreas artísticas, las redes y patrimonio cultural</t>
  </si>
  <si>
    <t>Sesiones de Consejos realizadas en el área de Teatro y Circo</t>
  </si>
  <si>
    <t>Reuniones de los consejos de teatro y de circo</t>
  </si>
  <si>
    <t>Sesiones de Consejos realizadas en el área de Literatura y Libro</t>
  </si>
  <si>
    <t>Reuniones de los consejos de Literatura y CEAB</t>
  </si>
  <si>
    <t>Sesiones de Consejos realizadas en el área de artes visuales</t>
  </si>
  <si>
    <t>Reuniones del consejo de artes plásticas y visuales</t>
  </si>
  <si>
    <t>Sesiones de Consejos realizadas en el área de Música</t>
  </si>
  <si>
    <t>Reuniones del consejo de música</t>
  </si>
  <si>
    <t>Sesiones de Consejos realizadas en el área de danza</t>
  </si>
  <si>
    <t>Reuniones del consejo de danza</t>
  </si>
  <si>
    <t>Consejos apoyados</t>
  </si>
  <si>
    <t>Reuniones de los consejos provinciales, departamental, medios de comunicación, patrimonio, historia y cine</t>
  </si>
  <si>
    <t>Número de materiales de lectura</t>
  </si>
  <si>
    <t>Materiales de lectura disponibles en bibliotecas públicas y espacios no convencionales</t>
  </si>
  <si>
    <t>Dotación a bibliotecas públicas de la red departamental</t>
  </si>
  <si>
    <t>1.4.3  Afianzamiento del diálogo cultural y la convivencia ciudadana en Boyacá Grande.</t>
  </si>
  <si>
    <t>Fortalecer el diálogo cultural entre las diversas comunidades para la convivencia ciudadana en el departamento de Boyacá</t>
  </si>
  <si>
    <t>Municipios de Boyacá asistidos para el fortalecimiento del diálogo cultural</t>
  </si>
  <si>
    <t>Seguridad Humana y Justicia Social</t>
  </si>
  <si>
    <t>Número de eventos de promoción</t>
  </si>
  <si>
    <t>Eventos de promoción de actividades culturales realizados</t>
  </si>
  <si>
    <t>Realización de eventos culturales (FICC, zonales y departamental de bandas de música, festival de muralismo, entre otros)</t>
  </si>
  <si>
    <t>Actividades culturales para la promoción de la cultura realizadas</t>
  </si>
  <si>
    <t>Apoyo eventos Agenda Cultural</t>
  </si>
  <si>
    <t>Número de centros culturales</t>
  </si>
  <si>
    <t>Centros culturales construidos</t>
  </si>
  <si>
    <t>Sede, biblioteca departamental y otro</t>
  </si>
  <si>
    <t>10_11</t>
  </si>
  <si>
    <t>10.3 _11.4</t>
  </si>
  <si>
    <t>10.3_11.4</t>
  </si>
  <si>
    <t>Centros culturales adecuados</t>
  </si>
  <si>
    <t>Adecuación teatro Santa Rosa de Viterbo y otro</t>
  </si>
  <si>
    <t>Número de estudios</t>
  </si>
  <si>
    <t>Estudios y diseños elaborados</t>
  </si>
  <si>
    <t>Estudios y diseños para infraestructura cultural</t>
  </si>
  <si>
    <t>11.4</t>
  </si>
  <si>
    <t>Número de salas</t>
  </si>
  <si>
    <t>Salas de cine adecuadas</t>
  </si>
  <si>
    <t>Adecuación teatro Cinema Boyacá</t>
  </si>
  <si>
    <t>Personas beneficiadas</t>
  </si>
  <si>
    <t>Población beneficiada con proyecciones cinematográficas</t>
  </si>
  <si>
    <t>Número de creadores y gestores culturales</t>
  </si>
  <si>
    <t>Creadores y gestores culturales beneficiados</t>
  </si>
  <si>
    <t>Asesoría a responsables municipales de cultura</t>
  </si>
  <si>
    <t>Número de procesos</t>
  </si>
  <si>
    <t>Procesos implementados</t>
  </si>
  <si>
    <t>Circulación producciones audiovisuales</t>
  </si>
  <si>
    <t>1.4.4  Reconocimiento y empoderamiento del patrimonio cultural en Boyacá Grande.</t>
  </si>
  <si>
    <t>Coordinar con los municipios acciones para el reconocimiento y empoderamiento del patrimonio cultural, como referentes históricos simbólicos de la memoria colectiva, fundamental en la estructuración del desarrollo de las comunidades boyacenses</t>
  </si>
  <si>
    <t>Fortalecimiento de la apropiación social del patrimonio cultural del departamento de Boyacá</t>
  </si>
  <si>
    <t>Número de acciones</t>
  </si>
  <si>
    <t>Seguridad humana y justicia social</t>
  </si>
  <si>
    <t>Gestión, protección y salvaguardia del patrimonio cultural colombiano</t>
  </si>
  <si>
    <t>Documentos con los planes especiales de manejo y protección de bienes de interés cultural del ámbito nacional realizados</t>
  </si>
  <si>
    <t>Documentos de manejo y protección PEMP</t>
  </si>
  <si>
    <t>Documentos con los planes especiales de salvaguardia de manifestaciones inmateriales realizados</t>
  </si>
  <si>
    <t>Documentos especiales de salvaguardia PES</t>
  </si>
  <si>
    <t>Documentos normativos realizados (Declaratorias)</t>
  </si>
  <si>
    <t>Declaratorias, bienes de patrimonio cultural</t>
  </si>
  <si>
    <t>Número de obras</t>
  </si>
  <si>
    <t>Obras recuperadas</t>
  </si>
  <si>
    <t>Obras bibliográficas y documentales recuperadas (depósito legal, otros)</t>
  </si>
  <si>
    <t>Número de bienes bibliográficos y documentales</t>
  </si>
  <si>
    <t>Bienes bibliográficos y documentales preservados</t>
  </si>
  <si>
    <t>Bienes bibliográficos preservados del Fondo Histórico de Boyacá</t>
  </si>
  <si>
    <t>Número de capacitaciones</t>
  </si>
  <si>
    <t>Capacitaciones realizadas (Patrimonio)</t>
  </si>
  <si>
    <t>Capacitaciones al público en patrimonio cultural</t>
  </si>
  <si>
    <t>Capacitaciones realizadas (Vigias)</t>
  </si>
  <si>
    <t>Capacitaciones a vigías del patrimonio cultural</t>
  </si>
  <si>
    <t>Asistencias técnicas realizadas al sector bibliotecario, del libro y la lectura</t>
  </si>
  <si>
    <t>Asistencia a bibliotecarios de la red departamental en patrimonio documental</t>
  </si>
  <si>
    <t>Número de museos</t>
  </si>
  <si>
    <t>Museos ampliados (Puente de Boyacá)</t>
  </si>
  <si>
    <t>Museo ampliado del Puente de Boyacá</t>
  </si>
  <si>
    <t>Asistencias técnicas realizadas a entidades territoriales (Arqueología)</t>
  </si>
  <si>
    <t>Asistencia a municipios en patrimonio arqueológico</t>
  </si>
  <si>
    <t>Número de procesos de salvaguardia efectiva del patrimonio inmaterial</t>
  </si>
  <si>
    <t>Procesos de salvaguardia efectiva del patrimonio inmaterial realizados</t>
  </si>
  <si>
    <t>Inventarios de patrimonio inmaterial</t>
  </si>
  <si>
    <t>Museos asesorados</t>
  </si>
  <si>
    <t>Asistencia a museos</t>
  </si>
  <si>
    <t>Asistencias técnicas realizadas (Visitas de Patrimonio)</t>
  </si>
  <si>
    <t>Asistencia a municipios en patrimonio cultural</t>
  </si>
  <si>
    <t>Número de publicaciones</t>
  </si>
  <si>
    <t>Publicaciones realizadas</t>
  </si>
  <si>
    <t>Publicaciones (Academia de Historia, CEAB, Revista Cultura, otras)</t>
  </si>
  <si>
    <t>Número de restauraciones</t>
  </si>
  <si>
    <t>Restauraciones realizadas (Pantano de Vargas, Auditorios, Templos doctríneros)</t>
  </si>
  <si>
    <t>Restauraciones (Pantano de Vargas, Templos doctrineros, Auditorio José Mosser)</t>
  </si>
  <si>
    <t>Secretaría de Planeación</t>
  </si>
  <si>
    <t>1.5 Promoción de la investigación, desarrollo e innovación aplicada al territorio</t>
  </si>
  <si>
    <t>1.5.1  Donde la tradición se fusiona con la innovación científica</t>
  </si>
  <si>
    <t>Fortalecer el ecosistema de Ciencia, Tecnología e innovación del departamento en sinergia con los diferentes actores</t>
  </si>
  <si>
    <t>Indice Departamental de innovación para Colombia - IDIC</t>
  </si>
  <si>
    <t>IDIC 2022</t>
  </si>
  <si>
    <t>17.6</t>
  </si>
  <si>
    <t>04</t>
  </si>
  <si>
    <t>Información Estadística</t>
  </si>
  <si>
    <t>Levantamiento y actualización de información estadística de calidad</t>
  </si>
  <si>
    <t>0 40104200</t>
  </si>
  <si>
    <t>Número de cuadros</t>
  </si>
  <si>
    <t>Cuadros de Resultados  temática Tecnología e Innovación producidos</t>
  </si>
  <si>
    <t>Reportes de observatorios social, económica, de género, ambiental, CteI</t>
  </si>
  <si>
    <t>Ordenanza 040. PP de CTeI</t>
  </si>
  <si>
    <t>17.18</t>
  </si>
  <si>
    <t>Ciencia, Tecnología e Innovación</t>
  </si>
  <si>
    <t>Fomento a vocaciones y formación, generación, uso y apropiación social del conocimiento de la ciencia, tecnología e innovación</t>
  </si>
  <si>
    <t>Número de programas y proyectos</t>
  </si>
  <si>
    <t>Programas y proyectos financiados</t>
  </si>
  <si>
    <t>proyectos de investigación, desarrollo experimental, procesos de innovación y desarrollo tecnológico apoyados</t>
  </si>
  <si>
    <t>Fortalecimiento de la gobernanza e institucionalidad multinivel del sector de CTeI</t>
  </si>
  <si>
    <t>Número de asistencias</t>
  </si>
  <si>
    <t>Asistencias Técnicas Realizadas</t>
  </si>
  <si>
    <t xml:space="preserve">Áreas creadas para brindar asistencia técnica a los actores del sistema regional de CTeI.
Brindar asistencia técnica a 13 provincias y dos (2) distritos especiales del departamento.
Alianzas público-comunitarias y campesinas, con enfoque diferencial y degenero para  la gobernanza de CTeI  generadas
3 acuerdos con Cámaras de Comercio de Boyacá, Gobernación y municipios para la reducción de trámites
</t>
  </si>
  <si>
    <t>Número de cursos</t>
  </si>
  <si>
    <t>Cursos realizados</t>
  </si>
  <si>
    <t xml:space="preserve">Cursos MOOC para fortalecer capacidades en CteI
Capacitar a 300 personas en uso, apropiación y seguridad de las TIC en todos los grupos poblacionales.
</t>
  </si>
  <si>
    <t>Número de empresas</t>
  </si>
  <si>
    <t>Empresas apoyadas</t>
  </si>
  <si>
    <t>Empresas apoyadas con recursos financieros o en especie para fortalecer procesos de innovación</t>
  </si>
  <si>
    <t>9.1_9A_9B</t>
  </si>
  <si>
    <t xml:space="preserve">Gobierno Territorial </t>
  </si>
  <si>
    <t>Fortalecimiento a la gestión y dirección de la administración pública territorial</t>
  </si>
  <si>
    <t>Número de sistemas de información</t>
  </si>
  <si>
    <t>Sistemas de información implementados</t>
  </si>
  <si>
    <t xml:space="preserve">
Red de observatorios de Boyacá fortalecida y operando.</t>
  </si>
  <si>
    <t>2*</t>
  </si>
  <si>
    <t>convocatoria para desarrolladores de herramientas digitales y tecnologías 4,0 para el desarrollo de soluciones de gestión empresariales innovadoras para el sector productivo del departamento</t>
  </si>
  <si>
    <t>Número de actores</t>
  </si>
  <si>
    <t>Actores reconocidos</t>
  </si>
  <si>
    <t>Realizar acompañamiento a  actores del SRCTeI en procesos de fortalecimiento institucional para ser reconocidos ante Minciencias</t>
  </si>
  <si>
    <t>Número de estrategias</t>
  </si>
  <si>
    <t>Estrategias de apropiación realizadas</t>
  </si>
  <si>
    <t xml:space="preserve">Estrategia para la consolidación de la cultura de innovación en las comunidades organizaciones sociales
Agenda de I+D+I en industrias culturales y creativas.
3 Jornadas de transferencia, uso y apropiación de nuevas tecnologías para el uso eficiente de, la biomasa
estrategia de comunicación y divulgación de la ciencia
</t>
  </si>
  <si>
    <t>9.1_9.5_9A_9B</t>
  </si>
  <si>
    <t xml:space="preserve">estrategia que fortalezca la relación entre universidad e instituciones educativas de básica y media en procesos de I+D+i
I.E acompañadas en procesos de formación de docentes y semilleros para niños, niñas, adolescentes y jóvenes en programas de ASCTI e I+D+i
</t>
  </si>
  <si>
    <t>Niños y niñas apoyados en su vocación científica</t>
  </si>
  <si>
    <t xml:space="preserve">Programas para el fomento de vocaciones, procesos y estímulos para la CTeI en niños, niñas, adolescentes y jóvenes en área urbana y rural
Grupos de investigación integrados por niños, niñas, adolescentes y jóvenes, promuevan una cultura de la CteI
</t>
  </si>
  <si>
    <t>9.1_9A_9.5_9B</t>
  </si>
  <si>
    <t>Cursos de desarrollo tecnológico e innovación realizados</t>
  </si>
  <si>
    <t>Curso transferencia de innovación para el aprovechamiento y la valorización de residuos sólidos</t>
  </si>
  <si>
    <t>Cursos de actualización científica realizados</t>
  </si>
  <si>
    <t>sensibilización para el reconocimiento, aprovechamiento y uso responsable de los derechos de propiedad intelectual, protección del conocimiento y del patrimonio.</t>
  </si>
  <si>
    <t>Secretaría de Agricultura</t>
  </si>
  <si>
    <t>Agricultura y Desarrollo Rural</t>
  </si>
  <si>
    <t>Ciencia, tecnología e innovación agropecuaria</t>
  </si>
  <si>
    <t>Documentos de planeación elaborados</t>
  </si>
  <si>
    <t>Documento Plan Departamental de Extensión Agropecuaria -PDEA aprobado por Ordenanza</t>
  </si>
  <si>
    <t xml:space="preserve">Secretaria de Agricultura, Gobernación de Boyacá, Final de Empalme, Equipo Boyacá Grande, diciembre 2023. </t>
  </si>
  <si>
    <t>25. Al menos uno de los integrantes del hogar, mayor de 18 años, se encuentra vinculado a alguna actividad productiva que le genera ingresos.</t>
  </si>
  <si>
    <t>Número de productores</t>
  </si>
  <si>
    <t>Productores atendidos con servicio de extensión agropecuaria</t>
  </si>
  <si>
    <t>Servicio de Extensión agropecuaria a pequeños y medianos productores (con especial atención a quienes implementen el uso de fertilizantes y abonos orgánicos)</t>
  </si>
  <si>
    <t>Secretaria de Agricultura, Gobernación de Boyacá, Final de Empalme, Equipo Boyacá Grande</t>
  </si>
  <si>
    <t>Número de paquetes tecnológicos</t>
  </si>
  <si>
    <t>Paquetes tecnológicos implementados</t>
  </si>
  <si>
    <t>Programas y proyectos de ciencia tecnología e innovación agropecuaria (puede incluir  la creación de un banco de semillas nativas de Boyacá ligado a proyectos de ciencia e investigación agropecuaria)</t>
  </si>
  <si>
    <t>Gobernación de Boyacá, Cambio Climático, Brechas, Boyacá bío, Boyacá (Regalías) Agro 2023</t>
  </si>
  <si>
    <t>9B</t>
  </si>
  <si>
    <t>Sistemas de información actualizados</t>
  </si>
  <si>
    <t>Sistema de información con plataforma o software independiente comercial.</t>
  </si>
  <si>
    <t>Secretaria de Agricultura, Gobernación de Boyacá,2023</t>
  </si>
  <si>
    <t>Unidad Administrativa de Comunicaciones y Protocolo</t>
  </si>
  <si>
    <t>1.6 Boyacá grande, en donde todas las voces son escuchadas</t>
  </si>
  <si>
    <t>1.6.1  Boyacá Grande de la mano de los periodistas y comunicadores.</t>
  </si>
  <si>
    <t>Promover acciones intersectoriales e interinstitucionales para dignificar la labor de los periodistas vinculados a medios de comunicación en Boyacá, en pro de la producción de información de calidad a la ciudadanía, el libre acceso a la información y la construcción de democracia</t>
  </si>
  <si>
    <t>Nivel de alcance estratégico de la Política Pública de Periodismo</t>
  </si>
  <si>
    <t xml:space="preserve">Porcentaje </t>
  </si>
  <si>
    <t>Resultados encuentros provinciales, encuestas y mesas de trabajo UACP /2023</t>
  </si>
  <si>
    <t>Trabajo digno y decente. (Seguridad humana y justicia social).</t>
  </si>
  <si>
    <t>4_8_17</t>
  </si>
  <si>
    <t>4.3_4.4_8.3_8.5_8.6_8.8_17.17</t>
  </si>
  <si>
    <t>Fortalecimiento de la convivencia y la seguridad ciudadana</t>
  </si>
  <si>
    <t>Personas capacitadas  (Formación Tecnica)</t>
  </si>
  <si>
    <t>Formar y actualizar conocimientos de periodistas para mejorar productos y condiciones laborales.</t>
  </si>
  <si>
    <t>Encuentros provinciales y mesas de trabajo con periodistas UACP /2023</t>
  </si>
  <si>
    <t>8.8</t>
  </si>
  <si>
    <t>Empresas apoyadas  para el desarrollo de Contenidos Digitales</t>
  </si>
  <si>
    <t>Apoyo económico a medios de comunicación de Boyacá.</t>
  </si>
  <si>
    <t>Inscripción de medios de comunicación ante la UACP y distribución de pauta publicitaria/202 0 a 2023</t>
  </si>
  <si>
    <t>8.2</t>
  </si>
  <si>
    <t>1.6.2  Por una Boyacá Grande con Visión, Estrategia y Acción</t>
  </si>
  <si>
    <t>Fortalecer la capacidad de gestión y generación de resultados de desarrollo de la Boyacá Grande.</t>
  </si>
  <si>
    <t>220010008</t>
  </si>
  <si>
    <t>Medición de desempeño departamental - MDD</t>
  </si>
  <si>
    <t>Informe DNP 2022</t>
  </si>
  <si>
    <t>16.6</t>
  </si>
  <si>
    <t>Documentos de planeación realizados</t>
  </si>
  <si>
    <t>Documentos de planificación y tomas de decisiones de inversión pública</t>
  </si>
  <si>
    <t>Reporte plan de desarrollo 2020-2023</t>
  </si>
  <si>
    <t>Fortalecimiento del buen gobierno para el respeto y garantía de los derechos humanos</t>
  </si>
  <si>
    <t>Número de iniciativas</t>
  </si>
  <si>
    <t>Espacios de participación promovidos</t>
  </si>
  <si>
    <t>Espacios de participación con consejos de planeación y CteI</t>
  </si>
  <si>
    <t>16_7</t>
  </si>
  <si>
    <t>Instancias formales y no formales de participación fortalecidas</t>
  </si>
  <si>
    <t>Consejo de departamental planeación</t>
  </si>
  <si>
    <t>Rendición de cuentas realizadas</t>
  </si>
  <si>
    <t>Plan de desarrollo ley 152</t>
  </si>
  <si>
    <t>10*</t>
  </si>
  <si>
    <t>Número de entidades, organismos y dependencias</t>
  </si>
  <si>
    <t>Entidades, organismos y dependencias asistidos técnicamente</t>
  </si>
  <si>
    <t>Municipios asesorados en Sisbén, proyectos, regalías, estratificación, eficiencia, eficacia y ordenamiento territorial y planeación</t>
  </si>
  <si>
    <t>1_16</t>
  </si>
  <si>
    <t>1.3_16.6</t>
  </si>
  <si>
    <t>Seguimiento plan de desarrollo</t>
  </si>
  <si>
    <t>Sistema de Gestión implementado</t>
  </si>
  <si>
    <t>Modelo Integrado de Planeación y Gestión para el desempeño, enfocados en la eficiencia y eficacia, a través de estrategias propias del modelo, con el seguimiento y monitoreo.</t>
  </si>
  <si>
    <t>0 40103701</t>
  </si>
  <si>
    <t>Cuadros de resultados para la temática de pobreza y condiciones de vida publicados</t>
  </si>
  <si>
    <t>Boletines pobreza ODS</t>
  </si>
  <si>
    <t>1_16_17</t>
  </si>
  <si>
    <t>1.2_16.10_17.9_17.18</t>
  </si>
  <si>
    <t>Secretaría de Gobierno y Acción Comunal</t>
  </si>
  <si>
    <t>1.6.3  Grupos comunitarios como protagonistas del desarrollo de los territorios en la Boyacá Grande.</t>
  </si>
  <si>
    <t>Ejercer adecuada asistencia, inspección, vigilancia y control a las entidades, organizaciones, corporaciones cívicas sin ánimo de lucro y veedurías ciudadanas del departamento de Boyacá</t>
  </si>
  <si>
    <t>Organismos de acción comunal del departamento fortalecidos</t>
  </si>
  <si>
    <t>Registro de la dirección participación y acción comunal, informe de empalme, 2023</t>
  </si>
  <si>
    <t>Convergencia Regional</t>
  </si>
  <si>
    <t>Iniciativas organizativas de participación ciudadana promovidas</t>
  </si>
  <si>
    <t>Realización de convites comunales que aporten al desarrollo de los territorios.</t>
  </si>
  <si>
    <t>Realización del día de Acción Comunal</t>
  </si>
  <si>
    <t>Informe de empalme 2023 Subprograma 94.2 PDD</t>
  </si>
  <si>
    <t>Documentos de política elaborados</t>
  </si>
  <si>
    <t>“Política pública de Acción Comunal, actualización de Pública de juventud,  Política pública de veteranos y reservistas de la fuerza pública e institucionalización de la carpeta
de estímulos.</t>
  </si>
  <si>
    <t>16_17</t>
  </si>
  <si>
    <t>16.7_17.14</t>
  </si>
  <si>
    <t>Organismos asistidos técnicamente</t>
  </si>
  <si>
    <t>Capacitar a JAC, JAL, ESALES y otras organizaciones sociales en temas administrativos y técnicos,contables y financieros.</t>
  </si>
  <si>
    <t>Registro de la dirección participación y acción comunal, informe de gestión anual, 2023</t>
  </si>
  <si>
    <t>Número de instancias</t>
  </si>
  <si>
    <t>Entidades asistidas técnicamente</t>
  </si>
  <si>
    <t>Apoyo y acompañamiento a enlaces de Juntas de acción comunal y juntas administradoras locales de los 123 municipios</t>
  </si>
  <si>
    <t>Número de municipios de Boyacá</t>
  </si>
  <si>
    <t>Estrategias de promoción a la participación ciudadana (implementadas "Plan Abrigo")</t>
  </si>
  <si>
    <t xml:space="preserve">Fomentar la creación y fortalecimiento de las veedurías ciudadanas.
Fomentar la participación de JAC y JAL en el Plan abrigo.
</t>
  </si>
  <si>
    <t>PDD 2020 - 2023 Subprograma 95.1, 2020.</t>
  </si>
  <si>
    <t>8_13_15_16</t>
  </si>
  <si>
    <t>8.6_8B_13.3_15.2_15.4_16.7</t>
  </si>
  <si>
    <t>1.6.4  Jóvenes activos en las agendas públicas de los territorios de la Boyacá Grande.</t>
  </si>
  <si>
    <t>Aumentar la participación e incidencia en la vida pública por parte de los jóvenes del departamento de Boyacá</t>
  </si>
  <si>
    <t xml:space="preserve">Índice de Desempeño Institucional - Política de Participación Ciudadana </t>
  </si>
  <si>
    <t>Balance a elecciones a los concejos Municipales de Juventud en Boyacá – Registraduría Nacional del Estado Civil/2021</t>
  </si>
  <si>
    <t>Jóvenes con Derechos que lideran las transformaciones para la vida: Jóvenes con Derechos que lideran las transformaciones para la vida: * *Juventudes protagonistas de las transformaciones</t>
  </si>
  <si>
    <t>Asambleas, Cumbres de Liderazgo, Campamentos, Encuentros y reconocimientos</t>
  </si>
  <si>
    <t>Consolidado 2020 al 2023 de Informes Trimestrales de Seguimiento al PDD Indicador 273, 279, 280</t>
  </si>
  <si>
    <t>Apoyar la activación y funcionamiento del subsistema de participación juvenil</t>
  </si>
  <si>
    <t>Consolidado 2020 al 2023 de Informes Trimestrales de Seguimiento al PDD Indicador 272,269</t>
  </si>
  <si>
    <t>Estrategias de promoción a la participación ciudadana implementadas</t>
  </si>
  <si>
    <t>Escuela de Liderazgo, de Formación Campesina, Semana juventud, Ferias de                                          emprendimiento y  empleabilidad, Siembra de árboles, guarda páramos</t>
  </si>
  <si>
    <t>Consolidado 2020 al 2023 de Informes Trimestrales de Seguimiento al PDD Indicador 270,279, 278, 280</t>
  </si>
  <si>
    <t>Documentos de investigación elaborados</t>
  </si>
  <si>
    <t>Diagnóstico de Caracterización de Juventud y juventud rural.</t>
  </si>
  <si>
    <t>Gobernación de Boyacá- Diagnóstico de infancia, adolescencia y juventud/ 2016</t>
  </si>
  <si>
    <t>16.7_16.10</t>
  </si>
  <si>
    <t>Guía Jurídica sobre Estatuto de Ciudadanía Juvenil, Guía de creación y funcionamiento de Organizaciones Juveniles campesinas</t>
  </si>
  <si>
    <t>Secretaria de Gobierno</t>
  </si>
  <si>
    <t>Fomentar la creación de Organizaciones Campesinas y asistencia técnica para la formalización de veedurías.</t>
  </si>
  <si>
    <t>Gobernación de Boyacá- Informe de empalme indicador 274/2023</t>
  </si>
  <si>
    <t>Inclusión Social y Reconciliación</t>
  </si>
  <si>
    <t>Desarrollo integral de la primera infancia a la juventud, y fortalecimiento de las capacidades de las familias de niñas, niños y adolescentes</t>
  </si>
  <si>
    <t>Número de agentes</t>
  </si>
  <si>
    <t>Agentes de la institucionalidad de infancia, adolescencia y juventud asistidos técnicamente</t>
  </si>
  <si>
    <t>Capacitación y asistencia técnica a los 123 Enlaces Municipales de Juventud en:
*Convocatoria de Actualización de Plataforma Juveniles
*Consejos Municipales Juveniles
*Estatuto de Ciudadanía Juvenil</t>
  </si>
  <si>
    <t>Informe de empalme/ Plan de Desarrollo 2019-2023 Gobernacion de Boyacá 2023.</t>
  </si>
  <si>
    <t>123*</t>
  </si>
  <si>
    <t>Jóvenes atendidos</t>
  </si>
  <si>
    <t>Jornadas de capacitación y sensibilización.
*Salud mental
*Prevención del Consumo de Sustancias Psicoactivas y alcohol
*Prevención del Embarazo
*Talleres artísticos- Culturales
* Talleres dirigidos a Personas con capacidades diferentes
* Talleres a la Comunidad LQTBIQ+</t>
  </si>
  <si>
    <t>Informe de empalme/ 2019-2023 Gobernación de Boyacá 2023</t>
  </si>
  <si>
    <t>Secretaría de Minas y Energías</t>
  </si>
  <si>
    <t>2. Tierra para Crecer y Productiva</t>
  </si>
  <si>
    <t>2.1 Competitividad e innovación para una Boyacá Grande</t>
  </si>
  <si>
    <t>2.1.1  Fortalecimiento del sector minero energético para mejorar su competitividad</t>
  </si>
  <si>
    <t>Posicionar el sector minero energético a nivel departamental y nacional, mejorando su competitividad, promoción y fomento mediante capacitación, asistencia técnica, investigación.</t>
  </si>
  <si>
    <t>120200019</t>
  </si>
  <si>
    <t>Economía - Porcentaje del PIB por actividades económicas - Explotación de minas y canteras (Explotación de minas y canteras)</t>
  </si>
  <si>
    <t>DNP con información del DANE 2022</t>
  </si>
  <si>
    <t>Transformación Productiva. Internacionalización y acción climática. Convergencia Regional</t>
  </si>
  <si>
    <t>9_8</t>
  </si>
  <si>
    <t>9.4_9.1_8.1_8.3</t>
  </si>
  <si>
    <t>Minas y Energía</t>
  </si>
  <si>
    <t>Consolidación productiva del sector minero</t>
  </si>
  <si>
    <t>Eventos de divulgación realizados</t>
  </si>
  <si>
    <t>Eventos y campañas de promoción y fomento minero</t>
  </si>
  <si>
    <t>Secretaría de Minas y Energía de Boyacá/2023</t>
  </si>
  <si>
    <t>8.3</t>
  </si>
  <si>
    <t>Tasa de dependencia - V1</t>
  </si>
  <si>
    <t>Gestión de la información en el sector minero energético</t>
  </si>
  <si>
    <t>Número de informes</t>
  </si>
  <si>
    <t>Informes de divulgación realizados</t>
  </si>
  <si>
    <t>Observatorio Minero Energético Departamental</t>
  </si>
  <si>
    <t>16.10_17.18</t>
  </si>
  <si>
    <t>Desarrollo ambiental sostenible del sector minero energético</t>
  </si>
  <si>
    <t>Empresas apoyadas con incentivos</t>
  </si>
  <si>
    <t>Empresas mineras apoyadas para la gestión de recursos para la eficiencia energética (puede incluir implementación de paneles solares en hospitales públicos del departamento, como programa de transición energética.)</t>
  </si>
  <si>
    <t>7_8_9</t>
  </si>
  <si>
    <t>7.3_8.3_8.4_9.3</t>
  </si>
  <si>
    <t>Número de unidades de producción minera</t>
  </si>
  <si>
    <t>Unidades de producción minera asistidas técnicamente</t>
  </si>
  <si>
    <t>Asistencia técnica integral a Unidades de Producción minera</t>
  </si>
  <si>
    <t>8.3_8.4</t>
  </si>
  <si>
    <t>Número de asociaciones</t>
  </si>
  <si>
    <t>Asociaciones apoyadas</t>
  </si>
  <si>
    <t>Apoyo en temas administrativos, organización, liderazgo</t>
  </si>
  <si>
    <t>8_9_16</t>
  </si>
  <si>
    <t>8.3_9.3_16.7</t>
  </si>
  <si>
    <t>8.3_ 9.3_16.7</t>
  </si>
  <si>
    <t>Personas asistidas técnicamente (Titulares)</t>
  </si>
  <si>
    <t>Asistencia técnica para la innovación y desarrollo tecnológico a Unidad de Producción Minera</t>
  </si>
  <si>
    <t>8_9</t>
  </si>
  <si>
    <t>8.2_9.1_9.B</t>
  </si>
  <si>
    <t>8.2_9.1_9B</t>
  </si>
  <si>
    <t>Aprobación de la política pública minera</t>
  </si>
  <si>
    <t>9_17</t>
  </si>
  <si>
    <t>9.5_17.1</t>
  </si>
  <si>
    <t>9.5_ 17.14</t>
  </si>
  <si>
    <t>Personas certificadas</t>
  </si>
  <si>
    <t>Capacitación en temas de seguridad minera, s técnicos, ambientales, administrativos</t>
  </si>
  <si>
    <t>8.5_8.8</t>
  </si>
  <si>
    <t>Capacitaciones realizadas</t>
  </si>
  <si>
    <t>Plan departamental de capacitación para el fomento y la formalización minera en Boyacá.</t>
  </si>
  <si>
    <t>Secretaría de Desarrollo Empresarial</t>
  </si>
  <si>
    <t>2.1.2 Excelencia Empresarial</t>
  </si>
  <si>
    <t>Brindar fortalecimiento al tejido empresarial de Boyacá, desde el emprendimiento hasta la consolidación y la excelencia empresarial.</t>
  </si>
  <si>
    <t>120200020</t>
  </si>
  <si>
    <t>Economía - Porcentaje del PIB por actividades económicas - Industrias manufactureras (Industrias manufactureras)</t>
  </si>
  <si>
    <t>11.3%</t>
  </si>
  <si>
    <t>transformación productiva e internacionalización y acción climática</t>
  </si>
  <si>
    <t>8_9_12</t>
  </si>
  <si>
    <t>8.2_9.2_12.1</t>
  </si>
  <si>
    <t>Comercio, Industria y Turismo</t>
  </si>
  <si>
    <t>Productividad y competitividad de las empresas colombianas</t>
  </si>
  <si>
    <t>Número de unidades productivas</t>
  </si>
  <si>
    <t xml:space="preserve">Unidades productivas beneficiadas en la implementación de estrategias para incrementar su productividad. </t>
  </si>
  <si>
    <t>Fortalecimiento empresarial, desde el emprendimiento hasta consolidar la excelencia
empresarial (Emprendimiento, Artesanías, Subsector Cosméticos, Sector Construcción, Marketing territorial, Herramientas Gerenciales, “Plan Abrigo”, Galardón a la excelencia empresarial.)</t>
  </si>
  <si>
    <t>Plan de Desarrollo 2020-2023 Secretaría de Desarrollo Empresarial / 2023</t>
  </si>
  <si>
    <t>3500*</t>
  </si>
  <si>
    <t>8_9_10_12</t>
  </si>
  <si>
    <t>8.2_8.3_9.2_10.2_10.3_12.1</t>
  </si>
  <si>
    <t>Empresas beneficiadas</t>
  </si>
  <si>
    <t>Fondo de oportunidades para el desarrollo económico de Boyacá</t>
  </si>
  <si>
    <t>8.2_8.3_8.5_9.2_9.3_10.2_10.3_12.1</t>
  </si>
  <si>
    <t>8.2_ 8.3_8.5_ 9.2_ 9.3_10.2_10.3_12.1</t>
  </si>
  <si>
    <t>20. Al menos uno de los integrantes del hogar, mayor de 18 años, recibe educación financiera en alguno de los siguientes servicios: ahorro, crédito o seguros.</t>
  </si>
  <si>
    <t>Número de programas</t>
  </si>
  <si>
    <t>Programas de gestión empresarial ejecutados en unidades productivas</t>
  </si>
  <si>
    <t>Sistema para dinamizar la excelencia empresarial</t>
  </si>
  <si>
    <t>8.2_8.3_8.5_9.2_10.2_10.3_12.2</t>
  </si>
  <si>
    <t>8.2_8.3_8.5_9.2_10.2_10.3_12.1</t>
  </si>
  <si>
    <t xml:space="preserve">Secretaría de Turismo </t>
  </si>
  <si>
    <t>2.1.3  Boyacá es para vivirla</t>
  </si>
  <si>
    <t>Generar estrategias de promoción que den a conocer las bondades, riquezas y oferta turística que posicionan a Boyacá como el Departamento preferido por visitantes de nivel local, nacional e internacional.</t>
  </si>
  <si>
    <t xml:space="preserve">Estrategia de mercado - Índice de Competitividad Turística departamental </t>
  </si>
  <si>
    <t>5.43</t>
  </si>
  <si>
    <t>Documento: Índice de competitividad Turística Regional de Colombia-ICTRC /2023</t>
  </si>
  <si>
    <t>5.53</t>
  </si>
  <si>
    <t>17.17</t>
  </si>
  <si>
    <t>Número de campañas</t>
  </si>
  <si>
    <t>Campañas realizadas (Promoción Turistica)</t>
  </si>
  <si>
    <t>Campañas para la promoción turística de Boyacá</t>
  </si>
  <si>
    <t>Secretaría de Turismo Gobernación de Boyacá. Informes seguimiento plan de desarrollo 2020-2023/dic 2023</t>
  </si>
  <si>
    <t>8_12_17</t>
  </si>
  <si>
    <t>8.9_12.B_17.17</t>
  </si>
  <si>
    <t>8.9_12B_17.17</t>
  </si>
  <si>
    <t>Eventos de promoción realizados</t>
  </si>
  <si>
    <t>Participación en ferias y eventos de carácter turístico nacional e internacional</t>
  </si>
  <si>
    <t>2.1.4  Boyacá territorio de atracción de inversión e internacionalización de la economía</t>
  </si>
  <si>
    <t>Implementar instrumentos dirigidos a concretar oportunidades de internacionalización, intercambio comercial, de atracción de inversión y de negocios para Boyacá.</t>
  </si>
  <si>
    <t>Índice Departamental de Competitividad - Pilar sofisticación y diversidicación (Diversificación de mercados de destino de exportaciones)</t>
  </si>
  <si>
    <t>IDC 2023</t>
  </si>
  <si>
    <t>8.2_8.5_9.2_12.1</t>
  </si>
  <si>
    <t>Empresas asistidas técnicamente:(Rutas de exportación).</t>
  </si>
  <si>
    <t>Ruta exportadora, misiones internacionales, macrorruedas, operación de la SCI y la 
agencia de cooperación internacional</t>
  </si>
  <si>
    <t>8_9_12_17</t>
  </si>
  <si>
    <t>8.2_8.5_9.2_12.1_17.10_17.11_17.12_17.17</t>
  </si>
  <si>
    <t>Documentos de planeación elaborados: Atracción de inversión</t>
  </si>
  <si>
    <t>Zona franca, propuestas de valor para atracción de inversión</t>
  </si>
  <si>
    <t>2.1.5  Gobernanza del territorio, base del desarrollo económico y social</t>
  </si>
  <si>
    <t>Mejorar los niveles de gobernanza y gobernabilidad del tejido empresarial de Boyacá en materia de productividad y competitividad.</t>
  </si>
  <si>
    <t>Índice Departamental de Competitividad - IDC</t>
  </si>
  <si>
    <t>Posición</t>
  </si>
  <si>
    <t>Trabajo</t>
  </si>
  <si>
    <t>Fomento de la investigación, desarrollo tecnológico e innovación del sector trabajo</t>
  </si>
  <si>
    <t>Documentos de investigación elaborados: Trabajo Decente</t>
  </si>
  <si>
    <t>Seguimiento a Política de Trabajo decente, ORMET y estudios de mercado del trabajo</t>
  </si>
  <si>
    <t>8_9_10_12_17</t>
  </si>
  <si>
    <t>8.2_8.3_8.5_9.2_10.2_10.3_12.1_17.14</t>
  </si>
  <si>
    <t>Documentos realizados: Resoluciones, acuerdos, Políticas</t>
  </si>
  <si>
    <t>Territorialización de la política de reindustrialización</t>
  </si>
  <si>
    <t>Número de clústeres</t>
  </si>
  <si>
    <t>Clústeres asistidos en la implementación de los planes de acción</t>
  </si>
  <si>
    <t>Dinamización de iniciativas clúster</t>
  </si>
  <si>
    <t>Red Clúster Colombia – Ministerio de Industria Comercio y Turismo/ 2024</t>
  </si>
  <si>
    <t>8.2_8.3_8.5_9.2_9.3_9.4_10.2_10.3_12.1</t>
  </si>
  <si>
    <t>Número de proyectos</t>
  </si>
  <si>
    <t>Proyectos de alto impacto asistidos para el fortalecimiento de cadenas productivas</t>
  </si>
  <si>
    <t>Desarrollo local - ADEL, denominaciones de origen, marcas colectivas (puede incluir  la asistencia, acompañamiento y apoyo a proyectos de emprendimiento desarrollados por Institutos y universidades públicas</t>
  </si>
  <si>
    <t>8.2_8.3_8.5_9.2_12.1</t>
  </si>
  <si>
    <t>Número de planes de trabajo</t>
  </si>
  <si>
    <t>Planes de trabajo concertados con las CRC para su consolidación</t>
  </si>
  <si>
    <t>Comisión regional de competitividad (CRC)</t>
  </si>
  <si>
    <t>8.2_8.3_8.5_9.2_12.1_17.10_17.17</t>
  </si>
  <si>
    <t>2.1.6  Jóvenes Boyacenses construyendo oportunidades para su proyecto de vida en la Boyacá Grande</t>
  </si>
  <si>
    <t>Impulsar las capacidades y competencias de los jóvenes Boyacenses, propiciando su inserción en la vida laboral y productiva en condiciones de calidad y estabilidad, promoviendo el desarrollo de proyectos productivos y la generación de ingresos.</t>
  </si>
  <si>
    <t>160020004</t>
  </si>
  <si>
    <t>Mercado laboral - Población joven que ni estudia ni trabaja (NINIS)</t>
  </si>
  <si>
    <t>Consejería presidencial para la juventud/2018</t>
  </si>
  <si>
    <t xml:space="preserve">Jóvenes con Derechos que lideran las transformaciones </t>
  </si>
  <si>
    <t xml:space="preserve">8.6 </t>
  </si>
  <si>
    <t>Generación y formalización del empleo</t>
  </si>
  <si>
    <t>Personas orientadas laboralmente</t>
  </si>
  <si>
    <t>Talleres y Capacitación en temas de Empleabilidad.</t>
  </si>
  <si>
    <t>Informe de empalme – Gobernacion de Boyacà/ 2023</t>
  </si>
  <si>
    <t>8.5_8.6</t>
  </si>
  <si>
    <t>Inclusión social y productiva para la población en situación de vulnerabilidad</t>
  </si>
  <si>
    <t>personas asistidas técnicamente</t>
  </si>
  <si>
    <t>Asistencia técnica y capacitación en emprendimiento e ideas de negocio.</t>
  </si>
  <si>
    <t>Número de unidades</t>
  </si>
  <si>
    <t>Unidades productivas capitalizadas (Carpeta de estimulos)</t>
  </si>
  <si>
    <t>Estímulos económicos a emprendimientos juveniles</t>
  </si>
  <si>
    <t>8.5_8.6_8B</t>
  </si>
  <si>
    <t>2.1.7  “Mejor maquinaria verde y agroindustria en un campo productivo para la Boyacá Grande”</t>
  </si>
  <si>
    <t>Fortalecer infraestructura para el almacenamiento, comercialización y transformación de productos agropecuarios y beneficio animal.</t>
  </si>
  <si>
    <t>Capacidad agroindustrial del departamento</t>
  </si>
  <si>
    <t>Porcentual</t>
  </si>
  <si>
    <t>15.6%</t>
  </si>
  <si>
    <t xml:space="preserve">Secretaria de Agricultura, Gobernación de Boyacá Informe Final de Empalme, Equipo Boyacá Grande diciembre 2023. </t>
  </si>
  <si>
    <t>17.1%</t>
  </si>
  <si>
    <t>Infraestructura productiva y comercialización</t>
  </si>
  <si>
    <t>Número de plantas de beneficio</t>
  </si>
  <si>
    <t>Plantas de beneficio animal adecuada</t>
  </si>
  <si>
    <t>Plantas de beneficio adecuadas de acuerdo a la normatividad vigente.</t>
  </si>
  <si>
    <t xml:space="preserve">Secretaria de Agricultura, Informe Final de Empalme, Equipo Boyacá Grande diciembre 2023. </t>
  </si>
  <si>
    <t>8.2_8.3_9.4</t>
  </si>
  <si>
    <t>Número de infraestructura para transformación de productos agropecuarios</t>
  </si>
  <si>
    <t>Infraestructura para la transformación de productos agropecuarios adecuada</t>
  </si>
  <si>
    <t>Apoyo en adecuación de infraestructura para transformación de producto para acceso a nuevos mercados</t>
  </si>
  <si>
    <t>Secretaria de Agricultura, Drive Dirección de Productividad Agropecuaria  2023</t>
  </si>
  <si>
    <t>Número de plazas de mercado</t>
  </si>
  <si>
    <t>Plazas de mercado adecuadas</t>
  </si>
  <si>
    <t>Adecuación de Plazas de Mercado activas en el departamento</t>
  </si>
  <si>
    <t>Secretaria de Agricultura, 2023</t>
  </si>
  <si>
    <t>Plazas de mercado dotada</t>
  </si>
  <si>
    <t>Dotación de Plazas de Mercado activas en el departamento</t>
  </si>
  <si>
    <t>Secretaria de Agricultura, Drive Dirección de Productividad Agropecuaria, Fondo Finca 2023</t>
  </si>
  <si>
    <t>8.2_8.5 _ 9.4</t>
  </si>
  <si>
    <t>8.2_8.5_9.4</t>
  </si>
  <si>
    <t>Número de maquinaria y equipos</t>
  </si>
  <si>
    <t>Maquinaria y equipos para la producción agropecuaria adquiridos</t>
  </si>
  <si>
    <t>Adquisición de maquinaria verde para el fortalecimiento operacional de los municipios y organizaciones</t>
  </si>
  <si>
    <t>Secretaria de Agricultura, Drive Dirección de Productividad Agropecuaria, Fondo Finca y Maquinaria Agrícola 2023</t>
  </si>
  <si>
    <t>2_8_10</t>
  </si>
  <si>
    <t>2.3_2A_8.2 _ 8.5 _ 10.3</t>
  </si>
  <si>
    <t>2.3_2A_8.2_8.5_10.3</t>
  </si>
  <si>
    <t>Número de centros logísticos</t>
  </si>
  <si>
    <t>Centros logísticos agropecuarios adecuados</t>
  </si>
  <si>
    <t>Centro logístico del oriente adecuado con agro industrialización.</t>
  </si>
  <si>
    <t>Secretaria de Agricultura. Gobernación de Boyacá</t>
  </si>
  <si>
    <t>2_8_9</t>
  </si>
  <si>
    <t>2.3_2A_8.2 _ 8.5 _ 9.4</t>
  </si>
  <si>
    <t>2.3_2A_8.2_8.5_9.4</t>
  </si>
  <si>
    <t>2.1.8  La bioeconomía, herramienta de transformación empresarial sostenible</t>
  </si>
  <si>
    <t>Articular nueva matriz económica, compuesta de Unidades productivas y encadenamientos sostenibles sobre los fundamentos de la bioeconomía.</t>
  </si>
  <si>
    <t>Índice Departamental de Competitividad - Pilar sostenibilidad ambiental (Negocios verdes)</t>
  </si>
  <si>
    <t>0,40.</t>
  </si>
  <si>
    <t>8.2,_9.2,_12.1</t>
  </si>
  <si>
    <t>Empresas intervenidas en temas de economía circular y sostenibilidad</t>
  </si>
  <si>
    <t>Acompañamiento empresarial en bioeconomía, energías renovables y economía 
circular</t>
  </si>
  <si>
    <t>7_8_9_12</t>
  </si>
  <si>
    <t>7.3_8.2_9.2_12.1_12.6</t>
  </si>
  <si>
    <t xml:space="preserve">Número de empresas </t>
  </si>
  <si>
    <t>Funcionarios capacitados en cultura organizacional y mentalidad del cambio en torno a temas de  economía circular, valor compartido y sostenibilidad</t>
  </si>
  <si>
    <t>Cultura organizacional y mentalidad del cambio en bioeconomía, energías 
renovables y economía circular</t>
  </si>
  <si>
    <t>2.1.9  La agroindustria motor de la competitividad</t>
  </si>
  <si>
    <t>Brindar herramientas para la competitividad del sector agroindustrial sobre la base del valor agregado, la industria y el encadenamiento productivo hasta la conquista de los mercados.</t>
  </si>
  <si>
    <t>Índice Departamental de Competitividad - Pilar Tamaño del Mercado interno</t>
  </si>
  <si>
    <t>Empresas asistidas técnicamente en temas de legalidad y/o formalización: Territorio de Sabores</t>
  </si>
  <si>
    <t>Fortalecimiento a empresas para cumplimiento normativo sectorial</t>
  </si>
  <si>
    <t>8.3 _ 8.5_8.8_9.2_12.1</t>
  </si>
  <si>
    <t>8.3_8.5_8.8_9.2_12.1</t>
  </si>
  <si>
    <t>Unidades productivas fortalecidas</t>
  </si>
  <si>
    <t>Empresas ancla comercialización y logística Agroindustrial</t>
  </si>
  <si>
    <t>8.2_8.3 _ 8.5_9.2_9.5_12.1</t>
  </si>
  <si>
    <t>8.2_8.3_8.5_9.2_9.5_12.1</t>
  </si>
  <si>
    <t>Inclusión productiva de pequeños productores rurales</t>
  </si>
  <si>
    <t>Número de organizaciones</t>
  </si>
  <si>
    <t>Organizaciones de productores formales apoyadas</t>
  </si>
  <si>
    <t>Fortalecimiento a organizaciones agropecuarias para ingresar a la industria de alimentos</t>
  </si>
  <si>
    <t>2_9_12</t>
  </si>
  <si>
    <t>2_8_9_12</t>
  </si>
  <si>
    <t>2.3_2.4_8.2_8.3_8.5_9.2_12.1</t>
  </si>
  <si>
    <t>2.1.10  Confianza por la innovación Empresarial – Red InnovAcción</t>
  </si>
  <si>
    <t>Impulsar la innovación y el desarrollo empresarial en el departamento de Boyacá, potenciando un ecosistema propicio para la generación de ideas innovadoras, el intercambio de conocimientos y la implementación de proyectos estratégicos.</t>
  </si>
  <si>
    <t>SOFN-514</t>
  </si>
  <si>
    <t>Índice Departamental de Innovación para Colombia - Financiación empresarial del gasto en I+D (%)</t>
  </si>
  <si>
    <t>1.58</t>
  </si>
  <si>
    <t>IDIC 2021</t>
  </si>
  <si>
    <t>Ecosistema y red de innovación, vigilancia tecnológica. Sofisticación de empresas y sectores con uso de conocimiento</t>
  </si>
  <si>
    <t>Proyectos Váuchers de Innovación Boyacá e Innovación más País / 2022</t>
  </si>
  <si>
    <t>8.2_9.2_9B_12.1_12.6</t>
  </si>
  <si>
    <t>Número de prototipos</t>
  </si>
  <si>
    <t>Prototipos desarrollados</t>
  </si>
  <si>
    <t>Proyectos de innovación empresarial</t>
  </si>
  <si>
    <t>2.2 Desarrollo agropecuario como eje de la Boyacá grande</t>
  </si>
  <si>
    <t>2.2.1  Bienestar Campesino y agro sostenibilidad para la Boyacá Grande</t>
  </si>
  <si>
    <t>Promover el bienestar del campesino a través de la seguridad alimentaria de las familias productoras, la transición a sistemas agroecológicos sostenibles, e implementación de políticas públicas que procuran una ruralidad autónoma, productiva con tejido social y agro sostenible.</t>
  </si>
  <si>
    <t>índice de pobreza extrema y hambre 0 en las áreas rurales en Boyacá</t>
  </si>
  <si>
    <t>14.9%</t>
  </si>
  <si>
    <t>Secretaria de Agricultura, PDD Pacto Social por Boyacá tierra que sigue avanzando 2020-2023</t>
  </si>
  <si>
    <t>7.8%</t>
  </si>
  <si>
    <t>Derecho humano a la alimentación</t>
  </si>
  <si>
    <t>Número de grupos</t>
  </si>
  <si>
    <t>Grupos Fortalecidos (pequeños productores – plan abrigo)</t>
  </si>
  <si>
    <t>Talleres, cursos, encuentros de saberes sistemas de educación informal</t>
  </si>
  <si>
    <t>Secretaria de Agricultura, Drive Dirección de Bienestar Campesino,2023</t>
  </si>
  <si>
    <t>2_8_10_12</t>
  </si>
  <si>
    <t>2.3_8.3_10.3_12.8</t>
  </si>
  <si>
    <t>Número de productores agropecuarios</t>
  </si>
  <si>
    <t>Productores agropecuarios apoyados (Boyacá Nos Alimenta - ACFC)</t>
  </si>
  <si>
    <t>Apoyo con insumos agropecuarios para mejorar productividad y competitividad de los productores.</t>
  </si>
  <si>
    <t>Secretaria de Agricultura, Drive Dirección de Bienestar Campesino, Seguridad Alimentaria 2023</t>
  </si>
  <si>
    <t>2_3_8_10</t>
  </si>
  <si>
    <t>2.3_2A_3.9_8.2_8.3_10.3</t>
  </si>
  <si>
    <t>Proyectos productivos cofinanciados (Mujeres, Jóvenes, plan abrigo)</t>
  </si>
  <si>
    <t>Apoyo con recursos para la cofinanciación de proyectos a los grupos poblacionales de especial protección constitucional</t>
  </si>
  <si>
    <t>Secretaria de Agricultura, Drive Dirección de Bienestar Campesino, Mujer Rural, Joven Rural 2023</t>
  </si>
  <si>
    <t>2_8_9_10</t>
  </si>
  <si>
    <t>2.3_2A_8.2_8.3_9.3_10.3</t>
  </si>
  <si>
    <t>Número de Familias</t>
  </si>
  <si>
    <t>Familias beneficiarias (Bancarización -Seguros y/o Incentivos)</t>
  </si>
  <si>
    <t>Programa de seguros cosecha y/o incentivo tasas para créditos rurales</t>
  </si>
  <si>
    <t>Número de rutas agroecológicas</t>
  </si>
  <si>
    <t>Rutas agroecológicas implementadas</t>
  </si>
  <si>
    <t>Construcción de rutas y Talleres Teórico huertas circulares, negocios verdes, cosechas de agua, bio-insumos en otras prácticas agroecológicas.</t>
  </si>
  <si>
    <t>Secretaria de Agricultura, Drive Dirección de Bienestar Campesino, Turismo rural comunitario Rural 2023</t>
  </si>
  <si>
    <t>2_8_12</t>
  </si>
  <si>
    <t>2.4_8.2_8.4_12.6</t>
  </si>
  <si>
    <t>Número de centros de acopio</t>
  </si>
  <si>
    <t>Centros de acopio adecuados (Sistema Agroalimentario, plan abrigo)</t>
  </si>
  <si>
    <t>Implementación del sistema agroalimentario o ciclo corto de comercialización</t>
  </si>
  <si>
    <t>Secretaria de Agricultura, Drive Dirección de Bienestar 2023</t>
  </si>
  <si>
    <t>2.3_8.2_8.5_9.4</t>
  </si>
  <si>
    <t>2.3_8.2_8.5_9.4_</t>
  </si>
  <si>
    <t>Documento de política elaborado (Implementacion Agricultura Campesina Familiar y Comunitaria)</t>
  </si>
  <si>
    <t>Implementación de la política a través de ordenanza departamental</t>
  </si>
  <si>
    <t>Secretaria de Agricultura, Drive Políticas Públicas 2023</t>
  </si>
  <si>
    <t>2_16_17</t>
  </si>
  <si>
    <t>2.3_16.7_17.14</t>
  </si>
  <si>
    <t>iniciativas organizativas de participación ciudadana promovidas</t>
  </si>
  <si>
    <t>Fortalecimiento al 100% de consejos municipales de desarrollo rural y CONSEA departamental</t>
  </si>
  <si>
    <t>Informe de gestión UACP</t>
  </si>
  <si>
    <t xml:space="preserve">2.2.2  Más desarrollo agropecuario y competitividad para la Boyacá Grande </t>
  </si>
  <si>
    <t>Fomentar el desarrollo productivo mejorando las capacidades tecnológicas, asociativas, competitivas y de innovación en los productores agropecuarios del departamento.</t>
  </si>
  <si>
    <t>Capacidades productivas y asociativas en el sector agropecuario que incidan en la participación del PIB departamental agropecuario - PIB departamental.</t>
  </si>
  <si>
    <t>4.2%</t>
  </si>
  <si>
    <t xml:space="preserve">Secretaria de Agricultura, Gobernación de Boyacá,Informe Final de Empalme, Equipo Boyacá Grande diciembre 2023.  </t>
  </si>
  <si>
    <t>5.6%</t>
  </si>
  <si>
    <t>Número de cadenas productivas</t>
  </si>
  <si>
    <t>Cadenas productivas apoyadas</t>
  </si>
  <si>
    <t>Formalización de las cadenas y Fortalecimiento en los procesos de producción, transformación y comercialización para la apertura a nuevos mercados</t>
  </si>
  <si>
    <t>2.3_8.2_8.3_10.3</t>
  </si>
  <si>
    <t>Proyectos productivos cofinanciados (Convocatorias- Incentivos a la Producción)</t>
  </si>
  <si>
    <t>Cofinanciación de proyectos como ALIANZAS, DISTRITOS DE RIEGO entre otros proyectos que aumentas las capacidades productivas</t>
  </si>
  <si>
    <t>Productores apoyados con activos productivos y de comercialización</t>
  </si>
  <si>
    <t>Desarrollo de convocatorias como FONDO FINCA, FONDO Y CONPES LACTEOS, entre otros programas que aumentas las capacidades productivas</t>
  </si>
  <si>
    <t xml:space="preserve">Secretaria de Agricultura, Gobernación de Boyacá, PDD Creemos en Boyacá 2016 – 2019, PDD Pacto Social por Boyacá, Tierra que sigue avanzando 2020 – 2023, Informe Final de Empalme, Equipo Boyacá Grande diciembre 2023. </t>
  </si>
  <si>
    <t>Programas de fortalecimiento de capacidades productivas a organizaciones agropecuarias conformadas</t>
  </si>
  <si>
    <t xml:space="preserve">Secretaria de Agricultura, Drive Dirección de Productividad, Asociatividad, Plan de Intervención 2022. </t>
  </si>
  <si>
    <t>400*</t>
  </si>
  <si>
    <t>2.3_8.2_8.3_9.3_10.3</t>
  </si>
  <si>
    <t>Asociaciones fortalecidas (Mujeres Rurales, plan abrigo</t>
  </si>
  <si>
    <t>Programas de fortalecimiento administrativo, financiero y técnico de a organizaciones agropecuarias conformadas nuevas</t>
  </si>
  <si>
    <t>957*</t>
  </si>
  <si>
    <t>2_5_8_9_10</t>
  </si>
  <si>
    <t>2.3_2A_5.5_5A_8.2_8.3_9.3_10.3</t>
  </si>
  <si>
    <t>Organizaciones de productores formales apoyadas (Eventos Comerciales, Mercados Campesinos, Ruedas de Negocio)</t>
  </si>
  <si>
    <t>Organización y participación en eventos comerciales nacionales e internacionales</t>
  </si>
  <si>
    <t xml:space="preserve">Secretaria de Agricultura, Drive Dirección de Productividad, Eventos Comerciales Dirección de Bienestar Campesino, Red de Mercados 2023. </t>
  </si>
  <si>
    <t>2_8_10_17</t>
  </si>
  <si>
    <t>2.3_8.2_8.3_10.3_17.10_17.12</t>
  </si>
  <si>
    <t>Aprovechamiento de Mercados Externos</t>
  </si>
  <si>
    <t>Número de participaciones</t>
  </si>
  <si>
    <t>Participaciones en ferias nacionales e internacionales</t>
  </si>
  <si>
    <t xml:space="preserve">Secretaria de Agricultura, Drive Dirección de Productividad, Eventos Comerciales 2023. </t>
  </si>
  <si>
    <t>Sanidad agropecuaria e inocuidad agroalimentaria</t>
  </si>
  <si>
    <t>Número de análisis y diagnósticos</t>
  </si>
  <si>
    <t>Análisis y diagnósticos realizados</t>
  </si>
  <si>
    <t>Analítica de datos e información para la construcción de proyectos</t>
  </si>
  <si>
    <t>Secretaria de Agricultura, Drive Dirección de Productividad, 2023</t>
  </si>
  <si>
    <t xml:space="preserve">2.2.3 Gestión del agua para la producción y adecuación de tierras para la Boyacá Grande </t>
  </si>
  <si>
    <t>Incrementar la productividad agropecuaria y promover el desarrollo rural integral en las zonas con agricultura campesina, familiar y comunitaria, a través del aprovisionamiento de infraestructura de riego, drenaje y gestión eficiente del recurso hídrico.</t>
  </si>
  <si>
    <t>Áreas de adecuación de tierras con fines de irrigación y zonificación productiva - áreas con potencial con fines de irrigación</t>
  </si>
  <si>
    <t>Documento Regional de Boyacá, UPRA unidad de planificación agropecuaria, 2023</t>
  </si>
  <si>
    <t>2_11</t>
  </si>
  <si>
    <t>2.4_11B</t>
  </si>
  <si>
    <t>Hectáreas con estudios y diseño</t>
  </si>
  <si>
    <t>Área con estudios de pre-inversión para adecuación de tierras elaborados (factibilidad)</t>
  </si>
  <si>
    <t>Estudios y diseños de distritos de riego</t>
  </si>
  <si>
    <t xml:space="preserve">Secretaria de Agricultura, Informe Final de Empalme, Equipo Boyacá Grande diciembre, Documentos Anexos, Adecuación de Tierras, 2023. </t>
  </si>
  <si>
    <t>2_9</t>
  </si>
  <si>
    <t>2.4_ 9A</t>
  </si>
  <si>
    <t>2.4_9A</t>
  </si>
  <si>
    <t>Hectáreas con distritos de adecuación de tierras</t>
  </si>
  <si>
    <t>Hectáreas con distritos de adecuación de tierras construidos y ampliados</t>
  </si>
  <si>
    <t>Construcción o ampliación de distritos de riego</t>
  </si>
  <si>
    <t>2.4_8.2_8.4_9.1</t>
  </si>
  <si>
    <t>Hectáreas con distritos de adecuación de tierras rehabilitados, complementados y modernizados</t>
  </si>
  <si>
    <t>Rehabilitación o complemento de distritos de riego</t>
  </si>
  <si>
    <t>2.4_8.2_8.4_9.4</t>
  </si>
  <si>
    <t>Ordenamiento social y uso productivo del territorio rural</t>
  </si>
  <si>
    <t>Número de mapas</t>
  </si>
  <si>
    <t>Mapas de zonificación elaborados</t>
  </si>
  <si>
    <t>Convenio UPRA para información de ordenamiento productivo</t>
  </si>
  <si>
    <t xml:space="preserve">Secretaria de Agricultura, Drive Dirección de Desarrollo Rural Integral, Ordenamiento productivo 2023. </t>
  </si>
  <si>
    <t>11_17</t>
  </si>
  <si>
    <t>11A_17.17_17.18</t>
  </si>
  <si>
    <t xml:space="preserve">Ambiente y Desarrollo Sostenible </t>
  </si>
  <si>
    <t>Gestión integral del recurso hídrico</t>
  </si>
  <si>
    <t>Metros cúbicos de agua</t>
  </si>
  <si>
    <t xml:space="preserve">Agua almacenada (Reservorios para temas agropecuarios)
</t>
  </si>
  <si>
    <t>Cofinanciación para construcción de Reservorios</t>
  </si>
  <si>
    <t xml:space="preserve">Proyectos para la promoción del uso eficiente y ahorro del agua formulados </t>
  </si>
  <si>
    <t>Cofinanciación para construcción de proyectos de usos eficiente del recurso hídrico -cosechas de agua</t>
  </si>
  <si>
    <t>2.3 Desarrollo turístico para conocer, explorar y disfrutar la Boyacá Grande</t>
  </si>
  <si>
    <t>2.3.1 Boyacá turística, con enfoque integral en información, calidad e infraestructura</t>
  </si>
  <si>
    <t>Mejorar la calidad y sostenibilidad en el destino Boyacá, fortaleciendo la infraestructura turística y el Sistema de Información Turística SITUR Boyacá.</t>
  </si>
  <si>
    <t xml:space="preserve">Factor Gestión del Destino -Índice de Competitividad Turística </t>
  </si>
  <si>
    <t>5.56</t>
  </si>
  <si>
    <t>Documento: Índice de Competitividad Turística Regional de Colombia – ICTRC /2023</t>
  </si>
  <si>
    <t>8.9</t>
  </si>
  <si>
    <t>Número de portales</t>
  </si>
  <si>
    <t>Portales integrados (Situr mantenimiento)</t>
  </si>
  <si>
    <t>Mantenimiento y operatividad de la página de promoción SITUR Boyacá</t>
  </si>
  <si>
    <t>8_12</t>
  </si>
  <si>
    <t xml:space="preserve">8.9_12 B </t>
  </si>
  <si>
    <t>8.9_12B</t>
  </si>
  <si>
    <t>Portales integrados (herramienta tecnológica)</t>
  </si>
  <si>
    <t>Desarrollo y mantenimiento de APP para la promoción turística</t>
  </si>
  <si>
    <t>Documentos de lineamientos técnicos elaborados</t>
  </si>
  <si>
    <t>Acompañamiento a 6 municipios para certificación de destino y 4 campañas de formalización</t>
  </si>
  <si>
    <t>N/D</t>
  </si>
  <si>
    <t>Número de entidades territoriales</t>
  </si>
  <si>
    <t>Entidades territoriales asistidas técnicamente (Proyectos de infraestructura turística apoyados, Estudios realizados)</t>
  </si>
  <si>
    <t>3 señalizaciones de atractivos turísticos y 1 estudio para el parque temático</t>
  </si>
  <si>
    <t>8.9_9.1</t>
  </si>
  <si>
    <t>2.3.2 Boyacá turística, un destino planificado y competitivo</t>
  </si>
  <si>
    <t>Contribuir al desarrollo de los destinos mediante la implementación de herramientas de planificación que dinamicen la economía y los hagan más competitivos.</t>
  </si>
  <si>
    <t>Nivel de alcance estratégico de la Política Pública de turismo de Boyacá</t>
  </si>
  <si>
    <t>Secretaría de turismo, Gobernación de Boyacá</t>
  </si>
  <si>
    <t>Documentos realizados (Política Pública de Turismo)</t>
  </si>
  <si>
    <t>Actualización de la Política Pública de Turismo</t>
  </si>
  <si>
    <t>8_17</t>
  </si>
  <si>
    <t>8.2_17.14</t>
  </si>
  <si>
    <t>Documentos de planeación elaborados(Documentos de diseños de productos turísticos)</t>
  </si>
  <si>
    <t>Generar productos turísticos</t>
  </si>
  <si>
    <t>2.3.3  Boyacá turística, un territorio seguro inclusivo y sostenible, con un talento humano fortalecido</t>
  </si>
  <si>
    <t>Fortalecer las capacidades y habilidades del talento humano, fomentar la cultura del turismo y propender por la adecuada administración de los recursos naturales involucrados en la actividad turística mediante el desarrollo de estrategias de turismo responsable y sostenible.</t>
  </si>
  <si>
    <t>Nivel de satisfacción del turista en los servicios recibidos</t>
  </si>
  <si>
    <t>84.4%</t>
  </si>
  <si>
    <t>Eduin Contreras. Medición de la calidad percibida del servicio, satisfacción e intención de revisita del turista en los destinos de Tunja, Paipa y Villa de Leyva/2021</t>
  </si>
  <si>
    <t>Personas formadas en habilidades y competencias (Bilingüismo, NTC, entre otros)</t>
  </si>
  <si>
    <t>Capacitar al talento humano del sector turismo en Bilingüismo, NTC, entre otros.</t>
  </si>
  <si>
    <t>Documentos sobre medición y análisis de información turística realizados</t>
  </si>
  <si>
    <t>Investigación para el turismo “Caracterización de agencias de viajes”</t>
  </si>
  <si>
    <t>Cursos ofrecidos (sensibilización turística, beneficiando personas del Plan Abrigo)</t>
  </si>
  <si>
    <t>Sensibilización sobre cultura turística, calidad, comercio justo, turismo responsable, y turismo para todos</t>
  </si>
  <si>
    <t>8_12_13_15</t>
  </si>
  <si>
    <t>8.9 _ 12B _ 13.3 _ 15.1 _ 15.9</t>
  </si>
  <si>
    <t>8.9_12B_13.3_15.1_15.9</t>
  </si>
  <si>
    <t>Trabajo Infantil - V4</t>
  </si>
  <si>
    <t>Programa integral de cuidado y bienestar de Boyacá “Plan Abrigo”</t>
  </si>
  <si>
    <t>Unidades productivas  beneficiadas en la implementación de estrategias para incrementar su productividad</t>
  </si>
  <si>
    <t>Fomentar el desarrollo del turismo responsable y la sostenibilidad turística en la cadena del valor del sector.</t>
  </si>
  <si>
    <t>Secretaría de Turismo, Gobernación de Boyacá</t>
  </si>
  <si>
    <t>Número de Senderos</t>
  </si>
  <si>
    <t>Senderos mejorados</t>
  </si>
  <si>
    <t>Caracterización de senderos ecoturísticos</t>
  </si>
  <si>
    <t>8_9_15</t>
  </si>
  <si>
    <t>8.2 _ 9.1 _ 15.1</t>
  </si>
  <si>
    <t>8.2_9.1_15.1</t>
  </si>
  <si>
    <t xml:space="preserve">2.3.4  Por una Boyacá turística, un buen gobierno para el sector </t>
  </si>
  <si>
    <t>Mantener en operatividad los Consejos de Turismo, redes y mesas técnicas del sector, con el fin de engranar y garantizar la gobernanza.</t>
  </si>
  <si>
    <t>Participación municipal en el Sistema de turismo departamental</t>
  </si>
  <si>
    <t>Documentos de planeación Elaborados(Planes de acción consejos de Turismo)</t>
  </si>
  <si>
    <t xml:space="preserve">Elaboración de planes de acción para los Consejos de Turismo </t>
  </si>
  <si>
    <t>16.7 _ 17.17</t>
  </si>
  <si>
    <t>16.7_17.17</t>
  </si>
  <si>
    <t>Asistencias  Técnicas realizadas</t>
  </si>
  <si>
    <t>Acompañamiento en la creación de Consejos Municipales de Turismo</t>
  </si>
  <si>
    <t>Secretaría de Infraestructura Pública y Vivienda</t>
  </si>
  <si>
    <t>2.4 Modernización, conectividad y transporte multimodal para la Boyacá Grande</t>
  </si>
  <si>
    <t>2.4.1  Conectividad segura para un Boyacá grande</t>
  </si>
  <si>
    <t>Mejorar las condiciones de movilidad y conectividad en el territorio boyacense y su articulación nacional a través de una red de carreteras con capacidad, niveles de servicios, sostenible y seguridades adecuadas para la demanda de transporte actual y sobreviniente</t>
  </si>
  <si>
    <t>Índice Departamental de Competividad - infraestructura vial</t>
  </si>
  <si>
    <t>Infraestructura red vial primaria</t>
  </si>
  <si>
    <t>Kilómetros de vías primarias</t>
  </si>
  <si>
    <t>Vías primarias mejorada</t>
  </si>
  <si>
    <t>Vías primarias mejoradas</t>
  </si>
  <si>
    <t>957.45</t>
  </si>
  <si>
    <t>SIP-Estado vías -2023</t>
  </si>
  <si>
    <t>987.45</t>
  </si>
  <si>
    <t>Infraestructura red vial regional</t>
  </si>
  <si>
    <t>Kilómetros de vías secundarias</t>
  </si>
  <si>
    <t>Vía secundaria mejorada</t>
  </si>
  <si>
    <t>Vías secundarias pavimentadas.</t>
  </si>
  <si>
    <t>700.27</t>
  </si>
  <si>
    <t>Kilómetros de vías terciaria</t>
  </si>
  <si>
    <t>Vía terciaria mejorada</t>
  </si>
  <si>
    <t>Mejoramiento vías terciarias</t>
  </si>
  <si>
    <t>1.39</t>
  </si>
  <si>
    <t>Kilómetros de vías urbanas</t>
  </si>
  <si>
    <t>Vía urbana mejorada</t>
  </si>
  <si>
    <t>22.8</t>
  </si>
  <si>
    <t>Secretar ia de Infraestr uctura, 2024</t>
  </si>
  <si>
    <t>42.8</t>
  </si>
  <si>
    <t>Vía secundaria con mantenimiento (periodico) (**)</t>
  </si>
  <si>
    <t>Mantenimiento vial periódico (Incluye fondo de mantenimiento víal)</t>
  </si>
  <si>
    <t xml:space="preserve">SIP – Inventario vial </t>
  </si>
  <si>
    <t>Vía secundaria con mantenimiento rutinario</t>
  </si>
  <si>
    <t>Mejorami ento de vías rutinario</t>
  </si>
  <si>
    <t>N.D</t>
  </si>
  <si>
    <t>Vía terciaria con mantenimiento (**)</t>
  </si>
  <si>
    <t>Mantenimiento vial periódico</t>
  </si>
  <si>
    <t>Número de puentes</t>
  </si>
  <si>
    <t>Puentes construidos en vías secundarias</t>
  </si>
  <si>
    <t>Construcción de puentes</t>
  </si>
  <si>
    <t>7_9</t>
  </si>
  <si>
    <t>7B _ 9.4</t>
  </si>
  <si>
    <t xml:space="preserve">Puentes construidos en vías terciarias </t>
  </si>
  <si>
    <t>N. D</t>
  </si>
  <si>
    <t xml:space="preserve">Puentes de la red terciaria con mantenimiento </t>
  </si>
  <si>
    <t>Mantenimiento de puentes</t>
  </si>
  <si>
    <t xml:space="preserve">Puentes de la red secundaria con mantenimiento </t>
  </si>
  <si>
    <t xml:space="preserve">2.4.2  Sistema de gestión de infraestructura </t>
  </si>
  <si>
    <t>Consolidar información que contribuya a planificar el desarrollo y crecimiento de la infraestructura vial del departamento, y como soporte a la función y trámites administrativos de la entidad.</t>
  </si>
  <si>
    <t>Índice Departamental de Competividad - Porcentaje de vías a cargo del departamento en buen estado</t>
  </si>
  <si>
    <t>Número de Estudios de preinversión</t>
  </si>
  <si>
    <t>Estudios de pre-inversión realizados</t>
  </si>
  <si>
    <t>Fábrica de estudios y diseños.</t>
  </si>
  <si>
    <t>Dirección Técnica de Estudios y Diseños</t>
  </si>
  <si>
    <t>IDC 2024</t>
  </si>
  <si>
    <t>Kilómetros de vías</t>
  </si>
  <si>
    <t>Vías regionales o urbanas inventariadas</t>
  </si>
  <si>
    <t>Inventario vial, terciarias a cargo del departamento</t>
  </si>
  <si>
    <t>1146.3</t>
  </si>
  <si>
    <t>SIP-ACTUALIZACION INVENTARIO 2023</t>
  </si>
  <si>
    <t>2.4.3 Infraestructura de transporte intermodal y/o sostenibles de integración regional y/o local</t>
  </si>
  <si>
    <t xml:space="preserve">Promover y acompañar la ejecución de proyectos de transporte intermodal, que permitan la integración y oferta de bienes y servicios a nivel nacional. Y a nivel local y urbano impulsar proyectos de transporte alternativo sostenible. </t>
  </si>
  <si>
    <t>Estado de la infraestructura de transporte de influencia en el departamento (Proyectos de infraestructura de transporte)</t>
  </si>
  <si>
    <t>16.67%</t>
  </si>
  <si>
    <t>PDD - SIP 2020-2023</t>
  </si>
  <si>
    <t>Infraestructura de transporte férreo</t>
  </si>
  <si>
    <t>Número de estudios de preinversión</t>
  </si>
  <si>
    <t>Estudios de preinversión realizados</t>
  </si>
  <si>
    <t>Estudio de factibilidad</t>
  </si>
  <si>
    <t>Infraestructura y servicios de transporte aéreo</t>
  </si>
  <si>
    <t>Número de aeropuertos</t>
  </si>
  <si>
    <t>Aeropuertos mejorados</t>
  </si>
  <si>
    <t>Obras como rehabilitación, adecuación, evaluar la viabilidad.</t>
  </si>
  <si>
    <t>5*</t>
  </si>
  <si>
    <t>Infraestructura de transporte fluvial</t>
  </si>
  <si>
    <t>Obras de infraestructura fluvial con apoyo financiero</t>
  </si>
  <si>
    <t>Inversión infraestructura fluvial</t>
  </si>
  <si>
    <t xml:space="preserve"> Secretaría de Infraestructura</t>
  </si>
  <si>
    <t>Metros lineales de ciclo infraestructura</t>
  </si>
  <si>
    <t>Ciclo infraestructura urbana construida</t>
  </si>
  <si>
    <t xml:space="preserve">Ciclo-vías construidas
</t>
  </si>
  <si>
    <t>9_11</t>
  </si>
  <si>
    <t>9.1 _ 11.6</t>
  </si>
  <si>
    <t>Ciclo infraestructura de la red secundaria con mantenimiento</t>
  </si>
  <si>
    <t>Ciclo-vías con mantenimiento.</t>
  </si>
  <si>
    <t>Secretaría de Infraestructura</t>
  </si>
  <si>
    <t>2.4.4 Boyacá hacia un territorio sin víctimas en los siniestros viales</t>
  </si>
  <si>
    <t xml:space="preserve">Reducir la tasa de fatalidades en siniestros viales en el departamento de Boyacá, mediante la implementación de medidas integrales de seguridad vial y la efectiva articulación de los diferentes sectores involucrados, transformando el comportamiento de los actores viales.  </t>
  </si>
  <si>
    <t>0 60010012</t>
  </si>
  <si>
    <t>Convivencia y seguridad ciudadana - Tasa de homicidios en accidentes de tránsito por cada 100.000 habitantes</t>
  </si>
  <si>
    <t>DANE 2022</t>
  </si>
  <si>
    <t>3.6</t>
  </si>
  <si>
    <t>Seguridad de transporte</t>
  </si>
  <si>
    <t>Número de zonas escolares</t>
  </si>
  <si>
    <t>Zonas escolares señalizadas y con obras de seguridad vial</t>
  </si>
  <si>
    <t>Construcción, Demarcación y señalización garantizando entornos seguros y adecuados para la movilidad de estudiantes y peatones.</t>
  </si>
  <si>
    <t>Informe gestión Boyacá 2020/2023</t>
  </si>
  <si>
    <t>Vías con dispositivos de control y señalización instaladas</t>
  </si>
  <si>
    <t>Instalación de señalización vial con el propósito de mejorar la seguridad vial y la gestión del tránsito</t>
  </si>
  <si>
    <t>Descripción de requisitos y condiciones para establecer colaboraciones con otras entidades y empresas para promover la seguridad vial</t>
  </si>
  <si>
    <t>24*</t>
  </si>
  <si>
    <t>Campañas realizadas</t>
  </si>
  <si>
    <t>dirigidas a los usuarios viales, con el objetivo de promover una conducta segura y aumentar la conciencia sobre temas clave de seguridad vial</t>
  </si>
  <si>
    <t>Número de operativos de control</t>
  </si>
  <si>
    <t>Operativos de control realizados</t>
  </si>
  <si>
    <t>controles de velocidad, verificación de documentos vehiculares, detección de conductores bajo influencia de alcohol o drogas, estado técnico de vehículos y seguridad.</t>
  </si>
  <si>
    <t>800*</t>
  </si>
  <si>
    <t>Personas sensibilizadas</t>
  </si>
  <si>
    <t>en seguridad vial, mediante la implementación de campañas educativas, charlas informativas, distribución de material didáctico que promuevan el conocimiento y la conciencia sobre prácticas seguras en el tránsito</t>
  </si>
  <si>
    <t>2.4.5  Para la transformación digital y modernización tecnológica y operativa del Instituto de Tránsito de Boyacá</t>
  </si>
  <si>
    <t>Brindar mejor servicio al ciudadano, a través de la Transformación digital, modernización tecnológica y operativa del Instituto de Tránsito de Boyacá.</t>
  </si>
  <si>
    <t>Índice de Desempeño Institucional - Política Servicio al ciudadano</t>
  </si>
  <si>
    <t>MDI 2022 - ITBOY</t>
  </si>
  <si>
    <t xml:space="preserve">Modernización sistemas de información misional y de apoyo </t>
  </si>
  <si>
    <t>Sedes mantenidas (itboy)</t>
  </si>
  <si>
    <t>Hacer mantenimiento y adecuaciones a las sedes para mejorar el servicio</t>
  </si>
  <si>
    <t>9.1 _ 9.4</t>
  </si>
  <si>
    <t>Con recursos físicos, humanos y tecnológicos para mejorar su funcionamiento</t>
  </si>
  <si>
    <t>Licencias de Tránsito</t>
  </si>
  <si>
    <t>número total de permisos otorgados a conductores para circular legalmente en Colombia</t>
  </si>
  <si>
    <t>Licencias de conducción expedidas (Este indicador mide únicamente las licencias expedidas sin contar las anuladas)</t>
  </si>
  <si>
    <t>Número total de documentos legales emitidos que autorizan operar vehículos motorizados en Colombia.</t>
  </si>
  <si>
    <t>Registro de vehículos realizado (este indicador incluye la totalidad de automotores públicos y privados, y motocicletas)</t>
  </si>
  <si>
    <t>Registro automóviles, públicos, privados, motocicletas, que han sido formalmente inscritos en la entidad.</t>
  </si>
  <si>
    <t>2.5. Boyacá grande al servicio de los y las ciudadanas</t>
  </si>
  <si>
    <t>2.5.1  Por una Boyacá Grande con información para todas y todos</t>
  </si>
  <si>
    <t>Realizar y organizar campañas, estrategias, eventos y productos comunicativos, que permitan dar a conocer la gestión de la Gobernación de Boyacá con las comunidades.</t>
  </si>
  <si>
    <t>Indice de Desempeño Institucional- Dimensión de Información y Comunicación</t>
  </si>
  <si>
    <t>FURAG 2022</t>
  </si>
  <si>
    <t>Acceso, uso y aprovechamiento de datos para impulsar la transformación social. (Seguridad humana y justicia social</t>
  </si>
  <si>
    <t>Documentos de estudio de audiencia realizados</t>
  </si>
  <si>
    <t>Medir el consumo e impacto de los productos comunicativos publicados</t>
  </si>
  <si>
    <t xml:space="preserve">Área de comunicación digital UACP /2023 </t>
  </si>
  <si>
    <t>Número de productos digitales</t>
  </si>
  <si>
    <t>Productos digitales desarrollados</t>
  </si>
  <si>
    <t>Determinar el número de productos comunicativos elaborados (boletines, cuñas, videos, piezas digitales, post de redes, noticieros, historias, transmisiones en vivo, entre otras).</t>
  </si>
  <si>
    <t xml:space="preserve">   Informe de Gestión UACP / 2023 </t>
  </si>
  <si>
    <t>16.6 _ 16.10</t>
  </si>
  <si>
    <t>Iniciativas organizativas de participación ciudadana promovidas. (Comunicaciones y Protocolo)</t>
  </si>
  <si>
    <t>Medir el número de eventos organizados y apoyados protocolaria y comunicacionalmente</t>
  </si>
  <si>
    <t>Informe de Gestión UACP / 2023</t>
  </si>
  <si>
    <t>1O_16</t>
  </si>
  <si>
    <t>10.2 _ 16.10</t>
  </si>
  <si>
    <t>Secretaría General</t>
  </si>
  <si>
    <t>2.5.2  Por una Boyacá grande con servidores proactivos e información transparente y accesible al servicio de las ciudadanías.</t>
  </si>
  <si>
    <t>Desarrollar acciones para mejorar la Gestión Estratégica del Talento Humano, orientándola al fortalecimiento integral de los servidores públicos haciéndolos más idóneos, comprometidos, competentes, generando valor a lo público, con vocación de servicio y sentido de pertenencia para el cumplimiento de las metas y objetivos institucionales</t>
  </si>
  <si>
    <t>Índice de Desempeño Institucional - Gestión estratégica talento humano</t>
  </si>
  <si>
    <t>93.5</t>
  </si>
  <si>
    <t>Documentos de lineamientos técnicos realizados( Nota: Hace parte del documento técnico de reorganización institucional y los informes de Política Estratégica de TH.</t>
  </si>
  <si>
    <t>Política estratégica del Talento Humano y rediseño Institucional</t>
  </si>
  <si>
    <t>Informe de Empalme 2020-2023 de la Secretaría General</t>
  </si>
  <si>
    <t>Fortalecimiento a la gestión y dirección de la administración pública territorial  Nota. Indicador intersectorial  con TIC</t>
  </si>
  <si>
    <t>Herramienta tecnológica para el fortalecimiento de las actividades de Talento Humano</t>
  </si>
  <si>
    <t xml:space="preserve">Número de sistemas </t>
  </si>
  <si>
    <t xml:space="preserve">Sistema de Gestión implementado </t>
  </si>
  <si>
    <t>Mantenimiento y fortalecimiento del Sistema de Gestión de Seguridad y Salud en el Trabajo</t>
  </si>
  <si>
    <t>Número de espacios</t>
  </si>
  <si>
    <t>Espacios de integración de oferta pública generados</t>
  </si>
  <si>
    <t>Centro Integrado de Servicios para el fortalecimiento de los canales y escenarios de acceso a la oferta pública de trámites y servicios</t>
  </si>
  <si>
    <t>Diagnóstico 2024 de la Secretaría General</t>
  </si>
  <si>
    <t>Desarrollar quince (15) encuentros provinciales e implementar ocho (8) estrategias para fortalecimiento institucional y territorial en materia de relacionamiento con las ciudadanías.</t>
  </si>
  <si>
    <t>2.6 Un gobierno eficiente y transparente para una Boyacá Grande</t>
  </si>
  <si>
    <t>2.6.1  Boyacá Grande en sintonía con los territorios.</t>
  </si>
  <si>
    <t xml:space="preserve">Ampliar la cobertura de radio y televisión pública de Boyacá para que la información pública llegue a más hogares de manera eficaz.  </t>
  </si>
  <si>
    <t>Cobertura ampliada de la emisora de interés público del Departamento</t>
  </si>
  <si>
    <t>Subdirección de Radio y Televisión / 2023</t>
  </si>
  <si>
    <t>Conectividad digital para cambiar vidas (Seguridad humana y justicia social)</t>
  </si>
  <si>
    <t>4_9_10_16</t>
  </si>
  <si>
    <t>43_44_9.C_10.3_16.10</t>
  </si>
  <si>
    <t>Número de estaciones</t>
  </si>
  <si>
    <t>Estaciones mejoradas en funcionamiento</t>
  </si>
  <si>
    <t xml:space="preserve">Construcción de una torre auto soportada de transmisión de 40 metros de alto  </t>
  </si>
  <si>
    <t>Subdirección de Radio y Televisión Gobernación de Boyacá / 2023</t>
  </si>
  <si>
    <t>9_10_16</t>
  </si>
  <si>
    <t>9C _ 10.3 _ 16.10</t>
  </si>
  <si>
    <t>Estudios de video en funcionamiento</t>
  </si>
  <si>
    <t>Construcción de un estudio profesional de televisión</t>
  </si>
  <si>
    <t>Subdirección de Radio y Televisión Gobernación de Boýacá / 2023</t>
  </si>
  <si>
    <t xml:space="preserve">Fomento del desarrollo de aplicaciones, software y contenidos para impulsar la apropiación de las Tecnologías de la Información y las Comunicaciones (TIC) </t>
  </si>
  <si>
    <t xml:space="preserve">Número de soluciones tecnológicas </t>
  </si>
  <si>
    <t>Soluciones Tecnológicas apoyadas</t>
  </si>
  <si>
    <t>Mejoramiento tecnológico y compra de equipos y materiales para la UACP y sus diferentes áreas</t>
  </si>
  <si>
    <t xml:space="preserve">Contratación UACP - Gobernación de Boyacá / 2020 - 2023  </t>
  </si>
  <si>
    <t xml:space="preserve">Número de documentos  </t>
  </si>
  <si>
    <t xml:space="preserve">Documentos metodológicos realizados
</t>
  </si>
  <si>
    <t xml:space="preserve">Implementación de la
Ley 2345 de 2023
(Manual de identidad visual de las entidades estatales)
</t>
  </si>
  <si>
    <t xml:space="preserve">Informe gestión UACP /2023 </t>
  </si>
  <si>
    <t>16.6 _ 16.10 _ 16.B</t>
  </si>
  <si>
    <t xml:space="preserve">Convenios de financiación y capacitación con emisoras comunitarias  </t>
  </si>
  <si>
    <t>10_16</t>
  </si>
  <si>
    <t>10.3 _ 16.10 _ 16.7</t>
  </si>
  <si>
    <t>2.6.2  Impulsando a Boyacá́ hacia un territorio innovador e inteligente con tecnologías que transforman</t>
  </si>
  <si>
    <t>Promover la sociedad digital en los boyacenses democratizando las TIC para su participación y contribuir a una mejor relación Estado - Ciudadanía.</t>
  </si>
  <si>
    <t>Índice de gobierno digital en entidades del orden territorial</t>
  </si>
  <si>
    <t>76.4</t>
  </si>
  <si>
    <t>Índice de Gobierno Digital FURAG-DAFP- MinTIC 2023</t>
  </si>
  <si>
    <t>Transformación digital pública para fortalecer el vínculo Estado - Ciudadanía</t>
  </si>
  <si>
    <t>Fomento del desarrollo de aplicaciones, software y contenidos para impulsar la apropiación de las Tecnologías de la Información y las Comunicaciones (TIC).</t>
  </si>
  <si>
    <t>Entidades del orden territorial beneficiadas con asistencia técnica para la implementación de la Estrategia de Gobierno digital</t>
  </si>
  <si>
    <t>Estrategia de Gobierno Digital en Territorio Boyacense</t>
  </si>
  <si>
    <t>9_16</t>
  </si>
  <si>
    <t>9C _ 16.6 _ 16.10 _ 16.7</t>
  </si>
  <si>
    <t>Sistemas de información actualizados.</t>
  </si>
  <si>
    <t>Centro de analítica y monitoreo de datos.</t>
  </si>
  <si>
    <t>16.7 _ 16.10 _ 9.4 _ 9.A</t>
  </si>
  <si>
    <t>Sistema de gestión documental actualizado</t>
  </si>
  <si>
    <t>Actualización de sistema de gestión documental QUYNE.</t>
  </si>
  <si>
    <t xml:space="preserve">9.C_16.7 </t>
  </si>
  <si>
    <t>Transformación digital y trámites en línea.</t>
  </si>
  <si>
    <t xml:space="preserve"> 9.2 _ 9.B _ 9.C_16.7 </t>
  </si>
  <si>
    <t>Porcentaje de capacidad</t>
  </si>
  <si>
    <t>Índice de capacidad en la prestación de servicios de tecnología</t>
  </si>
  <si>
    <t>Renovación de la Infraestructura Tecnológica</t>
  </si>
  <si>
    <t>9.4 _ 9.A _ 9.B _ 9.C_16.6 _</t>
  </si>
  <si>
    <t>Personas capacitadas en uso de Tecnologías de Información y Comunicaciones (TIC)</t>
  </si>
  <si>
    <t>Programas de sensibilización (seguridad informática y uso de tecnologías) en la entidad.</t>
  </si>
  <si>
    <t xml:space="preserve">9.C_16.6  </t>
  </si>
  <si>
    <t>Entidades, organismos y dependenci as asistidos técnicament e</t>
  </si>
  <si>
    <t>Plan Estratégico de Tecnologías y Sistemas de la Información PETI. Asistencia técnica en los casos de negocio para estructuración de proyectos.</t>
  </si>
  <si>
    <t>16.6 _ 16.7 _ 9.2 _ 9.3 _ 9.B _ 9.C</t>
  </si>
  <si>
    <t>Sistema de Gestión implementados</t>
  </si>
  <si>
    <t>Estrategia de Seguridad de la Información</t>
  </si>
  <si>
    <t xml:space="preserve">Sec. TIC  </t>
  </si>
  <si>
    <t xml:space="preserve">9B_16.6 </t>
  </si>
  <si>
    <t>Unidad Administrativa Especial de Asesoría Jurídica</t>
  </si>
  <si>
    <t>2.6.3  Por una Gestión Jurídica Eficaz y Eficiente en el Departamento</t>
  </si>
  <si>
    <t xml:space="preserve">Generar conocimiento a través de procesos investigativos que aporten al fortalecimiento de la defensa de la entidad territorial, la prevención del daño antijurídico y al apoyo administrativo, proyectando el servicio de la sectorial hacia el territorio. </t>
  </si>
  <si>
    <t>190010003</t>
  </si>
  <si>
    <t>Justicia y derecho - Acuerdo - Derecho contencioso administrativo</t>
  </si>
  <si>
    <t>Informe de Contingencia Judicial/2023, Unidad jurídica</t>
  </si>
  <si>
    <t>Seguridad Humana y Justicia Social Art. 206 PND</t>
  </si>
  <si>
    <t xml:space="preserve">16.6 </t>
  </si>
  <si>
    <t>Justicia y del Derecho</t>
  </si>
  <si>
    <t>Defensa Jurídica del Estado</t>
  </si>
  <si>
    <t xml:space="preserve">Número de documentos </t>
  </si>
  <si>
    <t>Documentos de investigación realizados</t>
  </si>
  <si>
    <t xml:space="preserve">Artículos de investigación sobre ciclo de defensa jurídica </t>
  </si>
  <si>
    <t>Archivo Unidad Administrativa Especial de Asesoría Jurídica, 2023</t>
  </si>
  <si>
    <t>16.3 _ 16.6</t>
  </si>
  <si>
    <t xml:space="preserve">Acuerdos Comité de Conciliación
-Manuales 
</t>
  </si>
  <si>
    <t>Informe Gestión Comité de Conciliación del Departamento, 2023</t>
  </si>
  <si>
    <t>16.6 _ 16.7</t>
  </si>
  <si>
    <t>Número de documentos  realizados</t>
  </si>
  <si>
    <t xml:space="preserve">Decretos adoptando lineamientos </t>
  </si>
  <si>
    <t>Promoción al acceso a la justicia</t>
  </si>
  <si>
    <t>Número de Personas</t>
  </si>
  <si>
    <t xml:space="preserve">Personas capacitadas </t>
  </si>
  <si>
    <t>Diplomados en administración pública</t>
  </si>
  <si>
    <t>Unidad Administrati va Especial de Asesoría y Defensa Jurídica, 2023</t>
  </si>
  <si>
    <t>4_16</t>
  </si>
  <si>
    <t>16.6 _ 16.7 _ 4.7</t>
  </si>
  <si>
    <t xml:space="preserve">Oficina Asesora de Control Interno Disciplinario </t>
  </si>
  <si>
    <t>2.6.4  Por una Boyacá Ancestralmente Integra</t>
  </si>
  <si>
    <t>Adelantar las acciones disciplinarias de los servidores públicos del nivel central y planta docente y administrativa de las instituciones educativas del Departamento de Boyacá, con el fin de garantizar la prevalencia de la justicia, el cumplimiento de los derechos y el debido proceso de los que intervienen.</t>
  </si>
  <si>
    <t>Índice de desempeño institucional - Política Integridad</t>
  </si>
  <si>
    <t>Puntos</t>
  </si>
  <si>
    <t>16.5.</t>
  </si>
  <si>
    <t>Organismos de Control</t>
  </si>
  <si>
    <t xml:space="preserve"> Lucha contra la corrupción</t>
  </si>
  <si>
    <t>Personas Capacitadas</t>
  </si>
  <si>
    <t>Fortalecer los conocimientos de los servidores públicos.</t>
  </si>
  <si>
    <t>Plan Dptal de desarrollo 2020-2023</t>
  </si>
  <si>
    <t>16.5 _ 16.6 _ 16.7</t>
  </si>
  <si>
    <t xml:space="preserve"> Número de eventos de divulgación</t>
  </si>
  <si>
    <t>Eventos de divulgación en temas de lucha contra la corrupción realizados</t>
  </si>
  <si>
    <t>espacios académicos y de participación sobre derecho disciplinario</t>
  </si>
  <si>
    <t>Oficina Asesora de Control Interno Disciplinario 2023</t>
  </si>
  <si>
    <t>Lucha contra la corrupción</t>
  </si>
  <si>
    <t>Documentos de Investigación realizados</t>
  </si>
  <si>
    <t>Adelantar los procesos disciplinarios de manera eficiente y oportuna, respetando el debido proceso.</t>
  </si>
  <si>
    <t>Implementar dos Sistemas de fácil Consulta y acceso, frente a la actuación disciplinaria</t>
  </si>
  <si>
    <t>2.6.5  Por una Boyacá grande con la recuperación de sus bienes para mejorar las condiciones laborales, el acceso a la oferta de servicios institucionales, facilitar la custodia y consulta de la gestión documental</t>
  </si>
  <si>
    <t>Administrar, mantener y custodiar la propiedad, planta y equipo del Departamento de Boyacá y prestar servicios de apoyo logístico requeridos por todos los procesos, así como el mejoramiento del proceso gestión documental de la entidad para facilitar su adecuada consulta y archivo.</t>
  </si>
  <si>
    <t>Índice de desempeño institucional - Política Gestión documental</t>
  </si>
  <si>
    <t>89.9</t>
  </si>
  <si>
    <t>Resultados FURAG
vigencia 2022l</t>
  </si>
  <si>
    <t>91.9</t>
  </si>
  <si>
    <t xml:space="preserve"> Sedes Mantenidas</t>
  </si>
  <si>
    <t xml:space="preserve">Optimizar los inmuebles del departamento realizando actividades de mantenimiento, mejoramiento, conservación y preservación de los mismos. </t>
  </si>
  <si>
    <t>Informe de Empalme 2020-2023 de la S. General</t>
  </si>
  <si>
    <t>11.5 _ 11.7</t>
  </si>
  <si>
    <t>Modernización de los bienes muebles en las sedes de la administración departamental.</t>
  </si>
  <si>
    <t>Asistencia mediante los procesos de logística y transporte que solicitan las diferentes secretarías de la Entidad.</t>
  </si>
  <si>
    <t>8_11</t>
  </si>
  <si>
    <t>8.2 _ 11.2</t>
  </si>
  <si>
    <t>Mantenimiento y mejoramiento del Sistema de Gestión Documental de la entidad</t>
  </si>
  <si>
    <t>11_16</t>
  </si>
  <si>
    <t>11.4 _ 16.6</t>
  </si>
  <si>
    <t>Un (1) estudio y diseño técnico para la construcción del archivo de la entidad y seis (6) estudios de legalización de inmuebles</t>
  </si>
  <si>
    <t>Secretaría de Contratación</t>
  </si>
  <si>
    <t>2.6.6  Por las Compras y Contratación Pública en la Boyacá Grande</t>
  </si>
  <si>
    <t>Mejorar la Política de Compras y Contratación Pública en el Departamento de Boyacá.</t>
  </si>
  <si>
    <t>Índice de desempeño institucional - Política de contratación y compra</t>
  </si>
  <si>
    <t>83.78</t>
  </si>
  <si>
    <t>FURAG/ 2023</t>
  </si>
  <si>
    <t>16.5</t>
  </si>
  <si>
    <t>Programa de saneamiento fiscal y financiero ejecutado.</t>
  </si>
  <si>
    <t>una Estrategia de seguimiento y depuración de reservas presupuestales y pasivos exigibles, generados por obligaciones contractuales.</t>
  </si>
  <si>
    <t>Secretaria de Contratación – Gobernación  de Boyacá 2023</t>
  </si>
  <si>
    <t>16.5 _ 16.6_16.7</t>
  </si>
  <si>
    <t>Número de Sistemas</t>
  </si>
  <si>
    <t>Archivos gestionados</t>
  </si>
  <si>
    <t xml:space="preserve">Mantener la aplicación del procedimiento de Gestión Documental </t>
  </si>
  <si>
    <t>16.5 _ 16.6</t>
  </si>
  <si>
    <t xml:space="preserve">Crear un Micrositio denominado “Escuela de Contratación Pública” en la página WEB de la Gobernación </t>
  </si>
  <si>
    <t xml:space="preserve">  4.7_16.5 _ 16.7</t>
  </si>
  <si>
    <t>Número de Sistemas de Información.</t>
  </si>
  <si>
    <t xml:space="preserve">Actualizar la información de los procesos contractuales en las plataformas SECOP I, SECOP II, SIA OBSERVA, SIGEP II y Pagina WEB de la Gobernación </t>
  </si>
  <si>
    <t>Secretaria de Contratación – Gobernación  de Boyacá 2023.</t>
  </si>
  <si>
    <t>4_9_16</t>
  </si>
  <si>
    <t>4.1 _ 9.C _ 16.5 _ 16.10</t>
  </si>
  <si>
    <t xml:space="preserve">Capacitar y asesorar, en lo relacionado con la Gestión Contractual, a las juntas de acción de comunal, MiPymes y dependencias de la Gobernación </t>
  </si>
  <si>
    <t>9.C _ 16.5</t>
  </si>
  <si>
    <t>Secretaría de la Oficina Asesora de Control Interno de Gestión</t>
  </si>
  <si>
    <t>2.6.7  Un control interno enfocado en la óptima administración y gestión del riesgo para una Boyacá Grande y transparente</t>
  </si>
  <si>
    <t>Proyectar para la Boyacá grande una administración del riesgo eficaz, elevando significativamente la valoración en rango fuerte en la entidad.</t>
  </si>
  <si>
    <t>220010002</t>
  </si>
  <si>
    <t>Medición de la efectividad en la gestión y la administración del riesgo de la Entidad.</t>
  </si>
  <si>
    <t>Plan a Anual de Auditorias   2023.</t>
  </si>
  <si>
    <t>Seguridad Humana y Justicia social</t>
  </si>
  <si>
    <t>Fortalecimiento del control y la vigilancia de la gestión fiscal y resarcimiento al daño del patrimonio público</t>
  </si>
  <si>
    <t>Mantenimiento y Actualización de la Política de Control Interno</t>
  </si>
  <si>
    <t>Documento Política de Control Interno, Gobernación de Boyacá. 2023</t>
  </si>
  <si>
    <t>Informe de gestión desarrollados</t>
  </si>
  <si>
    <t>Informe de Seguimiento a la política de Control Interno</t>
  </si>
  <si>
    <t>Documento Política de Control Interno, Gobernación de Boyacá.  OACIG 2023</t>
  </si>
  <si>
    <t>Documentos de evaluación elaborados</t>
  </si>
  <si>
    <t xml:space="preserve">Entrega de Informes de evaluación:
Informe. Control Interno Contable.
Informe de Riesgos
Informe del Sistema de Control Interno.
Informe de evaluación por dependencias.
Informe Final de Auditorias
</t>
  </si>
  <si>
    <t>Plan Anual de Auditoría2023</t>
  </si>
  <si>
    <t>Número de entidades organismos y dependencias</t>
  </si>
  <si>
    <t>Entidades organismos y Dependencias asistidas técnicamente</t>
  </si>
  <si>
    <t>Elaboración de Informe de Asesorías y acompañamientos con alcance de todos los subprocesos</t>
  </si>
  <si>
    <t xml:space="preserve"> Informe de Asesorías y acompañamientos- OACIG 2023</t>
  </si>
  <si>
    <t>Documentos metodológicos para el control y vigilancia fiscal elaborados</t>
  </si>
  <si>
    <t xml:space="preserve">Elaboración de documentos de seguimiento tales como:
Seguimiento a Plan de Desarrollo.
Informe Plan Anticorrupción y de Atención al Ciudadano.
Informe de Austeridad en el Gasto
Informe de Secop, Sía, Sireci.
Informe Gesproy.
Seguimiento Acciones Populares y temas litigiosos.
</t>
  </si>
  <si>
    <t>Plan anual de Auditorias OACIG 2023</t>
  </si>
  <si>
    <t>16.5 _ 16.6 _ 16.10</t>
  </si>
  <si>
    <t>2.6.8  Un control interno enfocado en la prevención y mejora continua que permita la integralidad de la Boyacá Grande</t>
  </si>
  <si>
    <t xml:space="preserve">Proyectar a la Boyacá Grande, como referente a nivel nacional en la medición de la efectividad de la Cultura del Autocontrol.                              </t>
  </si>
  <si>
    <t>Medición de la Efectividad del fomento de la cultura del Control</t>
  </si>
  <si>
    <t>Informe de la Cultura y el Autocontrol.</t>
  </si>
  <si>
    <t>Elaboración y Publicación del Informe de Fomento de la Cultura y Autocontrol</t>
  </si>
  <si>
    <t>Plan Anual de Auditorias  OACIG 2023</t>
  </si>
  <si>
    <t>Dependencias asistidas técnicamente</t>
  </si>
  <si>
    <t>Informe de Asesorías y Acompañamientos; en donde se refleja el Numero de Subprocesos Asistidos por la Oficina de Control Interno</t>
  </si>
  <si>
    <t>Plan anual de auditorias OACIG 2023</t>
  </si>
  <si>
    <t>16.5 _ 16.7</t>
  </si>
  <si>
    <t>Secretaría de Hacienda</t>
  </si>
  <si>
    <t>2.7  Mayor autonomía fiscal</t>
  </si>
  <si>
    <t>2.7.1  Por la eficiencia Administrativa y fiscal para una Boyacá grande.</t>
  </si>
  <si>
    <t>Apoyar el Fortalecimiento Institucional de la Secretaría de Hacienda mediante acciones que permitan mejorar la sostenibilidad financiera del departamento con el fin de solventar el pasivo prestacional y financiero, cumplir con los objetivos del plan de desarrollo y apoyar contable, tesoral y administrativamente los programas y proyectos misionales de las demás dependencias de la Gobernación de Boyacá.</t>
  </si>
  <si>
    <t>Índice de desempeño institucional - Política de Gestión Presupuestal y eficiencia del gasto público</t>
  </si>
  <si>
    <t>FURAG 2021</t>
  </si>
  <si>
    <t>Sistema de gestión implementado</t>
  </si>
  <si>
    <t>Herramienta tecnológica que permite calcular las prestaciones pensionales.</t>
  </si>
  <si>
    <t>secretaría de Hacienda/2023</t>
  </si>
  <si>
    <t>9B _ 16.6</t>
  </si>
  <si>
    <t xml:space="preserve"> porcentaje</t>
  </si>
  <si>
    <t>Programa de saneamiento fiscal y financiero ejecutado</t>
  </si>
  <si>
    <t>Programa para aumentar el recaudo de todos los tributos</t>
  </si>
  <si>
    <t>secretaria de .Hacienda/2023</t>
  </si>
  <si>
    <t>Entidades organismos y dependencias asistidas  Técnicamente</t>
  </si>
  <si>
    <t xml:space="preserve">Asistir administrativa y financieramente a los 123 municipios y las sectoriales de la </t>
  </si>
  <si>
    <t>Numero de Documentos</t>
  </si>
  <si>
    <t>Planes estrategicos elaborados (Plan anti-contrabando)</t>
  </si>
  <si>
    <t>Plan para evitar, prevenir y disminuir el contrabando.</t>
  </si>
  <si>
    <t>16.6 _ 17.1</t>
  </si>
  <si>
    <t>IDEBOY</t>
  </si>
  <si>
    <t>2.7.2  Desarrollar actividades de fomento para el desarrollo económico, social, cultural, empresarial y turístico del Departamento de Boyacá</t>
  </si>
  <si>
    <t>Desarrollar actividades de fomento económico, social, cultural, empresarial, turístico y de sostenibilidad ambiental de Boyacá, a través de la gestión, ejecución y administración de recursos, programas y proyectos previstos en los Planes de Desarrollo departamental, municipal y entidades públicas.</t>
  </si>
  <si>
    <t>Utilidad Neta del IDEBOY</t>
  </si>
  <si>
    <t>Pesos</t>
  </si>
  <si>
    <t>Estados Financieros IDEBOY - Diciembre 2023</t>
  </si>
  <si>
    <t>4. E-1-b b. (Banca de desarrollo e instrumentos alternativos de financiamiento para la reindustrialización)</t>
  </si>
  <si>
    <t>8.10</t>
  </si>
  <si>
    <t>Actividades para lograr la vigilancia Especial de la Superintendencia Financiera</t>
  </si>
  <si>
    <t>10.5 _ 16.5</t>
  </si>
  <si>
    <t>Estrategias de promoción de la garantía de derechos implementadas  (Sistema de Cuidado)</t>
  </si>
  <si>
    <t>Actividades para el Fomento del Desarrollo Social</t>
  </si>
  <si>
    <t>10.2 _ 10.3</t>
  </si>
  <si>
    <t xml:space="preserve">Empresas beneficiadas </t>
  </si>
  <si>
    <t>Estrategias de Inversión que fomenten Rentabilidad en Bienes y Sociedades del IDEBOY</t>
  </si>
  <si>
    <t>8.3 _ 8.10</t>
  </si>
  <si>
    <t>Número de Proyectos</t>
  </si>
  <si>
    <t xml:space="preserve">Proyectos de alto impacto asistidos para el fortalecimiento de cadenas productivas </t>
  </si>
  <si>
    <t xml:space="preserve">Inversión en Proyectos Estratégicos  de desarrollo Económico, Social, Cultural y Turístico
</t>
  </si>
  <si>
    <t>11.7 _ 17.3</t>
  </si>
  <si>
    <t>Nueva Licorera de Boyacá</t>
  </si>
  <si>
    <t>2.7.3 La nueva licorera de Boyacá como fuente de crecimiento en la Boyacá Grande</t>
  </si>
  <si>
    <t>Realizar transferencias a la gobernación de Boyacá, al sector salud y al sector deporte generados de la producción y comercialización de nuestros productos.</t>
  </si>
  <si>
    <t>Transferencias realizadas a la Gobernación de Boyacà</t>
  </si>
  <si>
    <t>NLB/2023</t>
  </si>
  <si>
    <t xml:space="preserve">Estabilidad macoeconòmica-progresividad y sostenibilidad fiscal  </t>
  </si>
  <si>
    <t xml:space="preserve">Maquilas de otros Departamentos </t>
  </si>
  <si>
    <t>Nueva Licorera de Boyacá/2023</t>
  </si>
  <si>
    <t>12_16</t>
  </si>
  <si>
    <t>12.6 _ 16.6</t>
  </si>
  <si>
    <t>Dimensión 4 – Salud</t>
  </si>
  <si>
    <t>Barreras de acceso a servicios de Salud - V2</t>
  </si>
  <si>
    <t xml:space="preserve">2. Todos los integrantes del hogar están afiliados al Sistema General de Seguridad Social en Salud (SGSSS).
</t>
  </si>
  <si>
    <t>Documentos de análisis de cadena de valor realizados</t>
  </si>
  <si>
    <t>Gestión Comercial (Mercados Nacionales- internacionales -Nuevos productos</t>
  </si>
  <si>
    <t>Instrumentos para el mejoramiento productivo implementados</t>
  </si>
  <si>
    <t xml:space="preserve">Automatización – Modernización de Planta </t>
  </si>
  <si>
    <t>12.A _ 16.6</t>
  </si>
  <si>
    <t xml:space="preserve">Instrumentos para el mejoramiento productivo implementados </t>
  </si>
  <si>
    <t>Gestión de bienes muebles e inmuebles</t>
  </si>
  <si>
    <t>Atención, asistencia  y reparación integral a las víctimas</t>
  </si>
  <si>
    <t>Número de hogares</t>
  </si>
  <si>
    <t>Iniciativas comunitarias apoyadas</t>
  </si>
  <si>
    <t>Sistema de Cuidado</t>
  </si>
  <si>
    <t>NLB</t>
  </si>
  <si>
    <t>2.7.4  Transferencias que aportan a una Boyacá grande más saludable”</t>
  </si>
  <si>
    <t>Realizar transferencias para recursos de la salud, generados por la explotación y comercialización de juegos de suerte y azar.</t>
  </si>
  <si>
    <t>Rentas del monopolio</t>
  </si>
  <si>
    <t>Lotería de Boyacá/2023</t>
  </si>
  <si>
    <t xml:space="preserve">Estabilidad macroeconómica-progresividad y sostenibilidad fiscal </t>
  </si>
  <si>
    <t xml:space="preserve">3.C </t>
  </si>
  <si>
    <t>Productividad y Competitividad de las empresas Colombianas</t>
  </si>
  <si>
    <t>Unidades productivas beneficiadas en la implementación de la estrategias para incrementar su productividad)</t>
  </si>
  <si>
    <t xml:space="preserve">Intervenciones en sectores de interés que incluyen un plan de acción y una medición final </t>
  </si>
  <si>
    <t>Lotería de Boyacá/Gestiòn Financiera/2023</t>
  </si>
  <si>
    <t>3_16</t>
  </si>
  <si>
    <t>3.C _ 16.3</t>
  </si>
  <si>
    <t>Documentos de lineamientos técnicos realizados (venta de Loterìa)</t>
  </si>
  <si>
    <t>Referido a planes operativos y planes de premios que reflejan las ventas de la lotería</t>
  </si>
  <si>
    <t>Lotería de Boyacá/Subgerencia comercial/2023</t>
  </si>
  <si>
    <t>Programa por una Boyacá en Salud Sana y Fuerte</t>
  </si>
  <si>
    <t>Documentos de caracterización de grupos de valor mediante la actualización  software CRM</t>
  </si>
  <si>
    <t>Formación para el trabajo</t>
  </si>
  <si>
    <t>Estrategias realizadas</t>
  </si>
  <si>
    <t>Diseño e implementación de  estrategias de  control de Juego Ilegal (Cultura del cuidado)</t>
  </si>
  <si>
    <t>pilar 3</t>
  </si>
  <si>
    <t>Productividad y competitividad de las empresas Colombianas</t>
  </si>
  <si>
    <t>Nùmero de proyectos</t>
  </si>
  <si>
    <t xml:space="preserve">Instrumentos para el mejoramiento productivo  implementado </t>
  </si>
  <si>
    <t>Instrumentos de expansión Y productividad (Gestión inmobiliaria de bienes mueble e inmuebles)</t>
  </si>
  <si>
    <t>Lotería de Boyacá/2024</t>
  </si>
  <si>
    <t>Unidad de Relaciones Nacionales e Internacionales</t>
  </si>
  <si>
    <t>2.8 Boyacá Grande: referente nacional e internacional</t>
  </si>
  <si>
    <t>2.8.1  Por una Boyacá grande exportadora y conectada con el mundo</t>
  </si>
  <si>
    <t>Acompañar, facilitar y promover la articulación a nivel nacional e internacional para la promoción de la cultura exportadora, la transferencia de conocimiento, la cooperación internacional y la inversión privada en el Departamento</t>
  </si>
  <si>
    <t>Índice Departamental de Internacionalización (IDI)</t>
  </si>
  <si>
    <t>Puntaje (1-5)</t>
  </si>
  <si>
    <t>2023</t>
  </si>
  <si>
    <t>Transformación Productiva, Internacionalización y Acción Climática</t>
  </si>
  <si>
    <t xml:space="preserve">Fortalecimiento a la gestión y dirección de la administración pública territorial
</t>
  </si>
  <si>
    <t>Revisar anterior Plan de internacionalización de Boyacá, actualizar, ajustar y  plan de trabajo.</t>
  </si>
  <si>
    <t>Entidades territoriales asistidas técnicamente (internacionalización)</t>
  </si>
  <si>
    <t>Entidades sectoriales y las provincias del departamento</t>
  </si>
  <si>
    <t>3. Tierra  Verde y Biodiversa</t>
  </si>
  <si>
    <t>3.1 Transición energética y sostenibilidad como principio orientador del desarrollo económico en la Boyacá Grande</t>
  </si>
  <si>
    <t xml:space="preserve">3.1.1 La nueva licorera de Boyacá (NLB) Impulsadora de procesos de desarrollo agrícola en el departamento de la Boyacá grande </t>
  </si>
  <si>
    <t>Impulsar procesos de desarrollo agrícola en el departamento que dinamicen la bioeconomía con la investigación y nuevos usos, como base de esfuerzos para alcanzar los objetivos medioambientales del Gran Plan por Boyacá</t>
  </si>
  <si>
    <t xml:space="preserve">Diversificación en cadenas de valor del sector agrícola </t>
  </si>
  <si>
    <t>Número de líneas de negocio</t>
  </si>
  <si>
    <t>Pequeños productores apoyados</t>
  </si>
  <si>
    <t>Mercados artesanales – Compra Café, Cacao, Naranja</t>
  </si>
  <si>
    <t>9.3 _ 16.6</t>
  </si>
  <si>
    <t xml:space="preserve">Impulsar procesos de desarrollo agrícola en el departamento que dinamicen la bioeconomía con la investigación y nuevos usos, como base de esfuerzos para alcanzar los objetivos medioambientales del Gran Plan por Boyacá. </t>
  </si>
  <si>
    <t>Unidades productivas beneficiadas</t>
  </si>
  <si>
    <t>Mercados productivos - (Tafias, Panela)</t>
  </si>
  <si>
    <t>Unidad Adminsitrativa Especial de Gestión de Riesgos y Desastres</t>
  </si>
  <si>
    <t>3.1.2  Conocimiento integral del riesgo de desastres para una Boyacá grande</t>
  </si>
  <si>
    <t>Generar acciones que permitan la producción de información técnica necesaria para abordar el proceso de conocimiento del riesgo de desastres en el Departamento de Boyacá.</t>
  </si>
  <si>
    <t>110070006</t>
  </si>
  <si>
    <t>Ambiente - Inversión en conocimiento del riesgo</t>
  </si>
  <si>
    <t>Miles de pesos constantes</t>
  </si>
  <si>
    <t>UAEGRD, Gobernación de Boyacá. Plan de Desarrollo 2020 – 2023 /2023</t>
  </si>
  <si>
    <t>13.3</t>
  </si>
  <si>
    <t>Gestión del riesgo de desastres y emergencias</t>
  </si>
  <si>
    <t>Instancias territoriales asistidas</t>
  </si>
  <si>
    <t>Visitas de asistencia técnica realizadas por los profesionales de la UAEGRD</t>
  </si>
  <si>
    <t>13_16</t>
  </si>
  <si>
    <t>13.3 _ 16.6</t>
  </si>
  <si>
    <t>Número de Documentos</t>
  </si>
  <si>
    <t>Estrategia Municipal de Respuesta ante emergencia (EMRE) y a los Planes Municipales de Gestión del Riesgo de Desastre (PMGRD)</t>
  </si>
  <si>
    <t>Capacitaciones en Gestión del Riesgo de Desastres</t>
  </si>
  <si>
    <t>UAEGRD, Gobernación de Boyacá/2023</t>
  </si>
  <si>
    <t>Guías, cartillas y preventines de temas relacionados con la Gestión del Riesgo de Desastres</t>
  </si>
  <si>
    <t>Actualización de la información contenida en la plataforma ArcGIS online sobre las visitas de asistencia técnica realizada por los profesionales de la UAEGRD</t>
  </si>
  <si>
    <t>Sistemas de Alerta Temprana implementados</t>
  </si>
  <si>
    <t>Implementación de sistema para advertir a la comunidad de zonas con  riego ante la eventual manifestación de un fenómeno natural</t>
  </si>
  <si>
    <t>9_13_16</t>
  </si>
  <si>
    <t>9.B _ 13.3 _ 16.6</t>
  </si>
  <si>
    <t>3.1.3  Formalización del pequeño minero boyacense para una minería climáticamente responsable</t>
  </si>
  <si>
    <t>Promover la formalización a pequeños mineros y de subsistencia que no se encuentran regularizados, fortalecer a los que se encuentran en dicho proceso y acciones de reconversión productiva a los que no pueden acceder a la legalización.</t>
  </si>
  <si>
    <t>150020004</t>
  </si>
  <si>
    <t>Ordenamiento Territorial - Porcentaje conflicto - De tipo minero</t>
  </si>
  <si>
    <t>0.06%</t>
  </si>
  <si>
    <t>15.3</t>
  </si>
  <si>
    <t>Espacios de diálogo generados</t>
  </si>
  <si>
    <t>Mesas de atención  a conflictos, agendas permanentes, articulación institucional</t>
  </si>
  <si>
    <t>Secretaría de Minas y Energía /2023</t>
  </si>
  <si>
    <t>Número de unidades productivas mineras</t>
  </si>
  <si>
    <t>Unidades productivas mineras beneficiarias de asistencia técnica para regularización</t>
  </si>
  <si>
    <t>Asistencia técnica integral a Unidades de Producción Minera en proceso de formalización o regularización</t>
  </si>
  <si>
    <t xml:space="preserve">Personas asistidas técnicamente </t>
  </si>
  <si>
    <t xml:space="preserve">Plan departamental de capacitación para la reconversión  </t>
  </si>
  <si>
    <t xml:space="preserve">10.3 _ </t>
  </si>
  <si>
    <t xml:space="preserve">Proyectos productivos implementados </t>
  </si>
  <si>
    <t>Proyectos productivos para reconversión socio laboral y productiva minera</t>
  </si>
  <si>
    <t>10_15</t>
  </si>
  <si>
    <t>10.1 _ 15.6</t>
  </si>
  <si>
    <t xml:space="preserve">3.1.4. Por la Boyacá grande en energía eléctrica convencional y no convencional </t>
  </si>
  <si>
    <t>Mejorar la calidad de vida de los habitantes que se encuentran en zonas apartadas y difícil acceso del departamento aumentando el nivel de cobertura de redes eléctricas convencionales y no convencionales, promoviendo a la vez la implementación de sistemas energéticos no convencionales en las zonas más apartadas.</t>
  </si>
  <si>
    <t>0 30010002</t>
  </si>
  <si>
    <t>Vivienda y acceso a servicios públicos – Cobertura de energía eléctrica rural</t>
  </si>
  <si>
    <t>UPME/2023 Boletín Estadístico 2018-2022</t>
  </si>
  <si>
    <t>7.1 _7.2 _7.3 _7A _7.B</t>
  </si>
  <si>
    <t>Consolidación productiva del sector de energía eléctrica</t>
  </si>
  <si>
    <t>Documento de planificación energética 2024-2050</t>
  </si>
  <si>
    <t>7.A _ 7.B</t>
  </si>
  <si>
    <t>Metros de redes de alumbrado público</t>
  </si>
  <si>
    <t>Redes de alumbrado público ampliadas</t>
  </si>
  <si>
    <t>Ampliación de redes de alumbrado púbico rural</t>
  </si>
  <si>
    <t>7.1 _ 7.B</t>
  </si>
  <si>
    <t>Redes de alumbrado público construidas</t>
  </si>
  <si>
    <t>Construcción de nuevas redes de alumbrado público</t>
  </si>
  <si>
    <t>Redes de alumbrado público mejoradas</t>
  </si>
  <si>
    <t>Mejoramiento de redes de alumbrado público</t>
  </si>
  <si>
    <t>Kilómetros de redes del sistema de distribución local</t>
  </si>
  <si>
    <t>Redes del sistema de distribución local ampliada</t>
  </si>
  <si>
    <t>Ampliación de redes de baja tensión</t>
  </si>
  <si>
    <t>Redes del sistema de distribución local construida</t>
  </si>
  <si>
    <t>Construcción de nuevas redes de baja tensión</t>
  </si>
  <si>
    <t>Kilómetros de redes del sistema de transmisión regional</t>
  </si>
  <si>
    <t>Redes del sistema de transmisión regional ampliada</t>
  </si>
  <si>
    <t>Ampliación de redes de media tensión</t>
  </si>
  <si>
    <t>Redes del sistema de transmisión regional construida</t>
  </si>
  <si>
    <t>Construcción de nuevas redes de media tensión</t>
  </si>
  <si>
    <t>Número de viviendas</t>
  </si>
  <si>
    <t>Viviendas conectadas a la red del sistema de distribución local de energía eléctrica</t>
  </si>
  <si>
    <t>Subsidios para conexión de viviendas a las redes locales de energía</t>
  </si>
  <si>
    <t>Unidades de generación fotovoltáica de energía eléctrica con mantenimiento</t>
  </si>
  <si>
    <t>Mantenimiento a unidades fotovoltaicas instaladas en proyectos anteriores</t>
  </si>
  <si>
    <t>Unidades de generación fotovoltaica de energía eléctrica instaladas</t>
  </si>
  <si>
    <t>Instalación de kits fotovoltaicos a viviendas y escuelas</t>
  </si>
  <si>
    <t>7.2 _ 7.A _ 7.B</t>
  </si>
  <si>
    <t>Pesos de recursos</t>
  </si>
  <si>
    <t>Recursos recibidos por cooperación</t>
  </si>
  <si>
    <t>Proyectos cofinanciados con recursos nacionales o internacionales para desarrollar proyectos fuentes no convencionales de energía.</t>
  </si>
  <si>
    <t>Número de Estudios de pre inversión realizados</t>
  </si>
  <si>
    <t>Estudios de pre inversión realizados</t>
  </si>
  <si>
    <t>Proyectos para fuentes de energía no convencionales y renovables, gestionar la creación de comunidades energéticas urbanas y rurales en el departamento.</t>
  </si>
  <si>
    <t>Capacitación en temas de eficiencia energética y uso racional de energía</t>
  </si>
  <si>
    <t>4_7</t>
  </si>
  <si>
    <t>4.7 _ 7.2</t>
  </si>
  <si>
    <t xml:space="preserve">3.1.5  Por una Boyacá Grande manejo efectivo de desastres </t>
  </si>
  <si>
    <t>Coordinar acciones y estrategias de preparación de respuesta a emergencias y manejo de desastres, dirigidas a complementar la acción municipal en términos de concurrencia y subsidiariedad.</t>
  </si>
  <si>
    <t>N.A.</t>
  </si>
  <si>
    <t>Atención oportuna de situaciones de emergencias reportadas al Departamento</t>
  </si>
  <si>
    <t>11.5</t>
  </si>
  <si>
    <t xml:space="preserve"> Número de personas</t>
  </si>
  <si>
    <t>Personas afectadas por situaciones de emergencia, desastre o declaratorias de calamidad pública apoyadas</t>
  </si>
  <si>
    <t>Ayudas humanitarias suministradas en atención a emergencias, desastres y calamidades públicas</t>
  </si>
  <si>
    <t>UAEGRD, Gobernación de Boyacá/2020 - 2023</t>
  </si>
  <si>
    <t>Sin Acceso a Funtes de Agua mejorada - V1</t>
  </si>
  <si>
    <t>Centros logísticos para la gestión del riesgo de desastres construidos</t>
  </si>
  <si>
    <t>Construcción de infraestructura -Centro Logístico Humanitario</t>
  </si>
  <si>
    <t>9.1 _ 11.5</t>
  </si>
  <si>
    <t>3.1.6  Reducción del riesgo de desastres para una Boyacá Grande</t>
  </si>
  <si>
    <t>Reducir el riesgo en los territorios a través de la implementación de intervenciones correctivas y prospectivas buscando disminuir el impacto probable de las amenazas.</t>
  </si>
  <si>
    <t>110070007</t>
  </si>
  <si>
    <t>Ambiente - Inversión en reducción del riesgo</t>
  </si>
  <si>
    <t>Número de organismos</t>
  </si>
  <si>
    <t>Organismos de atención de emergencias fortalecidos</t>
  </si>
  <si>
    <t>Fortalecimiento operativo de los organismos de socorro y de atención de emergencias mediante el suministro de equipos y elementos</t>
  </si>
  <si>
    <t xml:space="preserve"> Número de obras</t>
  </si>
  <si>
    <t>Obras de infraestructura para la reducción del riesgo de desastres realizadas</t>
  </si>
  <si>
    <t>Construcción de obras de reducción ante eventos como procesos de remoción en masa y socavación lateral</t>
  </si>
  <si>
    <t>Secretaría de Ambiente y Desarrollo Sostenible</t>
  </si>
  <si>
    <t>3.2 Conservación y protección de la riqueza natural de la Boyacá Grande</t>
  </si>
  <si>
    <t>3.2.1  Por la Naturaleza biodiversa</t>
  </si>
  <si>
    <t xml:space="preserve">Implementar estrategias para la recuperación, protección y conservación de ecosistemas de importancia ecológica del departamento. </t>
  </si>
  <si>
    <t>NA</t>
  </si>
  <si>
    <t>Ecosistemas estratégicos intervenidos</t>
  </si>
  <si>
    <t>Secretaría de ambiente y desarrollo sostenible</t>
  </si>
  <si>
    <t>Actores diferenciales para el cambio</t>
  </si>
  <si>
    <t>15.1_15.4</t>
  </si>
  <si>
    <t>Conservación de la biodiversidad y sus servicios ecosistémicos</t>
  </si>
  <si>
    <t>Hectáreas de áreas</t>
  </si>
  <si>
    <t>Áreas de ecosistemas protegidas</t>
  </si>
  <si>
    <t>Formulación y ejecución de proyectos de conservación restauración, aislamiento a ecosistemas estratégicos del departamento de Boyacá. Implementación de planes de manejo</t>
  </si>
  <si>
    <t xml:space="preserve">Informe de análisis y gestión de resultados del plan de desarrollo tercer trimestre, año 2023 y cuatrienio. Pacto social por Boyacá: Tierra que sigue avanzando  </t>
  </si>
  <si>
    <t>15.1 _ 15.4</t>
  </si>
  <si>
    <t>Formulación de documentos de lineamientos técnicos con esquemas de pagos por Servicio ambientales</t>
  </si>
  <si>
    <t>15_16</t>
  </si>
  <si>
    <t>15.1 _ 16.6</t>
  </si>
  <si>
    <t>Áreas con esquemas de Pago por Servicios Ambientales implementados</t>
  </si>
  <si>
    <t>Entrega de incentivos a los usuarios de las areas, de manera que continúen ofreciendo un servicio ambiental (ecológico) que beneficia a la sociedad como un todo.</t>
  </si>
  <si>
    <t>Documentos de planeación realizados (Política pública ambiental)</t>
  </si>
  <si>
    <t>Formulación de la Política pública ambiental del departamento</t>
  </si>
  <si>
    <t>15.1 _ 15.4 _ 16.6</t>
  </si>
  <si>
    <t>Fortalecimiento del desempeño ambiental de los sectores productivos</t>
  </si>
  <si>
    <t>Número de negocios verdes</t>
  </si>
  <si>
    <t>Negocios verdes consolidados</t>
  </si>
  <si>
    <t>Fortalecer e impulsar los sectores de las categorías enmarcadas en el Plan Nacional de Negocios Verdes</t>
  </si>
  <si>
    <t>Educación ambiental</t>
  </si>
  <si>
    <t>Número de Estrategias</t>
  </si>
  <si>
    <t>Estrategias educativo-ambientales y de participación implementadas</t>
  </si>
  <si>
    <t>Estrategias de guarda paramos y capacitación como protectores de la naturaleza en las 13 provincias del departamento</t>
  </si>
  <si>
    <t>Gestión de la información y el conocimiento ambiental</t>
  </si>
  <si>
    <t>Número de jardines botánicos</t>
  </si>
  <si>
    <t>Jardines botánicos mejorados y dotados</t>
  </si>
  <si>
    <t>Apoyo a jardines botánicos constituidos in situ dentro de las reservas de la sociedad civil en la provincia de Ricaurte</t>
  </si>
  <si>
    <t>Secretaría de Salud</t>
  </si>
  <si>
    <t>4. Tierra para Vivir Dignamente y Segura</t>
  </si>
  <si>
    <t>4.1 Boyacá Grande: territorio saludable</t>
  </si>
  <si>
    <t>4.1.4  Por Boyacá grande, con atención integral en salud basada en la “atención primaria en salud centrada en la familia y la comunidad</t>
  </si>
  <si>
    <t>Consolidar una Boyacá saludable que posee una organización gerencial y estratégica más funcional y resolutiva en el ejercicio de su rectoría, con alta capacidad de liderazgo y convocatoria sectorial e intersectorial.</t>
  </si>
  <si>
    <t>Tasa de mortalidad general</t>
  </si>
  <si>
    <t>Número de defunciones por 1,000 habitantes</t>
  </si>
  <si>
    <t>2021.  Análisis de la situación de salud 2023(ASIS)
Gobernación de Boyacá</t>
  </si>
  <si>
    <t>3.8</t>
  </si>
  <si>
    <t xml:space="preserve">Salud y Protección Social </t>
  </si>
  <si>
    <t>Salud Pública</t>
  </si>
  <si>
    <t>Estrategias de promoción de la salud implementadas</t>
  </si>
  <si>
    <t>Acciones colectivas de promoción en salud y prevención de la enfermedad, pobreza menstrual, entre otras.</t>
  </si>
  <si>
    <t>2023. Informe de gestión Plan de desarrollo</t>
  </si>
  <si>
    <t>Generar alternativas de conocimiento frente a diferentes problemáticas ambientales del departamento (Flora y Fauna, Bienestar Animal)</t>
  </si>
  <si>
    <t>Gestión integral de mares, costas y recursos acuáticos</t>
  </si>
  <si>
    <t>Número de instrumentos de planeación</t>
  </si>
  <si>
    <t>Instrumentos de planeación para el control de especies invasoras y exóticas realizados</t>
  </si>
  <si>
    <t>Formulación y ejecución de acciones orientadas a controlar las especies exóticas invasoras, en pro de la identificación de las áreas de invasión, estrategias para evitar la propagación y dispersión de estas.</t>
  </si>
  <si>
    <t>3.2.2  Por la Naturaleza transformadora de residuos sólidos</t>
  </si>
  <si>
    <t>Fomentar la economía circular a través del tratamiento, aprovechamiento y valorización de residuos sólidos en el departamento de Boyacá.</t>
  </si>
  <si>
    <t>Tasa de residuos sólidos utilizados en reciclaje y nueva utilización</t>
  </si>
  <si>
    <t xml:space="preserve">Toneladas </t>
  </si>
  <si>
    <t>11_12_13</t>
  </si>
  <si>
    <t>11.6_12.4_13.1_13.2_13.3</t>
  </si>
  <si>
    <t>Número de programas de recolección de residuos</t>
  </si>
  <si>
    <t>Programas de recolección de residuos posconsumo evaluados</t>
  </si>
  <si>
    <t>Campañas departamentales de recolección de residuos agroquímicos.
 Residuos posconsumo fomentando la economía circular</t>
  </si>
  <si>
    <t>15.1 _ 15.4 _ 15.5</t>
  </si>
  <si>
    <t>Estrategias educativo ambientales y de participación implementadas (plásticos de un solo uso)</t>
  </si>
  <si>
    <t>Estrategias para el aprovechamiento de plásticos de un solo uso, fomentando la economía circular</t>
  </si>
  <si>
    <t xml:space="preserve">Informe de análisis y gestión de resultados del plan de desarrollo tercer trimestre, año 2023 y cuatrienio. Pacto social por Boyacá: Tierra que sigue avanzando   </t>
  </si>
  <si>
    <t>Vivienda, Ciudad y Territorio</t>
  </si>
  <si>
    <t>Acceso de la población a los servicios de agua potable y saneamiento básico</t>
  </si>
  <si>
    <t>Proyecto de acueducto, alcantarillado y aseo apoyados financieramente (residuos sólidos)</t>
  </si>
  <si>
    <t>Proyectos orientados al aprovechamiento y tratamiento de residuos orgánicos, fomentando la economía circular</t>
  </si>
  <si>
    <t>6_15</t>
  </si>
  <si>
    <t>6.3 _ 15.1 _ 15.4</t>
  </si>
  <si>
    <t xml:space="preserve">3.2.3  Por la Naturaleza viva y sostenible </t>
  </si>
  <si>
    <t>Desarrollar acciones orientadas a la mitigación y adaptación al cambio climático en el departamento de Boyacá, con el fin de generar una población resiliente con la naturaleza.</t>
  </si>
  <si>
    <t>Reducción de gases efecto invernadero a través de la implementación de PIGCCT</t>
  </si>
  <si>
    <t>Kton CO2</t>
  </si>
  <si>
    <t>Cartilla
del
PIGCCT
Boyacá
2023</t>
  </si>
  <si>
    <t>Gestión del cambio climático para un desarrollo bajo en carbono y resiliente al clima</t>
  </si>
  <si>
    <t>Campañas de información en gestión de cambio climático realizadas</t>
  </si>
  <si>
    <t>Realización de campañas de información en gestión de cambio climático, divulgación del PIGCCT, capacitación en mitigación y adaptación al cambio climático (articulación con educación ambiental.)</t>
  </si>
  <si>
    <t>11.6 _ 12.4 _ 13.1 _ 13.2 _ 13.3</t>
  </si>
  <si>
    <t>Número de pilotos</t>
  </si>
  <si>
    <t>Pilotos con acciones de mitigación y adaptación al cambio climático desarrollados</t>
  </si>
  <si>
    <t>Formulación ejecución de proyectos en energías limpias, calidad de aire, ecoturismo, corredores de vida</t>
  </si>
  <si>
    <t>Número de plántulas</t>
  </si>
  <si>
    <t>Plántulas producidas</t>
  </si>
  <si>
    <t>Producción de material vegetal para actividades de restauración con el fin de crear sumideros de carbono</t>
  </si>
  <si>
    <t>Conservación de la Biodiversidad y sus servicios ecosistémicos</t>
  </si>
  <si>
    <t>Hectáreas de plantaciones</t>
  </si>
  <si>
    <t>Plantaciones forestales realizadas</t>
  </si>
  <si>
    <t>Creación de bosques urbanos para el reverdecimiento de espacios como estrategia para la disminución de gases GEI</t>
  </si>
  <si>
    <t>15.4 _ 15.8</t>
  </si>
  <si>
    <t>Estrategias implementadas (bicikids escuelas rurales)</t>
  </si>
  <si>
    <t>Estrategias de movilidad sostenible, mediante entrega de bicikits</t>
  </si>
  <si>
    <t>3.2.4  Por la educación ambiental para la vida”</t>
  </si>
  <si>
    <t>Implementar programas, estrategias y proyectos a través de la educación ambiental para fortalecer y promover la participación activa en la conservación y protección del medio ambiente en el departamento de Boyacá.</t>
  </si>
  <si>
    <t>Transformaciones culturales esperadas a través de procesos de educación ambiental</t>
  </si>
  <si>
    <t>DAGMA (Departamento administrativo de gestión del medio ambiente)</t>
  </si>
  <si>
    <t>Estrategias educativo ambientales y de participación implementadas</t>
  </si>
  <si>
    <t>Asesoría y fortalecimiento mediante entrega de insumos o recursos para el mejoramiento del proceso que se lleva a cabo dentro del PROCEDA</t>
  </si>
  <si>
    <t xml:space="preserve"> Número de campañas</t>
  </si>
  <si>
    <t>Campañas de educación ambiental y participación implementadas</t>
  </si>
  <si>
    <t>Fortalecimiento y acompañamiento a los 123 CIDEA municipales en su activación y articulación de actividades en sus planes de acción; fortalecimiento a 63 PRAE mediante capacitaciones en temas de Gestión Integral de Residuos Sólidos, Ahorro y Uso Eficiente del Agua, Mitigación y Adaptación al Cambio climático, Tenencia responsable de animales; fortalecimiento a 4 PRAU mediante capacitaciones o apoyo logístico en sus actividades ambientales</t>
  </si>
  <si>
    <t>3.2.5  Por la Naturaleza para la protección y el bienestar animal</t>
  </si>
  <si>
    <t xml:space="preserve">Fomentar la vida y trato digno de los animales a través de la política pública de Protección y Bienestar Animal en el departamento de Boyacá </t>
  </si>
  <si>
    <t xml:space="preserve">NA </t>
  </si>
  <si>
    <t>Cobertura institucional en la protección de la vida, trato digno y bienestar animal en los municipios del departamento</t>
  </si>
  <si>
    <t>Campañas de educación ambiental y participación implementadas (bienestar animal)</t>
  </si>
  <si>
    <t>Acciones de la política pública de bienestar animal</t>
  </si>
  <si>
    <t>Informe de análisis y gestión de resultados del plan de desarrollo tercer trimestre, año 2023 y cuatrienio. Pacto social por Boyacá: Tierra que sigue avanzando</t>
  </si>
  <si>
    <t>15.7 _ 15.8 _ 15.9</t>
  </si>
  <si>
    <t>Formulación de estudios de prefactibilidad para la creación del Instituto de Protección y Bienestar Animal</t>
  </si>
  <si>
    <t xml:space="preserve"> Número de instancias</t>
  </si>
  <si>
    <t xml:space="preserve">Instancias territoriales de coordinación institucional asistidas y apoyadas </t>
  </si>
  <si>
    <t>Comité Intersectorial Departamental de Protección y
Bienestar Animal</t>
  </si>
  <si>
    <t>Numero de animales</t>
  </si>
  <si>
    <t>Animales atendidos (Esterilizaciones)</t>
  </si>
  <si>
    <t>Esterilizaciones a caninos y felinos en condición de vulnerabilidad de los municipios categorías 4, 5 y 6</t>
  </si>
  <si>
    <t>Secretaria de ambiente (2023)</t>
  </si>
  <si>
    <t>15.7 _ 15.8</t>
  </si>
  <si>
    <t xml:space="preserve">4.1.1  Servicio de gas natural domiciliario asequible para una Boyacá más Grande </t>
  </si>
  <si>
    <t>Aumentar el nivel de cobertura de servicio público de gas combustible por red, promoviendo la sustitución de recursos energéticos especialmente quienes cocinan con leña.</t>
  </si>
  <si>
    <t>0 30010001</t>
  </si>
  <si>
    <t>Vivienda y acceso a servicios públicos - Cobertura de gas natural</t>
  </si>
  <si>
    <t>94.72%</t>
  </si>
  <si>
    <t>DANE/2022. Encuesta Nacional de Calidad de Vida</t>
  </si>
  <si>
    <t>98.47%</t>
  </si>
  <si>
    <t xml:space="preserve">7.1  </t>
  </si>
  <si>
    <t>Acceso al servicio público domiciliario de gas combustible</t>
  </si>
  <si>
    <t>Proyectos financiados</t>
  </si>
  <si>
    <t>Gestión y estructuración de proyectos de gas</t>
  </si>
  <si>
    <t>Viviendas con red interna de gas combustible instalada</t>
  </si>
  <si>
    <t>Subsidios a usuarios para conexiones internas de gas</t>
  </si>
  <si>
    <t>Viviendas conectadas a la red local de gas combustible</t>
  </si>
  <si>
    <t>Subsidios a usuarios para conexión de redes domiciliarias de gas</t>
  </si>
  <si>
    <t>4.1.2. Boyacá grande comprometida con los entornos saludables</t>
  </si>
  <si>
    <t>Liderar acciones y gestionar a nivel sectorial, intersectorial y transectorial, intervenciones que impacten positivamente sobre los determinantes sociales de la salud mediante la gestión de políticas públicas participativas.</t>
  </si>
  <si>
    <t xml:space="preserve">Tasa de mortalidad prematura por enfermedades crónicas no transmisibles (población de 30 a 70 años) </t>
  </si>
  <si>
    <t>Defunciones por cada 100.000 habitantes entre 30 y 70 años</t>
  </si>
  <si>
    <t>2022 Análisis de la situación de salud –ASIS 2023. Gobernación de Boyacá</t>
  </si>
  <si>
    <t>3.4</t>
  </si>
  <si>
    <t>Salud pública</t>
  </si>
  <si>
    <t>Campañas de gestión del riesgo para abordar condiciones crónicas prevalentes implementadas</t>
  </si>
  <si>
    <t>Gestión del riesgo de las enfermedades no transmisibles (cardiovascular, metabólico y renal)</t>
  </si>
  <si>
    <t>2023. Informe de gestión. Plan de desarrollo</t>
  </si>
  <si>
    <t>Campañas de gestión del riesgo para abordar situaciones prevalentes de origen laboral implementadas</t>
  </si>
  <si>
    <t>identificación de los Riesgos ocupacionales en trabajadores del sector informal de la economía</t>
  </si>
  <si>
    <t>Campañas de promoción de la salud  y prevención de riesgos asociados a condiciones no transmisibles implementadas</t>
  </si>
  <si>
    <t>Implementación de estrategias de entornos saludables</t>
  </si>
  <si>
    <t>Asistencias técnicas realizadas</t>
  </si>
  <si>
    <t>Brindar asistencia técnica para la promoción y prevención de enfermedades no transmisibles</t>
  </si>
  <si>
    <t>4.1.3  Derecho humano a la alimentación, engrandece a Boyacá</t>
  </si>
  <si>
    <t>Desarrollar de forma articulada e integral, acciones transectoriales e intersectoriales que contribuyan al mejoramiento de las condiciones productivas, alimentarias y nutricionales de la población, con la activa participación de la sociedad civil organizada, avanzando hacia la garantía del derecho humano a la alimentación.</t>
  </si>
  <si>
    <t>Tasa de mortalidad asociada a desnutrición aguda, por cada 100.000 menores de 5 años</t>
  </si>
  <si>
    <t>Casos por 100.000 menores de 5 años</t>
  </si>
  <si>
    <t>Análisis de la situación de salud (ASIS) 2023
Gobernación de Boyacá 2023</t>
  </si>
  <si>
    <t>Campañas de gestión del riesgo para temas de consumo, aprovechamiento biológico, calidad e inocuidad de los alimentos implementadas</t>
  </si>
  <si>
    <t>asistencia técnica, inspección y vigilancia para disminuir la probabilidad de ocurrencia de eventos no deseados, evitables y negativos para la salud</t>
  </si>
  <si>
    <t xml:space="preserve">2023. Informe de gestión. Plan de desarrollo </t>
  </si>
  <si>
    <t>Asistencia para el derecho humano a la alimentación</t>
  </si>
  <si>
    <t>Campañas de gestión del riesgo en temas de salud sexual y reproductiva implementadas</t>
  </si>
  <si>
    <t>campañas para rutas materno perinatal,</t>
  </si>
  <si>
    <t>3.1 _ 3.2 _ 3.3 _ 3.4</t>
  </si>
  <si>
    <t>16. Todos los integrantes del hogar mayores de 10 años reciben orientación sobre derechos sexuales y reproductivos.</t>
  </si>
  <si>
    <t xml:space="preserve">Estrategias de promoción de la salud implementadas </t>
  </si>
  <si>
    <t>Implementación del plan para la prevención y atención de cáncer</t>
  </si>
  <si>
    <t>Inspección, vigilancia y control</t>
  </si>
  <si>
    <t>Número de análisis</t>
  </si>
  <si>
    <t xml:space="preserve">Analisis realizados </t>
  </si>
  <si>
    <t>Servicios de laboratorio de salud pública como apoyo a la vigilancia, control sanitario, acciones de fortalecimiento técnico, evaluación y seguimiento de la red de laboratorios</t>
  </si>
  <si>
    <t xml:space="preserve">2023 Laboratorio de salud publica </t>
  </si>
  <si>
    <t>Número de visitas</t>
  </si>
  <si>
    <t>Visitas Realizadas</t>
  </si>
  <si>
    <t>inspección, vigilancia y control a sujetos sanitarios</t>
  </si>
  <si>
    <t>Informes de evento generados en la vigencia</t>
  </si>
  <si>
    <t>Informes del Sistema de vigilancia epidemiológica-SIVIGILA</t>
  </si>
  <si>
    <t>Número de distritos (Municipios)</t>
  </si>
  <si>
    <t>Distritos con vigilancia real y efectiva en su jurisdicción de calidad del agua para consumo humano, recolección, transporte y disposición final de residuos sólidos; manejo y disposición final de radiaciones ionizantes, excretas, residuos líquidos y aguas servidas y calidad del aire realizados (municipios)</t>
  </si>
  <si>
    <t>Municipios con vigilancia de la calidad del agua para consumo humano, y vigilancia y control a seguridad química y residuos peligrosos</t>
  </si>
  <si>
    <t>3_6</t>
  </si>
  <si>
    <t>3.8 _ 6.1 _ 6.2 _ 6.3</t>
  </si>
  <si>
    <t>Municipios con acciones de promoción, prevención, vigilancia  y control de vectores y zoonosis realizadas</t>
  </si>
  <si>
    <t>Municipios con estrategias de promoción, prevención, vigilancia y control de vectores y zoonosis</t>
  </si>
  <si>
    <t>Aseguramiento y prestación integral de servicios de salud</t>
  </si>
  <si>
    <t>Número de hospitales</t>
  </si>
  <si>
    <t>Hospitales de primer nivel de atención adecuados</t>
  </si>
  <si>
    <t>Infraestructura hospitalaria de primer nivel de atención en salud, adecuada yo construida</t>
  </si>
  <si>
    <t>3.1 _ 3.2 _ 3.8</t>
  </si>
  <si>
    <t>Hospitales de primer nivel de atención dotados</t>
  </si>
  <si>
    <t>Infraestructura hospitalaria de primer nivel de atención en salud, dotada</t>
  </si>
  <si>
    <t>3.1 _ 3.2 _ 3.9</t>
  </si>
  <si>
    <t>Hospitales de primer nivel de atención dotados (telemedicina)</t>
  </si>
  <si>
    <t>Infraestructura hospitalaria de primer nivel de atención en salud, dotada con tecnología para la modalidad de telemedicina</t>
  </si>
  <si>
    <t>Hospitales de segundo nivel de atención adecuados</t>
  </si>
  <si>
    <t>Infraestructura hospitalaria de segundo nivel de atención en salud, adecuada</t>
  </si>
  <si>
    <t>Hospitales de segundo nivel de atención dotados</t>
  </si>
  <si>
    <t>Infraestructura hospitalaria de segundo nivel de atención en salud, dotados</t>
  </si>
  <si>
    <t>Hospitales de segundo nivel de atención dotados (telemedicina)</t>
  </si>
  <si>
    <t>Sedes de Hospitales de segundo nivel de atención dotados con tecnologías para la modalidad de telemedicina</t>
  </si>
  <si>
    <t>Número de Hospitales</t>
  </si>
  <si>
    <t>Hospitales de tercer nivel de atención adecuados</t>
  </si>
  <si>
    <t>Infraestructura hospitalaria de tercer nivel de atención en salud, adecuada</t>
  </si>
  <si>
    <t>Hospitales de tercer nivel de atención dotados</t>
  </si>
  <si>
    <t>Infraestructura hospitalaria de tercer nivel de atención en salud, dotadas</t>
  </si>
  <si>
    <t>Entidades de la red pública en salud apoyadas en la adquisición de ambulancias</t>
  </si>
  <si>
    <t>Número de unidades móviles</t>
  </si>
  <si>
    <t>Unidades móviles para la atención médica adquiridas y dotadas</t>
  </si>
  <si>
    <t>Número de Instituciones</t>
  </si>
  <si>
    <t>Instituciones financiadas para la atención en salud a la población</t>
  </si>
  <si>
    <t>Cofinanciar la prestación de los servicios de salud en municipios donde la red pública es único prestador (Subsidio a la oferta)</t>
  </si>
  <si>
    <t>3.1 _ 3.2 _ 3.3 _ 3.4 _ 3.5 _ 3.6 _ 3.7 _ 3.8 _ 3.9</t>
  </si>
  <si>
    <t xml:space="preserve">Personas atendidas con servicio de salud </t>
  </si>
  <si>
    <t>Prestar servicios de salud a población pobre no afiliada y servicios no incluidos en el plan de beneficios subsidiado</t>
  </si>
  <si>
    <t>Instituciones Prestadoras de Servicios de Salud asistidas técnicamente</t>
  </si>
  <si>
    <t>Asistir técnicamente a prestadores de servicios de salud (sistema único de habilitación y acreditación)</t>
  </si>
  <si>
    <t>Número Personas afiliadas</t>
  </si>
  <si>
    <t>Personas afiliadas al régimen subsidiado</t>
  </si>
  <si>
    <t>Cofinanciación de la afiliación de la población al régimen subsidiado</t>
  </si>
  <si>
    <t>Sin aseguramiento en Salud - V1</t>
  </si>
  <si>
    <t>Acompañamiento a los municipios para la gestión del proceso del aseguramiento</t>
  </si>
  <si>
    <t>Hospitales de segundo nivel de atención construidos (Sede CRIB)</t>
  </si>
  <si>
    <t>Sedes del Centro de Rehabilitación Integral de Boyacá construidas</t>
  </si>
  <si>
    <t>3.5 _ 3.8</t>
  </si>
  <si>
    <t>Plan Territorial de Salud formulado</t>
  </si>
  <si>
    <t>Documentos de planeación con seguimiento realizados</t>
  </si>
  <si>
    <t>Planes territoriales de salud con seguimiento realizado</t>
  </si>
  <si>
    <t>Campañas de gestión del riesgo en temas de consumo de sustancias psicoactivas implementadas</t>
  </si>
  <si>
    <t>campañas para la ruta de atención integral en consumo de sustancias psicoactivas</t>
  </si>
  <si>
    <t>Campañas de gestión del riesgo en temas de trastornos mentales implementadas</t>
  </si>
  <si>
    <t>Campañas de atención integral en salud mental, implementada</t>
  </si>
  <si>
    <t>Campañas de gestión del riesgo para enfermedades emergentes, reemergentes y desatendidas implementada</t>
  </si>
  <si>
    <t>gestión del riesgo para Hansen, tuberculosis, y enfermedades raras</t>
  </si>
  <si>
    <t>Número de Campañas</t>
  </si>
  <si>
    <t>Campañas de gestión del riesgo para enfermedades inmunoprevenibles implementadas</t>
  </si>
  <si>
    <t>Campañas de coberturas útiles de vacunación en los biológicos del programa ampliado de inmunizaciones. PAI</t>
  </si>
  <si>
    <t>3. Los niños y niñas del hogar menores de seis (6) años tienen el esquema completo de vacunación para la edad</t>
  </si>
  <si>
    <t>Personas con servicio de certificación de discapacidad</t>
  </si>
  <si>
    <t>registro, localización y caracterización de personas con discapacidad y generación de certificación de la discapacidad</t>
  </si>
  <si>
    <t>13. Todos los integrantes del hogar con discapacidad están incluidos en el Registro para la Localización y Caracterización de Personas con Discapacidad – RLCPD.</t>
  </si>
  <si>
    <t>Personas víctimas del conflicto armado atendidas con atención psicosocial</t>
  </si>
  <si>
    <t>Personas víctimas del conflicto armado atendidas con atención psicosocial en el ámbito individual, familiar y comunitario</t>
  </si>
  <si>
    <t>Número de Personas atendidas</t>
  </si>
  <si>
    <t>Personas atendidas en centros reguladores de urgencias, emergencias y desastres</t>
  </si>
  <si>
    <t>Personas con respuesta ante situaciones de urgencia, emergencia y desastres (Centro Regulador de urgencias y emergencias de Boyacá)</t>
  </si>
  <si>
    <t>Número de laboratorios</t>
  </si>
  <si>
    <t>Laboratorios de salud pública dotado</t>
  </si>
  <si>
    <t>Laboratorio de salud pública dotado para su operación</t>
  </si>
  <si>
    <t>Estrategias de promoción de la participación social en salud implementadas</t>
  </si>
  <si>
    <t>estrategias para la política de participación social en salud, implementada (puede incluir el  desarrollo de mesas de concertación regional en salud, que sirvan como herramienta de promoción y prevención, así como de seguimiento y análisis de la prestación del servicio y derecho a la salud.)</t>
  </si>
  <si>
    <t>Estrategias de promoción de la garantía de derechos implementadas ( “Plan Abrigo”)</t>
  </si>
  <si>
    <t>Cupos para la atención de mujeres víctimas de violencia de género en casas de acogida</t>
  </si>
  <si>
    <t>3_5</t>
  </si>
  <si>
    <t>3.1 _ 3.7 _ 3.8 _ 5.1 _ 5.2 _ 5.5</t>
  </si>
  <si>
    <t>INDEPORTES</t>
  </si>
  <si>
    <t>4.2 Boyacá Grande: Tierra de paz</t>
  </si>
  <si>
    <t>4.2.1  Por la Boyacá grande a través del deporte formativo</t>
  </si>
  <si>
    <t>Incrementar la participación de niñas, niños y jóvenes en actividades deportivas y académicas para contribuir con el desarrollo integral y mejoramiento de la Calidad de vida sana de los boyacenses durante el presente cuatrienio.</t>
  </si>
  <si>
    <t xml:space="preserve">Posición nacional en juegos Intercolegiados </t>
  </si>
  <si>
    <t>Puesto</t>
  </si>
  <si>
    <t>PDD INDEPORTES 2023</t>
  </si>
  <si>
    <t>Expansión de las Capacidades</t>
  </si>
  <si>
    <t>3.5</t>
  </si>
  <si>
    <t xml:space="preserve">Deporte y Recreación </t>
  </si>
  <si>
    <t>Fomento a la recreación, la actividad física y el deporte</t>
  </si>
  <si>
    <t>Número de niños, niñas, adolescentes y jóvenes</t>
  </si>
  <si>
    <t>Niños, niñas, adolescentes y jóvenes inscritos en Escuelas Deportivas</t>
  </si>
  <si>
    <t>Procesos de formación y masificación del deporte convencional y paralímpico incluye niños y jovenes de los sectores rurales.</t>
  </si>
  <si>
    <t>PDD-INDEPORTES 2023</t>
  </si>
  <si>
    <t xml:space="preserve">14.000* </t>
  </si>
  <si>
    <t>Personas que acceden a servicios deportivos, recreativos y de actividad física</t>
  </si>
  <si>
    <t>Deportistas de las instituciones educativas que participan de Juegos Intercolegiados en todas las fases (incluye niños y jóvenes de los sectores rurales.)</t>
  </si>
  <si>
    <t>30000*</t>
  </si>
  <si>
    <t>Municipios vinculados al programa Supérate-Intercolegiados</t>
  </si>
  <si>
    <t xml:space="preserve">Personas de los municipios que  participan de Juegos Intercolegiados en todas las fases. </t>
  </si>
  <si>
    <t>Formación y preparación de deportistas</t>
  </si>
  <si>
    <t>Capacitar en las áreas de educación física , administración deportiva, infraestructura convencional y adaptada, entrenamiento deportivo en el área urbana y rural</t>
  </si>
  <si>
    <t>4.2.2  Boyacá Grande como el territorio más seguro de Colombia</t>
  </si>
  <si>
    <t>Implementar y adoptar estrategias para la prevención y atención en la comisión de conductas punibles, así como en los comportamientos contrarios a la convivencia, que busquen mitigar y prevenir el daño en las comunidades urbanas y rurales del departamento de Boyacá.</t>
  </si>
  <si>
    <t>Capturas por diferentes delitos en el Departamento de Boyacá</t>
  </si>
  <si>
    <t>Índices de criminalidad policía Nacional/ 2023</t>
  </si>
  <si>
    <t>16.1</t>
  </si>
  <si>
    <t xml:space="preserve"> Número de documentos</t>
  </si>
  <si>
    <t>Planes Integrales de Seguridad y Convivencia - PISCC con enfoque de género elaborados</t>
  </si>
  <si>
    <t>Plan Integral de Seguridad y Convivencia</t>
  </si>
  <si>
    <t xml:space="preserve"> Informe de empalme, Gobernación de Boyacá /2023</t>
  </si>
  <si>
    <t>Seguimiento a implementación del Plan Integral de Seguridad y Convivencia</t>
  </si>
  <si>
    <t xml:space="preserve"> Informe de empalme, Gobernación de Boyacá/ 2023</t>
  </si>
  <si>
    <t xml:space="preserve"> Número de iniciativas</t>
  </si>
  <si>
    <t>Iniciativas para la promoción de la convivencia implementadas</t>
  </si>
  <si>
    <t>Comité de orden público
 Consejo de seguridad
 Mesa de líderes
 Estupefacientes
 Mesa de pólvora</t>
  </si>
  <si>
    <t>Número de proyectos de seguridad ciudadana.</t>
  </si>
  <si>
    <t>Proyectos de convivencia y seguridad ciudadana apoyados financieramente</t>
  </si>
  <si>
    <t>Proyectos apalancados con recursos FONSET</t>
  </si>
  <si>
    <t>Informe de empalme, Gobernación de Boyacá/ 2023</t>
  </si>
  <si>
    <t xml:space="preserve"> Número de casas de justicia</t>
  </si>
  <si>
    <t>Casas de justicia dotadas</t>
  </si>
  <si>
    <t>Apoyo con dotación de herramientas y elementos para fortalecer operatividad de casas de justicia del Departamento</t>
  </si>
  <si>
    <t xml:space="preserve"> No disponible</t>
  </si>
  <si>
    <t>16.3 _ 16.4</t>
  </si>
  <si>
    <t>4.2.3  Dignificación y Reconocimiento de la Población Víctima y Vulnerable en la Boyacá Grande</t>
  </si>
  <si>
    <t>Fortalecer las garantías de la población víctima y vulnerable mediante la implementación de los diferentes objetivos establecidos en la política pública para víctimas, con el fin de asegurar y restablecer sus derechos vulnerados.</t>
  </si>
  <si>
    <t>Cumplimiento de las medidas de asistencia y protección de derechos humanos y derecho internacional humanitario en la población víctima del departamento de Boyacá.</t>
  </si>
  <si>
    <t xml:space="preserve"> Porcentaje</t>
  </si>
  <si>
    <t>Informe de Avance PAT Víctimas vigencia 2023 - CJT</t>
  </si>
  <si>
    <t>Comité de trata de personas, comité derechos humanos, mesa migratoria, consejo de paz, mesa de libertad religiosa, mesa de reincorporados, apoyo para la construcción de Política Pública de Libertad religiosa</t>
  </si>
  <si>
    <t>Informe de empalme, Gobernación de Boyacá 2023</t>
  </si>
  <si>
    <t>16.4 _ 16.7</t>
  </si>
  <si>
    <t>Personas victimas con ayuda humanitaria</t>
  </si>
  <si>
    <t>Apoyos subsidiarios de atención humanitaria</t>
  </si>
  <si>
    <t>Resoluciones de Pago 2023 No. 063</t>
  </si>
  <si>
    <t xml:space="preserve"> 11. El ingreso por cada integrante del hogar es igual o superior al valor del umbral de pobreza extrema según su dominio geográfico.</t>
  </si>
  <si>
    <t xml:space="preserve"> Número de Eventos</t>
  </si>
  <si>
    <t>Eventos de participación realizados</t>
  </si>
  <si>
    <t>Comité de Justicia transicional y sus subcomités.</t>
  </si>
  <si>
    <t xml:space="preserve"> Número de planes de acción articulados</t>
  </si>
  <si>
    <t>Planes de acción articulados</t>
  </si>
  <si>
    <t>Formulación y seguimiento al Plan de Acción Territorial de los espacios de participación promovidos</t>
  </si>
  <si>
    <t>Informe de empalme -plan de desarrollo/ Gobernación de Boyacá 2023</t>
  </si>
  <si>
    <t>Empresa Departamental de Servicios Públicos</t>
  </si>
  <si>
    <t>4.3 Boyacá Grande: territorio ordenado e integrado</t>
  </si>
  <si>
    <t>4.3.1  Agua para todos, agua para la vida por una Boyacá Grande</t>
  </si>
  <si>
    <t>Ampliar el porcentaje de cobertura de los sistemas de acueductos en el sector rural y urbano del departamento de Boyacá.</t>
  </si>
  <si>
    <t>0 30010004</t>
  </si>
  <si>
    <t xml:space="preserve">Vivienda y acceso a servicios públicos - Cobertura de acueducto </t>
  </si>
  <si>
    <t>Ministerio de Vivienda, Ciudad y Territorio – SINAS 2022</t>
  </si>
  <si>
    <t xml:space="preserve">1,4_3.9_6.1 </t>
  </si>
  <si>
    <t xml:space="preserve"> Números de Acueductos</t>
  </si>
  <si>
    <t>Acueductos construidos (rurales)</t>
  </si>
  <si>
    <t>Acueductos rurales</t>
  </si>
  <si>
    <t>Empresa Departamental de Servicios Públicos de Boyacá -2024</t>
  </si>
  <si>
    <t>1_3_6</t>
  </si>
  <si>
    <t>1.4 _ 3.9 _ 6.1</t>
  </si>
  <si>
    <t>9. La vivienda del hogar cuenta con una fuente adecuada de acceso a agua.</t>
  </si>
  <si>
    <t>Acueductos optimizados (rurales-urbanos)</t>
  </si>
  <si>
    <t>Acueductos urbanos y rurales</t>
  </si>
  <si>
    <t>Empresa Departamental de Servicios Públicos de Boyacá --2024</t>
  </si>
  <si>
    <t>1_3-6</t>
  </si>
  <si>
    <t>Acceso a soluciones de vivienda</t>
  </si>
  <si>
    <t>Número de estudios y diseños</t>
  </si>
  <si>
    <t>Estudios o diseños realizados (rurales-urbanos)</t>
  </si>
  <si>
    <t>Urbanos y rurales</t>
  </si>
  <si>
    <t>4.3.2   Por La Boyacá Grande En Escenarios Deportivos Para La Vida</t>
  </si>
  <si>
    <t>Garantizar a la ciudadanía escenarios adecuados y más seguros, mediante la formulación y ejecución de proyectos para el mejoramiento, mantenimiento, adecuación, ampliación, construcción y cofinanciación de escenarios deportivos y recreativos</t>
  </si>
  <si>
    <t>Accesibilidad a servicios deportivos, recreativos y de sano esparcimiento</t>
  </si>
  <si>
    <t xml:space="preserve">Número </t>
  </si>
  <si>
    <t>11.7</t>
  </si>
  <si>
    <t>Número de infraestructuras deportivas</t>
  </si>
  <si>
    <t>Infraestructura deportiva mantenida</t>
  </si>
  <si>
    <t>Mantenimiento permanente a Escenarios de la villa olímpica en Tunja (8) y en Sogamoso (1)</t>
  </si>
  <si>
    <t>9*</t>
  </si>
  <si>
    <t>Número de canchas</t>
  </si>
  <si>
    <t>Canchas multifuncionales construidas</t>
  </si>
  <si>
    <t>Construir 30 canchas multifuncionales</t>
  </si>
  <si>
    <t>PDD INFRAESTRUCTURA 2023</t>
  </si>
  <si>
    <t>Canchas multifuncionales adecuadas</t>
  </si>
  <si>
    <t>Adecuar 20 canchas multifuncionales</t>
  </si>
  <si>
    <t>2 estudio y diseño a demanda</t>
  </si>
  <si>
    <t>1 estudio y diseño para Centro de Alto Rendimiento</t>
  </si>
  <si>
    <t>Número de centros de alto rendimiento</t>
  </si>
  <si>
    <t>Centro de alto rendimiento construido</t>
  </si>
  <si>
    <t>Construir un centro de alto rendimiento</t>
  </si>
  <si>
    <t>Número de estadios</t>
  </si>
  <si>
    <t>Estadios construidos</t>
  </si>
  <si>
    <t>Construir un estadio</t>
  </si>
  <si>
    <t>Número de pistas</t>
  </si>
  <si>
    <t>Pistas mejoradas</t>
  </si>
  <si>
    <t>Mejorar una Pista Atlética</t>
  </si>
  <si>
    <t>Número de piscinas</t>
  </si>
  <si>
    <t>Piscinas mejoradas</t>
  </si>
  <si>
    <t>Mejorar 2 piscinas</t>
  </si>
  <si>
    <t>Número de coliseos</t>
  </si>
  <si>
    <t>Coliseos mantenidos</t>
  </si>
  <si>
    <t>Mantener 2 coliseos</t>
  </si>
  <si>
    <t>3*</t>
  </si>
  <si>
    <t>Número de polideportivos</t>
  </si>
  <si>
    <t>Polideportivos mejorados</t>
  </si>
  <si>
    <t>Mejorar 3 polideportivos</t>
  </si>
  <si>
    <t>Realizar un documento normativo para la Alianza público-privada que garantice la construcción del Centro de Alto Rendimiento y Escenarios del lote de la Villa Olímpica Tunja</t>
  </si>
  <si>
    <t>4.3.3  Por la Gobernanza del agua</t>
  </si>
  <si>
    <t>Fortalecer la gestión comunitaria en la prestación de los servicios públicos rurales para garantizar la accesibilidad, disponibilidad de agua y saneamiento básico en el departamento de Boyacá.</t>
  </si>
  <si>
    <t>Vivienda y acceso a servicios públicos - Cobertura de acueducto y alcantarillado rural</t>
  </si>
  <si>
    <t xml:space="preserve">Informe de análisis y gestión de resultados del plan de desarrollo tercer trimestre, año 2023 </t>
  </si>
  <si>
    <t>6.6</t>
  </si>
  <si>
    <t>Proyectos para el mejoramiento de la calidad del recurso hídrico formulados</t>
  </si>
  <si>
    <t>Proyectos de protección y aislamiento a zonas de captación, proyectos mejoramiento en calidad del recurso hídrico, reforestación y/o aislamiento a sistemas de captación de acueductos rurales, protección del recurso hídrico</t>
  </si>
  <si>
    <t>Informe de análisis y gestión de resultados del plan de desarrollo tercer trimestre, año 2024</t>
  </si>
  <si>
    <t>Proyectos para el mejoramiento de la calidad del recurso hídrico formulados (POMCA’S)</t>
  </si>
  <si>
    <t>Acciones en los planes de ordenación y manejo de cuencas hidrográficas</t>
  </si>
  <si>
    <t>10. La vivienda del hogar cuenta con un sistema adecuado de saneamiento básico.</t>
  </si>
  <si>
    <t>Informe de análisis y gestión de resultados del plan de desarrollo tercer trimestre, año 2025</t>
  </si>
  <si>
    <t>Héctareas de área</t>
  </si>
  <si>
    <t>Áreas protegidas (Predio de interés  hídrico)</t>
  </si>
  <si>
    <t>Adquisición y compra de predios en áreas estratégicas contempladas en el artículo 111 de la ley 99 de 1993</t>
  </si>
  <si>
    <t>Secretaria de ambiente y desarrollo sostenible</t>
  </si>
  <si>
    <t>Informe de análisis y gestión de resultados del plan de desarrollo tercer trimestre, año 2026</t>
  </si>
  <si>
    <t>Documentos de lineamientos técnicos para la evaluación de los recursos naturales elaborados)</t>
  </si>
  <si>
    <t>Plataformas colaborativas para observancia de los principales cuerpos de agua en el departamento</t>
  </si>
  <si>
    <t>6.A</t>
  </si>
  <si>
    <t>Informe de análisis y gestión de resultados del plan de desarrollo tercer trimestre, año 2027</t>
  </si>
  <si>
    <t>Asistencias técnicas realizadas (Ténicas rurales)</t>
  </si>
  <si>
    <t>Acompañamiento y asesoría técnica a los sistemas de acueducto rurales</t>
  </si>
  <si>
    <t>6.1 _ 6.3 _ 6.6</t>
  </si>
  <si>
    <t>Informe de análisis y gestión de resultados del plan de desarrollo tercer trimestre, año 2028</t>
  </si>
  <si>
    <t>Estudios o Diseños realizados (Captaciones Y Sistema De Tratamiento Rural)</t>
  </si>
  <si>
    <t>Estudios y diseños de los sistemas de captación de agua para obtención de concesiones y sistema de tratamiento de acueducto rural para la autorización sanitaria</t>
  </si>
  <si>
    <t>Informe de análisis y gestión de resultados del plan de desarrollo tercer trimestre, año 2029</t>
  </si>
  <si>
    <t>Asistencias técnicas realizadas (Administrativas)</t>
  </si>
  <si>
    <t>Acompañamiento y asesoría administrativa a las asociaciones de suscriptores de acueductos rurales y fortalecimiento institucional</t>
  </si>
  <si>
    <t>6.B</t>
  </si>
  <si>
    <t>Informe de análisis y gestión de resultados del plan de desarrollo tercer trimestre, año 2030</t>
  </si>
  <si>
    <t>Número de acueductos</t>
  </si>
  <si>
    <t>Acueductos optimizados (Rurales)</t>
  </si>
  <si>
    <t>Optimización de la infraestructura de los sistemas de acueducto rural</t>
  </si>
  <si>
    <t>Informe de análisis y gestión de resultados del plan de desarrollo tercer trimestre, año 2031</t>
  </si>
  <si>
    <t>Plantas de tratamiento de agua potable optimizadas (Rural)</t>
  </si>
  <si>
    <t>Construcción de sistemas de tratamiento para la potabilización de agua en áreas rurales del departamento</t>
  </si>
  <si>
    <t>Informe de análisis y gestión de resultados del plan de desarrollo tercer trimestre, año 2032</t>
  </si>
  <si>
    <t>Viviendas beneficiadas con la construcción de Unidades sanitarias</t>
  </si>
  <si>
    <t>Sistema de disposición de las aguas residuales in situ en viviendas rurales</t>
  </si>
  <si>
    <t>Inadecuada eliminación de excretas - V2</t>
  </si>
  <si>
    <t>Informe de análisis y gestión de resultados del plan de desarrollo tercer trimestre, año 2033</t>
  </si>
  <si>
    <t>Acueductos optimizados (PROVISION, CALIDAD Y CONTINUIDAD)</t>
  </si>
  <si>
    <t>Diseño y/o construcción de captaciones, bancos de agua y pozos profundos</t>
  </si>
  <si>
    <t>4.3.4  Por el manejo sostenible de los residuos sólidos para una Boyacá Grande</t>
  </si>
  <si>
    <t>Desarrollar estrategias para el aprovechamiento, la adecuada recolección y disposición de   residuos sólidos.</t>
  </si>
  <si>
    <t>0 30010018</t>
  </si>
  <si>
    <t>Cobertura de aseo</t>
  </si>
  <si>
    <t>3_6_11</t>
  </si>
  <si>
    <t xml:space="preserve">3.8_6.2_11.1_11.6 </t>
  </si>
  <si>
    <t xml:space="preserve"> Número de usuarios</t>
  </si>
  <si>
    <t xml:space="preserve">Usuarios con acceso al servicio de aseo </t>
  </si>
  <si>
    <t>Usuarios beneficiados con 20 Vehículos compactadores adquiridos</t>
  </si>
  <si>
    <t>Empresa Departamental de Servicios Públicos de Boyacá SA. ESP. 2022</t>
  </si>
  <si>
    <t xml:space="preserve"> 3_6_11</t>
  </si>
  <si>
    <t>3.8 _ 6.2 _ 11.1 _ 11.6</t>
  </si>
  <si>
    <t>Asistencias para plantas integrales de residuos</t>
  </si>
  <si>
    <t>4.3.5  Por más escenarios para la vida, el deporte, la cultura, la seguridad y convivencia Ciudadana</t>
  </si>
  <si>
    <t>Lograr zonas de convivencia por medio de equipamientos urbanos y comunitarios que contribuyan a generar seguridad económica y social, como una herramienta esencial para la transformación y el mejoramiento de los patrones espaciales de alta diferenciación social y segregación urbana (centros culturales, bibliotecas, escenarios deportivos, plazas de mercado, Centros de acopio, Hogares agrupados, centros vida, de Seguridad y Convivencia.</t>
  </si>
  <si>
    <t>Infraestructura y servicios de sectores inclusión social, deporte y recreación, cultura, defensa y policía, comercio, industria y turismo,
educación, agricultura y desarrollo rural</t>
  </si>
  <si>
    <t>85.5</t>
  </si>
  <si>
    <t>Matriz empalme secretaría de infraestructura (vivienda) 2023</t>
  </si>
  <si>
    <t>Número de edificaciones</t>
  </si>
  <si>
    <t>Edificaciones de atención integral a la primera infancia construidas</t>
  </si>
  <si>
    <t>Construcción de edificaciones y equipamientos dirigidos a la primera infancia</t>
  </si>
  <si>
    <t>Matriz empalme secretaría de infraestructura (vivienda 2023)</t>
  </si>
  <si>
    <t>9.1 _ 11.7</t>
  </si>
  <si>
    <t>Edificaciones de atención a la adolescencia y juventud construidas</t>
  </si>
  <si>
    <t>Construcción de edificaciones y equipamientos dirigidos a la adolescencia y juventud</t>
  </si>
  <si>
    <t xml:space="preserve"> N/D</t>
  </si>
  <si>
    <t>Pilar II Servicios públicos para el desarrollo de capacidades humanas</t>
  </si>
  <si>
    <t>Número de centros</t>
  </si>
  <si>
    <t>Centros comunitarios construidos</t>
  </si>
  <si>
    <t>Construcción de un centro comunitario</t>
  </si>
  <si>
    <t>Centros comunitarios adecuados</t>
  </si>
  <si>
    <t>Adecuación de centros comunitarios (territorio de cuidado)</t>
  </si>
  <si>
    <t xml:space="preserve">Plan Abrigo </t>
  </si>
  <si>
    <t>Atención integral de población en situación permanente de desprotección social y/o familiar</t>
  </si>
  <si>
    <t>Centros de protección social para el adulto mayor construidos</t>
  </si>
  <si>
    <t>Construcción de un centro de protección social para el adulto mayor</t>
  </si>
  <si>
    <t>Centros vida para el adulto mayor adecuados</t>
  </si>
  <si>
    <t>Adecuación de un centro día para el adulto mayor</t>
  </si>
  <si>
    <t>Centros de atención integral para personas con discapacidad construidos</t>
  </si>
  <si>
    <t>Construcción de un centro de atención integral para personas con discapacidad</t>
  </si>
  <si>
    <t>Número de infraestructura</t>
  </si>
  <si>
    <t>Centros o laboratorios construidos y dotados</t>
  </si>
  <si>
    <t>Centro ciencia y laboratorios para la I+D*I</t>
  </si>
  <si>
    <t>Política Publica de CTeI 2023</t>
  </si>
  <si>
    <t>Elaboración de estudios y diseños para edificaciones y equipamientos culturales</t>
  </si>
  <si>
    <t>Programa de Gobierno</t>
  </si>
  <si>
    <t xml:space="preserve">Gestión, protección y salvaguardia del patrimonio cultural colombiano
</t>
  </si>
  <si>
    <t>Número de monumentos</t>
  </si>
  <si>
    <t>Monumento histórico construido</t>
  </si>
  <si>
    <t>Construcción de un monumento histórico</t>
  </si>
  <si>
    <t xml:space="preserve">N/D </t>
  </si>
  <si>
    <t>11.3 _ 11.4</t>
  </si>
  <si>
    <t>Número de bibliotecas</t>
  </si>
  <si>
    <t>Bibliotecas construidas</t>
  </si>
  <si>
    <t>Construcción de una biblioteca</t>
  </si>
  <si>
    <t>Bibliotecas modificadas</t>
  </si>
  <si>
    <t>Modificación de una biblioteca</t>
  </si>
  <si>
    <t>Número de salones comunales</t>
  </si>
  <si>
    <t>Salón comunal construido</t>
  </si>
  <si>
    <t>Construcción  de Salones comunales en terrenos no construidos</t>
  </si>
  <si>
    <t>Infraestru ctura</t>
  </si>
  <si>
    <t>Centros culturales modificados</t>
  </si>
  <si>
    <t>Modificación de un centro cultural</t>
  </si>
  <si>
    <t>Restauraciones realizadas</t>
  </si>
  <si>
    <t>Restauración de un proyecto de edificaciones y equipamientos culturales</t>
  </si>
  <si>
    <t xml:space="preserve">Museos con reforzamiento estructural </t>
  </si>
  <si>
    <t>Museos del departamento con reforzamiento realizado</t>
  </si>
  <si>
    <t>Centros de acopio modificados</t>
  </si>
  <si>
    <t>Modificación de un Centro de acopio</t>
  </si>
  <si>
    <t>Secretaria de agricultura</t>
  </si>
  <si>
    <t>Centros logísticos agropecuarios modificados</t>
  </si>
  <si>
    <t>Modificación de un Centro logístico agropecuario</t>
  </si>
  <si>
    <t>11_9</t>
  </si>
  <si>
    <t>11.3 _ 9.4</t>
  </si>
  <si>
    <t>Centros logísticos agropecuarios construidos</t>
  </si>
  <si>
    <t>Construcción de un centro logístico agropecuario construidos</t>
  </si>
  <si>
    <t>Proyectos estratégicos 2024-2027</t>
  </si>
  <si>
    <t>Plantas de beneficio animal ampliadas</t>
  </si>
  <si>
    <t>Ampliación de una planta de beneficio animal</t>
  </si>
  <si>
    <t>Secretaría de agricultura departamental</t>
  </si>
  <si>
    <t>11_9.4</t>
  </si>
  <si>
    <t>Plantas de beneficio animal construidas</t>
  </si>
  <si>
    <t>Construcción de plantas de beneficio animal</t>
  </si>
  <si>
    <t>Plazas de mercado construidas</t>
  </si>
  <si>
    <t>Construcción de plazas de mercado</t>
  </si>
  <si>
    <t>Plazas de mercado modificadas</t>
  </si>
  <si>
    <t>Modificación de plazas de mercado</t>
  </si>
  <si>
    <t>2_ 11</t>
  </si>
  <si>
    <t>2.B _ 11.3</t>
  </si>
  <si>
    <t>Número de infraestructura para almacenamiento</t>
  </si>
  <si>
    <t>Infraestructura para el almacenamiento construida</t>
  </si>
  <si>
    <t>Construcción Infraestructura para el almacenamiento</t>
  </si>
  <si>
    <t xml:space="preserve">Número de estudios </t>
  </si>
  <si>
    <t>Estudios de prefactibilidad centro agroindustrial</t>
  </si>
  <si>
    <t>Estudios realizados</t>
  </si>
  <si>
    <t>Elaboración de estudios para un proyecto de edificaciones y equipamientos turísticos</t>
  </si>
  <si>
    <t>9_12</t>
  </si>
  <si>
    <t>9.1 _ 12B</t>
  </si>
  <si>
    <t>Proyectos de infraestructura turística apoyados</t>
  </si>
  <si>
    <t>Apoyo en un proyecto de infraestructura turística</t>
  </si>
  <si>
    <t>Prefactibilidad parque temático de Boyacá</t>
  </si>
  <si>
    <t>Número de terminales de transporte</t>
  </si>
  <si>
    <t>Terminales de transporte construidas</t>
  </si>
  <si>
    <t>Construcción de una terminal de transporte</t>
  </si>
  <si>
    <t>9.1 _ 9.4 _ 11.2</t>
  </si>
  <si>
    <t>Estudios preinversión aeropuerto en el departamento d Boyacá</t>
  </si>
  <si>
    <t>9.1 _ 11.2</t>
  </si>
  <si>
    <t>4.3.6  Por más espacio público para una mejor calidad de vida</t>
  </si>
  <si>
    <t>Garantizar a la población un mayor porcentaje de espacio público, generando proyectos fortaleciendo el tejido social, mejorando la calidad de vida de la comunidad y articulado a la creación de la política de paisajes boyacenses.</t>
  </si>
  <si>
    <t>Metros cuadrados de espacio público efectivo por habitante</t>
  </si>
  <si>
    <t>Metro cuadrado</t>
  </si>
  <si>
    <t>Ordenamiento territorial y desarrollo urbano</t>
  </si>
  <si>
    <t>Metros cuadrados de espacio público</t>
  </si>
  <si>
    <t>Espacio público construido</t>
  </si>
  <si>
    <t>Construcción de 10000m2 espacio público</t>
  </si>
  <si>
    <t>11.1 _ 11.2 _ 11.3 _ 11.4 _ 11.7</t>
  </si>
  <si>
    <t>Espacio público adecuado</t>
  </si>
  <si>
    <t>Adecuación de 1000 metros cuadrados de espacio público</t>
  </si>
  <si>
    <t>Parques construidos</t>
  </si>
  <si>
    <t>Construcción de parques</t>
  </si>
  <si>
    <t>Metros cuadrados de espacio publico</t>
  </si>
  <si>
    <t>Parques mejorados</t>
  </si>
  <si>
    <t>Mejoramiento de parques (40.000 metros cuadrados)</t>
  </si>
  <si>
    <t>Plazas construidas</t>
  </si>
  <si>
    <t>Construcción de plazas (2.500 metros cuadrados)</t>
  </si>
  <si>
    <t>Plazas mejoradas</t>
  </si>
  <si>
    <t>Mejoramiento de plazas (2.000 metros cuadrados)</t>
  </si>
  <si>
    <t xml:space="preserve">SECRETARIA DE INFRAESTRUCTURA  </t>
  </si>
  <si>
    <t>2.B _ 11.1 _ 11.2 _ 11.3 _ 11.4</t>
  </si>
  <si>
    <t>Estudios o diseños realizados</t>
  </si>
  <si>
    <t>Elaboración de estudios y diseños para un proyecto de espacio público</t>
  </si>
  <si>
    <t xml:space="preserve"> SECRETARIA DE INFRAESTRUCTURA  </t>
  </si>
  <si>
    <t>4.3.7  Por más vivienda digna y condiciones básicas de habitabilidad</t>
  </si>
  <si>
    <t>Generar oportunidades de adquisición de vivienda para los sectores más vulnerables de la población, por medio de incentivos para la construcción, adquisición y acceso a diferentes subsidios, disminuyendo el déficit cuantitativo y cualitativo de vivienda, impactando positivamente la calidad de vida.</t>
  </si>
  <si>
    <t>Vivienda y acceso a servicios públicos - Déficit cuantitativo de vivienda (Censo)</t>
  </si>
  <si>
    <t>Boletín Técnico/ Déficit Habitacional- Encuesta Nacional de Calidad de vida – DANE 2021</t>
  </si>
  <si>
    <t>2.5%</t>
  </si>
  <si>
    <t xml:space="preserve"> 10.1.  10.2.</t>
  </si>
  <si>
    <t>Vivienda de Interés Prioritario construidas</t>
  </si>
  <si>
    <t>Construcción de 250 Viviendas de Interés Prioritario</t>
  </si>
  <si>
    <t>Secretaria de
infraestructura</t>
  </si>
  <si>
    <t>10.1 _ 10.2 _ 11.1</t>
  </si>
  <si>
    <t>Hacinamiento crítico - V5</t>
  </si>
  <si>
    <t>23. En el hogar no se presenta hacinamiento crítico.</t>
  </si>
  <si>
    <t>Vivienda de Interés Social construidas</t>
  </si>
  <si>
    <t>Construcción de 500 Viviendas de Interés social</t>
  </si>
  <si>
    <t>Vivienda de Interés Social construidas en sitio propio</t>
  </si>
  <si>
    <t>Construcción de 1.000 Viviendas de Interés social construidas en sitio propio</t>
  </si>
  <si>
    <t>30010008</t>
  </si>
  <si>
    <t>Vivienda y acceso a servicios públicos - Déficit cualitativo de vivienda (Censo)</t>
  </si>
  <si>
    <t>24.8%</t>
  </si>
  <si>
    <t>24.1%</t>
  </si>
  <si>
    <t>Vivienda de Interés Social mejoradas</t>
  </si>
  <si>
    <t>Mejoramiento de Viviendas de Interés Social</t>
  </si>
  <si>
    <t>Material inadecuado de pisos -V3</t>
  </si>
  <si>
    <t>21. La vivienda del hogar cuenta con materiales adecuados de pisos.</t>
  </si>
  <si>
    <t>Vivienda de Interés Prioritario construidas en sitio propio</t>
  </si>
  <si>
    <t>Construcción de 250 Viviendas de Interés prioritario construidas en sitio propio</t>
  </si>
  <si>
    <t>Elaboración de estudios y diseños de un proyecto de  desarrollo urbano</t>
  </si>
  <si>
    <t>10.1 _ 10.2 _ 11.3 _ 11.A</t>
  </si>
  <si>
    <t>4.3.8  Por la Mejor calidad de agua todos por una Boyacá Grande</t>
  </si>
  <si>
    <t>Reducir el índice de riesgo de calidad del agua para el consumo humano en el Departamento de Boyacá.</t>
  </si>
  <si>
    <t>Municipios sin riesgo de calidad del agua para consumo humano</t>
  </si>
  <si>
    <t>9.76%</t>
  </si>
  <si>
    <t>Secretaria Departamental de Salud 2023</t>
  </si>
  <si>
    <t>10.57%</t>
  </si>
  <si>
    <t>1.4_3.8_6.1</t>
  </si>
  <si>
    <t xml:space="preserve"> Números de soluciones</t>
  </si>
  <si>
    <t>Soluciones alternativas para el acceso al agua para consumo humano implementadas</t>
  </si>
  <si>
    <t>Sistemas de potabilización instituciones educativas</t>
  </si>
  <si>
    <t>Empresa Departamental de Servicios Públicos de Boyacá 2024</t>
  </si>
  <si>
    <t xml:space="preserve"> 1_3_6</t>
  </si>
  <si>
    <t>1.1 _ 1.2 _ 1.4 _ 3.8 _ 3.C _ 6.1</t>
  </si>
  <si>
    <t>Secretaria Departamental de Salud 2024</t>
  </si>
  <si>
    <t>Acueductos optimizados (Plantas de tratamiento de agua potable optimizadas urbano-rural)</t>
  </si>
  <si>
    <t>Plantas de tratamiento de agua potable optimizadas urbano-rural</t>
  </si>
  <si>
    <t>1.1 _ 1.2 _ 1.4 _ 3.8 _ 3.C _ 6.1 _ 6.2 _ 6.3</t>
  </si>
  <si>
    <t>Secretaria Departamental de Salud 2025</t>
  </si>
  <si>
    <t xml:space="preserve">  Número de acueductos</t>
  </si>
  <si>
    <t>Acueductos construidos (Plantas de tratamiento de agua potable construidas urbano-rural)</t>
  </si>
  <si>
    <t>Plantas de tratamiento de agua potable construidas urbano-rural)</t>
  </si>
  <si>
    <t>Secretaria Departamental de Salud 2026</t>
  </si>
  <si>
    <t xml:space="preserve"> Número de estudios y diseños</t>
  </si>
  <si>
    <t>Estudios o diseños realizados (PTAP urbano-rural)</t>
  </si>
  <si>
    <t>PTAP urbano-rural</t>
  </si>
  <si>
    <t>Empresa Departamental de Servicios Públicos de Boyacá SA. ESP. 2024</t>
  </si>
  <si>
    <t xml:space="preserve">4.3.9 Por una Boyacá grande con saneamiento ambiental y calidad hídrica </t>
  </si>
  <si>
    <t>Aumentar la cobertura de alcantarillado en el departamento, a fin de disminuir la contaminación de las fuentes hídricas por la inadecuada disposición de las aguas residuales.</t>
  </si>
  <si>
    <t>0 30010006</t>
  </si>
  <si>
    <t>Cobertura de alcantarillado</t>
  </si>
  <si>
    <t>Ministerio de Vivienda, Ciudad y Territorio – 2022 - SINAS</t>
  </si>
  <si>
    <t>1.1_1.2_1.4_ 3.8_3C_6.1_6.2_6.3</t>
  </si>
  <si>
    <t>Número de alcantarillados</t>
  </si>
  <si>
    <t>Alcantarillados construidos</t>
  </si>
  <si>
    <t>Alcantarillados optimizados</t>
  </si>
  <si>
    <t>Plantas de tratamiento de aguas residuales  construidas</t>
  </si>
  <si>
    <t>Plantas de tratamiento de aguas residuales construidas</t>
  </si>
  <si>
    <t>Estudios o diseños realizados (alcantarillados y PTAR)</t>
  </si>
  <si>
    <t>alcantarillados y PTAR</t>
  </si>
  <si>
    <t>4.3.10 Mitigación del riesgo en la prestación de los servicios de acueducto, alcantarillado y aseo.</t>
  </si>
  <si>
    <t>Apoyar a los prestadores de los servicios públicos de Acueducto, Alcantarillado y Aseo en la identificación del riesgo que impide la continuidad de los servicios, a fin de mejorar la capacidad de formulación y/o actualización de los planes de emergencia y contingencia.</t>
  </si>
  <si>
    <t>Cobertura de los servicios de acueducto, alcantarillado y aseo en el marco de la gestión de riesgos sectorial.</t>
  </si>
  <si>
    <t>6.1_6.4</t>
  </si>
  <si>
    <t>Planes de emergencia y contingencia AAA actualizados</t>
  </si>
  <si>
    <t xml:space="preserve">6.1 _ 6.4 _ 6.B _ </t>
  </si>
  <si>
    <t xml:space="preserve">4.3.11 Fortalecimiento y capacitación a los prestadores de servicios públicos. </t>
  </si>
  <si>
    <t>Asegurar la eficiente prestación de los servicios públicos domiciliarios del departamento de Boyacá.</t>
  </si>
  <si>
    <t>Prestadores atendidos desde el Plan de Aseguramiento según Resolución 895 de 2021 (y/o sus modificaciones)</t>
  </si>
  <si>
    <t>6.1_6.4_11.1</t>
  </si>
  <si>
    <t>Asistencias técnicas realizadas (técnico operativo)</t>
  </si>
  <si>
    <t>técnico operativo</t>
  </si>
  <si>
    <t>Asistencias técnicas realizadas (capacitaciones)</t>
  </si>
  <si>
    <t>capacitaciones)</t>
  </si>
  <si>
    <t>Asistencias técnicas realizadas (cargue SUI)</t>
  </si>
  <si>
    <t>cargue SUI</t>
  </si>
  <si>
    <t>Asistencias técnicas realizadas (para la implementación de la fase I del Plan de Aseguramiento)</t>
  </si>
  <si>
    <t>para la implementación de la fase I del Plan de Aseguramiento</t>
  </si>
  <si>
    <t>Asistencias técnicas realizadas (para la implementación de la fase II  y III del Plan de Aseguramiento )</t>
  </si>
  <si>
    <t>para la implementación de la fase II y III del Plan de Aseguramiento</t>
  </si>
  <si>
    <t xml:space="preserve">4.3.12  Integración regional y ordenamiento territorial para la Boyacá grande   </t>
  </si>
  <si>
    <t>Fortalecer al departamento, a sus municipios y a la región centro oriente para la integración y gestión enfocadas en la generación de información y conocimiento ajustado a la realidad del territorio.</t>
  </si>
  <si>
    <t>Índice desempeño institucional - Política Gestión de la información estadística</t>
  </si>
  <si>
    <t>11_16_17</t>
  </si>
  <si>
    <t>11.3_16.7_17.12</t>
  </si>
  <si>
    <t>base de datos dirección de sistemas de información territorial de Boyacá 2024</t>
  </si>
  <si>
    <t>5_9</t>
  </si>
  <si>
    <t>5.B _ 9.C</t>
  </si>
  <si>
    <t>Generación de la información geográfica del territorio nacional</t>
  </si>
  <si>
    <t>0 40600900</t>
  </si>
  <si>
    <t>Documentos de estudios técnicos realizados</t>
  </si>
  <si>
    <t>Ordenamiento y limites</t>
  </si>
  <si>
    <t>Plan estadístico</t>
  </si>
  <si>
    <t xml:space="preserve">11.A </t>
  </si>
  <si>
    <t>Fortalecimiento de la RAPE</t>
  </si>
  <si>
    <t>11.A</t>
  </si>
  <si>
    <t>4.4 Boyacá Grande Tierra De Campeones</t>
  </si>
  <si>
    <t>4.4.1 Por la Boyacá grande con el deporte asociado</t>
  </si>
  <si>
    <t>Garantizar el apoyo técnico, administrativo y financiero, a las ligas deportivas legalmente constituidas del departamento de Boyacá con el fin de contribuir en sus procesos de masificación, formación, preparación y participación en eventos deportivos a nivel nacional e internacional.</t>
  </si>
  <si>
    <t>Medallería en juegos Nacionales y Paranacionales</t>
  </si>
  <si>
    <t>Formación y Preparación de Deportistas</t>
  </si>
  <si>
    <t>Número de atletas</t>
  </si>
  <si>
    <t>Atletas preparados CLASIFICADOS JNP (Deportistas Clasificados a Juegos Nacionales y Juegos Paranacionales)</t>
  </si>
  <si>
    <t>Deportistas clasificados a juegos nacionales y Paranacionales</t>
  </si>
  <si>
    <t>3_5_16</t>
  </si>
  <si>
    <t>3.5 _ 5.2 _ 16.1</t>
  </si>
  <si>
    <t>Atletas preparado s
BRC
(Ciclistas programa Boyacá Raza de Campeon es) EQUIPO CONTINE NTAL
(Ciclistas del equipo continenta l)</t>
  </si>
  <si>
    <t>Ciclistas en procesos de formación, especialización y alto rendimiento deportivo</t>
  </si>
  <si>
    <t>656  *</t>
  </si>
  <si>
    <t>Atletas preparado s RESERV A DEPORTIVA (Ligas departam entales)</t>
  </si>
  <si>
    <t>Deportistas en escuelas especializadas de las ligas deportivas Convencionales y Paranacionales</t>
  </si>
  <si>
    <t>Estímulos entregados (Medallistas Juegos Nacionales y Paranacionales)</t>
  </si>
  <si>
    <t>Estímulos económicos a deportistas medallistas de Juegos Deportivos Nacionales y Paranacionales</t>
  </si>
  <si>
    <t>Atletas beneficiados con estímulos financieros  (Deportistas Priorizados de las ligas deportivas) Mantenimiento</t>
  </si>
  <si>
    <t>Estímulos y servicios para deportistas con logros deportivos del programa de Juegos Nacionales y Paranacionales</t>
  </si>
  <si>
    <t>246*</t>
  </si>
  <si>
    <t>Atletas beneficiados con estímulos financieros ((Ciclistas Boyacá Raza de Campeones y Equipo continental)</t>
  </si>
  <si>
    <t>Estímulos y servicios para Ciclistas pertenecientes al Team Boyacá es para Vivirla en sus diferentes modalidades y categorías y el equipo continental.</t>
  </si>
  <si>
    <t>Personas con talento deportivo identificadas</t>
  </si>
  <si>
    <t>Estímulos y servicios para deportistas con logros deportivos de las categorías previas a categoría mayores</t>
  </si>
  <si>
    <t>PDD-INDEPORTES</t>
  </si>
  <si>
    <t>60 *</t>
  </si>
  <si>
    <t>Número de deportistas</t>
  </si>
  <si>
    <t>Deportistas que participan en eventos deportivos de alto rendimiento en Colombia (ciclistas Raza de campeones)</t>
  </si>
  <si>
    <t>Copa Boyacá Raza de Campeones, eventos competitivos a nivel departamental, nacional e internacional en las diferentes modalidades y categorías</t>
  </si>
  <si>
    <t>11_3_5_16</t>
  </si>
  <si>
    <t>11.A _ 3.5 _ 5.2 _ 16.1</t>
  </si>
  <si>
    <t xml:space="preserve">Eventos deportivos de alto rendimiento con sede en Colombia realizados
</t>
  </si>
  <si>
    <t>Candidatura para ser sede de los próximos juegos deportivos Nacionales y Paranacionales y apoyo a los deportistas de Boyacá que participen</t>
  </si>
  <si>
    <t>Número de organismos deportivos</t>
  </si>
  <si>
    <t>Organismos deportivos asistidos</t>
  </si>
  <si>
    <t>Asistencia técnica administrativa y financiera a Ligas de deporte convencional y paralímpico legalmente constituidas que cumplen con los parámetros establecidos</t>
  </si>
  <si>
    <t>4.4.2  Con el Fortalecimiento Institucional En El Deporte Para Una Boyacá Grande</t>
  </si>
  <si>
    <t>Fortalecer los procesos y procedimientos de INDEPORTES Boyacá, en el marco del modelo integrado de planeación y gestión, en pro de mejorar los servicios prestados a la población boyacense.</t>
  </si>
  <si>
    <t>Índice de Desempeño Institucional de INDEPORTES  Boyacá</t>
  </si>
  <si>
    <t xml:space="preserve">Puntaje </t>
  </si>
  <si>
    <t>Ultimo resultado del índice de desempeño institucional 2023</t>
  </si>
  <si>
    <t>Actividades para fortalecer el Modelo Integrado de Planeación y Gestión (MIPG)</t>
  </si>
  <si>
    <t>1*</t>
  </si>
  <si>
    <t>11.A _ 16.6</t>
  </si>
  <si>
    <t>4.4.3  Estilos de vida en deporte social para una Boyacá grande</t>
  </si>
  <si>
    <t>Mejorar la calidad de vida y el bienestar de la población a través de la práctica regular de actividad física, recreación y deporte social que garanticen el sano esparcimiento y generen hábitos y estilos de vida saludables.</t>
  </si>
  <si>
    <t xml:space="preserve">Cobertura Provincias y Zonas de manejo especial con programas de actividad física, recreación y deporte social comunitario </t>
  </si>
  <si>
    <t>3.4_3.5</t>
  </si>
  <si>
    <t xml:space="preserve"> Personas atendidas por los programas de recreación, deporte social comunitario, actividad física y aprovechamiento del tiempo libre</t>
  </si>
  <si>
    <t>Actividades recreativas, y deportivas dirigidas a los diferentes ciclos de vida, grupos poblacionales y sistema de cuidado</t>
  </si>
  <si>
    <t>3_10</t>
  </si>
  <si>
    <t>3.4 _ 3.5 _ 10.2</t>
  </si>
  <si>
    <t>Eventos recreativos comunitarios realizados (Juegos comunales, juegos de la paz, entre otros)</t>
  </si>
  <si>
    <t>Juegos Campesinos Juegos Indígenas Juegos Inter docentes Juegos Comunitarios Juegos de la Paz apoyo juegos Nacionales Juveniles, juegos departamentales y carrera atlética de la Boyacensidad, festival de juegos extremos, entre otros</t>
  </si>
  <si>
    <t>3.5 _ 10.2</t>
  </si>
  <si>
    <t>Procesos de cualificación y formación en actividad física, recreación y deporte social comunitario</t>
  </si>
  <si>
    <t>Casa del Menor</t>
  </si>
  <si>
    <t>5. Tierra del Cuidado y la Inclusión</t>
  </si>
  <si>
    <t>5.1 Boyacá Grande: tierra del cuidado</t>
  </si>
  <si>
    <t>5.1.1  Por una Boyacá grande, con acciones de prevención y promoción de derechos de niños, niñas y adolescentes</t>
  </si>
  <si>
    <t>Desarrollar estrategias e iniciativas que prevengan la comisión de delitos y promuevan los derechos de niños, niñas y adolescentes en ámbitos comunitarios, familiares e institucionales del departamento.</t>
  </si>
  <si>
    <t>Aceptación- satisfacción en las intervenciones realizadas en los 123 municipios del departamento de Boyacá</t>
  </si>
  <si>
    <t>CASA DEL MENOR/2023</t>
  </si>
  <si>
    <t>16,1_16,2_16,7</t>
  </si>
  <si>
    <t xml:space="preserve">Niños, niñas, adolescentes y jóvenes inscritos en Escuelas Deportivas </t>
  </si>
  <si>
    <t>Estrategia deportiva para Población vulnerable)</t>
  </si>
  <si>
    <t>Casa del Meno/r 2023</t>
  </si>
  <si>
    <t>500 </t>
  </si>
  <si>
    <t>3.4 _ 3.5 _ 10.3</t>
  </si>
  <si>
    <t xml:space="preserve">Personas atendidas por los programas de recreación, deporte social comunitario, actividad física y aprovechamiento del tiempo libre </t>
  </si>
  <si>
    <t>Actividad lúdica recreativa en Población Vulnerable</t>
  </si>
  <si>
    <t>Casa del Menor/2023</t>
  </si>
  <si>
    <t>Personas capacitadas (Factores de riesgo psicosocial)</t>
  </si>
  <si>
    <t>Intervenciones de prevención factores de riesgo</t>
  </si>
  <si>
    <t>16.1 _ 16.2 _ 16.7</t>
  </si>
  <si>
    <t>Documentos metodológicos realizados</t>
  </si>
  <si>
    <t>Diseño de documento lúdico-pedagógico</t>
  </si>
  <si>
    <t>Casa del Menor/2024</t>
  </si>
  <si>
    <t>Acciones ejecutadas con las comunidades</t>
  </si>
  <si>
    <t>Acciones de impacto familiar</t>
  </si>
  <si>
    <t>Casa del Menor/2025</t>
  </si>
  <si>
    <t xml:space="preserve">Agentes de la institucionalidad de infancia, adolescencia y juventud asistidos técnicamente (SRPA) </t>
  </si>
  <si>
    <t>Capacitación autoridades del departamento</t>
  </si>
  <si>
    <t>Casa del Menor/2026</t>
  </si>
  <si>
    <t>16.1 _ 16.A _ 17.9</t>
  </si>
  <si>
    <t>Campañas de promoción realizadas</t>
  </si>
  <si>
    <t>Procesos de prevención y promoción en riesgos psicosociales</t>
  </si>
  <si>
    <t>Casa del Menor/2027</t>
  </si>
  <si>
    <t>Actualización de política pública.</t>
  </si>
  <si>
    <t>Casa del Menor/2028</t>
  </si>
  <si>
    <t>16.1 _ 16.7</t>
  </si>
  <si>
    <t>Secretaría de Intregración Social</t>
  </si>
  <si>
    <t>5.1.2  Por la gestión social y la  Red integral de cuidado y bienestar de Boyacá "Plan Abrigo</t>
  </si>
  <si>
    <t>Promover e implementar  la Red integral de cuidado y bienestar de Boyacá “Plan Abrigo” en el departamento a partir de políticas y estrategias de cuidados con enfoque de género y territorial para garantizar el derecho a las personas a cuidar y ser cuidados, a partir de la inclusión y la gestión social.</t>
  </si>
  <si>
    <t>Acceso a la oferta social integral en temas de cuidado familiar</t>
  </si>
  <si>
    <t>5_10_16</t>
  </si>
  <si>
    <t>5.4_10.2_10.3_16.2_16.3</t>
  </si>
  <si>
    <t>Número de instituciones y organizaciones</t>
  </si>
  <si>
    <t>Instituciones y entidades asistidas técnicamente</t>
  </si>
  <si>
    <t>Operatividad del consejo Departamental de Política social</t>
  </si>
  <si>
    <t>Asistencia técnica a secretarios técnicos de los Consejos municipales de política social</t>
  </si>
  <si>
    <t>16.1 _ 16.2</t>
  </si>
  <si>
    <t>Centros comunitarios dotados</t>
  </si>
  <si>
    <t>Territorios del cuidado dotados (Corresponde a los 17 pilotajes de abrigo)</t>
  </si>
  <si>
    <t>Beneficiarios potenciales para quienes se gestiona la oferta social</t>
  </si>
  <si>
    <t>Personas beneficiadas con las acciones del plan abrigo</t>
  </si>
  <si>
    <t>Formulación de documentos con objetivos y estrategias para la población vulnerable habitante de calle</t>
  </si>
  <si>
    <t>Secretaría de Integración Social. Informe de empalme/2023</t>
  </si>
  <si>
    <t>1_5</t>
  </si>
  <si>
    <t>1.3 _ 5.2</t>
  </si>
  <si>
    <t>5.2 Boyacá no deja a nadie atrás</t>
  </si>
  <si>
    <t>5.2.1  Tierra que reconoce el interés superior y prevalente de las niñas, niños y adolescentes</t>
  </si>
  <si>
    <t>Implementar acciones estratégicas para promover el reconocimiento, garantía y protección de derechos de los niños, niñas y adolescentes boyacenses.</t>
  </si>
  <si>
    <t>Niños, niñas y adolescentes en Boyacá alcanzados con estrategias para pleno reconocimiento y garantía de derechos</t>
  </si>
  <si>
    <t xml:space="preserve">Seguridad Humana y Justicia Social </t>
  </si>
  <si>
    <t>10.2_10.3</t>
  </si>
  <si>
    <t xml:space="preserve">Personas asistidas en temas de desarrollo de habilidades no cognitivas </t>
  </si>
  <si>
    <t>Programa Escuelas para la vida módulo: Habilidades parentales</t>
  </si>
  <si>
    <t>Secretaría de Integración Social. Informe de empalme/2024</t>
  </si>
  <si>
    <t>Número Niños, niñas, adolescentes y jóvenes</t>
  </si>
  <si>
    <t>Niños, niñas, adolescentes y jóvenes beneficiados</t>
  </si>
  <si>
    <t>Estrategia para la prevención de abuso sexual y violencias hacia NNA</t>
  </si>
  <si>
    <t>Secretaría de Integración Social. Informe de empalme/2025</t>
  </si>
  <si>
    <t>Programa Escuelas para la vida módulo: Fortalecimiento de proyecto de vida en la infancia y adolescencia</t>
  </si>
  <si>
    <t>Secretaría de Integración Social. Informe de empalme/2026</t>
  </si>
  <si>
    <t xml:space="preserve">Niños, niñas, adolescentes y jóvenes beneficiados </t>
  </si>
  <si>
    <t>Programa de promoción del derecho a la participación, liderazgo y toma de decisiones</t>
  </si>
  <si>
    <t>Secretaría de Integración Social. Informe de empalme/2027</t>
  </si>
  <si>
    <t>Programas de prevención del consumo de SPA y cuidado de la Salud mental, a través de la promoción de estilos de vida saludable</t>
  </si>
  <si>
    <t>Secretaría de Integración Social. Informe de empalme/2028</t>
  </si>
  <si>
    <t xml:space="preserve">Número de  Agentes  </t>
  </si>
  <si>
    <t>Acuerdos Departamentales para la Niñez con autoridades locales y agentes educativos</t>
  </si>
  <si>
    <t>Secretaría de Integración Social. Informe de empalme/2029</t>
  </si>
  <si>
    <t>16_10</t>
  </si>
  <si>
    <t>10.2 _ 10.3 _ 16.2</t>
  </si>
  <si>
    <t>4 Programas para prevención de trabajo infantil y 4 programas para promoción del derecho al juego</t>
  </si>
  <si>
    <t>Secretaría de Integración Social. Informe de empalme/2030</t>
  </si>
  <si>
    <t>5.2.2  Una Boyacá grande, diversa, incluyente y no excluyente, por el respeto y garantías de los derechos de la población LGTBIQ+ / OSIGD</t>
  </si>
  <si>
    <t>Promover la garantía y el ejercicio de derechos y ciudadanía de la comunidad LGBTIQ+ y OSIGD del departamento de Boyacá a partir del fortalecimiento organizacional, la superación de la discriminación y el apoyo a las instancias de participación en los territorios.</t>
  </si>
  <si>
    <t>Cobertura de la población LGTBIQ+ OSIGD, beneficiadas con estrategias de prevención de violencias en el departamento</t>
  </si>
  <si>
    <t>Seguridad Humana</t>
  </si>
  <si>
    <t>5.2_10.2_10.3_16.1_16.2</t>
  </si>
  <si>
    <t xml:space="preserve">Numero de documentos </t>
  </si>
  <si>
    <t>Formulación de política pública para la población diversa LGBTIQ+/OSIGD</t>
  </si>
  <si>
    <t>Proyectos productivos formulados</t>
  </si>
  <si>
    <t>Formulación de un proyecto económico dirigido a la población LGBTIQ+ OSIGD</t>
  </si>
  <si>
    <t>Estrategias de promoción de la garantía de derechos implementadas ( LGBTIQ+ OSIGD  )</t>
  </si>
  <si>
    <t>Creación de programas enfocados en la inclusión y promoción de derechos, conmemoración de fechas significativas e</t>
  </si>
  <si>
    <t>Numero de personas</t>
  </si>
  <si>
    <t>Transferencia de conocimientos y estrategias educativas que tienen como objetivo brindar oportunidades a la población LGBTIQ+ OSIGD en políticas planes proyectos y programas de apoyo a la dirección y gestión de la administración territorial.</t>
  </si>
  <si>
    <t xml:space="preserve">Número de instancias </t>
  </si>
  <si>
    <t xml:space="preserve">Instancias territoriales asistidas técnicamente </t>
  </si>
  <si>
    <t>Asistencia técnica a municipios y gobernación sobre prevención de violencias hacia la comunidad LGBTIQ+ OSIGD</t>
  </si>
  <si>
    <t>5.2.3  Entornos seguros para la atención de la primera infancia</t>
  </si>
  <si>
    <t>Fortalecer entornos amigables para la atención integral de la primera infancia del departamento.</t>
  </si>
  <si>
    <t>Cobertura de niñas y niños de 0 a 5 años beneficiados con oferta en atención integral.</t>
  </si>
  <si>
    <t>28.07%</t>
  </si>
  <si>
    <t>Seguridad  Humana y Justicia Social</t>
  </si>
  <si>
    <t>4_3_16</t>
  </si>
  <si>
    <t>4.1_4.2_3.1_3.2_16.1</t>
  </si>
  <si>
    <t>Edificaciones de atención a la primera infancia dotadas</t>
  </si>
  <si>
    <t>Parques,laboratorios creativos, ludoteca, salas de lectura, salas de lactancia, UDS</t>
  </si>
  <si>
    <t>Plan de Desarrollo Boyacá 2015-2019 y Plan de Desarrollo Boyacá 2020-2023</t>
  </si>
  <si>
    <t>Número de niños y niñas</t>
  </si>
  <si>
    <t>Niños y niñas atendidos en Servicio tradicionales</t>
  </si>
  <si>
    <t>Epigenética y neurodesarrollo</t>
  </si>
  <si>
    <t>Número de agentes educativos</t>
  </si>
  <si>
    <t>Agentes educativos cualificados</t>
  </si>
  <si>
    <t>Cuidadores cualificados en atención de la Primera Infancia</t>
  </si>
  <si>
    <t>Niños y niñas atendidos en Servicio integrales (Ludoteca)</t>
  </si>
  <si>
    <t>Ludoteca móvil, estrategias de promoción en salud y nutrición, dinámica familiar y de la no violencia</t>
  </si>
  <si>
    <t>3.1 _ 3.2</t>
  </si>
  <si>
    <t>Número de usuarios</t>
  </si>
  <si>
    <t>Usuarios del sistema (SUINCB)</t>
  </si>
  <si>
    <t>SUINCB</t>
  </si>
  <si>
    <t>Mesas técnicas de primera infancia</t>
  </si>
  <si>
    <t>5.2.4  Desde la Boyacá Grande, se construyen segundas oportunidades para los adolescentes que hacen parte del sistema de responsabilidad penal”</t>
  </si>
  <si>
    <t>Desarrollar estrategias e iniciativas que permitan el fortalecimiento de las habilidades de los adolescentes del sistema de responsabilidad penal.</t>
  </si>
  <si>
    <t>Infracciones de la ley penal por parte de los (as) adolescentes del departamento de Boyacá</t>
  </si>
  <si>
    <t>número</t>
  </si>
  <si>
    <t>Fiscalía general de la nación/2021</t>
  </si>
  <si>
    <t>Número de niños, niñas y adolescentes</t>
  </si>
  <si>
    <t>Niños, niñas, adolescentes y jóvenes atendidos en los servicios de restablecimiento en la administración de justicia</t>
  </si>
  <si>
    <t>Procesos de capacitación</t>
  </si>
  <si>
    <t>Centros de Atención Especializada - CAE para el restablecimiento de derechos adecuados</t>
  </si>
  <si>
    <t>Gestión infraestructura</t>
  </si>
  <si>
    <t>2.2 _ 9.1</t>
  </si>
  <si>
    <t>Procesos de formación recreativa y cultural</t>
  </si>
  <si>
    <t>Número de familias</t>
  </si>
  <si>
    <t>Familias atendidas</t>
  </si>
  <si>
    <t>Estrategias de fortalecimiento familiar.</t>
  </si>
  <si>
    <t>5.2.5  Por las Etnias en la Boyacá Grande</t>
  </si>
  <si>
    <t>Fortalecer acciones y esfuerzos institucionales, que permitan la garantía de derechos e igualdad de las comunidades negras, afrocolombianas, raizales, palenqueras e indígenas del departamento de Boyacá a través de la participación, fortalecimiento e inclusión de estas en los diferentes programas, proyectos e inversión de la Gobernación de Boyacá.</t>
  </si>
  <si>
    <t>Cobertura a diferentes comunidades Étnicas  del departamento  con programas sociales con enfoque étnico diferencial</t>
  </si>
  <si>
    <t>1_2_4_10_11</t>
  </si>
  <si>
    <t xml:space="preserve"> 1.4_2.3_4.7_10.2_11.4</t>
  </si>
  <si>
    <t>Proyectos productivos formulados
( NEGRA, AFROCOLOMBIANA, RAIZAL Y PALENQUERA e Indígenas)</t>
  </si>
  <si>
    <t>Formulación de proyectos económicos dirigido a las poblaciones Indígenas y  NEGRA, AFROCOLOMBIANA, RAIZAL Y PALENQUERA</t>
  </si>
  <si>
    <t>1_12</t>
  </si>
  <si>
    <t>1.4 _ 12.1</t>
  </si>
  <si>
    <t>Espacios de participación promovidos (Consultiva  NEGRA, AFROCOLOMBIANA, RAIZAL Y PALENQUERA)</t>
  </si>
  <si>
    <t>apoyo logístico a la Consultiva NAR</t>
  </si>
  <si>
    <t>Estrategias de promoción de la garantía de derechos implementadas
( NEGRA, AFROCOLOMBIANA, RAIZAL Y PALENQUERA encuentro de saberes, paz y tejido social, celebración identidad cultural)</t>
  </si>
  <si>
    <t>Promoción, creación y apoyo de espacios dedicados al intercambio de conocimientos, la construcción de paz, el fortalecimiento del tejido social y de la identidad cultural de las comunidades  NEGRA, AFROCOLOMBIANA, RAIZAL Y PALENQUERA</t>
  </si>
  <si>
    <t>Secretaría de Integración Social. Informe de empalme/2023Boyacá</t>
  </si>
  <si>
    <t>4.7 _ 16.7</t>
  </si>
  <si>
    <t>Estrategias de promoción de la garantía de derechos implementadas (Indígenas encuentro de saberes celebración de  la identidad cultural )</t>
  </si>
  <si>
    <t>Promoción, creación y apoyo de espacios dedicados al encuentro de saberes, el fortalecimiento del tejido social y de la identidad cultural de las comunidades Indígenas</t>
  </si>
  <si>
    <t>11.4 _ 16.3</t>
  </si>
  <si>
    <t>5.2.6  Mujer es Boyacá</t>
  </si>
  <si>
    <t xml:space="preserve">Promover la garantía y el ejercicio de derechos y ciudadanía de las mujeres boyacenses a partir de la superación de la discriminación, las inequidades de género y las múltiples violencias que afectan a este grupo poblacional.
</t>
  </si>
  <si>
    <t>Cobertura de mujeres beneficiadas con estrategias de promoción de derechos, prevención de violencias y generación de oportunidades en el Departamento de Boyacá</t>
  </si>
  <si>
    <t>DANE 2018/Secretaría de Integración Social. Informe de empalme/2023, Ordenanza 022/2015</t>
  </si>
  <si>
    <t>4.58</t>
  </si>
  <si>
    <t>Transformación seguridad humana y convergencia regional</t>
  </si>
  <si>
    <t>5.2_5.1_5.4</t>
  </si>
  <si>
    <t>Documentos de lineamientos técnicos elaborados (Documento de violencias)</t>
  </si>
  <si>
    <t>Elaboración de documento técnico sobre prevención de violencias y/o Actualización de la Política Publica de Mujer y Género</t>
  </si>
  <si>
    <t>Promover la garantía y el ejercicio de derechos y ciudadanía de las mujeres boyacenses a partir de la superación de la discriminación, las inequidades de género y las múltiples violencias que afectan a este grupo poblacional.</t>
  </si>
  <si>
    <t>Proyectos productivos formulados (formulación e  implementación de proyectos fondo mujer)</t>
  </si>
  <si>
    <t>Formulación e implementación proyectos económicos del Fondo Mujer</t>
  </si>
  <si>
    <t xml:space="preserve">Número de instancias  </t>
  </si>
  <si>
    <t>Instancias territoriales de coordinación institucional asistidas y apoyadas (Consejo Consultivo Departamental de Mujeres)</t>
  </si>
  <si>
    <t>Apoyo logístico al Consejo Consultivo Departamental de Mujeres</t>
  </si>
  <si>
    <t>Instancias territoriales de coordinación institucional asistidas y apoyadas (Comisarias, de familia, Colegios, Policía nacional, Ejercito Nacional. Enlaces Municipales)</t>
  </si>
  <si>
    <t>Apoyo técnico a Comisarias de Familia, Colegios, Policía Nacional, Ejercito Nacional y Enlaces municipales sobre violencias hacia la Mujer</t>
  </si>
  <si>
    <t>Personas capacitadas (Escuela de liderazgo y formación Política, Capacitación a Mujeres (Mujer rural y campesina))</t>
  </si>
  <si>
    <t>Creación de Escuela de liderazgo y formación política y Capacitación a Mujeres (Rural y Campesina)</t>
  </si>
  <si>
    <t>Estrategias de promoción de la garantía de derechos implementadas (Fortalecimiento CCDM, Estrategias prevención violencias, Estrategias de emprendimiento, Tour violeta)</t>
  </si>
  <si>
    <t>Apoyo técnico a municipios creación consejos consultivos de mujeres, Creación y mantenimiento estrategias prevención violencias y Tour Violeta</t>
  </si>
  <si>
    <t xml:space="preserve">Estrategias de acceso a la justicia desarrolladas </t>
  </si>
  <si>
    <t>Apoyo psico-jurídico a la población en violencias hacia la mujer.</t>
  </si>
  <si>
    <t>5.2.7  Fortalecimiento de la autonomía, el empoderamiento y la inclusión de las personas con Discapacidad, sus familias y cuidadores</t>
  </si>
  <si>
    <t>Crear e implementar proyectos, estrategias, y actividades encaminadas a fortalecer la autonomía, el empoderamiento y el goce efectivo de los derechos de las personas con discapacidad, sus familias y cuidadores.</t>
  </si>
  <si>
    <t>Cobertura de Personas con discapacidad y cuidadores impactados por las estrategias, actividades y acciones institucionales</t>
  </si>
  <si>
    <t>24.98%</t>
  </si>
  <si>
    <t>1, 4, 8, 10, 11, 16</t>
  </si>
  <si>
    <t>1.3_4.5_8.5_10.2_11.7_16.6</t>
  </si>
  <si>
    <t>Creación de Grupo aprendizaje Lengua de Señas Colombiana
 (Grupo de aprendizaje de Lengua de Señas Colombiana, Programas de formación, Diplomado)</t>
  </si>
  <si>
    <t>1.3_4.5_8.5_10.2_11.7_16.7</t>
  </si>
  <si>
    <t>Estrategias de promoción de la garantía de derechos implementadas (Fondisboy, Fortalecimiento a PcD, Valoraciones de Apoyo)</t>
  </si>
  <si>
    <t>Mantenimiento y seguimiento a Fondisboy, Apoyo psicosocial población con discapacidad, y Cumplimiento de la ley 1996 de 2019 (Valoraciones de Apoyo)</t>
  </si>
  <si>
    <t>8.5</t>
  </si>
  <si>
    <t>1.3_4.5_8.5_10.2_11.7_16.8</t>
  </si>
  <si>
    <t>Instancias territoriales asistidas técnicamente (Referentes Municipales de Discapacidad y Comités municipales de discapacidad)</t>
  </si>
  <si>
    <t>Apoyo técnico a referentes municipales de discapacidad y Comités Municipales de Discapacidad</t>
  </si>
  <si>
    <t>1.3_4.5_8.5_10.2_11.7_16.9</t>
  </si>
  <si>
    <t>Numero Entidades organismos y dependencias</t>
  </si>
  <si>
    <t>Entidades organismos y dependencia asistidos técnicamente (Comité Departamental de Discapacidad)</t>
  </si>
  <si>
    <t>Apoyo técnico y logístico al Comité Departamental de Discapacidad En calidad de secretaría técnica, con la realización de los subcomités, sesión del comité y consolidación de informe de la resolución 3317 del 2012</t>
  </si>
  <si>
    <t>5.2.8  Sembramos cuidado y reconocimiento hacia las personas mayores</t>
  </si>
  <si>
    <t>Educar, formar y transformar los entornos hacia una correcta cultura de envejecimiento en la sociedad Boyacense.</t>
  </si>
  <si>
    <t>Cobertura de Adultos mayores beneficiados con acciones estratégicas para el reconocimiento y garantía de sus derechos</t>
  </si>
  <si>
    <t xml:space="preserve">Seguridad Humana y Justicia Social              </t>
  </si>
  <si>
    <t>10.2</t>
  </si>
  <si>
    <t>Número de cuidadores</t>
  </si>
  <si>
    <t>Cuidadores cualificados (En envejecimiento saludable y cuidado integral)</t>
  </si>
  <si>
    <t>Capacitación a cuidadores en envejecimiento saludable y cuidado integral</t>
  </si>
  <si>
    <t>Secretaría de Integración Social/2023</t>
  </si>
  <si>
    <t>Acciones ejecutadas con las comunidades (Reconocimiento de saberes, Encuentros de persona mayor, reconocimiento de saberes, veedurías de persona mayor)</t>
  </si>
  <si>
    <t>Reconocimiento de saberes, Encuentros persona mayor, encuentros intergeneracionales, veedurías persona mayor y promoción del voluntariado en centros vida</t>
  </si>
  <si>
    <t>Número adultos mayores</t>
  </si>
  <si>
    <t>Adultos mayores atendidos con servicios integrales (Fortalecimiento de centros de atención)</t>
  </si>
  <si>
    <t>Fortalecimiento de servicios en centros de atención de persona mayor, mediante trasferencia de recursos de estampilla</t>
  </si>
  <si>
    <t>Documentos de planeación realizados (Plan decenal de envejecimiento activo y saludable)</t>
  </si>
  <si>
    <t>Actualización de Política pública de adulto mayor</t>
  </si>
  <si>
    <t>10.1_10.2</t>
  </si>
  <si>
    <t>5.2.9  Tierra que cuida a las familias boyacenses</t>
  </si>
  <si>
    <t>Fortalecer el entorno familiar, promoviendo una cultura del cuidado, protección y buen trato.</t>
  </si>
  <si>
    <t>0 60020001</t>
  </si>
  <si>
    <t>Tasa de violencia intrafamiliar por cada 100.000 habitantes (Violencia de pareja)</t>
  </si>
  <si>
    <t>Tasa por cada 100.000 habitantes</t>
  </si>
  <si>
    <t>Forensis/2022</t>
  </si>
  <si>
    <t xml:space="preserve"> 10.2_10.3_16.1_16.2</t>
  </si>
  <si>
    <t>Instituciones y entidades asistidas técnicamente (en fortalecimiento familiar)</t>
  </si>
  <si>
    <t>Fortalecimiento técnico institucional en temas de familia a través de encuentros y asistencias</t>
  </si>
  <si>
    <t>16.1_16.2</t>
  </si>
  <si>
    <t>Familias atendidas (En fortalecimiento de vínculos relacionales)</t>
  </si>
  <si>
    <t>Programa escuelas para la vida módulo: parejas y encuentros familiares para el fortalecimiento de vínculos relacionales. Promoción de la cultura del cuidado familiar al interior de las empresas y conmemoración del día de la familia</t>
  </si>
  <si>
    <t xml:space="preserve">Hogares con acompañamiento familiar </t>
  </si>
  <si>
    <t>Programa escuelas para la vida módulos: hogares monoparentales y paternidad presente y afectiva</t>
  </si>
  <si>
    <t>Documentos de planeación realizados (Actualización PP de familia)</t>
  </si>
  <si>
    <t>Actualización PP de familia</t>
  </si>
  <si>
    <t>5.2.10 Fortalecimiento de los procesos culturales incluyentes de los grupos con enfoque diferencial y poblacional en Boyacá Grande</t>
  </si>
  <si>
    <t>Asistir a los municipios para el fortalecimiento de los procesos culturales incluyentes de los grupos con enfoque diferencial y poblacional y las diversas comunidades del departamento de Boyacá</t>
  </si>
  <si>
    <t>Municipios asistidos para el fortalecimiento del diálogo cultural y ciudadanía incluyente entre los grupos poblacionales minoritarios y los diversos grupos poblacionales.</t>
  </si>
  <si>
    <t>Procesos de educación con enfoque diferencial y acción sin daño realizados (“Plan Abrigo”)</t>
  </si>
  <si>
    <t>Capacitaciones a población con enfoque diferencial y poblacional</t>
  </si>
  <si>
    <t>Número usuarios</t>
  </si>
  <si>
    <t>Usuarios atendidos (“Plan Abrigo”)</t>
  </si>
  <si>
    <t>Usuarios atendidos a través de las bibliotecas</t>
  </si>
  <si>
    <t>Secretaría de Cultura y Patrimonio de Boyacá-Informes de gestión 2024</t>
  </si>
  <si>
    <t>Asesoría a municipios para la formación artística y cultural</t>
  </si>
  <si>
    <t>Número de procesos de formación</t>
  </si>
  <si>
    <t>Procesos de formación atendidos</t>
  </si>
  <si>
    <t>Dotación de instrumentos y elementos para el desarrollo de procesos de formación en expresiones artísticas</t>
  </si>
  <si>
    <t>7*</t>
  </si>
  <si>
    <t>1.6.5  Gestión social y gobernanza del agua para una Boyacá Grande.</t>
  </si>
  <si>
    <t>Garantizar la participación ciudadana como un derecho fundamental para el mejoramiento de la gobernanza del agua.</t>
  </si>
  <si>
    <t xml:space="preserve">Cobertura de municipios atendidos desde el Plan de Gestión Social del PDA </t>
  </si>
  <si>
    <t>Empresa Departamental de Servicios Públicos de Boyacá SA. ESP. - 2024</t>
  </si>
  <si>
    <t>4 _6_13</t>
  </si>
  <si>
    <t>4.7_6.B_13.3</t>
  </si>
  <si>
    <t>Asesorías y acompañamientos realizados</t>
  </si>
  <si>
    <t>Espacios de Participación, Grupos de valor</t>
  </si>
  <si>
    <t>4_6_13_16</t>
  </si>
  <si>
    <t>4.7_6B_13.3_16.7</t>
  </si>
  <si>
    <t>Código PPI</t>
  </si>
  <si>
    <t>Sectorial</t>
  </si>
  <si>
    <t>Codigo Interno del Indicador</t>
  </si>
  <si>
    <t>Nombre del Indicador</t>
  </si>
  <si>
    <t xml:space="preserve">Descripcion Del Indicador De Producto </t>
  </si>
  <si>
    <t>ICLD 2024-3</t>
  </si>
  <si>
    <t>ICDE 2024-3</t>
  </si>
  <si>
    <t>SGP Educación 2024-3</t>
  </si>
  <si>
    <t>SGP Salud 2024-3</t>
  </si>
  <si>
    <t>SGP APSB 2024-3</t>
  </si>
  <si>
    <t>Recursos Propios Entidades Descentralizadas 2024-3</t>
  </si>
  <si>
    <t>Sistema General de Regalías - SGR 2024-3</t>
  </si>
  <si>
    <t>Crédito 2024-3</t>
  </si>
  <si>
    <t>Total Hacienda 2024-3</t>
  </si>
  <si>
    <t>Gestión 2024-3</t>
  </si>
  <si>
    <t>Cofinanciación 2024-3</t>
  </si>
  <si>
    <t>Otros Recursos 2024-3</t>
  </si>
  <si>
    <t>Total Gestión 2024-3</t>
  </si>
  <si>
    <t>Total 2024-3</t>
  </si>
  <si>
    <t>ICLD 2024-4</t>
  </si>
  <si>
    <t>ICDE 2024-4</t>
  </si>
  <si>
    <t>SGP Educación 2024-4</t>
  </si>
  <si>
    <t>SGP Salud 2024-4</t>
  </si>
  <si>
    <t>SGP APSB 2024-4</t>
  </si>
  <si>
    <t>Recursos Propios Entidades Descentralizadas 2024-4</t>
  </si>
  <si>
    <t>Sistema General de Regalías - SGR 2024-4</t>
  </si>
  <si>
    <t>Crédito 2024-4</t>
  </si>
  <si>
    <t>Total Hacienda 2024-4</t>
  </si>
  <si>
    <t>Gestión 2024-4</t>
  </si>
  <si>
    <t>Cofinanciación 2024-4</t>
  </si>
  <si>
    <t>Otros Recursos 2024-4</t>
  </si>
  <si>
    <t>Total Gestión 2024-4</t>
  </si>
  <si>
    <t>Total 2024-4</t>
  </si>
  <si>
    <t>Total Vigencia 2024</t>
  </si>
  <si>
    <t>ICLD 2025-1</t>
  </si>
  <si>
    <t>ICDE 2025-1</t>
  </si>
  <si>
    <t>SGP Educación 2025-1</t>
  </si>
  <si>
    <t>SGP Salud 2025-1</t>
  </si>
  <si>
    <t>SGP APSB 2025-1</t>
  </si>
  <si>
    <t>Recursos Propios Entidades Descentralizadas 2025-1</t>
  </si>
  <si>
    <t>Sistema General de Regalías - SGR 2025-1</t>
  </si>
  <si>
    <t>Crédito 2025-1</t>
  </si>
  <si>
    <t>Total Hacienda 2025-1</t>
  </si>
  <si>
    <t>Gestión 2025-1</t>
  </si>
  <si>
    <t>Cofinanciación 2025-1</t>
  </si>
  <si>
    <t>Otros Recursos 2025-1</t>
  </si>
  <si>
    <t>Total Gestión 2025-1</t>
  </si>
  <si>
    <t>Total 2025-1</t>
  </si>
  <si>
    <t>ICLD 2025-2</t>
  </si>
  <si>
    <t>ICDE 2025-2</t>
  </si>
  <si>
    <t>SGP Educación 2025-2</t>
  </si>
  <si>
    <t>SGP Salud 2025-2</t>
  </si>
  <si>
    <t>SGP APSB 2025-2</t>
  </si>
  <si>
    <t>Recursos Propios Entidades Descentralizadas 2025-2</t>
  </si>
  <si>
    <t>Sistema General de Regalías - SGR 2025-2</t>
  </si>
  <si>
    <t>Crédito 2025-2</t>
  </si>
  <si>
    <t>Total Hacienda 2025-2</t>
  </si>
  <si>
    <t>Gestión 2025-2</t>
  </si>
  <si>
    <t>Cofinanciación 2025-2</t>
  </si>
  <si>
    <t>Otros Recursos 2025-2</t>
  </si>
  <si>
    <t>Total Gestión 2025-2</t>
  </si>
  <si>
    <t>Total 2025-2</t>
  </si>
  <si>
    <t>ICLD 2025-3</t>
  </si>
  <si>
    <t>ICDE 2025-3</t>
  </si>
  <si>
    <t>SGP Educación 2025-3</t>
  </si>
  <si>
    <t>SGP Salud 2025-3</t>
  </si>
  <si>
    <t>SGP APSB 2025-3</t>
  </si>
  <si>
    <t>Recursos Propios Entidades Descentralizadas 2025-3</t>
  </si>
  <si>
    <t>Sistema General de Regalías - SGR 2025-3</t>
  </si>
  <si>
    <t>Crédito 2025-3</t>
  </si>
  <si>
    <t>Total Hacienda 2025-3</t>
  </si>
  <si>
    <t>Gestión 2025-3</t>
  </si>
  <si>
    <t>Cofinanciación 2025-3</t>
  </si>
  <si>
    <t>Otros Recursos 2025-3</t>
  </si>
  <si>
    <t>Total Gestión 2025-3</t>
  </si>
  <si>
    <t>Total 2025-3</t>
  </si>
  <si>
    <t>ICLD 2025-4</t>
  </si>
  <si>
    <t>ICDE 2025-4</t>
  </si>
  <si>
    <t>SGP Educación 2025-4</t>
  </si>
  <si>
    <t>SGP Salud 2025-4</t>
  </si>
  <si>
    <t>SGP APSB 2025-4</t>
  </si>
  <si>
    <t>Recursos Propios Entidades Descentralizadas 2025-4</t>
  </si>
  <si>
    <t>Sistema General de Regalías - SGR 2025-4</t>
  </si>
  <si>
    <t>Crédito 2025-4</t>
  </si>
  <si>
    <t>Total Hacienda 2025-4</t>
  </si>
  <si>
    <t>Gestión 2025-4</t>
  </si>
  <si>
    <t>Cofinanciación 2025-4</t>
  </si>
  <si>
    <t>Otros Recursos 2025-4</t>
  </si>
  <si>
    <t>Total Gestión 2025-4</t>
  </si>
  <si>
    <t>Total 2025-4</t>
  </si>
  <si>
    <t>Total Vigencia 2025</t>
  </si>
  <si>
    <t>ICLD 2026-1</t>
  </si>
  <si>
    <t>ICDE 2026-1</t>
  </si>
  <si>
    <t>SGP Educación 2026-1</t>
  </si>
  <si>
    <t>SGP Salud 2026-1</t>
  </si>
  <si>
    <t>SGP APSB 2026-1</t>
  </si>
  <si>
    <t>Recursos Propios Entidades Descentralizadas 2026-1</t>
  </si>
  <si>
    <t>Sistema General de Regalías - SGR 2026-1</t>
  </si>
  <si>
    <t>Crédito 2026-1</t>
  </si>
  <si>
    <t>Total Hacienda 2026-1</t>
  </si>
  <si>
    <t>Gestión 2026-1</t>
  </si>
  <si>
    <t>Cofinanciación 2026-1</t>
  </si>
  <si>
    <t>Otros Recursos 2026-1</t>
  </si>
  <si>
    <t>Total Gestión 2026-1</t>
  </si>
  <si>
    <t>Total 2026-1</t>
  </si>
  <si>
    <t>ICLD 2026-2</t>
  </si>
  <si>
    <t>ICDE 2026-2</t>
  </si>
  <si>
    <t>SGP Educación 2026-2</t>
  </si>
  <si>
    <t>SGP Salud 2026-2</t>
  </si>
  <si>
    <t>SGP APSB 2026-2</t>
  </si>
  <si>
    <t>Recursos Propios Entidades Descentralizadas 2026-2</t>
  </si>
  <si>
    <t>Sistema General de Regalías - SGR 2026-2</t>
  </si>
  <si>
    <t>Crédito 2026-2</t>
  </si>
  <si>
    <t>Total Hacienda 2026-2</t>
  </si>
  <si>
    <t>Gestión 2026-2</t>
  </si>
  <si>
    <t>Cofinanciación 2026-2</t>
  </si>
  <si>
    <t>Otros Recursos 2026-2</t>
  </si>
  <si>
    <t>Total Gestión 2026-2</t>
  </si>
  <si>
    <t>Total 2026-2</t>
  </si>
  <si>
    <t>ICLD 2026-3</t>
  </si>
  <si>
    <t>ICDE 2026-3</t>
  </si>
  <si>
    <t>SGP Educación 2026-3</t>
  </si>
  <si>
    <t>SGP Salud 2026-3</t>
  </si>
  <si>
    <t>SGP APSB 2026-3</t>
  </si>
  <si>
    <t>Recursos Propios Entidades Descentralizadas 2026-3</t>
  </si>
  <si>
    <t>Sistema General de Regalías - SGR 2026-3</t>
  </si>
  <si>
    <t>Crédito 2026-3</t>
  </si>
  <si>
    <t>Total Hacienda 2026-3</t>
  </si>
  <si>
    <t>Gestión 2026-3</t>
  </si>
  <si>
    <t>Cofinanciación 2026-3</t>
  </si>
  <si>
    <t>Otros Recursos 2026-3</t>
  </si>
  <si>
    <t>Total Gestión 2026-3</t>
  </si>
  <si>
    <t>Total 2026-3</t>
  </si>
  <si>
    <t>ICLD 2026-4</t>
  </si>
  <si>
    <t>ICDE 2026-4</t>
  </si>
  <si>
    <t>SGP Educación 2026-4</t>
  </si>
  <si>
    <t>SGP Salud 2026-4</t>
  </si>
  <si>
    <t>SGP APSB 2026-4</t>
  </si>
  <si>
    <t>Recursos Propios Entidades Descentralizadas 2026-4</t>
  </si>
  <si>
    <t>Sistema General de Regalías - SGR 2026-4</t>
  </si>
  <si>
    <t>Crédito 2026-4</t>
  </si>
  <si>
    <t>Total Hacienda 2026-4</t>
  </si>
  <si>
    <t>Gestión 2026-4</t>
  </si>
  <si>
    <t>Cofinanciación 2026-4</t>
  </si>
  <si>
    <t>Otros Recursos 2026-4</t>
  </si>
  <si>
    <t>Total Gestión 2026-4</t>
  </si>
  <si>
    <t>Total 2026-4</t>
  </si>
  <si>
    <t>Total Vigencia 2026</t>
  </si>
  <si>
    <t>ICLD 2027-1</t>
  </si>
  <si>
    <t>ICDE 2027-1</t>
  </si>
  <si>
    <t>SGP Educación 2027-1</t>
  </si>
  <si>
    <t>SGP Salud 2027-1</t>
  </si>
  <si>
    <t>SGP APSB 2027-1</t>
  </si>
  <si>
    <t>Recursos Propios Entidades Descentralizadas 2027-1</t>
  </si>
  <si>
    <t>Sistema General de Regalías - SGR 2027-1</t>
  </si>
  <si>
    <t>Crédito 2027-1</t>
  </si>
  <si>
    <t>Total Hacienda 2027-1</t>
  </si>
  <si>
    <t>Gestión 2027-1</t>
  </si>
  <si>
    <t>Cofinanciación 2027-1</t>
  </si>
  <si>
    <t>Otros Recursos 2027-1</t>
  </si>
  <si>
    <t>Total Gestión 2027-1</t>
  </si>
  <si>
    <t>Total 2027-1</t>
  </si>
  <si>
    <t>ICLD 2027-2</t>
  </si>
  <si>
    <t>ICDE 2027-2</t>
  </si>
  <si>
    <t>SGP Educación 2027-2</t>
  </si>
  <si>
    <t>SGP Salud 2027-2</t>
  </si>
  <si>
    <t>SGP APSB 2027-2</t>
  </si>
  <si>
    <t>Recursos Propios Entidades Descentralizadas 2027-2</t>
  </si>
  <si>
    <t>Sistema General de Regalías - SGR 2027-2</t>
  </si>
  <si>
    <t>Crédito 2027-2</t>
  </si>
  <si>
    <t>Total Hacienda 2027-2</t>
  </si>
  <si>
    <t>Gestión 2027-2</t>
  </si>
  <si>
    <t>Cofinanciación 2027-2</t>
  </si>
  <si>
    <t>Otros Recursos 2027-2</t>
  </si>
  <si>
    <t>Total Gestión 2027-2</t>
  </si>
  <si>
    <t>Total 2027-2</t>
  </si>
  <si>
    <t>ICLD 2027-3</t>
  </si>
  <si>
    <t>ICDE 2027-3</t>
  </si>
  <si>
    <t>SGP Educación 2027-3</t>
  </si>
  <si>
    <t>SGP Salud 2027-3</t>
  </si>
  <si>
    <t>SGP APSB 2027-3</t>
  </si>
  <si>
    <t>Recursos Propios Entidades Descentralizadas 2027-3</t>
  </si>
  <si>
    <t>Sistema General de Regalías - SGR 2027-3</t>
  </si>
  <si>
    <t>Crédito 2027-3</t>
  </si>
  <si>
    <t>Total Hacienda 2027-3</t>
  </si>
  <si>
    <t>Gestión 2027-3</t>
  </si>
  <si>
    <t>Cofinanciación 2027-3</t>
  </si>
  <si>
    <t>Otros Recursos 2027-3</t>
  </si>
  <si>
    <t>Total Gestión 2027-3</t>
  </si>
  <si>
    <t>Total 2027-3</t>
  </si>
  <si>
    <t>ICLD 2027-4</t>
  </si>
  <si>
    <t>ICDE 2027-4</t>
  </si>
  <si>
    <t>SGP Educación 2027-4</t>
  </si>
  <si>
    <t>SGP Salud 2027-4</t>
  </si>
  <si>
    <t>SGP APSB 2027-4</t>
  </si>
  <si>
    <t>Recursos Propios Entidades Descentralizadas 2027-4</t>
  </si>
  <si>
    <t>Sistema General de Regalías - SGR 2027-4</t>
  </si>
  <si>
    <t>Crédito 2027-4</t>
  </si>
  <si>
    <t>Total Hacienda 2027-4</t>
  </si>
  <si>
    <t>Gestión 2027-4</t>
  </si>
  <si>
    <t>Cofinanciación 2027-4</t>
  </si>
  <si>
    <t>Otros Recursos 2027-4</t>
  </si>
  <si>
    <t>Total Gestión 2027-4</t>
  </si>
  <si>
    <t>Total 2027-4</t>
  </si>
  <si>
    <t>Total Vigencia 2027</t>
  </si>
  <si>
    <t>Total Cuatrienio</t>
  </si>
  <si>
    <t>$</t>
  </si>
  <si>
    <t>Digite</t>
  </si>
  <si>
    <t>,</t>
  </si>
  <si>
    <t>VIGENCIA 2024</t>
  </si>
  <si>
    <t>VIGENCIA 2025</t>
  </si>
  <si>
    <t>VIGENCIA 2026</t>
  </si>
  <si>
    <t>VIGENCIA 2027</t>
  </si>
  <si>
    <t>FUENTES DE FINANCIACIÓN</t>
  </si>
  <si>
    <t>FUENTES DE FINANCIACION</t>
  </si>
  <si>
    <t>ITEM</t>
  </si>
  <si>
    <t>ESTRATEGIA</t>
  </si>
  <si>
    <t>APUESTA PARA EL DESARROLLO TERRITORIAL</t>
  </si>
  <si>
    <t>OBJETIVO (APD)</t>
  </si>
  <si>
    <t>SECTOR</t>
  </si>
  <si>
    <t>CÓDIGO</t>
  </si>
  <si>
    <t>MEDIDO A TRAVÉS DE</t>
  </si>
  <si>
    <t>DESCRIPCIÓN</t>
  </si>
  <si>
    <t>LÍNEA BASE</t>
  </si>
  <si>
    <t>FUENTE</t>
  </si>
  <si>
    <t>ICLD</t>
  </si>
  <si>
    <t>SGP Educación</t>
  </si>
  <si>
    <t>SGP Salud</t>
  </si>
  <si>
    <t>SGP APSB</t>
  </si>
  <si>
    <t>Recursos Propios Entidades Descentralizadas</t>
  </si>
  <si>
    <t>Sistema General de Regalías - SGR</t>
  </si>
  <si>
    <t>Total</t>
  </si>
  <si>
    <t>Cofinanciación</t>
  </si>
  <si>
    <t>Otros Recursos</t>
  </si>
  <si>
    <t>TOTAL 2024</t>
  </si>
  <si>
    <t>TOTAL 2025</t>
  </si>
  <si>
    <t>TOTAL 2026</t>
  </si>
  <si>
    <t>TOTAL 2027</t>
  </si>
  <si>
    <t>TOTAL 2024-2027</t>
  </si>
  <si>
    <t>1.1.1 Boyacá la más educada: conectando saberes con el TIC</t>
  </si>
  <si>
    <t>Calidad, cobertura y fortalecimiento de la educación inicial, preescolar, básica y media</t>
  </si>
  <si>
    <t xml:space="preserve">Calidad y formento de la educación superior </t>
  </si>
  <si>
    <t>Fuente: Cobertura Educativa. Líder Primera Infancia Año 2023 Dirección Técnico Pedagógica</t>
  </si>
  <si>
    <t>Fuente: Cobertura Educativa. Líder Educación Inclusiva Dirección Técnico Pedagógica, base 2023</t>
  </si>
  <si>
    <t>Fuente: Cobertura Educativa. Líder Población Víctima Dirección Técnico Pedagógica, año 2023</t>
  </si>
  <si>
    <t>Fuente: Cobertura Educativa. Líder Educación Inclusiva Dirección Técnico Pedagógica
 Año: 2023</t>
  </si>
  <si>
    <t>Fuente: Subdirección de Calidad Educativa Líder Bilingüismo  DIRECCIÓN TÉCNICO PEDAGÓGICA
 Año: 2023</t>
  </si>
  <si>
    <t>Fuente: Subdirección de Calidad Educativa  DIRECCIÓN TÉCNICO PEDAGÓGICA
 Año: 2023</t>
  </si>
  <si>
    <t>Fuente: Lider comunicaciones Secretaría de Educación
 Año: 2023</t>
  </si>
  <si>
    <t>Fuente: Cobertura Educativa  Dirección Técnico Pedagógica Año 2022</t>
  </si>
  <si>
    <t>Fuente: Cobertura Educativa Líder PAE Dirección Técnico-Pedagógica
 Año: 2023</t>
  </si>
  <si>
    <t>Fuente: Cobertura Educativa, Líder Jóvenes en Extraedad y Adultos. Dirección Técnico Pedagógica
  Año: 2023</t>
  </si>
  <si>
    <t>Fuente: Cobertura Educativa, Líder Jóvenes en Extraedad y Adultos.
 Año: 2023</t>
  </si>
  <si>
    <t>Apoyar y acompañar los Planes de mejoramiento de los PEI de las Instituciones Educativas y realizar asistencia técnica en educación inicial, preescolar, básica y media en  entornos urbanos y rurales</t>
  </si>
  <si>
    <t xml:space="preserve">Calidad, cobertura y fortalecimiento de la educación inicial, preescolar, básica y media </t>
  </si>
  <si>
    <t>Fuente: Subdirección de Calidad Educativa  DIRECCIÓN TÉCNICO PEDAGÓGICA  Año: 2023</t>
  </si>
  <si>
    <t>Fuente. Cobertura Educativa. Líder Jornada única Dirección Técnico Pedagógica  Año: 2023</t>
  </si>
  <si>
    <t>Fuente: Bienes y servicios y sistemas de información  Año: 2023</t>
  </si>
  <si>
    <t xml:space="preserve">Fuente: Subdirección de Calidad Educativa  DIRECCIÓN TÉCNICO PEDAGÓGICA  Año: 2023 </t>
  </si>
  <si>
    <t>Fuente: Infraestructura Educativa. Asesora para Infraestructura. Año 2023</t>
  </si>
  <si>
    <t>Fuente: Oficina de Gestión Estratégica Líder MIPG  Año: 2023</t>
  </si>
  <si>
    <t xml:space="preserve">Fuente: Subdirección Inspección y Vigilancia DIRECCIÓN TÉCNICO PEDAGÓGICA
 Año: 2023
</t>
  </si>
  <si>
    <t>Fuente: Gestión de personal, Dirección administrativa Año 2023</t>
  </si>
  <si>
    <t xml:space="preserve">Fuente: Dirección Administrativa y Financiera
 Año: 2023
</t>
  </si>
  <si>
    <t>Fortalecer los procesos de formación artística cultural apoyados por la Secretaría de cultura y patrimonio de Boyacá, para el afianzamiento de los valores éticos-estéticos-políticos, en la población que habita en el departamento de Boyacá</t>
  </si>
  <si>
    <t>Fortalecer los procesos de formación artístico cultural apoyados por la Secretaría de cultura y patrimonio de Boyacá, para el afianzamiento de los valores éticos-estéticos-políticos, en la población que habita en el departamento de Boyacá</t>
  </si>
  <si>
    <t>Promover acciones intersectoriales e interinstitucionales para dignificar la labor de los periodistas vinculados a medios de comunicación en Boyacá, en pro de la producción de información de calidad a la ciudadanía, de cara a contribuir con el libre acceso a la información y la construcción de democracia.</t>
  </si>
  <si>
    <t>UACP  /2023</t>
  </si>
  <si>
    <t>. UACP/2023</t>
  </si>
  <si>
    <t xml:space="preserve">Política pública de Acción Comunal,  actualización de Política Pública de juventud, veteranos de la fuerza pública e institucionalización de la carpeta de estímulos  </t>
  </si>
  <si>
    <t>Escuela de         Liderazgo, de                               Formación          Campesina, Semana juventud, Ferias de                                          emprendimiento y                                                                          empleabilidad, Siembra de árboles,         guarda páramos</t>
  </si>
  <si>
    <t>Empresas mineras apoyadas para la gestión de recursos para la eficiencia energética (puede incluir
 implementación de paneles solares en hospitales públicos del departamento, como programa de transición energética.)</t>
  </si>
  <si>
    <t xml:space="preserve">0
</t>
  </si>
  <si>
    <t>Fortalecimiento empresarial, desde el emprendimiento hasta consolidar la excelencia empresarial (Emprendimiento, Artesanías, Subsector Cosméticos, Sector Construcción, Marketing territorial, Herramientas  Gerenciales,  “Plan Abrigo”, Galardón a la excelencia empresarial.)</t>
  </si>
  <si>
    <t xml:space="preserve">1235
</t>
  </si>
  <si>
    <t>Empresas asistidas técnicamente: Exportación 30.. Rondas 10.</t>
  </si>
  <si>
    <t>Desarrollo local - ADEL, denominaciones de origen, marcas colectivas 8 puede incluir  la asistencia, acompañamiento y apoyo a proyectos de emprendimiento desarrollados por Institutos y universidades públicas</t>
  </si>
  <si>
    <t xml:space="preserve">36. </t>
  </si>
  <si>
    <t xml:space="preserve">41. </t>
  </si>
  <si>
    <t>41.</t>
  </si>
  <si>
    <t>2.1.7  Mejor agroindustria en un campo productivo para la Boyacá Grande</t>
  </si>
  <si>
    <t>Plantas de beneficia adecuadas de acuerdo a la normatividad vigente.</t>
  </si>
  <si>
    <t>Funcionarios capacitados en cultura organizacional y mentalidad del cambio en torno a temas de 
economía circular, valor compartido y sostenibilidad</t>
  </si>
  <si>
    <t>Promover el bienestar del campesino a través de la seguridad alimentaria de las familias campesinas, la transición a sistemas agroecológicos sostenibles, e implementación de políticas públicas que procuran una ruralidad autónoma y productiva con tejido social.</t>
  </si>
  <si>
    <t>Inclusión productiva a pequeños productores rurales</t>
  </si>
  <si>
    <t>Servicio de análisis y diagnóstico sanitario, fitosanitario e inocuidad</t>
  </si>
  <si>
    <t>Incrementar la productividad agropecuaria y promover el desarrollo rural integral en las zonas con agricultura campesina, familiar y comunitaria, a través del aprovisionamiento de infraestructura de riego, drenaje y control de inundaciones.</t>
  </si>
  <si>
    <t>Vías primarias pavimentadas</t>
  </si>
  <si>
    <t>Mejoramiento de vías urbanas municipales</t>
  </si>
  <si>
    <t>Vía secundaria con mantenimiento (rutinario) (**)</t>
  </si>
  <si>
    <t>Mejoramiento de vías secundarias rutinarias</t>
  </si>
  <si>
    <t>2000*</t>
  </si>
  <si>
    <t xml:space="preserve">Dirección de vivienda </t>
  </si>
  <si>
    <t>2.4.5  Transformación digital, modernización tecnológica y operativa del Instituto de Tránsito de Boyacá.</t>
  </si>
  <si>
    <t>Brindar mejor servicio al ciudadano, a través de la Transformación digital y modernización tecnológica del Instituto de Tránsito de Boyacá.</t>
  </si>
  <si>
    <t>Fortalecimiento de la gestión y dirección del sector Planeación</t>
  </si>
  <si>
    <t>Fortalecimiento de la gestión y dirección del sector Información Estadística</t>
  </si>
  <si>
    <t>Servicio de información de seguridad vial</t>
  </si>
  <si>
    <t>Fortalecimiento del buen gobierno para el respeto y garantía de derechos</t>
  </si>
  <si>
    <t>Desarrollar acciones para mejorar la Gestión Estratégica del Talento Humano, orientándola al fortalecimiento integral de los servidores públicos haciéndolos más idóneos, comprometidos, competentes, generando valor a lo público, con vocación de servicio y sentido de pertenencia para el cumplimiento de las metas y objetivos institucionales.</t>
  </si>
  <si>
    <t xml:space="preserve">Facilitar el acceso y uso de las Tecnologías de la Información y las Comunicaciones en todo el territorio nacional </t>
  </si>
  <si>
    <t>Fortalecimiento a la gestión y dirección de la administración pública territorial.</t>
  </si>
  <si>
    <t>Proyectos asistidos técnicamente</t>
  </si>
  <si>
    <t xml:space="preserve">2.6.3  Gestión Jurídica Eficaz y Eficiente en el Departamento </t>
  </si>
  <si>
    <t>Fortalecimiento de la gestión y dirección del sector justicia y del derecho</t>
  </si>
  <si>
    <t>2.6.4  Boyacá Ancestralmente Integra</t>
  </si>
  <si>
    <t>Fortalecimiento de la gestión y dirección del sector Organismos de Control</t>
  </si>
  <si>
    <t>2.6.5  Boyacá grande con la recuperación de sus bienes para mejorar las condiciones laborales, el acceso a la oferta de servicios institucionales, facilitar la custodia y consulta de la gestión documental</t>
  </si>
  <si>
    <t xml:space="preserve">Administrar, mantener y custodiar la propiedad, planta y equipo del Departamento de Boyacá y prestar servicios de apoyo logístico requeridos por todos los procesos, así como el mejoramiento del proceso gestión documental de la entidad para facilitar su adecuada consulta y archivo.  </t>
  </si>
  <si>
    <t>Sedes Mantenidas</t>
  </si>
  <si>
    <t>2.6.6  Compras y Contratación Pública en la Boyacá Grande</t>
  </si>
  <si>
    <t>2.6.7  Control interno enfocado en la óptima administración y gestión del riesgo para una Boyacá Grande y transparente</t>
  </si>
  <si>
    <t>Fortalecimiento del control y la vigilancia de la gestión fiscal y resarcimiento al daño del patrimonio pùblico</t>
  </si>
  <si>
    <t>Fortalecimiento del Control y la vigilancia de la gestiòn fiscal y resarcimiento al daño del patrimonio</t>
  </si>
  <si>
    <t>Fortalecimiento a la gestiòn y direcciòn de la administrsaciòn pùblica territorial</t>
  </si>
  <si>
    <t>Fortalecimiento a la gestiòn y direcciòn de la administraciòn pùblica territorial</t>
  </si>
  <si>
    <t>Fortalecimiento del control y la vigilancia de la gestiòn fiscal y resarcimiento al daño del patrimonio pùblico</t>
  </si>
  <si>
    <t xml:space="preserve">Elaboración de documentos de seguimiento tales como:
Seguimiento a Plan de Desarrollo.
Informe Plan Anticorrupción y de Atención al Ciudadano.
Informe de Austeridad en el Gasto
Informe de Secop, Sía, Sireci.
Informe Gesproy.
Seguimiento Acciones Populares y temas litigiosos.
</t>
  </si>
  <si>
    <t>Dependencia s asistidas técnicamente</t>
  </si>
  <si>
    <t>GOBIERNO TERRITORIAL</t>
  </si>
  <si>
    <t>2.7.1  Po la eficiencia Administrativa y fiscal para una Boyacá grande.</t>
  </si>
  <si>
    <t>Lograr la vigilancia de la Superintendencia Financiera, Mantener y/o mejorar la calificación de riesgo financiero crediticio, así como la eficiencia financiera y administrativa de convenios, bienes y sociedades incrementando las utilidades e ingresos y creando nuevas líneas de negocio.</t>
  </si>
  <si>
    <t xml:space="preserve">Inversión en Proyectos Estratégicos 
de desarrollo Económico, Social, Cultural y Turístico
</t>
  </si>
  <si>
    <t>Atención, asistencia y reparación integral a las victimas</t>
  </si>
  <si>
    <t>Numero</t>
  </si>
  <si>
    <t xml:space="preserve">Iniciativas comunitarias apoyada </t>
  </si>
  <si>
    <t>Fortalecimiento de la gestión y dirección del sector Comercio, Industria y Turismo</t>
  </si>
  <si>
    <t>Instrumentos para el mejoramiento productivo  implementado (Gestión de bienes muebles e inmuebles)</t>
  </si>
  <si>
    <t>Lotterìa de Boyacà/2023</t>
  </si>
  <si>
    <t>2.8.1  Boyacá grande exportadora y conectada con el mundo.</t>
  </si>
  <si>
    <t>Acompañar, facilitar y promover la articulación a nivel nacional e internacional para la promoción de la cultura exportadora, la transferencia de conocimiento, la cooperación internacional y la inversión privada en el Departamento.</t>
  </si>
  <si>
    <t xml:space="preserve">Promover la formalización a pequeños mineros y de subsistencia que no se encuentran regularizados, fortalecer a los que se encuentran en dicho proceso y acciones de reconversión productiva a los que no pueden acceder a la legalización. </t>
  </si>
  <si>
    <t xml:space="preserve">3.2.4  Por la Educación ambiental para un futuro sostenible </t>
  </si>
  <si>
    <t>Conformación del comité departamental de bienestar animal</t>
  </si>
  <si>
    <t>Fortalecimiento de la convivencia y seguridad ciudadana</t>
  </si>
  <si>
    <t>Número de Vivendas</t>
  </si>
  <si>
    <t>4.1.4  Boyacá grande, con atención integral en salud basada en la “atención primaria en salud centrada en la familia y la comunidad”</t>
  </si>
  <si>
    <t>Estrategias de promoción de la salud implementadas (Mortalidad materna)</t>
  </si>
  <si>
    <t>Salud y Bienestar</t>
  </si>
  <si>
    <t>4.2.1  Boyacá grande a través del deporte formativo</t>
  </si>
  <si>
    <t>Capacitar en las áreas de educación física , administración deportiva, infraestructura convencional y adaptada, entrenamiento deportivo en el área urbana y rura</t>
  </si>
  <si>
    <t>Fortalecimiento de la gestión y dirección del sector Inclusión Social y Reconciliación</t>
  </si>
  <si>
    <t>4.3.2  Territorial Por La Boyacá Grande En Escenarios Deportivos Para La Vida</t>
  </si>
  <si>
    <t>Garantizar a la ciudadanía escenarios adecuados y más seguros, mediante la formulación y ejecución de proyectos para el mejoramiento, mantenimiento, adecuación, ampliación, construcción y cofinanciación de escenarios deportivos y recreativos.</t>
  </si>
  <si>
    <t>4.3.3  Gobernanza del agua</t>
  </si>
  <si>
    <t>4.3.4  Manejo sostenible de los residuos sólidos para una Boyacá Grande.</t>
  </si>
  <si>
    <t>4.3.5  Más escenarios para la vida, el deporte, la cultura, la seguridad y convivencia Ciudadana</t>
  </si>
  <si>
    <t>Construcción de un centro de protección social para el adulto mayo</t>
  </si>
  <si>
    <t>Estudios y diseños de infraestructura cultural</t>
  </si>
  <si>
    <t>4.3.6  Más espacio público para una mejor calidad de vida</t>
  </si>
  <si>
    <t>4.3.7  Más vivienda digna y condiciones básicas de habitabilidad.</t>
  </si>
  <si>
    <t>4.3.8  Mejor calidad de agua para todos por una Boyacá Grande</t>
  </si>
  <si>
    <t xml:space="preserve">4.3.9 Boyacá grande con saneamiento ambiental y calidad hídrica. </t>
  </si>
  <si>
    <t>FORMACION Y PREPARACION DE DEPORTISTAS</t>
  </si>
  <si>
    <t>FORMACIÓN Y PREPARACIÓN DE DEPORTISTAS</t>
  </si>
  <si>
    <t>ATLETAS PREPARADOS (BRC) (Ciclistas programa Boyacá Raza de Campeones) EQUIPO CONTINENTAL (Ciclistas del equipo continental)</t>
  </si>
  <si>
    <t>ATLETAS PREPARADOS RESERVA DEPORTIVA (Ligas departamentales)</t>
  </si>
  <si>
    <t>Fomento a la recreación, la actividad física y el deporte para desarrollar entornos de convivencia y paz</t>
  </si>
  <si>
    <t>Personas atendidas por los programas de recreación, deporte social comunitario, actividad física y aprovechamiento del tiempo libre (Población Vulnerable)</t>
  </si>
  <si>
    <t>9..000</t>
  </si>
  <si>
    <t>Secretaría de Integración Social /2023</t>
  </si>
  <si>
    <t>5.2.2  Una Boyacá grande, diversa, incluyente y no excluyente, por el respeto y garantías de los derechos de la ´población LGTBIQ+ / OSIGD</t>
  </si>
  <si>
    <t>5.2.10  Fortalecimiento de los procesos culturales incluyentes de los grupos con enfoque diferencial y poblacional en Boyacá Grande</t>
  </si>
  <si>
    <t>Asistir a los municipios para el fortalecimiento de los procesos culturales incluyentes de los grupos con enfoque diferencial y poblacional y las diversas comunidades del departamento de Boyacá.</t>
  </si>
  <si>
    <t>Usuarios atendidos (“Red Abrigo”)</t>
  </si>
  <si>
    <t>TOTAL</t>
  </si>
  <si>
    <t>Seleccionar un año</t>
  </si>
  <si>
    <t>Secretario de _________</t>
  </si>
  <si>
    <t xml:space="preserve"> APORTE DEL PROYECTO</t>
  </si>
  <si>
    <t>ESTRATEGIA DE DESARROLLO</t>
  </si>
  <si>
    <t>ACTIVIDAD DEL PROYECTO</t>
  </si>
  <si>
    <t xml:space="preserve">6. PLAN INSTITUCIONAL DE CAPACITACION </t>
  </si>
  <si>
    <t>10. PETI - Plan Estratégico de Tecnologías y sistemas de Información:</t>
  </si>
  <si>
    <t xml:space="preserve">11. plan de seguridad de la informacion </t>
  </si>
  <si>
    <t xml:space="preserve">11. Plan de seguridad de la informacion </t>
  </si>
  <si>
    <t>_1._PINAR</t>
  </si>
  <si>
    <t>CANTIDAD (PROG. AÑO) SEGÚN PLAN INDICATIVO</t>
  </si>
  <si>
    <t>NOMBRE DEL INDICADOR SEGÚN CATALOGO DE PRODUCTOS MGA</t>
  </si>
  <si>
    <t>DESCRIPCIÓN DEL INDICADOR SEGÚN ORDENANZA PDD</t>
  </si>
  <si>
    <t>NOMBRE DEL PROYECTO</t>
  </si>
  <si>
    <t>META PROGRAMADA PLAN INDICATIVO</t>
  </si>
  <si>
    <t>Source.Name</t>
  </si>
  <si>
    <t>Column1</t>
  </si>
  <si>
    <t># del Indicador Plan Abrigo</t>
  </si>
  <si>
    <t>Indicador de Producto</t>
  </si>
  <si>
    <t>Descripción del Indicador de Producto</t>
  </si>
  <si>
    <t>Validación 2024</t>
  </si>
  <si>
    <t>Trimestre 2024-1</t>
  </si>
  <si>
    <t>Trimestre 2024-2</t>
  </si>
  <si>
    <t>Validación 2025</t>
  </si>
  <si>
    <t>Validación 2026</t>
  </si>
  <si>
    <t>Validación 2027</t>
  </si>
  <si>
    <t>Suma Programación Cuatrienio</t>
  </si>
  <si>
    <t>Column32</t>
  </si>
  <si>
    <t>Agricultura-P.I. 2024-2027- DEF.xlsx</t>
  </si>
  <si>
    <t>No diligenciar, no programo presupuesto</t>
  </si>
  <si>
    <t>Diligenciar la vigencia, tiene presupuesto programado</t>
  </si>
  <si>
    <t>Ambiente.xlsx</t>
  </si>
  <si>
    <t>Casa del menor.xlsx</t>
  </si>
  <si>
    <t>CI Gestión.xlsx</t>
  </si>
  <si>
    <t>comunicaciones.xlsx</t>
  </si>
  <si>
    <t>Contratacion.xlsx</t>
  </si>
  <si>
    <t>Cultura.xlsx</t>
  </si>
  <si>
    <t>Desarrollo Empresarial.xlsx</t>
  </si>
  <si>
    <t>Disciplinario.xlsx</t>
  </si>
  <si>
    <t>Educación.xlsx</t>
  </si>
  <si>
    <t>ESPB.xlsx</t>
  </si>
  <si>
    <t>General.xlsx</t>
  </si>
  <si>
    <t>Gestión del Riesgo.xlsx</t>
  </si>
  <si>
    <t>Gobierno.xlsx</t>
  </si>
  <si>
    <t>Hacienda.xlsx</t>
  </si>
  <si>
    <t>IDEBOY.xlsx</t>
  </si>
  <si>
    <t>Indeportes.xlsx</t>
  </si>
  <si>
    <t>Infraestructura.xlsx</t>
  </si>
  <si>
    <t>Integración Social.xlsx</t>
  </si>
  <si>
    <t>ITBOY.xlsx</t>
  </si>
  <si>
    <t>Juridica.xlsx</t>
  </si>
  <si>
    <t>Loteria.xlsx</t>
  </si>
  <si>
    <t>Minas.xlsx</t>
  </si>
  <si>
    <t>NLB.xlsx</t>
  </si>
  <si>
    <t>Planeacion.xlsx</t>
  </si>
  <si>
    <t>Salud.xlsx</t>
  </si>
  <si>
    <t>TIC.xlsx</t>
  </si>
  <si>
    <t>Turismo.xlsx</t>
  </si>
  <si>
    <t>UARNI.xlsx</t>
  </si>
  <si>
    <t>Meta de Plan Abrigo Programada Para la Vigencia, Según Plan Indicativo</t>
  </si>
  <si>
    <t>Aporte a la Meta de Plan Abrigo</t>
  </si>
  <si>
    <t>Dimensión Programada de Pobreza Multidimensional</t>
  </si>
  <si>
    <t>Variable Programada de Pobreza Multidimensional</t>
  </si>
  <si>
    <t>NOMBRE DE SU INDICADOR DE GESTIÓN</t>
  </si>
  <si>
    <t>DESCRIPCIÓN DE SU INDICADOR DE GESTIÓN</t>
  </si>
  <si>
    <t>PILAR DE DESARROLLO DE POBREZA MULTIDIMENSIONAL</t>
  </si>
  <si>
    <t>POGRAMA DE DESARROLLO DE POBREZA MULTIDIMENSIONAL</t>
  </si>
  <si>
    <t>CODIGO INDICADOR SEGÚN CATALOGO MGA</t>
  </si>
  <si>
    <t>CÓDIGO DEL INDICADOR SEGÚN PLAN INDICATIVO</t>
  </si>
  <si>
    <t>Dililigencie las columnas grises, las demás estan formuladas y treran la información dependiendo lo que diligencie.
Encontrara dos pestañas que son de apoyo "Plurianual" (El Plan Plurianual), "Financiero" (La parte financiera del Plan Indicativo).</t>
  </si>
  <si>
    <t xml:space="preserve">1. "CÓDIGO DEL INDICADOR SEGÚN PLAN INDICATIVO" Digite el código interno del indicador, las casillas azules se diligenciaran conforme a lo que seleccione.
2. "COD. BP /BPPIN" Relacione el codigo BPIN si lo tiene, si no se entendera que el proyecto esta planeado, pero aún sin viabilización.
3. "NOMBRE DEL PROYECTO", diligencie el nombre que tiene o le dará al proyecto.
4. "ACTIVIDAD DEL PROYECTO" Coloque cada actividad que tiene o tendra cada proyecto, en cada casilla. Diligencie las casillas que sea necesario.
5. "META PROGRAMADA PLAN INDICATIVO", le traera la meta que usted programo en plan indicativo, de acuerdo al año que este diligenciando.
6. " APORTE DEL PROYECTO", coloque lo que la actividad del proyecto aporta para el cumplimiento de la meta del plan indicativo. Tenga en cuenta su armonización.
7. Para la parte financiera guiese de su plan indicativo y tenga en cuenta lo diligenciado en su proyecto.
8. "TIPO DE GRUPO POBLACIONAL -POBLACIÓN OBJETIVO" Tipo de grupo poblacional  Ej: , Adulto Mayor. Primera infancia, Niños, Niñas, adolescentes, PEA. Etnias, room...
9. "NÚMERO DE PERSONAS A ATENDER", Cuantas personas planea atender.
10. "NOMBRE DE SU INDICADOR DE GESTIÓN", tenga en cuenta el indicador de gestión que le solicita y diligencia para la MGA.
11. "DESCRIPCIÓN DE SU INDICADOR DE GESTIÓN" Tenga en cuenta el punto 10.
12. "Meta de Plan Abrigo Programada Para la Vigencia, Según Plan Indicativo", mostrara lo que diligencio en Plan Indicativo para la vigencia que este diligenciando.
13. "Aporte a la Meta de Plan Abrigo", en coherencia con lo que diligencio en Plan Indicativo diligencie esta columna.
14. Seleccione el Plan y el Pilar asociado a la actividad que esta diligenciando.
15. Diligencie quien es el responsable de la acción.
16. De Enero a Febrero, Defina las etapas  a desarrollar : Formulación (F) Contratación(C) Ejecución (E) Liquidación (L)
</t>
  </si>
  <si>
    <t>Empresa Departamental de Servicios Públicos de Boyacá</t>
  </si>
  <si>
    <t>Secretaría de Infraestructura Pública</t>
  </si>
  <si>
    <t>Unidad Administrativa Especial de Asesoría y defensa  Jurídica del departamento</t>
  </si>
  <si>
    <t>Oficina Asesora de Control Interno de Gestión</t>
  </si>
  <si>
    <t>Unidad Administrativa  de Relaciones Nacionales e Internacionales</t>
  </si>
  <si>
    <t>Unidad Adminsitrativa Especial para la Gestión del Riesgo de Desastres</t>
  </si>
  <si>
    <t>VERSIÓN: 3</t>
  </si>
  <si>
    <t xml:space="preserve">CÓDIGO:  E-DE-DP-F-019 </t>
  </si>
  <si>
    <t>FECHA: 12/Ago/2024</t>
  </si>
  <si>
    <t>Formulacion de estrategias comerciales y financieras proyectadas para la vigencia</t>
  </si>
  <si>
    <t>Implementación de las estrategias comerciales y financieras proyectadas para la vigencia</t>
  </si>
  <si>
    <t xml:space="preserve"> Seguimiento de las estrategias financieras proyectadas para la vigencia</t>
  </si>
  <si>
    <t>Estructuración plan de premios acorde a las necesidades del mercado y la entidad</t>
  </si>
  <si>
    <t>Socialización del plan de premios con las partes interesadas</t>
  </si>
  <si>
    <t>Implementación plan de premios</t>
  </si>
  <si>
    <t xml:space="preserve">Diseñar estrategia adicional para fortalecer la satisfaccion del cliente </t>
  </si>
  <si>
    <t xml:space="preserve">Revisar y aprobar la estrategia para implementacion del fortalecieminto a la satifaccion del cliente </t>
  </si>
  <si>
    <t xml:space="preserve">Implementar estrategia del fortalecieminto a la satifaccion del cliente </t>
  </si>
  <si>
    <t>Ejecución  de estrategias de comunicación y motivación con fuerza de venta</t>
  </si>
  <si>
    <t>Implementación de estrategias de comunicación y motivación con fuerza de venta</t>
  </si>
  <si>
    <t xml:space="preserve">Consolidacion de estrategias para la eficiencia fiscal </t>
  </si>
  <si>
    <t>implementacion de estrategias para la eficiencia fiscal</t>
  </si>
  <si>
    <t>e</t>
  </si>
  <si>
    <t xml:space="preserve">Loteria de Boyaca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</si>
</sst>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_-;\-* #,##0_-;_-* &quot;-&quot;_-;_-@_-"/>
    <numFmt numFmtId="165" formatCode="_-&quot;$&quot;\ * #,##0.00_-;\-&quot;$&quot;\ * #,##0.00_-;_-&quot;$&quot;\ * &quot;-&quot;??_-;_-@_-"/>
    <numFmt numFmtId="166" formatCode="_-* #,##0.00_-;\-* #,##0.00_-;_-* &quot;-&quot;??_-;_-@_-"/>
    <numFmt numFmtId="167" formatCode="_-&quot;$&quot;* #,##0_-;\-&quot;$&quot;* #,##0_-;_-&quot;$&quot;* &quot;-&quot;_-;_-@_-"/>
    <numFmt numFmtId="168" formatCode="_-* #,##0_-;\-* #,##0_-;_-* &quot;-&quot;??_-;_-@_-"/>
    <numFmt numFmtId="169" formatCode="_ * #,##0.00_ ;_ * \-#,##0.00_ ;_ * &quot;-&quot;??_ ;_ @_ "/>
    <numFmt numFmtId="170" formatCode="0.0%"/>
    <numFmt numFmtId="171" formatCode="d\.m"/>
    <numFmt numFmtId="172" formatCode="&quot;$&quot;\ #,##0"/>
    <numFmt numFmtId="173" formatCode="_-&quot;$&quot;\ * #,##0_-;\-&quot;$&quot;\ * #,##0_-;_-&quot;$&quot;\ * &quot;-&quot;??_-;_-@_-"/>
    <numFmt numFmtId="174" formatCode="_-* #,##0_-;\-* #,##0_-;_-* &quot;-&quot;_-;_-@"/>
  </numFmts>
  <fonts count="59">
    <font>
      <sz val="11"/>
      <color theme="1"/>
      <name val="Calibri"/>
      <family val="2"/>
      <scheme val="minor"/>
    </font>
    <font>
      <sz val="11"/>
      <color indexed="8"/>
      <name val="Calibri"/>
      <family val="2"/>
    </font>
    <font>
      <sz val="8"/>
      <name val="Arial"/>
      <family val="2"/>
    </font>
    <font>
      <sz val="10"/>
      <name val="Arial"/>
      <family val="2"/>
    </font>
    <font>
      <sz val="9"/>
      <color indexed="81"/>
      <name val="Tahoma"/>
      <family val="2"/>
    </font>
    <font>
      <b/>
      <sz val="9"/>
      <color indexed="81"/>
      <name val="Tahoma"/>
      <family val="2"/>
    </font>
    <font>
      <sz val="11"/>
      <color theme="1"/>
      <name val="Calibri"/>
      <family val="2"/>
      <scheme val="minor"/>
    </font>
    <font>
      <b/>
      <sz val="11"/>
      <color theme="1"/>
      <name val="Calibri"/>
      <family val="2"/>
      <scheme val="minor"/>
    </font>
    <font>
      <sz val="8"/>
      <color theme="1"/>
      <name val="Arial"/>
      <family val="2"/>
    </font>
    <font>
      <sz val="11"/>
      <name val="Calibri"/>
      <family val="2"/>
      <scheme val="minor"/>
    </font>
    <font>
      <sz val="14"/>
      <color theme="1"/>
      <name val="Calibri"/>
      <family val="2"/>
      <scheme val="minor"/>
    </font>
    <font>
      <sz val="12"/>
      <color theme="1"/>
      <name val="Calibri"/>
      <family val="2"/>
      <scheme val="minor"/>
    </font>
    <font>
      <sz val="16"/>
      <name val="Arial Narrow"/>
      <family val="2"/>
    </font>
    <font>
      <u/>
      <sz val="11"/>
      <color theme="10"/>
      <name val="Calibri"/>
      <family val="2"/>
      <scheme val="minor"/>
    </font>
    <font>
      <u/>
      <sz val="11"/>
      <color theme="11"/>
      <name val="Calibri"/>
      <family val="2"/>
      <scheme val="minor"/>
    </font>
    <font>
      <b/>
      <sz val="8"/>
      <name val="Calibri"/>
      <family val="2"/>
    </font>
    <font>
      <sz val="8"/>
      <name val="Calibri"/>
      <family val="2"/>
    </font>
    <font>
      <b/>
      <sz val="10"/>
      <color indexed="8"/>
      <name val="Calibri"/>
      <family val="2"/>
    </font>
    <font>
      <sz val="10"/>
      <color indexed="8"/>
      <name val="Calibri"/>
      <family val="2"/>
    </font>
    <font>
      <sz val="10"/>
      <color theme="1"/>
      <name val="Calibri"/>
      <family val="2"/>
      <scheme val="minor"/>
    </font>
    <font>
      <sz val="8"/>
      <name val="Calibri"/>
      <family val="2"/>
      <scheme val="minor"/>
    </font>
    <font>
      <b/>
      <sz val="7"/>
      <name val="Calibri"/>
      <family val="2"/>
    </font>
    <font>
      <b/>
      <sz val="12"/>
      <color rgb="FF000000"/>
      <name val="Arial"/>
      <family val="2"/>
    </font>
    <font>
      <b/>
      <sz val="12"/>
      <color indexed="8"/>
      <name val="Calibri"/>
      <family val="2"/>
    </font>
    <font>
      <sz val="12"/>
      <color indexed="8"/>
      <name val="Calibri"/>
      <family val="2"/>
    </font>
    <font>
      <b/>
      <sz val="12"/>
      <name val="Arial"/>
      <family val="2"/>
    </font>
    <font>
      <b/>
      <sz val="8"/>
      <name val="Arial"/>
      <family val="2"/>
    </font>
    <font>
      <u/>
      <sz val="8"/>
      <name val="Calibri"/>
      <family val="2"/>
    </font>
    <font>
      <b/>
      <u/>
      <sz val="8"/>
      <name val="Calibri"/>
      <family val="2"/>
    </font>
    <font>
      <u/>
      <sz val="11"/>
      <color theme="1"/>
      <name val="Calibri"/>
      <family val="2"/>
      <scheme val="minor"/>
    </font>
    <font>
      <sz val="11"/>
      <color theme="0"/>
      <name val="Calibri"/>
      <family val="2"/>
      <scheme val="minor"/>
    </font>
    <font>
      <b/>
      <sz val="11"/>
      <color theme="0"/>
      <name val="Arial"/>
      <family val="2"/>
    </font>
    <font>
      <sz val="10"/>
      <color theme="1"/>
      <name val="Arial"/>
      <family val="2"/>
    </font>
    <font>
      <i/>
      <sz val="11"/>
      <color theme="1"/>
      <name val="Calibri"/>
      <family val="2"/>
      <scheme val="minor"/>
    </font>
    <font>
      <i/>
      <sz val="10"/>
      <color theme="1"/>
      <name val="Arial"/>
      <family val="2"/>
    </font>
    <font>
      <sz val="10"/>
      <color theme="0"/>
      <name val="Arial"/>
      <family val="2"/>
    </font>
    <font>
      <sz val="10"/>
      <color rgb="FFFF0000"/>
      <name val="Arial"/>
      <family val="2"/>
    </font>
    <font>
      <sz val="10"/>
      <color rgb="FF000000"/>
      <name val="Arial"/>
      <family val="2"/>
    </font>
    <font>
      <b/>
      <i/>
      <sz val="10"/>
      <color theme="1"/>
      <name val="Arial"/>
      <family val="2"/>
    </font>
    <font>
      <b/>
      <sz val="10"/>
      <color theme="1"/>
      <name val="Arial"/>
      <family val="2"/>
    </font>
    <font>
      <u/>
      <sz val="10"/>
      <color theme="1"/>
      <name val="Arial"/>
      <family val="2"/>
    </font>
    <font>
      <b/>
      <sz val="8"/>
      <color theme="0"/>
      <name val="Century Gothic"/>
      <family val="2"/>
    </font>
    <font>
      <b/>
      <sz val="8"/>
      <color theme="0"/>
      <name val="Arial"/>
      <family val="2"/>
    </font>
    <font>
      <b/>
      <sz val="8"/>
      <color theme="0"/>
      <name val="Arial Narrow"/>
      <family val="2"/>
    </font>
    <font>
      <b/>
      <sz val="16"/>
      <name val="Arial Narrow"/>
      <family val="2"/>
    </font>
    <font>
      <sz val="16"/>
      <color theme="0"/>
      <name val="Arial Narrow"/>
      <family val="2"/>
    </font>
    <font>
      <b/>
      <sz val="14"/>
      <name val="Arial Narrow"/>
      <family val="2"/>
    </font>
    <font>
      <sz val="14"/>
      <name val="Arial Narrow"/>
      <family val="2"/>
    </font>
    <font>
      <b/>
      <sz val="16"/>
      <color theme="0"/>
      <name val="Arial Narrow"/>
      <family val="2"/>
    </font>
    <font>
      <b/>
      <sz val="14"/>
      <color theme="0"/>
      <name val="Arial Narrow"/>
      <family val="2"/>
    </font>
    <font>
      <sz val="11"/>
      <name val="Arial Narrow"/>
      <family val="2"/>
    </font>
    <font>
      <sz val="12"/>
      <name val="Arial Narrow"/>
      <family val="2"/>
    </font>
    <font>
      <sz val="12"/>
      <name val="Calibri"/>
      <family val="2"/>
      <scheme val="minor"/>
    </font>
    <font>
      <sz val="12"/>
      <name val="Arial"/>
      <family val="2"/>
    </font>
    <font>
      <sz val="12"/>
      <name val="&quot;Arial Narrow&quot;"/>
    </font>
    <font>
      <sz val="12"/>
      <color rgb="FFFF0000"/>
      <name val="Arial Narrow"/>
      <family val="2"/>
    </font>
    <font>
      <sz val="12"/>
      <name val="Urbanist"/>
    </font>
    <font>
      <sz val="11"/>
      <color theme="0"/>
      <name val="Arial Narrow"/>
      <family val="2"/>
    </font>
    <font>
      <sz val="10"/>
      <color theme="1"/>
      <name val="Century Gothic"/>
      <family val="2"/>
    </font>
  </fonts>
  <fills count="46">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6" tint="-0.249977111117893"/>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theme="2"/>
        <bgColor indexed="64"/>
      </patternFill>
    </fill>
    <fill>
      <patternFill patternType="solid">
        <fgColor theme="3" tint="0.59999389629810485"/>
        <bgColor indexed="64"/>
      </patternFill>
    </fill>
    <fill>
      <patternFill patternType="solid">
        <fgColor indexed="13"/>
        <bgColor indexed="64"/>
      </patternFill>
    </fill>
    <fill>
      <patternFill patternType="solid">
        <fgColor theme="6" tint="0.79998168889431442"/>
        <bgColor indexed="65"/>
      </patternFill>
    </fill>
    <fill>
      <patternFill patternType="solid">
        <fgColor rgb="FFC00000"/>
        <bgColor indexed="64"/>
      </patternFill>
    </fill>
    <fill>
      <patternFill patternType="solid">
        <fgColor theme="8" tint="-0.499984740745262"/>
        <bgColor indexed="64"/>
      </patternFill>
    </fill>
    <fill>
      <patternFill patternType="solid">
        <fgColor theme="4"/>
        <bgColor indexed="64"/>
      </patternFill>
    </fill>
    <fill>
      <patternFill patternType="solid">
        <fgColor theme="7" tint="-0.499984740745262"/>
        <bgColor indexed="64"/>
      </patternFill>
    </fill>
    <fill>
      <patternFill patternType="solid">
        <fgColor theme="5" tint="-0.249977111117893"/>
        <bgColor indexed="64"/>
      </patternFill>
    </fill>
    <fill>
      <patternFill patternType="solid">
        <fgColor theme="5"/>
        <bgColor indexed="64"/>
      </patternFill>
    </fill>
    <fill>
      <patternFill patternType="solid">
        <fgColor theme="2" tint="-0.749992370372631"/>
        <bgColor indexed="64"/>
      </patternFill>
    </fill>
    <fill>
      <patternFill patternType="solid">
        <fgColor theme="0"/>
        <bgColor rgb="FF00FFFF"/>
      </patternFill>
    </fill>
    <fill>
      <patternFill patternType="solid">
        <fgColor theme="0"/>
        <bgColor rgb="FFFFFFFF"/>
      </patternFill>
    </fill>
    <fill>
      <patternFill patternType="solid">
        <fgColor theme="2" tint="-9.9978637043366805E-2"/>
        <bgColor theme="4" tint="0.79998168889431442"/>
      </patternFill>
    </fill>
    <fill>
      <patternFill patternType="solid">
        <fgColor theme="0"/>
        <bgColor theme="0"/>
      </patternFill>
    </fill>
    <fill>
      <patternFill patternType="solid">
        <fgColor rgb="FF7030A0"/>
        <bgColor indexed="64"/>
      </patternFill>
    </fill>
    <fill>
      <patternFill patternType="solid">
        <fgColor theme="6" tint="-0.499984740745262"/>
        <bgColor indexed="64"/>
      </patternFill>
    </fill>
    <fill>
      <patternFill patternType="solid">
        <fgColor theme="1" tint="0.499984740745262"/>
        <bgColor indexed="64"/>
      </patternFill>
    </fill>
    <fill>
      <patternFill patternType="solid">
        <fgColor theme="4" tint="-0.499984740745262"/>
        <bgColor indexed="64"/>
      </patternFill>
    </fill>
    <fill>
      <patternFill patternType="solid">
        <fgColor theme="7" tint="-0.249977111117893"/>
        <bgColor indexed="64"/>
      </patternFill>
    </fill>
    <fill>
      <patternFill patternType="solid">
        <fgColor rgb="FF60497A"/>
        <bgColor indexed="64"/>
      </patternFill>
    </fill>
    <fill>
      <patternFill patternType="solid">
        <fgColor rgb="FF808080"/>
        <bgColor indexed="64"/>
      </patternFill>
    </fill>
    <fill>
      <patternFill patternType="solid">
        <fgColor theme="3" tint="-0.249977111117893"/>
        <bgColor indexed="64"/>
      </patternFill>
    </fill>
    <fill>
      <patternFill patternType="solid">
        <fgColor theme="8"/>
        <bgColor indexed="64"/>
      </patternFill>
    </fill>
    <fill>
      <patternFill patternType="solid">
        <fgColor theme="9" tint="0.79998168889431442"/>
        <bgColor theme="0"/>
      </patternFill>
    </fill>
    <fill>
      <patternFill patternType="solid">
        <fgColor theme="4" tint="0.79998168889431442"/>
        <bgColor theme="4" tint="0.79998168889431442"/>
      </patternFill>
    </fill>
  </fills>
  <borders count="4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diagonal/>
    </border>
    <border>
      <left/>
      <right/>
      <top style="thin">
        <color auto="1"/>
      </top>
      <bottom/>
      <diagonal/>
    </border>
    <border>
      <left style="medium">
        <color auto="1"/>
      </left>
      <right/>
      <top/>
      <bottom/>
      <diagonal/>
    </border>
    <border>
      <left/>
      <right style="medium">
        <color auto="1"/>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style="medium">
        <color auto="1"/>
      </top>
      <bottom/>
      <diagonal/>
    </border>
    <border>
      <left/>
      <right style="thin">
        <color auto="1"/>
      </right>
      <top/>
      <bottom style="thin">
        <color auto="1"/>
      </bottom>
      <diagonal/>
    </border>
    <border>
      <left style="thin">
        <color auto="1"/>
      </left>
      <right style="thin">
        <color auto="1"/>
      </right>
      <top style="medium">
        <color auto="1"/>
      </top>
      <bottom/>
      <diagonal/>
    </border>
    <border>
      <left/>
      <right style="thin">
        <color auto="1"/>
      </right>
      <top style="medium">
        <color auto="1"/>
      </top>
      <bottom/>
      <diagonal/>
    </border>
    <border>
      <left/>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style="thin">
        <color auto="1"/>
      </right>
      <top/>
      <bottom/>
      <diagonal/>
    </border>
    <border>
      <left/>
      <right style="thin">
        <color auto="1"/>
      </right>
      <top style="thin">
        <color indexed="64"/>
      </top>
      <bottom/>
      <diagonal/>
    </border>
    <border>
      <left/>
      <right style="medium">
        <color auto="1"/>
      </right>
      <top style="medium">
        <color auto="1"/>
      </top>
      <bottom style="medium">
        <color indexed="64"/>
      </bottom>
      <diagonal/>
    </border>
    <border>
      <left/>
      <right/>
      <top style="medium">
        <color auto="1"/>
      </top>
      <bottom style="medium">
        <color indexed="64"/>
      </bottom>
      <diagonal/>
    </border>
    <border>
      <left style="medium">
        <color indexed="64"/>
      </left>
      <right style="thin">
        <color auto="1"/>
      </right>
      <top style="medium">
        <color indexed="64"/>
      </top>
      <bottom/>
      <diagonal/>
    </border>
    <border>
      <left style="thin">
        <color indexed="64"/>
      </left>
      <right style="medium">
        <color indexed="64"/>
      </right>
      <top style="medium">
        <color indexed="64"/>
      </top>
      <bottom/>
      <diagonal/>
    </border>
    <border>
      <left style="thin">
        <color auto="1"/>
      </left>
      <right style="thin">
        <color auto="1"/>
      </right>
      <top style="thin">
        <color theme="4" tint="0.39997558519241921"/>
      </top>
      <bottom style="thin">
        <color theme="4" tint="0.39997558519241921"/>
      </bottom>
      <diagonal/>
    </border>
    <border>
      <left/>
      <right style="thin">
        <color auto="1"/>
      </right>
      <top style="thin">
        <color auto="1"/>
      </top>
      <bottom style="thin">
        <color auto="1"/>
      </bottom>
      <diagonal/>
    </border>
    <border>
      <left style="thin">
        <color indexed="64"/>
      </left>
      <right/>
      <top style="medium">
        <color indexed="64"/>
      </top>
      <bottom style="thin">
        <color auto="1"/>
      </bottom>
      <diagonal/>
    </border>
  </borders>
  <cellStyleXfs count="164">
    <xf numFmtId="0" fontId="0" fillId="0" borderId="0"/>
    <xf numFmtId="43" fontId="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6" fillId="0" borderId="0" applyFont="0" applyFill="0" applyBorder="0" applyAlignment="0" applyProtection="0"/>
    <xf numFmtId="43" fontId="6"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4" fontId="11" fillId="0" borderId="0" applyFont="0" applyFill="0" applyBorder="0" applyAlignment="0" applyProtection="0"/>
    <xf numFmtId="169" fontId="3" fillId="0" borderId="0" applyFon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164" fontId="6" fillId="0" borderId="0" applyFont="0" applyFill="0" applyBorder="0" applyAlignment="0" applyProtection="0"/>
    <xf numFmtId="165" fontId="6" fillId="0" borderId="0" applyFont="0" applyFill="0" applyBorder="0" applyAlignment="0" applyProtection="0"/>
    <xf numFmtId="0" fontId="6" fillId="23" borderId="0" applyNumberFormat="0" applyBorder="0" applyAlignment="0" applyProtection="0"/>
    <xf numFmtId="166" fontId="6" fillId="0" borderId="0" applyFont="0" applyFill="0" applyBorder="0" applyAlignment="0" applyProtection="0"/>
  </cellStyleXfs>
  <cellXfs count="367">
    <xf numFmtId="0" fontId="0" fillId="0" borderId="0" xfId="0"/>
    <xf numFmtId="0" fontId="0" fillId="3" borderId="0" xfId="0" applyFill="1"/>
    <xf numFmtId="0" fontId="0" fillId="0" borderId="1" xfId="0" applyBorder="1"/>
    <xf numFmtId="0" fontId="15" fillId="0" borderId="0" xfId="0" applyFont="1" applyAlignment="1">
      <alignment horizontal="center" vertical="center" wrapText="1"/>
    </xf>
    <xf numFmtId="0" fontId="2" fillId="3" borderId="1" xfId="0" applyFont="1" applyFill="1" applyBorder="1" applyAlignment="1" applyProtection="1">
      <alignment horizontal="justify" vertical="top" wrapText="1"/>
      <protection locked="0"/>
    </xf>
    <xf numFmtId="0" fontId="2" fillId="3" borderId="1" xfId="0" applyFont="1" applyFill="1" applyBorder="1" applyAlignment="1" applyProtection="1">
      <alignment vertical="top" wrapText="1"/>
      <protection locked="0"/>
    </xf>
    <xf numFmtId="0" fontId="2" fillId="3" borderId="1" xfId="0" applyFont="1" applyFill="1" applyBorder="1" applyAlignment="1" applyProtection="1">
      <alignment horizontal="center" vertical="top" wrapText="1"/>
      <protection locked="0"/>
    </xf>
    <xf numFmtId="0" fontId="15" fillId="3" borderId="1" xfId="0" applyFont="1" applyFill="1" applyBorder="1" applyAlignment="1" applyProtection="1">
      <alignment vertical="center" wrapText="1"/>
      <protection locked="0"/>
    </xf>
    <xf numFmtId="0" fontId="15" fillId="3" borderId="1" xfId="0" applyFont="1" applyFill="1" applyBorder="1" applyAlignment="1">
      <alignment vertical="center" wrapText="1"/>
    </xf>
    <xf numFmtId="9" fontId="2" fillId="3" borderId="1" xfId="0" applyNumberFormat="1" applyFont="1" applyFill="1" applyBorder="1" applyAlignment="1" applyProtection="1">
      <alignment horizontal="justify" vertical="top" wrapText="1"/>
      <protection locked="0"/>
    </xf>
    <xf numFmtId="1" fontId="2" fillId="3" borderId="1" xfId="0" applyNumberFormat="1" applyFont="1" applyFill="1" applyBorder="1" applyAlignment="1" applyProtection="1">
      <alignment horizontal="justify" vertical="top" wrapText="1"/>
      <protection locked="0"/>
    </xf>
    <xf numFmtId="0" fontId="2" fillId="3" borderId="1" xfId="0" applyFont="1" applyFill="1" applyBorder="1" applyAlignment="1" applyProtection="1">
      <alignment vertical="center" wrapText="1"/>
      <protection locked="0"/>
    </xf>
    <xf numFmtId="0" fontId="2" fillId="3" borderId="1" xfId="12" applyNumberFormat="1" applyFont="1" applyFill="1" applyBorder="1" applyAlignment="1" applyProtection="1">
      <alignment horizontal="justify" vertical="top" wrapText="1"/>
      <protection locked="0"/>
    </xf>
    <xf numFmtId="0" fontId="9" fillId="0" borderId="0" xfId="0" applyFont="1"/>
    <xf numFmtId="0" fontId="2" fillId="3"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8" fillId="0" borderId="0" xfId="0" applyFont="1" applyAlignment="1">
      <alignment horizontal="center" vertical="center" wrapText="1"/>
    </xf>
    <xf numFmtId="0" fontId="24" fillId="0" borderId="8" xfId="0" applyFont="1" applyBorder="1" applyAlignment="1">
      <alignment vertical="center" wrapText="1"/>
    </xf>
    <xf numFmtId="0" fontId="24" fillId="0" borderId="0" xfId="0" applyFont="1" applyAlignment="1">
      <alignment vertical="center" wrapText="1"/>
    </xf>
    <xf numFmtId="0" fontId="24" fillId="0" borderId="22" xfId="0" applyFont="1" applyBorder="1" applyAlignment="1">
      <alignment vertical="center" wrapText="1"/>
    </xf>
    <xf numFmtId="0" fontId="25" fillId="0" borderId="31" xfId="0" applyFont="1" applyBorder="1" applyAlignment="1">
      <alignment horizontal="left" vertical="center" wrapText="1"/>
    </xf>
    <xf numFmtId="0" fontId="0" fillId="0" borderId="0" xfId="0" applyAlignment="1">
      <alignment horizontal="left" vertical="center" wrapText="1"/>
    </xf>
    <xf numFmtId="0" fontId="26" fillId="2" borderId="32" xfId="0" applyFont="1" applyFill="1" applyBorder="1" applyAlignment="1">
      <alignment horizontal="left" vertical="center" wrapText="1"/>
    </xf>
    <xf numFmtId="0" fontId="26" fillId="0" borderId="32" xfId="0" applyFont="1" applyBorder="1" applyAlignment="1">
      <alignment horizontal="left" vertical="center" wrapText="1"/>
    </xf>
    <xf numFmtId="0" fontId="26" fillId="22" borderId="32" xfId="0" applyFont="1" applyFill="1" applyBorder="1" applyAlignment="1">
      <alignment horizontal="left" vertical="center" wrapText="1"/>
    </xf>
    <xf numFmtId="0" fontId="2" fillId="0" borderId="32" xfId="0" applyFont="1" applyBorder="1" applyAlignment="1">
      <alignment horizontal="left" vertical="center" wrapText="1"/>
    </xf>
    <xf numFmtId="0" fontId="2" fillId="0" borderId="33" xfId="0" applyFont="1" applyBorder="1" applyAlignment="1">
      <alignment horizontal="left" vertical="center" wrapText="1"/>
    </xf>
    <xf numFmtId="0" fontId="7" fillId="0" borderId="1" xfId="0" applyFont="1" applyBorder="1" applyAlignment="1">
      <alignment horizontal="center" vertical="center"/>
    </xf>
    <xf numFmtId="0" fontId="0" fillId="0" borderId="1" xfId="0" applyBorder="1" applyAlignment="1">
      <alignment horizontal="center" vertical="center"/>
    </xf>
    <xf numFmtId="0" fontId="0" fillId="0" borderId="2" xfId="0" applyBorder="1" applyAlignment="1">
      <alignment vertical="center" wrapText="1"/>
    </xf>
    <xf numFmtId="0" fontId="0" fillId="0" borderId="10" xfId="0" applyBorder="1" applyAlignment="1">
      <alignment vertical="center" wrapText="1"/>
    </xf>
    <xf numFmtId="0" fontId="0" fillId="0" borderId="9" xfId="0" applyBorder="1" applyAlignment="1">
      <alignment vertical="center" wrapText="1"/>
    </xf>
    <xf numFmtId="0" fontId="2" fillId="3" borderId="0" xfId="0" applyFont="1" applyFill="1" applyAlignment="1">
      <alignment vertical="center" wrapText="1"/>
    </xf>
    <xf numFmtId="0" fontId="9" fillId="0" borderId="0" xfId="0" applyFont="1" applyProtection="1">
      <protection locked="0"/>
    </xf>
    <xf numFmtId="0" fontId="3" fillId="0" borderId="0" xfId="0" applyFont="1" applyAlignment="1">
      <alignment wrapText="1"/>
    </xf>
    <xf numFmtId="167" fontId="16" fillId="0" borderId="0" xfId="0" applyNumberFormat="1" applyFont="1" applyAlignment="1" applyProtection="1">
      <alignment horizontal="center" vertical="center" textRotation="90" wrapText="1"/>
      <protection locked="0"/>
    </xf>
    <xf numFmtId="167" fontId="16" fillId="0" borderId="0" xfId="0" applyNumberFormat="1" applyFont="1" applyAlignment="1">
      <alignment horizontal="center" vertical="center" wrapText="1"/>
    </xf>
    <xf numFmtId="0" fontId="15" fillId="3" borderId="0" xfId="0" applyFont="1" applyFill="1" applyAlignment="1">
      <alignment vertical="center" wrapText="1"/>
    </xf>
    <xf numFmtId="0" fontId="0" fillId="0" borderId="16" xfId="0" applyBorder="1"/>
    <xf numFmtId="0" fontId="29" fillId="0" borderId="0" xfId="0" applyFont="1"/>
    <xf numFmtId="0" fontId="19" fillId="0" borderId="0" xfId="0" applyFont="1" applyAlignment="1">
      <alignment horizontal="center"/>
    </xf>
    <xf numFmtId="0" fontId="24" fillId="0" borderId="20" xfId="0" applyFont="1" applyBorder="1" applyAlignment="1">
      <alignment vertical="center" wrapText="1"/>
    </xf>
    <xf numFmtId="0" fontId="24" fillId="0" borderId="18" xfId="0" applyFont="1" applyBorder="1" applyAlignment="1">
      <alignment vertical="center" wrapText="1"/>
    </xf>
    <xf numFmtId="0" fontId="24" fillId="0" borderId="23" xfId="0" applyFont="1" applyBorder="1" applyAlignment="1">
      <alignment vertical="center" wrapText="1"/>
    </xf>
    <xf numFmtId="0" fontId="23" fillId="0" borderId="0" xfId="0" applyFont="1" applyAlignment="1">
      <alignment horizontal="center" vertical="center" wrapText="1"/>
    </xf>
    <xf numFmtId="0" fontId="22" fillId="0" borderId="0" xfId="0" applyFont="1" applyAlignment="1">
      <alignment horizontal="left" vertical="center" wrapText="1"/>
    </xf>
    <xf numFmtId="0" fontId="9" fillId="0" borderId="37" xfId="0" applyFont="1" applyBorder="1" applyProtection="1">
      <protection locked="0"/>
    </xf>
    <xf numFmtId="0" fontId="0" fillId="0" borderId="37" xfId="0" applyBorder="1"/>
    <xf numFmtId="0" fontId="0" fillId="0" borderId="29" xfId="0" applyBorder="1"/>
    <xf numFmtId="0" fontId="0" fillId="0" borderId="26" xfId="0" applyBorder="1"/>
    <xf numFmtId="0" fontId="0" fillId="0" borderId="1" xfId="0" applyBorder="1" applyAlignment="1">
      <alignment horizontal="center" vertical="center" wrapText="1"/>
    </xf>
    <xf numFmtId="167" fontId="16" fillId="3" borderId="1" xfId="0" applyNumberFormat="1" applyFont="1" applyFill="1" applyBorder="1" applyAlignment="1" applyProtection="1">
      <alignment horizontal="center" vertical="center" textRotation="90" wrapText="1"/>
      <protection locked="0"/>
    </xf>
    <xf numFmtId="167" fontId="16" fillId="3" borderId="1" xfId="0" applyNumberFormat="1" applyFont="1" applyFill="1" applyBorder="1" applyAlignment="1">
      <alignment horizontal="center" vertical="center" wrapText="1"/>
    </xf>
    <xf numFmtId="0" fontId="16" fillId="3" borderId="1" xfId="0" applyFont="1" applyFill="1" applyBorder="1" applyAlignment="1" applyProtection="1">
      <alignment horizontal="center" vertical="center" wrapText="1"/>
      <protection locked="0"/>
    </xf>
    <xf numFmtId="0" fontId="16" fillId="3" borderId="0" xfId="0" applyFont="1" applyFill="1" applyAlignment="1">
      <alignment horizontal="center" vertical="center" wrapText="1"/>
    </xf>
    <xf numFmtId="0" fontId="27" fillId="3" borderId="0" xfId="0" applyFont="1" applyFill="1" applyAlignment="1">
      <alignment horizontal="center" vertical="center" wrapText="1"/>
    </xf>
    <xf numFmtId="0" fontId="9" fillId="3" borderId="1" xfId="0" applyFont="1" applyFill="1" applyBorder="1" applyAlignment="1" applyProtection="1">
      <alignment wrapText="1"/>
      <protection locked="0"/>
    </xf>
    <xf numFmtId="0" fontId="9" fillId="3" borderId="1" xfId="0" applyFont="1" applyFill="1" applyBorder="1" applyProtection="1">
      <protection locked="0"/>
    </xf>
    <xf numFmtId="0" fontId="9" fillId="3" borderId="0" xfId="0" applyFont="1" applyFill="1"/>
    <xf numFmtId="167" fontId="15" fillId="3" borderId="1" xfId="0" applyNumberFormat="1" applyFont="1" applyFill="1" applyBorder="1" applyAlignment="1">
      <alignment horizontal="center" vertical="center" wrapText="1"/>
    </xf>
    <xf numFmtId="0" fontId="23" fillId="0" borderId="40" xfId="0" applyFont="1" applyBorder="1" applyAlignment="1">
      <alignment vertical="center" wrapText="1"/>
    </xf>
    <xf numFmtId="0" fontId="23" fillId="17" borderId="40" xfId="0" applyFont="1" applyFill="1" applyBorder="1" applyAlignment="1">
      <alignment vertical="center" wrapText="1"/>
    </xf>
    <xf numFmtId="0" fontId="23" fillId="0" borderId="39" xfId="0" applyFont="1" applyBorder="1" applyAlignment="1">
      <alignment vertical="center" wrapText="1"/>
    </xf>
    <xf numFmtId="0" fontId="2" fillId="3" borderId="9" xfId="0" applyFont="1" applyFill="1" applyBorder="1" applyAlignment="1">
      <alignment vertical="center" wrapText="1"/>
    </xf>
    <xf numFmtId="0" fontId="2" fillId="3" borderId="9" xfId="0" applyFont="1" applyFill="1" applyBorder="1" applyAlignment="1">
      <alignment horizontal="center" vertical="center" wrapText="1"/>
    </xf>
    <xf numFmtId="0" fontId="2" fillId="3" borderId="9" xfId="0" applyFont="1" applyFill="1" applyBorder="1" applyAlignment="1" applyProtection="1">
      <alignment horizontal="center" vertical="top" wrapText="1"/>
      <protection locked="0"/>
    </xf>
    <xf numFmtId="0" fontId="3" fillId="3" borderId="9" xfId="0" applyFont="1" applyFill="1" applyBorder="1" applyAlignment="1">
      <alignment wrapText="1"/>
    </xf>
    <xf numFmtId="167" fontId="16" fillId="3" borderId="9" xfId="0" applyNumberFormat="1" applyFont="1" applyFill="1" applyBorder="1" applyAlignment="1" applyProtection="1">
      <alignment horizontal="center" vertical="center" textRotation="90" wrapText="1"/>
      <protection locked="0"/>
    </xf>
    <xf numFmtId="167" fontId="16" fillId="3" borderId="9" xfId="0" applyNumberFormat="1" applyFont="1" applyFill="1" applyBorder="1" applyAlignment="1">
      <alignment horizontal="center" vertical="center" wrapText="1"/>
    </xf>
    <xf numFmtId="0" fontId="15" fillId="3" borderId="9" xfId="0" applyFont="1" applyFill="1" applyBorder="1" applyAlignment="1" applyProtection="1">
      <alignment vertical="center" wrapText="1"/>
      <protection locked="0"/>
    </xf>
    <xf numFmtId="0" fontId="16" fillId="3" borderId="9" xfId="0" applyFont="1" applyFill="1" applyBorder="1" applyAlignment="1" applyProtection="1">
      <alignment horizontal="center" vertical="center" wrapText="1"/>
      <protection locked="0"/>
    </xf>
    <xf numFmtId="0" fontId="15" fillId="20" borderId="1" xfId="0" applyFont="1" applyFill="1" applyBorder="1" applyAlignment="1">
      <alignment horizontal="center" vertical="center" wrapText="1"/>
    </xf>
    <xf numFmtId="0" fontId="15" fillId="6" borderId="1" xfId="0" applyFont="1" applyFill="1" applyBorder="1" applyAlignment="1">
      <alignment horizontal="center" vertical="center" wrapText="1"/>
    </xf>
    <xf numFmtId="1" fontId="31" fillId="25" borderId="19" xfId="0" applyNumberFormat="1" applyFont="1" applyFill="1" applyBorder="1" applyAlignment="1">
      <alignment horizontal="center" vertical="center" wrapText="1"/>
    </xf>
    <xf numFmtId="1" fontId="31" fillId="25" borderId="28" xfId="0" applyNumberFormat="1" applyFont="1" applyFill="1" applyBorder="1" applyAlignment="1">
      <alignment horizontal="center" vertical="center" wrapText="1"/>
    </xf>
    <xf numFmtId="1" fontId="31" fillId="25" borderId="25" xfId="0" applyNumberFormat="1" applyFont="1" applyFill="1" applyBorder="1" applyAlignment="1">
      <alignment horizontal="center" vertical="center" wrapText="1"/>
    </xf>
    <xf numFmtId="1" fontId="31" fillId="26" borderId="27" xfId="0" applyNumberFormat="1" applyFont="1" applyFill="1" applyBorder="1" applyAlignment="1">
      <alignment horizontal="center" vertical="center" wrapText="1"/>
    </xf>
    <xf numFmtId="1" fontId="31" fillId="26" borderId="27" xfId="160" applyNumberFormat="1" applyFont="1" applyFill="1" applyBorder="1" applyAlignment="1" applyProtection="1">
      <alignment horizontal="center" vertical="center" wrapText="1"/>
      <protection hidden="1"/>
    </xf>
    <xf numFmtId="1" fontId="31" fillId="26" borderId="27" xfId="0" applyNumberFormat="1" applyFont="1" applyFill="1" applyBorder="1" applyAlignment="1" applyProtection="1">
      <alignment horizontal="center" vertical="center" wrapText="1"/>
      <protection hidden="1"/>
    </xf>
    <xf numFmtId="1" fontId="31" fillId="26" borderId="25" xfId="0" applyNumberFormat="1" applyFont="1" applyFill="1" applyBorder="1" applyAlignment="1" applyProtection="1">
      <alignment horizontal="center" vertical="center" wrapText="1"/>
      <protection hidden="1"/>
    </xf>
    <xf numFmtId="1" fontId="31" fillId="12" borderId="27" xfId="0" applyNumberFormat="1" applyFont="1" applyFill="1" applyBorder="1" applyAlignment="1">
      <alignment horizontal="center" vertical="center" wrapText="1"/>
    </xf>
    <xf numFmtId="1" fontId="31" fillId="12" borderId="28" xfId="0" applyNumberFormat="1" applyFont="1" applyFill="1" applyBorder="1" applyAlignment="1">
      <alignment horizontal="center" vertical="center" wrapText="1"/>
    </xf>
    <xf numFmtId="1" fontId="31" fillId="12" borderId="25" xfId="0" applyNumberFormat="1" applyFont="1" applyFill="1" applyBorder="1" applyAlignment="1">
      <alignment horizontal="center" vertical="center" wrapText="1"/>
    </xf>
    <xf numFmtId="0" fontId="31" fillId="12" borderId="2" xfId="0" applyFont="1" applyFill="1" applyBorder="1" applyAlignment="1">
      <alignment horizontal="center" vertical="center" wrapText="1"/>
    </xf>
    <xf numFmtId="1" fontId="31" fillId="27" borderId="28" xfId="0" applyNumberFormat="1" applyFont="1" applyFill="1" applyBorder="1" applyAlignment="1" applyProtection="1">
      <alignment horizontal="center" vertical="center" wrapText="1"/>
      <protection locked="0"/>
    </xf>
    <xf numFmtId="2" fontId="31" fillId="27" borderId="27" xfId="0" applyNumberFormat="1" applyFont="1" applyFill="1" applyBorder="1" applyAlignment="1" applyProtection="1">
      <alignment horizontal="center" vertical="center" wrapText="1"/>
      <protection locked="0"/>
    </xf>
    <xf numFmtId="2" fontId="31" fillId="13" borderId="27" xfId="160" applyNumberFormat="1" applyFont="1" applyFill="1" applyBorder="1" applyAlignment="1" applyProtection="1">
      <alignment horizontal="center" vertical="center" wrapText="1"/>
    </xf>
    <xf numFmtId="2" fontId="31" fillId="25" borderId="27" xfId="160" applyNumberFormat="1" applyFont="1" applyFill="1" applyBorder="1" applyAlignment="1" applyProtection="1">
      <alignment horizontal="center" vertical="center" wrapText="1"/>
    </xf>
    <xf numFmtId="2" fontId="31" fillId="28" borderId="27" xfId="0" applyNumberFormat="1" applyFont="1" applyFill="1" applyBorder="1" applyAlignment="1">
      <alignment horizontal="center" vertical="center" wrapText="1"/>
    </xf>
    <xf numFmtId="1" fontId="31" fillId="29" borderId="27" xfId="160" applyNumberFormat="1" applyFont="1" applyFill="1" applyBorder="1" applyAlignment="1" applyProtection="1">
      <alignment horizontal="center" vertical="center" wrapText="1"/>
    </xf>
    <xf numFmtId="0" fontId="31" fillId="0" borderId="0" xfId="0" applyFont="1" applyAlignment="1">
      <alignment vertical="center" wrapText="1"/>
    </xf>
    <xf numFmtId="1" fontId="31" fillId="14" borderId="41" xfId="0" applyNumberFormat="1" applyFont="1" applyFill="1" applyBorder="1" applyAlignment="1" applyProtection="1">
      <alignment horizontal="center" vertical="center" wrapText="1"/>
      <protection locked="0"/>
    </xf>
    <xf numFmtId="1" fontId="31" fillId="14" borderId="27" xfId="0" applyNumberFormat="1" applyFont="1" applyFill="1" applyBorder="1" applyAlignment="1" applyProtection="1">
      <alignment horizontal="center" vertical="center" wrapText="1"/>
      <protection locked="0"/>
    </xf>
    <xf numFmtId="1" fontId="31" fillId="14" borderId="42" xfId="0" applyNumberFormat="1" applyFont="1" applyFill="1" applyBorder="1" applyAlignment="1" applyProtection="1">
      <alignment horizontal="center" vertical="center" wrapText="1"/>
      <protection locked="0"/>
    </xf>
    <xf numFmtId="1" fontId="31" fillId="14" borderId="20" xfId="0" applyNumberFormat="1" applyFont="1" applyFill="1" applyBorder="1" applyAlignment="1" applyProtection="1">
      <alignment horizontal="center" vertical="center" wrapText="1"/>
      <protection locked="0"/>
    </xf>
    <xf numFmtId="0" fontId="31" fillId="30" borderId="2" xfId="0" applyFont="1" applyFill="1" applyBorder="1" applyAlignment="1">
      <alignment horizontal="left" vertical="center" wrapText="1"/>
    </xf>
    <xf numFmtId="0" fontId="31" fillId="30" borderId="2"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32" fillId="3" borderId="1" xfId="0" applyFont="1" applyFill="1" applyBorder="1" applyAlignment="1">
      <alignment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vertical="center" wrapText="1"/>
    </xf>
    <xf numFmtId="0" fontId="32" fillId="3" borderId="1" xfId="0" applyFont="1" applyFill="1" applyBorder="1" applyAlignment="1">
      <alignment horizontal="left" vertical="center" wrapText="1"/>
    </xf>
    <xf numFmtId="0" fontId="32" fillId="3" borderId="0" xfId="0" applyFont="1" applyFill="1" applyAlignment="1">
      <alignment vertical="center" wrapText="1"/>
    </xf>
    <xf numFmtId="0" fontId="32" fillId="31" borderId="1" xfId="0" applyFont="1" applyFill="1" applyBorder="1" applyAlignment="1">
      <alignment horizontal="left" vertical="center" wrapText="1"/>
    </xf>
    <xf numFmtId="170" fontId="32" fillId="3" borderId="1" xfId="0" applyNumberFormat="1" applyFont="1" applyFill="1" applyBorder="1" applyAlignment="1">
      <alignment horizontal="center" vertical="center" wrapText="1"/>
    </xf>
    <xf numFmtId="0" fontId="32" fillId="32" borderId="1" xfId="0" applyFont="1" applyFill="1" applyBorder="1" applyAlignment="1">
      <alignment horizontal="left" vertical="center" wrapText="1"/>
    </xf>
    <xf numFmtId="9" fontId="32" fillId="3" borderId="1" xfId="0" applyNumberFormat="1" applyFont="1" applyFill="1" applyBorder="1" applyAlignment="1">
      <alignment horizontal="center" vertical="center" wrapText="1"/>
    </xf>
    <xf numFmtId="171" fontId="32" fillId="3" borderId="1" xfId="0" applyNumberFormat="1" applyFont="1" applyFill="1" applyBorder="1" applyAlignment="1">
      <alignment horizontal="left" vertical="center" wrapText="1"/>
    </xf>
    <xf numFmtId="10" fontId="32" fillId="3" borderId="1" xfId="0" applyNumberFormat="1" applyFont="1" applyFill="1" applyBorder="1" applyAlignment="1">
      <alignment horizontal="center" vertical="center" wrapText="1"/>
    </xf>
    <xf numFmtId="0" fontId="33" fillId="17" borderId="1" xfId="0" applyFont="1" applyFill="1" applyBorder="1" applyAlignment="1">
      <alignment horizontal="center" vertical="center" wrapText="1"/>
    </xf>
    <xf numFmtId="0" fontId="34" fillId="17" borderId="1" xfId="0" applyFont="1" applyFill="1" applyBorder="1" applyAlignment="1">
      <alignment vertical="center" wrapText="1"/>
    </xf>
    <xf numFmtId="10" fontId="34" fillId="17" borderId="1" xfId="12" applyNumberFormat="1" applyFont="1" applyFill="1" applyBorder="1" applyAlignment="1">
      <alignment vertical="center" wrapText="1"/>
    </xf>
    <xf numFmtId="0" fontId="34" fillId="17" borderId="1" xfId="0" applyFont="1" applyFill="1" applyBorder="1" applyAlignment="1">
      <alignment horizontal="center" vertical="center" wrapText="1"/>
    </xf>
    <xf numFmtId="0" fontId="33" fillId="33" borderId="1" xfId="0" applyFont="1" applyFill="1" applyBorder="1" applyAlignment="1">
      <alignment vertical="center" wrapText="1"/>
    </xf>
    <xf numFmtId="0" fontId="32" fillId="0" borderId="1" xfId="0" applyFont="1" applyBorder="1" applyAlignment="1">
      <alignment vertical="center" wrapText="1"/>
    </xf>
    <xf numFmtId="0" fontId="35" fillId="0" borderId="0" xfId="0" applyFont="1" applyAlignment="1">
      <alignment vertical="center" wrapText="1"/>
    </xf>
    <xf numFmtId="0" fontId="33" fillId="17" borderId="1" xfId="0" applyFont="1" applyFill="1" applyBorder="1" applyAlignment="1">
      <alignment vertical="center" wrapText="1"/>
    </xf>
    <xf numFmtId="9" fontId="32" fillId="3" borderId="1" xfId="0" applyNumberFormat="1" applyFont="1" applyFill="1" applyBorder="1" applyAlignment="1">
      <alignment vertical="center" wrapText="1"/>
    </xf>
    <xf numFmtId="0" fontId="36" fillId="3" borderId="1" xfId="0" applyFont="1" applyFill="1" applyBorder="1" applyAlignment="1">
      <alignment vertical="center" wrapText="1"/>
    </xf>
    <xf numFmtId="0" fontId="32" fillId="3" borderId="1" xfId="0" applyFont="1" applyFill="1" applyBorder="1" applyAlignment="1">
      <alignment horizontal="right" vertical="center" wrapText="1"/>
    </xf>
    <xf numFmtId="0" fontId="37" fillId="31" borderId="1" xfId="0" applyFont="1" applyFill="1" applyBorder="1" applyAlignment="1">
      <alignment horizontal="center" vertical="center" wrapText="1"/>
    </xf>
    <xf numFmtId="0" fontId="37" fillId="3" borderId="1" xfId="0" applyFont="1" applyFill="1" applyBorder="1" applyAlignment="1">
      <alignment horizontal="center" vertical="center" wrapText="1"/>
    </xf>
    <xf numFmtId="10" fontId="32" fillId="3" borderId="1" xfId="0" applyNumberFormat="1" applyFont="1" applyFill="1" applyBorder="1" applyAlignment="1">
      <alignment vertical="center" wrapText="1"/>
    </xf>
    <xf numFmtId="0" fontId="38" fillId="17" borderId="1" xfId="0" applyFont="1" applyFill="1" applyBorder="1" applyAlignment="1">
      <alignment horizontal="center" vertical="center" wrapText="1"/>
    </xf>
    <xf numFmtId="170" fontId="32" fillId="3" borderId="1" xfId="0" applyNumberFormat="1" applyFont="1" applyFill="1" applyBorder="1" applyAlignment="1">
      <alignment vertical="center" wrapText="1"/>
    </xf>
    <xf numFmtId="172" fontId="32" fillId="3" borderId="1" xfId="0" applyNumberFormat="1" applyFont="1" applyFill="1" applyBorder="1" applyAlignment="1">
      <alignment horizontal="center" vertical="center" wrapText="1"/>
    </xf>
    <xf numFmtId="172" fontId="32" fillId="3" borderId="1" xfId="0" applyNumberFormat="1" applyFont="1" applyFill="1" applyBorder="1" applyAlignment="1">
      <alignment vertical="center" wrapText="1"/>
    </xf>
    <xf numFmtId="0" fontId="32" fillId="34" borderId="1" xfId="0" applyFont="1" applyFill="1" applyBorder="1" applyAlignment="1">
      <alignment horizontal="left" vertical="center" wrapText="1"/>
    </xf>
    <xf numFmtId="171" fontId="32" fillId="34" borderId="1" xfId="0" applyNumberFormat="1" applyFont="1" applyFill="1" applyBorder="1" applyAlignment="1">
      <alignment horizontal="left" vertical="center" wrapText="1"/>
    </xf>
    <xf numFmtId="0" fontId="39" fillId="3" borderId="1" xfId="0" applyFont="1" applyFill="1" applyBorder="1" applyAlignment="1">
      <alignment horizontal="center" vertical="center" wrapText="1"/>
    </xf>
    <xf numFmtId="0" fontId="40" fillId="32" borderId="1" xfId="0" applyFont="1" applyFill="1" applyBorder="1" applyAlignment="1">
      <alignment horizontal="left" vertical="center" wrapText="1"/>
    </xf>
    <xf numFmtId="171" fontId="32" fillId="32" borderId="1" xfId="0" applyNumberFormat="1" applyFont="1" applyFill="1" applyBorder="1" applyAlignment="1">
      <alignment horizontal="left" vertical="center" wrapText="1"/>
    </xf>
    <xf numFmtId="3" fontId="32" fillId="3" borderId="1" xfId="0" applyNumberFormat="1" applyFont="1" applyFill="1" applyBorder="1" applyAlignment="1">
      <alignment vertical="center" wrapText="1"/>
    </xf>
    <xf numFmtId="0" fontId="32" fillId="0" borderId="0" xfId="0" applyFont="1" applyAlignment="1">
      <alignment vertical="center" wrapText="1"/>
    </xf>
    <xf numFmtId="0" fontId="34" fillId="20" borderId="1" xfId="0" applyFont="1" applyFill="1" applyBorder="1" applyAlignment="1">
      <alignment horizontal="center" vertical="center" wrapText="1"/>
    </xf>
    <xf numFmtId="0" fontId="34" fillId="20" borderId="1" xfId="0" applyFont="1" applyFill="1" applyBorder="1" applyAlignment="1">
      <alignment vertical="center" wrapText="1"/>
    </xf>
    <xf numFmtId="9" fontId="34" fillId="20" borderId="1" xfId="0" applyNumberFormat="1" applyFont="1" applyFill="1" applyBorder="1" applyAlignment="1">
      <alignment horizontal="center" vertical="center" wrapText="1"/>
    </xf>
    <xf numFmtId="9" fontId="34" fillId="20" borderId="1" xfId="0" applyNumberFormat="1" applyFont="1" applyFill="1" applyBorder="1" applyAlignment="1">
      <alignment vertical="center" wrapText="1"/>
    </xf>
    <xf numFmtId="0" fontId="34" fillId="20" borderId="0" xfId="0" applyFont="1" applyFill="1" applyAlignment="1">
      <alignment vertical="center" wrapText="1"/>
    </xf>
    <xf numFmtId="0" fontId="32" fillId="0" borderId="0" xfId="0" applyFont="1" applyAlignment="1">
      <alignment horizontal="center" vertical="center" wrapText="1"/>
    </xf>
    <xf numFmtId="0" fontId="32" fillId="0" borderId="0" xfId="0" applyFont="1" applyAlignment="1">
      <alignment horizontal="left" vertical="center" wrapText="1"/>
    </xf>
    <xf numFmtId="0" fontId="39" fillId="0" borderId="0" xfId="0" applyFont="1" applyAlignment="1">
      <alignment horizontal="center" vertical="center" wrapText="1"/>
    </xf>
    <xf numFmtId="0" fontId="30" fillId="35" borderId="1" xfId="0" applyFont="1" applyFill="1" applyBorder="1" applyAlignment="1">
      <alignment vertical="center" wrapText="1"/>
    </xf>
    <xf numFmtId="1" fontId="41" fillId="25" borderId="28" xfId="0" applyNumberFormat="1" applyFont="1" applyFill="1" applyBorder="1" applyAlignment="1">
      <alignment horizontal="center" vertical="center" wrapText="1"/>
    </xf>
    <xf numFmtId="1" fontId="41" fillId="25" borderId="27" xfId="0" applyNumberFormat="1" applyFont="1" applyFill="1" applyBorder="1" applyAlignment="1">
      <alignment horizontal="center" vertical="center" wrapText="1"/>
    </xf>
    <xf numFmtId="0" fontId="42" fillId="25" borderId="40" xfId="0" applyFont="1" applyFill="1" applyBorder="1" applyAlignment="1">
      <alignment horizontal="center" vertical="center" wrapText="1"/>
    </xf>
    <xf numFmtId="165" fontId="43" fillId="36" borderId="28" xfId="161" applyFont="1" applyFill="1" applyBorder="1" applyAlignment="1" applyProtection="1">
      <alignment horizontal="center" vertical="center" wrapText="1"/>
      <protection locked="0"/>
    </xf>
    <xf numFmtId="165" fontId="43" fillId="36" borderId="27" xfId="161" applyFont="1" applyFill="1" applyBorder="1" applyAlignment="1" applyProtection="1">
      <alignment horizontal="center" vertical="center" wrapText="1"/>
      <protection locked="0"/>
    </xf>
    <xf numFmtId="165" fontId="43" fillId="37" borderId="28" xfId="161" applyFont="1" applyFill="1" applyBorder="1" applyAlignment="1" applyProtection="1">
      <alignment horizontal="center" vertical="center" wrapText="1"/>
    </xf>
    <xf numFmtId="165" fontId="43" fillId="38" borderId="27" xfId="161" applyFont="1" applyFill="1" applyBorder="1" applyAlignment="1" applyProtection="1">
      <alignment horizontal="center" vertical="center" wrapText="1"/>
      <protection locked="0"/>
    </xf>
    <xf numFmtId="165" fontId="43" fillId="39" borderId="28" xfId="161" applyFont="1" applyFill="1" applyBorder="1" applyAlignment="1" applyProtection="1">
      <alignment horizontal="center" vertical="center" wrapText="1"/>
    </xf>
    <xf numFmtId="165" fontId="43" fillId="9" borderId="28" xfId="161" applyFont="1" applyFill="1" applyBorder="1" applyAlignment="1" applyProtection="1">
      <alignment horizontal="center" vertical="center" wrapText="1"/>
    </xf>
    <xf numFmtId="165" fontId="43" fillId="40" borderId="28" xfId="161" applyFont="1" applyFill="1" applyBorder="1" applyAlignment="1" applyProtection="1">
      <alignment horizontal="center" vertical="center" wrapText="1"/>
    </xf>
    <xf numFmtId="165" fontId="43" fillId="41" borderId="28" xfId="161" applyFont="1" applyFill="1" applyBorder="1" applyAlignment="1" applyProtection="1">
      <alignment horizontal="center" vertical="center" wrapText="1"/>
    </xf>
    <xf numFmtId="165" fontId="43" fillId="41" borderId="27" xfId="161" applyFont="1" applyFill="1" applyBorder="1" applyAlignment="1" applyProtection="1">
      <alignment horizontal="center" vertical="center" wrapText="1"/>
    </xf>
    <xf numFmtId="165" fontId="31" fillId="28" borderId="20" xfId="161" applyFont="1" applyFill="1" applyBorder="1" applyAlignment="1">
      <alignment vertical="center" wrapText="1"/>
    </xf>
    <xf numFmtId="0" fontId="0" fillId="0" borderId="0" xfId="0" applyAlignment="1">
      <alignment wrapText="1"/>
    </xf>
    <xf numFmtId="0" fontId="0" fillId="0" borderId="0" xfId="0" applyAlignment="1">
      <alignment horizontal="center" wrapText="1"/>
    </xf>
    <xf numFmtId="0" fontId="0" fillId="0" borderId="0" xfId="0" applyAlignment="1">
      <alignment vertical="center" wrapText="1"/>
    </xf>
    <xf numFmtId="165" fontId="0" fillId="0" borderId="0" xfId="161" applyFont="1" applyAlignment="1">
      <alignment wrapText="1"/>
    </xf>
    <xf numFmtId="165" fontId="0" fillId="0" borderId="0" xfId="161" applyFont="1" applyFill="1" applyAlignment="1">
      <alignment wrapText="1"/>
    </xf>
    <xf numFmtId="1" fontId="0" fillId="0" borderId="0" xfId="0" applyNumberFormat="1" applyAlignment="1">
      <alignment wrapText="1"/>
    </xf>
    <xf numFmtId="0" fontId="9" fillId="0" borderId="0" xfId="0" applyFont="1" applyAlignment="1">
      <alignment horizontal="center" wrapText="1"/>
    </xf>
    <xf numFmtId="0" fontId="9" fillId="24" borderId="0" xfId="0" applyFont="1" applyFill="1" applyAlignment="1">
      <alignment wrapText="1"/>
    </xf>
    <xf numFmtId="0" fontId="0" fillId="24" borderId="0" xfId="0" applyFill="1" applyAlignment="1">
      <alignment horizontal="center" wrapText="1"/>
    </xf>
    <xf numFmtId="0" fontId="22" fillId="0" borderId="0" xfId="0" applyFont="1" applyAlignment="1">
      <alignment horizontal="center" vertical="center" wrapText="1"/>
    </xf>
    <xf numFmtId="0" fontId="2" fillId="3" borderId="9" xfId="0" applyFont="1" applyFill="1" applyBorder="1" applyAlignment="1" applyProtection="1">
      <alignment horizontal="center" vertical="center"/>
      <protection locked="0"/>
    </xf>
    <xf numFmtId="0" fontId="2" fillId="3" borderId="1" xfId="0" applyFont="1" applyFill="1" applyBorder="1" applyAlignment="1" applyProtection="1">
      <alignment horizontal="center" vertical="center"/>
      <protection locked="0"/>
    </xf>
    <xf numFmtId="0" fontId="2" fillId="3" borderId="11" xfId="0" applyFont="1" applyFill="1" applyBorder="1" applyAlignment="1" applyProtection="1">
      <alignment horizontal="center" vertical="center"/>
      <protection locked="0"/>
    </xf>
    <xf numFmtId="0" fontId="9" fillId="3" borderId="1" xfId="0" applyFont="1" applyFill="1" applyBorder="1" applyAlignment="1" applyProtection="1">
      <alignment horizontal="center" vertical="center"/>
      <protection locked="0"/>
    </xf>
    <xf numFmtId="0" fontId="9" fillId="3" borderId="11" xfId="0" applyFont="1" applyFill="1" applyBorder="1" applyAlignment="1" applyProtection="1">
      <alignment horizontal="center" vertical="center"/>
      <protection locked="0"/>
    </xf>
    <xf numFmtId="0" fontId="0" fillId="0" borderId="0" xfId="0" applyAlignment="1">
      <alignment horizontal="center" vertical="center"/>
    </xf>
    <xf numFmtId="0" fontId="0" fillId="0" borderId="29" xfId="0" applyBorder="1" applyAlignment="1">
      <alignment horizontal="center" vertical="center"/>
    </xf>
    <xf numFmtId="0" fontId="44" fillId="30" borderId="0" xfId="0" applyFont="1" applyFill="1" applyAlignment="1">
      <alignment horizontal="center" vertical="center" wrapText="1"/>
    </xf>
    <xf numFmtId="0" fontId="44" fillId="30" borderId="0" xfId="0" applyFont="1" applyFill="1" applyAlignment="1">
      <alignment vertical="center" wrapText="1"/>
    </xf>
    <xf numFmtId="1" fontId="44" fillId="30" borderId="0" xfId="0" applyNumberFormat="1" applyFont="1" applyFill="1" applyAlignment="1">
      <alignment vertical="center" wrapText="1"/>
    </xf>
    <xf numFmtId="173" fontId="45" fillId="30" borderId="0" xfId="161" applyNumberFormat="1" applyFont="1" applyFill="1" applyBorder="1" applyAlignment="1" applyProtection="1">
      <alignment vertical="center" wrapText="1"/>
      <protection locked="0"/>
    </xf>
    <xf numFmtId="173" fontId="45" fillId="42" borderId="0" xfId="161" applyNumberFormat="1" applyFont="1" applyFill="1" applyBorder="1" applyAlignment="1" applyProtection="1">
      <alignment vertical="center" wrapText="1"/>
      <protection locked="0"/>
    </xf>
    <xf numFmtId="173" fontId="12" fillId="42" borderId="0" xfId="161" applyNumberFormat="1" applyFont="1" applyFill="1" applyBorder="1" applyAlignment="1">
      <alignment vertical="center" wrapText="1"/>
    </xf>
    <xf numFmtId="0" fontId="12" fillId="0" borderId="0" xfId="0" applyFont="1" applyAlignment="1">
      <alignment wrapText="1"/>
    </xf>
    <xf numFmtId="0" fontId="46" fillId="30" borderId="0" xfId="0" applyFont="1" applyFill="1" applyAlignment="1">
      <alignment horizontal="center" vertical="center" wrapText="1"/>
    </xf>
    <xf numFmtId="0" fontId="46" fillId="30" borderId="0" xfId="0" applyFont="1" applyFill="1" applyAlignment="1">
      <alignment vertical="center" wrapText="1"/>
    </xf>
    <xf numFmtId="1" fontId="46" fillId="30" borderId="0" xfId="0" applyNumberFormat="1" applyFont="1" applyFill="1" applyAlignment="1">
      <alignment vertical="center" wrapText="1"/>
    </xf>
    <xf numFmtId="0" fontId="0" fillId="6" borderId="0" xfId="0" applyFill="1" applyAlignment="1">
      <alignment wrapText="1"/>
    </xf>
    <xf numFmtId="0" fontId="10" fillId="5" borderId="0" xfId="0" applyFont="1" applyFill="1" applyAlignment="1">
      <alignment wrapText="1"/>
    </xf>
    <xf numFmtId="0" fontId="47" fillId="0" borderId="0" xfId="0" applyFont="1"/>
    <xf numFmtId="0" fontId="48" fillId="30" borderId="1" xfId="0" applyFont="1" applyFill="1" applyBorder="1" applyAlignment="1">
      <alignment horizontal="center" vertical="center" wrapText="1"/>
    </xf>
    <xf numFmtId="1" fontId="48" fillId="30" borderId="1" xfId="0" applyNumberFormat="1" applyFont="1" applyFill="1" applyBorder="1" applyAlignment="1">
      <alignment horizontal="center" vertical="center" wrapText="1"/>
    </xf>
    <xf numFmtId="0" fontId="48" fillId="30" borderId="1" xfId="0" applyFont="1" applyFill="1" applyBorder="1" applyAlignment="1">
      <alignment vertical="center" wrapText="1"/>
    </xf>
    <xf numFmtId="173" fontId="46" fillId="9" borderId="38" xfId="161" applyNumberFormat="1" applyFont="1" applyFill="1" applyBorder="1" applyAlignment="1" applyProtection="1">
      <alignment horizontal="center" vertical="center" wrapText="1"/>
      <protection locked="0"/>
    </xf>
    <xf numFmtId="173" fontId="46" fillId="9" borderId="2" xfId="161" applyNumberFormat="1" applyFont="1" applyFill="1" applyBorder="1" applyAlignment="1" applyProtection="1">
      <alignment horizontal="center" vertical="center" wrapText="1"/>
      <protection locked="0"/>
    </xf>
    <xf numFmtId="173" fontId="46" fillId="9" borderId="2" xfId="161" applyNumberFormat="1" applyFont="1" applyFill="1" applyBorder="1" applyAlignment="1">
      <alignment horizontal="center" vertical="center" wrapText="1"/>
    </xf>
    <xf numFmtId="173" fontId="46" fillId="43" borderId="10" xfId="161" applyNumberFormat="1" applyFont="1" applyFill="1" applyBorder="1" applyAlignment="1" applyProtection="1">
      <alignment horizontal="center" vertical="center" wrapText="1"/>
      <protection locked="0"/>
    </xf>
    <xf numFmtId="173" fontId="46" fillId="43" borderId="10" xfId="161" applyNumberFormat="1" applyFont="1" applyFill="1" applyBorder="1" applyAlignment="1">
      <alignment horizontal="center" vertical="center" wrapText="1"/>
    </xf>
    <xf numFmtId="173" fontId="49" fillId="30" borderId="25" xfId="161" applyNumberFormat="1" applyFont="1" applyFill="1" applyBorder="1" applyAlignment="1">
      <alignment horizontal="center" vertical="center" wrapText="1"/>
    </xf>
    <xf numFmtId="173" fontId="46" fillId="43" borderId="2" xfId="161" applyNumberFormat="1" applyFont="1" applyFill="1" applyBorder="1" applyAlignment="1" applyProtection="1">
      <alignment horizontal="center" vertical="center" wrapText="1"/>
      <protection locked="0"/>
    </xf>
    <xf numFmtId="173" fontId="46" fillId="43" borderId="2" xfId="161" applyNumberFormat="1" applyFont="1" applyFill="1" applyBorder="1" applyAlignment="1">
      <alignment horizontal="center" vertical="center" wrapText="1"/>
    </xf>
    <xf numFmtId="173" fontId="49" fillId="42" borderId="42" xfId="161" applyNumberFormat="1" applyFont="1" applyFill="1" applyBorder="1" applyAlignment="1">
      <alignment horizontal="center" vertical="center" wrapText="1"/>
    </xf>
    <xf numFmtId="173" fontId="49" fillId="42" borderId="25" xfId="161" applyNumberFormat="1" applyFont="1" applyFill="1" applyBorder="1" applyAlignment="1">
      <alignment horizontal="center" vertical="center" wrapText="1"/>
    </xf>
    <xf numFmtId="173" fontId="10" fillId="23" borderId="1" xfId="162" applyNumberFormat="1" applyFont="1" applyBorder="1" applyAlignment="1">
      <alignment horizontal="center" vertical="center" wrapText="1"/>
    </xf>
    <xf numFmtId="0" fontId="12" fillId="0" borderId="0" xfId="0" applyFont="1" applyAlignment="1">
      <alignment horizontal="center" wrapText="1"/>
    </xf>
    <xf numFmtId="0" fontId="50" fillId="10" borderId="1" xfId="0" applyFont="1" applyFill="1" applyBorder="1" applyAlignment="1">
      <alignment horizontal="center" wrapText="1"/>
    </xf>
    <xf numFmtId="0" fontId="51" fillId="10" borderId="1" xfId="0" applyFont="1" applyFill="1" applyBorder="1" applyAlignment="1">
      <alignment horizontal="left" vertical="center" wrapText="1"/>
    </xf>
    <xf numFmtId="0" fontId="51" fillId="10" borderId="1" xfId="0" applyFont="1" applyFill="1" applyBorder="1" applyAlignment="1">
      <alignment horizontal="center" vertical="center" wrapText="1"/>
    </xf>
    <xf numFmtId="0" fontId="51" fillId="44" borderId="1" xfId="0" applyFont="1" applyFill="1" applyBorder="1" applyAlignment="1">
      <alignment horizontal="center" vertical="center"/>
    </xf>
    <xf numFmtId="0" fontId="51" fillId="44" borderId="1" xfId="0" applyFont="1" applyFill="1" applyBorder="1" applyAlignment="1">
      <alignment horizontal="left" vertical="center"/>
    </xf>
    <xf numFmtId="174" fontId="51" fillId="44" borderId="1" xfId="0" applyNumberFormat="1" applyFont="1" applyFill="1" applyBorder="1"/>
    <xf numFmtId="0" fontId="51" fillId="10" borderId="9" xfId="0" applyFont="1" applyFill="1" applyBorder="1" applyAlignment="1">
      <alignment horizontal="left" vertical="center" wrapText="1"/>
    </xf>
    <xf numFmtId="174" fontId="51" fillId="44" borderId="1" xfId="0" applyNumberFormat="1" applyFont="1" applyFill="1" applyBorder="1" applyAlignment="1">
      <alignment horizontal="center" vertical="center"/>
    </xf>
    <xf numFmtId="0" fontId="51" fillId="10" borderId="30" xfId="0" applyFont="1" applyFill="1" applyBorder="1" applyAlignment="1">
      <alignment horizontal="left" vertical="center" wrapText="1"/>
    </xf>
    <xf numFmtId="173" fontId="50" fillId="18" borderId="1" xfId="161" applyNumberFormat="1" applyFont="1" applyFill="1" applyBorder="1" applyAlignment="1" applyProtection="1">
      <alignment wrapText="1"/>
      <protection locked="0"/>
    </xf>
    <xf numFmtId="173" fontId="50" fillId="5" borderId="1" xfId="161" applyNumberFormat="1" applyFont="1" applyFill="1" applyBorder="1" applyAlignment="1">
      <alignment wrapText="1"/>
    </xf>
    <xf numFmtId="173" fontId="50" fillId="7" borderId="1" xfId="161" applyNumberFormat="1" applyFont="1" applyFill="1" applyBorder="1" applyAlignment="1">
      <alignment wrapText="1"/>
    </xf>
    <xf numFmtId="173" fontId="50" fillId="8" borderId="1" xfId="161" applyNumberFormat="1" applyFont="1" applyFill="1" applyBorder="1" applyAlignment="1">
      <alignment horizontal="center" wrapText="1"/>
    </xf>
    <xf numFmtId="173" fontId="50" fillId="17" borderId="1" xfId="161" applyNumberFormat="1" applyFont="1" applyFill="1" applyBorder="1" applyAlignment="1">
      <alignment wrapText="1"/>
    </xf>
    <xf numFmtId="173" fontId="50" fillId="17" borderId="11" xfId="161" applyNumberFormat="1" applyFont="1" applyFill="1" applyBorder="1" applyAlignment="1">
      <alignment wrapText="1"/>
    </xf>
    <xf numFmtId="173" fontId="6" fillId="23" borderId="1" xfId="162" applyNumberFormat="1" applyBorder="1" applyAlignment="1">
      <alignment wrapText="1"/>
    </xf>
    <xf numFmtId="173" fontId="50" fillId="0" borderId="0" xfId="0" applyNumberFormat="1" applyFont="1" applyAlignment="1">
      <alignment wrapText="1"/>
    </xf>
    <xf numFmtId="0" fontId="50" fillId="0" borderId="0" xfId="0" applyFont="1" applyAlignment="1">
      <alignment wrapText="1"/>
    </xf>
    <xf numFmtId="0" fontId="51" fillId="10" borderId="11" xfId="0" applyFont="1" applyFill="1" applyBorder="1" applyAlignment="1">
      <alignment horizontal="left" vertical="center" wrapText="1"/>
    </xf>
    <xf numFmtId="0" fontId="51" fillId="44" borderId="1" xfId="0" applyFont="1" applyFill="1" applyBorder="1"/>
    <xf numFmtId="174" fontId="51" fillId="44" borderId="1" xfId="0" applyNumberFormat="1" applyFont="1" applyFill="1" applyBorder="1" applyAlignment="1">
      <alignment horizontal="right" vertical="center"/>
    </xf>
    <xf numFmtId="0" fontId="51" fillId="10" borderId="1" xfId="0" quotePrefix="1" applyFont="1" applyFill="1" applyBorder="1" applyAlignment="1">
      <alignment horizontal="center" vertical="center" wrapText="1"/>
    </xf>
    <xf numFmtId="0" fontId="52" fillId="10" borderId="1" xfId="0" applyFont="1" applyFill="1" applyBorder="1" applyAlignment="1">
      <alignment wrapText="1"/>
    </xf>
    <xf numFmtId="0" fontId="53" fillId="44" borderId="1" xfId="0" applyFont="1" applyFill="1" applyBorder="1"/>
    <xf numFmtId="0" fontId="51" fillId="10" borderId="1" xfId="0" applyFont="1" applyFill="1" applyBorder="1" applyAlignment="1">
      <alignment vertical="center" wrapText="1"/>
    </xf>
    <xf numFmtId="0" fontId="51" fillId="44" borderId="1" xfId="0" applyFont="1" applyFill="1" applyBorder="1" applyAlignment="1">
      <alignment horizontal="left" vertical="center" wrapText="1"/>
    </xf>
    <xf numFmtId="0" fontId="51" fillId="44" borderId="1" xfId="0" applyFont="1" applyFill="1" applyBorder="1" applyAlignment="1">
      <alignment horizontal="right" wrapText="1"/>
    </xf>
    <xf numFmtId="174" fontId="51" fillId="44" borderId="1" xfId="0" applyNumberFormat="1" applyFont="1" applyFill="1" applyBorder="1" applyAlignment="1">
      <alignment horizontal="right" wrapText="1"/>
    </xf>
    <xf numFmtId="3" fontId="51" fillId="44" borderId="1" xfId="0" applyNumberFormat="1" applyFont="1" applyFill="1" applyBorder="1"/>
    <xf numFmtId="3" fontId="51" fillId="44" borderId="1" xfId="0" applyNumberFormat="1" applyFont="1" applyFill="1" applyBorder="1" applyAlignment="1">
      <alignment horizontal="center" vertical="center"/>
    </xf>
    <xf numFmtId="4" fontId="51" fillId="44" borderId="1" xfId="0" applyNumberFormat="1" applyFont="1" applyFill="1" applyBorder="1"/>
    <xf numFmtId="4" fontId="51" fillId="44" borderId="1" xfId="0" applyNumberFormat="1" applyFont="1" applyFill="1" applyBorder="1" applyAlignment="1">
      <alignment horizontal="center" vertical="center"/>
    </xf>
    <xf numFmtId="0" fontId="51" fillId="10" borderId="1" xfId="0" applyFont="1" applyFill="1" applyBorder="1" applyAlignment="1">
      <alignment horizontal="left" wrapText="1"/>
    </xf>
    <xf numFmtId="173" fontId="50" fillId="4" borderId="0" xfId="0" applyNumberFormat="1" applyFont="1" applyFill="1" applyAlignment="1">
      <alignment wrapText="1"/>
    </xf>
    <xf numFmtId="0" fontId="50" fillId="4" borderId="0" xfId="0" applyFont="1" applyFill="1" applyAlignment="1">
      <alignment wrapText="1"/>
    </xf>
    <xf numFmtId="168" fontId="50" fillId="4" borderId="0" xfId="163" applyNumberFormat="1" applyFont="1" applyFill="1" applyAlignment="1">
      <alignment wrapText="1"/>
    </xf>
    <xf numFmtId="168" fontId="50" fillId="4" borderId="0" xfId="0" applyNumberFormat="1" applyFont="1" applyFill="1" applyAlignment="1">
      <alignment wrapText="1"/>
    </xf>
    <xf numFmtId="0" fontId="54" fillId="44" borderId="1" xfId="0" applyFont="1" applyFill="1" applyBorder="1" applyAlignment="1">
      <alignment horizontal="center"/>
    </xf>
    <xf numFmtId="0" fontId="54" fillId="44" borderId="1" xfId="0" applyFont="1" applyFill="1" applyBorder="1" applyAlignment="1">
      <alignment horizontal="left"/>
    </xf>
    <xf numFmtId="171" fontId="54" fillId="44" borderId="1" xfId="0" applyNumberFormat="1" applyFont="1" applyFill="1" applyBorder="1" applyAlignment="1">
      <alignment horizontal="left"/>
    </xf>
    <xf numFmtId="0" fontId="51" fillId="44" borderId="1" xfId="0" applyFont="1" applyFill="1" applyBorder="1" applyAlignment="1">
      <alignment horizontal="left"/>
    </xf>
    <xf numFmtId="165" fontId="9" fillId="18" borderId="1" xfId="161" applyFont="1" applyFill="1" applyBorder="1" applyAlignment="1" applyProtection="1">
      <alignment wrapText="1"/>
      <protection locked="0"/>
    </xf>
    <xf numFmtId="165" fontId="9" fillId="18" borderId="1" xfId="0" applyNumberFormat="1" applyFont="1" applyFill="1" applyBorder="1" applyAlignment="1" applyProtection="1">
      <alignment wrapText="1"/>
      <protection locked="0"/>
    </xf>
    <xf numFmtId="165" fontId="51" fillId="18" borderId="1" xfId="161" applyFont="1" applyFill="1" applyBorder="1" applyAlignment="1" applyProtection="1">
      <alignment horizontal="left" vertical="center" wrapText="1"/>
      <protection locked="0"/>
    </xf>
    <xf numFmtId="9" fontId="51" fillId="44" borderId="1" xfId="0" applyNumberFormat="1" applyFont="1" applyFill="1" applyBorder="1" applyAlignment="1">
      <alignment horizontal="center" vertical="center"/>
    </xf>
    <xf numFmtId="0" fontId="50" fillId="10" borderId="1" xfId="0" applyFont="1" applyFill="1" applyBorder="1" applyAlignment="1">
      <alignment wrapText="1"/>
    </xf>
    <xf numFmtId="0" fontId="55" fillId="44" borderId="1" xfId="0" applyFont="1" applyFill="1" applyBorder="1" applyAlignment="1">
      <alignment horizontal="left" vertical="center"/>
    </xf>
    <xf numFmtId="173" fontId="50" fillId="18" borderId="2" xfId="161" applyNumberFormat="1" applyFont="1" applyFill="1" applyBorder="1" applyAlignment="1" applyProtection="1">
      <alignment wrapText="1"/>
      <protection locked="0"/>
    </xf>
    <xf numFmtId="0" fontId="56" fillId="10" borderId="1" xfId="0" applyFont="1" applyFill="1" applyBorder="1" applyAlignment="1">
      <alignment wrapText="1"/>
    </xf>
    <xf numFmtId="0" fontId="51" fillId="44" borderId="1" xfId="0" applyFont="1" applyFill="1" applyBorder="1" applyAlignment="1">
      <alignment horizontal="center"/>
    </xf>
    <xf numFmtId="165" fontId="54" fillId="18" borderId="1" xfId="161" applyFont="1" applyFill="1" applyBorder="1" applyAlignment="1">
      <alignment horizontal="left" wrapText="1"/>
    </xf>
    <xf numFmtId="165" fontId="51" fillId="18" borderId="1" xfId="161" applyFont="1" applyFill="1" applyBorder="1" applyAlignment="1">
      <alignment horizontal="left" vertical="center" wrapText="1"/>
    </xf>
    <xf numFmtId="165" fontId="9" fillId="18" borderId="1" xfId="161" applyFont="1" applyFill="1" applyBorder="1" applyAlignment="1">
      <alignment wrapText="1"/>
    </xf>
    <xf numFmtId="173" fontId="50" fillId="18" borderId="9" xfId="161" applyNumberFormat="1" applyFont="1" applyFill="1" applyBorder="1" applyAlignment="1" applyProtection="1">
      <alignment wrapText="1"/>
      <protection locked="0"/>
    </xf>
    <xf numFmtId="0" fontId="51" fillId="44" borderId="1" xfId="0" applyFont="1" applyFill="1" applyBorder="1" applyAlignment="1">
      <alignment horizontal="right"/>
    </xf>
    <xf numFmtId="0" fontId="50" fillId="38" borderId="0" xfId="0" applyFont="1" applyFill="1" applyAlignment="1">
      <alignment horizontal="center" wrapText="1"/>
    </xf>
    <xf numFmtId="0" fontId="50" fillId="38" borderId="0" xfId="0" applyFont="1" applyFill="1" applyAlignment="1">
      <alignment wrapText="1"/>
    </xf>
    <xf numFmtId="1" fontId="50" fillId="38" borderId="0" xfId="0" applyNumberFormat="1" applyFont="1" applyFill="1" applyAlignment="1">
      <alignment wrapText="1"/>
    </xf>
    <xf numFmtId="0" fontId="57" fillId="38" borderId="0" xfId="0" applyFont="1" applyFill="1" applyAlignment="1">
      <alignment wrapText="1"/>
    </xf>
    <xf numFmtId="168" fontId="30" fillId="38" borderId="0" xfId="163" applyNumberFormat="1" applyFont="1" applyFill="1" applyAlignment="1">
      <alignment wrapText="1"/>
    </xf>
    <xf numFmtId="168" fontId="6" fillId="23" borderId="1" xfId="162" applyNumberFormat="1" applyBorder="1" applyAlignment="1">
      <alignment wrapText="1"/>
    </xf>
    <xf numFmtId="0" fontId="50" fillId="0" borderId="0" xfId="0" applyFont="1" applyAlignment="1">
      <alignment horizontal="center" wrapText="1"/>
    </xf>
    <xf numFmtId="1" fontId="50" fillId="0" borderId="0" xfId="0" applyNumberFormat="1" applyFont="1" applyAlignment="1">
      <alignment wrapText="1"/>
    </xf>
    <xf numFmtId="173" fontId="50" fillId="0" borderId="0" xfId="161" applyNumberFormat="1" applyFont="1" applyAlignment="1" applyProtection="1">
      <alignment wrapText="1"/>
      <protection locked="0"/>
    </xf>
    <xf numFmtId="173" fontId="6" fillId="23" borderId="0" xfId="162" applyNumberFormat="1" applyAlignment="1" applyProtection="1">
      <alignment wrapText="1"/>
      <protection locked="0"/>
    </xf>
    <xf numFmtId="173" fontId="50" fillId="0" borderId="0" xfId="161" applyNumberFormat="1" applyFont="1" applyAlignment="1">
      <alignment wrapText="1"/>
    </xf>
    <xf numFmtId="173" fontId="6" fillId="23" borderId="0" xfId="162" applyNumberFormat="1" applyAlignment="1">
      <alignment wrapText="1"/>
    </xf>
    <xf numFmtId="0" fontId="8" fillId="0" borderId="0" xfId="0" applyFont="1" applyAlignment="1">
      <alignment horizontal="center" vertical="center"/>
    </xf>
    <xf numFmtId="0" fontId="19" fillId="0" borderId="0" xfId="0" applyFont="1" applyAlignment="1">
      <alignment horizontal="center" vertical="center"/>
    </xf>
    <xf numFmtId="0" fontId="17" fillId="11" borderId="16" xfId="0" applyFont="1" applyFill="1" applyBorder="1" applyAlignment="1">
      <alignment horizontal="center" vertical="center" wrapText="1"/>
    </xf>
    <xf numFmtId="0" fontId="17" fillId="15" borderId="15" xfId="0" applyFont="1" applyFill="1" applyBorder="1" applyAlignment="1">
      <alignment horizontal="center" vertical="center" wrapText="1"/>
    </xf>
    <xf numFmtId="0" fontId="17" fillId="16" borderId="15" xfId="0" applyFont="1" applyFill="1" applyBorder="1" applyAlignment="1">
      <alignment horizontal="center" vertical="center" wrapText="1"/>
    </xf>
    <xf numFmtId="0" fontId="0" fillId="0" borderId="10" xfId="0" applyBorder="1"/>
    <xf numFmtId="0" fontId="7" fillId="0" borderId="0" xfId="0" applyFont="1" applyAlignment="1">
      <alignment horizontal="center" vertical="center"/>
    </xf>
    <xf numFmtId="0" fontId="0" fillId="0" borderId="0" xfId="0" applyAlignment="1">
      <alignment horizontal="center" vertical="center" wrapText="1"/>
    </xf>
    <xf numFmtId="0" fontId="0" fillId="0" borderId="12" xfId="0" applyBorder="1" applyAlignment="1">
      <alignment vertical="center" wrapText="1"/>
    </xf>
    <xf numFmtId="0" fontId="0" fillId="0" borderId="12" xfId="0" applyBorder="1" applyAlignment="1">
      <alignment horizontal="left" vertical="center"/>
    </xf>
    <xf numFmtId="0" fontId="0" fillId="0" borderId="16" xfId="0" applyBorder="1" applyAlignment="1">
      <alignment vertical="center" wrapText="1"/>
    </xf>
    <xf numFmtId="0" fontId="7" fillId="0" borderId="29" xfId="0" applyFont="1" applyBorder="1" applyAlignment="1">
      <alignment horizontal="center" vertical="center"/>
    </xf>
    <xf numFmtId="0" fontId="0" fillId="0" borderId="2" xfId="0" applyBorder="1"/>
    <xf numFmtId="0" fontId="0" fillId="0" borderId="12" xfId="0" applyBorder="1"/>
    <xf numFmtId="0" fontId="3" fillId="3" borderId="9" xfId="0" applyFont="1" applyFill="1" applyBorder="1" applyAlignment="1">
      <alignment vertical="center" wrapText="1"/>
    </xf>
    <xf numFmtId="0" fontId="0" fillId="45" borderId="1" xfId="0" applyFill="1" applyBorder="1"/>
    <xf numFmtId="0" fontId="0" fillId="45" borderId="43" xfId="0" applyFill="1" applyBorder="1"/>
    <xf numFmtId="0" fontId="28" fillId="15" borderId="1" xfId="0" applyFont="1" applyFill="1" applyBorder="1" applyAlignment="1">
      <alignment horizontal="center" vertical="center" wrapText="1"/>
    </xf>
    <xf numFmtId="0" fontId="23" fillId="0" borderId="40" xfId="0" applyFont="1" applyBorder="1" applyAlignment="1">
      <alignment horizontal="center" vertical="center" wrapText="1"/>
    </xf>
    <xf numFmtId="0" fontId="2" fillId="3" borderId="0" xfId="0" applyFont="1" applyFill="1" applyAlignment="1">
      <alignment horizontal="center" vertical="center" wrapText="1"/>
    </xf>
    <xf numFmtId="0" fontId="0" fillId="0" borderId="40" xfId="0" applyBorder="1" applyAlignment="1">
      <alignment horizontal="center" vertical="center"/>
    </xf>
    <xf numFmtId="0" fontId="9" fillId="3" borderId="9" xfId="0" applyFont="1" applyFill="1" applyBorder="1" applyProtection="1">
      <protection locked="0"/>
    </xf>
    <xf numFmtId="0" fontId="2" fillId="3" borderId="9" xfId="0" applyFont="1" applyFill="1" applyBorder="1" applyAlignment="1" applyProtection="1">
      <alignment horizontal="center" vertical="center" wrapText="1"/>
      <protection locked="0"/>
    </xf>
    <xf numFmtId="0" fontId="15" fillId="3" borderId="9" xfId="0" applyFont="1" applyFill="1" applyBorder="1" applyAlignment="1" applyProtection="1">
      <alignment horizontal="center" vertical="center" wrapText="1"/>
      <protection locked="0"/>
    </xf>
    <xf numFmtId="0" fontId="21" fillId="20" borderId="1"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58" fillId="0" borderId="0" xfId="0" applyFont="1"/>
    <xf numFmtId="0" fontId="0" fillId="0" borderId="0" xfId="0" applyBorder="1"/>
    <xf numFmtId="0" fontId="23" fillId="0" borderId="45" xfId="0" applyFont="1" applyBorder="1" applyAlignment="1">
      <alignment horizontal="center" vertical="center" wrapText="1"/>
    </xf>
    <xf numFmtId="0" fontId="58" fillId="0" borderId="19" xfId="0" applyFont="1" applyBorder="1" applyAlignment="1">
      <alignment horizontal="left" vertical="center" wrapText="1"/>
    </xf>
    <xf numFmtId="0" fontId="58" fillId="0" borderId="8" xfId="0" applyFont="1" applyBorder="1" applyAlignment="1">
      <alignment horizontal="left" vertical="center"/>
    </xf>
    <xf numFmtId="0" fontId="58" fillId="0" borderId="20" xfId="0" applyFont="1" applyBorder="1" applyAlignment="1">
      <alignment horizontal="left" vertical="center"/>
    </xf>
    <xf numFmtId="0" fontId="58" fillId="0" borderId="17" xfId="0" applyFont="1" applyBorder="1" applyAlignment="1">
      <alignment horizontal="left" vertical="center" wrapText="1"/>
    </xf>
    <xf numFmtId="0" fontId="58" fillId="0" borderId="0" xfId="0" applyFont="1" applyAlignment="1">
      <alignment horizontal="left" vertical="center"/>
    </xf>
    <xf numFmtId="0" fontId="58" fillId="0" borderId="18" xfId="0" applyFont="1" applyBorder="1" applyAlignment="1">
      <alignment horizontal="left" vertical="center"/>
    </xf>
    <xf numFmtId="0" fontId="58" fillId="0" borderId="17" xfId="0" applyFont="1" applyBorder="1" applyAlignment="1">
      <alignment horizontal="left" vertical="center"/>
    </xf>
    <xf numFmtId="0" fontId="58" fillId="0" borderId="21" xfId="0" applyFont="1" applyBorder="1" applyAlignment="1">
      <alignment horizontal="left" vertical="center"/>
    </xf>
    <xf numFmtId="0" fontId="58" fillId="0" borderId="22" xfId="0" applyFont="1" applyBorder="1" applyAlignment="1">
      <alignment horizontal="left" vertical="center"/>
    </xf>
    <xf numFmtId="0" fontId="58" fillId="0" borderId="23" xfId="0" applyFont="1" applyBorder="1" applyAlignment="1">
      <alignment horizontal="left" vertical="center"/>
    </xf>
    <xf numFmtId="0" fontId="58" fillId="0" borderId="19" xfId="0" applyFont="1" applyBorder="1" applyAlignment="1">
      <alignment horizontal="left" vertical="top" wrapText="1"/>
    </xf>
    <xf numFmtId="0" fontId="58" fillId="0" borderId="8" xfId="0" applyFont="1" applyBorder="1" applyAlignment="1">
      <alignment horizontal="left" vertical="top" wrapText="1"/>
    </xf>
    <xf numFmtId="0" fontId="58" fillId="0" borderId="20" xfId="0" applyFont="1" applyBorder="1" applyAlignment="1">
      <alignment horizontal="left" vertical="top" wrapText="1"/>
    </xf>
    <xf numFmtId="0" fontId="58" fillId="0" borderId="17" xfId="0" applyFont="1" applyBorder="1" applyAlignment="1">
      <alignment horizontal="left" vertical="top" wrapText="1"/>
    </xf>
    <xf numFmtId="0" fontId="58" fillId="0" borderId="0" xfId="0" applyFont="1" applyAlignment="1">
      <alignment horizontal="left" vertical="top" wrapText="1"/>
    </xf>
    <xf numFmtId="0" fontId="58" fillId="0" borderId="18" xfId="0" applyFont="1" applyBorder="1" applyAlignment="1">
      <alignment horizontal="left" vertical="top" wrapText="1"/>
    </xf>
    <xf numFmtId="0" fontId="58" fillId="0" borderId="21" xfId="0" applyFont="1" applyBorder="1" applyAlignment="1">
      <alignment horizontal="left" vertical="top" wrapText="1"/>
    </xf>
    <xf numFmtId="0" fontId="58" fillId="0" borderId="22" xfId="0" applyFont="1" applyBorder="1" applyAlignment="1">
      <alignment horizontal="left" vertical="top" wrapText="1"/>
    </xf>
    <xf numFmtId="0" fontId="58" fillId="0" borderId="23" xfId="0" applyFont="1" applyBorder="1" applyAlignment="1">
      <alignment horizontal="left" vertical="top" wrapText="1"/>
    </xf>
    <xf numFmtId="0" fontId="25" fillId="0" borderId="34" xfId="0" applyFont="1" applyBorder="1" applyAlignment="1">
      <alignment horizontal="left" vertical="center" wrapText="1"/>
    </xf>
    <xf numFmtId="0" fontId="25" fillId="0" borderId="35" xfId="0" applyFont="1" applyBorder="1" applyAlignment="1">
      <alignment horizontal="left" vertical="center" wrapText="1"/>
    </xf>
    <xf numFmtId="0" fontId="25" fillId="0" borderId="36" xfId="0" applyFont="1" applyBorder="1" applyAlignment="1">
      <alignment horizontal="left" vertical="center" wrapText="1"/>
    </xf>
    <xf numFmtId="0" fontId="23" fillId="0" borderId="19"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0" xfId="0" applyFont="1" applyAlignment="1">
      <alignment horizontal="center" vertical="center" wrapText="1"/>
    </xf>
    <xf numFmtId="0" fontId="24" fillId="0" borderId="21"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19" xfId="0" applyFont="1" applyBorder="1" applyAlignment="1">
      <alignment horizontal="center" vertical="center" wrapText="1"/>
    </xf>
    <xf numFmtId="0" fontId="25" fillId="0" borderId="24" xfId="0" applyFont="1" applyBorder="1" applyAlignment="1">
      <alignment horizontal="left" vertical="center" wrapText="1"/>
    </xf>
    <xf numFmtId="0" fontId="25" fillId="0" borderId="13" xfId="0" applyFont="1" applyBorder="1" applyAlignment="1">
      <alignment horizontal="left" vertical="center" wrapText="1"/>
    </xf>
    <xf numFmtId="0" fontId="25" fillId="0" borderId="14" xfId="0" applyFont="1" applyBorder="1" applyAlignment="1">
      <alignment horizontal="left" vertical="center" wrapText="1"/>
    </xf>
    <xf numFmtId="0" fontId="25" fillId="0" borderId="3" xfId="0" applyFont="1" applyBorder="1" applyAlignment="1">
      <alignment horizontal="left" vertical="center" wrapText="1"/>
    </xf>
    <xf numFmtId="0" fontId="25" fillId="0" borderId="1" xfId="0" applyFont="1" applyBorder="1" applyAlignment="1">
      <alignment horizontal="left" vertical="center" wrapText="1"/>
    </xf>
    <xf numFmtId="0" fontId="25" fillId="0" borderId="4" xfId="0" applyFont="1" applyBorder="1" applyAlignment="1">
      <alignment horizontal="left" vertical="center" wrapText="1"/>
    </xf>
    <xf numFmtId="0" fontId="25" fillId="0" borderId="5" xfId="0" applyFont="1" applyBorder="1" applyAlignment="1">
      <alignment horizontal="left" vertical="center" wrapText="1"/>
    </xf>
    <xf numFmtId="0" fontId="25" fillId="0" borderId="6" xfId="0" applyFont="1" applyBorder="1" applyAlignment="1">
      <alignment horizontal="left" vertical="center" wrapText="1"/>
    </xf>
    <xf numFmtId="0" fontId="25" fillId="0" borderId="7" xfId="0" applyFont="1" applyBorder="1" applyAlignment="1">
      <alignment horizontal="left" vertical="center" wrapText="1"/>
    </xf>
    <xf numFmtId="0" fontId="23" fillId="0" borderId="40" xfId="0" applyFont="1" applyBorder="1" applyAlignment="1">
      <alignment horizontal="center" vertical="center" wrapText="1"/>
    </xf>
    <xf numFmtId="0" fontId="15" fillId="2" borderId="1" xfId="0" applyFont="1" applyFill="1" applyBorder="1" applyAlignment="1">
      <alignment horizontal="center" vertical="center" textRotation="90"/>
    </xf>
    <xf numFmtId="0" fontId="15" fillId="21"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28" fillId="15" borderId="2" xfId="0" applyFont="1" applyFill="1" applyBorder="1" applyAlignment="1">
      <alignment horizontal="center" vertical="center" wrapText="1"/>
    </xf>
    <xf numFmtId="0" fontId="28" fillId="15" borderId="9"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7" fillId="18" borderId="2" xfId="0" applyFont="1" applyFill="1" applyBorder="1" applyAlignment="1">
      <alignment horizontal="center" vertical="center" wrapText="1"/>
    </xf>
    <xf numFmtId="0" fontId="15" fillId="20" borderId="1" xfId="0" applyFont="1" applyFill="1" applyBorder="1" applyAlignment="1">
      <alignment horizontal="center" vertical="center" wrapText="1"/>
    </xf>
    <xf numFmtId="0" fontId="15" fillId="19" borderId="1" xfId="0" applyFont="1" applyFill="1" applyBorder="1" applyAlignment="1">
      <alignment horizontal="center" vertical="center" wrapText="1"/>
    </xf>
    <xf numFmtId="0" fontId="17" fillId="7" borderId="15" xfId="0" applyFont="1" applyFill="1" applyBorder="1" applyAlignment="1">
      <alignment horizontal="center" vertical="center"/>
    </xf>
    <xf numFmtId="0" fontId="17" fillId="7" borderId="16" xfId="0" applyFont="1" applyFill="1" applyBorder="1" applyAlignment="1">
      <alignment horizontal="center" vertical="center"/>
    </xf>
    <xf numFmtId="0" fontId="15" fillId="15" borderId="1" xfId="0" applyFont="1" applyFill="1" applyBorder="1" applyAlignment="1">
      <alignment horizontal="center" vertical="center" wrapText="1"/>
    </xf>
    <xf numFmtId="0" fontId="26" fillId="20" borderId="11" xfId="2" applyFont="1" applyFill="1" applyBorder="1" applyAlignment="1">
      <alignment horizontal="center" vertical="center" wrapText="1"/>
    </xf>
    <xf numFmtId="0" fontId="26" fillId="20" borderId="44" xfId="2" applyFont="1" applyFill="1" applyBorder="1" applyAlignment="1">
      <alignment horizontal="center" vertical="center" wrapText="1"/>
    </xf>
    <xf numFmtId="0" fontId="17" fillId="17" borderId="15" xfId="0" applyFont="1" applyFill="1" applyBorder="1" applyAlignment="1">
      <alignment horizontal="center" vertical="center" wrapText="1"/>
    </xf>
    <xf numFmtId="0" fontId="17" fillId="17" borderId="16" xfId="0" applyFont="1" applyFill="1" applyBorder="1" applyAlignment="1">
      <alignment horizontal="center" vertical="center" wrapText="1"/>
    </xf>
    <xf numFmtId="0" fontId="17" fillId="17" borderId="38" xfId="0" applyFont="1" applyFill="1" applyBorder="1" applyAlignment="1">
      <alignment horizontal="center" vertical="center" wrapText="1"/>
    </xf>
    <xf numFmtId="0" fontId="15" fillId="15" borderId="2" xfId="0" applyFont="1" applyFill="1" applyBorder="1" applyAlignment="1">
      <alignment horizontal="center" vertical="center" wrapText="1"/>
    </xf>
    <xf numFmtId="0" fontId="15" fillId="15" borderId="9" xfId="0" applyFont="1" applyFill="1" applyBorder="1" applyAlignment="1">
      <alignment horizontal="center" vertical="center" wrapText="1"/>
    </xf>
    <xf numFmtId="0" fontId="17" fillId="16" borderId="2" xfId="0" applyFont="1" applyFill="1" applyBorder="1" applyAlignment="1">
      <alignment horizontal="center" vertical="center" wrapText="1"/>
    </xf>
    <xf numFmtId="0" fontId="17" fillId="11" borderId="15" xfId="0" applyFont="1" applyFill="1" applyBorder="1" applyAlignment="1">
      <alignment horizontal="center" vertical="center" wrapText="1"/>
    </xf>
    <xf numFmtId="0" fontId="17" fillId="11" borderId="16" xfId="0" applyFont="1" applyFill="1" applyBorder="1" applyAlignment="1">
      <alignment horizontal="center" vertical="center" wrapText="1"/>
    </xf>
    <xf numFmtId="0" fontId="17" fillId="15" borderId="2" xfId="0" applyFont="1" applyFill="1" applyBorder="1" applyAlignment="1">
      <alignment horizontal="center" vertical="center" wrapText="1"/>
    </xf>
    <xf numFmtId="0" fontId="28" fillId="15" borderId="1" xfId="0" applyFont="1" applyFill="1" applyBorder="1" applyAlignment="1">
      <alignment horizontal="center" vertical="center" wrapText="1"/>
    </xf>
    <xf numFmtId="0" fontId="0" fillId="0" borderId="1" xfId="0"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0" fontId="0" fillId="0" borderId="1" xfId="0" applyBorder="1" applyAlignment="1">
      <alignment wrapText="1"/>
    </xf>
    <xf numFmtId="0" fontId="0" fillId="0" borderId="1" xfId="0" applyBorder="1" applyAlignment="1" applyProtection="1">
      <alignment wrapText="1"/>
      <protection locked="0"/>
    </xf>
    <xf numFmtId="165" fontId="0" fillId="0" borderId="1" xfId="161" applyFont="1" applyBorder="1"/>
  </cellXfs>
  <cellStyles count="164">
    <cellStyle name="20% - Énfasis3" xfId="162" builtinId="38"/>
    <cellStyle name="Hipervínculo" xfId="18" builtinId="8" hidden="1"/>
    <cellStyle name="Hipervínculo" xfId="20" builtinId="8" hidden="1"/>
    <cellStyle name="Hipervínculo" xfId="22" builtinId="8" hidden="1"/>
    <cellStyle name="Hipervínculo" xfId="24" builtinId="8" hidden="1"/>
    <cellStyle name="Hipervínculo" xfId="26" builtinId="8" hidden="1"/>
    <cellStyle name="Hipervínculo" xfId="28" builtinId="8" hidden="1"/>
    <cellStyle name="Hipervínculo" xfId="30" builtinId="8" hidden="1"/>
    <cellStyle name="Hipervínculo" xfId="32" builtinId="8" hidden="1"/>
    <cellStyle name="Hipervínculo" xfId="34" builtinId="8" hidden="1"/>
    <cellStyle name="Hipervínculo" xfId="36" builtinId="8" hidden="1"/>
    <cellStyle name="Hipervínculo" xfId="38" builtinId="8" hidden="1"/>
    <cellStyle name="Hipervínculo" xfId="40" builtinId="8" hidden="1"/>
    <cellStyle name="Hipervínculo" xfId="42" builtinId="8" hidden="1"/>
    <cellStyle name="Hipervínculo" xfId="44" builtinId="8" hidden="1"/>
    <cellStyle name="Hipervínculo" xfId="46" builtinId="8" hidden="1"/>
    <cellStyle name="Hipervínculo" xfId="48" builtinId="8" hidden="1"/>
    <cellStyle name="Hipervínculo" xfId="50" builtinId="8" hidden="1"/>
    <cellStyle name="Hipervínculo" xfId="52" builtinId="8" hidden="1"/>
    <cellStyle name="Hipervínculo" xfId="54" builtinId="8" hidden="1"/>
    <cellStyle name="Hipervínculo" xfId="56" builtinId="8" hidden="1"/>
    <cellStyle name="Hipervínculo" xfId="58" builtinId="8" hidden="1"/>
    <cellStyle name="Hipervínculo" xfId="60" builtinId="8" hidden="1"/>
    <cellStyle name="Hipervínculo" xfId="62" builtinId="8" hidden="1"/>
    <cellStyle name="Hipervínculo" xfId="64" builtinId="8" hidden="1"/>
    <cellStyle name="Hipervínculo" xfId="66" builtinId="8" hidden="1"/>
    <cellStyle name="Hipervínculo" xfId="68" builtinId="8" hidden="1"/>
    <cellStyle name="Hipervínculo" xfId="70" builtinId="8" hidden="1"/>
    <cellStyle name="Hipervínculo" xfId="72" builtinId="8" hidden="1"/>
    <cellStyle name="Hipervínculo" xfId="74" builtinId="8" hidden="1"/>
    <cellStyle name="Hipervínculo" xfId="76" builtinId="8" hidden="1"/>
    <cellStyle name="Hipervínculo" xfId="78"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90" builtinId="8" hidden="1"/>
    <cellStyle name="Hipervínculo" xfId="92" builtinId="8" hidden="1"/>
    <cellStyle name="Hipervínculo" xfId="94" builtinId="8" hidden="1"/>
    <cellStyle name="Hipervínculo" xfId="96" builtinId="8" hidden="1"/>
    <cellStyle name="Hipervínculo" xfId="98" builtinId="8" hidden="1"/>
    <cellStyle name="Hipervínculo" xfId="100" builtinId="8" hidden="1"/>
    <cellStyle name="Hipervínculo" xfId="102" builtinId="8" hidden="1"/>
    <cellStyle name="Hipervínculo" xfId="104" builtinId="8" hidden="1"/>
    <cellStyle name="Hipervínculo" xfId="106" builtinId="8" hidden="1"/>
    <cellStyle name="Hipervínculo" xfId="108" builtinId="8" hidden="1"/>
    <cellStyle name="Hipervínculo" xfId="110" builtinId="8" hidden="1"/>
    <cellStyle name="Hipervínculo" xfId="112" builtinId="8" hidden="1"/>
    <cellStyle name="Hipervínculo" xfId="114" builtinId="8" hidden="1"/>
    <cellStyle name="Hipervínculo" xfId="116" builtinId="8" hidden="1"/>
    <cellStyle name="Hipervínculo" xfId="118" builtinId="8" hidden="1"/>
    <cellStyle name="Hipervínculo" xfId="120" builtinId="8" hidden="1"/>
    <cellStyle name="Hipervínculo" xfId="122" builtinId="8" hidden="1"/>
    <cellStyle name="Hipervínculo" xfId="124" builtinId="8" hidden="1"/>
    <cellStyle name="Hipervínculo" xfId="126" builtinId="8" hidden="1"/>
    <cellStyle name="Hipervínculo" xfId="128" builtinId="8" hidden="1"/>
    <cellStyle name="Hipervínculo" xfId="130" builtinId="8" hidden="1"/>
    <cellStyle name="Hipervínculo" xfId="132" builtinId="8" hidden="1"/>
    <cellStyle name="Hipervínculo" xfId="134" builtinId="8" hidden="1"/>
    <cellStyle name="Hipervínculo" xfId="136" builtinId="8" hidden="1"/>
    <cellStyle name="Hipervínculo" xfId="138" builtinId="8" hidden="1"/>
    <cellStyle name="Hipervínculo" xfId="140" builtinId="8" hidden="1"/>
    <cellStyle name="Hipervínculo" xfId="142" builtinId="8" hidden="1"/>
    <cellStyle name="Hipervínculo" xfId="144" builtinId="8" hidden="1"/>
    <cellStyle name="Hipervínculo" xfId="146" builtinId="8" hidden="1"/>
    <cellStyle name="Hipervínculo" xfId="148" builtinId="8" hidden="1"/>
    <cellStyle name="Hipervínculo" xfId="150" builtinId="8" hidden="1"/>
    <cellStyle name="Hipervínculo" xfId="152" builtinId="8" hidden="1"/>
    <cellStyle name="Hipervínculo" xfId="154" builtinId="8" hidden="1"/>
    <cellStyle name="Hipervínculo" xfId="156" builtinId="8" hidden="1"/>
    <cellStyle name="Hipervínculo" xfId="158" builtinId="8" hidden="1"/>
    <cellStyle name="Hipervínculo visitado" xfId="19" builtinId="9" hidden="1"/>
    <cellStyle name="Hipervínculo visitado" xfId="21" builtinId="9" hidden="1"/>
    <cellStyle name="Hipervínculo visitado" xfId="23" builtinId="9" hidden="1"/>
    <cellStyle name="Hipervínculo visitado" xfId="25" builtinId="9" hidden="1"/>
    <cellStyle name="Hipervínculo visitado" xfId="27"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Hipervínculo visitado" xfId="39" builtinId="9" hidden="1"/>
    <cellStyle name="Hipervínculo visitado" xfId="41" builtinId="9" hidden="1"/>
    <cellStyle name="Hipervínculo visitado" xfId="43" builtinId="9" hidden="1"/>
    <cellStyle name="Hipervínculo visitado" xfId="45" builtinId="9" hidden="1"/>
    <cellStyle name="Hipervínculo visitado" xfId="47" builtinId="9" hidden="1"/>
    <cellStyle name="Hipervínculo visitado" xfId="49"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1" builtinId="9" hidden="1"/>
    <cellStyle name="Hipervínculo visitado" xfId="63" builtinId="9" hidden="1"/>
    <cellStyle name="Hipervínculo visitado" xfId="65" builtinId="9" hidden="1"/>
    <cellStyle name="Hipervínculo visitado" xfId="67" builtinId="9" hidden="1"/>
    <cellStyle name="Hipervínculo visitado" xfId="69" builtinId="9" hidden="1"/>
    <cellStyle name="Hipervínculo visitado" xfId="71" builtinId="9" hidden="1"/>
    <cellStyle name="Hipervínculo visitado" xfId="73" builtinId="9" hidden="1"/>
    <cellStyle name="Hipervínculo visitado" xfId="75" builtinId="9" hidden="1"/>
    <cellStyle name="Hipervínculo visitado" xfId="77" builtinId="9" hidden="1"/>
    <cellStyle name="Hipervínculo visitado" xfId="79"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1" builtinId="9" hidden="1"/>
    <cellStyle name="Hipervínculo visitado" xfId="93" builtinId="9" hidden="1"/>
    <cellStyle name="Hipervínculo visitado" xfId="95" builtinId="9" hidden="1"/>
    <cellStyle name="Hipervínculo visitado" xfId="97" builtinId="9" hidden="1"/>
    <cellStyle name="Hipervínculo visitado" xfId="99"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1" builtinId="9" hidden="1"/>
    <cellStyle name="Hipervínculo visitado" xfId="113" builtinId="9" hidden="1"/>
    <cellStyle name="Hipervínculo visitado" xfId="115" builtinId="9" hidden="1"/>
    <cellStyle name="Hipervínculo visitado" xfId="117" builtinId="9" hidden="1"/>
    <cellStyle name="Hipervínculo visitado" xfId="119"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1" builtinId="9" hidden="1"/>
    <cellStyle name="Hipervínculo visitado" xfId="133" builtinId="9" hidden="1"/>
    <cellStyle name="Hipervínculo visitado" xfId="135" builtinId="9" hidden="1"/>
    <cellStyle name="Hipervínculo visitado" xfId="137" builtinId="9" hidden="1"/>
    <cellStyle name="Hipervínculo visitado" xfId="139" builtinId="9" hidden="1"/>
    <cellStyle name="Hipervínculo visitado" xfId="141"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3" builtinId="9" hidden="1"/>
    <cellStyle name="Hipervínculo visitado" xfId="155" builtinId="9" hidden="1"/>
    <cellStyle name="Hipervínculo visitado" xfId="157" builtinId="9" hidden="1"/>
    <cellStyle name="Hipervínculo visitado" xfId="159" builtinId="9" hidden="1"/>
    <cellStyle name="Millares [0]" xfId="160" builtinId="6"/>
    <cellStyle name="Millares [0] 2" xfId="16" xr:uid="{00000000-0005-0000-0000-000090000000}"/>
    <cellStyle name="Millares 160" xfId="13" xr:uid="{00000000-0005-0000-0000-000091000000}"/>
    <cellStyle name="Millares 173" xfId="15" xr:uid="{00000000-0005-0000-0000-000092000000}"/>
    <cellStyle name="Millares 2" xfId="17" xr:uid="{00000000-0005-0000-0000-000093000000}"/>
    <cellStyle name="Millares 3" xfId="163" xr:uid="{00000000-0005-0000-0000-000094000000}"/>
    <cellStyle name="Millares 4" xfId="14" xr:uid="{00000000-0005-0000-0000-000095000000}"/>
    <cellStyle name="Millares 8" xfId="1" xr:uid="{00000000-0005-0000-0000-000096000000}"/>
    <cellStyle name="Moneda" xfId="161" builtinId="4"/>
    <cellStyle name="Normal" xfId="0" builtinId="0"/>
    <cellStyle name="Normal 10" xfId="2" xr:uid="{00000000-0005-0000-0000-000099000000}"/>
    <cellStyle name="Normal 11" xfId="3" xr:uid="{00000000-0005-0000-0000-00009A000000}"/>
    <cellStyle name="Normal 12" xfId="4" xr:uid="{00000000-0005-0000-0000-00009B000000}"/>
    <cellStyle name="Normal 2" xfId="5" xr:uid="{00000000-0005-0000-0000-00009C000000}"/>
    <cellStyle name="Normal 3" xfId="6" xr:uid="{00000000-0005-0000-0000-00009D000000}"/>
    <cellStyle name="Normal 4" xfId="7" xr:uid="{00000000-0005-0000-0000-00009E000000}"/>
    <cellStyle name="Normal 5" xfId="8" xr:uid="{00000000-0005-0000-0000-00009F000000}"/>
    <cellStyle name="Normal 6" xfId="9" xr:uid="{00000000-0005-0000-0000-0000A0000000}"/>
    <cellStyle name="Normal 8" xfId="10" xr:uid="{00000000-0005-0000-0000-0000A1000000}"/>
    <cellStyle name="Normal 9" xfId="11" xr:uid="{00000000-0005-0000-0000-0000A2000000}"/>
    <cellStyle name="Porcentaje" xfId="12" builtinId="5"/>
  </cellStyles>
  <dxfs count="64">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color theme="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theme="0"/>
      </font>
      <fill>
        <patternFill>
          <bgColor theme="0"/>
        </patternFill>
      </fill>
    </dxf>
    <dxf>
      <font>
        <color theme="0"/>
      </font>
      <fill>
        <patternFill>
          <fgColor theme="0"/>
        </patternFill>
      </fill>
      <border>
        <vertical/>
        <horizontal/>
      </border>
    </dxf>
    <dxf>
      <alignment horizontal="general" vertical="bottom" textRotation="0" wrapText="0" indent="0" justifyLastLine="0" shrinkToFit="0" readingOrder="0"/>
      <border diagonalUp="0" diagonalDown="0">
        <left style="thin">
          <color auto="1"/>
        </left>
        <right style="thin">
          <color auto="1"/>
        </right>
        <top/>
        <bottom/>
        <vertical/>
        <horizontal/>
      </border>
    </dxf>
    <dxf>
      <alignment horizontal="general" vertical="bottom" textRotation="0" wrapText="0" indent="0" justifyLastLine="0" shrinkToFit="0" readingOrder="0"/>
    </dxf>
    <dxf>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bottom style="thin">
          <color auto="1"/>
        </bottom>
      </border>
    </dxf>
    <dxf>
      <alignment horizontal="general" vertical="bottom" textRotation="0" wrapText="0" indent="0" justifyLastLine="0" shrinkToFit="0" readingOrder="0"/>
    </dxf>
    <dxf>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bottom style="thin">
          <color auto="1"/>
        </bottom>
      </border>
    </dxf>
    <dxf>
      <alignment horizontal="general" vertical="bottom" textRotation="0" wrapText="0" indent="0" justifyLastLine="0" shrinkToFit="0" readingOrder="0"/>
    </dxf>
    <dxf>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bottom style="thin">
          <color auto="1"/>
        </bottom>
      </border>
    </dxf>
    <dxf>
      <alignment horizontal="general" vertical="bottom" textRotation="0" wrapText="0" indent="0" justifyLastLine="0" shrinkToFit="0" readingOrder="0"/>
    </dxf>
    <dxf>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bottom style="thin">
          <color auto="1"/>
        </bottom>
      </border>
    </dxf>
    <dxf>
      <alignment horizontal="general" vertical="bottom" textRotation="0" wrapText="0" indent="0" justifyLastLine="0" shrinkToFit="0" readingOrder="0"/>
    </dxf>
    <dxf>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bottom style="thin">
          <color auto="1"/>
        </bottom>
      </border>
    </dxf>
    <dxf>
      <alignment horizontal="general" vertical="bottom" textRotation="0" wrapText="0" indent="0" justifyLastLine="0" shrinkToFit="0" readingOrder="0"/>
    </dxf>
    <dxf>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border outline="0">
        <bottom style="thin">
          <color auto="1"/>
        </bottom>
      </border>
    </dxf>
    <dxf>
      <alignment horizontal="general" vertical="bottom" textRotation="0" wrapText="0" indent="0" justifyLastLine="0" shrinkToFit="0" readingOrder="0"/>
    </dxf>
    <dxf>
      <border diagonalUp="0" diagonalDown="0">
        <left style="thin">
          <color auto="1"/>
        </left>
        <right style="thin">
          <color auto="1"/>
        </right>
        <top style="thin">
          <color auto="1"/>
        </top>
        <bottom style="thin">
          <color auto="1"/>
        </bottom>
        <vertical/>
        <horizontal/>
      </border>
    </dxf>
    <dxf>
      <border outline="0">
        <bottom style="thin">
          <color auto="1"/>
        </bottom>
      </border>
    </dxf>
    <dxf>
      <border diagonalUp="0" diagonalDown="0">
        <left style="thin">
          <color auto="1"/>
        </left>
        <right style="thin">
          <color auto="1"/>
        </right>
        <top style="thin">
          <color auto="1"/>
        </top>
        <bottom style="thin">
          <color auto="1"/>
        </bottom>
        <vertical/>
        <horizontal/>
      </border>
    </dxf>
    <dxf>
      <border outline="0">
        <bottom style="thin">
          <color auto="1"/>
        </bottom>
      </border>
    </dxf>
    <dxf>
      <border diagonalUp="0" diagonalDown="0">
        <left style="thin">
          <color auto="1"/>
        </left>
        <right style="thin">
          <color auto="1"/>
        </right>
        <top style="thin">
          <color auto="1"/>
        </top>
        <bottom style="thin">
          <color auto="1"/>
        </bottom>
        <vertical/>
        <horizontal/>
      </border>
    </dxf>
    <dxf>
      <border outline="0">
        <bottom style="thin">
          <color auto="1"/>
        </bottom>
      </border>
    </dxf>
    <dxf>
      <border diagonalUp="0" diagonalDown="0">
        <left/>
        <right/>
        <top style="thin">
          <color auto="1"/>
        </top>
        <bottom/>
        <vertical/>
        <horizontal/>
      </border>
    </dxf>
    <dxf>
      <border outline="0">
        <top style="thin">
          <color auto="1"/>
        </top>
      </border>
    </dxf>
    <dxf>
      <border outline="0">
        <left style="thin">
          <color auto="1"/>
        </left>
        <right style="thin">
          <color auto="1"/>
        </right>
        <top style="thin">
          <color auto="1"/>
        </top>
        <bottom style="thin">
          <color auto="1"/>
        </bottom>
      </border>
    </dxf>
    <dxf>
      <border outline="0">
        <bottom style="thin">
          <color auto="1"/>
        </bottom>
      </border>
    </dxf>
    <dxf>
      <alignment horizontal="center" vertical="center" textRotation="0" wrapText="0" indent="0" justifyLastLine="0" shrinkToFit="0" readingOrder="0"/>
    </dxf>
    <dxf>
      <border diagonalUp="0" diagonalDown="0">
        <left/>
        <right/>
        <top style="thin">
          <color auto="1"/>
        </top>
        <bottom style="thin">
          <color auto="1"/>
        </bottom>
        <vertical/>
        <horizontal/>
      </border>
    </dxf>
    <dxf>
      <border outline="0">
        <top style="thin">
          <color auto="1"/>
        </top>
      </border>
    </dxf>
    <dxf>
      <border outline="0">
        <left style="thin">
          <color auto="1"/>
        </left>
        <right style="thin">
          <color auto="1"/>
        </right>
        <top style="thin">
          <color auto="1"/>
        </top>
        <bottom style="thin">
          <color auto="1"/>
        </bottom>
      </border>
    </dxf>
    <dxf>
      <border outline="0">
        <bottom style="thin">
          <color auto="1"/>
        </bottom>
      </border>
    </dxf>
    <dxf>
      <font>
        <b/>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alignment horizontal="general" vertical="center" textRotation="0" wrapText="1" indent="0" justifyLastLine="0" shrinkToFit="0" readingOrder="0"/>
      <border diagonalUp="0" diagonalDown="0">
        <left/>
        <right/>
        <top style="thin">
          <color auto="1"/>
        </top>
        <bottom style="thin">
          <color auto="1"/>
        </bottom>
        <vertical/>
        <horizontal/>
      </border>
    </dxf>
    <dxf>
      <border outline="0">
        <left style="thin">
          <color auto="1"/>
        </left>
        <right style="thin">
          <color auto="1"/>
        </right>
        <top style="thin">
          <color auto="1"/>
        </top>
        <bottom style="thin">
          <color auto="1"/>
        </bottom>
      </border>
    </dxf>
    <dxf>
      <alignment horizontal="general" vertical="center" textRotation="0" wrapText="1" indent="0" justifyLastLine="0" shrinkToFit="0" readingOrder="0"/>
    </dxf>
    <dxf>
      <border outline="0">
        <bottom style="thin">
          <color auto="1"/>
        </bottom>
      </border>
    </dxf>
    <dxf>
      <font>
        <b/>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ill>
        <patternFill patternType="solid">
          <bgColor rgb="FFC00000"/>
        </patternFill>
      </fill>
    </dxf>
    <dxf>
      <fill>
        <patternFill>
          <bgColor rgb="FFFF0000"/>
        </patternFill>
      </fill>
    </dxf>
    <dxf>
      <fill>
        <patternFill>
          <bgColor rgb="FFFFFF00"/>
        </patternFill>
      </fill>
    </dxf>
    <dxf>
      <fill>
        <patternFill>
          <bgColor rgb="FF92D050"/>
        </patternFill>
      </fill>
    </dxf>
    <dxf>
      <fill>
        <patternFill patternType="solid">
          <bgColor rgb="FFC00000"/>
        </patternFill>
      </fill>
    </dxf>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268940</xdr:colOff>
      <xdr:row>0</xdr:row>
      <xdr:rowOff>67235</xdr:rowOff>
    </xdr:from>
    <xdr:to>
      <xdr:col>3</xdr:col>
      <xdr:colOff>56028</xdr:colOff>
      <xdr:row>3</xdr:row>
      <xdr:rowOff>123264</xdr:rowOff>
    </xdr:to>
    <xdr:pic>
      <xdr:nvPicPr>
        <xdr:cNvPr id="4" name="Imagen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stretch>
          <a:fillRect/>
        </a:stretch>
      </xdr:blipFill>
      <xdr:spPr>
        <a:xfrm>
          <a:off x="459440" y="67235"/>
          <a:ext cx="1815353" cy="6051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rick/Documents/Seguimiento%20y%20Planeaci&#243;n%20Territorial/Consolidado%20final%20PI/PI%20Gobernaci&#243;n%202024-2027%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urianual"/>
      <sheetName val="Estrategico"/>
      <sheetName val="Estrategico (2)"/>
      <sheetName val="Estrategico f"/>
      <sheetName val="PI final (3)"/>
      <sheetName val="Hoja3"/>
      <sheetName val="Hoja1"/>
      <sheetName val="Financiero"/>
      <sheetName val="Plan Abrigo"/>
      <sheetName val="Estrategico f (2)"/>
    </sheetNames>
    <sheetDataSet>
      <sheetData sheetId="0"/>
      <sheetData sheetId="1"/>
      <sheetData sheetId="2"/>
      <sheetData sheetId="3">
        <row r="1">
          <cell r="B1" t="str">
            <v>Codigo Interno</v>
          </cell>
          <cell r="U1" t="str">
            <v>Indicador</v>
          </cell>
          <cell r="V1" t="str">
            <v>Descripción del Indicador</v>
          </cell>
        </row>
        <row r="2">
          <cell r="B2">
            <v>1</v>
          </cell>
          <cell r="U2" t="str">
            <v>Personas capacitadas en tecnologías de la información y las comunicaciones</v>
          </cell>
          <cell r="V2" t="str">
            <v>Formación en Educación Digital para la ciudadanía</v>
          </cell>
        </row>
        <row r="3">
          <cell r="B3">
            <v>2</v>
          </cell>
          <cell r="U3" t="str">
            <v>Personas de la comunidad con discapacidad capacitadas en TIC para la inclusión en el uso de las TIC.(“Plan Abrigo” cuidado)</v>
          </cell>
          <cell r="V3" t="str">
            <v>Formación en Educación Digital orientada para comunidad en condición de discapacidad</v>
          </cell>
        </row>
        <row r="4">
          <cell r="B4">
            <v>3</v>
          </cell>
          <cell r="U4" t="str">
            <v>Terminales de cómputo con contenidos digitales entregadas</v>
          </cell>
          <cell r="V4" t="str">
            <v>Equipos de cómputo a entregar a la comunidad educativa.</v>
          </cell>
        </row>
        <row r="5">
          <cell r="B5">
            <v>4</v>
          </cell>
          <cell r="U5" t="str">
            <v>Eventos para  promoción  de productos y Servicio de la industria TI realizados</v>
          </cell>
          <cell r="V5" t="str">
            <v>Hackáthones o encuentros con comunidades de Industria TI</v>
          </cell>
        </row>
        <row r="6">
          <cell r="B6">
            <v>5</v>
          </cell>
          <cell r="U6" t="str">
            <v>Emprendimientos y empresas del sector de contenido y aplicaciones digitales acompañados</v>
          </cell>
          <cell r="V6" t="str">
            <v>Emprendimientos – Apuestas sectoriales.</v>
          </cell>
        </row>
        <row r="7">
          <cell r="B7">
            <v>6</v>
          </cell>
          <cell r="U7" t="str">
            <v>Conexiones a internet fijo y / o móvil</v>
          </cell>
          <cell r="V7" t="str">
            <v>Comunidades de Conectividad</v>
          </cell>
        </row>
        <row r="8">
          <cell r="B8">
            <v>7</v>
          </cell>
          <cell r="U8" t="str">
            <v>Municipios y áreas no municipalizadas conectados a redes de servicio</v>
          </cell>
          <cell r="V8" t="str">
            <v xml:space="preserve">Red Troncal Neutra para mejorar el tráfico de internet </v>
          </cell>
        </row>
        <row r="9">
          <cell r="B9">
            <v>8</v>
          </cell>
          <cell r="U9" t="str">
            <v>Municipios asistidos en despliegue de infraestructura (TDT y radio)</v>
          </cell>
          <cell r="V9" t="str">
            <v>Asistencia Técnica a municipios para eliminación de barreras – TDT – Radio</v>
          </cell>
        </row>
        <row r="10">
          <cell r="B10">
            <v>9</v>
          </cell>
          <cell r="U10" t="str">
            <v>Centros de acceso comunitario en zonar urbanas y/o rurales y/o apartadas funcionando</v>
          </cell>
          <cell r="V10" t="str">
            <v>Centros de innovación y modernización de vivelab y puntos vive digital.</v>
          </cell>
        </row>
        <row r="11">
          <cell r="B11">
            <v>10</v>
          </cell>
          <cell r="U11" t="str">
            <v>Estudiantes beneficiados con estrategias de promoción del bilingüismo</v>
          </cell>
          <cell r="V11" t="str">
            <v>Transición efectiva a programas de Bilingüismo para estudiantes de educación media.</v>
          </cell>
        </row>
        <row r="12">
          <cell r="B12">
            <v>11</v>
          </cell>
          <cell r="U12" t="str">
            <v>Estudiantes vinculados a procesos de orientación socio ocupacional</v>
          </cell>
          <cell r="V12" t="str">
            <v>Realizar Ferias Universitarias, para orientar la trayectoria personal y profesional de los estudiantes de educación Media.</v>
          </cell>
        </row>
        <row r="13">
          <cell r="B13">
            <v>12</v>
          </cell>
          <cell r="U13" t="str">
            <v xml:space="preserve">Beneficiarios de estrategias o programas de  apoyo financiero para la permanencia en la educación superior </v>
          </cell>
          <cell r="V13" t="str">
            <v xml:space="preserve">Becas estudiantiles
Educación superior
</v>
          </cell>
        </row>
        <row r="14">
          <cell r="B14">
            <v>13</v>
          </cell>
          <cell r="U14" t="str">
            <v>Sedes educativas mejoradas</v>
          </cell>
          <cell r="V14" t="str">
            <v>Mejoramiento de infraestructura para la educación superior promoviendo universidades verdes.</v>
          </cell>
        </row>
        <row r="15">
          <cell r="B15">
            <v>14</v>
          </cell>
          <cell r="U15" t="str">
            <v>Sedes de instituciones de Educación superior construidas</v>
          </cell>
          <cell r="V15" t="str">
            <v>Construcción de establecimientos de Educación Superior.</v>
          </cell>
        </row>
        <row r="16">
          <cell r="B16">
            <v>15</v>
          </cell>
          <cell r="U16" t="str">
            <v>Docentes y agentes educativos  de educación inicial, preescolar, básica y media, beneficiados con estrategias de mejoramiento de sus capacidades</v>
          </cell>
          <cell r="V16" t="str">
            <v>Formación de Alto nivel para Directivos Docentes y Docentes</v>
          </cell>
        </row>
        <row r="17">
          <cell r="B17">
            <v>16</v>
          </cell>
          <cell r="U17" t="str">
            <v>Instituciones de Educación Superior que implementan procesos de innovación pedagógica</v>
          </cell>
          <cell r="V17" t="str">
            <v>Participación de docentes, directivos, docentes, en eventos de innovación pedagógicas ofrecidas por Instituciones de educación superior</v>
          </cell>
        </row>
        <row r="18">
          <cell r="B18">
            <v>17</v>
          </cell>
          <cell r="U18" t="str">
            <v>Ambientes de aprendizaje dotados (Nivel Preescolar)</v>
          </cell>
          <cell r="V18" t="str">
            <v>Dotación Material didáctico y Pedagógico Nivel Preescolar</v>
          </cell>
        </row>
        <row r="19">
          <cell r="B19">
            <v>18</v>
          </cell>
          <cell r="U19" t="str">
            <v>Sedes educativas con apoyo pedagógico para  la oferta de educación inclusiva para preescolar, básica y media</v>
          </cell>
          <cell r="V19" t="str">
            <v>Apoyar a las I.E. con el Programa Educación Sin Límites (Inclusión)</v>
          </cell>
        </row>
        <row r="20">
          <cell r="B20">
            <v>19</v>
          </cell>
          <cell r="U20" t="str">
            <v>Personas beneficiarias de estrategias de permanencia (Víctimas)</v>
          </cell>
          <cell r="V20" t="str">
            <v>Dotar con implementos educativos a la Población Víctima del conflicto.</v>
          </cell>
        </row>
        <row r="21">
          <cell r="B21">
            <v>20</v>
          </cell>
          <cell r="U21" t="str">
            <v>Beneficiarios atendidos con modelos educativos flexibles (Escuela Nueva - ABP básica, primaria y secundaria)</v>
          </cell>
          <cell r="V21" t="str">
            <v>Fortalecer e implementar los modelos de    Aprendizaje basado en Proyectos ABP, en Básica primaria, secundaria y media</v>
          </cell>
        </row>
        <row r="22">
          <cell r="B22">
            <v>21</v>
          </cell>
          <cell r="U22" t="str">
            <v>Estudiantes beneficiados con estrategias de promoción del bilingüismo</v>
          </cell>
          <cell r="V22" t="str">
            <v>Fortalecer los estudiantes de Preescolar, Básica Primaria, Media y Escuelas Normales en lengua Extranjera.</v>
          </cell>
        </row>
        <row r="23">
          <cell r="B23">
            <v>22</v>
          </cell>
          <cell r="U23" t="str">
            <v>Coberturas obtenidas (Arl- Pólizas)</v>
          </cell>
          <cell r="V23" t="str">
            <v>Suministrar a estudiantes de educación Media Técnica y Pólizas para Salidas Pedagógicas</v>
          </cell>
        </row>
        <row r="24">
          <cell r="B24">
            <v>23</v>
          </cell>
          <cell r="U24" t="str">
            <v xml:space="preserve">Establecimientos educativos beneficiados </v>
          </cell>
          <cell r="V24" t="str">
            <v>Apoyar Proyectos Pedagógicos Productivos - SDC) Incluye instituciones educativas con modalidad agropecuaria</v>
          </cell>
        </row>
        <row r="25">
          <cell r="B25">
            <v>24.1</v>
          </cell>
          <cell r="U25" t="str">
            <v>Comunidades asistidas técnicamente (Emisoras)</v>
          </cell>
          <cell r="V25" t="str">
            <v>Fortalecimiento y creación de Emisoras Comunitarias y Escolares</v>
          </cell>
        </row>
        <row r="26">
          <cell r="B26">
            <v>24.2</v>
          </cell>
          <cell r="U26" t="str">
            <v>Comunidades asistidas técnicamente (Emisoras)</v>
          </cell>
          <cell r="V26" t="str">
            <v>Fortalecimiento y creación de Emisoras Comunitarias y Escolares</v>
          </cell>
        </row>
        <row r="27">
          <cell r="B27">
            <v>25</v>
          </cell>
          <cell r="U27" t="str">
            <v>Documentos sobre evaluación de permanencia en la educación elaborados (Deserción)</v>
          </cell>
          <cell r="V27" t="str">
            <v>Realización de estudios y Análisis de Deserción Escolar en las I.E. Oficiales de municipios no certificados de Boyacá.</v>
          </cell>
        </row>
        <row r="28">
          <cell r="B28">
            <v>26</v>
          </cell>
          <cell r="U28" t="str">
            <v>Personas beneficiadas con estrategias de fomento para el acceso a la educación inicial, preescolar, básica y media. (matrículaton)</v>
          </cell>
          <cell r="V28" t="str">
            <v>Generar Resolución para el Proceso de Cobertura y realizar jornadas de Matrícula.</v>
          </cell>
        </row>
        <row r="29">
          <cell r="B29">
            <v>27</v>
          </cell>
          <cell r="U29" t="str">
            <v>Raciones contratadas (PAE)</v>
          </cell>
          <cell r="V29" t="str">
            <v>Brindar complemento alimentario a todos los niños que se encuentran matriculados a través del Programa Alimentación Escolar. PAE</v>
          </cell>
        </row>
        <row r="30">
          <cell r="B30">
            <v>28</v>
          </cell>
          <cell r="U30" t="str">
            <v xml:space="preserve">Personas beneficiarias de ciclos lectivos especiales integrados </v>
          </cell>
          <cell r="V30" t="str">
            <v>Ofrecer Educación para Jóvenes en Extraedad y adultos. SDC</v>
          </cell>
        </row>
        <row r="31">
          <cell r="B31">
            <v>29</v>
          </cell>
          <cell r="U31" t="str">
            <v>Personas beneficiarias con modelos de alfabetización</v>
          </cell>
          <cell r="V31" t="str">
            <v>Asignar cupos por parte del MEN (Ciclo I), donde se garantizará programas de alfabetización</v>
          </cell>
        </row>
        <row r="32">
          <cell r="B32">
            <v>30</v>
          </cell>
          <cell r="U32" t="str">
            <v>Beneficiarios de transporte escolar</v>
          </cell>
          <cell r="V32" t="str">
            <v>Acciones de prevención y Seguridad Vial (adquisición de vehículos de transporte escolar) (*)</v>
          </cell>
        </row>
        <row r="33">
          <cell r="B33">
            <v>31</v>
          </cell>
          <cell r="U33" t="str">
            <v xml:space="preserve">Entidades y organizaciones asistidas técnicamente </v>
          </cell>
          <cell r="V33" t="str">
            <v>Apoyar y acompañar los Planes de mejoramiento de los PEI de las Instituciones Educativas, de entornos urbanos y rurales</v>
          </cell>
        </row>
        <row r="34">
          <cell r="B34">
            <v>32</v>
          </cell>
          <cell r="U34" t="str">
            <v>Sedes educativas apoyadas en la implementación de la ruta de atención integral para la convivencia escolar</v>
          </cell>
          <cell r="V34" t="str">
            <v>Fortalecer la Cátedra de Paz, Cátedra de estudios Afrocolombianos, Ciudadanía, Resolución de Conflictos, Manuales de Convivencia y transversales</v>
          </cell>
        </row>
        <row r="35">
          <cell r="B35">
            <v>33</v>
          </cell>
          <cell r="U35" t="str">
            <v>Personas beneficiadas con procesos de formación informal  (Foro educativo territorial)</v>
          </cell>
          <cell r="V35" t="str">
            <v>Desarrollar Foro Educativo Territorial, Refuerzo Escolar en Lenguaje y Matemáticas, Programa Todos a Aprender y SDC</v>
          </cell>
        </row>
        <row r="36">
          <cell r="B36">
            <v>34</v>
          </cell>
          <cell r="U36" t="str">
            <v xml:space="preserve">Asistencias Técnicas Realizadas </v>
          </cell>
          <cell r="V36" t="str">
            <v>Implementación de Jornada Única y jornada complementaria en I.E.</v>
          </cell>
        </row>
        <row r="37">
          <cell r="B37">
            <v>35</v>
          </cell>
          <cell r="U37" t="str">
            <v>Establecimientos educativos apoyados para la  implementación de modelos de innovación educativa (STEM, TIC)</v>
          </cell>
          <cell r="V37" t="str">
            <v>Dotar con Laboratorios STEM, TIC a sedes de I.E.</v>
          </cell>
        </row>
        <row r="38">
          <cell r="B38">
            <v>36</v>
          </cell>
          <cell r="U38" t="str">
            <v>Estudiantes con acceso a contenidos web en el establecimiento educativo (Conectividad)</v>
          </cell>
          <cell r="V38" t="str">
            <v>Garantizar conectividad a Instituciones Educativas Oficiales.</v>
          </cell>
        </row>
        <row r="39">
          <cell r="B39">
            <v>37</v>
          </cell>
          <cell r="U39" t="str">
            <v>Entidades y organizaciones asistidas técnicamente (Temas Ambientales)</v>
          </cell>
          <cell r="V39" t="str">
            <v>Apoyo a propuestas de sostenibilidad con educación ambiental y estrategias de productividad verde (escuelas verdes y huertas escolares PRAES)</v>
          </cell>
        </row>
        <row r="40">
          <cell r="B40">
            <v>38</v>
          </cell>
          <cell r="U40" t="str">
            <v>Sedes educativas nuevas construidas</v>
          </cell>
          <cell r="V40" t="str">
            <v>Construir nuevas sedes del nivel Preescolar, Primaria, Secundaria y Media</v>
          </cell>
        </row>
        <row r="41">
          <cell r="B41">
            <v>39</v>
          </cell>
          <cell r="U41" t="str">
            <v>Sedes educativas mejoradas</v>
          </cell>
          <cell r="V41" t="str">
            <v xml:space="preserve">Mejorar sedes educativas oficiales con nivel Preescolar, Primaria, Secundaria y Media y Construcción de Cubiertas. </v>
          </cell>
        </row>
        <row r="42">
          <cell r="B42">
            <v>40</v>
          </cell>
          <cell r="U42" t="str">
            <v>Sedes dotadas</v>
          </cell>
          <cell r="V42" t="str">
            <v>Dotar I.E. de Preescolar, Básica Primaria, Secundaria y Media</v>
          </cell>
        </row>
        <row r="43">
          <cell r="B43">
            <v>41</v>
          </cell>
          <cell r="U43" t="str">
            <v>Personas beneficiadas con procesos de formación informal (Formación Docente por áreas)</v>
          </cell>
          <cell r="V43" t="str">
            <v>Formación Docente por áreas- Docentes Orientadores, Directivos y Administrativos- FESCONAL, Pera de Oro, Plan de Lectura y Escritura.</v>
          </cell>
        </row>
        <row r="44">
          <cell r="B44">
            <v>42</v>
          </cell>
          <cell r="U44" t="str">
            <v xml:space="preserve">Docentes y agentes educativos  de educación inicial, preescolar, básica y media beneficiados con estrategias de mejoramiento de sus capacidades </v>
          </cell>
          <cell r="V44" t="str">
            <v>Realizar estudios en los diferentes niveles educativos con el fin de que estos fortalezcan sus capacidades.  Igualmente, con Jornadas Pedagógica, Recreativas y Deportivas - Culturales y Festival Escolar Étnico</v>
          </cell>
        </row>
        <row r="45">
          <cell r="B45">
            <v>43</v>
          </cell>
          <cell r="U45" t="str">
            <v>Asistencias Técnicas realizadas</v>
          </cell>
          <cell r="V45" t="str">
            <v>Fortalecimiento del Modelo Integrado de Planeación y Gestión MIPG y El Sistema de Gestión de Seguridad y Salud en el Trabajo SGSST.</v>
          </cell>
        </row>
        <row r="46">
          <cell r="B46">
            <v>44</v>
          </cell>
          <cell r="U46" t="str">
            <v>Programas, proyectos y estrategias evaluadas (Exaltación al mérito educativo)</v>
          </cell>
          <cell r="V46" t="str">
            <v>Incentivar a los mejores en Educación con la Exaltación al Mérito Educativo.</v>
          </cell>
        </row>
        <row r="47">
          <cell r="B47">
            <v>45</v>
          </cell>
          <cell r="U47" t="str">
            <v xml:space="preserve">Entidades asistidas técnicamente
 (Inspección y Vigilancia)
</v>
          </cell>
          <cell r="V47" t="str">
            <v>Visitas de Inspección y Vigilancia a Instituciones Educativas.</v>
          </cell>
        </row>
        <row r="48">
          <cell r="B48">
            <v>46</v>
          </cell>
          <cell r="U48" t="str">
            <v>Escuelas de padres apoyadas</v>
          </cell>
          <cell r="V48" t="str">
            <v>Cuidado y Crianza para la vida, Educación Preescolar, Primaria, Secundaria y Media</v>
          </cell>
        </row>
        <row r="49">
          <cell r="B49">
            <v>47</v>
          </cell>
          <cell r="U49" t="str">
            <v>Docentes del nivel inicial, preescolar, básica o media contratados</v>
          </cell>
          <cell r="V49" t="str">
            <v xml:space="preserve">Garantizar el servicio educativo a través del trabajo de los docentes y directivos docentes. </v>
          </cell>
        </row>
        <row r="50">
          <cell r="B50">
            <v>48</v>
          </cell>
          <cell r="U50" t="str">
            <v xml:space="preserve">Asistencias Técnicas Realizadas </v>
          </cell>
          <cell r="V50" t="str">
            <v>Realizar asistencia técnica a los procesos misionales de la Secretaría de Educación.</v>
          </cell>
        </row>
        <row r="51">
          <cell r="B51">
            <v>49</v>
          </cell>
          <cell r="U51" t="str">
            <v>Coberturas obtenidas (Bienestar Laboral, Docente y estrategias de prevención socio-emocional -  Inducción y Reinducción Docentes Directivos Docentes y Administrativos)</v>
          </cell>
          <cell r="V51" t="str">
            <v>Bienestar Laboral Docente y estrategias de prevención socio-emocional - Inducción y Reinducción Docentes Directivos, Docentes y Administrativos</v>
          </cell>
        </row>
        <row r="52">
          <cell r="B52">
            <v>50</v>
          </cell>
          <cell r="U52" t="str">
            <v>Sistema de gestión documental implementado</v>
          </cell>
          <cell r="V52" t="str">
            <v>Digitalización de Historias Laborales</v>
          </cell>
        </row>
        <row r="53">
          <cell r="B53">
            <v>51</v>
          </cell>
          <cell r="U53" t="str">
            <v>Personas capacitadas</v>
          </cell>
          <cell r="V53" t="str">
            <v xml:space="preserve">Capacitaciones No formales en expresiones artísticas y manifestaciones culturales </v>
          </cell>
        </row>
        <row r="54">
          <cell r="B54">
            <v>52</v>
          </cell>
          <cell r="U54" t="str">
            <v>Personas capacitadas (Profesionalización)</v>
          </cell>
          <cell r="V54" t="str">
            <v>Cursos formales en expresiones artísticas conducentes a título</v>
          </cell>
        </row>
        <row r="55">
          <cell r="B55">
            <v>53</v>
          </cell>
          <cell r="U55" t="str">
            <v xml:space="preserve"> Estímulos otorgados</v>
          </cell>
          <cell r="V55" t="str">
            <v>Apoyo financiero para ejecución de proyectos culturales</v>
          </cell>
        </row>
        <row r="56">
          <cell r="B56">
            <v>56</v>
          </cell>
          <cell r="U56" t="str">
            <v>Personas asistidas técnicamente</v>
          </cell>
          <cell r="V56" t="str">
            <v>Asistencias técnicas para el fortalecimiento de las bibliotecas públicas Municipales.</v>
          </cell>
        </row>
        <row r="57">
          <cell r="B57">
            <v>57</v>
          </cell>
          <cell r="U57" t="str">
            <v>Documentos de lineamientos técnicos realizados</v>
          </cell>
          <cell r="V57" t="str">
            <v>Elaboración de documentos técnicos de cine (Cinemateca, comisión fílmica y ventanilla única).</v>
          </cell>
        </row>
        <row r="58">
          <cell r="B58">
            <v>58</v>
          </cell>
          <cell r="U58" t="str">
            <v>Documentos normativos realizados</v>
          </cell>
          <cell r="V58" t="str">
            <v>Ordenanza del plan estratégico decenal de cine.</v>
          </cell>
        </row>
        <row r="59">
          <cell r="B59">
            <v>59</v>
          </cell>
          <cell r="U59" t="str">
            <v>Encuentros realizados</v>
          </cell>
          <cell r="V59" t="str">
            <v>Encuentros de áreas artísticas, las redes y patrimonio cultural</v>
          </cell>
        </row>
        <row r="60">
          <cell r="B60">
            <v>60</v>
          </cell>
          <cell r="U60" t="str">
            <v>Sesiones de Consejos realizadas en el área de Teatro y Circo</v>
          </cell>
          <cell r="V60" t="str">
            <v>Reuniones de los consejos de teatro y de circo</v>
          </cell>
        </row>
        <row r="61">
          <cell r="B61">
            <v>61</v>
          </cell>
          <cell r="U61" t="str">
            <v>Sesiones de Consejos realizadas en el área de Literatura y Libro</v>
          </cell>
          <cell r="V61" t="str">
            <v>Reuniones de los consejos de Literatura y CEAB</v>
          </cell>
        </row>
        <row r="62">
          <cell r="B62">
            <v>62</v>
          </cell>
          <cell r="U62" t="str">
            <v>Sesiones de Consejos realizadas en el área de artes visuales</v>
          </cell>
          <cell r="V62" t="str">
            <v>Reuniones del consejo de artes plásticas y visuales</v>
          </cell>
        </row>
        <row r="63">
          <cell r="B63">
            <v>63</v>
          </cell>
          <cell r="U63" t="str">
            <v>Sesiones de Consejos realizadas en el área de Música</v>
          </cell>
          <cell r="V63" t="str">
            <v>Reuniones del consejo de música</v>
          </cell>
        </row>
        <row r="64">
          <cell r="B64">
            <v>64</v>
          </cell>
          <cell r="U64" t="str">
            <v>Sesiones de Consejos realizadas en el área de danza</v>
          </cell>
          <cell r="V64" t="str">
            <v>Reuniones del consejo de danza</v>
          </cell>
        </row>
        <row r="65">
          <cell r="B65">
            <v>65</v>
          </cell>
          <cell r="U65" t="str">
            <v>Consejos apoyados</v>
          </cell>
          <cell r="V65" t="str">
            <v>Reuniones de los consejos provinciales, departamental, medios de comunicación, patrimonio, historia y cine</v>
          </cell>
        </row>
        <row r="66">
          <cell r="B66">
            <v>66</v>
          </cell>
          <cell r="U66" t="str">
            <v>Materiales de lectura disponibles en bibliotecas públicas y espacios no convencionales</v>
          </cell>
          <cell r="V66" t="str">
            <v>Dotación a bibliotecas públicas de la red departamental</v>
          </cell>
        </row>
        <row r="67">
          <cell r="B67">
            <v>67</v>
          </cell>
          <cell r="U67" t="str">
            <v>Eventos de promoción de actividades culturales realizados</v>
          </cell>
          <cell r="V67" t="str">
            <v>Realización de eventos culturales (FICC, zonales y departamental de bandas de música, festival de muralismo, entre otros)</v>
          </cell>
        </row>
        <row r="68">
          <cell r="B68">
            <v>68</v>
          </cell>
          <cell r="U68" t="str">
            <v>Actividades culturales para la promoción de la cultura realizadas</v>
          </cell>
          <cell r="V68" t="str">
            <v>Apoyo eventos Agenda Cultural</v>
          </cell>
        </row>
        <row r="69">
          <cell r="B69">
            <v>69</v>
          </cell>
          <cell r="U69" t="str">
            <v>Centros culturales construidos</v>
          </cell>
          <cell r="V69" t="str">
            <v>Sede, biblioteca departamental y otro</v>
          </cell>
        </row>
        <row r="70">
          <cell r="B70">
            <v>70</v>
          </cell>
          <cell r="U70" t="str">
            <v>Centros culturales adecuados</v>
          </cell>
          <cell r="V70" t="str">
            <v>Adecuación teatro Santa Rosa de Viterbo y otro</v>
          </cell>
        </row>
        <row r="71">
          <cell r="B71">
            <v>71</v>
          </cell>
          <cell r="U71" t="str">
            <v>Estudios y diseños elaborados</v>
          </cell>
          <cell r="V71" t="str">
            <v>Estudios y diseños para infraestructura cultural</v>
          </cell>
        </row>
        <row r="72">
          <cell r="B72">
            <v>72</v>
          </cell>
          <cell r="U72" t="str">
            <v>Salas de cine adecuadas</v>
          </cell>
          <cell r="V72" t="str">
            <v>Adecuación teatro Cinema Boyacá</v>
          </cell>
        </row>
        <row r="73">
          <cell r="B73">
            <v>73</v>
          </cell>
          <cell r="U73" t="str">
            <v>Personas beneficiadas</v>
          </cell>
          <cell r="V73" t="str">
            <v>Población beneficiada con proyecciones cinematográficas</v>
          </cell>
        </row>
        <row r="74">
          <cell r="B74">
            <v>74</v>
          </cell>
          <cell r="U74" t="str">
            <v>Creadores y gestores culturales beneficiados</v>
          </cell>
          <cell r="V74" t="str">
            <v>Población beneficiada con proyecciones cinematográficas</v>
          </cell>
        </row>
        <row r="75">
          <cell r="B75">
            <v>75</v>
          </cell>
          <cell r="U75" t="str">
            <v>Personas asistidas técnicamente</v>
          </cell>
          <cell r="V75" t="str">
            <v>Asesoría a responsables municipales de cultura</v>
          </cell>
        </row>
        <row r="76">
          <cell r="B76">
            <v>76</v>
          </cell>
          <cell r="U76" t="str">
            <v>Procesos implementados</v>
          </cell>
          <cell r="V76" t="str">
            <v>Circulación producciones audiovisuales</v>
          </cell>
        </row>
        <row r="77">
          <cell r="B77">
            <v>77</v>
          </cell>
          <cell r="U77" t="str">
            <v>Documentos con los planes especiales de manejo y protección de bienes de interés cultural del ámbito nacional realizados</v>
          </cell>
          <cell r="V77" t="str">
            <v>Documentos de manejo y protección PEMP</v>
          </cell>
        </row>
        <row r="78">
          <cell r="B78">
            <v>78</v>
          </cell>
          <cell r="U78" t="str">
            <v>Documentos con los planes especiales de salvaguardia de manifestaciones inmateriales realizados</v>
          </cell>
          <cell r="V78" t="str">
            <v>Documentos especiales de salvaguardia PES</v>
          </cell>
        </row>
        <row r="79">
          <cell r="B79">
            <v>79</v>
          </cell>
          <cell r="U79" t="str">
            <v>Documentos normativos realizados (Declaratorias)</v>
          </cell>
          <cell r="V79" t="str">
            <v>Declaratorias, bienes de patrimonio cultural</v>
          </cell>
        </row>
        <row r="80">
          <cell r="B80">
            <v>80</v>
          </cell>
          <cell r="U80" t="str">
            <v>Obras recuperadas</v>
          </cell>
          <cell r="V80" t="str">
            <v>Obras bibliográficas y documentales recuperadas (depósito legal, otros)</v>
          </cell>
        </row>
        <row r="81">
          <cell r="B81">
            <v>81</v>
          </cell>
          <cell r="U81" t="str">
            <v>Bienes bibliográficos y documentales preservados</v>
          </cell>
          <cell r="V81" t="str">
            <v>Bienes bibliográficos preservados del Fondo Histórico de Boyacá</v>
          </cell>
        </row>
        <row r="82">
          <cell r="B82">
            <v>82</v>
          </cell>
          <cell r="U82" t="str">
            <v>Capacitaciones realizadas (Patrimonio)</v>
          </cell>
          <cell r="V82" t="str">
            <v>Capacitaciones al público en patrimonio cultural</v>
          </cell>
        </row>
        <row r="83">
          <cell r="B83">
            <v>83</v>
          </cell>
          <cell r="U83" t="str">
            <v>Capacitaciones realizadas (Vigias)</v>
          </cell>
          <cell r="V83" t="str">
            <v>Capacitaciones a vigías del patrimonio cultural</v>
          </cell>
        </row>
        <row r="84">
          <cell r="B84">
            <v>84</v>
          </cell>
          <cell r="U84" t="str">
            <v>Asistencias técnicas realizadas al sector bibliotecario, del libro y la lectura</v>
          </cell>
          <cell r="V84" t="str">
            <v>Asistencia a bibliotecarios de la red departamental en patrimonio documental</v>
          </cell>
        </row>
        <row r="85">
          <cell r="B85">
            <v>85</v>
          </cell>
          <cell r="U85" t="str">
            <v>Museos ampliados (Puente de Boyacá)</v>
          </cell>
          <cell r="V85" t="str">
            <v>Museo ampliado del Puente de Boyacá</v>
          </cell>
        </row>
        <row r="86">
          <cell r="B86">
            <v>86</v>
          </cell>
          <cell r="U86" t="str">
            <v>Asistencias técnicas realizadas a entidades territoriales (Arqueología)</v>
          </cell>
          <cell r="V86" t="str">
            <v>Asistencia a municipios en patrimonio arqueológico</v>
          </cell>
        </row>
        <row r="87">
          <cell r="B87">
            <v>87</v>
          </cell>
          <cell r="U87" t="str">
            <v>Procesos de salvaguardia efectiva del patrimonio inmaterial realizados</v>
          </cell>
          <cell r="V87" t="str">
            <v>Inventarios de patrimonio inmaterial</v>
          </cell>
        </row>
        <row r="88">
          <cell r="B88">
            <v>88</v>
          </cell>
          <cell r="U88" t="str">
            <v>Museos asesorados</v>
          </cell>
          <cell r="V88" t="str">
            <v>Asistencia a museos</v>
          </cell>
        </row>
        <row r="89">
          <cell r="B89">
            <v>89</v>
          </cell>
          <cell r="U89" t="str">
            <v>Asistencias técnicas realizadas (Visitas de Patrimonio)</v>
          </cell>
          <cell r="V89" t="str">
            <v>Asistencia a municipios en patrimonio cultural</v>
          </cell>
        </row>
        <row r="90">
          <cell r="B90">
            <v>90</v>
          </cell>
          <cell r="U90" t="str">
            <v>Publicaciones realizadas</v>
          </cell>
          <cell r="V90" t="str">
            <v>Publicaciones (Academia de Historia, CEAB, Revista Cultura, otras)</v>
          </cell>
        </row>
        <row r="91">
          <cell r="B91">
            <v>91</v>
          </cell>
          <cell r="U91" t="str">
            <v>Restauraciones realizadas (Pantano de Vargas, Auditorios, Templos doctríneros)</v>
          </cell>
          <cell r="V91" t="str">
            <v>Restauraciones (Pantano de Vargas, Templos doctrineros, Auditorio José Mosser)</v>
          </cell>
        </row>
        <row r="92">
          <cell r="B92">
            <v>92</v>
          </cell>
          <cell r="U92" t="str">
            <v>Cuadros de Resultados  temática Tecnología e Innovación producidos</v>
          </cell>
          <cell r="V92" t="str">
            <v>Reportes de observatorios social, económica, de género, ambiental, CteI</v>
          </cell>
        </row>
        <row r="93">
          <cell r="B93">
            <v>93</v>
          </cell>
          <cell r="U93" t="str">
            <v>Programas y proyectos financiados</v>
          </cell>
          <cell r="V93" t="str">
            <v>proyectos de investigación, desarrollo experimental, procesos de innovación y desarrollo tecnológico apoyados</v>
          </cell>
        </row>
        <row r="94">
          <cell r="B94">
            <v>94</v>
          </cell>
          <cell r="U94" t="str">
            <v>Asistencias Técnicas Realizadas</v>
          </cell>
          <cell r="V94" t="str">
            <v xml:space="preserve">Áreas creadas para brindar asistencia técnica a los actores del sistema regional de CTeI.
Brindar asistencia técnica a 13 provincias y dos (2) distritos especiales del departamento.
Alianzas público-comunitarias y campesinas, con enfoque diferencial y degenero para  la gobernanza de CTeI  generadas
3 acuerdos con Cámaras de Comercio de Boyacá, Gobernación y municipios para la reducción de trámites
</v>
          </cell>
        </row>
        <row r="95">
          <cell r="B95">
            <v>95</v>
          </cell>
          <cell r="U95" t="str">
            <v>Cursos realizados</v>
          </cell>
          <cell r="V95" t="str">
            <v xml:space="preserve">Cursos MOOC para fortalecer capacidades en CteI
Capacitar a 300 personas en uso, apropiación y seguridad de las TIC en todos los grupos poblacionales.
</v>
          </cell>
        </row>
        <row r="96">
          <cell r="B96">
            <v>96</v>
          </cell>
          <cell r="U96" t="str">
            <v>Empresas apoyadas</v>
          </cell>
          <cell r="V96" t="str">
            <v>Empresas apoyadas con recursos financieros o en especie para fortalecer procesos de innovación</v>
          </cell>
        </row>
        <row r="97">
          <cell r="B97">
            <v>97</v>
          </cell>
          <cell r="U97" t="str">
            <v>Sistemas de información implementados</v>
          </cell>
          <cell r="V97" t="str">
            <v xml:space="preserve">
Red de observatorios de Boyacá fortalecida y operando.</v>
          </cell>
        </row>
        <row r="98">
          <cell r="B98">
            <v>98</v>
          </cell>
          <cell r="U98" t="str">
            <v>Programas y proyectos financiados</v>
          </cell>
          <cell r="V98" t="str">
            <v>convocatoria para desarrolladores de herramientas digitales y tecnologías 4,0 para el desarrollo de soluciones de gestión empresariales innovadoras para el sector productivo del departamento</v>
          </cell>
        </row>
        <row r="99">
          <cell r="B99">
            <v>99</v>
          </cell>
          <cell r="U99" t="str">
            <v>Actores reconocidos</v>
          </cell>
          <cell r="V99" t="str">
            <v>Realizar acompañamiento a  actores del SRCTeI en procesos de fortalecimiento institucional para ser reconocidos ante Minciencias</v>
          </cell>
        </row>
        <row r="100">
          <cell r="B100">
            <v>100</v>
          </cell>
          <cell r="U100" t="str">
            <v>Estrategias de apropiación realizadas</v>
          </cell>
          <cell r="V100" t="str">
            <v xml:space="preserve">Estrategia para la consolidación de la cultura de innovación en las comunidades organizaciones sociales
Agenda de I+D+I en industrias culturales y creativas.
3 Jornadas de transferencia, uso y apropiación de nuevas tecnologías para el uso eficiente de, la biomasa
estrategia de comunicación y divulgación de la ciencia
</v>
          </cell>
        </row>
        <row r="101">
          <cell r="B101">
            <v>101</v>
          </cell>
          <cell r="U101" t="str">
            <v>Estrategias de apropiación realizadas</v>
          </cell>
          <cell r="V101" t="str">
            <v xml:space="preserve">estrategia que fortalezca la relación entre universidad e instituciones educativas de básica y media en procesos de I+D+i
I.E acompañadas en procesos de formación de docentes y semilleros para niños, niñas, adolescentes y jóvenes en programas de ASCTI e I+D+i
</v>
          </cell>
        </row>
        <row r="102">
          <cell r="B102">
            <v>102</v>
          </cell>
          <cell r="U102" t="str">
            <v>Niños y niñas apoyados en su vocación científica</v>
          </cell>
          <cell r="V102" t="str">
            <v xml:space="preserve">Programas para el fomento de vocaciones, procesos y estímulos para la CTeI en niños, niñas, adolescentes y jóvenes en área urbana y rural
Grupos de investigación integrados por niños, niñas, adolescentes y jóvenes, promuevan una cultura de la CteI
</v>
          </cell>
        </row>
        <row r="103">
          <cell r="B103">
            <v>103</v>
          </cell>
          <cell r="U103" t="str">
            <v>Cursos de desarrollo tecnológico e innovación realizados</v>
          </cell>
          <cell r="V103" t="str">
            <v>Curso transferencia de innovación para el aprovechamiento y la valorización de residuos sólidos</v>
          </cell>
        </row>
        <row r="104">
          <cell r="B104">
            <v>104</v>
          </cell>
          <cell r="U104" t="str">
            <v>Cursos de actualización científica realizados</v>
          </cell>
          <cell r="V104" t="str">
            <v>sensibilización para el reconocimiento, aprovechamiento y uso responsable de los derechos de propiedad intelectual, protección del conocimiento y del patrimonio.</v>
          </cell>
        </row>
        <row r="105">
          <cell r="B105">
            <v>105</v>
          </cell>
          <cell r="U105" t="str">
            <v>Documentos de planeación elaborados</v>
          </cell>
          <cell r="V105" t="str">
            <v>Documento Plan Departamental de Extensión Agropecuaria -PDEA aprobado por Ordenanza</v>
          </cell>
        </row>
        <row r="106">
          <cell r="B106">
            <v>106</v>
          </cell>
          <cell r="U106" t="str">
            <v>Productores atendidos con servicio de extensión agropecuaria</v>
          </cell>
          <cell r="V106" t="str">
            <v>Servicio de Extensión agropecuaria a pequeños y medianos productores (con especial atención a quienes implementen el uso de fertilizantes y abonos orgánicos)</v>
          </cell>
        </row>
        <row r="107">
          <cell r="B107">
            <v>107</v>
          </cell>
          <cell r="U107" t="str">
            <v>Paquetes tecnológicos implementados</v>
          </cell>
          <cell r="V107" t="str">
            <v>Programas y proyectos de ciencia tecnología e innovación agropecuaria (puede incluir  la creación de un banco de semillas nativas de Boyacá ligado a proyectos de ciencia e investigación agropecuaria)</v>
          </cell>
        </row>
        <row r="108">
          <cell r="B108">
            <v>108</v>
          </cell>
          <cell r="U108" t="str">
            <v>Sistemas de información actualizados</v>
          </cell>
          <cell r="V108" t="str">
            <v>Sistema de información con plataforma o software independiente comercial.</v>
          </cell>
        </row>
        <row r="109">
          <cell r="B109">
            <v>109</v>
          </cell>
          <cell r="U109" t="str">
            <v>Personas capacitadas  (Formación Tecnica)</v>
          </cell>
          <cell r="V109" t="str">
            <v>Formar y actualizar conocimientos de periodistas para mejorar productos y condiciones laborales.</v>
          </cell>
        </row>
        <row r="110">
          <cell r="B110">
            <v>110</v>
          </cell>
          <cell r="U110" t="str">
            <v>Empresas apoyadas  para el desarrollo de Contenidos Digitales</v>
          </cell>
          <cell r="V110" t="str">
            <v>Apoyo económico a medios de comunicación de Boyacá.</v>
          </cell>
        </row>
        <row r="111">
          <cell r="B111">
            <v>111</v>
          </cell>
          <cell r="U111" t="str">
            <v>Documentos de planeación realizados</v>
          </cell>
          <cell r="V111" t="str">
            <v>Documentos de planificación y tomas de decisiones de inversión pública</v>
          </cell>
        </row>
        <row r="112">
          <cell r="B112">
            <v>112</v>
          </cell>
          <cell r="U112" t="str">
            <v>Espacios de participación promovidos</v>
          </cell>
          <cell r="V112" t="str">
            <v>Espacios de participación con consejos de planeación y CteI</v>
          </cell>
        </row>
        <row r="113">
          <cell r="B113">
            <v>113</v>
          </cell>
          <cell r="U113" t="str">
            <v>Instancias formales y no formales de participación fortalecidas</v>
          </cell>
          <cell r="V113" t="str">
            <v>Consejo de departamental planeación</v>
          </cell>
        </row>
        <row r="114">
          <cell r="B114">
            <v>114</v>
          </cell>
          <cell r="U114" t="str">
            <v>Rendición de cuentas realizadas</v>
          </cell>
          <cell r="V114" t="str">
            <v>Plan de desarrollo ley 152</v>
          </cell>
        </row>
        <row r="115">
          <cell r="B115">
            <v>115</v>
          </cell>
          <cell r="U115" t="str">
            <v>Entidades, organismos y dependencias asistidos técnicamente</v>
          </cell>
          <cell r="V115" t="str">
            <v>Municipios asesorados en Sisbén, proyectos, regalías, estratificación, eficiencia, eficacia y ordenamiento territorial y planeación</v>
          </cell>
        </row>
        <row r="116">
          <cell r="B116">
            <v>116</v>
          </cell>
          <cell r="U116" t="str">
            <v>Sistemas de información implementados</v>
          </cell>
          <cell r="V116" t="str">
            <v>Seguimiento plan de desarrollo</v>
          </cell>
        </row>
        <row r="117">
          <cell r="B117">
            <v>117</v>
          </cell>
          <cell r="U117" t="str">
            <v>Sistema de Gestión implementado</v>
          </cell>
          <cell r="V117" t="str">
            <v>Modelo Integrado de Planeación y Gestión para el desempeño, enfocados en la eficiencia y eficacia, a través de estrategias propias del modelo, con el seguimiento y monitoreo.</v>
          </cell>
        </row>
        <row r="118">
          <cell r="B118">
            <v>118</v>
          </cell>
          <cell r="U118" t="str">
            <v>Cuadros de resultados para la temática de pobreza y condiciones de vida publicados</v>
          </cell>
          <cell r="V118" t="str">
            <v>Boletines pobreza ODS</v>
          </cell>
        </row>
        <row r="119">
          <cell r="B119">
            <v>119</v>
          </cell>
          <cell r="U119" t="str">
            <v>Iniciativas organizativas de participación ciudadana promovidas</v>
          </cell>
          <cell r="V119" t="str">
            <v>Realización de convites comunales que aporten al desarrollo de los territorios.</v>
          </cell>
        </row>
        <row r="120">
          <cell r="B120">
            <v>120</v>
          </cell>
          <cell r="U120" t="str">
            <v>Espacios de participación promovidos</v>
          </cell>
          <cell r="V120" t="str">
            <v>Realización del día de Acción Comunal</v>
          </cell>
        </row>
        <row r="121">
          <cell r="B121">
            <v>121</v>
          </cell>
          <cell r="U121" t="str">
            <v>Documentos de política elaborados</v>
          </cell>
          <cell r="V121" t="str">
            <v>“Política pública de Acción Comunal, actualización de Pública de juventud,  Política pública de veteranos y reservistas de la fuerza pública e institucionalización de la carpeta
de estímulos.</v>
          </cell>
        </row>
        <row r="122">
          <cell r="B122">
            <v>122</v>
          </cell>
          <cell r="U122" t="str">
            <v>Organismos asistidos técnicamente</v>
          </cell>
          <cell r="V122" t="str">
            <v>Capacitar a JAC, JAL, ESALES y otras organizaciones sociales en temas administrativos y técnicos,contables y financieros.</v>
          </cell>
        </row>
        <row r="123">
          <cell r="B123">
            <v>123</v>
          </cell>
          <cell r="U123" t="str">
            <v>Entidades asistidas técnicamente</v>
          </cell>
          <cell r="V123" t="str">
            <v>Apoyo y acompañamiento a enlaces de Juntas de acción comunal y juntas administradoras locales de los 123 municipios</v>
          </cell>
        </row>
        <row r="124">
          <cell r="B124">
            <v>124</v>
          </cell>
          <cell r="U124" t="str">
            <v>Estrategias de promoción a la participación ciudadana (implementadas "Plan Abrigo")</v>
          </cell>
          <cell r="V124" t="str">
            <v xml:space="preserve">Fomentar la creación y fortalecimiento de las veedurías ciudadanas.
Fomentar la participación de JAC y JAL en el Plan abrigo.
</v>
          </cell>
        </row>
        <row r="125">
          <cell r="B125">
            <v>125</v>
          </cell>
          <cell r="U125" t="str">
            <v>Espacios de participación promovidos</v>
          </cell>
          <cell r="V125" t="str">
            <v>Asambleas, Cumbres de Liderazgo, Campamentos, Encuentros y reconocimientos</v>
          </cell>
        </row>
        <row r="126">
          <cell r="B126">
            <v>126</v>
          </cell>
          <cell r="U126" t="str">
            <v>Instancias formales y no formales de participación fortalecidas</v>
          </cell>
          <cell r="V126" t="str">
            <v>Apoyar la activación y funcionamiento del subsistema de participación juvenil</v>
          </cell>
        </row>
        <row r="127">
          <cell r="B127">
            <v>127</v>
          </cell>
          <cell r="U127" t="str">
            <v>Estrategias de promoción a la participación ciudadana implementadas</v>
          </cell>
          <cell r="V127" t="str">
            <v>Escuela de Liderazgo, de Formación Campesina, Semana juventud, Ferias de                                          emprendimiento y  empleabilidad, Siembra de árboles, guarda páramos</v>
          </cell>
        </row>
        <row r="128">
          <cell r="B128">
            <v>128</v>
          </cell>
          <cell r="U128" t="str">
            <v>Documentos de investigación elaborados</v>
          </cell>
          <cell r="V128" t="str">
            <v>Diagnóstico de Caracterización de Juventud y juventud rural.</v>
          </cell>
        </row>
        <row r="129">
          <cell r="B129">
            <v>129</v>
          </cell>
          <cell r="U129" t="str">
            <v>Documentos de lineamientos técnicos realizados</v>
          </cell>
          <cell r="V129" t="str">
            <v>Guía Jurídica sobre Estatuto de Ciudadanía Juvenil, Guía de creación y funcionamiento de Organizaciones Juveniles campesinas</v>
          </cell>
        </row>
        <row r="130">
          <cell r="B130">
            <v>130</v>
          </cell>
          <cell r="U130" t="str">
            <v>Iniciativas organizativas de participación ciudadana promovidas</v>
          </cell>
          <cell r="V130" t="str">
            <v>Fomentar la creación de Organizaciones Campesinas y asistencia técnica para la formalización de veedurías.</v>
          </cell>
        </row>
        <row r="131">
          <cell r="B131">
            <v>131.1</v>
          </cell>
          <cell r="U131" t="str">
            <v>Agentes de la institucionalidad de infancia, adolescencia y juventud asistidos técnicamente</v>
          </cell>
          <cell r="V131" t="str">
            <v>Capacitación y asistencia técnica a los 123 Enlaces Municipales de Juventud en:
*Convocatoria de Actualización de Plataforma Juveniles
*Consejos Municipales Juveniles
*Estatuto de Ciudadanía Juvenil</v>
          </cell>
        </row>
        <row r="132">
          <cell r="B132">
            <v>131.1</v>
          </cell>
          <cell r="U132" t="str">
            <v>Agentes de la institucionalidad de infancia, adolescencia y juventud asistidos técnicamente</v>
          </cell>
          <cell r="V132" t="str">
            <v>Capacitación y asistencia técnica a los 123 Enlaces Municipales de Juventud en:
*Convocatoria de Actualización de Plataforma Juveniles
*Consejos Municipales Juveniles
*Estatuto de Ciudadanía Juvenil</v>
          </cell>
        </row>
        <row r="133">
          <cell r="B133">
            <v>131.19999999999999</v>
          </cell>
          <cell r="U133" t="str">
            <v>Agentes de la institucionalidad de infancia, adolescencia y juventud asistidos técnicamente</v>
          </cell>
          <cell r="V133" t="str">
            <v>Capacitación y asistencia técnica a los 123 Enlaces Municipales de Juventud en:
*Convocatoria de Actualización de Plataforma Juveniles
*Consejos Municipales Juveniles
*Estatuto de Ciudadanía Juvenil</v>
          </cell>
        </row>
        <row r="134">
          <cell r="B134">
            <v>131.19999999999999</v>
          </cell>
          <cell r="U134" t="str">
            <v>Agentes de la institucionalidad de infancia, adolescencia y juventud asistidos técnicamente</v>
          </cell>
          <cell r="V134" t="str">
            <v>Capacitación y asistencia técnica a los 123 Enlaces Municipales de Juventud en:
*Convocatoria de Actualización de Plataforma Juveniles
*Consejos Municipales Juveniles
*Estatuto de Ciudadanía Juvenil</v>
          </cell>
        </row>
        <row r="135">
          <cell r="B135">
            <v>132</v>
          </cell>
          <cell r="U135" t="str">
            <v>Jóvenes atendidos</v>
          </cell>
          <cell r="V135" t="str">
            <v>Jornadas de capacitación y sensibilización.
*Salud mental
*Prevención del Consumo de Sustancias Psicoactivas y alcohol
*Prevención del Embarazo
*Talleres artísticos- Culturales
* Talleres dirigidos a Personas con capacidades diferentes
* Talleres a la Comunidad LQTBIQ+</v>
          </cell>
        </row>
        <row r="136">
          <cell r="B136">
            <v>134</v>
          </cell>
          <cell r="U136" t="str">
            <v>Eventos de divulgación realizados</v>
          </cell>
          <cell r="V136" t="str">
            <v>Eventos y campañas de promoción y fomento minero</v>
          </cell>
        </row>
        <row r="137">
          <cell r="B137">
            <v>135</v>
          </cell>
          <cell r="U137" t="str">
            <v>Informes de divulgación realizados</v>
          </cell>
          <cell r="V137" t="str">
            <v>Observatorio Minero Energético Departamental</v>
          </cell>
        </row>
        <row r="138">
          <cell r="B138">
            <v>136</v>
          </cell>
          <cell r="U138" t="str">
            <v>Empresas apoyadas con incentivos</v>
          </cell>
          <cell r="V138" t="str">
            <v>Empresas mineras apoyadas para la gestión de recursos para la eficiencia energética (puede incluir implementación de paneles solares en hospitales públicos del departamento, como programa de transición energética.)</v>
          </cell>
        </row>
        <row r="139">
          <cell r="B139">
            <v>137</v>
          </cell>
          <cell r="U139" t="str">
            <v>Unidades de producción minera asistidas técnicamente</v>
          </cell>
          <cell r="V139" t="str">
            <v>Asistencia técnica integral a Unidades de Producción minera</v>
          </cell>
        </row>
        <row r="140">
          <cell r="B140">
            <v>138</v>
          </cell>
          <cell r="U140" t="str">
            <v>Asociaciones apoyadas</v>
          </cell>
          <cell r="V140" t="str">
            <v>Apoyo en temas administrativos, organización, liderazgo</v>
          </cell>
        </row>
        <row r="141">
          <cell r="B141">
            <v>139</v>
          </cell>
          <cell r="U141" t="str">
            <v>Personas asistidas técnicamente (Titulares)</v>
          </cell>
          <cell r="V141" t="str">
            <v>Asistencia técnica para la innovación y desarrollo tecnológico a Unidad de Producción Minera</v>
          </cell>
        </row>
        <row r="142">
          <cell r="B142">
            <v>140</v>
          </cell>
          <cell r="U142" t="str">
            <v>Documentos de planeación realizados</v>
          </cell>
          <cell r="V142" t="str">
            <v>Aprobación de la política pública minera</v>
          </cell>
        </row>
        <row r="143">
          <cell r="B143">
            <v>141</v>
          </cell>
          <cell r="U143" t="str">
            <v>Personas certificadas</v>
          </cell>
          <cell r="V143" t="str">
            <v>Capacitación en temas de seguridad minera, s técnicos, ambientales, administrativos</v>
          </cell>
        </row>
        <row r="144">
          <cell r="B144">
            <v>142</v>
          </cell>
          <cell r="U144" t="str">
            <v>Capacitaciones realizadas</v>
          </cell>
          <cell r="V144" t="str">
            <v>Plan departamental de capacitación para el fomento y la formalización minera en Boyacá.</v>
          </cell>
        </row>
        <row r="145">
          <cell r="B145">
            <v>143</v>
          </cell>
          <cell r="U145" t="str">
            <v xml:space="preserve">Unidades productivas beneficiadas en la implementación de estrategias para incrementar su productividad. </v>
          </cell>
          <cell r="V145" t="str">
            <v>Fortalecimiento empresarial, desde el emprendimiento hasta consolidar la excelencia
empresarial (Emprendimiento, Artesanías, Subsector Cosméticos, Sector Construcción, Marketing territorial, Herramientas Gerenciales, “Plan Abrigo”, Galardón a la excelencia empresarial.)</v>
          </cell>
        </row>
        <row r="146">
          <cell r="B146">
            <v>144</v>
          </cell>
          <cell r="U146" t="str">
            <v>Empresas beneficiadas</v>
          </cell>
          <cell r="V146" t="str">
            <v>Fondo de oportunidades para el desarrollo económico de Boyacá</v>
          </cell>
        </row>
        <row r="147">
          <cell r="B147">
            <v>145</v>
          </cell>
          <cell r="U147" t="str">
            <v>Programas de gestión empresarial ejecutados en unidades productivas</v>
          </cell>
          <cell r="V147" t="str">
            <v>Sistema para dinamizar la excelencia empresarial</v>
          </cell>
        </row>
        <row r="148">
          <cell r="B148">
            <v>146</v>
          </cell>
          <cell r="U148" t="str">
            <v>Campañas realizadas (Promoción Turistica)</v>
          </cell>
          <cell r="V148" t="str">
            <v>Campañas para la promoción turística de Boyacá</v>
          </cell>
        </row>
        <row r="149">
          <cell r="B149">
            <v>147</v>
          </cell>
          <cell r="U149" t="str">
            <v>Eventos de promoción realizados</v>
          </cell>
          <cell r="V149" t="str">
            <v>Participación en ferias y eventos de carácter turístico nacional e internacional</v>
          </cell>
        </row>
        <row r="150">
          <cell r="B150">
            <v>148</v>
          </cell>
          <cell r="U150" t="str">
            <v>Empresas asistidas técnicamente:(Rutas de exportación).</v>
          </cell>
          <cell r="V150" t="str">
            <v>Ruta exportadora, misiones internacionales, macrorruedas, operación de la SCI y la 
agencia de cooperación internacional</v>
          </cell>
        </row>
        <row r="151">
          <cell r="B151">
            <v>149</v>
          </cell>
          <cell r="U151" t="str">
            <v>Documentos de planeación elaborados: Atracción de inversión</v>
          </cell>
          <cell r="V151" t="str">
            <v>Zona franca, propuestas de valor para atracción de inversión</v>
          </cell>
        </row>
        <row r="152">
          <cell r="B152">
            <v>150</v>
          </cell>
          <cell r="U152" t="str">
            <v>Documentos de investigación elaborados: Trabajo Decente</v>
          </cell>
          <cell r="V152" t="str">
            <v>Seguimiento a Política de Trabajo decente, ORMET y estudios de mercado del trabajo</v>
          </cell>
        </row>
        <row r="153">
          <cell r="B153">
            <v>151</v>
          </cell>
          <cell r="U153" t="str">
            <v>Documentos realizados: Resoluciones, acuerdos, Políticas</v>
          </cell>
          <cell r="V153" t="str">
            <v>Territorialización de la política de reindustrialización</v>
          </cell>
        </row>
        <row r="154">
          <cell r="B154">
            <v>152</v>
          </cell>
          <cell r="U154" t="str">
            <v>Clústeres asistidos en la implementación de los planes de acción</v>
          </cell>
          <cell r="V154" t="str">
            <v>Dinamización de iniciativas clúster</v>
          </cell>
        </row>
        <row r="155">
          <cell r="B155">
            <v>153</v>
          </cell>
          <cell r="U155" t="str">
            <v>Proyectos de alto impacto asistidos para el fortalecimiento de cadenas productivas</v>
          </cell>
          <cell r="V155" t="str">
            <v>Desarrollo local - ADEL, denominaciones de origen, marcas colectivas (puede incluir  la asistencia, acompañamiento y apoyo a proyectos de emprendimiento desarrollados por Institutos y universidades públicas</v>
          </cell>
        </row>
        <row r="156">
          <cell r="B156">
            <v>154</v>
          </cell>
          <cell r="U156" t="str">
            <v>Planes de trabajo concertados con las CRC para su consolidación</v>
          </cell>
          <cell r="V156" t="str">
            <v>Comisión regional de competitividad (CRC)</v>
          </cell>
        </row>
        <row r="157">
          <cell r="B157">
            <v>155</v>
          </cell>
          <cell r="U157" t="str">
            <v>Personas orientadas laboralmente</v>
          </cell>
          <cell r="V157" t="str">
            <v>Talleres y Capacitación en temas de Empleabilidad.</v>
          </cell>
        </row>
        <row r="158">
          <cell r="B158">
            <v>156</v>
          </cell>
          <cell r="U158" t="str">
            <v>personas asistidas técnicamente</v>
          </cell>
          <cell r="V158" t="str">
            <v>Asistencia técnica y capacitación en emprendimiento e ideas de negocio.</v>
          </cell>
        </row>
        <row r="159">
          <cell r="B159">
            <v>157</v>
          </cell>
          <cell r="U159" t="str">
            <v>Unidades productivas capitalizadas (Carpeta de estimulos)</v>
          </cell>
          <cell r="V159" t="str">
            <v>Estímulos económicos a emprendimientos juveniles</v>
          </cell>
        </row>
        <row r="160">
          <cell r="B160">
            <v>158</v>
          </cell>
          <cell r="U160" t="str">
            <v>Plantas de beneficio animal adecuada</v>
          </cell>
          <cell r="V160" t="str">
            <v>Plantas de beneficio adecuadas de acuerdo a la normatividad vigente.</v>
          </cell>
        </row>
        <row r="161">
          <cell r="B161">
            <v>159</v>
          </cell>
          <cell r="U161" t="str">
            <v>Infraestructura para la transformación de productos agropecuarios adecuada</v>
          </cell>
          <cell r="V161" t="str">
            <v>Apoyo en adecuación de infraestructura para transformación de producto para acceso a nuevos mercados</v>
          </cell>
        </row>
        <row r="162">
          <cell r="B162">
            <v>160</v>
          </cell>
          <cell r="U162" t="str">
            <v>Plazas de mercado adecuadas</v>
          </cell>
          <cell r="V162" t="str">
            <v>Adecuación de Plazas de Mercado activas en el departamento</v>
          </cell>
        </row>
        <row r="163">
          <cell r="B163">
            <v>161</v>
          </cell>
          <cell r="U163" t="str">
            <v>Plazas de mercado dotada</v>
          </cell>
          <cell r="V163" t="str">
            <v>Dotación de Plazas de Mercado activas en el departamento</v>
          </cell>
        </row>
        <row r="164">
          <cell r="B164">
            <v>162</v>
          </cell>
          <cell r="U164" t="str">
            <v>Maquinaria y equipos para la producción agropecuaria adquiridos</v>
          </cell>
          <cell r="V164" t="str">
            <v>Adquisición de maquinaria verde para el fortalecimiento operacional de los municipios y organizaciones</v>
          </cell>
        </row>
        <row r="165">
          <cell r="B165">
            <v>163</v>
          </cell>
          <cell r="U165" t="str">
            <v>Centros logísticos agropecuarios adecuados</v>
          </cell>
          <cell r="V165" t="str">
            <v>Centro logístico del oriente adecuado con agro industrialización.</v>
          </cell>
        </row>
        <row r="166">
          <cell r="B166">
            <v>164</v>
          </cell>
          <cell r="U166" t="str">
            <v>Empresas intervenidas en temas de economía circular y sostenibilidad</v>
          </cell>
          <cell r="V166" t="str">
            <v>Acompañamiento empresarial en bioeconomía, energías renovables y economía 
circular</v>
          </cell>
        </row>
        <row r="167">
          <cell r="B167">
            <v>165</v>
          </cell>
          <cell r="U167" t="str">
            <v>Funcionarios capacitados en cultura organizacional y mentalidad del cambio en torno a temas de  economía circular, valor compartido y sostenibilidad</v>
          </cell>
          <cell r="V167" t="str">
            <v>Cultura organizacional y mentalidad del cambio en bioeconomía, energías 
renovables y economía circular</v>
          </cell>
        </row>
        <row r="168">
          <cell r="B168">
            <v>166</v>
          </cell>
          <cell r="U168" t="str">
            <v>Empresas asistidas técnicamente en temas de legalidad y/o formalización: Territorio de Sabores</v>
          </cell>
          <cell r="V168" t="str">
            <v>Fortalecimiento a empresas para cumplimiento normativo sectorial</v>
          </cell>
        </row>
        <row r="169">
          <cell r="B169">
            <v>167</v>
          </cell>
          <cell r="U169" t="str">
            <v>Unidades productivas fortalecidas</v>
          </cell>
          <cell r="V169" t="str">
            <v>Empresas ancla comercialización y logística Agroindustrial</v>
          </cell>
        </row>
        <row r="170">
          <cell r="B170">
            <v>168</v>
          </cell>
          <cell r="U170" t="str">
            <v>Organizaciones de productores formales apoyadas</v>
          </cell>
          <cell r="V170" t="str">
            <v>Fortalecimiento a organizaciones agropecuarias para ingresar a la industria de alimentos</v>
          </cell>
        </row>
        <row r="171">
          <cell r="B171">
            <v>169</v>
          </cell>
          <cell r="U171" t="str">
            <v>Estrategias de apropiación realizadas</v>
          </cell>
          <cell r="V171" t="str">
            <v>Ecosistema y red de innovación, vigilancia tecnológica. Sofisticación de empresas y sectores con uso de conocimiento</v>
          </cell>
        </row>
        <row r="172">
          <cell r="B172">
            <v>170</v>
          </cell>
          <cell r="U172" t="str">
            <v>Prototipos desarrollados</v>
          </cell>
          <cell r="V172" t="str">
            <v>Proyectos de innovación empresarial</v>
          </cell>
        </row>
        <row r="173">
          <cell r="B173">
            <v>171</v>
          </cell>
          <cell r="U173" t="str">
            <v>Grupos Fortalecidos (pequeños productores – plan abrigo)</v>
          </cell>
          <cell r="V173" t="str">
            <v>Talleres, cursos, encuentros de saberes sistemas de educación informal</v>
          </cell>
        </row>
        <row r="174">
          <cell r="B174">
            <v>172</v>
          </cell>
          <cell r="U174" t="str">
            <v>Productores agropecuarios apoyados (Boyacá Nos Alimenta - ACFC)</v>
          </cell>
          <cell r="V174" t="str">
            <v>Apoyo con insumos agropecuarios para mejorar productividad y competitividad de los productores.</v>
          </cell>
        </row>
        <row r="175">
          <cell r="B175">
            <v>173</v>
          </cell>
          <cell r="U175" t="str">
            <v>Proyectos productivos cofinanciados (Mujeres, Jóvenes, plan abrigo)</v>
          </cell>
          <cell r="V175" t="str">
            <v>Apoyo con recursos para la cofinanciación de proyectos a los grupos poblacionales de especial protección constitucional</v>
          </cell>
        </row>
        <row r="176">
          <cell r="B176">
            <v>174</v>
          </cell>
          <cell r="U176" t="str">
            <v>Familias beneficiarias (Bancarización -Seguros y/o Incentivos)</v>
          </cell>
          <cell r="V176" t="str">
            <v>Programa de seguros cosecha y/o incentivo tasas para créditos rurales</v>
          </cell>
        </row>
        <row r="177">
          <cell r="B177">
            <v>175</v>
          </cell>
          <cell r="U177" t="str">
            <v>Rutas agroecológicas implementadas</v>
          </cell>
          <cell r="V177" t="str">
            <v>Construcción de rutas y Talleres Teórico huertas circulares, negocios verdes, cosechas de agua, bio-insumos en otras prácticas agroecológicas.</v>
          </cell>
        </row>
        <row r="178">
          <cell r="B178">
            <v>176</v>
          </cell>
          <cell r="U178" t="str">
            <v>Centros de acopio adecuados (Sistema Agroalimentario, plan abrigo)</v>
          </cell>
          <cell r="V178" t="str">
            <v>Implementación del sistema agroalimentario o ciclo corto de comercialización</v>
          </cell>
        </row>
        <row r="179">
          <cell r="B179">
            <v>177</v>
          </cell>
          <cell r="U179" t="str">
            <v>Documento de política elaborado (Implementacion Agricultura Campesina Familiar y Comunitaria)</v>
          </cell>
          <cell r="V179" t="str">
            <v>Implementación de la política a través de ordenanza departamental</v>
          </cell>
        </row>
        <row r="180">
          <cell r="B180">
            <v>178</v>
          </cell>
          <cell r="U180" t="str">
            <v>iniciativas organizativas de participación ciudadana promovidas</v>
          </cell>
          <cell r="V180" t="str">
            <v>Fortalecimiento al 100% de consejos municipales de desarrollo rural y CONSEA departamental</v>
          </cell>
        </row>
        <row r="181">
          <cell r="B181">
            <v>179</v>
          </cell>
          <cell r="U181" t="str">
            <v>Cadenas productivas apoyadas</v>
          </cell>
          <cell r="V181" t="str">
            <v>Formalización de las cadenas y Fortalecimiento en los procesos de producción, transformación y comercialización para la apertura a nuevos mercados</v>
          </cell>
        </row>
        <row r="182">
          <cell r="B182">
            <v>180</v>
          </cell>
          <cell r="U182" t="str">
            <v>Proyectos productivos cofinanciados (Convocatorias- Incentivos a la Producción)</v>
          </cell>
          <cell r="V182" t="str">
            <v>Cofinanciación de proyectos como ALIANZAS, DISTRITOS DE RIEGO entre otros proyectos que aumentas las capacidades productivas</v>
          </cell>
        </row>
        <row r="183">
          <cell r="B183">
            <v>181</v>
          </cell>
          <cell r="U183" t="str">
            <v>Productores apoyados con activos productivos y de comercialización</v>
          </cell>
          <cell r="V183" t="str">
            <v>Desarrollo de convocatorias como FONDO FINCA, FONDO Y CONPES LACTEOS, entre otros programas que aumentas las capacidades productivas</v>
          </cell>
        </row>
        <row r="184">
          <cell r="B184">
            <v>182</v>
          </cell>
          <cell r="U184" t="str">
            <v>Asociaciones apoyadas</v>
          </cell>
          <cell r="V184" t="str">
            <v>Programas de fortalecimiento de capacidades productivas a organizaciones agropecuarias conformadas</v>
          </cell>
        </row>
        <row r="185">
          <cell r="B185">
            <v>183</v>
          </cell>
          <cell r="U185" t="str">
            <v>Asociaciones fortalecidas (Mujeres Rurales, plan abrigo</v>
          </cell>
          <cell r="V185" t="str">
            <v>Programas de fortalecimiento administrativo, financiero y técnico de a organizaciones agropecuarias conformadas nuevas</v>
          </cell>
        </row>
        <row r="186">
          <cell r="B186">
            <v>184</v>
          </cell>
          <cell r="U186" t="str">
            <v>Organizaciones de productores formales apoyadas (Eventos Comerciales, Mercados Campesinos, Ruedas de Negocio)</v>
          </cell>
          <cell r="V186" t="str">
            <v>Organización y participación en eventos comerciales nacionales e internacionales</v>
          </cell>
        </row>
        <row r="187">
          <cell r="B187">
            <v>185</v>
          </cell>
          <cell r="U187" t="str">
            <v>Participaciones en ferias nacionales e internacionales</v>
          </cell>
          <cell r="V187" t="str">
            <v>Organización y participación en eventos comerciales nacionales e internacionales</v>
          </cell>
        </row>
        <row r="188">
          <cell r="B188">
            <v>186</v>
          </cell>
          <cell r="U188" t="str">
            <v>Análisis y diagnósticos realizados</v>
          </cell>
          <cell r="V188" t="str">
            <v>Analítica de datos e información para la construcción de proyectos</v>
          </cell>
        </row>
        <row r="189">
          <cell r="B189">
            <v>187</v>
          </cell>
          <cell r="U189" t="str">
            <v>Área con estudios de pre-inversión para adecuación de tierras elaborados (factibilidad)</v>
          </cell>
          <cell r="V189" t="str">
            <v>Estudios y diseños de distritos de riego</v>
          </cell>
        </row>
        <row r="190">
          <cell r="B190">
            <v>188</v>
          </cell>
          <cell r="U190" t="str">
            <v>Hectáreas con distritos de adecuación de tierras construidos y ampliados</v>
          </cell>
          <cell r="V190" t="str">
            <v>Construcción o ampliación de distritos de riego</v>
          </cell>
        </row>
        <row r="191">
          <cell r="B191">
            <v>189</v>
          </cell>
          <cell r="U191" t="str">
            <v>Hectáreas con distritos de adecuación de tierras rehabilitados, complementados y modernizados</v>
          </cell>
          <cell r="V191" t="str">
            <v>Rehabilitación o complemento de distritos de riego</v>
          </cell>
        </row>
        <row r="192">
          <cell r="B192">
            <v>190</v>
          </cell>
          <cell r="U192" t="str">
            <v>Mapas de zonificación elaborados</v>
          </cell>
          <cell r="V192" t="str">
            <v>Convenio UPRA para información de ordenamiento productivo</v>
          </cell>
        </row>
        <row r="193">
          <cell r="B193">
            <v>191</v>
          </cell>
          <cell r="U193" t="str">
            <v>Documentos de planeación elaborados</v>
          </cell>
          <cell r="V193" t="str">
            <v>Convenio UPRA para información de ordenamiento productivo</v>
          </cell>
        </row>
        <row r="194">
          <cell r="B194">
            <v>192</v>
          </cell>
          <cell r="U194" t="str">
            <v xml:space="preserve">Agua almacenada (Reservorios para temas agropecuarios)
</v>
          </cell>
          <cell r="V194" t="str">
            <v>Cofinanciación para construcción de Reservorios</v>
          </cell>
        </row>
        <row r="195">
          <cell r="B195">
            <v>193</v>
          </cell>
          <cell r="U195" t="str">
            <v xml:space="preserve">Proyectos para la promoción del uso eficiente y ahorro del agua formulados </v>
          </cell>
          <cell r="V195" t="str">
            <v>Cofinanciación para construcción de proyectos de usos eficiente del recurso hídrico -cosechas de agua</v>
          </cell>
        </row>
        <row r="196">
          <cell r="B196">
            <v>194</v>
          </cell>
          <cell r="U196" t="str">
            <v>Portales integrados (Situr mantenimiento)</v>
          </cell>
          <cell r="V196" t="str">
            <v>Mantenimiento y operatividad de la página de promoción SITUR Boyacá</v>
          </cell>
        </row>
        <row r="197">
          <cell r="B197">
            <v>195</v>
          </cell>
          <cell r="U197" t="str">
            <v>Portales integrados (herramienta tecnológica)</v>
          </cell>
          <cell r="V197" t="str">
            <v>Desarrollo y mantenimiento de APP para la promoción turística</v>
          </cell>
        </row>
        <row r="198">
          <cell r="B198">
            <v>196</v>
          </cell>
          <cell r="U198" t="str">
            <v>Documentos de lineamientos técnicos elaborados</v>
          </cell>
          <cell r="V198" t="str">
            <v>Acompañamiento a 6 municipios para certificación de destino y 4 campañas de formalización</v>
          </cell>
        </row>
        <row r="199">
          <cell r="B199">
            <v>197</v>
          </cell>
          <cell r="U199" t="str">
            <v>Entidades territoriales asistidas técnicamente (Proyectos de infraestructura turística apoyados, Estudios realizados)</v>
          </cell>
          <cell r="V199" t="str">
            <v>3 señalizaciones de atractivos turísticos y 1 estudio para el parque temático</v>
          </cell>
        </row>
        <row r="200">
          <cell r="B200">
            <v>198</v>
          </cell>
          <cell r="U200" t="str">
            <v>Documentos realizados (Política Pública de Turismo)</v>
          </cell>
          <cell r="V200" t="str">
            <v>Actualización de la Política Pública de Turismo</v>
          </cell>
        </row>
        <row r="201">
          <cell r="B201">
            <v>199</v>
          </cell>
          <cell r="U201" t="str">
            <v>Documentos de planeación elaborados(Documentos de diseños de productos turísticos)</v>
          </cell>
          <cell r="V201" t="str">
            <v>Generar productos turísticos</v>
          </cell>
        </row>
        <row r="202">
          <cell r="B202">
            <v>200</v>
          </cell>
          <cell r="U202" t="str">
            <v>Personas formadas en habilidades y competencias (Bilingüismo, NTC, entre otros)</v>
          </cell>
          <cell r="V202" t="str">
            <v>Capacitar al talento humano del sector turismo en Bilingüismo, NTC, entre otros.</v>
          </cell>
        </row>
        <row r="203">
          <cell r="B203">
            <v>201</v>
          </cell>
          <cell r="U203" t="str">
            <v>Documentos sobre medición y análisis de información turística realizados</v>
          </cell>
          <cell r="V203" t="str">
            <v>Investigación para el turismo “Caracterización de agencias de viajes”</v>
          </cell>
        </row>
        <row r="204">
          <cell r="B204">
            <v>202</v>
          </cell>
          <cell r="U204" t="str">
            <v>Cursos ofrecidos (sensibilización turística, beneficiando personas del Plan Abrigo)</v>
          </cell>
          <cell r="V204" t="str">
            <v>Sensibilización sobre cultura turística, calidad, comercio justo, turismo responsable, y turismo para todos</v>
          </cell>
        </row>
        <row r="205">
          <cell r="B205">
            <v>203</v>
          </cell>
          <cell r="U205" t="str">
            <v>Unidades productivas  beneficiadas en la implementación de estrategias para incrementar su productividad</v>
          </cell>
          <cell r="V205" t="str">
            <v>Fomentar el desarrollo del turismo responsable y la sostenibilidad turística en la cadena del valor del sector.</v>
          </cell>
        </row>
        <row r="206">
          <cell r="B206">
            <v>204</v>
          </cell>
          <cell r="U206" t="str">
            <v>Senderos mejorados</v>
          </cell>
          <cell r="V206" t="str">
            <v>Caracterización de senderos ecoturísticos</v>
          </cell>
        </row>
        <row r="207">
          <cell r="B207">
            <v>205</v>
          </cell>
          <cell r="U207" t="str">
            <v>Documentos de planeación Elaborados(Planes de acción consejos de Turismo)</v>
          </cell>
          <cell r="V207" t="str">
            <v xml:space="preserve">Elaboración de planes de acción para los Consejos de Turismo </v>
          </cell>
        </row>
        <row r="208">
          <cell r="B208">
            <v>206</v>
          </cell>
          <cell r="U208" t="str">
            <v>Asistencias  Técnicas realizadas</v>
          </cell>
          <cell r="V208" t="str">
            <v>Acompañamiento en la creación de Consejos Municipales de Turismo</v>
          </cell>
        </row>
        <row r="209">
          <cell r="B209">
            <v>207</v>
          </cell>
          <cell r="U209" t="str">
            <v>Vías primarias mejorada</v>
          </cell>
          <cell r="V209" t="str">
            <v>Vías primarias mejoradas</v>
          </cell>
        </row>
        <row r="210">
          <cell r="B210">
            <v>208</v>
          </cell>
          <cell r="U210" t="str">
            <v>Vía secundaria mejorada</v>
          </cell>
          <cell r="V210" t="str">
            <v>Vías secundarias pavimentadas.</v>
          </cell>
        </row>
        <row r="211">
          <cell r="B211">
            <v>209</v>
          </cell>
          <cell r="U211" t="str">
            <v>Vía terciaria mejorada</v>
          </cell>
          <cell r="V211" t="str">
            <v>Mejoramiento vías terciarias</v>
          </cell>
        </row>
        <row r="212">
          <cell r="B212">
            <v>210</v>
          </cell>
          <cell r="U212" t="str">
            <v>Vía urbana mejorada</v>
          </cell>
          <cell r="V212" t="str">
            <v>Vía urbana mejorada</v>
          </cell>
        </row>
        <row r="213">
          <cell r="B213">
            <v>211</v>
          </cell>
          <cell r="U213" t="str">
            <v>Vía secundaria con mantenimiento (periodico) (**)</v>
          </cell>
          <cell r="V213" t="str">
            <v>Mantenimiento vial periódico (Incluye fondo de mantenimiento víal)</v>
          </cell>
        </row>
        <row r="214">
          <cell r="B214">
            <v>212</v>
          </cell>
          <cell r="U214" t="str">
            <v>Vía secundaria con mantenimiento rutinario</v>
          </cell>
          <cell r="V214" t="str">
            <v>Mejorami ento de vías rutinario</v>
          </cell>
        </row>
        <row r="215">
          <cell r="B215">
            <v>213.1</v>
          </cell>
          <cell r="U215" t="str">
            <v>Vía terciaria con mantenimiento (**)</v>
          </cell>
          <cell r="V215" t="str">
            <v>Mantenimiento vial periódico</v>
          </cell>
        </row>
        <row r="216">
          <cell r="B216">
            <v>213.2</v>
          </cell>
          <cell r="U216" t="str">
            <v>Vía terciaria con mantenimiento (**)</v>
          </cell>
          <cell r="V216" t="str">
            <v>Mantenimiento vial periódico</v>
          </cell>
        </row>
        <row r="217">
          <cell r="B217">
            <v>214</v>
          </cell>
          <cell r="U217" t="str">
            <v>Puentes construidos en vías secundarias</v>
          </cell>
          <cell r="V217" t="str">
            <v>Construcción de puentes</v>
          </cell>
        </row>
        <row r="218">
          <cell r="B218">
            <v>215</v>
          </cell>
          <cell r="U218" t="str">
            <v xml:space="preserve">Puentes construidos en vías terciarias </v>
          </cell>
          <cell r="V218" t="str">
            <v>Construcción de puentes</v>
          </cell>
        </row>
        <row r="219">
          <cell r="B219">
            <v>216</v>
          </cell>
          <cell r="U219" t="str">
            <v xml:space="preserve">Puentes de la red terciaria con mantenimiento </v>
          </cell>
          <cell r="V219" t="str">
            <v>Mantenimiento de puentes</v>
          </cell>
        </row>
        <row r="220">
          <cell r="B220">
            <v>217</v>
          </cell>
          <cell r="U220" t="str">
            <v xml:space="preserve">Puentes de la red secundaria con mantenimiento </v>
          </cell>
          <cell r="V220" t="str">
            <v>Mantenimiento de puentes</v>
          </cell>
        </row>
        <row r="221">
          <cell r="B221">
            <v>218</v>
          </cell>
          <cell r="U221" t="str">
            <v>Estudios de pre-inversión realizados</v>
          </cell>
          <cell r="V221" t="str">
            <v>Fábrica de estudios y diseños.</v>
          </cell>
        </row>
        <row r="222">
          <cell r="B222">
            <v>219</v>
          </cell>
          <cell r="U222" t="str">
            <v>Vías regionales o urbanas inventariadas</v>
          </cell>
          <cell r="V222" t="str">
            <v>Inventario vial, terciarias a cargo del departamento</v>
          </cell>
        </row>
        <row r="223">
          <cell r="B223">
            <v>220</v>
          </cell>
          <cell r="U223" t="str">
            <v>Estudios de preinversión realizados</v>
          </cell>
          <cell r="V223" t="str">
            <v>Estudio de factibilidad</v>
          </cell>
        </row>
        <row r="224">
          <cell r="B224">
            <v>221</v>
          </cell>
          <cell r="U224" t="str">
            <v>Aeropuertos mejorados</v>
          </cell>
          <cell r="V224" t="str">
            <v>Obras como rehabilitación, adecuación, evaluar la viabilidad.</v>
          </cell>
        </row>
        <row r="225">
          <cell r="B225">
            <v>222</v>
          </cell>
          <cell r="U225" t="str">
            <v>Obras de infraestructura fluvial con apoyo financiero</v>
          </cell>
          <cell r="V225" t="str">
            <v>Inversión infraestructura fluvial</v>
          </cell>
        </row>
        <row r="226">
          <cell r="B226">
            <v>223</v>
          </cell>
          <cell r="U226" t="str">
            <v>Ciclo infraestructura urbana construida</v>
          </cell>
          <cell r="V226" t="str">
            <v xml:space="preserve">Ciclo-vías construidas
</v>
          </cell>
        </row>
        <row r="227">
          <cell r="B227">
            <v>224</v>
          </cell>
          <cell r="U227" t="str">
            <v>Ciclo infraestructura de la red secundaria con mantenimiento</v>
          </cell>
          <cell r="V227" t="str">
            <v>Ciclo-vías con mantenimiento.</v>
          </cell>
        </row>
        <row r="228">
          <cell r="B228">
            <v>225</v>
          </cell>
          <cell r="U228" t="str">
            <v>Zonas escolares señalizadas y con obras de seguridad vial</v>
          </cell>
          <cell r="V228" t="str">
            <v>Construcción, Demarcación y señalización garantizando entornos seguros y adecuados para la movilidad de estudiantes y peatones.</v>
          </cell>
        </row>
        <row r="229">
          <cell r="B229">
            <v>226</v>
          </cell>
          <cell r="U229" t="str">
            <v>Vías con dispositivos de control y señalización instaladas</v>
          </cell>
          <cell r="V229" t="str">
            <v>Instalación de señalización vial con el propósito de mejorar la seguridad vial y la gestión del tránsito</v>
          </cell>
        </row>
        <row r="230">
          <cell r="B230">
            <v>227.1</v>
          </cell>
          <cell r="U230" t="str">
            <v>Documentos de lineamientos técnicos realizados</v>
          </cell>
          <cell r="V230" t="str">
            <v>Descripción de requisitos y condiciones para establecer colaboraciones con otras entidades y empresas para promover la seguridad vial</v>
          </cell>
        </row>
        <row r="231">
          <cell r="B231">
            <v>227.2</v>
          </cell>
          <cell r="U231" t="str">
            <v>Documentos de lineamientos técnicos realizados</v>
          </cell>
          <cell r="V231" t="str">
            <v>Descripción de requisitos y condiciones para establecer colaboraciones con otras entidades y empresas para promover la seguridad vial</v>
          </cell>
        </row>
        <row r="232">
          <cell r="B232">
            <v>228</v>
          </cell>
          <cell r="U232" t="str">
            <v>Campañas realizadas</v>
          </cell>
          <cell r="V232" t="str">
            <v>dirigidas a los usuarios viales, con el objetivo de promover una conducta segura y aumentar la conciencia sobre temas clave de seguridad vial</v>
          </cell>
        </row>
        <row r="233">
          <cell r="B233">
            <v>229.1</v>
          </cell>
          <cell r="U233" t="str">
            <v>Operativos de control realizados</v>
          </cell>
          <cell r="V233" t="str">
            <v>controles de velocidad, verificación de documentos vehiculares, detección de conductores bajo influencia de alcohol o drogas, estado técnico de vehículos y seguridad.</v>
          </cell>
        </row>
        <row r="234">
          <cell r="B234">
            <v>229.2</v>
          </cell>
          <cell r="U234" t="str">
            <v>Operativos de control realizados</v>
          </cell>
          <cell r="V234" t="str">
            <v>controles de velocidad, verificación de documentos vehiculares, detección de conductores bajo influencia de alcohol o drogas, estado técnico de vehículos y seguridad.</v>
          </cell>
        </row>
        <row r="235">
          <cell r="B235">
            <v>230</v>
          </cell>
          <cell r="U235" t="str">
            <v>Personas sensibilizadas</v>
          </cell>
          <cell r="V235" t="str">
            <v>en seguridad vial, mediante la implementación de campañas educativas, charlas informativas, distribución de material didáctico que promuevan el conocimiento y la conciencia sobre prácticas seguras en el tránsito</v>
          </cell>
        </row>
        <row r="236">
          <cell r="B236">
            <v>231</v>
          </cell>
          <cell r="U236" t="str">
            <v>Sistemas de información implementados</v>
          </cell>
          <cell r="V236" t="str">
            <v xml:space="preserve">Modernización sistemas de información misional y de apoyo </v>
          </cell>
        </row>
        <row r="237">
          <cell r="B237">
            <v>232</v>
          </cell>
          <cell r="U237" t="str">
            <v>Sedes mantenidas (itboy)</v>
          </cell>
          <cell r="V237" t="str">
            <v>Hacer mantenimiento y adecuaciones a las sedes para mejorar el servicio</v>
          </cell>
        </row>
        <row r="238">
          <cell r="B238">
            <v>233</v>
          </cell>
          <cell r="U238" t="str">
            <v>Sedes dotadas</v>
          </cell>
          <cell r="V238" t="str">
            <v>Con recursos físicos, humanos y tecnológicos para mejorar su funcionamiento</v>
          </cell>
        </row>
        <row r="239">
          <cell r="B239">
            <v>234</v>
          </cell>
          <cell r="U239" t="str">
            <v>Licencias de Tránsito</v>
          </cell>
          <cell r="V239" t="str">
            <v>número total de permisos otorgados a conductores para circular legalmente en Colombia</v>
          </cell>
        </row>
        <row r="240">
          <cell r="B240">
            <v>235</v>
          </cell>
          <cell r="U240" t="str">
            <v>Licencias de conducción expedidas (Este indicador mide únicamente las licencias expedidas sin contar las anuladas)</v>
          </cell>
          <cell r="V240" t="str">
            <v>Número total de documentos legales emitidos que autorizan operar vehículos motorizados en Colombia.</v>
          </cell>
        </row>
        <row r="241">
          <cell r="B241">
            <v>236</v>
          </cell>
          <cell r="U241" t="str">
            <v>Registro de vehículos realizado (este indicador incluye la totalidad de automotores públicos y privados, y motocicletas)</v>
          </cell>
          <cell r="V241" t="str">
            <v>Registro automóviles, públicos, privados, motocicletas, que han sido formalmente inscritos en la entidad.</v>
          </cell>
        </row>
        <row r="242">
          <cell r="B242">
            <v>237</v>
          </cell>
          <cell r="U242" t="str">
            <v>Documentos de estudio de audiencia realizados</v>
          </cell>
          <cell r="V242" t="str">
            <v>Medir el consumo e impacto de los productos comunicativos publicados</v>
          </cell>
        </row>
        <row r="243">
          <cell r="B243">
            <v>238</v>
          </cell>
          <cell r="U243" t="str">
            <v>Productos digitales desarrollados</v>
          </cell>
          <cell r="V243" t="str">
            <v>Determinar el número de productos comunicativos elaborados (boletines, cuñas, videos, piezas digitales, post de redes, noticieros, historias, transmisiones en vivo, entre otras).</v>
          </cell>
        </row>
        <row r="244">
          <cell r="B244">
            <v>239</v>
          </cell>
          <cell r="U244" t="str">
            <v>Iniciativas organizativas de participación ciudadana promovidas. (Comunicaciones y Protocolo)</v>
          </cell>
          <cell r="V244" t="str">
            <v>Medir el número de eventos organizados y apoyados protocolaria y comunicacionalmente</v>
          </cell>
        </row>
        <row r="245">
          <cell r="B245">
            <v>240</v>
          </cell>
          <cell r="U245" t="str">
            <v>Documentos de lineamientos técnicos realizados( Nota: Hace parte del documento técnico de reorganización institucional y los informes de Política Estratégica de TH.</v>
          </cell>
          <cell r="V245" t="str">
            <v>Política estratégica del Talento Humano y rediseño Institucional</v>
          </cell>
        </row>
        <row r="246">
          <cell r="B246">
            <v>241</v>
          </cell>
          <cell r="U246" t="str">
            <v>Sistemas de información actualizados</v>
          </cell>
          <cell r="V246" t="str">
            <v>Herramienta tecnológica para el fortalecimiento de las actividades de Talento Humano</v>
          </cell>
        </row>
        <row r="247">
          <cell r="B247">
            <v>242</v>
          </cell>
          <cell r="U247" t="str">
            <v xml:space="preserve">Sistema de Gestión implementado </v>
          </cell>
          <cell r="V247" t="str">
            <v>Mantenimiento y fortalecimiento del Sistema de Gestión de Seguridad y Salud en el Trabajo</v>
          </cell>
        </row>
        <row r="248">
          <cell r="B248">
            <v>243</v>
          </cell>
          <cell r="U248" t="str">
            <v>Espacios de integración de oferta pública generados</v>
          </cell>
          <cell r="V248" t="str">
            <v>Centro Integrado de Servicios para el fortalecimiento de los canales y escenarios de acceso a la oferta pública de trámites y servicios</v>
          </cell>
        </row>
        <row r="249">
          <cell r="B249">
            <v>244</v>
          </cell>
          <cell r="U249" t="str">
            <v>Espacios de participación promovidos</v>
          </cell>
          <cell r="V249" t="str">
            <v>Desarrollar quince (15) encuentros provinciales e implementar ocho (8) estrategias para fortalecimiento institucional y territorial en materia de relacionamiento con las ciudadanías.</v>
          </cell>
        </row>
        <row r="250">
          <cell r="B250">
            <v>245</v>
          </cell>
          <cell r="U250" t="str">
            <v>Estaciones mejoradas en funcionamiento</v>
          </cell>
          <cell r="V250" t="str">
            <v xml:space="preserve">Construcción de una torre auto soportada de transmisión de 40 metros de alto  </v>
          </cell>
        </row>
        <row r="251">
          <cell r="B251">
            <v>246</v>
          </cell>
          <cell r="U251" t="str">
            <v>Estudios de video en funcionamiento</v>
          </cell>
          <cell r="V251" t="str">
            <v>Construcción de un estudio profesional de televisión</v>
          </cell>
        </row>
        <row r="252">
          <cell r="B252">
            <v>247</v>
          </cell>
          <cell r="U252" t="str">
            <v>Soluciones Tecnológicas apoyadas</v>
          </cell>
          <cell r="V252" t="str">
            <v>Mejoramiento tecnológico y compra de equipos y materiales para la UACP y sus diferentes áreas</v>
          </cell>
        </row>
        <row r="253">
          <cell r="B253">
            <v>248</v>
          </cell>
          <cell r="U253" t="str">
            <v xml:space="preserve">Documentos metodológicos realizados
</v>
          </cell>
          <cell r="V253" t="str">
            <v xml:space="preserve">Implementación de la
Ley 2345 de 2023
(Manual de identidad visual de las entidades estatales)
</v>
          </cell>
        </row>
        <row r="254">
          <cell r="B254">
            <v>249</v>
          </cell>
          <cell r="U254" t="str">
            <v>Espacios de participación promovidos</v>
          </cell>
          <cell r="V254" t="str">
            <v xml:space="preserve">Convenios de financiación y capacitación con emisoras comunitarias  </v>
          </cell>
        </row>
        <row r="255">
          <cell r="B255">
            <v>250</v>
          </cell>
          <cell r="U255" t="str">
            <v>Entidades del orden territorial beneficiadas con asistencia técnica para la implementación de la Estrategia de Gobierno digital</v>
          </cell>
          <cell r="V255" t="str">
            <v>Estrategia de Gobierno Digital en Territorio Boyacense</v>
          </cell>
        </row>
        <row r="256">
          <cell r="B256">
            <v>251</v>
          </cell>
          <cell r="U256" t="str">
            <v>Sistemas de información actualizados.</v>
          </cell>
          <cell r="V256" t="str">
            <v>Centro de analítica y monitoreo de datos.</v>
          </cell>
        </row>
        <row r="257">
          <cell r="B257">
            <v>252</v>
          </cell>
          <cell r="U257" t="str">
            <v>Sistema de gestión documental actualizado</v>
          </cell>
          <cell r="V257" t="str">
            <v>Actualización de sistema de gestión documental QUYNE.</v>
          </cell>
        </row>
        <row r="258">
          <cell r="B258">
            <v>253</v>
          </cell>
          <cell r="U258" t="str">
            <v>Espacios de integración de oferta pública generados</v>
          </cell>
          <cell r="V258" t="str">
            <v>Transformación digital y trámites en línea.</v>
          </cell>
        </row>
        <row r="259">
          <cell r="B259">
            <v>254</v>
          </cell>
          <cell r="U259" t="str">
            <v>Índice de capacidad en la prestación de servicios de tecnología</v>
          </cell>
          <cell r="V259" t="str">
            <v>Renovación de la Infraestructura Tecnológica</v>
          </cell>
        </row>
        <row r="260">
          <cell r="B260">
            <v>255</v>
          </cell>
          <cell r="U260" t="str">
            <v>Personas capacitadas en uso de Tecnologías de Información y Comunicaciones (TIC)</v>
          </cell>
          <cell r="V260" t="str">
            <v>Programas de sensibilización (seguridad informática y uso de tecnologías) en la entidad.</v>
          </cell>
        </row>
        <row r="261">
          <cell r="B261">
            <v>256</v>
          </cell>
          <cell r="U261" t="str">
            <v>Entidades, organismos y dependenci as asistidos técnicament e</v>
          </cell>
          <cell r="V261" t="str">
            <v>Plan Estratégico de Tecnologías y Sistemas de la Información PETI. Asistencia técnica en los casos de negocio para estructuración de proyectos.</v>
          </cell>
        </row>
        <row r="262">
          <cell r="B262">
            <v>257</v>
          </cell>
          <cell r="U262" t="str">
            <v>Sistema de Gestión implementados</v>
          </cell>
          <cell r="V262" t="str">
            <v>Estrategia de Seguridad de la Información</v>
          </cell>
        </row>
        <row r="263">
          <cell r="B263">
            <v>258</v>
          </cell>
          <cell r="U263" t="str">
            <v>Documentos de investigación realizados</v>
          </cell>
          <cell r="V263" t="str">
            <v xml:space="preserve">Artículos de investigación sobre ciclo de defensa jurídica </v>
          </cell>
        </row>
        <row r="264">
          <cell r="B264">
            <v>259</v>
          </cell>
          <cell r="U264" t="str">
            <v>Documentos de lineamientos técnicos realizados</v>
          </cell>
          <cell r="V264" t="str">
            <v xml:space="preserve">Acuerdos Comité de Conciliación
-Manuales 
</v>
          </cell>
        </row>
        <row r="265">
          <cell r="B265">
            <v>260</v>
          </cell>
          <cell r="U265" t="str">
            <v>Documentos normativos realizados</v>
          </cell>
          <cell r="V265" t="str">
            <v xml:space="preserve">Decretos adoptando lineamientos </v>
          </cell>
        </row>
        <row r="266">
          <cell r="B266">
            <v>261</v>
          </cell>
          <cell r="U266" t="str">
            <v xml:space="preserve">Personas capacitadas </v>
          </cell>
          <cell r="V266" t="str">
            <v>Diplomados en administración pública</v>
          </cell>
        </row>
        <row r="267">
          <cell r="B267">
            <v>262</v>
          </cell>
          <cell r="U267" t="str">
            <v>Personas Capacitadas</v>
          </cell>
          <cell r="V267" t="str">
            <v>Fortalecer los conocimientos de los servidores públicos.</v>
          </cell>
        </row>
        <row r="268">
          <cell r="B268">
            <v>263</v>
          </cell>
          <cell r="U268" t="str">
            <v>Eventos de divulgación en temas de lucha contra la corrupción realizados</v>
          </cell>
          <cell r="V268" t="str">
            <v>espacios académicos y de participación sobre derecho disciplinario</v>
          </cell>
        </row>
        <row r="269">
          <cell r="B269">
            <v>264</v>
          </cell>
          <cell r="U269" t="str">
            <v>Documentos de Investigación realizados</v>
          </cell>
          <cell r="V269" t="str">
            <v>Adelantar los procesos disciplinarios de manera eficiente y oportuna, respetando el debido proceso.</v>
          </cell>
        </row>
        <row r="270">
          <cell r="B270">
            <v>265</v>
          </cell>
          <cell r="U270" t="str">
            <v>Sistemas de información implementados</v>
          </cell>
          <cell r="V270" t="str">
            <v>Implementar dos Sistemas de fácil Consulta y acceso, frente a la actuación disciplinaria</v>
          </cell>
        </row>
        <row r="271">
          <cell r="B271">
            <v>266</v>
          </cell>
          <cell r="U271" t="str">
            <v xml:space="preserve"> Sedes Mantenidas</v>
          </cell>
          <cell r="V271" t="str">
            <v xml:space="preserve">Optimizar los inmuebles del departamento realizando actividades de mantenimiento, mejoramiento, conservación y preservación de los mismos. </v>
          </cell>
        </row>
        <row r="272">
          <cell r="B272">
            <v>267</v>
          </cell>
          <cell r="U272" t="str">
            <v>Sedes dotadas</v>
          </cell>
          <cell r="V272" t="str">
            <v>Modernización de los bienes muebles en las sedes de la administración departamental.</v>
          </cell>
        </row>
        <row r="273">
          <cell r="B273">
            <v>268</v>
          </cell>
          <cell r="U273" t="str">
            <v>Entidades, organismos y dependencias asistidos técnicamente</v>
          </cell>
          <cell r="V273" t="str">
            <v>Asistencia mediante los procesos de logística y transporte que solicitan las diferentes secretarías de la Entidad.</v>
          </cell>
        </row>
        <row r="274">
          <cell r="B274">
            <v>269</v>
          </cell>
          <cell r="U274" t="str">
            <v>Sistema de gestión documental implementado</v>
          </cell>
          <cell r="V274" t="str">
            <v>Mantenimiento y mejoramiento del Sistema de Gestión Documental de la entidad</v>
          </cell>
        </row>
        <row r="275">
          <cell r="B275">
            <v>270</v>
          </cell>
          <cell r="U275" t="str">
            <v>Documentos de lineamientos técnicos realizados</v>
          </cell>
          <cell r="V275" t="str">
            <v>Un (1) estudio y diseño técnico para la construcción del archivo de la entidad y seis (6) estudios de legalización de inmuebles</v>
          </cell>
        </row>
        <row r="276">
          <cell r="B276">
            <v>271</v>
          </cell>
          <cell r="U276" t="str">
            <v>Programa de saneamiento fiscal y financiero ejecutado.</v>
          </cell>
          <cell r="V276" t="str">
            <v>una Estrategia de seguimiento y depuración de reservas presupuestales y pasivos exigibles, generados por obligaciones contractuales.</v>
          </cell>
        </row>
        <row r="277">
          <cell r="B277">
            <v>272</v>
          </cell>
          <cell r="U277" t="str">
            <v>Archivos gestionados</v>
          </cell>
          <cell r="V277" t="str">
            <v xml:space="preserve">Mantener la aplicación del procedimiento de Gestión Documental </v>
          </cell>
        </row>
        <row r="278">
          <cell r="B278">
            <v>273</v>
          </cell>
          <cell r="U278" t="str">
            <v>Sistemas de información implementados</v>
          </cell>
          <cell r="V278" t="str">
            <v xml:space="preserve">Crear un Micrositio denominado “Escuela de Contratación Pública” en la página WEB de la Gobernación </v>
          </cell>
        </row>
        <row r="279">
          <cell r="B279">
            <v>274</v>
          </cell>
          <cell r="U279" t="str">
            <v>Sistemas de información actualizados</v>
          </cell>
          <cell r="V279" t="str">
            <v xml:space="preserve">Actualizar la información de los procesos contractuales en las plataformas SECOP I, SECOP II, SIA OBSERVA, SIGEP II y Pagina WEB de la Gobernación </v>
          </cell>
        </row>
        <row r="280">
          <cell r="B280">
            <v>275</v>
          </cell>
          <cell r="U280" t="str">
            <v>Entidades, organismos y dependencias asistidos técnicamente</v>
          </cell>
          <cell r="V280" t="str">
            <v xml:space="preserve">Capacitar y asesorar, en lo relacionado con la Gestión Contractual, a las juntas de acción de comunal, MiPymes y dependencias de la Gobernación </v>
          </cell>
        </row>
        <row r="281">
          <cell r="B281">
            <v>276</v>
          </cell>
          <cell r="U281" t="str">
            <v>Documentos de lineamientos técnicos realizados</v>
          </cell>
          <cell r="V281" t="str">
            <v>Mantenimiento y Actualización de la Política de Control Interno</v>
          </cell>
        </row>
        <row r="282">
          <cell r="B282">
            <v>277</v>
          </cell>
          <cell r="U282" t="str">
            <v>Informe de gestión desarrollados</v>
          </cell>
          <cell r="V282" t="str">
            <v>Informe de Seguimiento a la política de Control Interno</v>
          </cell>
        </row>
        <row r="283">
          <cell r="B283">
            <v>278</v>
          </cell>
          <cell r="U283" t="str">
            <v>Documentos de evaluación elaborados</v>
          </cell>
          <cell r="V283" t="str">
            <v xml:space="preserve">Entrega de Informes de evaluación:
Informe. Control Interno Contable.
Informe de Riesgos
Informe del Sistema de Control Interno.
Informe de evaluación por dependencias.
Informe Final de Auditorias
</v>
          </cell>
        </row>
        <row r="284">
          <cell r="B284">
            <v>279</v>
          </cell>
          <cell r="U284" t="str">
            <v>Entidades organismos y Dependencias asistidas técnicamente</v>
          </cell>
          <cell r="V284" t="str">
            <v>Elaboración de Informe de Asesorías y acompañamientos con alcance de todos los subprocesos</v>
          </cell>
        </row>
        <row r="285">
          <cell r="B285">
            <v>280</v>
          </cell>
          <cell r="U285" t="str">
            <v>Documentos metodológicos para el control y vigilancia fiscal elaborados</v>
          </cell>
          <cell r="V285" t="str">
            <v xml:space="preserve">Elaboración de documentos de seguimiento tales como:
Seguimiento a Plan de Desarrollo.
Informe Plan Anticorrupción y de Atención al Ciudadano.
Informe de Austeridad en el Gasto
Informe de Secop, Sía, Sireci.
Informe Gesproy.
Seguimiento Acciones Populares y temas litigiosos.
</v>
          </cell>
        </row>
        <row r="286">
          <cell r="B286">
            <v>281</v>
          </cell>
          <cell r="U286" t="str">
            <v>Informe de gestión desarrollados</v>
          </cell>
          <cell r="V286" t="str">
            <v>Elaboración y Publicación del Informe de Fomento de la Cultura y Autocontrol</v>
          </cell>
        </row>
        <row r="287">
          <cell r="B287">
            <v>282</v>
          </cell>
          <cell r="U287" t="str">
            <v>Dependencias asistidas técnicamente</v>
          </cell>
          <cell r="V287" t="str">
            <v>Informe de Asesorías y Acompañamientos; en donde se refleja el Numero de Subprocesos Asistidos por la Oficina de Control Interno</v>
          </cell>
        </row>
        <row r="288">
          <cell r="B288">
            <v>283</v>
          </cell>
          <cell r="U288" t="str">
            <v>Sistema de gestión implementado</v>
          </cell>
          <cell r="V288" t="str">
            <v>Herramienta tecnológica que permite calcular las prestaciones pensionales.</v>
          </cell>
        </row>
        <row r="289">
          <cell r="B289">
            <v>284</v>
          </cell>
          <cell r="U289" t="str">
            <v>Programa de saneamiento fiscal y financiero ejecutado</v>
          </cell>
          <cell r="V289" t="str">
            <v>Programa para aumentar el recaudo de todos los tributos</v>
          </cell>
        </row>
        <row r="290">
          <cell r="B290">
            <v>285</v>
          </cell>
          <cell r="U290" t="str">
            <v>Entidades organismos y dependencias asistidas  Técnicamente</v>
          </cell>
          <cell r="V290" t="str">
            <v xml:space="preserve">Asistir administrativa y financieramente a los 123 municipios y las sectoriales de la </v>
          </cell>
        </row>
        <row r="291">
          <cell r="B291">
            <v>286</v>
          </cell>
          <cell r="U291" t="str">
            <v>Planes estrategicos elaborados (Plan anti-contrabando)</v>
          </cell>
          <cell r="V291" t="str">
            <v>Plan para evitar, prevenir y disminuir el contrabando.</v>
          </cell>
        </row>
        <row r="292">
          <cell r="B292">
            <v>287</v>
          </cell>
          <cell r="U292" t="str">
            <v>Sistema de Gestión implementado</v>
          </cell>
          <cell r="V292" t="str">
            <v>Actividades para lograr la vigilancia Especial de la Superintendencia Financiera</v>
          </cell>
        </row>
        <row r="293">
          <cell r="B293">
            <v>288</v>
          </cell>
          <cell r="U293" t="str">
            <v>Estrategias de promoción de la garantía de derechos implementadas  (Sistema de Cuidado)</v>
          </cell>
          <cell r="V293" t="str">
            <v>Actividades para el Fomento del Desarrollo Social</v>
          </cell>
        </row>
        <row r="294">
          <cell r="B294">
            <v>289</v>
          </cell>
          <cell r="U294" t="str">
            <v xml:space="preserve">Empresas beneficiadas </v>
          </cell>
          <cell r="V294" t="str">
            <v>Estrategias de Inversión que fomenten Rentabilidad en Bienes y Sociedades del IDEBOY</v>
          </cell>
        </row>
        <row r="295">
          <cell r="B295">
            <v>290</v>
          </cell>
          <cell r="U295" t="str">
            <v xml:space="preserve">Proyectos de alto impacto asistidos para el fortalecimiento de cadenas productivas </v>
          </cell>
          <cell r="V295" t="str">
            <v xml:space="preserve">Inversión en Proyectos Estratégicos  de desarrollo Económico, Social, Cultural y Turístico
</v>
          </cell>
        </row>
        <row r="296">
          <cell r="B296">
            <v>291</v>
          </cell>
          <cell r="U296" t="str">
            <v>Proyectos de alto impacto asistidos para el fortalecimiento de cadenas productivas</v>
          </cell>
          <cell r="V296" t="str">
            <v xml:space="preserve">Maquilas de otros Departamentos </v>
          </cell>
        </row>
        <row r="297">
          <cell r="B297">
            <v>292</v>
          </cell>
          <cell r="U297" t="str">
            <v>Documentos de análisis de cadena de valor realizados</v>
          </cell>
          <cell r="V297" t="str">
            <v>Gestión Comercial (Mercados Nacionales- internacionales -Nuevos productos</v>
          </cell>
        </row>
        <row r="298">
          <cell r="B298">
            <v>293</v>
          </cell>
          <cell r="U298" t="str">
            <v>Instrumentos para el mejoramiento productivo implementados</v>
          </cell>
          <cell r="V298" t="str">
            <v xml:space="preserve">Automatización – Modernización de Planta </v>
          </cell>
        </row>
        <row r="299">
          <cell r="B299">
            <v>294</v>
          </cell>
          <cell r="U299" t="str">
            <v xml:space="preserve">Instrumentos para el mejoramiento productivo implementados </v>
          </cell>
          <cell r="V299" t="str">
            <v>Gestión de bienes muebles e inmuebles</v>
          </cell>
        </row>
        <row r="300">
          <cell r="B300">
            <v>295</v>
          </cell>
          <cell r="U300" t="str">
            <v>Iniciativas comunitarias apoyadas</v>
          </cell>
          <cell r="V300" t="str">
            <v>Sistema de Cuidado</v>
          </cell>
        </row>
        <row r="301">
          <cell r="B301">
            <v>296</v>
          </cell>
          <cell r="U301" t="str">
            <v>Unidades productivas beneficiadas en la implementación de la estrategias para incrementar su productividad)</v>
          </cell>
          <cell r="V301" t="str">
            <v xml:space="preserve">Intervenciones en sectores de interés que incluyen un plan de acción y una medición final </v>
          </cell>
        </row>
        <row r="302">
          <cell r="B302">
            <v>297</v>
          </cell>
          <cell r="U302" t="str">
            <v>Documentos de lineamientos técnicos realizados (venta de Loterìa)</v>
          </cell>
          <cell r="V302" t="str">
            <v>Referido a planes operativos y planes de premios que reflejan las ventas de la lotería</v>
          </cell>
        </row>
        <row r="303">
          <cell r="B303">
            <v>298</v>
          </cell>
          <cell r="U303" t="str">
            <v>Documentos de lineamientos técnicos elaborados</v>
          </cell>
          <cell r="V303" t="str">
            <v>Documentos de caracterización de grupos de valor mediante la actualización  software CRM</v>
          </cell>
        </row>
        <row r="304">
          <cell r="B304">
            <v>299</v>
          </cell>
          <cell r="U304" t="str">
            <v>Estrategias realizadas</v>
          </cell>
          <cell r="V304" t="str">
            <v>Diseño e implementación de  estrategias de  control de Juego Ilegal (Cultura del cuidado)</v>
          </cell>
        </row>
        <row r="305">
          <cell r="B305">
            <v>300</v>
          </cell>
          <cell r="U305" t="str">
            <v xml:space="preserve">Instrumentos para el mejoramiento productivo  implementado </v>
          </cell>
          <cell r="V305" t="str">
            <v>Instrumentos de expansión Y productividad (Gestión inmobiliaria de bienes mueble e inmuebles)</v>
          </cell>
        </row>
        <row r="306">
          <cell r="B306">
            <v>301</v>
          </cell>
          <cell r="U306" t="str">
            <v>Documentos de lineamientos técnicos realizados</v>
          </cell>
          <cell r="V306" t="str">
            <v>Revisar anterior Plan de internacionalización de Boyacá, actualizar, ajustar y  plan de trabajo.</v>
          </cell>
        </row>
        <row r="307">
          <cell r="B307">
            <v>302</v>
          </cell>
          <cell r="U307" t="str">
            <v>Entidades territoriales asistidas técnicamente (internacionalización)</v>
          </cell>
          <cell r="V307" t="str">
            <v>Entidades sectoriales y las provincias del departamento</v>
          </cell>
        </row>
        <row r="308">
          <cell r="B308">
            <v>303</v>
          </cell>
          <cell r="U308" t="str">
            <v>Pequeños productores apoyados</v>
          </cell>
          <cell r="V308" t="str">
            <v>Mercados artesanales – Compra Café, Cacao, Naranja</v>
          </cell>
        </row>
        <row r="309">
          <cell r="B309">
            <v>304</v>
          </cell>
          <cell r="U309" t="str">
            <v>Unidades productivas beneficiadas</v>
          </cell>
          <cell r="V309" t="str">
            <v>Mercados productivos - (Tafias, Panela)</v>
          </cell>
        </row>
        <row r="310">
          <cell r="B310">
            <v>305</v>
          </cell>
          <cell r="U310" t="str">
            <v>Instancias territoriales asistidas</v>
          </cell>
          <cell r="V310" t="str">
            <v>Visitas de asistencia técnica realizadas por los profesionales de la UAEGRD</v>
          </cell>
        </row>
        <row r="311">
          <cell r="B311">
            <v>306</v>
          </cell>
          <cell r="U311" t="str">
            <v>Documentos de planeación elaborados</v>
          </cell>
          <cell r="V311" t="str">
            <v>Estrategia Municipal de Respuesta ante emergencia (EMRE) y a los Planes Municipales de Gestión del Riesgo de Desastre (PMGRD)</v>
          </cell>
        </row>
        <row r="312">
          <cell r="B312">
            <v>307</v>
          </cell>
          <cell r="U312" t="str">
            <v xml:space="preserve">Personas capacitadas </v>
          </cell>
          <cell r="V312" t="str">
            <v>Capacitaciones en Gestión del Riesgo de Desastres</v>
          </cell>
        </row>
        <row r="313">
          <cell r="B313">
            <v>308</v>
          </cell>
          <cell r="U313" t="str">
            <v>Documentos de lineamientos técnicos realizados</v>
          </cell>
          <cell r="V313" t="str">
            <v>Guías, cartillas y preventines de temas relacionados con la Gestión del Riesgo de Desastres</v>
          </cell>
        </row>
        <row r="314">
          <cell r="B314">
            <v>309</v>
          </cell>
          <cell r="U314" t="str">
            <v>Sistemas de información actualizados</v>
          </cell>
          <cell r="V314" t="str">
            <v>Actualización de la información contenida en la plataforma ArcGIS online sobre las visitas de asistencia técnica realizada por los profesionales de la UAEGRD</v>
          </cell>
        </row>
        <row r="315">
          <cell r="B315">
            <v>310</v>
          </cell>
          <cell r="U315" t="str">
            <v>Sistemas de Alerta Temprana implementados</v>
          </cell>
          <cell r="V315" t="str">
            <v>Implementación de sistema para advertir a la comunidad de zonas con  riego ante la eventual manifestación de un fenómeno natural</v>
          </cell>
        </row>
        <row r="316">
          <cell r="B316">
            <v>311</v>
          </cell>
          <cell r="U316" t="str">
            <v>Espacios de diálogo generados</v>
          </cell>
          <cell r="V316" t="str">
            <v>Mesas de atención  a conflictos, agendas permanentes, articulación institucional</v>
          </cell>
        </row>
        <row r="317">
          <cell r="B317">
            <v>312</v>
          </cell>
          <cell r="U317" t="str">
            <v>Unidades productivas mineras beneficiarias de asistencia técnica para regularización</v>
          </cell>
          <cell r="V317" t="str">
            <v>Asistencia técnica integral a Unidades de Producción Minera en proceso de formalización o regularización</v>
          </cell>
        </row>
        <row r="318">
          <cell r="B318">
            <v>313</v>
          </cell>
          <cell r="U318" t="str">
            <v xml:space="preserve">Personas asistidas técnicamente </v>
          </cell>
          <cell r="V318" t="str">
            <v xml:space="preserve">Plan departamental de capacitación para la reconversión  </v>
          </cell>
        </row>
        <row r="319">
          <cell r="B319">
            <v>314</v>
          </cell>
          <cell r="U319" t="str">
            <v xml:space="preserve">Proyectos productivos implementados </v>
          </cell>
          <cell r="V319" t="str">
            <v>Proyectos productivos para reconversión socio laboral y productiva minera</v>
          </cell>
        </row>
        <row r="320">
          <cell r="B320">
            <v>315</v>
          </cell>
          <cell r="U320" t="str">
            <v>Documentos de planeación realizados</v>
          </cell>
          <cell r="V320" t="str">
            <v>Documento de planificación energética 2024-2050</v>
          </cell>
        </row>
        <row r="321">
          <cell r="B321">
            <v>316</v>
          </cell>
          <cell r="U321" t="str">
            <v>Redes de alumbrado público ampliadas</v>
          </cell>
          <cell r="V321" t="str">
            <v>Ampliación de redes de alumbrado púbico rural</v>
          </cell>
        </row>
        <row r="322">
          <cell r="B322">
            <v>317</v>
          </cell>
          <cell r="U322" t="str">
            <v>Redes de alumbrado público construidas</v>
          </cell>
          <cell r="V322" t="str">
            <v>Construcción de nuevas redes de alumbrado público</v>
          </cell>
        </row>
        <row r="323">
          <cell r="B323">
            <v>318</v>
          </cell>
          <cell r="U323" t="str">
            <v>Redes de alumbrado público mejoradas</v>
          </cell>
          <cell r="V323" t="str">
            <v>Mejoramiento de redes de alumbrado público</v>
          </cell>
        </row>
        <row r="324">
          <cell r="B324">
            <v>319</v>
          </cell>
          <cell r="U324" t="str">
            <v>Redes del sistema de distribución local ampliada</v>
          </cell>
          <cell r="V324" t="str">
            <v>Ampliación de redes de baja tensión</v>
          </cell>
        </row>
        <row r="325">
          <cell r="B325">
            <v>320</v>
          </cell>
          <cell r="U325" t="str">
            <v>Redes del sistema de distribución local construida</v>
          </cell>
          <cell r="V325" t="str">
            <v>Construcción de nuevas redes de baja tensión</v>
          </cell>
        </row>
        <row r="326">
          <cell r="B326">
            <v>321</v>
          </cell>
          <cell r="U326" t="str">
            <v>Redes del sistema de transmisión regional ampliada</v>
          </cell>
          <cell r="V326" t="str">
            <v>Ampliación de redes de media tensión</v>
          </cell>
        </row>
        <row r="327">
          <cell r="B327">
            <v>322</v>
          </cell>
          <cell r="U327" t="str">
            <v>Redes del sistema de transmisión regional construida</v>
          </cell>
          <cell r="V327" t="str">
            <v>Construcción de nuevas redes de media tensión</v>
          </cell>
        </row>
        <row r="328">
          <cell r="B328">
            <v>323</v>
          </cell>
          <cell r="U328" t="str">
            <v>Viviendas conectadas a la red del sistema de distribución local de energía eléctrica</v>
          </cell>
          <cell r="V328" t="str">
            <v>Subsidios para conexión de viviendas a las redes locales de energía</v>
          </cell>
        </row>
        <row r="329">
          <cell r="B329">
            <v>324</v>
          </cell>
          <cell r="U329" t="str">
            <v>Unidades de generación fotovoltáica de energía eléctrica con mantenimiento</v>
          </cell>
          <cell r="V329" t="str">
            <v>Mantenimiento a unidades fotovoltaicas instaladas en proyectos anteriores</v>
          </cell>
        </row>
        <row r="330">
          <cell r="B330">
            <v>325</v>
          </cell>
          <cell r="U330" t="str">
            <v>Unidades de generación fotovoltaica de energía eléctrica instaladas</v>
          </cell>
          <cell r="V330" t="str">
            <v>Instalación de kits fotovoltaicos a viviendas y escuelas</v>
          </cell>
        </row>
        <row r="331">
          <cell r="B331">
            <v>326</v>
          </cell>
          <cell r="U331" t="str">
            <v>Recursos recibidos por cooperación</v>
          </cell>
          <cell r="V331" t="str">
            <v>Proyectos cofinanciados con recursos nacionales o internacionales para desarrollar proyectos fuentes no convencionales de energía.</v>
          </cell>
        </row>
        <row r="332">
          <cell r="B332">
            <v>327</v>
          </cell>
          <cell r="U332" t="str">
            <v>Estudios de pre inversión realizados</v>
          </cell>
          <cell r="V332" t="str">
            <v>Proyectos para fuentes de energía no convencionales y renovables, gestionar la creación de comunidades energéticas urbanas y rurales en el departamento.</v>
          </cell>
        </row>
        <row r="333">
          <cell r="B333">
            <v>328</v>
          </cell>
          <cell r="U333" t="str">
            <v>Personas capacitadas</v>
          </cell>
          <cell r="V333" t="str">
            <v>Capacitación en temas de eficiencia energética y uso racional de energía</v>
          </cell>
        </row>
        <row r="334">
          <cell r="B334">
            <v>329</v>
          </cell>
          <cell r="U334" t="str">
            <v>Personas afectadas por situaciones de emergencia, desastre o declaratorias de calamidad pública apoyadas</v>
          </cell>
          <cell r="V334" t="str">
            <v>Ayudas humanitarias suministradas en atención a emergencias, desastres y calamidades públicas</v>
          </cell>
        </row>
        <row r="335">
          <cell r="B335">
            <v>330</v>
          </cell>
          <cell r="U335" t="str">
            <v>Centros logísticos para la gestión del riesgo de desastres construidos</v>
          </cell>
          <cell r="V335" t="str">
            <v>Construcción de infraestructura -Centro Logístico Humanitario</v>
          </cell>
        </row>
        <row r="336">
          <cell r="B336">
            <v>331</v>
          </cell>
          <cell r="U336" t="str">
            <v>Organismos de atención de emergencias fortalecidos</v>
          </cell>
          <cell r="V336" t="str">
            <v>Fortalecimiento operativo de los organismos de socorro y de atención de emergencias mediante el suministro de equipos y elementos</v>
          </cell>
        </row>
        <row r="337">
          <cell r="B337">
            <v>332</v>
          </cell>
          <cell r="U337" t="str">
            <v>Obras de infraestructura para la reducción del riesgo de desastres realizadas</v>
          </cell>
          <cell r="V337" t="str">
            <v>Construcción de obras de reducción ante eventos como procesos de remoción en masa y socavación lateral</v>
          </cell>
        </row>
        <row r="338">
          <cell r="B338">
            <v>333</v>
          </cell>
          <cell r="U338" t="str">
            <v>Áreas de ecosistemas protegidas</v>
          </cell>
          <cell r="V338" t="str">
            <v>Formulación y ejecución de proyectos de conservación restauración, aislamiento a ecosistemas estratégicos del departamento de Boyacá. Implementación de planes de manejo</v>
          </cell>
        </row>
        <row r="339">
          <cell r="B339">
            <v>334</v>
          </cell>
          <cell r="U339" t="str">
            <v>Documentos de lineamientos técnicos realizados</v>
          </cell>
          <cell r="V339" t="str">
            <v>Formulación de documentos de lineamientos técnicos con esquemas de pagos por Servicio ambientales</v>
          </cell>
        </row>
        <row r="340">
          <cell r="B340">
            <v>335</v>
          </cell>
          <cell r="U340" t="str">
            <v>Áreas con esquemas de Pago por Servicios Ambientales implementados</v>
          </cell>
          <cell r="V340" t="str">
            <v>Entrega de incentivos a los usuarios de las areas, de manera que continúen ofreciendo un servicio ambiental (ecológico) que beneficia a la sociedad como un todo.</v>
          </cell>
        </row>
        <row r="341">
          <cell r="B341">
            <v>336</v>
          </cell>
          <cell r="U341" t="str">
            <v>Documentos de planeación realizados (Política pública ambiental)</v>
          </cell>
          <cell r="V341" t="str">
            <v>Formulación de la Política pública ambiental del departamento</v>
          </cell>
        </row>
        <row r="342">
          <cell r="B342">
            <v>337</v>
          </cell>
          <cell r="U342" t="str">
            <v>Negocios verdes consolidados</v>
          </cell>
          <cell r="V342" t="str">
            <v>Fortalecer e impulsar los sectores de las categorías enmarcadas en el Plan Nacional de Negocios Verdes</v>
          </cell>
        </row>
        <row r="343">
          <cell r="B343">
            <v>338</v>
          </cell>
          <cell r="U343" t="str">
            <v>Estrategias educativo-ambientales y de participación implementadas</v>
          </cell>
          <cell r="V343" t="str">
            <v>Estrategias de guarda paramos y capacitación como protectores de la naturaleza en las 13 provincias del departamento</v>
          </cell>
        </row>
        <row r="344">
          <cell r="B344">
            <v>339</v>
          </cell>
          <cell r="U344" t="str">
            <v>Jardines botánicos mejorados y dotados</v>
          </cell>
          <cell r="V344" t="str">
            <v>Apoyo a jardines botánicos constituidos in situ dentro de las reservas de la sociedad civil en la provincia de Ricaurte</v>
          </cell>
        </row>
        <row r="345">
          <cell r="B345">
            <v>339.1</v>
          </cell>
          <cell r="U345" t="str">
            <v>Estrategias de promoción de la salud implementadas</v>
          </cell>
          <cell r="V345" t="str">
            <v>Acciones colectivas de promoción en salud y prevención de la enfermedad, pobreza menstrual, entre otras.</v>
          </cell>
        </row>
        <row r="346">
          <cell r="B346">
            <v>339.2</v>
          </cell>
          <cell r="U346" t="str">
            <v>Estrategias de promoción de la salud implementadas</v>
          </cell>
          <cell r="V346" t="str">
            <v>Acciones colectivas de promoción en salud y prevención de la enfermedad, pobreza menstrual, entre otras.</v>
          </cell>
        </row>
        <row r="347">
          <cell r="B347">
            <v>340</v>
          </cell>
          <cell r="U347" t="str">
            <v>Documentos de investigación realizados</v>
          </cell>
          <cell r="V347" t="str">
            <v>Generar alternativas de conocimiento frente a diferentes problemáticas ambientales del departamento (Flora y Fauna, Bienestar Animal)</v>
          </cell>
        </row>
        <row r="348">
          <cell r="B348">
            <v>341</v>
          </cell>
          <cell r="U348" t="str">
            <v>Instrumentos de planeación para el control de especies invasoras y exóticas realizados</v>
          </cell>
          <cell r="V348" t="str">
            <v>Formulación y ejecución de acciones orientadas a controlar las especies exóticas invasoras, en pro de la identificación de las áreas de invasión, estrategias para evitar la propagación y dispersión de estas.</v>
          </cell>
        </row>
        <row r="349">
          <cell r="B349">
            <v>342</v>
          </cell>
          <cell r="U349" t="str">
            <v>Programas de recolección de residuos posconsumo evaluados</v>
          </cell>
          <cell r="V349" t="str">
            <v>Campañas departamentales de recolección de residuos agroquímicos.
 Residuos posconsumo fomentando la economía circular</v>
          </cell>
        </row>
        <row r="350">
          <cell r="B350">
            <v>343</v>
          </cell>
          <cell r="U350" t="str">
            <v>Estrategias educativo ambientales y de participación implementadas (plásticos de un solo uso)</v>
          </cell>
          <cell r="V350" t="str">
            <v>Estrategias para el aprovechamiento de plásticos de un solo uso, fomentando la economía circular</v>
          </cell>
        </row>
        <row r="351">
          <cell r="B351">
            <v>344</v>
          </cell>
          <cell r="U351" t="str">
            <v>Proyecto de acueducto, alcantarillado y aseo apoyados financieramente (residuos sólidos)</v>
          </cell>
          <cell r="V351" t="str">
            <v>Proyectos orientados al aprovechamiento y tratamiento de residuos orgánicos, fomentando la economía circular</v>
          </cell>
        </row>
        <row r="352">
          <cell r="B352">
            <v>345</v>
          </cell>
          <cell r="U352" t="str">
            <v>Campañas de información en gestión de cambio climático realizadas</v>
          </cell>
          <cell r="V352" t="str">
            <v>Realización de campañas de información en gestión de cambio climático, divulgación del PIGCCT, capacitación en mitigación y adaptación al cambio climático (articulación con educación ambiental.)</v>
          </cell>
        </row>
        <row r="353">
          <cell r="B353">
            <v>346</v>
          </cell>
          <cell r="U353" t="str">
            <v>Pilotos con acciones de mitigación y adaptación al cambio climático desarrollados</v>
          </cell>
          <cell r="V353" t="str">
            <v>Formulación ejecución de proyectos en energías limpias, calidad de aire, ecoturismo, corredores de vida</v>
          </cell>
        </row>
        <row r="354">
          <cell r="B354">
            <v>347</v>
          </cell>
          <cell r="U354" t="str">
            <v>Plántulas producidas</v>
          </cell>
          <cell r="V354" t="str">
            <v>Producción de material vegetal para actividades de restauración con el fin de crear sumideros de carbono</v>
          </cell>
        </row>
        <row r="355">
          <cell r="B355">
            <v>348</v>
          </cell>
          <cell r="U355" t="str">
            <v>Plantaciones forestales realizadas</v>
          </cell>
          <cell r="V355" t="str">
            <v>Creación de bosques urbanos para el reverdecimiento de espacios como estrategia para la disminución de gases GEI</v>
          </cell>
        </row>
        <row r="356">
          <cell r="B356">
            <v>349</v>
          </cell>
          <cell r="U356" t="str">
            <v>Estrategias implementadas (bicikids escuelas rurales)</v>
          </cell>
          <cell r="V356" t="str">
            <v>Estrategias de movilidad sostenible, mediante entrega de bicikits</v>
          </cell>
        </row>
        <row r="357">
          <cell r="B357">
            <v>350</v>
          </cell>
          <cell r="U357" t="str">
            <v>Estrategias educativo ambientales y de participación implementadas</v>
          </cell>
          <cell r="V357" t="str">
            <v>Asesoría y fortalecimiento mediante entrega de insumos o recursos para el mejoramiento del proceso que se lleva a cabo dentro del PROCEDA</v>
          </cell>
        </row>
        <row r="358">
          <cell r="B358">
            <v>351</v>
          </cell>
          <cell r="U358" t="str">
            <v>Campañas de educación ambiental y participación implementadas</v>
          </cell>
          <cell r="V358" t="str">
            <v>Fortalecimiento y acompañamiento a los 123 CIDEA municipales en su activación y articulación de actividades en sus planes de acción; fortalecimiento a 63 PRAE mediante capacitaciones en temas de Gestión Integral de Residuos Sólidos, Ahorro y Uso Eficiente del Agua, Mitigación y Adaptación al Cambio climático, Tenencia responsable de animales; fortalecimiento a 4 PRAU mediante capacitaciones o apoyo logístico en sus actividades ambientales</v>
          </cell>
        </row>
        <row r="359">
          <cell r="B359">
            <v>352</v>
          </cell>
          <cell r="U359" t="str">
            <v>Campañas de educación ambiental y participación implementadas (bienestar animal)</v>
          </cell>
          <cell r="V359" t="str">
            <v>Acciones de la política pública de bienestar animal</v>
          </cell>
        </row>
        <row r="360">
          <cell r="B360">
            <v>353</v>
          </cell>
          <cell r="U360" t="str">
            <v>Documentos de lineamientos técnicos realizados</v>
          </cell>
          <cell r="V360" t="str">
            <v>Formulación de estudios de prefactibilidad para la creación del Instituto de Protección y Bienestar Animal</v>
          </cell>
        </row>
        <row r="361">
          <cell r="B361">
            <v>354</v>
          </cell>
          <cell r="U361" t="str">
            <v xml:space="preserve">Instancias territoriales de coordinación institucional asistidas y apoyadas </v>
          </cell>
          <cell r="V361" t="str">
            <v>Comité Intersectorial Departamental de Protección y
Bienestar Animal</v>
          </cell>
        </row>
        <row r="362">
          <cell r="B362">
            <v>355</v>
          </cell>
          <cell r="U362" t="str">
            <v>Animales atendidos (Esterilizaciones)</v>
          </cell>
          <cell r="V362" t="str">
            <v>Esterilizaciones a caninos y felinos en condición de vulnerabilidad de los municipios categorías 4, 5 y 6</v>
          </cell>
        </row>
        <row r="363">
          <cell r="B363">
            <v>356</v>
          </cell>
          <cell r="U363" t="str">
            <v>Proyectos financiados</v>
          </cell>
          <cell r="V363" t="str">
            <v>Gestión y estructuración de proyectos de gas</v>
          </cell>
        </row>
        <row r="364">
          <cell r="B364">
            <v>357</v>
          </cell>
          <cell r="U364" t="str">
            <v>Viviendas con red interna de gas combustible instalada</v>
          </cell>
          <cell r="V364" t="str">
            <v>Subsidios a usuarios para conexiones internas de gas</v>
          </cell>
        </row>
        <row r="365">
          <cell r="B365">
            <v>358</v>
          </cell>
          <cell r="U365" t="str">
            <v>Viviendas conectadas a la red local de gas combustible</v>
          </cell>
          <cell r="V365" t="str">
            <v>Subsidios a usuarios para conexión de redes domiciliarias de gas</v>
          </cell>
        </row>
        <row r="366">
          <cell r="B366">
            <v>359</v>
          </cell>
          <cell r="U366" t="str">
            <v>Campañas de gestión del riesgo para abordar condiciones crónicas prevalentes implementadas</v>
          </cell>
          <cell r="V366" t="str">
            <v>Gestión del riesgo de las enfermedades no transmisibles (cardiovascular, metabólico y renal)</v>
          </cell>
        </row>
        <row r="367">
          <cell r="B367">
            <v>360</v>
          </cell>
          <cell r="U367" t="str">
            <v>Campañas de gestión del riesgo para abordar situaciones prevalentes de origen laboral implementadas</v>
          </cell>
          <cell r="V367" t="str">
            <v>identificación de los Riesgos ocupacionales en trabajadores del sector informal de la economía</v>
          </cell>
        </row>
        <row r="368">
          <cell r="B368">
            <v>361</v>
          </cell>
          <cell r="U368" t="str">
            <v>Campañas de promoción de la salud  y prevención de riesgos asociados a condiciones no transmisibles implementadas</v>
          </cell>
          <cell r="V368" t="str">
            <v>Implementación de estrategias de entornos saludables</v>
          </cell>
        </row>
        <row r="369">
          <cell r="B369">
            <v>362</v>
          </cell>
          <cell r="U369" t="str">
            <v>Asistencias técnicas realizadas</v>
          </cell>
          <cell r="V369" t="str">
            <v>Brindar asistencia técnica para la promoción y prevención de enfermedades no transmisibles</v>
          </cell>
        </row>
        <row r="370">
          <cell r="B370">
            <v>363</v>
          </cell>
          <cell r="U370" t="str">
            <v>Campañas de gestión del riesgo para temas de consumo, aprovechamiento biológico, calidad e inocuidad de los alimentos implementadas</v>
          </cell>
          <cell r="V370" t="str">
            <v>asistencia técnica, inspección y vigilancia para disminuir la probabilidad de ocurrencia de eventos no deseados, evitables y negativos para la salud</v>
          </cell>
        </row>
        <row r="371">
          <cell r="B371">
            <v>364</v>
          </cell>
          <cell r="U371" t="str">
            <v>Asistencias técnicas realizadas</v>
          </cell>
          <cell r="V371" t="str">
            <v>Asistencia para el derecho humano a la alimentación</v>
          </cell>
        </row>
        <row r="372">
          <cell r="B372">
            <v>365</v>
          </cell>
          <cell r="U372" t="str">
            <v>Campañas de gestión del riesgo en temas de salud sexual y reproductiva implementadas</v>
          </cell>
          <cell r="V372" t="str">
            <v>campañas para rutas materno perinatal,</v>
          </cell>
        </row>
        <row r="373">
          <cell r="B373">
            <v>366</v>
          </cell>
          <cell r="U373" t="str">
            <v xml:space="preserve">Estrategias de promoción de la salud implementadas </v>
          </cell>
          <cell r="V373" t="str">
            <v>Implementación del plan para la prevención y atención de cáncer</v>
          </cell>
        </row>
        <row r="374">
          <cell r="B374">
            <v>367</v>
          </cell>
          <cell r="U374" t="str">
            <v xml:space="preserve">Analisis realizados </v>
          </cell>
          <cell r="V374" t="str">
            <v>Servicios de laboratorio de salud pública como apoyo a la vigilancia, control sanitario, acciones de fortalecimiento técnico, evaluación y seguimiento de la red de laboratorios</v>
          </cell>
        </row>
        <row r="375">
          <cell r="B375">
            <v>368</v>
          </cell>
          <cell r="U375" t="str">
            <v>Visitas Realizadas</v>
          </cell>
          <cell r="V375" t="str">
            <v>inspección, vigilancia y control a sujetos sanitarios</v>
          </cell>
        </row>
        <row r="376">
          <cell r="B376">
            <v>369</v>
          </cell>
          <cell r="U376" t="str">
            <v>Informes de evento generados en la vigencia</v>
          </cell>
          <cell r="V376" t="str">
            <v>Informes del Sistema de vigilancia epidemiológica-SIVIGILA</v>
          </cell>
        </row>
        <row r="377">
          <cell r="B377">
            <v>370</v>
          </cell>
          <cell r="U377" t="str">
            <v>Distritos con vigilancia real y efectiva en su jurisdicción de calidad del agua para consumo humano, recolección, transporte y disposición final de residuos sólidos; manejo y disposición final de radiaciones ionizantes, excretas, residuos líquidos y aguas servidas y calidad del aire realizados (municipios)</v>
          </cell>
          <cell r="V377" t="str">
            <v>Municipios con vigilancia de la calidad del agua para consumo humano, y vigilancia y control a seguridad química y residuos peligrosos</v>
          </cell>
        </row>
        <row r="378">
          <cell r="B378">
            <v>371</v>
          </cell>
          <cell r="U378" t="str">
            <v>Municipios con acciones de promoción, prevención, vigilancia  y control de vectores y zoonosis realizadas</v>
          </cell>
          <cell r="V378" t="str">
            <v>Municipios con estrategias de promoción, prevención, vigilancia y control de vectores y zoonosis</v>
          </cell>
        </row>
        <row r="379">
          <cell r="B379">
            <v>372</v>
          </cell>
          <cell r="U379" t="str">
            <v>Hospitales de primer nivel de atención adecuados</v>
          </cell>
          <cell r="V379" t="str">
            <v>Infraestructura hospitalaria de primer nivel de atención en salud, adecuada yo construida</v>
          </cell>
        </row>
        <row r="380">
          <cell r="B380">
            <v>373</v>
          </cell>
          <cell r="U380" t="str">
            <v>Hospitales de primer nivel de atención dotados</v>
          </cell>
          <cell r="V380" t="str">
            <v>Infraestructura hospitalaria de primer nivel de atención en salud, dotada</v>
          </cell>
        </row>
        <row r="381">
          <cell r="B381">
            <v>374</v>
          </cell>
          <cell r="U381" t="str">
            <v>Hospitales de primer nivel de atención dotados (telemedicina)</v>
          </cell>
          <cell r="V381" t="str">
            <v>Infraestructura hospitalaria de primer nivel de atención en salud, dotada con tecnología para la modalidad de telemedicina</v>
          </cell>
        </row>
        <row r="382">
          <cell r="B382">
            <v>375</v>
          </cell>
          <cell r="U382" t="str">
            <v>Hospitales de segundo nivel de atención adecuados</v>
          </cell>
          <cell r="V382" t="str">
            <v>Infraestructura hospitalaria de segundo nivel de atención en salud, adecuada</v>
          </cell>
        </row>
        <row r="383">
          <cell r="B383">
            <v>376</v>
          </cell>
          <cell r="U383" t="str">
            <v>Hospitales de segundo nivel de atención dotados</v>
          </cell>
          <cell r="V383" t="str">
            <v>Infraestructura hospitalaria de segundo nivel de atención en salud, dotados</v>
          </cell>
        </row>
        <row r="384">
          <cell r="B384">
            <v>377</v>
          </cell>
          <cell r="U384" t="str">
            <v>Hospitales de segundo nivel de atención dotados (telemedicina)</v>
          </cell>
          <cell r="V384" t="str">
            <v>Sedes de Hospitales de segundo nivel de atención dotados con tecnologías para la modalidad de telemedicina</v>
          </cell>
        </row>
        <row r="385">
          <cell r="B385">
            <v>378</v>
          </cell>
          <cell r="U385" t="str">
            <v>Hospitales de tercer nivel de atención adecuados</v>
          </cell>
          <cell r="V385" t="str">
            <v>Infraestructura hospitalaria de tercer nivel de atención en salud, adecuada</v>
          </cell>
        </row>
        <row r="386">
          <cell r="B386">
            <v>379</v>
          </cell>
          <cell r="U386" t="str">
            <v>Hospitales de tercer nivel de atención dotados</v>
          </cell>
          <cell r="V386" t="str">
            <v>Infraestructura hospitalaria de tercer nivel de atención en salud, dotadas</v>
          </cell>
        </row>
        <row r="387">
          <cell r="B387">
            <v>380</v>
          </cell>
          <cell r="U387" t="str">
            <v>Entidades de la red pública en salud apoyadas en la adquisición de ambulancias</v>
          </cell>
          <cell r="V387" t="str">
            <v>Entidades de la red pública en salud apoyadas en la adquisición de ambulancias</v>
          </cell>
        </row>
        <row r="388">
          <cell r="B388">
            <v>381</v>
          </cell>
          <cell r="U388" t="str">
            <v>Unidades móviles para la atención médica adquiridas y dotadas</v>
          </cell>
          <cell r="V388" t="str">
            <v>Unidades móviles para la atención médica adquiridas y dotadas</v>
          </cell>
        </row>
        <row r="389">
          <cell r="B389">
            <v>382</v>
          </cell>
          <cell r="U389" t="str">
            <v>Instituciones financiadas para la atención en salud a la población</v>
          </cell>
          <cell r="V389" t="str">
            <v>Cofinanciar la prestación de los servicios de salud en municipios donde la red pública es único prestador (Subsidio a la oferta)</v>
          </cell>
        </row>
        <row r="390">
          <cell r="B390">
            <v>383</v>
          </cell>
          <cell r="U390" t="str">
            <v xml:space="preserve">Personas atendidas con servicio de salud </v>
          </cell>
          <cell r="V390" t="str">
            <v>Prestar servicios de salud a población pobre no afiliada y servicios no incluidos en el plan de beneficios subsidiado</v>
          </cell>
        </row>
        <row r="391">
          <cell r="B391">
            <v>384</v>
          </cell>
          <cell r="U391" t="str">
            <v>Instituciones Prestadoras de Servicios de Salud asistidas técnicamente</v>
          </cell>
          <cell r="V391" t="str">
            <v>Asistir técnicamente a prestadores de servicios de salud (sistema único de habilitación y acreditación)</v>
          </cell>
        </row>
        <row r="392">
          <cell r="B392">
            <v>385</v>
          </cell>
          <cell r="U392" t="str">
            <v>Personas afiliadas al régimen subsidiado</v>
          </cell>
          <cell r="V392" t="str">
            <v>Cofinanciación de la afiliación de la población al régimen subsidiado</v>
          </cell>
        </row>
        <row r="393">
          <cell r="B393">
            <v>386</v>
          </cell>
          <cell r="U393" t="str">
            <v>Asistencias técnicas realizadas</v>
          </cell>
          <cell r="V393" t="str">
            <v>Acompañamiento a los municipios para la gestión del proceso del aseguramiento</v>
          </cell>
        </row>
        <row r="394">
          <cell r="B394">
            <v>387</v>
          </cell>
          <cell r="U394" t="str">
            <v>Hospitales de segundo nivel de atención construidos (Sede CRIB)</v>
          </cell>
          <cell r="V394" t="str">
            <v>Sedes del Centro de Rehabilitación Integral de Boyacá construidas</v>
          </cell>
        </row>
        <row r="395">
          <cell r="B395">
            <v>388</v>
          </cell>
          <cell r="U395" t="str">
            <v>Documentos de planeación elaborados</v>
          </cell>
          <cell r="V395" t="str">
            <v>Plan Territorial de Salud formulado</v>
          </cell>
        </row>
        <row r="396">
          <cell r="B396">
            <v>389</v>
          </cell>
          <cell r="U396" t="str">
            <v>Documentos de planeación con seguimiento realizados</v>
          </cell>
          <cell r="V396" t="str">
            <v>Planes territoriales de salud con seguimiento realizado</v>
          </cell>
        </row>
        <row r="397">
          <cell r="B397">
            <v>390</v>
          </cell>
          <cell r="U397" t="str">
            <v>Campañas de gestión del riesgo en temas de consumo de sustancias psicoactivas implementadas</v>
          </cell>
          <cell r="V397" t="str">
            <v>campañas para la ruta de atención integral en consumo de sustancias psicoactivas</v>
          </cell>
        </row>
        <row r="398">
          <cell r="B398">
            <v>391</v>
          </cell>
          <cell r="U398" t="str">
            <v>Campañas de gestión del riesgo en temas de trastornos mentales implementadas</v>
          </cell>
          <cell r="V398" t="str">
            <v>Campañas de atención integral en salud mental, implementada</v>
          </cell>
        </row>
        <row r="399">
          <cell r="B399">
            <v>392</v>
          </cell>
          <cell r="U399" t="str">
            <v>Campañas de gestión del riesgo para enfermedades emergentes, reemergentes y desatendidas implementada</v>
          </cell>
          <cell r="V399" t="str">
            <v>gestión del riesgo para Hansen, tuberculosis, y enfermedades raras</v>
          </cell>
        </row>
        <row r="400">
          <cell r="B400">
            <v>393</v>
          </cell>
          <cell r="U400" t="str">
            <v>Campañas de gestión del riesgo para enfermedades inmunoprevenibles implementadas</v>
          </cell>
          <cell r="V400" t="str">
            <v>Campañas de coberturas útiles de vacunación en los biológicos del programa ampliado de inmunizaciones. PAI</v>
          </cell>
        </row>
        <row r="401">
          <cell r="B401">
            <v>394</v>
          </cell>
          <cell r="U401" t="str">
            <v>Personas con servicio de certificación de discapacidad</v>
          </cell>
          <cell r="V401" t="str">
            <v>registro, localización y caracterización de personas con discapacidad y generación de certificación de la discapacidad</v>
          </cell>
        </row>
        <row r="402">
          <cell r="B402">
            <v>395</v>
          </cell>
          <cell r="U402" t="str">
            <v>Personas víctimas del conflicto armado atendidas con atención psicosocial</v>
          </cell>
          <cell r="V402" t="str">
            <v>Personas víctimas del conflicto armado atendidas con atención psicosocial en el ámbito individual, familiar y comunitario</v>
          </cell>
        </row>
        <row r="403">
          <cell r="B403">
            <v>396</v>
          </cell>
          <cell r="U403" t="str">
            <v>Personas atendidas en centros reguladores de urgencias, emergencias y desastres</v>
          </cell>
          <cell r="V403" t="str">
            <v>Personas con respuesta ante situaciones de urgencia, emergencia y desastres (Centro Regulador de urgencias y emergencias de Boyacá)</v>
          </cell>
        </row>
        <row r="404">
          <cell r="B404">
            <v>397</v>
          </cell>
          <cell r="U404" t="str">
            <v>Laboratorios de salud pública dotado</v>
          </cell>
          <cell r="V404" t="str">
            <v>Laboratorio de salud pública dotado para su operación</v>
          </cell>
        </row>
        <row r="405">
          <cell r="B405">
            <v>398</v>
          </cell>
          <cell r="U405" t="str">
            <v>Estrategias de promoción de la participación social en salud implementadas</v>
          </cell>
          <cell r="V405" t="str">
            <v>estrategias para la política de participación social en salud, implementada (puede incluir el  desarrollo de mesas de concertación regional en salud, que sirvan como herramienta de promoción y prevención, así como de seguimiento y análisis de la prestación del servicio y derecho a la salud.)</v>
          </cell>
        </row>
        <row r="406">
          <cell r="B406">
            <v>399</v>
          </cell>
          <cell r="U406" t="str">
            <v>Estrategias de promoción de la salud implementadas</v>
          </cell>
          <cell r="V406" t="str">
            <v>Acciones colectivas de promoción en salud y prevención de la enfermedad, pobreza menstrual, entre otras.</v>
          </cell>
        </row>
        <row r="407">
          <cell r="B407">
            <v>400</v>
          </cell>
          <cell r="U407" t="str">
            <v>Estrategias de promoción de la garantía de derechos implementadas ( “Plan Abrigo”)</v>
          </cell>
          <cell r="V407" t="str">
            <v>Cupos para la atención de mujeres víctimas de violencia de género en casas de acogida</v>
          </cell>
        </row>
        <row r="408">
          <cell r="B408">
            <v>401</v>
          </cell>
          <cell r="U408" t="str">
            <v>Niños, niñas, adolescentes y jóvenes inscritos en Escuelas Deportivas</v>
          </cell>
          <cell r="V408" t="str">
            <v>Procesos de formación y masificación del deporte convencional y paralímpico incluye niños y jovenes de los sectores rurales.</v>
          </cell>
        </row>
        <row r="409">
          <cell r="B409">
            <v>402.1</v>
          </cell>
          <cell r="U409" t="str">
            <v>Personas que acceden a servicios deportivos, recreativos y de actividad física</v>
          </cell>
          <cell r="V409" t="str">
            <v>Deportistas de las instituciones educativas que participan de Juegos Intercolegiados en todas las fases (incluye niños y jóvenes de los sectores rurales.)</v>
          </cell>
        </row>
        <row r="410">
          <cell r="B410">
            <v>402.2</v>
          </cell>
          <cell r="U410" t="str">
            <v>Personas que acceden a servicios deportivos, recreativos y de actividad física</v>
          </cell>
          <cell r="V410" t="str">
            <v>Deportistas de las instituciones educativas que participan de Juegos Intercolegiados en todas las fases (incluye niños y jóvenes de los sectores rurales.)</v>
          </cell>
        </row>
        <row r="411">
          <cell r="B411">
            <v>403.1</v>
          </cell>
          <cell r="U411" t="str">
            <v>Municipios vinculados al programa Supérate-Intercolegiados</v>
          </cell>
          <cell r="V411" t="str">
            <v xml:space="preserve">Personas de los municipios que  participan de Juegos Intercolegiados en todas las fases. </v>
          </cell>
        </row>
        <row r="412">
          <cell r="B412">
            <v>403.2</v>
          </cell>
          <cell r="U412" t="str">
            <v>Municipios vinculados al programa Supérate-Intercolegiados</v>
          </cell>
          <cell r="V412" t="str">
            <v xml:space="preserve">Personas de los municipios que  participan de Juegos Intercolegiados en todas las fases. </v>
          </cell>
        </row>
        <row r="413">
          <cell r="B413">
            <v>404</v>
          </cell>
          <cell r="U413" t="str">
            <v>Capacitaciones realizadas</v>
          </cell>
          <cell r="V413" t="str">
            <v>Capacitar en las áreas de educación física , administración deportiva, infraestructura convencional y adaptada, entrenamiento deportivo en el área urbana y rural</v>
          </cell>
        </row>
        <row r="414">
          <cell r="B414">
            <v>405</v>
          </cell>
          <cell r="U414" t="str">
            <v>Planes Integrales de Seguridad y Convivencia - PISCC con enfoque de género elaborados</v>
          </cell>
          <cell r="V414" t="str">
            <v>Plan Integral de Seguridad y Convivencia</v>
          </cell>
        </row>
        <row r="415">
          <cell r="B415">
            <v>406</v>
          </cell>
          <cell r="U415" t="str">
            <v>Documentos de planeación con seguimiento realizados</v>
          </cell>
          <cell r="V415" t="str">
            <v>Seguimiento a implementación del Plan Integral de Seguridad y Convivencia</v>
          </cell>
        </row>
        <row r="416">
          <cell r="B416">
            <v>407</v>
          </cell>
          <cell r="U416" t="str">
            <v>Iniciativas para la promoción de la convivencia implementadas</v>
          </cell>
          <cell r="V416" t="str">
            <v>Comité de orden público
 Consejo de seguridad
 Mesa de líderes
 Estupefacientes
 Mesa de pólvora</v>
          </cell>
        </row>
        <row r="417">
          <cell r="B417">
            <v>408</v>
          </cell>
          <cell r="U417" t="str">
            <v>Proyectos de convivencia y seguridad ciudadana apoyados financieramente</v>
          </cell>
          <cell r="V417" t="str">
            <v>Proyectos apalancados con recursos FONSET</v>
          </cell>
        </row>
        <row r="418">
          <cell r="B418">
            <v>409</v>
          </cell>
          <cell r="U418" t="str">
            <v>Casas de justicia dotadas</v>
          </cell>
          <cell r="V418" t="str">
            <v>Apoyo con dotación de herramientas y elementos para fortalecer operatividad de casas de justicia del Departamento</v>
          </cell>
        </row>
        <row r="419">
          <cell r="B419">
            <v>410</v>
          </cell>
          <cell r="U419" t="str">
            <v>Espacios de participación promovidos</v>
          </cell>
          <cell r="V419" t="str">
            <v>Comité de trata de personas, comité derechos humanos, mesa migratoria, consejo de paz, mesa de libertad religiosa, mesa de reincorporados, apoyo para la construcción de Política Pública de Libertad religiosa</v>
          </cell>
        </row>
        <row r="420">
          <cell r="B420">
            <v>411</v>
          </cell>
          <cell r="U420" t="str">
            <v>Personas victimas con ayuda humanitaria</v>
          </cell>
          <cell r="V420" t="str">
            <v>Apoyos subsidiarios de atención humanitaria</v>
          </cell>
        </row>
        <row r="421">
          <cell r="B421">
            <v>412</v>
          </cell>
          <cell r="U421" t="str">
            <v>Eventos de participación realizados</v>
          </cell>
          <cell r="V421" t="str">
            <v>Comité de Justicia transicional y sus subcomités.</v>
          </cell>
        </row>
        <row r="422">
          <cell r="B422">
            <v>413</v>
          </cell>
          <cell r="U422" t="str">
            <v>Planes de acción articulados</v>
          </cell>
          <cell r="V422" t="str">
            <v>Formulación y seguimiento al Plan de Acción Territorial de los espacios de participación promovidos</v>
          </cell>
        </row>
        <row r="423">
          <cell r="B423">
            <v>414</v>
          </cell>
          <cell r="U423" t="str">
            <v>Acueductos construidos (rurales)</v>
          </cell>
          <cell r="V423" t="str">
            <v>Acueductos rurales</v>
          </cell>
        </row>
        <row r="424">
          <cell r="B424">
            <v>415</v>
          </cell>
          <cell r="U424" t="str">
            <v>Acueductos optimizados (rurales-urbanos)</v>
          </cell>
          <cell r="V424" t="str">
            <v>Acueductos urbanos y rurales</v>
          </cell>
        </row>
        <row r="425">
          <cell r="B425">
            <v>416</v>
          </cell>
          <cell r="U425" t="str">
            <v>Estudios o diseños realizados (rurales-urbanos)</v>
          </cell>
          <cell r="V425" t="str">
            <v>Urbanos y rurales</v>
          </cell>
        </row>
        <row r="426">
          <cell r="B426">
            <v>417.1</v>
          </cell>
          <cell r="U426" t="str">
            <v>Infraestructura deportiva mantenida</v>
          </cell>
          <cell r="V426" t="str">
            <v>Mantenimiento permanente a Escenarios de la villa olímpica en Tunja (8) y en Sogamoso (1)</v>
          </cell>
        </row>
        <row r="427">
          <cell r="B427">
            <v>417.2</v>
          </cell>
          <cell r="U427" t="str">
            <v>Infraestructura deportiva mantenida</v>
          </cell>
          <cell r="V427" t="str">
            <v>Mantenimiento permanente a Escenarios de la villa olímpica en Tunja (8) y en Sogamoso (1)</v>
          </cell>
        </row>
        <row r="428">
          <cell r="B428">
            <v>418</v>
          </cell>
          <cell r="U428" t="str">
            <v>Canchas multifuncionales construidas</v>
          </cell>
          <cell r="V428" t="str">
            <v>Construir 30 canchas multifuncionales</v>
          </cell>
        </row>
        <row r="429">
          <cell r="B429">
            <v>419</v>
          </cell>
          <cell r="U429" t="str">
            <v>Canchas multifuncionales adecuadas</v>
          </cell>
          <cell r="V429" t="str">
            <v>Adecuar 20 canchas multifuncionales</v>
          </cell>
        </row>
        <row r="430">
          <cell r="B430">
            <v>420</v>
          </cell>
          <cell r="U430" t="str">
            <v>Estudios y diseños elaborados</v>
          </cell>
          <cell r="V430" t="str">
            <v>2 estudio y diseño a demanda</v>
          </cell>
        </row>
        <row r="431">
          <cell r="B431">
            <v>421</v>
          </cell>
          <cell r="U431" t="str">
            <v>Estudios y diseños elaborados</v>
          </cell>
          <cell r="V431" t="str">
            <v>1 estudio y diseño para Centro de Alto Rendimiento</v>
          </cell>
        </row>
        <row r="432">
          <cell r="B432">
            <v>422</v>
          </cell>
          <cell r="U432" t="str">
            <v>Centro de alto rendimiento construido</v>
          </cell>
          <cell r="V432" t="str">
            <v>Construir un centro de alto rendimiento</v>
          </cell>
        </row>
        <row r="433">
          <cell r="B433">
            <v>423</v>
          </cell>
          <cell r="U433" t="str">
            <v>Estadios construidos</v>
          </cell>
          <cell r="V433" t="str">
            <v>Construir un estadio</v>
          </cell>
        </row>
        <row r="434">
          <cell r="B434">
            <v>424</v>
          </cell>
          <cell r="U434" t="str">
            <v>Pistas mejoradas</v>
          </cell>
          <cell r="V434" t="str">
            <v>Mejorar una Pista Atlética</v>
          </cell>
        </row>
        <row r="435">
          <cell r="B435">
            <v>425</v>
          </cell>
          <cell r="U435" t="str">
            <v>Piscinas mejoradas</v>
          </cell>
          <cell r="V435" t="str">
            <v>Mejorar 2 piscinas</v>
          </cell>
        </row>
        <row r="436">
          <cell r="B436">
            <v>426</v>
          </cell>
          <cell r="U436" t="str">
            <v>Coliseos mantenidos</v>
          </cell>
          <cell r="V436" t="str">
            <v>Mantener 2 coliseos</v>
          </cell>
        </row>
        <row r="437">
          <cell r="B437">
            <v>427</v>
          </cell>
          <cell r="U437" t="str">
            <v>Polideportivos mejorados</v>
          </cell>
          <cell r="V437" t="str">
            <v>Mejorar 3 polideportivos</v>
          </cell>
        </row>
        <row r="438">
          <cell r="B438">
            <v>428</v>
          </cell>
          <cell r="U438" t="str">
            <v>Documentos normativos realizados</v>
          </cell>
          <cell r="V438" t="str">
            <v>Realizar un documento normativo para la Alianza público-privada que garantice la construcción del Centro de Alto Rendimiento y Escenarios del lote de la Villa Olímpica Tunja</v>
          </cell>
        </row>
        <row r="439">
          <cell r="B439">
            <v>429</v>
          </cell>
          <cell r="U439" t="str">
            <v>Proyectos para el mejoramiento de la calidad del recurso hídrico formulados</v>
          </cell>
          <cell r="V439" t="str">
            <v>Proyectos de protección y aislamiento a zonas de captación, proyectos mejoramiento en calidad del recurso hídrico, reforestación y/o aislamiento a sistemas de captación de acueductos rurales, protección del recurso hídrico</v>
          </cell>
        </row>
        <row r="440">
          <cell r="B440">
            <v>430</v>
          </cell>
          <cell r="U440" t="str">
            <v>Proyectos para el mejoramiento de la calidad del recurso hídrico formulados (POMCA’S)</v>
          </cell>
          <cell r="V440" t="str">
            <v>Acciones en los planes de ordenación y manejo de cuencas hidrográficas</v>
          </cell>
        </row>
        <row r="441">
          <cell r="B441">
            <v>431</v>
          </cell>
          <cell r="U441" t="str">
            <v>Áreas protegidas (Predio de interés  hídrico)</v>
          </cell>
          <cell r="V441" t="str">
            <v>Adquisición y compra de predios en áreas estratégicas contempladas en el artículo 111 de la ley 99 de 1993</v>
          </cell>
        </row>
        <row r="442">
          <cell r="B442">
            <v>432</v>
          </cell>
          <cell r="U442" t="str">
            <v>Documentos de lineamientos técnicos para la evaluación de los recursos naturales elaborados)</v>
          </cell>
          <cell r="V442" t="str">
            <v>Plataformas colaborativas para observancia de los principales cuerpos de agua en el departamento</v>
          </cell>
        </row>
        <row r="443">
          <cell r="B443">
            <v>433</v>
          </cell>
          <cell r="U443" t="str">
            <v>Asistencias técnicas realizadas (Ténicas rurales)</v>
          </cell>
          <cell r="V443" t="str">
            <v>Acompañamiento y asesoría técnica a los sistemas de acueducto rurales</v>
          </cell>
        </row>
        <row r="444">
          <cell r="B444">
            <v>434</v>
          </cell>
          <cell r="U444" t="str">
            <v>Estudios o Diseños realizados (Captaciones Y Sistema De Tratamiento Rural)</v>
          </cell>
          <cell r="V444" t="str">
            <v>Estudios y diseños de los sistemas de captación de agua para obtención de concesiones y sistema de tratamiento de acueducto rural para la autorización sanitaria</v>
          </cell>
        </row>
        <row r="445">
          <cell r="B445">
            <v>435</v>
          </cell>
          <cell r="U445" t="str">
            <v>Asistencias técnicas realizadas (Administrativas)</v>
          </cell>
          <cell r="V445" t="str">
            <v>Acompañamiento y asesoría administrativa a las asociaciones de suscriptores de acueductos rurales y fortalecimiento institucional</v>
          </cell>
        </row>
        <row r="446">
          <cell r="B446">
            <v>436</v>
          </cell>
          <cell r="U446" t="str">
            <v>Acueductos optimizados (Rurales)</v>
          </cell>
          <cell r="V446" t="str">
            <v>Optimización de la infraestructura de los sistemas de acueducto rural</v>
          </cell>
        </row>
        <row r="447">
          <cell r="B447">
            <v>437</v>
          </cell>
          <cell r="U447" t="str">
            <v>Plantas de tratamiento de agua potable optimizadas (Rural)</v>
          </cell>
          <cell r="V447" t="str">
            <v>Construcción de sistemas de tratamiento para la potabilización de agua en áreas rurales del departamento</v>
          </cell>
        </row>
        <row r="448">
          <cell r="B448">
            <v>438</v>
          </cell>
          <cell r="U448" t="str">
            <v>Viviendas beneficiadas con la construcción de Unidades sanitarias</v>
          </cell>
          <cell r="V448" t="str">
            <v>Sistema de disposición de las aguas residuales in situ en viviendas rurales</v>
          </cell>
        </row>
        <row r="449">
          <cell r="B449">
            <v>439</v>
          </cell>
          <cell r="U449" t="str">
            <v>Acueductos optimizados (PROVISION, CALIDAD Y CONTINUIDAD)</v>
          </cell>
          <cell r="V449" t="str">
            <v>Diseño y/o construcción de captaciones, bancos de agua y pozos profundos</v>
          </cell>
        </row>
        <row r="450">
          <cell r="B450">
            <v>440</v>
          </cell>
          <cell r="U450" t="str">
            <v xml:space="preserve">Usuarios con acceso al servicio de aseo </v>
          </cell>
          <cell r="V450" t="str">
            <v>Usuarios beneficiados con 20 Vehículos compactadores adquiridos</v>
          </cell>
        </row>
        <row r="451">
          <cell r="B451">
            <v>441</v>
          </cell>
          <cell r="U451" t="str">
            <v>Personas asistidas técnicamente</v>
          </cell>
          <cell r="V451" t="str">
            <v>Asistencias para plantas integrales de residuos</v>
          </cell>
        </row>
        <row r="452">
          <cell r="B452">
            <v>442</v>
          </cell>
          <cell r="U452" t="str">
            <v>Edificaciones de atención integral a la primera infancia construidas</v>
          </cell>
          <cell r="V452" t="str">
            <v>Construcción de edificaciones y equipamientos dirigidos a la primera infancia</v>
          </cell>
        </row>
        <row r="453">
          <cell r="B453">
            <v>443</v>
          </cell>
          <cell r="U453" t="str">
            <v>Edificaciones de atención a la adolescencia y juventud construidas</v>
          </cell>
          <cell r="V453" t="str">
            <v>Construcción de edificaciones y equipamientos dirigidos a la adolescencia y juventud</v>
          </cell>
        </row>
        <row r="454">
          <cell r="B454">
            <v>444</v>
          </cell>
          <cell r="U454" t="str">
            <v>Centros comunitarios construidos</v>
          </cell>
          <cell r="V454" t="str">
            <v>Construcción de un centro comunitario</v>
          </cell>
        </row>
        <row r="455">
          <cell r="B455">
            <v>445</v>
          </cell>
          <cell r="U455" t="str">
            <v>Centros comunitarios adecuados</v>
          </cell>
          <cell r="V455" t="str">
            <v>Adecuación de centros comunitarios (territorio de cuidado)</v>
          </cell>
        </row>
        <row r="456">
          <cell r="B456">
            <v>446</v>
          </cell>
          <cell r="U456" t="str">
            <v>Centros de protección social para el adulto mayor construidos</v>
          </cell>
          <cell r="V456" t="str">
            <v>Construcción de un centro de protección social para el adulto mayor</v>
          </cell>
        </row>
        <row r="457">
          <cell r="B457">
            <v>447</v>
          </cell>
          <cell r="U457" t="str">
            <v>Centros vida para el adulto mayor adecuados</v>
          </cell>
          <cell r="V457" t="str">
            <v>Adecuación de un centro día para el adulto mayor</v>
          </cell>
        </row>
        <row r="458">
          <cell r="B458">
            <v>448</v>
          </cell>
          <cell r="U458" t="str">
            <v>Centros de atención integral para personas con discapacidad construidos</v>
          </cell>
          <cell r="V458" t="str">
            <v>Construcción de un centro de atención integral para personas con discapacidad</v>
          </cell>
        </row>
        <row r="459">
          <cell r="B459">
            <v>449</v>
          </cell>
          <cell r="U459" t="str">
            <v>Centros o laboratorios construidos y dotados</v>
          </cell>
          <cell r="V459" t="str">
            <v>Centro ciencia y laboratorios para la I+D*I</v>
          </cell>
        </row>
        <row r="460">
          <cell r="B460">
            <v>450</v>
          </cell>
          <cell r="U460" t="str">
            <v>Estudios y diseños elaborados</v>
          </cell>
          <cell r="V460" t="str">
            <v>Elaboración de estudios y diseños para edificaciones y equipamientos culturales</v>
          </cell>
        </row>
        <row r="461">
          <cell r="B461">
            <v>451</v>
          </cell>
          <cell r="U461" t="str">
            <v>Monumento histórico construido</v>
          </cell>
          <cell r="V461" t="str">
            <v>Construcción de un monumento histórico</v>
          </cell>
        </row>
        <row r="462">
          <cell r="B462">
            <v>452</v>
          </cell>
          <cell r="U462" t="str">
            <v>Bibliotecas construidas</v>
          </cell>
          <cell r="V462" t="str">
            <v>Construcción de una biblioteca</v>
          </cell>
        </row>
        <row r="463">
          <cell r="B463">
            <v>453</v>
          </cell>
          <cell r="U463" t="str">
            <v>Bibliotecas modificadas</v>
          </cell>
          <cell r="V463" t="str">
            <v>Modificación de una biblioteca</v>
          </cell>
        </row>
        <row r="464">
          <cell r="B464">
            <v>454</v>
          </cell>
          <cell r="U464" t="str">
            <v>Salón comunal construido</v>
          </cell>
          <cell r="V464" t="str">
            <v>Construcción  de Salones comunales en terrenos no construidos</v>
          </cell>
        </row>
        <row r="465">
          <cell r="B465">
            <v>455</v>
          </cell>
          <cell r="U465" t="str">
            <v>Centros culturales modificados</v>
          </cell>
          <cell r="V465" t="str">
            <v>Modificación de un centro cultural</v>
          </cell>
        </row>
        <row r="466">
          <cell r="B466">
            <v>456</v>
          </cell>
          <cell r="U466" t="str">
            <v>Restauraciones realizadas</v>
          </cell>
          <cell r="V466" t="str">
            <v>Restauración de un proyecto de edificaciones y equipamientos culturales</v>
          </cell>
        </row>
        <row r="467">
          <cell r="B467">
            <v>457</v>
          </cell>
          <cell r="U467" t="str">
            <v xml:space="preserve">Museos con reforzamiento estructural </v>
          </cell>
          <cell r="V467" t="str">
            <v>Museos del departamento con reforzamiento realizado</v>
          </cell>
        </row>
        <row r="468">
          <cell r="B468">
            <v>458</v>
          </cell>
          <cell r="U468" t="str">
            <v>Centros de acopio modificados</v>
          </cell>
          <cell r="V468" t="str">
            <v>Modificación de un Centro de acopio</v>
          </cell>
        </row>
        <row r="469">
          <cell r="B469">
            <v>459</v>
          </cell>
          <cell r="U469" t="str">
            <v>Centros logísticos agropecuarios modificados</v>
          </cell>
          <cell r="V469" t="str">
            <v>Modificación de un Centro logístico agropecuario</v>
          </cell>
        </row>
        <row r="470">
          <cell r="B470">
            <v>460</v>
          </cell>
          <cell r="U470" t="str">
            <v>Centros logísticos agropecuarios construidos</v>
          </cell>
          <cell r="V470" t="str">
            <v>Construcción de un centro logístico agropecuario construidos</v>
          </cell>
        </row>
        <row r="471">
          <cell r="B471">
            <v>461</v>
          </cell>
          <cell r="U471" t="str">
            <v>Plantas de beneficio animal ampliadas</v>
          </cell>
          <cell r="V471" t="str">
            <v>Ampliación de una planta de beneficio animal</v>
          </cell>
        </row>
        <row r="472">
          <cell r="B472">
            <v>462</v>
          </cell>
          <cell r="U472" t="str">
            <v>Plantas de beneficio animal construidas</v>
          </cell>
          <cell r="V472" t="str">
            <v>Construcción de plantas de beneficio animal</v>
          </cell>
        </row>
        <row r="473">
          <cell r="B473">
            <v>463</v>
          </cell>
          <cell r="U473" t="str">
            <v>Plazas de mercado construidas</v>
          </cell>
          <cell r="V473" t="str">
            <v>Construcción de plazas de mercado</v>
          </cell>
        </row>
        <row r="474">
          <cell r="B474">
            <v>464</v>
          </cell>
          <cell r="U474" t="str">
            <v>Plazas de mercado modificadas</v>
          </cell>
          <cell r="V474" t="str">
            <v>Modificación de plazas de mercado</v>
          </cell>
        </row>
        <row r="475">
          <cell r="B475">
            <v>465</v>
          </cell>
          <cell r="U475" t="str">
            <v>Infraestructura para el almacenamiento construida</v>
          </cell>
          <cell r="V475" t="str">
            <v>Construcción Infraestructura para el almacenamiento</v>
          </cell>
        </row>
        <row r="476">
          <cell r="B476">
            <v>466</v>
          </cell>
          <cell r="U476" t="str">
            <v>Estudios de preinversión realizados</v>
          </cell>
          <cell r="V476" t="str">
            <v>Estudios de prefactibilidad centro agroindustrial</v>
          </cell>
        </row>
        <row r="477">
          <cell r="B477">
            <v>467</v>
          </cell>
          <cell r="U477" t="str">
            <v>Estudios realizados</v>
          </cell>
          <cell r="V477" t="str">
            <v>Elaboración de estudios para un proyecto de edificaciones y equipamientos turísticos</v>
          </cell>
        </row>
        <row r="478">
          <cell r="B478">
            <v>468</v>
          </cell>
          <cell r="U478" t="str">
            <v>Proyectos de infraestructura turística apoyados</v>
          </cell>
          <cell r="V478" t="str">
            <v>Apoyo en un proyecto de infraestructura turística</v>
          </cell>
        </row>
        <row r="479">
          <cell r="B479">
            <v>469</v>
          </cell>
          <cell r="U479" t="str">
            <v>Estudios de preinversión realizados</v>
          </cell>
          <cell r="V479" t="str">
            <v>Prefactibilidad parque temático de Boyacá</v>
          </cell>
        </row>
        <row r="480">
          <cell r="B480">
            <v>470</v>
          </cell>
          <cell r="U480" t="str">
            <v>Terminales de transporte construidas</v>
          </cell>
          <cell r="V480" t="str">
            <v>Construcción de una terminal de transporte</v>
          </cell>
        </row>
        <row r="481">
          <cell r="B481">
            <v>471</v>
          </cell>
          <cell r="U481" t="str">
            <v>Estudios de preinversión realizados</v>
          </cell>
          <cell r="V481" t="str">
            <v>Estudios preinversión aeropuerto en el departamento d Boyacá</v>
          </cell>
        </row>
        <row r="482">
          <cell r="B482">
            <v>472</v>
          </cell>
          <cell r="U482" t="str">
            <v>Espacio público construido</v>
          </cell>
          <cell r="V482" t="str">
            <v>Construcción de 10000m2 espacio público</v>
          </cell>
        </row>
        <row r="483">
          <cell r="B483">
            <v>473</v>
          </cell>
          <cell r="U483" t="str">
            <v>Espacio público adecuado</v>
          </cell>
          <cell r="V483" t="str">
            <v>Adecuación de 1000 metros cuadrados de espacio público</v>
          </cell>
        </row>
        <row r="484">
          <cell r="B484">
            <v>474</v>
          </cell>
          <cell r="U484" t="str">
            <v>Parques construidos</v>
          </cell>
          <cell r="V484" t="str">
            <v>Construcción de parques</v>
          </cell>
        </row>
        <row r="485">
          <cell r="B485">
            <v>475</v>
          </cell>
          <cell r="U485" t="str">
            <v>Parques mejorados</v>
          </cell>
          <cell r="V485" t="str">
            <v>Mejoramiento de parques (40.000 metros cuadrados)</v>
          </cell>
        </row>
        <row r="486">
          <cell r="B486">
            <v>476</v>
          </cell>
          <cell r="U486" t="str">
            <v>Plazas construidas</v>
          </cell>
          <cell r="V486" t="str">
            <v>Construcción de plazas (2.500 metros cuadrados)</v>
          </cell>
        </row>
        <row r="487">
          <cell r="B487">
            <v>477</v>
          </cell>
          <cell r="U487" t="str">
            <v>Plazas mejoradas</v>
          </cell>
          <cell r="V487" t="str">
            <v>Mejoramiento de plazas (2.000 metros cuadrados)</v>
          </cell>
        </row>
        <row r="488">
          <cell r="B488">
            <v>478</v>
          </cell>
          <cell r="U488" t="str">
            <v>Estudios o diseños realizados</v>
          </cell>
          <cell r="V488" t="str">
            <v>Elaboración de estudios y diseños para un proyecto de espacio público</v>
          </cell>
        </row>
        <row r="489">
          <cell r="B489">
            <v>479</v>
          </cell>
          <cell r="U489" t="str">
            <v>Vivienda de Interés Prioritario construidas</v>
          </cell>
          <cell r="V489" t="str">
            <v>Construcción de 250 Viviendas de Interés Prioritario</v>
          </cell>
        </row>
        <row r="490">
          <cell r="B490">
            <v>480</v>
          </cell>
          <cell r="U490" t="str">
            <v>Vivienda de Interés Social construidas</v>
          </cell>
          <cell r="V490" t="str">
            <v>Construcción de 500 Viviendas de Interés social</v>
          </cell>
        </row>
        <row r="491">
          <cell r="B491">
            <v>481</v>
          </cell>
          <cell r="U491" t="str">
            <v>Vivienda de Interés Social construidas en sitio propio</v>
          </cell>
          <cell r="V491" t="str">
            <v>Construcción de 1.000 Viviendas de Interés social construidas en sitio propio</v>
          </cell>
        </row>
        <row r="492">
          <cell r="B492">
            <v>482</v>
          </cell>
          <cell r="U492" t="str">
            <v>Vivienda de Interés Social mejoradas</v>
          </cell>
          <cell r="V492" t="str">
            <v>Mejoramiento de Viviendas de Interés Social</v>
          </cell>
        </row>
        <row r="493">
          <cell r="B493">
            <v>483</v>
          </cell>
          <cell r="U493" t="str">
            <v>Vivienda de Interés Prioritario construidas en sitio propio</v>
          </cell>
          <cell r="V493" t="str">
            <v>Construcción de 250 Viviendas de Interés prioritario construidas en sitio propio</v>
          </cell>
        </row>
        <row r="494">
          <cell r="B494">
            <v>484</v>
          </cell>
          <cell r="U494" t="str">
            <v>Estudios o diseños realizados</v>
          </cell>
          <cell r="V494" t="str">
            <v>Elaboración de estudios y diseños de un proyecto de  desarrollo urbano</v>
          </cell>
        </row>
        <row r="495">
          <cell r="B495">
            <v>485</v>
          </cell>
          <cell r="U495" t="str">
            <v>Soluciones alternativas para el acceso al agua para consumo humano implementadas</v>
          </cell>
          <cell r="V495" t="str">
            <v>Sistemas de potabilización instituciones educativas</v>
          </cell>
        </row>
        <row r="496">
          <cell r="B496">
            <v>486</v>
          </cell>
          <cell r="U496" t="str">
            <v>Acueductos optimizados (Plantas de tratamiento de agua potable optimizadas urbano-rural)</v>
          </cell>
          <cell r="V496" t="str">
            <v>Plantas de tratamiento de agua potable optimizadas urbano-rural</v>
          </cell>
        </row>
        <row r="497">
          <cell r="B497">
            <v>487</v>
          </cell>
          <cell r="U497" t="str">
            <v>Acueductos construidos (Plantas de tratamiento de agua potable construidas urbano-rural)</v>
          </cell>
          <cell r="V497" t="str">
            <v>Plantas de tratamiento de agua potable construidas urbano-rural)</v>
          </cell>
        </row>
        <row r="498">
          <cell r="B498">
            <v>488</v>
          </cell>
          <cell r="U498" t="str">
            <v>Estudios o diseños realizados (PTAP urbano-rural)</v>
          </cell>
          <cell r="V498" t="str">
            <v>PTAP urbano-rural</v>
          </cell>
        </row>
        <row r="499">
          <cell r="B499">
            <v>489</v>
          </cell>
          <cell r="U499" t="str">
            <v>Alcantarillados construidos</v>
          </cell>
          <cell r="V499" t="str">
            <v>Alcantarillados construidos</v>
          </cell>
        </row>
        <row r="500">
          <cell r="B500">
            <v>490</v>
          </cell>
          <cell r="U500" t="str">
            <v>Alcantarillados optimizados</v>
          </cell>
          <cell r="V500" t="str">
            <v>Alcantarillados optimizados</v>
          </cell>
        </row>
        <row r="501">
          <cell r="B501">
            <v>491</v>
          </cell>
          <cell r="U501" t="str">
            <v>Plantas de tratamiento de aguas residuales  construidas</v>
          </cell>
          <cell r="V501" t="str">
            <v>Plantas de tratamiento de aguas residuales construidas</v>
          </cell>
        </row>
        <row r="502">
          <cell r="B502">
            <v>492</v>
          </cell>
          <cell r="U502" t="str">
            <v>Estudios o diseños realizados (alcantarillados y PTAR)</v>
          </cell>
          <cell r="V502" t="str">
            <v>alcantarillados y PTAR</v>
          </cell>
        </row>
        <row r="503">
          <cell r="B503">
            <v>493</v>
          </cell>
          <cell r="U503" t="str">
            <v>Asistencias técnicas realizadas</v>
          </cell>
          <cell r="V503" t="str">
            <v>Planes de emergencia y contingencia AAA actualizados</v>
          </cell>
        </row>
        <row r="504">
          <cell r="B504">
            <v>494</v>
          </cell>
          <cell r="U504" t="str">
            <v>Asistencias técnicas realizadas (técnico operativo)</v>
          </cell>
          <cell r="V504" t="str">
            <v>técnico operativo</v>
          </cell>
        </row>
        <row r="505">
          <cell r="B505">
            <v>495</v>
          </cell>
          <cell r="U505" t="str">
            <v>Asistencias técnicas realizadas (capacitaciones)</v>
          </cell>
          <cell r="V505" t="str">
            <v>capacitaciones)</v>
          </cell>
        </row>
        <row r="506">
          <cell r="B506">
            <v>496</v>
          </cell>
          <cell r="U506" t="str">
            <v>Asistencias técnicas realizadas (cargue SUI)</v>
          </cell>
          <cell r="V506" t="str">
            <v>cargue SUI</v>
          </cell>
        </row>
        <row r="507">
          <cell r="B507">
            <v>497</v>
          </cell>
          <cell r="U507" t="str">
            <v>Asistencias técnicas realizadas (para la implementación de la fase I del Plan de Aseguramiento)</v>
          </cell>
          <cell r="V507" t="str">
            <v>para la implementación de la fase I del Plan de Aseguramiento</v>
          </cell>
        </row>
        <row r="508">
          <cell r="B508">
            <v>498</v>
          </cell>
          <cell r="U508" t="str">
            <v>Asistencias técnicas realizadas (para la implementación de la fase II  y III del Plan de Aseguramiento )</v>
          </cell>
          <cell r="V508" t="str">
            <v>para la implementación de la fase II y III del Plan de Aseguramiento</v>
          </cell>
        </row>
        <row r="509">
          <cell r="B509">
            <v>499</v>
          </cell>
          <cell r="U509" t="str">
            <v>Sistemas de información actualizados</v>
          </cell>
          <cell r="V509" t="str">
            <v>Infraestructura de datos espaciales</v>
          </cell>
        </row>
        <row r="510">
          <cell r="B510">
            <v>500</v>
          </cell>
          <cell r="U510" t="str">
            <v>Documentos de estudios técnicos realizados</v>
          </cell>
          <cell r="V510" t="str">
            <v>Ordenamiento y limites</v>
          </cell>
        </row>
        <row r="511">
          <cell r="B511">
            <v>501</v>
          </cell>
          <cell r="U511" t="str">
            <v>Documentos de planeación realizados</v>
          </cell>
          <cell r="V511" t="str">
            <v>Plan estadístico</v>
          </cell>
        </row>
        <row r="512">
          <cell r="B512">
            <v>502</v>
          </cell>
          <cell r="U512" t="str">
            <v>Entidades, organismos y dependencias asistidos técnicamente</v>
          </cell>
          <cell r="V512" t="str">
            <v>Fortalecimiento de la RAPE</v>
          </cell>
        </row>
        <row r="513">
          <cell r="B513">
            <v>503</v>
          </cell>
          <cell r="U513" t="str">
            <v>Atletas preparados CLASIFICADOS JNP (Deportistas Clasificados a Juegos Nacionales y Juegos Paranacionales)</v>
          </cell>
          <cell r="V513" t="str">
            <v>Deportistas clasificados a juegos nacionales y Paranacionales</v>
          </cell>
        </row>
        <row r="514">
          <cell r="B514">
            <v>504.1</v>
          </cell>
          <cell r="U514" t="str">
            <v>Atletas preparado s
BRC
(Ciclistas programa Boyacá Raza de Campeon es) EQUIPO CONTINE NTAL
(Ciclistas del equipo continenta l)</v>
          </cell>
          <cell r="V514" t="str">
            <v>Ciclistas en procesos de formación, especialización y alto rendimiento deportivo</v>
          </cell>
        </row>
        <row r="515">
          <cell r="B515">
            <v>504.2</v>
          </cell>
          <cell r="U515" t="str">
            <v>Atletas preparado s
BRC
(Ciclistas programa Boyacá Raza de Campeon es) EQUIPO CONTINE NTAL
(Ciclistas del equipo continenta l)</v>
          </cell>
          <cell r="V515" t="str">
            <v>Ciclistas en procesos de formación, especialización y alto rendimiento deportivo</v>
          </cell>
        </row>
        <row r="516">
          <cell r="B516">
            <v>505</v>
          </cell>
          <cell r="U516" t="str">
            <v>Atletas preparado s RESERV A DEPORTIVA (Ligas departam entales)</v>
          </cell>
          <cell r="V516" t="str">
            <v>Deportistas en escuelas especializadas de las ligas deportivas Convencionales y Paranacionales</v>
          </cell>
        </row>
        <row r="517">
          <cell r="B517">
            <v>506</v>
          </cell>
          <cell r="U517" t="str">
            <v>Estímulos entregados (Medallistas Juegos Nacionales y Paranacionales)</v>
          </cell>
          <cell r="V517" t="str">
            <v>Estímulos económicos a deportistas medallistas de Juegos Deportivos Nacionales y Paranacionales</v>
          </cell>
        </row>
        <row r="518">
          <cell r="B518">
            <v>507.1</v>
          </cell>
          <cell r="U518" t="str">
            <v>Atletas beneficiados con estímulos financieros  (Deportistas Priorizados de las ligas deportivas) Mantenimiento</v>
          </cell>
          <cell r="V518" t="str">
            <v>Estímulos y servicios para deportistas con logros deportivos del programa de Juegos Nacionales y Paranacionales</v>
          </cell>
        </row>
        <row r="519">
          <cell r="B519">
            <v>507.2</v>
          </cell>
          <cell r="U519" t="str">
            <v>Atletas beneficiados con estímulos financieros  (Deportistas Priorizados de las ligas deportivas) Mantenimiento</v>
          </cell>
          <cell r="V519" t="str">
            <v>Estímulos y servicios para deportistas con logros deportivos del programa de Juegos Nacionales y Paranacionales</v>
          </cell>
        </row>
        <row r="520">
          <cell r="B520">
            <v>508.1</v>
          </cell>
          <cell r="U520" t="str">
            <v>Atletas beneficiados con estímulos financieros ((Ciclistas Boyacá Raza de Campeones y Equipo continental)</v>
          </cell>
          <cell r="V520" t="str">
            <v>Estímulos y servicios para Ciclistas pertenecientes al Team Boyacá es para Vivirla en sus diferentes modalidades y categorías y el equipo continental.</v>
          </cell>
        </row>
        <row r="521">
          <cell r="B521">
            <v>508.2</v>
          </cell>
          <cell r="U521" t="str">
            <v>Atletas beneficiados con estímulos financieros ((Ciclistas Boyacá Raza de Campeones y Equipo continental)</v>
          </cell>
          <cell r="V521" t="str">
            <v>Estímulos y servicios para Ciclistas pertenecientes al Team Boyacá es para Vivirla en sus diferentes modalidades y categorías y el equipo continental.</v>
          </cell>
        </row>
        <row r="522">
          <cell r="B522">
            <v>509.1</v>
          </cell>
          <cell r="U522" t="str">
            <v>Personas con talento deportivo identificadas</v>
          </cell>
          <cell r="V522" t="str">
            <v>Estímulos y servicios para deportistas con logros deportivos de las categorías previas a categoría mayores</v>
          </cell>
        </row>
        <row r="523">
          <cell r="B523">
            <v>509.2</v>
          </cell>
          <cell r="U523" t="str">
            <v>Personas con talento deportivo identificadas</v>
          </cell>
          <cell r="V523" t="str">
            <v>Estímulos y servicios para deportistas con logros deportivos de las categorías previas a categoría mayores</v>
          </cell>
        </row>
        <row r="524">
          <cell r="B524">
            <v>510.1</v>
          </cell>
          <cell r="U524" t="str">
            <v>Deportistas que participan en eventos deportivos de alto rendimiento en Colombia (ciclistas Raza de campeones)</v>
          </cell>
          <cell r="V524" t="str">
            <v>Copa Boyacá Raza de Campeones, eventos competitivos a nivel departamental, nacional e internacional en las diferentes modalidades y categorías</v>
          </cell>
        </row>
        <row r="525">
          <cell r="B525">
            <v>510.2</v>
          </cell>
          <cell r="U525" t="str">
            <v>Deportistas que participan en eventos deportivos de alto rendimiento en Colombia (ciclistas Raza de campeones)</v>
          </cell>
          <cell r="V525" t="str">
            <v>Copa Boyacá Raza de Campeones, eventos competitivos a nivel departamental, nacional e internacional en las diferentes modalidades y categorías</v>
          </cell>
        </row>
        <row r="526">
          <cell r="B526">
            <v>511</v>
          </cell>
          <cell r="U526" t="str">
            <v xml:space="preserve">Eventos deportivos de alto rendimiento con sede en Colombia realizados
</v>
          </cell>
          <cell r="V526" t="str">
            <v>Candidatura para ser sede de los próximos juegos deportivos Nacionales y Paranacionales y apoyo a los deportistas de Boyacá que participen</v>
          </cell>
        </row>
        <row r="527">
          <cell r="B527">
            <v>512</v>
          </cell>
          <cell r="U527" t="str">
            <v>Organismos deportivos asistidos</v>
          </cell>
          <cell r="V527" t="str">
            <v>Asistencia técnica administrativa y financiera a Ligas de deporte convencional y paralímpico legalmente constituidas que cumplen con los parámetros establecidos</v>
          </cell>
        </row>
        <row r="528">
          <cell r="B528">
            <v>513</v>
          </cell>
          <cell r="U528" t="str">
            <v>Sistema de Gestión implementado</v>
          </cell>
          <cell r="V528" t="str">
            <v>Actividades para fortalecer el Modelo Integrado de Planeación y Gestión (MIPG)</v>
          </cell>
        </row>
        <row r="529">
          <cell r="B529">
            <v>514</v>
          </cell>
          <cell r="U529" t="str">
            <v xml:space="preserve"> Personas atendidas por los programas de recreación, deporte social comunitario, actividad física y aprovechamiento del tiempo libre</v>
          </cell>
          <cell r="V529" t="str">
            <v>Actividades recreativas, y deportivas dirigidas a los diferentes ciclos de vida, grupos poblacionales y sistema de cuidado</v>
          </cell>
        </row>
        <row r="530">
          <cell r="B530">
            <v>515</v>
          </cell>
          <cell r="U530" t="str">
            <v>Eventos recreativos comunitarios realizados (Juegos comunales, juegos de la paz, entre otros)</v>
          </cell>
          <cell r="V530" t="str">
            <v>Juegos Campesinos Juegos Indígenas Juegos Inter docentes Juegos Comunitarios Juegos de la Paz apoyo juegos Nacionales Juveniles, juegos departamentales y carrera atlética de la Boyacensidad, festival de juegos extremos, entre otros</v>
          </cell>
        </row>
        <row r="531">
          <cell r="B531">
            <v>516</v>
          </cell>
          <cell r="U531" t="str">
            <v>Personas Capacitadas</v>
          </cell>
          <cell r="V531" t="str">
            <v>Procesos de cualificación y formación en actividad física, recreación y deporte social comunitario</v>
          </cell>
        </row>
        <row r="532">
          <cell r="B532">
            <v>517</v>
          </cell>
          <cell r="U532" t="str">
            <v xml:space="preserve">Niños, niñas, adolescentes y jóvenes inscritos en Escuelas Deportivas </v>
          </cell>
          <cell r="V532" t="str">
            <v>Estrategia deportiva para Población vulnerable)</v>
          </cell>
        </row>
        <row r="533">
          <cell r="B533">
            <v>518</v>
          </cell>
          <cell r="U533" t="str">
            <v xml:space="preserve">Personas atendidas por los programas de recreación, deporte social comunitario, actividad física y aprovechamiento del tiempo libre </v>
          </cell>
          <cell r="V533" t="str">
            <v>Actividad lúdica recreativa en Población Vulnerable</v>
          </cell>
        </row>
        <row r="534">
          <cell r="B534">
            <v>519</v>
          </cell>
          <cell r="U534" t="str">
            <v>Personas capacitadas (Factores de riesgo psicosocial)</v>
          </cell>
          <cell r="V534" t="str">
            <v>Intervenciones de prevención factores de riesgo</v>
          </cell>
        </row>
        <row r="535">
          <cell r="B535">
            <v>520</v>
          </cell>
          <cell r="U535" t="str">
            <v>Documentos metodológicos realizados</v>
          </cell>
          <cell r="V535" t="str">
            <v>Diseño de documento lúdico-pedagógico</v>
          </cell>
        </row>
        <row r="536">
          <cell r="B536">
            <v>521</v>
          </cell>
          <cell r="U536" t="str">
            <v>Acciones ejecutadas con las comunidades</v>
          </cell>
          <cell r="V536" t="str">
            <v>Acciones de impacto familiar</v>
          </cell>
        </row>
        <row r="537">
          <cell r="B537">
            <v>522</v>
          </cell>
          <cell r="U537" t="str">
            <v xml:space="preserve">Agentes de la institucionalidad de infancia, adolescencia y juventud asistidos técnicamente (SRPA) </v>
          </cell>
          <cell r="V537" t="str">
            <v>Capacitación autoridades del departamento</v>
          </cell>
        </row>
        <row r="538">
          <cell r="B538">
            <v>523</v>
          </cell>
          <cell r="U538" t="str">
            <v>Campañas de promoción realizadas</v>
          </cell>
          <cell r="V538" t="str">
            <v>Procesos de prevención y promoción en riesgos psicosociales</v>
          </cell>
        </row>
        <row r="539">
          <cell r="B539">
            <v>524</v>
          </cell>
          <cell r="U539" t="str">
            <v>Documentos de lineamientos técnicos realizados</v>
          </cell>
          <cell r="V539" t="str">
            <v>Actualización de política pública.</v>
          </cell>
        </row>
        <row r="540">
          <cell r="B540">
            <v>525</v>
          </cell>
          <cell r="U540" t="str">
            <v>Instituciones y entidades asistidas técnicamente</v>
          </cell>
          <cell r="V540" t="str">
            <v>Operatividad del consejo Departamental de Política social</v>
          </cell>
        </row>
        <row r="541">
          <cell r="B541">
            <v>526</v>
          </cell>
          <cell r="U541" t="str">
            <v>Agentes de la institucionalidad de infancia, adolescencia y juventud asistidos técnicamente</v>
          </cell>
          <cell r="V541" t="str">
            <v>Asistencia técnica a secretarios técnicos de los Consejos municipales de política social</v>
          </cell>
        </row>
        <row r="542">
          <cell r="B542">
            <v>527</v>
          </cell>
          <cell r="U542" t="str">
            <v>Centros comunitarios dotados</v>
          </cell>
          <cell r="V542" t="str">
            <v>Territorios del cuidado dotados (Corresponde a los 17 pilotajes de abrigo)</v>
          </cell>
        </row>
        <row r="543">
          <cell r="B543">
            <v>528</v>
          </cell>
          <cell r="U543" t="str">
            <v>Beneficiarios potenciales para quienes se gestiona la oferta social</v>
          </cell>
          <cell r="V543" t="str">
            <v>Personas beneficiadas con las acciones del plan abrigo</v>
          </cell>
        </row>
        <row r="544">
          <cell r="B544">
            <v>529</v>
          </cell>
          <cell r="U544" t="str">
            <v>Documentos de planeación realizados</v>
          </cell>
          <cell r="V544" t="str">
            <v>Formulación de documentos con objetivos y estrategias para la población vulnerable habitante de calle</v>
          </cell>
        </row>
        <row r="545">
          <cell r="B545">
            <v>530</v>
          </cell>
          <cell r="U545" t="str">
            <v xml:space="preserve">Personas asistidas en temas de desarrollo de habilidades no cognitivas </v>
          </cell>
          <cell r="V545" t="str">
            <v>Programa Escuelas para la vida módulo: Habilidades parentales</v>
          </cell>
        </row>
        <row r="546">
          <cell r="B546">
            <v>531</v>
          </cell>
          <cell r="U546" t="str">
            <v>Niños, niñas, adolescentes y jóvenes beneficiados</v>
          </cell>
          <cell r="V546" t="str">
            <v>Estrategia para la prevención de abuso sexual y violencias hacia NNA</v>
          </cell>
        </row>
        <row r="547">
          <cell r="B547">
            <v>532</v>
          </cell>
          <cell r="U547" t="str">
            <v>Número de personas</v>
          </cell>
          <cell r="V547" t="str">
            <v>Programa Escuelas para la vida módulo: Fortalecimiento de proyecto de vida en la infancia y adolescencia</v>
          </cell>
        </row>
        <row r="548">
          <cell r="B548">
            <v>533</v>
          </cell>
          <cell r="U548" t="str">
            <v xml:space="preserve">Niños, niñas, adolescentes y jóvenes beneficiados </v>
          </cell>
          <cell r="V548" t="str">
            <v>Programa de promoción del derecho a la participación, liderazgo y toma de decisiones</v>
          </cell>
        </row>
        <row r="549">
          <cell r="B549">
            <v>534</v>
          </cell>
          <cell r="U549" t="str">
            <v xml:space="preserve">Personas asistidas en temas de desarrollo de habilidades no cognitivas </v>
          </cell>
          <cell r="V549" t="str">
            <v>Programas de prevención del consumo de SPA y cuidado de la Salud mental, a través de la promoción de estilos de vida saludable</v>
          </cell>
        </row>
        <row r="550">
          <cell r="B550">
            <v>535</v>
          </cell>
          <cell r="U550" t="str">
            <v>Agentes de la institucionalidad de infancia, adolescencia y juventud asistidos técnicamente</v>
          </cell>
          <cell r="V550" t="str">
            <v>Acuerdos Departamentales para la Niñez con autoridades locales y agentes educativos</v>
          </cell>
        </row>
        <row r="551">
          <cell r="B551">
            <v>536</v>
          </cell>
          <cell r="U551" t="str">
            <v>Campañas de promoción realizadas</v>
          </cell>
          <cell r="V551" t="str">
            <v>4 Programas para prevención de trabajo infantil y 4 programas para promoción del derecho al juego</v>
          </cell>
        </row>
        <row r="552">
          <cell r="B552">
            <v>537</v>
          </cell>
          <cell r="U552" t="str">
            <v>Documentos de planeación realizados</v>
          </cell>
          <cell r="V552" t="str">
            <v>Formulación de política pública para la población diversa LGBTIQ+/OSIGD</v>
          </cell>
        </row>
        <row r="553">
          <cell r="B553">
            <v>538</v>
          </cell>
          <cell r="U553" t="str">
            <v>Proyectos productivos formulados</v>
          </cell>
          <cell r="V553" t="str">
            <v>Formulación de un proyecto económico dirigido a la población LGBTIQ+ OSIGD</v>
          </cell>
        </row>
        <row r="554">
          <cell r="B554">
            <v>539</v>
          </cell>
          <cell r="U554" t="str">
            <v>Estrategias de promoción de la garantía de derechos implementadas ( LGBTIQ+ OSIGD  )</v>
          </cell>
          <cell r="V554" t="str">
            <v>Creación de programas enfocados en la inclusión y promoción de derechos, conmemoración de fechas significativas e</v>
          </cell>
        </row>
        <row r="555">
          <cell r="B555">
            <v>540</v>
          </cell>
          <cell r="U555" t="str">
            <v>Personas capacitadas</v>
          </cell>
          <cell r="V555" t="str">
            <v>Transferencia de conocimientos y estrategias educativas que tienen como objetivo brindar oportunidades a la población LGBTIQ+ OSIGD en políticas planes proyectos y programas de apoyo a la dirección y gestión de la administración territorial.</v>
          </cell>
        </row>
        <row r="556">
          <cell r="B556">
            <v>541</v>
          </cell>
          <cell r="U556" t="str">
            <v xml:space="preserve">Instancias territoriales asistidas técnicamente </v>
          </cell>
          <cell r="V556" t="str">
            <v>Asistencia técnica a municipios y gobernación sobre prevención de violencias hacia la comunidad LGBTIQ+ OSIGD</v>
          </cell>
        </row>
        <row r="557">
          <cell r="B557">
            <v>542</v>
          </cell>
          <cell r="U557" t="str">
            <v>Edificaciones de atención a la primera infancia dotadas</v>
          </cell>
          <cell r="V557" t="str">
            <v>Parques,laboratorios creativos, ludoteca, salas de lectura, salas de lactancia, UDS</v>
          </cell>
        </row>
        <row r="558">
          <cell r="B558">
            <v>543</v>
          </cell>
          <cell r="U558" t="str">
            <v>Niños y niñas atendidos en Servicio tradicionales</v>
          </cell>
          <cell r="V558" t="str">
            <v>Epigenética y neurodesarrollo</v>
          </cell>
        </row>
        <row r="559">
          <cell r="B559">
            <v>544</v>
          </cell>
          <cell r="U559" t="str">
            <v>Agentes educativos cualificados</v>
          </cell>
          <cell r="V559" t="str">
            <v>Cuidadores cualificados en atención de la Primera Infancia</v>
          </cell>
        </row>
        <row r="560">
          <cell r="B560">
            <v>545</v>
          </cell>
          <cell r="U560" t="str">
            <v>Niños y niñas atendidos en Servicio integrales (Ludoteca)</v>
          </cell>
          <cell r="V560" t="str">
            <v>Ludoteca móvil, estrategias de promoción en salud y nutrición, dinámica familiar y de la no violencia</v>
          </cell>
        </row>
        <row r="561">
          <cell r="B561">
            <v>546</v>
          </cell>
          <cell r="U561" t="str">
            <v>Usuarios del sistema (SUINCB)</v>
          </cell>
          <cell r="V561" t="str">
            <v>SUINCB</v>
          </cell>
        </row>
        <row r="562">
          <cell r="B562">
            <v>547</v>
          </cell>
          <cell r="U562" t="str">
            <v>Instituciones y entidades asistidas técnicamente</v>
          </cell>
          <cell r="V562" t="str">
            <v>Mesas técnicas de primera infancia</v>
          </cell>
        </row>
        <row r="563">
          <cell r="B563">
            <v>548</v>
          </cell>
          <cell r="U563" t="str">
            <v>Niños, niñas, adolescentes y jóvenes atendidos en los servicios de restablecimiento en la administración de justicia</v>
          </cell>
          <cell r="V563" t="str">
            <v>Procesos de capacitación</v>
          </cell>
        </row>
        <row r="564">
          <cell r="B564">
            <v>549</v>
          </cell>
          <cell r="U564" t="str">
            <v>Centros de Atención Especializada - CAE para el restablecimiento de derechos adecuados</v>
          </cell>
          <cell r="V564" t="str">
            <v>Gestión infraestructura</v>
          </cell>
        </row>
        <row r="565">
          <cell r="B565">
            <v>550</v>
          </cell>
          <cell r="U565" t="str">
            <v>Jóvenes atendidos</v>
          </cell>
          <cell r="V565" t="str">
            <v>Procesos de formación recreativa y cultural</v>
          </cell>
        </row>
        <row r="566">
          <cell r="B566">
            <v>551</v>
          </cell>
          <cell r="U566" t="str">
            <v>Familias atendidas</v>
          </cell>
          <cell r="V566" t="str">
            <v>Estrategias de fortalecimiento familiar.</v>
          </cell>
        </row>
        <row r="567">
          <cell r="B567">
            <v>552</v>
          </cell>
          <cell r="U567" t="str">
            <v>Proyectos productivos formulados
( NEGRA, AFROCOLOMBIANA, RAIZAL Y PALENQUERA e Indígenas)</v>
          </cell>
          <cell r="V567" t="str">
            <v>Formulación de proyectos económicos dirigido a las poblaciones Indígenas y  NEGRA, AFROCOLOMBIANA, RAIZAL Y PALENQUERA</v>
          </cell>
        </row>
        <row r="568">
          <cell r="B568">
            <v>553</v>
          </cell>
          <cell r="U568" t="str">
            <v>Espacios de participación promovidos (Consultiva  NEGRA, AFROCOLOMBIANA, RAIZAL Y PALENQUERA)</v>
          </cell>
          <cell r="V568" t="str">
            <v>apoyo logístico a la Consultiva NAR</v>
          </cell>
        </row>
        <row r="569">
          <cell r="B569">
            <v>554</v>
          </cell>
          <cell r="U569" t="str">
            <v>Estrategias de promoción de la garantía de derechos implementadas
( NEGRA, AFROCOLOMBIANA, RAIZAL Y PALENQUERA encuentro de saberes, paz y tejido social, celebración identidad cultural)</v>
          </cell>
          <cell r="V569" t="str">
            <v>Promoción, creación y apoyo de espacios dedicados al intercambio de conocimientos, la construcción de paz, el fortalecimiento del tejido social y de la identidad cultural de las comunidades  NEGRA, AFROCOLOMBIANA, RAIZAL Y PALENQUERA</v>
          </cell>
        </row>
        <row r="570">
          <cell r="B570">
            <v>555</v>
          </cell>
          <cell r="U570" t="str">
            <v>Estrategias de promoción de la garantía de derechos implementadas (Indígenas encuentro de saberes celebración de  la identidad cultural )</v>
          </cell>
          <cell r="V570" t="str">
            <v>Promoción, creación y apoyo de espacios dedicados al encuentro de saberes, el fortalecimiento del tejido social y de la identidad cultural de las comunidades Indígenas</v>
          </cell>
        </row>
        <row r="571">
          <cell r="B571">
            <v>556</v>
          </cell>
          <cell r="U571" t="str">
            <v>Documentos de lineamientos técnicos elaborados (Documento de violencias)</v>
          </cell>
          <cell r="V571" t="str">
            <v>Elaboración de documento técnico sobre prevención de violencias y/o Actualización de la Política Publica de Mujer y Género</v>
          </cell>
        </row>
        <row r="572">
          <cell r="B572">
            <v>557</v>
          </cell>
          <cell r="U572" t="str">
            <v>Proyectos productivos formulados (formulación e  implementación de proyectos fondo mujer)</v>
          </cell>
          <cell r="V572" t="str">
            <v>Formulación e implementación proyectos económicos del Fondo Mujer</v>
          </cell>
        </row>
        <row r="573">
          <cell r="B573">
            <v>558</v>
          </cell>
          <cell r="U573" t="str">
            <v>Instancias territoriales de coordinación institucional asistidas y apoyadas (Consejo Consultivo Departamental de Mujeres)</v>
          </cell>
          <cell r="V573" t="str">
            <v>Apoyo logístico al Consejo Consultivo Departamental de Mujeres</v>
          </cell>
        </row>
        <row r="574">
          <cell r="B574">
            <v>559</v>
          </cell>
          <cell r="U574" t="str">
            <v>Instancias territoriales de coordinación institucional asistidas y apoyadas (Comisarias, de familia, Colegios, Policía nacional, Ejercito Nacional. Enlaces Municipales)</v>
          </cell>
          <cell r="V574" t="str">
            <v>Apoyo técnico a Comisarias de Familia, Colegios, Policía Nacional, Ejercito Nacional y Enlaces municipales sobre violencias hacia la Mujer</v>
          </cell>
        </row>
        <row r="575">
          <cell r="B575">
            <v>560</v>
          </cell>
          <cell r="U575" t="str">
            <v>Personas capacitadas (Escuela de liderazgo y formación Política, Capacitación a Mujeres (Mujer rural y campesina))</v>
          </cell>
          <cell r="V575" t="str">
            <v>Creación de Escuela de liderazgo y formación política y Capacitación a Mujeres (Rural y Campesina)</v>
          </cell>
        </row>
        <row r="576">
          <cell r="B576">
            <v>561</v>
          </cell>
          <cell r="U576" t="str">
            <v>Estrategias de promoción de la garantía de derechos implementadas (Fortalecimiento CCDM, Estrategias prevención violencias, Estrategias de emprendimiento, Tour violeta)</v>
          </cell>
          <cell r="V576" t="str">
            <v>Apoyo técnico a municipios creación consejos consultivos de mujeres, Creación y mantenimiento estrategias prevención violencias y Tour Violeta</v>
          </cell>
        </row>
        <row r="577">
          <cell r="B577">
            <v>562</v>
          </cell>
          <cell r="U577" t="str">
            <v xml:space="preserve">Estrategias de acceso a la justicia desarrolladas </v>
          </cell>
          <cell r="V577" t="str">
            <v>Apoyo psico-jurídico a la población en violencias hacia la mujer.</v>
          </cell>
        </row>
        <row r="578">
          <cell r="B578">
            <v>563</v>
          </cell>
          <cell r="U578" t="str">
            <v xml:space="preserve">Personas capacitadas </v>
          </cell>
          <cell r="V578" t="str">
            <v>Creación de Grupo aprendizaje Lengua de Señas Colombiana
 (Grupo de aprendizaje de Lengua de Señas Colombiana, Programas de formación, Diplomado)</v>
          </cell>
        </row>
        <row r="579">
          <cell r="B579">
            <v>564</v>
          </cell>
          <cell r="U579" t="str">
            <v>Estrategias de promoción de la garantía de derechos implementadas (Fondisboy, Fortalecimiento a PcD, Valoraciones de Apoyo)</v>
          </cell>
          <cell r="V579" t="str">
            <v>Mantenimiento y seguimiento a Fondisboy, Apoyo psicosocial población con discapacidad, y Cumplimiento de la ley 1996 de 2019 (Valoraciones de Apoyo)</v>
          </cell>
        </row>
        <row r="580">
          <cell r="B580">
            <v>565</v>
          </cell>
          <cell r="U580" t="str">
            <v>Instancias territoriales asistidas técnicamente (Referentes Municipales de Discapacidad y Comités municipales de discapacidad)</v>
          </cell>
          <cell r="V580" t="str">
            <v>Apoyo técnico a referentes municipales de discapacidad y Comités Municipales de Discapacidad</v>
          </cell>
        </row>
        <row r="581">
          <cell r="B581">
            <v>566</v>
          </cell>
          <cell r="U581" t="str">
            <v>Entidades organismos y dependencia asistidos técnicamente (Comité Departamental de Discapacidad)</v>
          </cell>
          <cell r="V581" t="str">
            <v>Apoyo técnico y logístico al Comité Departamental de Discapacidad En calidad de secretaría técnica, con la realización de los subcomités, sesión del comité y consolidación de informe de la resolución 3317 del 2012</v>
          </cell>
        </row>
        <row r="582">
          <cell r="B582">
            <v>567</v>
          </cell>
          <cell r="U582" t="str">
            <v>Cuidadores cualificados (En envejecimiento saludable y cuidado integral)</v>
          </cell>
          <cell r="V582" t="str">
            <v>Capacitación a cuidadores en envejecimiento saludable y cuidado integral</v>
          </cell>
        </row>
        <row r="583">
          <cell r="B583">
            <v>568</v>
          </cell>
          <cell r="U583" t="str">
            <v>Acciones ejecutadas con las comunidades (Reconocimiento de saberes, Encuentros de persona mayor, reconocimiento de saberes, veedurías de persona mayor)</v>
          </cell>
          <cell r="V583" t="str">
            <v>Reconocimiento de saberes, Encuentros persona mayor, encuentros intergeneracionales, veedurías persona mayor y promoción del voluntariado en centros vida</v>
          </cell>
        </row>
        <row r="584">
          <cell r="B584">
            <v>569</v>
          </cell>
          <cell r="U584" t="str">
            <v>Adultos mayores atendidos con servicios integrales (Fortalecimiento de centros de atención)</v>
          </cell>
          <cell r="V584" t="str">
            <v>Fortalecimiento de servicios en centros de atención de persona mayor, mediante trasferencia de recursos de estampilla</v>
          </cell>
        </row>
        <row r="585">
          <cell r="B585">
            <v>570</v>
          </cell>
          <cell r="U585" t="str">
            <v>Documentos de planeación realizados (Plan decenal de envejecimiento activo y saludable)</v>
          </cell>
          <cell r="V585" t="str">
            <v>Actualización de Política pública de adulto mayor</v>
          </cell>
        </row>
        <row r="586">
          <cell r="B586">
            <v>571</v>
          </cell>
          <cell r="U586" t="str">
            <v>Instituciones y entidades asistidas técnicamente (en fortalecimiento familiar)</v>
          </cell>
          <cell r="V586" t="str">
            <v>Fortalecimiento técnico institucional en temas de familia a través de encuentros y asistencias</v>
          </cell>
        </row>
        <row r="587">
          <cell r="B587">
            <v>572</v>
          </cell>
          <cell r="U587" t="str">
            <v>Familias atendidas (En fortalecimiento de vínculos relacionales)</v>
          </cell>
          <cell r="V587" t="str">
            <v>Programa escuelas para la vida módulo: parejas y encuentros familiares para el fortalecimiento de vínculos relacionales. Promoción de la cultura del cuidado familiar al interior de las empresas y conmemoración del día de la familia</v>
          </cell>
        </row>
        <row r="588">
          <cell r="B588">
            <v>573</v>
          </cell>
          <cell r="U588" t="str">
            <v xml:space="preserve">Hogares con acompañamiento familiar </v>
          </cell>
          <cell r="V588" t="str">
            <v>Programa escuelas para la vida módulos: hogares monoparentales y paternidad presente y afectiva</v>
          </cell>
        </row>
        <row r="589">
          <cell r="B589">
            <v>574</v>
          </cell>
          <cell r="U589" t="str">
            <v>Documentos de planeación realizados (Actualización PP de familia)</v>
          </cell>
          <cell r="V589" t="str">
            <v>Actualización PP de familia</v>
          </cell>
        </row>
        <row r="590">
          <cell r="B590">
            <v>575</v>
          </cell>
          <cell r="U590" t="str">
            <v>Procesos de educación con enfoque diferencial y acción sin daño realizados (“Plan Abrigo”)</v>
          </cell>
          <cell r="V590" t="str">
            <v>Capacitaciones a población con enfoque diferencial y poblacional</v>
          </cell>
        </row>
        <row r="591">
          <cell r="B591">
            <v>576</v>
          </cell>
          <cell r="U591" t="str">
            <v>Usuarios atendidos (“Plan Abrigo”)</v>
          </cell>
          <cell r="V591" t="str">
            <v>Usuarios atendidos a través de las bibliotecas</v>
          </cell>
        </row>
        <row r="592">
          <cell r="B592">
            <v>54.1</v>
          </cell>
          <cell r="U592" t="str">
            <v>Asistencias técnicas realizadas</v>
          </cell>
          <cell r="V592" t="str">
            <v>Asesoría a municipios para la formación artística y cultural</v>
          </cell>
        </row>
        <row r="593">
          <cell r="B593">
            <v>54.2</v>
          </cell>
          <cell r="U593" t="str">
            <v>Asistencias técnicas realizadas</v>
          </cell>
          <cell r="V593" t="str">
            <v>Asesoría a municipios para la formación artística y cultural</v>
          </cell>
        </row>
        <row r="594">
          <cell r="B594">
            <v>55.1</v>
          </cell>
          <cell r="U594" t="str">
            <v>Procesos de formación atendidos</v>
          </cell>
          <cell r="V594" t="str">
            <v>Dotación de instrumentos y elementos para el desarrollo de procesos de formación en expresiones artísticas</v>
          </cell>
        </row>
        <row r="595">
          <cell r="B595">
            <v>55.2</v>
          </cell>
          <cell r="U595" t="str">
            <v>Procesos de formación atendidos</v>
          </cell>
          <cell r="V595" t="str">
            <v>Dotación de instrumentos y elementos para el desarrollo de procesos de formación en expresiones artísticas</v>
          </cell>
        </row>
        <row r="596">
          <cell r="B596">
            <v>133.1</v>
          </cell>
          <cell r="U596" t="str">
            <v>Asesorías y acompañamientos realizados</v>
          </cell>
          <cell r="V596" t="str">
            <v>Espacios de Participación, Grupos de valor</v>
          </cell>
        </row>
        <row r="597">
          <cell r="B597">
            <v>133.19999999999999</v>
          </cell>
          <cell r="U597" t="str">
            <v>Asesorías y acompañamientos realizados</v>
          </cell>
          <cell r="V597" t="str">
            <v>Espacios de Participación, Grupos de valor</v>
          </cell>
        </row>
      </sheetData>
      <sheetData sheetId="4">
        <row r="1">
          <cell r="C1" t="str">
            <v>Codigo Interno</v>
          </cell>
          <cell r="AE1" t="str">
            <v>Trimestre 2024-3</v>
          </cell>
          <cell r="AF1" t="str">
            <v>Trimestre 2024-4</v>
          </cell>
          <cell r="AG1" t="str">
            <v>Valor Esperado
2024</v>
          </cell>
          <cell r="AI1" t="str">
            <v>Trimestre 2025-1</v>
          </cell>
          <cell r="AJ1" t="str">
            <v>Trimestre 2025-2</v>
          </cell>
          <cell r="AK1" t="str">
            <v>Trimestre 2025-3</v>
          </cell>
          <cell r="AL1" t="str">
            <v>Trimestre 2025-4</v>
          </cell>
          <cell r="AM1" t="str">
            <v>Valor Esperado
2025</v>
          </cell>
          <cell r="AN1" t="str">
            <v>Valor Acumulado 2025</v>
          </cell>
          <cell r="AP1" t="str">
            <v>Trimestre 2026-1</v>
          </cell>
          <cell r="AQ1" t="str">
            <v>Trimestre 2026-2</v>
          </cell>
          <cell r="AR1" t="str">
            <v>Trimestre 2026-3</v>
          </cell>
          <cell r="AS1" t="str">
            <v>Trimestre 2026-4</v>
          </cell>
          <cell r="AT1" t="str">
            <v>Valor Esperado
2026</v>
          </cell>
          <cell r="AU1" t="str">
            <v>Valor Acumulado 2026</v>
          </cell>
          <cell r="AW1" t="str">
            <v>Trimestre 2027-1</v>
          </cell>
          <cell r="AX1" t="str">
            <v>Trimestre 2027-2</v>
          </cell>
          <cell r="AY1" t="str">
            <v>Trimestre 2027-3</v>
          </cell>
          <cell r="AZ1" t="str">
            <v>Trimestre 2027-4</v>
          </cell>
          <cell r="BA1" t="str">
            <v>Valor Esperado
2027</v>
          </cell>
          <cell r="BB1" t="str">
            <v>Suma Programación Cuatrienio</v>
          </cell>
        </row>
        <row r="2">
          <cell r="C2">
            <v>105</v>
          </cell>
          <cell r="AE2">
            <v>0.7</v>
          </cell>
          <cell r="AG2">
            <v>0.7</v>
          </cell>
          <cell r="AI2">
            <v>0.05</v>
          </cell>
          <cell r="AJ2">
            <v>0.05</v>
          </cell>
          <cell r="AM2">
            <v>0.1</v>
          </cell>
          <cell r="AN2">
            <v>0.79999999999999993</v>
          </cell>
          <cell r="AP2">
            <v>0.05</v>
          </cell>
          <cell r="AQ2">
            <v>0.05</v>
          </cell>
          <cell r="AT2">
            <v>0.1</v>
          </cell>
          <cell r="AU2">
            <v>0.89999999999999991</v>
          </cell>
          <cell r="AW2">
            <v>0.05</v>
          </cell>
          <cell r="AX2">
            <v>0.05</v>
          </cell>
          <cell r="BA2">
            <v>0.1</v>
          </cell>
          <cell r="BB2">
            <v>1</v>
          </cell>
        </row>
        <row r="3">
          <cell r="C3">
            <v>106</v>
          </cell>
          <cell r="AE3">
            <v>100</v>
          </cell>
          <cell r="AF3">
            <v>900</v>
          </cell>
          <cell r="AG3">
            <v>1000</v>
          </cell>
          <cell r="AJ3">
            <v>140</v>
          </cell>
          <cell r="AK3">
            <v>1400</v>
          </cell>
          <cell r="AL3">
            <v>1500</v>
          </cell>
          <cell r="AM3">
            <v>3040</v>
          </cell>
          <cell r="AN3">
            <v>4040</v>
          </cell>
          <cell r="AQ3">
            <v>200</v>
          </cell>
          <cell r="AR3">
            <v>1500</v>
          </cell>
          <cell r="AS3">
            <v>1500</v>
          </cell>
          <cell r="AT3">
            <v>3200</v>
          </cell>
          <cell r="AU3">
            <v>7240</v>
          </cell>
          <cell r="AX3">
            <v>100</v>
          </cell>
          <cell r="AY3">
            <v>1200</v>
          </cell>
          <cell r="AZ3">
            <v>1300</v>
          </cell>
          <cell r="BA3">
            <v>2600</v>
          </cell>
          <cell r="BB3">
            <v>9840</v>
          </cell>
        </row>
        <row r="4">
          <cell r="C4">
            <v>107</v>
          </cell>
          <cell r="AE4">
            <v>60</v>
          </cell>
          <cell r="AF4">
            <v>100</v>
          </cell>
          <cell r="AG4">
            <v>160</v>
          </cell>
          <cell r="AJ4">
            <v>100</v>
          </cell>
          <cell r="AK4">
            <v>179</v>
          </cell>
          <cell r="AL4">
            <v>200</v>
          </cell>
          <cell r="AM4">
            <v>479</v>
          </cell>
          <cell r="AN4">
            <v>639</v>
          </cell>
          <cell r="AQ4">
            <v>50</v>
          </cell>
          <cell r="AR4">
            <v>50</v>
          </cell>
          <cell r="AS4">
            <v>60</v>
          </cell>
          <cell r="AT4">
            <v>160</v>
          </cell>
          <cell r="AU4">
            <v>799</v>
          </cell>
          <cell r="BA4">
            <v>0</v>
          </cell>
          <cell r="BB4">
            <v>799</v>
          </cell>
        </row>
        <row r="5">
          <cell r="C5">
            <v>108</v>
          </cell>
          <cell r="AE5">
            <v>0.25</v>
          </cell>
          <cell r="AF5">
            <v>0.25</v>
          </cell>
          <cell r="AG5">
            <v>0.5</v>
          </cell>
          <cell r="AJ5">
            <v>0.2</v>
          </cell>
          <cell r="AK5">
            <v>0.2</v>
          </cell>
          <cell r="AL5">
            <v>0.1</v>
          </cell>
          <cell r="AM5">
            <v>0.5</v>
          </cell>
          <cell r="AN5">
            <v>1</v>
          </cell>
          <cell r="AT5">
            <v>0</v>
          </cell>
          <cell r="AU5">
            <v>1</v>
          </cell>
          <cell r="BA5">
            <v>0</v>
          </cell>
          <cell r="BB5">
            <v>1</v>
          </cell>
        </row>
        <row r="6">
          <cell r="C6">
            <v>158</v>
          </cell>
          <cell r="AE6">
            <v>0.1</v>
          </cell>
          <cell r="AF6">
            <v>0.9</v>
          </cell>
          <cell r="AG6">
            <v>1</v>
          </cell>
          <cell r="AJ6">
            <v>0.1</v>
          </cell>
          <cell r="AK6">
            <v>0.5</v>
          </cell>
          <cell r="AL6">
            <v>0.4</v>
          </cell>
          <cell r="AM6">
            <v>1</v>
          </cell>
          <cell r="AN6">
            <v>2</v>
          </cell>
          <cell r="AQ6">
            <v>0.1</v>
          </cell>
          <cell r="AR6">
            <v>0.5</v>
          </cell>
          <cell r="AS6">
            <v>0.4</v>
          </cell>
          <cell r="AT6">
            <v>1</v>
          </cell>
          <cell r="AU6">
            <v>3</v>
          </cell>
          <cell r="AX6">
            <v>0.1</v>
          </cell>
          <cell r="AY6">
            <v>0.5</v>
          </cell>
          <cell r="AZ6">
            <v>0.4</v>
          </cell>
          <cell r="BA6">
            <v>1</v>
          </cell>
          <cell r="BB6">
            <v>4</v>
          </cell>
        </row>
        <row r="7">
          <cell r="C7">
            <v>159</v>
          </cell>
          <cell r="AG7">
            <v>0</v>
          </cell>
          <cell r="AI7">
            <v>0.1</v>
          </cell>
          <cell r="AJ7">
            <v>0.1</v>
          </cell>
          <cell r="AK7">
            <v>0.3</v>
          </cell>
          <cell r="AL7">
            <v>0.5</v>
          </cell>
          <cell r="AM7">
            <v>1</v>
          </cell>
          <cell r="AN7">
            <v>1</v>
          </cell>
          <cell r="AP7">
            <v>0.1</v>
          </cell>
          <cell r="AQ7">
            <v>0.1</v>
          </cell>
          <cell r="AR7">
            <v>0.3</v>
          </cell>
          <cell r="AS7">
            <v>0.5</v>
          </cell>
          <cell r="AT7">
            <v>1</v>
          </cell>
          <cell r="AU7">
            <v>2</v>
          </cell>
          <cell r="BA7">
            <v>0</v>
          </cell>
          <cell r="BB7">
            <v>2</v>
          </cell>
        </row>
        <row r="8">
          <cell r="C8">
            <v>160</v>
          </cell>
          <cell r="AE8">
            <v>0.2</v>
          </cell>
          <cell r="AF8">
            <v>0.8</v>
          </cell>
          <cell r="AG8">
            <v>1</v>
          </cell>
          <cell r="AI8">
            <v>0.1</v>
          </cell>
          <cell r="AJ8">
            <v>0.1</v>
          </cell>
          <cell r="AK8">
            <v>0.3</v>
          </cell>
          <cell r="AL8">
            <v>0.5</v>
          </cell>
          <cell r="AM8">
            <v>1</v>
          </cell>
          <cell r="AN8">
            <v>2</v>
          </cell>
          <cell r="AT8">
            <v>0</v>
          </cell>
          <cell r="AU8">
            <v>2</v>
          </cell>
          <cell r="BA8">
            <v>0</v>
          </cell>
          <cell r="BB8">
            <v>2</v>
          </cell>
        </row>
        <row r="9">
          <cell r="C9">
            <v>161</v>
          </cell>
          <cell r="AG9">
            <v>0</v>
          </cell>
          <cell r="AM9">
            <v>0</v>
          </cell>
          <cell r="AN9">
            <v>0</v>
          </cell>
          <cell r="AQ9">
            <v>1</v>
          </cell>
          <cell r="AR9">
            <v>4</v>
          </cell>
          <cell r="AS9">
            <v>4</v>
          </cell>
          <cell r="AT9">
            <v>9</v>
          </cell>
          <cell r="AU9">
            <v>9</v>
          </cell>
          <cell r="BA9">
            <v>0</v>
          </cell>
          <cell r="BB9">
            <v>9</v>
          </cell>
        </row>
        <row r="10">
          <cell r="C10">
            <v>162</v>
          </cell>
          <cell r="AE10">
            <v>1100</v>
          </cell>
          <cell r="AF10">
            <v>2380</v>
          </cell>
          <cell r="AG10">
            <v>3480</v>
          </cell>
          <cell r="AM10">
            <v>0</v>
          </cell>
          <cell r="AN10">
            <v>3480</v>
          </cell>
          <cell r="AT10">
            <v>0</v>
          </cell>
          <cell r="AU10">
            <v>3480</v>
          </cell>
          <cell r="BA10">
            <v>0</v>
          </cell>
          <cell r="BB10">
            <v>3480</v>
          </cell>
        </row>
        <row r="11">
          <cell r="C11">
            <v>163</v>
          </cell>
          <cell r="AG11">
            <v>0</v>
          </cell>
          <cell r="AI11">
            <v>0.1</v>
          </cell>
          <cell r="AJ11">
            <v>0.2</v>
          </cell>
          <cell r="AK11">
            <v>0.2</v>
          </cell>
          <cell r="AL11">
            <v>0.5</v>
          </cell>
          <cell r="AM11">
            <v>1</v>
          </cell>
          <cell r="AN11">
            <v>1</v>
          </cell>
          <cell r="AT11">
            <v>0</v>
          </cell>
          <cell r="AU11">
            <v>1</v>
          </cell>
          <cell r="BA11">
            <v>0</v>
          </cell>
          <cell r="BB11">
            <v>1</v>
          </cell>
        </row>
        <row r="12">
          <cell r="C12">
            <v>171</v>
          </cell>
          <cell r="AG12">
            <v>0</v>
          </cell>
          <cell r="AI12">
            <v>200</v>
          </cell>
          <cell r="AJ12">
            <v>234</v>
          </cell>
          <cell r="AK12">
            <v>250</v>
          </cell>
          <cell r="AL12">
            <v>250</v>
          </cell>
          <cell r="AM12">
            <v>934</v>
          </cell>
          <cell r="AN12">
            <v>934</v>
          </cell>
          <cell r="AP12">
            <v>200</v>
          </cell>
          <cell r="AQ12">
            <v>234</v>
          </cell>
          <cell r="AR12">
            <v>250</v>
          </cell>
          <cell r="AS12">
            <v>250</v>
          </cell>
          <cell r="AT12">
            <v>934</v>
          </cell>
          <cell r="AU12">
            <v>1868</v>
          </cell>
          <cell r="AW12">
            <v>200</v>
          </cell>
          <cell r="AX12">
            <v>232</v>
          </cell>
          <cell r="AY12">
            <v>250</v>
          </cell>
          <cell r="AZ12">
            <v>250</v>
          </cell>
          <cell r="BA12">
            <v>932</v>
          </cell>
          <cell r="BB12">
            <v>2800</v>
          </cell>
        </row>
        <row r="13">
          <cell r="C13">
            <v>172</v>
          </cell>
          <cell r="AE13">
            <v>200</v>
          </cell>
          <cell r="AF13">
            <v>800</v>
          </cell>
          <cell r="AG13">
            <v>1000</v>
          </cell>
          <cell r="AJ13">
            <v>200</v>
          </cell>
          <cell r="AK13">
            <v>200</v>
          </cell>
          <cell r="AL13">
            <v>600</v>
          </cell>
          <cell r="AM13">
            <v>1000</v>
          </cell>
          <cell r="AN13">
            <v>2000</v>
          </cell>
          <cell r="AQ13">
            <v>200</v>
          </cell>
          <cell r="AR13">
            <v>200</v>
          </cell>
          <cell r="AS13">
            <v>600</v>
          </cell>
          <cell r="AT13">
            <v>1000</v>
          </cell>
          <cell r="AU13">
            <v>3000</v>
          </cell>
          <cell r="AX13">
            <v>320</v>
          </cell>
          <cell r="AY13">
            <v>500</v>
          </cell>
          <cell r="AZ13">
            <v>500</v>
          </cell>
          <cell r="BA13">
            <v>1320</v>
          </cell>
          <cell r="BB13">
            <v>4320</v>
          </cell>
        </row>
        <row r="14">
          <cell r="C14">
            <v>173</v>
          </cell>
          <cell r="AE14">
            <v>0.25</v>
          </cell>
          <cell r="AF14">
            <v>0.75</v>
          </cell>
          <cell r="AG14">
            <v>1</v>
          </cell>
          <cell r="AI14">
            <v>0.1</v>
          </cell>
          <cell r="AJ14">
            <v>0.1</v>
          </cell>
          <cell r="AK14">
            <v>1</v>
          </cell>
          <cell r="AL14">
            <v>0.8</v>
          </cell>
          <cell r="AM14">
            <v>2</v>
          </cell>
          <cell r="AN14">
            <v>3</v>
          </cell>
          <cell r="AP14">
            <v>0.1</v>
          </cell>
          <cell r="AQ14">
            <v>0.1</v>
          </cell>
          <cell r="AR14">
            <v>1</v>
          </cell>
          <cell r="AS14">
            <v>0.8</v>
          </cell>
          <cell r="AT14">
            <v>2</v>
          </cell>
          <cell r="AU14">
            <v>5</v>
          </cell>
          <cell r="AW14">
            <v>0.1</v>
          </cell>
          <cell r="AX14">
            <v>0.7</v>
          </cell>
          <cell r="AY14">
            <v>1</v>
          </cell>
          <cell r="AZ14">
            <v>1.2</v>
          </cell>
          <cell r="BA14">
            <v>3</v>
          </cell>
          <cell r="BB14">
            <v>8</v>
          </cell>
        </row>
        <row r="15">
          <cell r="C15">
            <v>174</v>
          </cell>
          <cell r="AE15">
            <v>0.5</v>
          </cell>
          <cell r="AF15">
            <v>13.5</v>
          </cell>
          <cell r="AG15">
            <v>14</v>
          </cell>
          <cell r="AJ15">
            <v>0.5</v>
          </cell>
          <cell r="AK15">
            <v>5.5</v>
          </cell>
          <cell r="AL15">
            <v>6</v>
          </cell>
          <cell r="AM15">
            <v>12</v>
          </cell>
          <cell r="AN15">
            <v>26</v>
          </cell>
          <cell r="AQ15">
            <v>0.5</v>
          </cell>
          <cell r="AR15">
            <v>5.5</v>
          </cell>
          <cell r="AS15">
            <v>6</v>
          </cell>
          <cell r="AT15">
            <v>12</v>
          </cell>
          <cell r="AU15">
            <v>38</v>
          </cell>
          <cell r="AX15">
            <v>0.5</v>
          </cell>
          <cell r="AY15">
            <v>5.5</v>
          </cell>
          <cell r="AZ15">
            <v>6</v>
          </cell>
          <cell r="BA15">
            <v>12</v>
          </cell>
          <cell r="BB15">
            <v>50</v>
          </cell>
        </row>
        <row r="16">
          <cell r="C16">
            <v>175</v>
          </cell>
          <cell r="AE16">
            <v>0.25</v>
          </cell>
          <cell r="AF16">
            <v>0.75</v>
          </cell>
          <cell r="AG16">
            <v>1</v>
          </cell>
          <cell r="AJ16">
            <v>0.25</v>
          </cell>
          <cell r="AK16">
            <v>0.75</v>
          </cell>
          <cell r="AL16">
            <v>1</v>
          </cell>
          <cell r="AM16">
            <v>2</v>
          </cell>
          <cell r="AN16">
            <v>3</v>
          </cell>
          <cell r="AQ16">
            <v>0.25</v>
          </cell>
          <cell r="AR16">
            <v>0.75</v>
          </cell>
          <cell r="AS16">
            <v>2</v>
          </cell>
          <cell r="AT16">
            <v>3</v>
          </cell>
          <cell r="AU16">
            <v>6</v>
          </cell>
          <cell r="AX16">
            <v>0.25</v>
          </cell>
          <cell r="AY16">
            <v>0.75</v>
          </cell>
          <cell r="AZ16">
            <v>1</v>
          </cell>
          <cell r="BA16">
            <v>2</v>
          </cell>
          <cell r="BB16">
            <v>8</v>
          </cell>
        </row>
        <row r="17">
          <cell r="C17">
            <v>176</v>
          </cell>
          <cell r="AE17">
            <v>0.2</v>
          </cell>
          <cell r="AF17">
            <v>0.8</v>
          </cell>
          <cell r="AG17">
            <v>1</v>
          </cell>
          <cell r="AJ17">
            <v>0.1</v>
          </cell>
          <cell r="AK17">
            <v>0.3</v>
          </cell>
          <cell r="AL17">
            <v>0.6</v>
          </cell>
          <cell r="AM17">
            <v>1</v>
          </cell>
          <cell r="AN17">
            <v>2</v>
          </cell>
          <cell r="AQ17">
            <v>0.1</v>
          </cell>
          <cell r="AR17">
            <v>1</v>
          </cell>
          <cell r="AS17">
            <v>0.9</v>
          </cell>
          <cell r="AT17">
            <v>2</v>
          </cell>
          <cell r="AU17">
            <v>4</v>
          </cell>
          <cell r="AX17">
            <v>0.1</v>
          </cell>
          <cell r="AY17">
            <v>0.5</v>
          </cell>
          <cell r="AZ17">
            <v>0.4</v>
          </cell>
          <cell r="BA17">
            <v>1</v>
          </cell>
          <cell r="BB17">
            <v>5</v>
          </cell>
        </row>
        <row r="18">
          <cell r="C18">
            <v>177</v>
          </cell>
          <cell r="AE18">
            <v>0.1</v>
          </cell>
          <cell r="AF18">
            <v>0.15</v>
          </cell>
          <cell r="AG18">
            <v>0.25</v>
          </cell>
          <cell r="AJ18">
            <v>0.1</v>
          </cell>
          <cell r="AK18">
            <v>0.1</v>
          </cell>
          <cell r="AL18">
            <v>0.05</v>
          </cell>
          <cell r="AM18">
            <v>0.25</v>
          </cell>
          <cell r="AN18">
            <v>0.5</v>
          </cell>
          <cell r="AQ18">
            <v>0.1</v>
          </cell>
          <cell r="AR18">
            <v>0.1</v>
          </cell>
          <cell r="AS18">
            <v>0.05</v>
          </cell>
          <cell r="AT18">
            <v>0.25</v>
          </cell>
          <cell r="AU18">
            <v>0.75</v>
          </cell>
          <cell r="AX18">
            <v>0.1</v>
          </cell>
          <cell r="AY18">
            <v>0.1</v>
          </cell>
          <cell r="AZ18">
            <v>0.05</v>
          </cell>
          <cell r="BA18">
            <v>0.25</v>
          </cell>
          <cell r="BB18">
            <v>1</v>
          </cell>
        </row>
        <row r="19">
          <cell r="C19">
            <v>178</v>
          </cell>
          <cell r="AE19">
            <v>60</v>
          </cell>
          <cell r="AF19">
            <v>67</v>
          </cell>
          <cell r="AG19">
            <v>127</v>
          </cell>
          <cell r="AI19">
            <v>20</v>
          </cell>
          <cell r="AJ19">
            <v>53</v>
          </cell>
          <cell r="AK19">
            <v>53</v>
          </cell>
          <cell r="AL19">
            <v>47</v>
          </cell>
          <cell r="AM19">
            <v>173</v>
          </cell>
          <cell r="AN19">
            <v>300</v>
          </cell>
          <cell r="AP19">
            <v>20</v>
          </cell>
          <cell r="AQ19">
            <v>40</v>
          </cell>
          <cell r="AR19">
            <v>40</v>
          </cell>
          <cell r="AS19">
            <v>50</v>
          </cell>
          <cell r="AT19">
            <v>150</v>
          </cell>
          <cell r="AU19">
            <v>450</v>
          </cell>
          <cell r="AW19">
            <v>20</v>
          </cell>
          <cell r="AX19">
            <v>40</v>
          </cell>
          <cell r="AY19">
            <v>40</v>
          </cell>
          <cell r="AZ19">
            <v>50</v>
          </cell>
          <cell r="BA19">
            <v>150</v>
          </cell>
          <cell r="BB19">
            <v>600</v>
          </cell>
        </row>
        <row r="20">
          <cell r="C20">
            <v>179</v>
          </cell>
          <cell r="AE20">
            <v>7</v>
          </cell>
          <cell r="AF20">
            <v>8</v>
          </cell>
          <cell r="AG20">
            <v>15</v>
          </cell>
          <cell r="AJ20">
            <v>5</v>
          </cell>
          <cell r="AK20">
            <v>5</v>
          </cell>
          <cell r="AL20">
            <v>5</v>
          </cell>
          <cell r="AM20">
            <v>15</v>
          </cell>
          <cell r="AN20">
            <v>15</v>
          </cell>
          <cell r="AQ20">
            <v>5</v>
          </cell>
          <cell r="AR20">
            <v>5</v>
          </cell>
          <cell r="AS20">
            <v>5</v>
          </cell>
          <cell r="AT20">
            <v>15</v>
          </cell>
          <cell r="AU20">
            <v>15</v>
          </cell>
          <cell r="AX20">
            <v>5</v>
          </cell>
          <cell r="AY20">
            <v>5</v>
          </cell>
          <cell r="AZ20">
            <v>5</v>
          </cell>
          <cell r="BA20">
            <v>15</v>
          </cell>
          <cell r="BB20">
            <v>15</v>
          </cell>
        </row>
        <row r="21">
          <cell r="C21">
            <v>180</v>
          </cell>
          <cell r="AE21">
            <v>0.1</v>
          </cell>
          <cell r="AF21">
            <v>0.9</v>
          </cell>
          <cell r="AG21">
            <v>1</v>
          </cell>
          <cell r="AI21">
            <v>0.1</v>
          </cell>
          <cell r="AJ21">
            <v>0.5</v>
          </cell>
          <cell r="AK21">
            <v>0.4</v>
          </cell>
          <cell r="AL21">
            <v>1</v>
          </cell>
          <cell r="AM21">
            <v>2</v>
          </cell>
          <cell r="AN21">
            <v>3</v>
          </cell>
          <cell r="AP21">
            <v>0.1</v>
          </cell>
          <cell r="AQ21">
            <v>0.5</v>
          </cell>
          <cell r="AR21">
            <v>0.4</v>
          </cell>
          <cell r="AS21">
            <v>1</v>
          </cell>
          <cell r="AT21">
            <v>2</v>
          </cell>
          <cell r="AU21">
            <v>5</v>
          </cell>
          <cell r="AW21">
            <v>0.1</v>
          </cell>
          <cell r="AX21">
            <v>0.2</v>
          </cell>
          <cell r="AY21">
            <v>0.2</v>
          </cell>
          <cell r="AZ21">
            <v>0.5</v>
          </cell>
          <cell r="BA21">
            <v>1</v>
          </cell>
          <cell r="BB21">
            <v>6</v>
          </cell>
        </row>
        <row r="22">
          <cell r="C22">
            <v>181</v>
          </cell>
          <cell r="AE22">
            <v>4000</v>
          </cell>
          <cell r="AF22">
            <v>250</v>
          </cell>
          <cell r="AG22">
            <v>4250</v>
          </cell>
          <cell r="AJ22">
            <v>1250</v>
          </cell>
          <cell r="AK22">
            <v>1000</v>
          </cell>
          <cell r="AL22">
            <v>2000</v>
          </cell>
          <cell r="AM22">
            <v>4250</v>
          </cell>
          <cell r="AN22">
            <v>8500</v>
          </cell>
          <cell r="AQ22">
            <v>1250</v>
          </cell>
          <cell r="AR22">
            <v>1000</v>
          </cell>
          <cell r="AS22">
            <v>2000</v>
          </cell>
          <cell r="AT22">
            <v>4250</v>
          </cell>
          <cell r="AU22">
            <v>12750</v>
          </cell>
          <cell r="AX22">
            <v>1250</v>
          </cell>
          <cell r="AY22">
            <v>1000</v>
          </cell>
          <cell r="AZ22">
            <v>2000</v>
          </cell>
          <cell r="BA22">
            <v>4250</v>
          </cell>
          <cell r="BB22">
            <v>17000</v>
          </cell>
        </row>
        <row r="23">
          <cell r="C23">
            <v>182</v>
          </cell>
          <cell r="AE23">
            <v>25</v>
          </cell>
          <cell r="AF23">
            <v>25</v>
          </cell>
          <cell r="AG23">
            <v>50</v>
          </cell>
          <cell r="AJ23">
            <v>10</v>
          </cell>
          <cell r="AK23">
            <v>25</v>
          </cell>
          <cell r="AL23">
            <v>15</v>
          </cell>
          <cell r="AM23">
            <v>50</v>
          </cell>
          <cell r="AN23">
            <v>100</v>
          </cell>
          <cell r="AQ23">
            <v>10</v>
          </cell>
          <cell r="AR23">
            <v>25</v>
          </cell>
          <cell r="AS23">
            <v>15</v>
          </cell>
          <cell r="AT23">
            <v>50</v>
          </cell>
          <cell r="AU23">
            <v>150</v>
          </cell>
          <cell r="AX23">
            <v>10</v>
          </cell>
          <cell r="AY23">
            <v>25</v>
          </cell>
          <cell r="AZ23">
            <v>15</v>
          </cell>
          <cell r="BA23">
            <v>50</v>
          </cell>
          <cell r="BB23">
            <v>200</v>
          </cell>
        </row>
        <row r="24">
          <cell r="C24">
            <v>183</v>
          </cell>
          <cell r="AE24">
            <v>10</v>
          </cell>
          <cell r="AF24">
            <v>10</v>
          </cell>
          <cell r="AG24">
            <v>20</v>
          </cell>
          <cell r="AJ24">
            <v>4</v>
          </cell>
          <cell r="AK24">
            <v>10</v>
          </cell>
          <cell r="AL24">
            <v>10</v>
          </cell>
          <cell r="AM24">
            <v>24</v>
          </cell>
          <cell r="AN24">
            <v>44</v>
          </cell>
          <cell r="AQ24">
            <v>8</v>
          </cell>
          <cell r="AR24">
            <v>10</v>
          </cell>
          <cell r="AS24">
            <v>10</v>
          </cell>
          <cell r="AT24">
            <v>28</v>
          </cell>
          <cell r="AU24">
            <v>72</v>
          </cell>
          <cell r="AX24">
            <v>8</v>
          </cell>
          <cell r="AY24">
            <v>10</v>
          </cell>
          <cell r="AZ24">
            <v>10</v>
          </cell>
          <cell r="BA24">
            <v>28</v>
          </cell>
          <cell r="BB24">
            <v>100</v>
          </cell>
        </row>
        <row r="25">
          <cell r="C25">
            <v>184</v>
          </cell>
          <cell r="AE25">
            <v>11</v>
          </cell>
          <cell r="AF25">
            <v>10</v>
          </cell>
          <cell r="AG25">
            <v>21</v>
          </cell>
          <cell r="AJ25">
            <v>10</v>
          </cell>
          <cell r="AK25">
            <v>18</v>
          </cell>
          <cell r="AL25">
            <v>10</v>
          </cell>
          <cell r="AM25">
            <v>38</v>
          </cell>
          <cell r="AN25">
            <v>59</v>
          </cell>
          <cell r="AQ25">
            <v>10</v>
          </cell>
          <cell r="AR25">
            <v>18</v>
          </cell>
          <cell r="AS25">
            <v>10</v>
          </cell>
          <cell r="AT25">
            <v>38</v>
          </cell>
          <cell r="AU25">
            <v>97</v>
          </cell>
          <cell r="AX25">
            <v>15</v>
          </cell>
          <cell r="AY25">
            <v>21</v>
          </cell>
          <cell r="AZ25">
            <v>10</v>
          </cell>
          <cell r="BA25">
            <v>46</v>
          </cell>
          <cell r="BB25">
            <v>143</v>
          </cell>
        </row>
        <row r="26">
          <cell r="C26">
            <v>185</v>
          </cell>
          <cell r="AE26">
            <v>0.5</v>
          </cell>
          <cell r="AF26">
            <v>0.5</v>
          </cell>
          <cell r="AG26">
            <v>1</v>
          </cell>
          <cell r="AK26">
            <v>0.5</v>
          </cell>
          <cell r="AL26">
            <v>0.5</v>
          </cell>
          <cell r="AM26">
            <v>1</v>
          </cell>
          <cell r="AN26">
            <v>2</v>
          </cell>
          <cell r="AR26">
            <v>0.5</v>
          </cell>
          <cell r="AS26">
            <v>0.5</v>
          </cell>
          <cell r="AT26">
            <v>1</v>
          </cell>
          <cell r="AU26">
            <v>3</v>
          </cell>
          <cell r="AX26">
            <v>0.5</v>
          </cell>
          <cell r="AY26">
            <v>0.5</v>
          </cell>
          <cell r="BA26">
            <v>1</v>
          </cell>
          <cell r="BB26">
            <v>4</v>
          </cell>
        </row>
        <row r="27">
          <cell r="C27">
            <v>186</v>
          </cell>
          <cell r="AE27">
            <v>170</v>
          </cell>
          <cell r="AF27">
            <v>200</v>
          </cell>
          <cell r="AG27">
            <v>370</v>
          </cell>
          <cell r="AJ27">
            <v>100</v>
          </cell>
          <cell r="AK27">
            <v>200</v>
          </cell>
          <cell r="AL27">
            <v>116</v>
          </cell>
          <cell r="AM27">
            <v>416</v>
          </cell>
          <cell r="AN27">
            <v>786</v>
          </cell>
          <cell r="AQ27">
            <v>100</v>
          </cell>
          <cell r="AR27">
            <v>271</v>
          </cell>
          <cell r="AS27">
            <v>100</v>
          </cell>
          <cell r="AT27">
            <v>471</v>
          </cell>
          <cell r="AU27">
            <v>1257</v>
          </cell>
          <cell r="BA27">
            <v>0</v>
          </cell>
          <cell r="BB27">
            <v>1257</v>
          </cell>
        </row>
        <row r="28">
          <cell r="C28">
            <v>187</v>
          </cell>
          <cell r="AE28">
            <v>104</v>
          </cell>
          <cell r="AF28">
            <v>196</v>
          </cell>
          <cell r="AG28">
            <v>300</v>
          </cell>
          <cell r="AM28">
            <v>0</v>
          </cell>
          <cell r="AN28">
            <v>300</v>
          </cell>
          <cell r="AT28">
            <v>0</v>
          </cell>
          <cell r="AU28">
            <v>300</v>
          </cell>
          <cell r="BA28">
            <v>0</v>
          </cell>
          <cell r="BB28">
            <v>300</v>
          </cell>
        </row>
        <row r="29">
          <cell r="C29">
            <v>188</v>
          </cell>
          <cell r="AE29">
            <v>100</v>
          </cell>
          <cell r="AF29">
            <v>155</v>
          </cell>
          <cell r="AG29">
            <v>255</v>
          </cell>
          <cell r="AM29">
            <v>0</v>
          </cell>
          <cell r="AN29">
            <v>255</v>
          </cell>
          <cell r="AT29">
            <v>0</v>
          </cell>
          <cell r="AU29">
            <v>255</v>
          </cell>
          <cell r="BA29">
            <v>0</v>
          </cell>
          <cell r="BB29">
            <v>255</v>
          </cell>
        </row>
        <row r="30">
          <cell r="C30">
            <v>189</v>
          </cell>
          <cell r="AG30">
            <v>0</v>
          </cell>
          <cell r="AJ30">
            <v>200</v>
          </cell>
          <cell r="AK30">
            <v>300</v>
          </cell>
          <cell r="AL30">
            <v>300</v>
          </cell>
          <cell r="AM30">
            <v>800</v>
          </cell>
          <cell r="AN30">
            <v>800</v>
          </cell>
          <cell r="AT30">
            <v>0</v>
          </cell>
          <cell r="AU30">
            <v>800</v>
          </cell>
          <cell r="BA30">
            <v>0</v>
          </cell>
          <cell r="BB30">
            <v>800</v>
          </cell>
        </row>
        <row r="31">
          <cell r="C31">
            <v>190</v>
          </cell>
          <cell r="AE31">
            <v>0.25</v>
          </cell>
          <cell r="AF31">
            <v>0.25</v>
          </cell>
          <cell r="AG31">
            <v>0.5</v>
          </cell>
          <cell r="AI31">
            <v>0.1</v>
          </cell>
          <cell r="AJ31">
            <v>0.15</v>
          </cell>
          <cell r="AK31">
            <v>0.1</v>
          </cell>
          <cell r="AL31">
            <v>0.15</v>
          </cell>
          <cell r="AM31">
            <v>0.5</v>
          </cell>
          <cell r="AN31">
            <v>1</v>
          </cell>
          <cell r="AP31">
            <v>0.1</v>
          </cell>
          <cell r="AQ31">
            <v>0.15</v>
          </cell>
          <cell r="AR31">
            <v>0.1</v>
          </cell>
          <cell r="AS31">
            <v>0.15</v>
          </cell>
          <cell r="AT31">
            <v>0.5</v>
          </cell>
          <cell r="AU31">
            <v>1.5</v>
          </cell>
          <cell r="AW31">
            <v>0.1</v>
          </cell>
          <cell r="AX31">
            <v>0.15</v>
          </cell>
          <cell r="AY31">
            <v>0.1</v>
          </cell>
          <cell r="AZ31">
            <v>0.15</v>
          </cell>
          <cell r="BA31">
            <v>0.5</v>
          </cell>
          <cell r="BB31">
            <v>2</v>
          </cell>
        </row>
        <row r="32">
          <cell r="C32">
            <v>191</v>
          </cell>
          <cell r="AE32">
            <v>0.1</v>
          </cell>
          <cell r="AF32">
            <v>0.15</v>
          </cell>
          <cell r="AG32">
            <v>0.25</v>
          </cell>
          <cell r="AI32">
            <v>0.05</v>
          </cell>
          <cell r="AJ32">
            <v>0.1</v>
          </cell>
          <cell r="AK32">
            <v>0.05</v>
          </cell>
          <cell r="AL32">
            <v>0.05</v>
          </cell>
          <cell r="AM32">
            <v>0.25</v>
          </cell>
          <cell r="AN32">
            <v>0.5</v>
          </cell>
          <cell r="AP32">
            <v>0.05</v>
          </cell>
          <cell r="AQ32">
            <v>0.1</v>
          </cell>
          <cell r="AR32">
            <v>0.05</v>
          </cell>
          <cell r="AS32">
            <v>0.05</v>
          </cell>
          <cell r="AT32">
            <v>0.25</v>
          </cell>
          <cell r="AU32">
            <v>0.75</v>
          </cell>
          <cell r="AW32">
            <v>0.05</v>
          </cell>
          <cell r="AX32">
            <v>0.1</v>
          </cell>
          <cell r="AY32">
            <v>0.05</v>
          </cell>
          <cell r="AZ32">
            <v>0.05</v>
          </cell>
          <cell r="BA32">
            <v>0.25</v>
          </cell>
          <cell r="BB32">
            <v>1</v>
          </cell>
        </row>
        <row r="33">
          <cell r="C33">
            <v>192</v>
          </cell>
          <cell r="AE33">
            <v>10000</v>
          </cell>
          <cell r="AF33">
            <v>40000</v>
          </cell>
          <cell r="AG33">
            <v>50000</v>
          </cell>
          <cell r="AJ33">
            <v>1000</v>
          </cell>
          <cell r="AK33">
            <v>2000</v>
          </cell>
          <cell r="AL33">
            <v>2000</v>
          </cell>
          <cell r="AM33">
            <v>5000</v>
          </cell>
          <cell r="AN33">
            <v>55000</v>
          </cell>
          <cell r="AT33">
            <v>0</v>
          </cell>
          <cell r="AU33">
            <v>55000</v>
          </cell>
          <cell r="AX33">
            <v>1000</v>
          </cell>
          <cell r="AY33">
            <v>2000</v>
          </cell>
          <cell r="AZ33">
            <v>2000</v>
          </cell>
          <cell r="BA33">
            <v>5000</v>
          </cell>
          <cell r="BB33">
            <v>60000</v>
          </cell>
        </row>
        <row r="34">
          <cell r="C34">
            <v>193</v>
          </cell>
          <cell r="AE34">
            <v>0.1</v>
          </cell>
          <cell r="AF34">
            <v>0.9</v>
          </cell>
          <cell r="AG34">
            <v>1</v>
          </cell>
          <cell r="AJ34">
            <v>0.1</v>
          </cell>
          <cell r="AK34">
            <v>0.5</v>
          </cell>
          <cell r="AL34">
            <v>0.4</v>
          </cell>
          <cell r="AM34">
            <v>1</v>
          </cell>
          <cell r="AN34">
            <v>2</v>
          </cell>
          <cell r="AQ34">
            <v>0.1</v>
          </cell>
          <cell r="AR34">
            <v>0.2</v>
          </cell>
          <cell r="AS34">
            <v>0.2</v>
          </cell>
          <cell r="AT34">
            <v>0.5</v>
          </cell>
          <cell r="AU34">
            <v>2.5</v>
          </cell>
          <cell r="AX34">
            <v>0.1</v>
          </cell>
          <cell r="AY34">
            <v>0.2</v>
          </cell>
          <cell r="AZ34">
            <v>0.2</v>
          </cell>
          <cell r="BA34">
            <v>0.5</v>
          </cell>
          <cell r="BB34">
            <v>3</v>
          </cell>
        </row>
        <row r="254">
          <cell r="C254">
            <v>333</v>
          </cell>
          <cell r="AE254">
            <v>0</v>
          </cell>
          <cell r="AF254">
            <v>50</v>
          </cell>
          <cell r="AG254">
            <v>50</v>
          </cell>
          <cell r="AI254">
            <v>0</v>
          </cell>
          <cell r="AJ254">
            <v>0</v>
          </cell>
          <cell r="AK254">
            <v>0</v>
          </cell>
          <cell r="AL254">
            <v>300</v>
          </cell>
          <cell r="AM254">
            <v>300</v>
          </cell>
          <cell r="AP254">
            <v>0</v>
          </cell>
          <cell r="AQ254">
            <v>0</v>
          </cell>
          <cell r="AR254">
            <v>0</v>
          </cell>
          <cell r="AS254">
            <v>350</v>
          </cell>
          <cell r="AT254">
            <v>350</v>
          </cell>
          <cell r="AW254">
            <v>0</v>
          </cell>
          <cell r="AX254">
            <v>0</v>
          </cell>
          <cell r="AY254">
            <v>0</v>
          </cell>
          <cell r="AZ254">
            <v>300</v>
          </cell>
          <cell r="BA254">
            <v>300</v>
          </cell>
          <cell r="BB254">
            <v>1000</v>
          </cell>
        </row>
        <row r="255">
          <cell r="C255">
            <v>334</v>
          </cell>
          <cell r="AE255">
            <v>0.2</v>
          </cell>
          <cell r="AF255">
            <v>0.8</v>
          </cell>
          <cell r="AG255">
            <v>1</v>
          </cell>
          <cell r="AI255">
            <v>0</v>
          </cell>
          <cell r="AJ255">
            <v>0.2</v>
          </cell>
          <cell r="AK255">
            <v>0.4</v>
          </cell>
          <cell r="AL255">
            <v>1.4</v>
          </cell>
          <cell r="AM255">
            <v>2</v>
          </cell>
          <cell r="AP255">
            <v>0</v>
          </cell>
          <cell r="AQ255">
            <v>0.2</v>
          </cell>
          <cell r="AR255">
            <v>0.4</v>
          </cell>
          <cell r="AS255">
            <v>1.4</v>
          </cell>
          <cell r="AT255">
            <v>2</v>
          </cell>
          <cell r="BA255">
            <v>0</v>
          </cell>
          <cell r="BB255">
            <v>5</v>
          </cell>
        </row>
        <row r="256">
          <cell r="C256">
            <v>335</v>
          </cell>
          <cell r="AE256">
            <v>0</v>
          </cell>
          <cell r="AF256">
            <v>80</v>
          </cell>
          <cell r="AG256">
            <v>80</v>
          </cell>
          <cell r="AI256">
            <v>0</v>
          </cell>
          <cell r="AJ256">
            <v>0</v>
          </cell>
          <cell r="AK256">
            <v>0</v>
          </cell>
          <cell r="AL256">
            <v>179</v>
          </cell>
          <cell r="AM256">
            <v>179</v>
          </cell>
          <cell r="AP256">
            <v>0</v>
          </cell>
          <cell r="AQ256">
            <v>0</v>
          </cell>
          <cell r="AR256">
            <v>0</v>
          </cell>
          <cell r="AS256">
            <v>179</v>
          </cell>
          <cell r="AT256">
            <v>179</v>
          </cell>
          <cell r="BA256">
            <v>0</v>
          </cell>
          <cell r="BB256">
            <v>438</v>
          </cell>
        </row>
        <row r="257">
          <cell r="C257">
            <v>336</v>
          </cell>
          <cell r="AE257">
            <v>0</v>
          </cell>
          <cell r="AF257">
            <v>1</v>
          </cell>
          <cell r="AG257">
            <v>1</v>
          </cell>
          <cell r="AI257">
            <v>0</v>
          </cell>
          <cell r="AJ257">
            <v>0</v>
          </cell>
          <cell r="AK257">
            <v>0</v>
          </cell>
          <cell r="AL257">
            <v>0</v>
          </cell>
          <cell r="AM257">
            <v>0</v>
          </cell>
          <cell r="AP257">
            <v>0</v>
          </cell>
          <cell r="AQ257">
            <v>0</v>
          </cell>
          <cell r="AR257">
            <v>0</v>
          </cell>
          <cell r="AS257">
            <v>0</v>
          </cell>
          <cell r="AT257">
            <v>0</v>
          </cell>
          <cell r="AW257">
            <v>0</v>
          </cell>
          <cell r="AX257">
            <v>0</v>
          </cell>
          <cell r="AY257">
            <v>0</v>
          </cell>
          <cell r="AZ257">
            <v>0</v>
          </cell>
          <cell r="BA257">
            <v>0</v>
          </cell>
          <cell r="BB257">
            <v>1</v>
          </cell>
        </row>
        <row r="258">
          <cell r="C258">
            <v>337</v>
          </cell>
          <cell r="AE258">
            <v>1</v>
          </cell>
          <cell r="AF258">
            <v>1</v>
          </cell>
          <cell r="AG258">
            <v>2</v>
          </cell>
          <cell r="AI258">
            <v>0</v>
          </cell>
          <cell r="AJ258">
            <v>2</v>
          </cell>
          <cell r="AK258">
            <v>2</v>
          </cell>
          <cell r="AL258">
            <v>0</v>
          </cell>
          <cell r="AM258">
            <v>4</v>
          </cell>
          <cell r="AP258">
            <v>0</v>
          </cell>
          <cell r="AQ258">
            <v>2</v>
          </cell>
          <cell r="AR258">
            <v>2</v>
          </cell>
          <cell r="AS258">
            <v>0</v>
          </cell>
          <cell r="AT258">
            <v>4</v>
          </cell>
          <cell r="AW258">
            <v>0</v>
          </cell>
          <cell r="AX258">
            <v>0</v>
          </cell>
          <cell r="AY258">
            <v>2</v>
          </cell>
          <cell r="AZ258">
            <v>0</v>
          </cell>
          <cell r="BA258">
            <v>2</v>
          </cell>
          <cell r="BB258">
            <v>12</v>
          </cell>
        </row>
        <row r="259">
          <cell r="C259">
            <v>338</v>
          </cell>
          <cell r="AE259">
            <v>1</v>
          </cell>
          <cell r="AF259">
            <v>2</v>
          </cell>
          <cell r="AG259">
            <v>3</v>
          </cell>
          <cell r="AI259">
            <v>0</v>
          </cell>
          <cell r="AJ259">
            <v>0</v>
          </cell>
          <cell r="AK259">
            <v>0</v>
          </cell>
          <cell r="AL259">
            <v>3</v>
          </cell>
          <cell r="AM259">
            <v>3</v>
          </cell>
          <cell r="AP259">
            <v>0</v>
          </cell>
          <cell r="AQ259">
            <v>0</v>
          </cell>
          <cell r="AR259">
            <v>0</v>
          </cell>
          <cell r="AS259">
            <v>3</v>
          </cell>
          <cell r="AT259">
            <v>3</v>
          </cell>
          <cell r="AW259">
            <v>0</v>
          </cell>
          <cell r="AX259">
            <v>0</v>
          </cell>
          <cell r="AY259">
            <v>0</v>
          </cell>
          <cell r="AZ259">
            <v>4</v>
          </cell>
          <cell r="BA259">
            <v>4</v>
          </cell>
          <cell r="BB259">
            <v>13</v>
          </cell>
        </row>
        <row r="260">
          <cell r="C260">
            <v>339</v>
          </cell>
          <cell r="AE260">
            <v>0</v>
          </cell>
          <cell r="AF260">
            <v>0</v>
          </cell>
          <cell r="AG260">
            <v>0</v>
          </cell>
          <cell r="AI260">
            <v>0</v>
          </cell>
          <cell r="AJ260">
            <v>0</v>
          </cell>
          <cell r="AK260">
            <v>0</v>
          </cell>
          <cell r="AL260">
            <v>0.6</v>
          </cell>
          <cell r="AM260">
            <v>0.6</v>
          </cell>
          <cell r="AP260">
            <v>0</v>
          </cell>
          <cell r="AQ260">
            <v>0</v>
          </cell>
          <cell r="AR260">
            <v>0</v>
          </cell>
          <cell r="AS260">
            <v>0.4</v>
          </cell>
          <cell r="AT260">
            <v>0.4</v>
          </cell>
          <cell r="AW260">
            <v>0</v>
          </cell>
          <cell r="AX260">
            <v>0</v>
          </cell>
          <cell r="AY260">
            <v>0</v>
          </cell>
          <cell r="AZ260">
            <v>0</v>
          </cell>
          <cell r="BA260">
            <v>0</v>
          </cell>
          <cell r="BB260">
            <v>1</v>
          </cell>
        </row>
        <row r="261">
          <cell r="C261">
            <v>340</v>
          </cell>
          <cell r="AE261">
            <v>0</v>
          </cell>
          <cell r="AF261">
            <v>0</v>
          </cell>
          <cell r="AG261">
            <v>0</v>
          </cell>
          <cell r="AI261">
            <v>0</v>
          </cell>
          <cell r="AJ261">
            <v>0</v>
          </cell>
          <cell r="AK261">
            <v>1</v>
          </cell>
          <cell r="AL261">
            <v>0</v>
          </cell>
          <cell r="AM261">
            <v>1</v>
          </cell>
          <cell r="AP261">
            <v>0</v>
          </cell>
          <cell r="AQ261">
            <v>0</v>
          </cell>
          <cell r="AR261">
            <v>1</v>
          </cell>
          <cell r="AS261">
            <v>0</v>
          </cell>
          <cell r="AT261">
            <v>1</v>
          </cell>
          <cell r="AW261">
            <v>0</v>
          </cell>
          <cell r="AX261">
            <v>0</v>
          </cell>
          <cell r="AY261">
            <v>1</v>
          </cell>
          <cell r="AZ261">
            <v>0</v>
          </cell>
          <cell r="BA261">
            <v>1</v>
          </cell>
          <cell r="BB261">
            <v>3</v>
          </cell>
        </row>
        <row r="262">
          <cell r="C262">
            <v>341</v>
          </cell>
          <cell r="AE262">
            <v>0</v>
          </cell>
          <cell r="AF262">
            <v>0</v>
          </cell>
          <cell r="AG262">
            <v>0</v>
          </cell>
          <cell r="AI262">
            <v>0</v>
          </cell>
          <cell r="AJ262">
            <v>0</v>
          </cell>
          <cell r="AK262">
            <v>0</v>
          </cell>
          <cell r="AL262">
            <v>1</v>
          </cell>
          <cell r="AM262">
            <v>1</v>
          </cell>
          <cell r="AP262">
            <v>0</v>
          </cell>
          <cell r="AQ262">
            <v>0</v>
          </cell>
          <cell r="AR262">
            <v>0</v>
          </cell>
          <cell r="AS262">
            <v>0</v>
          </cell>
          <cell r="AT262">
            <v>0</v>
          </cell>
          <cell r="AW262">
            <v>0</v>
          </cell>
          <cell r="AX262">
            <v>0</v>
          </cell>
          <cell r="AY262">
            <v>0</v>
          </cell>
          <cell r="AZ262">
            <v>0</v>
          </cell>
          <cell r="BA262">
            <v>0</v>
          </cell>
          <cell r="BB262">
            <v>1</v>
          </cell>
        </row>
        <row r="263">
          <cell r="C263">
            <v>342</v>
          </cell>
          <cell r="AE263">
            <v>0</v>
          </cell>
          <cell r="AF263">
            <v>1</v>
          </cell>
          <cell r="AG263">
            <v>1</v>
          </cell>
          <cell r="AI263">
            <v>0</v>
          </cell>
          <cell r="AJ263">
            <v>0</v>
          </cell>
          <cell r="AK263">
            <v>1</v>
          </cell>
          <cell r="AL263">
            <v>2</v>
          </cell>
          <cell r="AM263">
            <v>3</v>
          </cell>
          <cell r="AP263">
            <v>0</v>
          </cell>
          <cell r="AQ263">
            <v>0</v>
          </cell>
          <cell r="AR263">
            <v>1</v>
          </cell>
          <cell r="AS263">
            <v>2</v>
          </cell>
          <cell r="AT263">
            <v>3</v>
          </cell>
          <cell r="AW263">
            <v>0</v>
          </cell>
          <cell r="AX263">
            <v>0</v>
          </cell>
          <cell r="AY263">
            <v>2</v>
          </cell>
          <cell r="AZ263">
            <v>0</v>
          </cell>
          <cell r="BA263">
            <v>2</v>
          </cell>
          <cell r="BB263">
            <v>9</v>
          </cell>
        </row>
        <row r="264">
          <cell r="C264">
            <v>343</v>
          </cell>
          <cell r="AE264">
            <v>0</v>
          </cell>
          <cell r="AF264">
            <v>1</v>
          </cell>
          <cell r="AG264">
            <v>1</v>
          </cell>
          <cell r="AI264">
            <v>0</v>
          </cell>
          <cell r="AJ264">
            <v>0</v>
          </cell>
          <cell r="AK264">
            <v>5</v>
          </cell>
          <cell r="AL264">
            <v>0</v>
          </cell>
          <cell r="AM264">
            <v>5</v>
          </cell>
          <cell r="AP264">
            <v>0</v>
          </cell>
          <cell r="AQ264">
            <v>0</v>
          </cell>
          <cell r="AR264">
            <v>4</v>
          </cell>
          <cell r="AS264">
            <v>0</v>
          </cell>
          <cell r="AT264">
            <v>4</v>
          </cell>
          <cell r="AW264">
            <v>0</v>
          </cell>
          <cell r="AX264">
            <v>0</v>
          </cell>
          <cell r="AY264">
            <v>3</v>
          </cell>
          <cell r="AZ264">
            <v>0</v>
          </cell>
          <cell r="BA264">
            <v>3</v>
          </cell>
          <cell r="BB264">
            <v>13</v>
          </cell>
        </row>
        <row r="265">
          <cell r="C265">
            <v>344</v>
          </cell>
          <cell r="AE265">
            <v>0</v>
          </cell>
          <cell r="AF265">
            <v>1</v>
          </cell>
          <cell r="AG265">
            <v>1</v>
          </cell>
          <cell r="AI265">
            <v>0</v>
          </cell>
          <cell r="AJ265">
            <v>0</v>
          </cell>
          <cell r="AK265">
            <v>5</v>
          </cell>
          <cell r="AL265">
            <v>0</v>
          </cell>
          <cell r="AM265">
            <v>5</v>
          </cell>
          <cell r="AP265">
            <v>0</v>
          </cell>
          <cell r="AQ265">
            <v>0</v>
          </cell>
          <cell r="AR265">
            <v>6</v>
          </cell>
          <cell r="AS265">
            <v>0</v>
          </cell>
          <cell r="AT265">
            <v>6</v>
          </cell>
          <cell r="AW265">
            <v>0</v>
          </cell>
          <cell r="AX265">
            <v>0</v>
          </cell>
          <cell r="AY265">
            <v>2</v>
          </cell>
          <cell r="AZ265">
            <v>0</v>
          </cell>
          <cell r="BA265">
            <v>2</v>
          </cell>
          <cell r="BB265">
            <v>14</v>
          </cell>
        </row>
        <row r="266">
          <cell r="C266">
            <v>345</v>
          </cell>
          <cell r="AE266">
            <v>20</v>
          </cell>
          <cell r="AF266">
            <v>20</v>
          </cell>
          <cell r="AG266">
            <v>40</v>
          </cell>
          <cell r="AI266">
            <v>0</v>
          </cell>
          <cell r="AJ266">
            <v>30</v>
          </cell>
          <cell r="AK266">
            <v>30</v>
          </cell>
          <cell r="AL266">
            <v>32</v>
          </cell>
          <cell r="AM266">
            <v>92</v>
          </cell>
          <cell r="AP266">
            <v>0</v>
          </cell>
          <cell r="AQ266">
            <v>30</v>
          </cell>
          <cell r="AR266">
            <v>30</v>
          </cell>
          <cell r="AS266">
            <v>32</v>
          </cell>
          <cell r="AT266">
            <v>92</v>
          </cell>
          <cell r="AW266">
            <v>0</v>
          </cell>
          <cell r="AX266">
            <v>30</v>
          </cell>
          <cell r="AY266">
            <v>30</v>
          </cell>
          <cell r="AZ266">
            <v>32</v>
          </cell>
          <cell r="BA266">
            <v>92</v>
          </cell>
          <cell r="BB266">
            <v>316</v>
          </cell>
        </row>
        <row r="267">
          <cell r="C267">
            <v>346</v>
          </cell>
          <cell r="AE267">
            <v>0</v>
          </cell>
          <cell r="AF267">
            <v>0</v>
          </cell>
          <cell r="AG267">
            <v>0</v>
          </cell>
          <cell r="AI267">
            <v>0</v>
          </cell>
          <cell r="AJ267">
            <v>0</v>
          </cell>
          <cell r="AK267">
            <v>0</v>
          </cell>
          <cell r="AL267">
            <v>1</v>
          </cell>
          <cell r="AM267">
            <v>1</v>
          </cell>
          <cell r="AP267">
            <v>0</v>
          </cell>
          <cell r="AQ267">
            <v>0</v>
          </cell>
          <cell r="AR267">
            <v>0</v>
          </cell>
          <cell r="AS267">
            <v>2</v>
          </cell>
          <cell r="AT267">
            <v>2</v>
          </cell>
          <cell r="AW267">
            <v>0</v>
          </cell>
          <cell r="AX267">
            <v>0</v>
          </cell>
          <cell r="AY267">
            <v>0</v>
          </cell>
          <cell r="AZ267">
            <v>1</v>
          </cell>
          <cell r="BA267">
            <v>1</v>
          </cell>
          <cell r="BB267">
            <v>4</v>
          </cell>
        </row>
        <row r="268">
          <cell r="C268">
            <v>347</v>
          </cell>
          <cell r="AE268">
            <v>15000</v>
          </cell>
          <cell r="AF268">
            <v>35000</v>
          </cell>
          <cell r="AG268">
            <v>50000</v>
          </cell>
          <cell r="AI268">
            <v>0</v>
          </cell>
          <cell r="AJ268">
            <v>100000</v>
          </cell>
          <cell r="AK268">
            <v>0</v>
          </cell>
          <cell r="AL268">
            <v>100000</v>
          </cell>
          <cell r="AM268">
            <v>200000</v>
          </cell>
          <cell r="AP268">
            <v>0</v>
          </cell>
          <cell r="AQ268">
            <v>100000</v>
          </cell>
          <cell r="AR268">
            <v>0</v>
          </cell>
          <cell r="AS268">
            <v>50000</v>
          </cell>
          <cell r="AT268">
            <v>150000</v>
          </cell>
          <cell r="AW268">
            <v>0</v>
          </cell>
          <cell r="AX268">
            <v>50000</v>
          </cell>
          <cell r="AY268">
            <v>0</v>
          </cell>
          <cell r="AZ268">
            <v>50000</v>
          </cell>
          <cell r="BA268">
            <v>100000</v>
          </cell>
          <cell r="BB268">
            <v>500000</v>
          </cell>
        </row>
        <row r="269">
          <cell r="C269">
            <v>348</v>
          </cell>
          <cell r="AG269">
            <v>0</v>
          </cell>
          <cell r="AI269">
            <v>0</v>
          </cell>
          <cell r="AJ269">
            <v>0</v>
          </cell>
          <cell r="AK269">
            <v>0</v>
          </cell>
          <cell r="AL269">
            <v>1</v>
          </cell>
          <cell r="AM269">
            <v>1</v>
          </cell>
          <cell r="AT269">
            <v>0</v>
          </cell>
          <cell r="BA269">
            <v>0</v>
          </cell>
          <cell r="BB269">
            <v>1</v>
          </cell>
        </row>
        <row r="270">
          <cell r="C270">
            <v>349</v>
          </cell>
          <cell r="AG270">
            <v>0</v>
          </cell>
          <cell r="AI270">
            <v>0</v>
          </cell>
          <cell r="AJ270">
            <v>0</v>
          </cell>
          <cell r="AK270">
            <v>0</v>
          </cell>
          <cell r="AL270">
            <v>1</v>
          </cell>
          <cell r="AM270">
            <v>1</v>
          </cell>
          <cell r="AP270">
            <v>0</v>
          </cell>
          <cell r="AQ270">
            <v>0</v>
          </cell>
          <cell r="AR270">
            <v>0</v>
          </cell>
          <cell r="AS270">
            <v>1</v>
          </cell>
          <cell r="AT270">
            <v>1</v>
          </cell>
          <cell r="BA270">
            <v>0</v>
          </cell>
          <cell r="BB270">
            <v>2</v>
          </cell>
        </row>
        <row r="271">
          <cell r="C271">
            <v>350</v>
          </cell>
          <cell r="AE271">
            <v>0</v>
          </cell>
          <cell r="AF271">
            <v>4</v>
          </cell>
          <cell r="AG271">
            <v>4</v>
          </cell>
          <cell r="AI271">
            <v>0</v>
          </cell>
          <cell r="AJ271">
            <v>0</v>
          </cell>
          <cell r="AK271">
            <v>0</v>
          </cell>
          <cell r="AL271">
            <v>8</v>
          </cell>
          <cell r="AM271">
            <v>8</v>
          </cell>
          <cell r="AP271">
            <v>0</v>
          </cell>
          <cell r="AQ271">
            <v>0</v>
          </cell>
          <cell r="AR271">
            <v>0</v>
          </cell>
          <cell r="AS271">
            <v>10</v>
          </cell>
          <cell r="AT271">
            <v>10</v>
          </cell>
          <cell r="AW271">
            <v>0</v>
          </cell>
          <cell r="AX271">
            <v>0</v>
          </cell>
          <cell r="AY271">
            <v>0</v>
          </cell>
          <cell r="AZ271">
            <v>10</v>
          </cell>
          <cell r="BA271">
            <v>10</v>
          </cell>
          <cell r="BB271">
            <v>32</v>
          </cell>
        </row>
        <row r="272">
          <cell r="C272">
            <v>351</v>
          </cell>
          <cell r="AE272">
            <v>20</v>
          </cell>
          <cell r="AF272">
            <v>20</v>
          </cell>
          <cell r="AG272">
            <v>40</v>
          </cell>
          <cell r="AI272">
            <v>0</v>
          </cell>
          <cell r="AJ272">
            <v>0</v>
          </cell>
          <cell r="AK272">
            <v>0</v>
          </cell>
          <cell r="AL272">
            <v>54</v>
          </cell>
          <cell r="AM272">
            <v>54</v>
          </cell>
          <cell r="AP272">
            <v>0</v>
          </cell>
          <cell r="AQ272">
            <v>0</v>
          </cell>
          <cell r="AR272">
            <v>0</v>
          </cell>
          <cell r="AS272">
            <v>48</v>
          </cell>
          <cell r="AT272">
            <v>48</v>
          </cell>
          <cell r="AW272">
            <v>0</v>
          </cell>
          <cell r="AX272">
            <v>0</v>
          </cell>
          <cell r="AY272">
            <v>0</v>
          </cell>
          <cell r="AZ272">
            <v>48</v>
          </cell>
          <cell r="BA272">
            <v>48</v>
          </cell>
          <cell r="BB272">
            <v>190</v>
          </cell>
        </row>
        <row r="273">
          <cell r="C273">
            <v>352</v>
          </cell>
          <cell r="AE273">
            <v>10</v>
          </cell>
          <cell r="AF273">
            <v>20</v>
          </cell>
          <cell r="AG273">
            <v>30</v>
          </cell>
          <cell r="AI273">
            <v>0</v>
          </cell>
          <cell r="AJ273">
            <v>10</v>
          </cell>
          <cell r="AK273">
            <v>10</v>
          </cell>
          <cell r="AL273">
            <v>10</v>
          </cell>
          <cell r="AM273">
            <v>30</v>
          </cell>
          <cell r="AP273">
            <v>0</v>
          </cell>
          <cell r="AQ273">
            <v>12</v>
          </cell>
          <cell r="AR273">
            <v>12</v>
          </cell>
          <cell r="AS273">
            <v>13</v>
          </cell>
          <cell r="AT273">
            <v>37</v>
          </cell>
          <cell r="AW273">
            <v>0</v>
          </cell>
          <cell r="AX273">
            <v>10</v>
          </cell>
          <cell r="AY273">
            <v>10</v>
          </cell>
          <cell r="AZ273">
            <v>12</v>
          </cell>
          <cell r="BA273">
            <v>32</v>
          </cell>
          <cell r="BB273">
            <v>129</v>
          </cell>
        </row>
        <row r="274">
          <cell r="C274">
            <v>353</v>
          </cell>
          <cell r="AE274">
            <v>0</v>
          </cell>
          <cell r="AF274">
            <v>0.25</v>
          </cell>
          <cell r="AG274">
            <v>0.25</v>
          </cell>
          <cell r="AI274">
            <v>0</v>
          </cell>
          <cell r="AJ274">
            <v>0</v>
          </cell>
          <cell r="AK274">
            <v>0</v>
          </cell>
          <cell r="AL274">
            <v>0.25</v>
          </cell>
          <cell r="AM274">
            <v>0.25</v>
          </cell>
          <cell r="AP274">
            <v>0</v>
          </cell>
          <cell r="AQ274">
            <v>0</v>
          </cell>
          <cell r="AR274">
            <v>0</v>
          </cell>
          <cell r="AS274">
            <v>0.25</v>
          </cell>
          <cell r="AT274">
            <v>0.25</v>
          </cell>
          <cell r="AW274">
            <v>0</v>
          </cell>
          <cell r="AX274">
            <v>0</v>
          </cell>
          <cell r="AY274">
            <v>0</v>
          </cell>
          <cell r="AZ274">
            <v>0.25</v>
          </cell>
          <cell r="BA274">
            <v>0.25</v>
          </cell>
          <cell r="BB274">
            <v>1</v>
          </cell>
        </row>
        <row r="275">
          <cell r="C275">
            <v>354</v>
          </cell>
          <cell r="AE275">
            <v>0</v>
          </cell>
          <cell r="AF275">
            <v>0.25</v>
          </cell>
          <cell r="AG275">
            <v>0.25</v>
          </cell>
          <cell r="AI275">
            <v>0</v>
          </cell>
          <cell r="AJ275">
            <v>0</v>
          </cell>
          <cell r="AK275">
            <v>0</v>
          </cell>
          <cell r="AL275">
            <v>0.25</v>
          </cell>
          <cell r="AM275">
            <v>0.25</v>
          </cell>
          <cell r="AP275">
            <v>0</v>
          </cell>
          <cell r="AQ275">
            <v>0</v>
          </cell>
          <cell r="AR275">
            <v>0</v>
          </cell>
          <cell r="AS275">
            <v>0.25</v>
          </cell>
          <cell r="AT275">
            <v>0.25</v>
          </cell>
          <cell r="AW275">
            <v>0</v>
          </cell>
          <cell r="AX275">
            <v>0</v>
          </cell>
          <cell r="AY275">
            <v>0</v>
          </cell>
          <cell r="AZ275">
            <v>0.25</v>
          </cell>
          <cell r="BA275">
            <v>0.25</v>
          </cell>
          <cell r="BB275">
            <v>1</v>
          </cell>
        </row>
        <row r="276">
          <cell r="C276">
            <v>355</v>
          </cell>
          <cell r="AE276">
            <v>0</v>
          </cell>
          <cell r="AF276">
            <v>0</v>
          </cell>
          <cell r="AG276">
            <v>0</v>
          </cell>
          <cell r="AI276">
            <v>0</v>
          </cell>
          <cell r="AJ276">
            <v>0</v>
          </cell>
          <cell r="AK276">
            <v>0</v>
          </cell>
          <cell r="AL276">
            <v>10000</v>
          </cell>
          <cell r="AM276">
            <v>10000</v>
          </cell>
          <cell r="AP276">
            <v>0</v>
          </cell>
          <cell r="AQ276">
            <v>0</v>
          </cell>
          <cell r="AR276">
            <v>3500</v>
          </cell>
          <cell r="AS276">
            <v>3500</v>
          </cell>
          <cell r="AT276">
            <v>7000</v>
          </cell>
          <cell r="AW276">
            <v>0</v>
          </cell>
          <cell r="AX276">
            <v>0</v>
          </cell>
          <cell r="AY276">
            <v>2500</v>
          </cell>
          <cell r="AZ276">
            <v>2500</v>
          </cell>
          <cell r="BA276">
            <v>5000</v>
          </cell>
          <cell r="BB276">
            <v>22000</v>
          </cell>
        </row>
        <row r="277">
          <cell r="C277">
            <v>429</v>
          </cell>
          <cell r="AE277">
            <v>0</v>
          </cell>
          <cell r="AF277">
            <v>3</v>
          </cell>
          <cell r="AG277">
            <v>3</v>
          </cell>
          <cell r="AI277">
            <v>0</v>
          </cell>
          <cell r="AJ277">
            <v>0</v>
          </cell>
          <cell r="AK277">
            <v>3</v>
          </cell>
          <cell r="AL277">
            <v>4</v>
          </cell>
          <cell r="AM277">
            <v>7</v>
          </cell>
          <cell r="AP277">
            <v>0</v>
          </cell>
          <cell r="AQ277">
            <v>1</v>
          </cell>
          <cell r="AR277">
            <v>2</v>
          </cell>
          <cell r="AS277">
            <v>2</v>
          </cell>
          <cell r="AT277">
            <v>5</v>
          </cell>
          <cell r="AW277">
            <v>0</v>
          </cell>
          <cell r="AX277">
            <v>2</v>
          </cell>
          <cell r="AY277">
            <v>3</v>
          </cell>
          <cell r="AZ277">
            <v>0</v>
          </cell>
          <cell r="BA277">
            <v>5</v>
          </cell>
          <cell r="BB277">
            <v>20</v>
          </cell>
        </row>
        <row r="278">
          <cell r="C278">
            <v>430</v>
          </cell>
          <cell r="AE278">
            <v>1</v>
          </cell>
          <cell r="AF278">
            <v>0</v>
          </cell>
          <cell r="AG278">
            <v>1</v>
          </cell>
          <cell r="AI278">
            <v>0</v>
          </cell>
          <cell r="AJ278">
            <v>0</v>
          </cell>
          <cell r="AK278">
            <v>1</v>
          </cell>
          <cell r="AL278">
            <v>0</v>
          </cell>
          <cell r="AM278">
            <v>1</v>
          </cell>
          <cell r="AP278">
            <v>0</v>
          </cell>
          <cell r="AQ278">
            <v>0</v>
          </cell>
          <cell r="AR278">
            <v>1</v>
          </cell>
          <cell r="AS278">
            <v>0</v>
          </cell>
          <cell r="AT278">
            <v>1</v>
          </cell>
          <cell r="AW278">
            <v>0</v>
          </cell>
          <cell r="AX278">
            <v>0</v>
          </cell>
          <cell r="AY278">
            <v>1</v>
          </cell>
          <cell r="AZ278">
            <v>0</v>
          </cell>
          <cell r="BA278">
            <v>1</v>
          </cell>
          <cell r="BB278">
            <v>4</v>
          </cell>
        </row>
        <row r="279">
          <cell r="C279">
            <v>431</v>
          </cell>
          <cell r="AE279">
            <v>0</v>
          </cell>
          <cell r="AF279">
            <v>200</v>
          </cell>
          <cell r="AG279">
            <v>200</v>
          </cell>
          <cell r="AI279">
            <v>0</v>
          </cell>
          <cell r="AJ279">
            <v>0</v>
          </cell>
          <cell r="AK279">
            <v>0</v>
          </cell>
          <cell r="AL279">
            <v>700</v>
          </cell>
          <cell r="AM279">
            <v>700</v>
          </cell>
          <cell r="AP279">
            <v>0</v>
          </cell>
          <cell r="AQ279">
            <v>0</v>
          </cell>
          <cell r="AR279">
            <v>0</v>
          </cell>
          <cell r="AS279">
            <v>600</v>
          </cell>
          <cell r="AT279">
            <v>600</v>
          </cell>
          <cell r="AW279">
            <v>0</v>
          </cell>
          <cell r="AX279">
            <v>0</v>
          </cell>
          <cell r="AY279">
            <v>0</v>
          </cell>
          <cell r="AZ279">
            <v>500</v>
          </cell>
          <cell r="BA279">
            <v>500</v>
          </cell>
          <cell r="BB279">
            <v>2000</v>
          </cell>
        </row>
        <row r="280">
          <cell r="C280">
            <v>432</v>
          </cell>
          <cell r="AE280">
            <v>0</v>
          </cell>
          <cell r="AF280">
            <v>0</v>
          </cell>
          <cell r="AG280">
            <v>0</v>
          </cell>
          <cell r="AI280">
            <v>0</v>
          </cell>
          <cell r="AJ280">
            <v>0</v>
          </cell>
          <cell r="AK280">
            <v>1</v>
          </cell>
          <cell r="AL280">
            <v>0</v>
          </cell>
          <cell r="AM280">
            <v>1</v>
          </cell>
          <cell r="AP280">
            <v>0</v>
          </cell>
          <cell r="AQ280">
            <v>0</v>
          </cell>
          <cell r="AR280">
            <v>1</v>
          </cell>
          <cell r="AS280">
            <v>1</v>
          </cell>
          <cell r="AT280">
            <v>2</v>
          </cell>
          <cell r="AW280">
            <v>0</v>
          </cell>
          <cell r="AX280">
            <v>0</v>
          </cell>
          <cell r="AY280">
            <v>1</v>
          </cell>
          <cell r="AZ280">
            <v>0</v>
          </cell>
          <cell r="BA280">
            <v>1</v>
          </cell>
          <cell r="BB280">
            <v>4</v>
          </cell>
        </row>
        <row r="281">
          <cell r="C281">
            <v>433</v>
          </cell>
          <cell r="AE281">
            <v>20</v>
          </cell>
          <cell r="AF281">
            <v>20</v>
          </cell>
          <cell r="AG281">
            <v>40</v>
          </cell>
          <cell r="AI281">
            <v>10</v>
          </cell>
          <cell r="AJ281">
            <v>10</v>
          </cell>
          <cell r="AK281">
            <v>10</v>
          </cell>
          <cell r="AL281">
            <v>10</v>
          </cell>
          <cell r="AM281">
            <v>40</v>
          </cell>
          <cell r="AP281">
            <v>10</v>
          </cell>
          <cell r="AQ281">
            <v>10</v>
          </cell>
          <cell r="AR281">
            <v>10</v>
          </cell>
          <cell r="AS281">
            <v>10</v>
          </cell>
          <cell r="AT281">
            <v>40</v>
          </cell>
          <cell r="AW281">
            <v>10</v>
          </cell>
          <cell r="AX281">
            <v>10</v>
          </cell>
          <cell r="AY281">
            <v>10</v>
          </cell>
          <cell r="AZ281">
            <v>10</v>
          </cell>
          <cell r="BA281">
            <v>40</v>
          </cell>
          <cell r="BB281">
            <v>160</v>
          </cell>
        </row>
        <row r="282">
          <cell r="C282">
            <v>434</v>
          </cell>
          <cell r="AE282">
            <v>2</v>
          </cell>
          <cell r="AF282">
            <v>3</v>
          </cell>
          <cell r="AG282">
            <v>5</v>
          </cell>
          <cell r="AI282">
            <v>1</v>
          </cell>
          <cell r="AJ282">
            <v>3</v>
          </cell>
          <cell r="AK282">
            <v>3</v>
          </cell>
          <cell r="AL282">
            <v>3</v>
          </cell>
          <cell r="AM282">
            <v>10</v>
          </cell>
          <cell r="AP282">
            <v>1</v>
          </cell>
          <cell r="AQ282">
            <v>3</v>
          </cell>
          <cell r="AR282">
            <v>3</v>
          </cell>
          <cell r="AS282">
            <v>3</v>
          </cell>
          <cell r="AT282">
            <v>10</v>
          </cell>
          <cell r="AW282">
            <v>1</v>
          </cell>
          <cell r="AX282">
            <v>3</v>
          </cell>
          <cell r="AY282">
            <v>3</v>
          </cell>
          <cell r="AZ282">
            <v>3</v>
          </cell>
          <cell r="BA282">
            <v>10</v>
          </cell>
          <cell r="BB282">
            <v>35</v>
          </cell>
        </row>
        <row r="283">
          <cell r="C283">
            <v>435</v>
          </cell>
          <cell r="AE283">
            <v>20</v>
          </cell>
          <cell r="AF283">
            <v>20</v>
          </cell>
          <cell r="AG283">
            <v>40</v>
          </cell>
          <cell r="AI283">
            <v>10</v>
          </cell>
          <cell r="AJ283">
            <v>10</v>
          </cell>
          <cell r="AK283">
            <v>10</v>
          </cell>
          <cell r="AL283">
            <v>10</v>
          </cell>
          <cell r="AM283">
            <v>40</v>
          </cell>
          <cell r="AP283">
            <v>10</v>
          </cell>
          <cell r="AQ283">
            <v>10</v>
          </cell>
          <cell r="AR283">
            <v>10</v>
          </cell>
          <cell r="AS283">
            <v>10</v>
          </cell>
          <cell r="AT283">
            <v>40</v>
          </cell>
          <cell r="AW283">
            <v>10</v>
          </cell>
          <cell r="AX283">
            <v>10</v>
          </cell>
          <cell r="AY283">
            <v>10</v>
          </cell>
          <cell r="AZ283">
            <v>10</v>
          </cell>
          <cell r="BA283">
            <v>40</v>
          </cell>
          <cell r="BB283">
            <v>160</v>
          </cell>
        </row>
        <row r="284">
          <cell r="C284">
            <v>436</v>
          </cell>
          <cell r="AE284">
            <v>0</v>
          </cell>
          <cell r="AF284">
            <v>1</v>
          </cell>
          <cell r="AG284">
            <v>1</v>
          </cell>
          <cell r="AI284">
            <v>0</v>
          </cell>
          <cell r="AJ284">
            <v>0</v>
          </cell>
          <cell r="AK284">
            <v>2</v>
          </cell>
          <cell r="AL284">
            <v>1</v>
          </cell>
          <cell r="AM284">
            <v>3</v>
          </cell>
          <cell r="AP284">
            <v>0</v>
          </cell>
          <cell r="AQ284">
            <v>0</v>
          </cell>
          <cell r="AR284">
            <v>2</v>
          </cell>
          <cell r="AS284">
            <v>2</v>
          </cell>
          <cell r="AT284">
            <v>4</v>
          </cell>
          <cell r="AW284">
            <v>0</v>
          </cell>
          <cell r="AX284">
            <v>0</v>
          </cell>
          <cell r="AY284">
            <v>2</v>
          </cell>
          <cell r="AZ284">
            <v>2</v>
          </cell>
          <cell r="BA284">
            <v>4</v>
          </cell>
          <cell r="BB284">
            <v>12</v>
          </cell>
        </row>
        <row r="285">
          <cell r="C285">
            <v>437</v>
          </cell>
          <cell r="AE285">
            <v>0</v>
          </cell>
          <cell r="AF285">
            <v>0</v>
          </cell>
          <cell r="AG285">
            <v>0</v>
          </cell>
          <cell r="AI285">
            <v>0</v>
          </cell>
          <cell r="AJ285">
            <v>0</v>
          </cell>
          <cell r="AK285">
            <v>1</v>
          </cell>
          <cell r="AL285">
            <v>0</v>
          </cell>
          <cell r="AM285">
            <v>1</v>
          </cell>
          <cell r="AP285">
            <v>0</v>
          </cell>
          <cell r="AQ285">
            <v>0</v>
          </cell>
          <cell r="AR285">
            <v>1</v>
          </cell>
          <cell r="AS285">
            <v>1</v>
          </cell>
          <cell r="AT285">
            <v>2</v>
          </cell>
          <cell r="AW285">
            <v>0</v>
          </cell>
          <cell r="AX285">
            <v>0</v>
          </cell>
          <cell r="AY285">
            <v>1</v>
          </cell>
          <cell r="AZ285">
            <v>0</v>
          </cell>
          <cell r="BA285">
            <v>1</v>
          </cell>
          <cell r="BB285">
            <v>4</v>
          </cell>
        </row>
        <row r="286">
          <cell r="C286">
            <v>438</v>
          </cell>
          <cell r="AE286">
            <v>0</v>
          </cell>
          <cell r="AF286">
            <v>0.1</v>
          </cell>
          <cell r="AG286">
            <v>0.1</v>
          </cell>
          <cell r="AI286">
            <v>0</v>
          </cell>
          <cell r="AJ286">
            <v>0</v>
          </cell>
          <cell r="AK286">
            <v>149.9</v>
          </cell>
          <cell r="AL286">
            <v>150</v>
          </cell>
          <cell r="AM286">
            <v>299.89999999999998</v>
          </cell>
          <cell r="AP286">
            <v>0</v>
          </cell>
          <cell r="AQ286">
            <v>0</v>
          </cell>
          <cell r="AR286">
            <v>200</v>
          </cell>
          <cell r="AS286">
            <v>200</v>
          </cell>
          <cell r="AT286">
            <v>400</v>
          </cell>
          <cell r="AW286">
            <v>0</v>
          </cell>
          <cell r="AX286">
            <v>0</v>
          </cell>
          <cell r="AY286">
            <v>0</v>
          </cell>
          <cell r="AZ286">
            <v>189</v>
          </cell>
          <cell r="BA286">
            <v>189</v>
          </cell>
          <cell r="BB286">
            <v>889</v>
          </cell>
        </row>
        <row r="287">
          <cell r="C287">
            <v>439</v>
          </cell>
          <cell r="AE287">
            <v>0</v>
          </cell>
          <cell r="AF287">
            <v>1</v>
          </cell>
          <cell r="AG287">
            <v>1</v>
          </cell>
          <cell r="AI287">
            <v>0</v>
          </cell>
          <cell r="AJ287">
            <v>0</v>
          </cell>
          <cell r="AK287">
            <v>0</v>
          </cell>
          <cell r="AL287">
            <v>2</v>
          </cell>
          <cell r="AM287">
            <v>2</v>
          </cell>
          <cell r="AP287">
            <v>0</v>
          </cell>
          <cell r="AQ287">
            <v>0</v>
          </cell>
          <cell r="AR287">
            <v>0</v>
          </cell>
          <cell r="AS287">
            <v>3</v>
          </cell>
          <cell r="AT287">
            <v>3</v>
          </cell>
          <cell r="AW287">
            <v>0</v>
          </cell>
          <cell r="AX287">
            <v>0</v>
          </cell>
          <cell r="AY287">
            <v>2</v>
          </cell>
          <cell r="AZ287">
            <v>0</v>
          </cell>
          <cell r="BA287">
            <v>2</v>
          </cell>
          <cell r="BB287">
            <v>8</v>
          </cell>
        </row>
        <row r="506">
          <cell r="C506">
            <v>517</v>
          </cell>
          <cell r="AE506">
            <v>80</v>
          </cell>
          <cell r="AF506">
            <v>20</v>
          </cell>
          <cell r="AG506">
            <v>100</v>
          </cell>
          <cell r="AI506">
            <v>0</v>
          </cell>
          <cell r="AJ506">
            <v>30</v>
          </cell>
          <cell r="AK506">
            <v>50</v>
          </cell>
          <cell r="AL506">
            <v>20</v>
          </cell>
          <cell r="AM506">
            <v>100</v>
          </cell>
          <cell r="AN506">
            <v>200</v>
          </cell>
          <cell r="AP506">
            <v>0</v>
          </cell>
          <cell r="AQ506">
            <v>30</v>
          </cell>
          <cell r="AR506">
            <v>50</v>
          </cell>
          <cell r="AS506">
            <v>20</v>
          </cell>
          <cell r="AT506">
            <v>100</v>
          </cell>
          <cell r="AU506">
            <v>300</v>
          </cell>
          <cell r="AW506">
            <v>0</v>
          </cell>
          <cell r="AX506">
            <v>30</v>
          </cell>
          <cell r="AY506">
            <v>50</v>
          </cell>
          <cell r="AZ506">
            <v>20</v>
          </cell>
          <cell r="BA506">
            <v>100</v>
          </cell>
          <cell r="BB506">
            <v>400</v>
          </cell>
        </row>
        <row r="507">
          <cell r="C507">
            <v>518</v>
          </cell>
          <cell r="AE507">
            <v>70</v>
          </cell>
          <cell r="AF507">
            <v>30</v>
          </cell>
          <cell r="AG507">
            <v>100</v>
          </cell>
          <cell r="AI507">
            <v>0</v>
          </cell>
          <cell r="AJ507">
            <v>30</v>
          </cell>
          <cell r="AK507">
            <v>50</v>
          </cell>
          <cell r="AL507">
            <v>20</v>
          </cell>
          <cell r="AM507">
            <v>100</v>
          </cell>
          <cell r="AN507">
            <v>200</v>
          </cell>
          <cell r="AP507">
            <v>0</v>
          </cell>
          <cell r="AQ507">
            <v>30</v>
          </cell>
          <cell r="AR507">
            <v>50</v>
          </cell>
          <cell r="AS507">
            <v>20</v>
          </cell>
          <cell r="AT507">
            <v>100</v>
          </cell>
          <cell r="AU507">
            <v>300</v>
          </cell>
          <cell r="AW507">
            <v>0</v>
          </cell>
          <cell r="AX507">
            <v>30</v>
          </cell>
          <cell r="AY507">
            <v>50</v>
          </cell>
          <cell r="AZ507">
            <v>20</v>
          </cell>
          <cell r="BA507">
            <v>100</v>
          </cell>
          <cell r="BB507">
            <v>400</v>
          </cell>
        </row>
        <row r="508">
          <cell r="C508">
            <v>519</v>
          </cell>
          <cell r="AE508">
            <v>27000</v>
          </cell>
          <cell r="AF508">
            <v>3000</v>
          </cell>
          <cell r="AG508">
            <v>30000</v>
          </cell>
          <cell r="AI508">
            <v>3000</v>
          </cell>
          <cell r="AJ508">
            <v>12000</v>
          </cell>
          <cell r="AK508">
            <v>12000</v>
          </cell>
          <cell r="AL508">
            <v>3000</v>
          </cell>
          <cell r="AM508">
            <v>30000</v>
          </cell>
          <cell r="AN508">
            <v>60000</v>
          </cell>
          <cell r="AP508">
            <v>3000</v>
          </cell>
          <cell r="AQ508">
            <v>12000</v>
          </cell>
          <cell r="AR508">
            <v>12000</v>
          </cell>
          <cell r="AS508">
            <v>3000</v>
          </cell>
          <cell r="AT508">
            <v>30000</v>
          </cell>
          <cell r="AU508">
            <v>90000</v>
          </cell>
          <cell r="AW508">
            <v>3000</v>
          </cell>
          <cell r="AX508">
            <v>12000</v>
          </cell>
          <cell r="AY508">
            <v>12000</v>
          </cell>
          <cell r="AZ508">
            <v>3000</v>
          </cell>
          <cell r="BA508">
            <v>30000</v>
          </cell>
          <cell r="BB508">
            <v>120000</v>
          </cell>
        </row>
        <row r="509">
          <cell r="C509">
            <v>520</v>
          </cell>
          <cell r="AE509">
            <v>0.7</v>
          </cell>
          <cell r="AF509">
            <v>0.3</v>
          </cell>
          <cell r="AG509">
            <v>1</v>
          </cell>
          <cell r="AI509">
            <v>0</v>
          </cell>
          <cell r="AJ509">
            <v>0.2</v>
          </cell>
          <cell r="AK509">
            <v>0.5</v>
          </cell>
          <cell r="AL509">
            <v>0.3</v>
          </cell>
          <cell r="AM509">
            <v>1</v>
          </cell>
          <cell r="AN509">
            <v>2</v>
          </cell>
          <cell r="AP509">
            <v>0</v>
          </cell>
          <cell r="AQ509">
            <v>0.2</v>
          </cell>
          <cell r="AR509">
            <v>0.5</v>
          </cell>
          <cell r="AS509">
            <v>0.3</v>
          </cell>
          <cell r="AT509">
            <v>1</v>
          </cell>
          <cell r="AU509">
            <v>3</v>
          </cell>
          <cell r="AW509">
            <v>0</v>
          </cell>
          <cell r="AX509">
            <v>0.2</v>
          </cell>
          <cell r="AY509">
            <v>0.5</v>
          </cell>
          <cell r="AZ509">
            <v>0.3</v>
          </cell>
          <cell r="BA509">
            <v>1</v>
          </cell>
          <cell r="BB509">
            <v>4</v>
          </cell>
        </row>
        <row r="510">
          <cell r="C510">
            <v>521</v>
          </cell>
          <cell r="AE510">
            <v>41</v>
          </cell>
          <cell r="AF510">
            <v>19</v>
          </cell>
          <cell r="AG510">
            <v>60</v>
          </cell>
          <cell r="AI510">
            <v>0</v>
          </cell>
          <cell r="AJ510">
            <v>11</v>
          </cell>
          <cell r="AK510">
            <v>30</v>
          </cell>
          <cell r="AL510">
            <v>19</v>
          </cell>
          <cell r="AM510">
            <v>60</v>
          </cell>
          <cell r="AN510">
            <v>120</v>
          </cell>
          <cell r="AP510">
            <v>0</v>
          </cell>
          <cell r="AQ510">
            <v>11</v>
          </cell>
          <cell r="AR510">
            <v>30</v>
          </cell>
          <cell r="AS510">
            <v>19</v>
          </cell>
          <cell r="AT510">
            <v>60</v>
          </cell>
          <cell r="AU510">
            <v>180</v>
          </cell>
          <cell r="AW510">
            <v>0</v>
          </cell>
          <cell r="AX510">
            <v>11</v>
          </cell>
          <cell r="AY510">
            <v>30</v>
          </cell>
          <cell r="AZ510">
            <v>19</v>
          </cell>
          <cell r="BA510">
            <v>60</v>
          </cell>
          <cell r="BB510">
            <v>240</v>
          </cell>
        </row>
        <row r="511">
          <cell r="C511">
            <v>522</v>
          </cell>
          <cell r="AE511">
            <v>0</v>
          </cell>
          <cell r="AF511">
            <v>200</v>
          </cell>
          <cell r="AG511">
            <v>200</v>
          </cell>
          <cell r="AI511">
            <v>0</v>
          </cell>
          <cell r="AJ511">
            <v>0</v>
          </cell>
          <cell r="AK511">
            <v>0</v>
          </cell>
          <cell r="AL511">
            <v>200</v>
          </cell>
          <cell r="AM511">
            <v>200</v>
          </cell>
          <cell r="AN511">
            <v>400</v>
          </cell>
          <cell r="AP511">
            <v>0</v>
          </cell>
          <cell r="AQ511">
            <v>0</v>
          </cell>
          <cell r="AR511">
            <v>0</v>
          </cell>
          <cell r="AS511">
            <v>200</v>
          </cell>
          <cell r="AT511">
            <v>200</v>
          </cell>
          <cell r="AU511">
            <v>600</v>
          </cell>
          <cell r="AW511">
            <v>0</v>
          </cell>
          <cell r="AX511">
            <v>0</v>
          </cell>
          <cell r="AY511">
            <v>0</v>
          </cell>
          <cell r="AZ511">
            <v>200</v>
          </cell>
          <cell r="BA511">
            <v>200</v>
          </cell>
          <cell r="BB511">
            <v>800</v>
          </cell>
        </row>
        <row r="512">
          <cell r="C512">
            <v>523</v>
          </cell>
          <cell r="AE512">
            <v>0.67</v>
          </cell>
          <cell r="AF512">
            <v>0.33</v>
          </cell>
          <cell r="AG512">
            <v>1</v>
          </cell>
          <cell r="AI512">
            <v>0</v>
          </cell>
          <cell r="AJ512">
            <v>0.33</v>
          </cell>
          <cell r="AK512">
            <v>0.34</v>
          </cell>
          <cell r="AL512">
            <v>0.33</v>
          </cell>
          <cell r="AM512">
            <v>1</v>
          </cell>
          <cell r="AN512">
            <v>2</v>
          </cell>
          <cell r="AP512">
            <v>0</v>
          </cell>
          <cell r="AQ512">
            <v>0.33</v>
          </cell>
          <cell r="AR512">
            <v>0.34</v>
          </cell>
          <cell r="AS512">
            <v>0.33</v>
          </cell>
          <cell r="AT512">
            <v>1</v>
          </cell>
          <cell r="AU512">
            <v>3</v>
          </cell>
          <cell r="AW512">
            <v>0</v>
          </cell>
          <cell r="AX512">
            <v>0.33</v>
          </cell>
          <cell r="AY512">
            <v>0.34</v>
          </cell>
          <cell r="AZ512">
            <v>0.33</v>
          </cell>
          <cell r="BA512">
            <v>1</v>
          </cell>
          <cell r="BB512">
            <v>4</v>
          </cell>
        </row>
        <row r="513">
          <cell r="C513">
            <v>524</v>
          </cell>
          <cell r="AG513">
            <v>0</v>
          </cell>
          <cell r="AI513">
            <v>0.125</v>
          </cell>
          <cell r="AJ513">
            <v>0.125</v>
          </cell>
          <cell r="AK513">
            <v>0.125</v>
          </cell>
          <cell r="AL513">
            <v>0.125</v>
          </cell>
          <cell r="AM513">
            <v>0.5</v>
          </cell>
          <cell r="AN513">
            <v>0.5</v>
          </cell>
          <cell r="AP513">
            <v>0.1</v>
          </cell>
          <cell r="AQ513">
            <v>0.1</v>
          </cell>
          <cell r="AR513">
            <v>0.1</v>
          </cell>
          <cell r="AS513">
            <v>0.1</v>
          </cell>
          <cell r="AT513">
            <v>0.4</v>
          </cell>
          <cell r="AU513">
            <v>0.9</v>
          </cell>
          <cell r="AW513">
            <v>0</v>
          </cell>
          <cell r="AX513">
            <v>0.05</v>
          </cell>
          <cell r="AY513">
            <v>0.05</v>
          </cell>
          <cell r="AZ513">
            <v>0</v>
          </cell>
          <cell r="BA513">
            <v>0.1</v>
          </cell>
          <cell r="BB513">
            <v>1</v>
          </cell>
        </row>
        <row r="514">
          <cell r="C514">
            <v>548</v>
          </cell>
          <cell r="AE514">
            <v>15</v>
          </cell>
          <cell r="AG514">
            <v>15</v>
          </cell>
          <cell r="AK514">
            <v>15</v>
          </cell>
          <cell r="AM514">
            <v>15</v>
          </cell>
          <cell r="AN514">
            <v>30</v>
          </cell>
          <cell r="AR514">
            <v>10</v>
          </cell>
          <cell r="AT514">
            <v>10</v>
          </cell>
          <cell r="AU514">
            <v>40</v>
          </cell>
          <cell r="AY514">
            <v>10</v>
          </cell>
          <cell r="BA514">
            <v>10</v>
          </cell>
          <cell r="BB514">
            <v>50</v>
          </cell>
        </row>
        <row r="515">
          <cell r="C515">
            <v>549</v>
          </cell>
          <cell r="AF515">
            <v>0.21</v>
          </cell>
          <cell r="AG515">
            <v>0.21</v>
          </cell>
          <cell r="AL515">
            <v>0.23</v>
          </cell>
          <cell r="AM515">
            <v>0.23</v>
          </cell>
          <cell r="AN515">
            <v>0.44</v>
          </cell>
          <cell r="AS515">
            <v>0.26</v>
          </cell>
          <cell r="AT515">
            <v>0.26</v>
          </cell>
          <cell r="AU515">
            <v>0.7</v>
          </cell>
          <cell r="AZ515">
            <v>0.3</v>
          </cell>
          <cell r="BA515">
            <v>0.3</v>
          </cell>
          <cell r="BB515">
            <v>1</v>
          </cell>
        </row>
        <row r="516">
          <cell r="C516">
            <v>550</v>
          </cell>
          <cell r="AE516">
            <v>0.25</v>
          </cell>
          <cell r="AF516">
            <v>0.25</v>
          </cell>
          <cell r="AG516">
            <v>0.5</v>
          </cell>
          <cell r="AJ516">
            <v>17</v>
          </cell>
          <cell r="AK516">
            <v>16</v>
          </cell>
          <cell r="AL516">
            <v>17</v>
          </cell>
          <cell r="AM516">
            <v>50</v>
          </cell>
          <cell r="AN516">
            <v>50</v>
          </cell>
          <cell r="AQ516">
            <v>17</v>
          </cell>
          <cell r="AR516">
            <v>16</v>
          </cell>
          <cell r="AS516">
            <v>17</v>
          </cell>
          <cell r="AT516">
            <v>50</v>
          </cell>
          <cell r="AU516">
            <v>50</v>
          </cell>
          <cell r="AX516">
            <v>17</v>
          </cell>
          <cell r="AY516">
            <v>16</v>
          </cell>
          <cell r="AZ516">
            <v>17</v>
          </cell>
          <cell r="BA516">
            <v>50</v>
          </cell>
          <cell r="BB516">
            <v>50</v>
          </cell>
        </row>
        <row r="517">
          <cell r="C517">
            <v>551</v>
          </cell>
          <cell r="AE517">
            <v>0.25</v>
          </cell>
          <cell r="AF517">
            <v>0.25</v>
          </cell>
          <cell r="AG517">
            <v>0.5</v>
          </cell>
          <cell r="AJ517">
            <v>17</v>
          </cell>
          <cell r="AK517">
            <v>16</v>
          </cell>
          <cell r="AL517">
            <v>17</v>
          </cell>
          <cell r="AM517">
            <v>50</v>
          </cell>
          <cell r="AN517">
            <v>50</v>
          </cell>
          <cell r="AQ517">
            <v>17</v>
          </cell>
          <cell r="AR517">
            <v>16</v>
          </cell>
          <cell r="AS517">
            <v>17</v>
          </cell>
          <cell r="AT517">
            <v>50</v>
          </cell>
          <cell r="AU517">
            <v>50</v>
          </cell>
          <cell r="AX517">
            <v>17</v>
          </cell>
          <cell r="AY517">
            <v>16</v>
          </cell>
          <cell r="AZ517">
            <v>17</v>
          </cell>
          <cell r="BA517">
            <v>50</v>
          </cell>
          <cell r="BB517">
            <v>50</v>
          </cell>
        </row>
        <row r="758">
          <cell r="C758">
            <v>276</v>
          </cell>
          <cell r="AE758">
            <v>0.5</v>
          </cell>
          <cell r="AF758">
            <v>0.5</v>
          </cell>
          <cell r="AG758">
            <v>1</v>
          </cell>
          <cell r="AI758">
            <v>0.25</v>
          </cell>
          <cell r="AJ758">
            <v>0.25</v>
          </cell>
          <cell r="AK758">
            <v>0.25</v>
          </cell>
          <cell r="AL758">
            <v>0.25</v>
          </cell>
          <cell r="AM758">
            <v>1</v>
          </cell>
          <cell r="AN758">
            <v>1</v>
          </cell>
          <cell r="AP758">
            <v>0.25</v>
          </cell>
          <cell r="AQ758">
            <v>0.25</v>
          </cell>
          <cell r="AR758">
            <v>0.25</v>
          </cell>
          <cell r="AS758">
            <v>0.25</v>
          </cell>
          <cell r="AT758">
            <v>1</v>
          </cell>
          <cell r="AU758">
            <v>1</v>
          </cell>
          <cell r="AW758">
            <v>0.25</v>
          </cell>
          <cell r="AX758">
            <v>0.25</v>
          </cell>
          <cell r="AY758">
            <v>0.25</v>
          </cell>
          <cell r="AZ758">
            <v>0.25</v>
          </cell>
          <cell r="BA758">
            <v>1</v>
          </cell>
          <cell r="BB758">
            <v>1</v>
          </cell>
        </row>
        <row r="759">
          <cell r="C759">
            <v>277</v>
          </cell>
          <cell r="AE759">
            <v>1</v>
          </cell>
          <cell r="AF759">
            <v>1</v>
          </cell>
          <cell r="AG759">
            <v>2</v>
          </cell>
          <cell r="AI759">
            <v>0.5</v>
          </cell>
          <cell r="AJ759">
            <v>0.5</v>
          </cell>
          <cell r="AK759">
            <v>0.5</v>
          </cell>
          <cell r="AL759">
            <v>0.5</v>
          </cell>
          <cell r="AM759">
            <v>2</v>
          </cell>
          <cell r="AN759">
            <v>4</v>
          </cell>
          <cell r="AP759">
            <v>0.5</v>
          </cell>
          <cell r="AQ759">
            <v>0.5</v>
          </cell>
          <cell r="AR759">
            <v>0.5</v>
          </cell>
          <cell r="AS759">
            <v>0.5</v>
          </cell>
          <cell r="AT759">
            <v>2</v>
          </cell>
          <cell r="AU759">
            <v>6</v>
          </cell>
          <cell r="AW759">
            <v>0.5</v>
          </cell>
          <cell r="AX759">
            <v>0.5</v>
          </cell>
          <cell r="AY759">
            <v>0.5</v>
          </cell>
          <cell r="AZ759">
            <v>0.5</v>
          </cell>
          <cell r="BA759">
            <v>2</v>
          </cell>
          <cell r="BB759">
            <v>8</v>
          </cell>
        </row>
        <row r="760">
          <cell r="C760">
            <v>278</v>
          </cell>
          <cell r="AE760">
            <v>7</v>
          </cell>
          <cell r="AF760">
            <v>8</v>
          </cell>
          <cell r="AG760">
            <v>15</v>
          </cell>
          <cell r="AI760">
            <v>3</v>
          </cell>
          <cell r="AJ760">
            <v>4</v>
          </cell>
          <cell r="AK760">
            <v>2</v>
          </cell>
          <cell r="AL760">
            <v>6</v>
          </cell>
          <cell r="AM760">
            <v>15</v>
          </cell>
          <cell r="AN760">
            <v>30</v>
          </cell>
          <cell r="AP760">
            <v>3</v>
          </cell>
          <cell r="AQ760">
            <v>4</v>
          </cell>
          <cell r="AR760">
            <v>2</v>
          </cell>
          <cell r="AS760">
            <v>6</v>
          </cell>
          <cell r="AT760">
            <v>15</v>
          </cell>
          <cell r="AU760">
            <v>45</v>
          </cell>
          <cell r="AW760">
            <v>3</v>
          </cell>
          <cell r="AX760">
            <v>4</v>
          </cell>
          <cell r="AY760">
            <v>2</v>
          </cell>
          <cell r="AZ760">
            <v>6</v>
          </cell>
          <cell r="BA760">
            <v>15</v>
          </cell>
          <cell r="BB760">
            <v>60</v>
          </cell>
        </row>
        <row r="761">
          <cell r="C761">
            <v>279</v>
          </cell>
          <cell r="AE761">
            <v>20</v>
          </cell>
          <cell r="AF761">
            <v>22</v>
          </cell>
          <cell r="AG761">
            <v>42</v>
          </cell>
          <cell r="AI761">
            <v>5</v>
          </cell>
          <cell r="AJ761">
            <v>15</v>
          </cell>
          <cell r="AK761">
            <v>5</v>
          </cell>
          <cell r="AL761">
            <v>17</v>
          </cell>
          <cell r="AM761">
            <v>42</v>
          </cell>
          <cell r="AN761">
            <v>42</v>
          </cell>
          <cell r="AP761">
            <v>5</v>
          </cell>
          <cell r="AQ761">
            <v>15</v>
          </cell>
          <cell r="AR761">
            <v>5</v>
          </cell>
          <cell r="AS761">
            <v>17</v>
          </cell>
          <cell r="AT761">
            <v>42</v>
          </cell>
          <cell r="AU761">
            <v>42</v>
          </cell>
          <cell r="AW761">
            <v>5</v>
          </cell>
          <cell r="AX761">
            <v>15</v>
          </cell>
          <cell r="AY761">
            <v>5</v>
          </cell>
          <cell r="AZ761">
            <v>17</v>
          </cell>
          <cell r="BA761">
            <v>42</v>
          </cell>
          <cell r="BB761">
            <v>42</v>
          </cell>
        </row>
        <row r="762">
          <cell r="C762">
            <v>280</v>
          </cell>
          <cell r="AE762">
            <v>3</v>
          </cell>
          <cell r="AF762">
            <v>4</v>
          </cell>
          <cell r="AG762">
            <v>7</v>
          </cell>
          <cell r="AI762">
            <v>1</v>
          </cell>
          <cell r="AJ762">
            <v>2</v>
          </cell>
          <cell r="AK762">
            <v>2</v>
          </cell>
          <cell r="AL762">
            <v>2</v>
          </cell>
          <cell r="AM762">
            <v>7</v>
          </cell>
          <cell r="AN762">
            <v>14</v>
          </cell>
          <cell r="AP762">
            <v>1</v>
          </cell>
          <cell r="AQ762">
            <v>2</v>
          </cell>
          <cell r="AR762">
            <v>2</v>
          </cell>
          <cell r="AS762">
            <v>2</v>
          </cell>
          <cell r="AT762">
            <v>7</v>
          </cell>
          <cell r="AU762">
            <v>21</v>
          </cell>
          <cell r="AW762">
            <v>1</v>
          </cell>
          <cell r="AX762">
            <v>2</v>
          </cell>
          <cell r="AY762">
            <v>2</v>
          </cell>
          <cell r="AZ762">
            <v>2</v>
          </cell>
          <cell r="BA762">
            <v>7</v>
          </cell>
          <cell r="BB762">
            <v>28</v>
          </cell>
        </row>
        <row r="763">
          <cell r="C763">
            <v>281</v>
          </cell>
          <cell r="AE763">
            <v>1</v>
          </cell>
          <cell r="AF763">
            <v>1</v>
          </cell>
          <cell r="AG763">
            <v>2</v>
          </cell>
          <cell r="AI763">
            <v>0.5</v>
          </cell>
          <cell r="AJ763">
            <v>0.5</v>
          </cell>
          <cell r="AK763">
            <v>0.5</v>
          </cell>
          <cell r="AL763">
            <v>0.5</v>
          </cell>
          <cell r="AM763">
            <v>2</v>
          </cell>
          <cell r="AN763">
            <v>4</v>
          </cell>
          <cell r="AP763">
            <v>0.5</v>
          </cell>
          <cell r="AQ763">
            <v>0.5</v>
          </cell>
          <cell r="AR763">
            <v>0.5</v>
          </cell>
          <cell r="AS763">
            <v>0.5</v>
          </cell>
          <cell r="AT763">
            <v>2</v>
          </cell>
          <cell r="AU763">
            <v>6</v>
          </cell>
          <cell r="AW763">
            <v>0.5</v>
          </cell>
          <cell r="AX763">
            <v>0.5</v>
          </cell>
          <cell r="AY763">
            <v>0.5</v>
          </cell>
          <cell r="AZ763">
            <v>0.5</v>
          </cell>
          <cell r="BA763">
            <v>2</v>
          </cell>
          <cell r="BB763">
            <v>8</v>
          </cell>
        </row>
        <row r="764">
          <cell r="C764">
            <v>282</v>
          </cell>
          <cell r="AE764">
            <v>22</v>
          </cell>
          <cell r="AF764">
            <v>22</v>
          </cell>
          <cell r="AG764">
            <v>44</v>
          </cell>
          <cell r="AI764">
            <v>5</v>
          </cell>
          <cell r="AJ764">
            <v>17</v>
          </cell>
          <cell r="AK764">
            <v>5</v>
          </cell>
          <cell r="AL764">
            <v>17</v>
          </cell>
          <cell r="AM764">
            <v>44</v>
          </cell>
          <cell r="AN764">
            <v>44</v>
          </cell>
          <cell r="AP764">
            <v>5</v>
          </cell>
          <cell r="AQ764">
            <v>17</v>
          </cell>
          <cell r="AR764">
            <v>5</v>
          </cell>
          <cell r="AS764">
            <v>17</v>
          </cell>
          <cell r="AT764">
            <v>44</v>
          </cell>
          <cell r="AU764">
            <v>44</v>
          </cell>
          <cell r="AW764">
            <v>5</v>
          </cell>
          <cell r="AX764">
            <v>17</v>
          </cell>
          <cell r="AY764">
            <v>5</v>
          </cell>
          <cell r="AZ764">
            <v>17</v>
          </cell>
          <cell r="BA764">
            <v>44</v>
          </cell>
          <cell r="BB764">
            <v>44</v>
          </cell>
        </row>
        <row r="1010">
          <cell r="C1010">
            <v>109</v>
          </cell>
          <cell r="AE1010">
            <v>40</v>
          </cell>
          <cell r="AF1010">
            <v>40</v>
          </cell>
          <cell r="AG1010">
            <v>80</v>
          </cell>
          <cell r="AI1010">
            <v>40</v>
          </cell>
          <cell r="AJ1010">
            <v>0</v>
          </cell>
          <cell r="AK1010">
            <v>0</v>
          </cell>
          <cell r="AL1010">
            <v>0</v>
          </cell>
          <cell r="AM1010">
            <v>40</v>
          </cell>
          <cell r="AP1010">
            <v>40</v>
          </cell>
          <cell r="AQ1010">
            <v>0</v>
          </cell>
          <cell r="AR1010">
            <v>0</v>
          </cell>
          <cell r="AS1010">
            <v>0</v>
          </cell>
          <cell r="AT1010">
            <v>40</v>
          </cell>
          <cell r="AW1010">
            <v>40</v>
          </cell>
          <cell r="AX1010">
            <v>0</v>
          </cell>
          <cell r="AY1010">
            <v>0</v>
          </cell>
          <cell r="AZ1010">
            <v>0</v>
          </cell>
          <cell r="BA1010">
            <v>40</v>
          </cell>
          <cell r="BB1010">
            <v>200</v>
          </cell>
        </row>
        <row r="1011">
          <cell r="C1011">
            <v>110</v>
          </cell>
          <cell r="AE1011">
            <v>25</v>
          </cell>
          <cell r="AF1011">
            <v>25</v>
          </cell>
          <cell r="AG1011">
            <v>50</v>
          </cell>
          <cell r="AI1011">
            <v>25</v>
          </cell>
          <cell r="AJ1011">
            <v>25</v>
          </cell>
          <cell r="AK1011">
            <v>0</v>
          </cell>
          <cell r="AL1011">
            <v>0</v>
          </cell>
          <cell r="AM1011">
            <v>50</v>
          </cell>
          <cell r="AP1011">
            <v>25</v>
          </cell>
          <cell r="AQ1011">
            <v>25</v>
          </cell>
          <cell r="AR1011">
            <v>0</v>
          </cell>
          <cell r="AS1011">
            <v>0</v>
          </cell>
          <cell r="AT1011">
            <v>50</v>
          </cell>
          <cell r="AW1011">
            <v>25</v>
          </cell>
          <cell r="AX1011">
            <v>25</v>
          </cell>
          <cell r="AY1011">
            <v>0</v>
          </cell>
          <cell r="AZ1011">
            <v>0</v>
          </cell>
          <cell r="BA1011">
            <v>50</v>
          </cell>
          <cell r="BB1011">
            <v>200</v>
          </cell>
        </row>
        <row r="1012">
          <cell r="C1012">
            <v>237</v>
          </cell>
          <cell r="AE1012">
            <v>0</v>
          </cell>
          <cell r="AF1012">
            <v>1</v>
          </cell>
          <cell r="AG1012">
            <v>1</v>
          </cell>
          <cell r="AI1012">
            <v>0</v>
          </cell>
          <cell r="AJ1012">
            <v>0</v>
          </cell>
          <cell r="AK1012">
            <v>0</v>
          </cell>
          <cell r="AL1012">
            <v>1</v>
          </cell>
          <cell r="AM1012">
            <v>1</v>
          </cell>
          <cell r="AP1012">
            <v>0</v>
          </cell>
          <cell r="AQ1012">
            <v>0</v>
          </cell>
          <cell r="AR1012">
            <v>0</v>
          </cell>
          <cell r="AS1012">
            <v>1</v>
          </cell>
          <cell r="AT1012">
            <v>1</v>
          </cell>
          <cell r="AW1012">
            <v>0</v>
          </cell>
          <cell r="AX1012">
            <v>0</v>
          </cell>
          <cell r="AY1012">
            <v>0</v>
          </cell>
          <cell r="AZ1012">
            <v>1</v>
          </cell>
          <cell r="BA1012">
            <v>1</v>
          </cell>
          <cell r="BB1012">
            <v>4</v>
          </cell>
        </row>
        <row r="1013">
          <cell r="C1013">
            <v>238</v>
          </cell>
          <cell r="AE1013">
            <v>2000</v>
          </cell>
          <cell r="AF1013">
            <v>1750</v>
          </cell>
          <cell r="AG1013">
            <v>3750</v>
          </cell>
          <cell r="AI1013">
            <v>400</v>
          </cell>
          <cell r="AJ1013">
            <v>1000</v>
          </cell>
          <cell r="AK1013">
            <v>1150</v>
          </cell>
          <cell r="AL1013">
            <v>1200</v>
          </cell>
          <cell r="AM1013">
            <v>3750</v>
          </cell>
          <cell r="AP1013">
            <v>400</v>
          </cell>
          <cell r="AQ1013">
            <v>1000</v>
          </cell>
          <cell r="AR1013">
            <v>1150</v>
          </cell>
          <cell r="AS1013">
            <v>1200</v>
          </cell>
          <cell r="AT1013">
            <v>3750</v>
          </cell>
          <cell r="AW1013">
            <v>400</v>
          </cell>
          <cell r="AX1013">
            <v>1000</v>
          </cell>
          <cell r="AY1013">
            <v>1150</v>
          </cell>
          <cell r="AZ1013">
            <v>1200</v>
          </cell>
          <cell r="BA1013">
            <v>3750</v>
          </cell>
          <cell r="BB1013">
            <v>15000</v>
          </cell>
        </row>
        <row r="1014">
          <cell r="C1014">
            <v>239</v>
          </cell>
          <cell r="AE1014">
            <v>90</v>
          </cell>
          <cell r="AF1014">
            <v>60</v>
          </cell>
          <cell r="AG1014">
            <v>150</v>
          </cell>
          <cell r="AI1014">
            <v>20</v>
          </cell>
          <cell r="AJ1014">
            <v>40</v>
          </cell>
          <cell r="AK1014">
            <v>45</v>
          </cell>
          <cell r="AL1014">
            <v>45</v>
          </cell>
          <cell r="AM1014">
            <v>150</v>
          </cell>
          <cell r="AP1014">
            <v>20</v>
          </cell>
          <cell r="AQ1014">
            <v>40</v>
          </cell>
          <cell r="AR1014">
            <v>45</v>
          </cell>
          <cell r="AS1014">
            <v>45</v>
          </cell>
          <cell r="AT1014">
            <v>150</v>
          </cell>
          <cell r="AW1014">
            <v>20</v>
          </cell>
          <cell r="AX1014">
            <v>40</v>
          </cell>
          <cell r="AY1014">
            <v>45</v>
          </cell>
          <cell r="AZ1014">
            <v>45</v>
          </cell>
          <cell r="BA1014">
            <v>150</v>
          </cell>
          <cell r="BB1014">
            <v>600</v>
          </cell>
        </row>
        <row r="1015">
          <cell r="C1015">
            <v>245</v>
          </cell>
          <cell r="AE1015">
            <v>0.125</v>
          </cell>
          <cell r="AF1015">
            <v>0.125</v>
          </cell>
          <cell r="AG1015">
            <v>0.25</v>
          </cell>
          <cell r="AI1015">
            <v>0</v>
          </cell>
          <cell r="AJ1015">
            <v>0.125</v>
          </cell>
          <cell r="AK1015">
            <v>0.125</v>
          </cell>
          <cell r="AL1015">
            <v>0</v>
          </cell>
          <cell r="AM1015">
            <v>0.25</v>
          </cell>
          <cell r="AP1015">
            <v>0.125</v>
          </cell>
          <cell r="AQ1015">
            <v>0.125</v>
          </cell>
          <cell r="AR1015">
            <v>0</v>
          </cell>
          <cell r="AS1015">
            <v>0</v>
          </cell>
          <cell r="AT1015">
            <v>0.25</v>
          </cell>
          <cell r="AW1015">
            <v>0.125</v>
          </cell>
          <cell r="AX1015">
            <v>0.125</v>
          </cell>
          <cell r="AY1015">
            <v>0</v>
          </cell>
          <cell r="AZ1015">
            <v>0</v>
          </cell>
          <cell r="BA1015">
            <v>0.25</v>
          </cell>
          <cell r="BB1015">
            <v>1</v>
          </cell>
        </row>
        <row r="1016">
          <cell r="C1016">
            <v>246</v>
          </cell>
          <cell r="AE1016">
            <v>0.125</v>
          </cell>
          <cell r="AF1016">
            <v>0.125</v>
          </cell>
          <cell r="AG1016">
            <v>0.25</v>
          </cell>
          <cell r="AI1016">
            <v>0.125</v>
          </cell>
          <cell r="AJ1016">
            <v>0.125</v>
          </cell>
          <cell r="AK1016">
            <v>0</v>
          </cell>
          <cell r="AL1016">
            <v>0</v>
          </cell>
          <cell r="AM1016">
            <v>0.25</v>
          </cell>
          <cell r="AP1016">
            <v>0.125</v>
          </cell>
          <cell r="AQ1016">
            <v>0.125</v>
          </cell>
          <cell r="AR1016">
            <v>0</v>
          </cell>
          <cell r="AS1016">
            <v>0</v>
          </cell>
          <cell r="AT1016">
            <v>0.25</v>
          </cell>
          <cell r="AW1016">
            <v>0.125</v>
          </cell>
          <cell r="AX1016">
            <v>0.125</v>
          </cell>
          <cell r="AY1016">
            <v>0</v>
          </cell>
          <cell r="AZ1016">
            <v>0</v>
          </cell>
          <cell r="BA1016">
            <v>0.25</v>
          </cell>
          <cell r="BB1016">
            <v>1</v>
          </cell>
        </row>
        <row r="1017">
          <cell r="C1017">
            <v>247</v>
          </cell>
          <cell r="AE1017">
            <v>0.5</v>
          </cell>
          <cell r="AF1017">
            <v>0.5</v>
          </cell>
          <cell r="AG1017">
            <v>1</v>
          </cell>
          <cell r="AI1017">
            <v>0</v>
          </cell>
          <cell r="AJ1017">
            <v>1</v>
          </cell>
          <cell r="AK1017">
            <v>0</v>
          </cell>
          <cell r="AL1017">
            <v>1</v>
          </cell>
          <cell r="AM1017">
            <v>2</v>
          </cell>
          <cell r="AP1017">
            <v>0</v>
          </cell>
          <cell r="AQ1017">
            <v>0.5</v>
          </cell>
          <cell r="AR1017">
            <v>0</v>
          </cell>
          <cell r="AS1017">
            <v>0.5</v>
          </cell>
          <cell r="AT1017">
            <v>1</v>
          </cell>
          <cell r="AW1017">
            <v>0.5</v>
          </cell>
          <cell r="AX1017">
            <v>0.5</v>
          </cell>
          <cell r="AY1017">
            <v>0</v>
          </cell>
          <cell r="AZ1017">
            <v>0</v>
          </cell>
          <cell r="BA1017">
            <v>1</v>
          </cell>
          <cell r="BB1017">
            <v>5</v>
          </cell>
        </row>
        <row r="1018">
          <cell r="C1018">
            <v>248</v>
          </cell>
          <cell r="AE1018">
            <v>0.125</v>
          </cell>
          <cell r="AF1018">
            <v>0.125</v>
          </cell>
          <cell r="AG1018">
            <v>0.25</v>
          </cell>
          <cell r="AI1018">
            <v>0.125</v>
          </cell>
          <cell r="AJ1018">
            <v>0</v>
          </cell>
          <cell r="AK1018">
            <v>0.125</v>
          </cell>
          <cell r="AL1018">
            <v>0</v>
          </cell>
          <cell r="AM1018">
            <v>0.25</v>
          </cell>
          <cell r="AP1018">
            <v>0.125</v>
          </cell>
          <cell r="AQ1018">
            <v>0</v>
          </cell>
          <cell r="AR1018">
            <v>0.125</v>
          </cell>
          <cell r="AS1018">
            <v>0</v>
          </cell>
          <cell r="AT1018">
            <v>0.25</v>
          </cell>
          <cell r="AW1018">
            <v>0.125</v>
          </cell>
          <cell r="AX1018">
            <v>0.125</v>
          </cell>
          <cell r="AY1018">
            <v>0</v>
          </cell>
          <cell r="AZ1018">
            <v>0</v>
          </cell>
          <cell r="BA1018">
            <v>0.25</v>
          </cell>
          <cell r="BB1018">
            <v>1</v>
          </cell>
        </row>
        <row r="1019">
          <cell r="C1019">
            <v>249</v>
          </cell>
          <cell r="AE1019">
            <v>1</v>
          </cell>
          <cell r="AF1019">
            <v>0</v>
          </cell>
          <cell r="AG1019">
            <v>1</v>
          </cell>
          <cell r="AI1019">
            <v>1</v>
          </cell>
          <cell r="AJ1019">
            <v>0</v>
          </cell>
          <cell r="AK1019">
            <v>0</v>
          </cell>
          <cell r="AL1019">
            <v>0</v>
          </cell>
          <cell r="AM1019">
            <v>1</v>
          </cell>
          <cell r="AP1019">
            <v>1</v>
          </cell>
          <cell r="AQ1019">
            <v>0</v>
          </cell>
          <cell r="AR1019">
            <v>0</v>
          </cell>
          <cell r="AS1019">
            <v>0</v>
          </cell>
          <cell r="AT1019">
            <v>1</v>
          </cell>
          <cell r="AW1019">
            <v>1</v>
          </cell>
          <cell r="AX1019">
            <v>0</v>
          </cell>
          <cell r="AY1019">
            <v>0</v>
          </cell>
          <cell r="AZ1019">
            <v>0</v>
          </cell>
          <cell r="BA1019">
            <v>1</v>
          </cell>
          <cell r="BB1019">
            <v>4</v>
          </cell>
        </row>
        <row r="1262">
          <cell r="C1262">
            <v>271</v>
          </cell>
          <cell r="AE1262">
            <v>0.09</v>
          </cell>
          <cell r="AF1262">
            <v>0.04</v>
          </cell>
          <cell r="AG1262">
            <v>0.13</v>
          </cell>
          <cell r="AI1262">
            <v>0.04</v>
          </cell>
          <cell r="AJ1262">
            <v>0.04</v>
          </cell>
          <cell r="AK1262">
            <v>0.04</v>
          </cell>
          <cell r="AL1262">
            <v>0.04</v>
          </cell>
          <cell r="AM1262">
            <v>0.16</v>
          </cell>
          <cell r="AN1262">
            <v>0.29000000000000004</v>
          </cell>
          <cell r="AP1262">
            <v>0.04</v>
          </cell>
          <cell r="AQ1262">
            <v>0.04</v>
          </cell>
          <cell r="AR1262">
            <v>0.04</v>
          </cell>
          <cell r="AS1262">
            <v>0.04</v>
          </cell>
          <cell r="AT1262">
            <v>0.16</v>
          </cell>
          <cell r="AU1262">
            <v>0.45000000000000007</v>
          </cell>
          <cell r="AW1262">
            <v>0.04</v>
          </cell>
          <cell r="AX1262">
            <v>0.04</v>
          </cell>
          <cell r="AY1262">
            <v>0.04</v>
          </cell>
          <cell r="AZ1262">
            <v>0.03</v>
          </cell>
          <cell r="BA1262">
            <v>0.15</v>
          </cell>
          <cell r="BB1262">
            <v>0.6</v>
          </cell>
        </row>
        <row r="1263">
          <cell r="C1263">
            <v>272</v>
          </cell>
          <cell r="AE1263">
            <v>0.5</v>
          </cell>
          <cell r="AF1263">
            <v>0.5</v>
          </cell>
          <cell r="AG1263">
            <v>1</v>
          </cell>
          <cell r="AI1263">
            <v>0.25</v>
          </cell>
          <cell r="AJ1263">
            <v>0.25</v>
          </cell>
          <cell r="AK1263">
            <v>0.25</v>
          </cell>
          <cell r="AL1263">
            <v>0.25</v>
          </cell>
          <cell r="AM1263">
            <v>1</v>
          </cell>
          <cell r="AN1263">
            <v>1</v>
          </cell>
          <cell r="AP1263">
            <v>0.25</v>
          </cell>
          <cell r="AQ1263">
            <v>0.25</v>
          </cell>
          <cell r="AR1263">
            <v>0.25</v>
          </cell>
          <cell r="AS1263">
            <v>0.25</v>
          </cell>
          <cell r="AT1263">
            <v>1</v>
          </cell>
          <cell r="AU1263">
            <v>1</v>
          </cell>
          <cell r="AW1263">
            <v>0.25</v>
          </cell>
          <cell r="AX1263">
            <v>0.25</v>
          </cell>
          <cell r="AY1263">
            <v>0.25</v>
          </cell>
          <cell r="AZ1263">
            <v>0.25</v>
          </cell>
          <cell r="BA1263">
            <v>1</v>
          </cell>
          <cell r="BB1263">
            <v>1</v>
          </cell>
        </row>
        <row r="1264">
          <cell r="C1264">
            <v>273</v>
          </cell>
          <cell r="AE1264">
            <v>0.19</v>
          </cell>
          <cell r="AF1264">
            <v>6.25E-2</v>
          </cell>
          <cell r="AG1264">
            <v>0.2525</v>
          </cell>
          <cell r="AI1264">
            <v>6.25E-2</v>
          </cell>
          <cell r="AJ1264">
            <v>6.25E-2</v>
          </cell>
          <cell r="AK1264">
            <v>6.25E-2</v>
          </cell>
          <cell r="AL1264">
            <v>6.25E-2</v>
          </cell>
          <cell r="AM1264">
            <v>0.25</v>
          </cell>
          <cell r="AN1264">
            <v>0.50249999999999995</v>
          </cell>
          <cell r="AP1264">
            <v>6.25E-2</v>
          </cell>
          <cell r="AQ1264">
            <v>6.25E-2</v>
          </cell>
          <cell r="AR1264">
            <v>6.25E-2</v>
          </cell>
          <cell r="AS1264">
            <v>6.25E-2</v>
          </cell>
          <cell r="AT1264">
            <v>0.25</v>
          </cell>
          <cell r="AU1264">
            <v>0.75249999999999995</v>
          </cell>
          <cell r="AW1264">
            <v>6.25E-2</v>
          </cell>
          <cell r="AX1264">
            <v>6.25E-2</v>
          </cell>
          <cell r="AY1264">
            <v>6.25E-2</v>
          </cell>
          <cell r="AZ1264">
            <v>6.25E-2</v>
          </cell>
          <cell r="BA1264">
            <v>0.25</v>
          </cell>
          <cell r="BB1264">
            <v>1.0024999999999999</v>
          </cell>
        </row>
        <row r="1265">
          <cell r="C1265">
            <v>274</v>
          </cell>
          <cell r="AE1265">
            <v>3.75</v>
          </cell>
          <cell r="AF1265">
            <v>1.25</v>
          </cell>
          <cell r="AG1265">
            <v>5</v>
          </cell>
          <cell r="AI1265">
            <v>1.25</v>
          </cell>
          <cell r="AJ1265">
            <v>1.25</v>
          </cell>
          <cell r="AK1265">
            <v>1.25</v>
          </cell>
          <cell r="AL1265">
            <v>1.25</v>
          </cell>
          <cell r="AM1265">
            <v>5</v>
          </cell>
          <cell r="AN1265">
            <v>5</v>
          </cell>
          <cell r="AP1265">
            <v>1.25</v>
          </cell>
          <cell r="AQ1265">
            <v>1.25</v>
          </cell>
          <cell r="AR1265">
            <v>1.25</v>
          </cell>
          <cell r="AS1265">
            <v>1.25</v>
          </cell>
          <cell r="AT1265">
            <v>5</v>
          </cell>
          <cell r="AU1265">
            <v>5</v>
          </cell>
          <cell r="AW1265">
            <v>1.25</v>
          </cell>
          <cell r="AX1265">
            <v>1.25</v>
          </cell>
          <cell r="AY1265">
            <v>1.25</v>
          </cell>
          <cell r="AZ1265">
            <v>1.25</v>
          </cell>
          <cell r="BA1265">
            <v>5</v>
          </cell>
          <cell r="BB1265">
            <v>5</v>
          </cell>
        </row>
        <row r="1266">
          <cell r="C1266">
            <v>275</v>
          </cell>
          <cell r="AE1266">
            <v>3.19</v>
          </cell>
          <cell r="AF1266">
            <v>1.06</v>
          </cell>
          <cell r="AG1266">
            <v>4.25</v>
          </cell>
          <cell r="AI1266">
            <v>1.07</v>
          </cell>
          <cell r="AJ1266">
            <v>1.06</v>
          </cell>
          <cell r="AK1266">
            <v>1.06</v>
          </cell>
          <cell r="AL1266">
            <v>1.06</v>
          </cell>
          <cell r="AM1266">
            <v>4.25</v>
          </cell>
          <cell r="AN1266">
            <v>8.5</v>
          </cell>
          <cell r="AP1266">
            <v>1.07</v>
          </cell>
          <cell r="AQ1266">
            <v>1.06</v>
          </cell>
          <cell r="AR1266">
            <v>1.06</v>
          </cell>
          <cell r="AS1266">
            <v>1.06</v>
          </cell>
          <cell r="AT1266">
            <v>4.25</v>
          </cell>
          <cell r="AU1266">
            <v>12.75</v>
          </cell>
          <cell r="AW1266">
            <v>1.07</v>
          </cell>
          <cell r="AX1266">
            <v>1.06</v>
          </cell>
          <cell r="AY1266">
            <v>1.06</v>
          </cell>
          <cell r="AZ1266">
            <v>1.06</v>
          </cell>
          <cell r="BA1266">
            <v>4.25</v>
          </cell>
          <cell r="BB1266">
            <v>17</v>
          </cell>
        </row>
        <row r="1514">
          <cell r="C1514">
            <v>51</v>
          </cell>
          <cell r="AE1514">
            <v>500</v>
          </cell>
          <cell r="AF1514">
            <v>500</v>
          </cell>
          <cell r="AG1514">
            <v>1000</v>
          </cell>
          <cell r="AI1514">
            <v>500</v>
          </cell>
          <cell r="AJ1514">
            <v>500</v>
          </cell>
          <cell r="AK1514">
            <v>500</v>
          </cell>
          <cell r="AL1514">
            <v>500</v>
          </cell>
          <cell r="AM1514">
            <v>2000</v>
          </cell>
          <cell r="AP1514">
            <v>500</v>
          </cell>
          <cell r="AQ1514">
            <v>500</v>
          </cell>
          <cell r="AR1514">
            <v>500</v>
          </cell>
          <cell r="AS1514">
            <v>500</v>
          </cell>
          <cell r="AT1514">
            <v>2000</v>
          </cell>
          <cell r="AW1514">
            <v>500</v>
          </cell>
          <cell r="AX1514">
            <v>500</v>
          </cell>
          <cell r="AY1514">
            <v>500</v>
          </cell>
          <cell r="AZ1514">
            <v>500</v>
          </cell>
          <cell r="BA1514">
            <v>2000</v>
          </cell>
          <cell r="BB1514">
            <v>7000</v>
          </cell>
        </row>
        <row r="1515">
          <cell r="C1515">
            <v>52</v>
          </cell>
          <cell r="AE1515">
            <v>10</v>
          </cell>
          <cell r="AF1515">
            <v>15</v>
          </cell>
          <cell r="AG1515">
            <v>25</v>
          </cell>
          <cell r="AI1515">
            <v>5</v>
          </cell>
          <cell r="AJ1515">
            <v>5</v>
          </cell>
          <cell r="AK1515">
            <v>5</v>
          </cell>
          <cell r="AL1515">
            <v>10</v>
          </cell>
          <cell r="AM1515">
            <v>25</v>
          </cell>
          <cell r="AP1515">
            <v>5</v>
          </cell>
          <cell r="AQ1515">
            <v>5</v>
          </cell>
          <cell r="AR1515">
            <v>5</v>
          </cell>
          <cell r="AS1515">
            <v>10</v>
          </cell>
          <cell r="AT1515">
            <v>25</v>
          </cell>
          <cell r="AW1515">
            <v>5</v>
          </cell>
          <cell r="AX1515">
            <v>5</v>
          </cell>
          <cell r="AY1515">
            <v>5</v>
          </cell>
          <cell r="AZ1515">
            <v>10</v>
          </cell>
          <cell r="BA1515">
            <v>25</v>
          </cell>
          <cell r="BB1515">
            <v>100</v>
          </cell>
        </row>
        <row r="1516">
          <cell r="C1516">
            <v>53</v>
          </cell>
          <cell r="AE1516">
            <v>450</v>
          </cell>
          <cell r="AF1516">
            <v>0</v>
          </cell>
          <cell r="AG1516">
            <v>450</v>
          </cell>
          <cell r="AI1516">
            <v>0</v>
          </cell>
          <cell r="AJ1516">
            <v>450</v>
          </cell>
          <cell r="AK1516">
            <v>0</v>
          </cell>
          <cell r="AL1516">
            <v>0</v>
          </cell>
          <cell r="AM1516">
            <v>450</v>
          </cell>
          <cell r="AP1516">
            <v>0</v>
          </cell>
          <cell r="AQ1516">
            <v>450</v>
          </cell>
          <cell r="AR1516">
            <v>0</v>
          </cell>
          <cell r="AS1516">
            <v>0</v>
          </cell>
          <cell r="AT1516">
            <v>450</v>
          </cell>
          <cell r="AW1516">
            <v>0</v>
          </cell>
          <cell r="AX1516">
            <v>450</v>
          </cell>
          <cell r="AY1516">
            <v>0</v>
          </cell>
          <cell r="AZ1516">
            <v>0</v>
          </cell>
          <cell r="BA1516">
            <v>450</v>
          </cell>
          <cell r="BB1516">
            <v>1800</v>
          </cell>
        </row>
        <row r="1517">
          <cell r="C1517">
            <v>54</v>
          </cell>
          <cell r="AE1517">
            <v>103</v>
          </cell>
          <cell r="AF1517">
            <v>102</v>
          </cell>
          <cell r="AI1517">
            <v>102</v>
          </cell>
          <cell r="AJ1517">
            <v>102</v>
          </cell>
          <cell r="AK1517">
            <v>101</v>
          </cell>
          <cell r="AL1517">
            <v>101</v>
          </cell>
          <cell r="AP1517">
            <v>102</v>
          </cell>
          <cell r="AQ1517">
            <v>102</v>
          </cell>
          <cell r="AR1517">
            <v>101</v>
          </cell>
          <cell r="AS1517">
            <v>101</v>
          </cell>
          <cell r="AW1517">
            <v>102</v>
          </cell>
          <cell r="AX1517">
            <v>102</v>
          </cell>
          <cell r="AY1517">
            <v>101</v>
          </cell>
          <cell r="AZ1517">
            <v>101</v>
          </cell>
        </row>
        <row r="1518">
          <cell r="C1518">
            <v>55</v>
          </cell>
          <cell r="AE1518">
            <v>0</v>
          </cell>
          <cell r="AF1518">
            <v>3</v>
          </cell>
          <cell r="AI1518">
            <v>0</v>
          </cell>
          <cell r="AJ1518">
            <v>0</v>
          </cell>
          <cell r="AK1518">
            <v>0</v>
          </cell>
          <cell r="AL1518">
            <v>3</v>
          </cell>
          <cell r="AP1518">
            <v>0</v>
          </cell>
          <cell r="AQ1518">
            <v>0</v>
          </cell>
          <cell r="AR1518">
            <v>0</v>
          </cell>
          <cell r="AS1518">
            <v>4</v>
          </cell>
          <cell r="AW1518">
            <v>0</v>
          </cell>
          <cell r="AX1518">
            <v>0</v>
          </cell>
          <cell r="AY1518">
            <v>0</v>
          </cell>
          <cell r="AZ1518">
            <v>3</v>
          </cell>
        </row>
        <row r="1519">
          <cell r="C1519">
            <v>56</v>
          </cell>
          <cell r="AE1519">
            <v>15</v>
          </cell>
          <cell r="AF1519">
            <v>15</v>
          </cell>
          <cell r="AG1519">
            <v>30</v>
          </cell>
          <cell r="AI1519">
            <v>0</v>
          </cell>
          <cell r="AJ1519">
            <v>10</v>
          </cell>
          <cell r="AK1519">
            <v>10</v>
          </cell>
          <cell r="AL1519">
            <v>10</v>
          </cell>
          <cell r="AM1519">
            <v>30</v>
          </cell>
          <cell r="AP1519">
            <v>0</v>
          </cell>
          <cell r="AQ1519">
            <v>10</v>
          </cell>
          <cell r="AR1519">
            <v>15</v>
          </cell>
          <cell r="AS1519">
            <v>10</v>
          </cell>
          <cell r="AT1519">
            <v>35</v>
          </cell>
          <cell r="AW1519">
            <v>0</v>
          </cell>
          <cell r="AX1519">
            <v>10</v>
          </cell>
          <cell r="AY1519">
            <v>14</v>
          </cell>
          <cell r="AZ1519">
            <v>10</v>
          </cell>
          <cell r="BA1519">
            <v>34</v>
          </cell>
          <cell r="BB1519">
            <v>129</v>
          </cell>
        </row>
        <row r="1520">
          <cell r="C1520">
            <v>57</v>
          </cell>
          <cell r="AE1520">
            <v>0</v>
          </cell>
          <cell r="AF1520">
            <v>0.2</v>
          </cell>
          <cell r="AG1520">
            <v>0.2</v>
          </cell>
          <cell r="AI1520">
            <v>0</v>
          </cell>
          <cell r="AJ1520">
            <v>0</v>
          </cell>
          <cell r="AK1520">
            <v>0</v>
          </cell>
          <cell r="AL1520">
            <v>2.4</v>
          </cell>
          <cell r="AM1520">
            <v>2.4</v>
          </cell>
          <cell r="AP1520">
            <v>0</v>
          </cell>
          <cell r="AQ1520">
            <v>0</v>
          </cell>
          <cell r="AR1520">
            <v>0</v>
          </cell>
          <cell r="AS1520">
            <v>0.2</v>
          </cell>
          <cell r="AT1520">
            <v>0.2</v>
          </cell>
          <cell r="AW1520">
            <v>0</v>
          </cell>
          <cell r="AX1520">
            <v>0</v>
          </cell>
          <cell r="AY1520">
            <v>0</v>
          </cell>
          <cell r="AZ1520">
            <v>0.2</v>
          </cell>
          <cell r="BA1520">
            <v>0.2</v>
          </cell>
          <cell r="BB1520">
            <v>3</v>
          </cell>
        </row>
        <row r="1521">
          <cell r="C1521">
            <v>58</v>
          </cell>
          <cell r="AE1521">
            <v>0</v>
          </cell>
          <cell r="AF1521">
            <v>0.1</v>
          </cell>
          <cell r="AG1521">
            <v>0.1</v>
          </cell>
          <cell r="AI1521">
            <v>0</v>
          </cell>
          <cell r="AJ1521">
            <v>0</v>
          </cell>
          <cell r="AK1521">
            <v>0</v>
          </cell>
          <cell r="AL1521">
            <v>0.7</v>
          </cell>
          <cell r="AM1521">
            <v>0.7</v>
          </cell>
          <cell r="AP1521">
            <v>0</v>
          </cell>
          <cell r="AQ1521">
            <v>0</v>
          </cell>
          <cell r="AR1521">
            <v>0</v>
          </cell>
          <cell r="AS1521">
            <v>0.1</v>
          </cell>
          <cell r="AT1521">
            <v>0.1</v>
          </cell>
          <cell r="AW1521">
            <v>0</v>
          </cell>
          <cell r="AX1521">
            <v>0</v>
          </cell>
          <cell r="AY1521">
            <v>0</v>
          </cell>
          <cell r="AZ1521">
            <v>0.1</v>
          </cell>
          <cell r="BA1521">
            <v>0.1</v>
          </cell>
          <cell r="BB1521">
            <v>0.99999999999999989</v>
          </cell>
        </row>
        <row r="1522">
          <cell r="C1522">
            <v>59</v>
          </cell>
          <cell r="AE1522">
            <v>14</v>
          </cell>
          <cell r="AF1522">
            <v>14</v>
          </cell>
          <cell r="AG1522">
            <v>28</v>
          </cell>
          <cell r="AI1522">
            <v>0</v>
          </cell>
          <cell r="AJ1522">
            <v>0</v>
          </cell>
          <cell r="AK1522">
            <v>14</v>
          </cell>
          <cell r="AL1522">
            <v>14</v>
          </cell>
          <cell r="AM1522">
            <v>28</v>
          </cell>
          <cell r="AP1522">
            <v>0</v>
          </cell>
          <cell r="AQ1522">
            <v>0</v>
          </cell>
          <cell r="AR1522">
            <v>14</v>
          </cell>
          <cell r="AS1522">
            <v>14</v>
          </cell>
          <cell r="AT1522">
            <v>28</v>
          </cell>
          <cell r="AW1522">
            <v>0</v>
          </cell>
          <cell r="AX1522">
            <v>0</v>
          </cell>
          <cell r="AY1522">
            <v>14</v>
          </cell>
          <cell r="AZ1522">
            <v>14</v>
          </cell>
          <cell r="BA1522">
            <v>28</v>
          </cell>
          <cell r="BB1522">
            <v>112</v>
          </cell>
        </row>
        <row r="1523">
          <cell r="C1523">
            <v>60</v>
          </cell>
          <cell r="AE1523">
            <v>2</v>
          </cell>
          <cell r="AF1523">
            <v>2</v>
          </cell>
          <cell r="AG1523">
            <v>4</v>
          </cell>
          <cell r="AI1523">
            <v>0</v>
          </cell>
          <cell r="AJ1523">
            <v>2</v>
          </cell>
          <cell r="AK1523">
            <v>0</v>
          </cell>
          <cell r="AL1523">
            <v>2</v>
          </cell>
          <cell r="AM1523">
            <v>4</v>
          </cell>
          <cell r="AP1523">
            <v>0</v>
          </cell>
          <cell r="AQ1523">
            <v>2</v>
          </cell>
          <cell r="AR1523">
            <v>0</v>
          </cell>
          <cell r="AS1523">
            <v>2</v>
          </cell>
          <cell r="AT1523">
            <v>4</v>
          </cell>
          <cell r="AW1523">
            <v>0</v>
          </cell>
          <cell r="AX1523">
            <v>2</v>
          </cell>
          <cell r="AY1523">
            <v>0</v>
          </cell>
          <cell r="AZ1523">
            <v>2</v>
          </cell>
          <cell r="BA1523">
            <v>4</v>
          </cell>
          <cell r="BB1523">
            <v>16</v>
          </cell>
        </row>
        <row r="1524">
          <cell r="C1524">
            <v>61</v>
          </cell>
          <cell r="AE1524">
            <v>2</v>
          </cell>
          <cell r="AF1524">
            <v>2</v>
          </cell>
          <cell r="AG1524">
            <v>4</v>
          </cell>
          <cell r="AI1524">
            <v>0</v>
          </cell>
          <cell r="AJ1524">
            <v>2</v>
          </cell>
          <cell r="AK1524">
            <v>0</v>
          </cell>
          <cell r="AL1524">
            <v>2</v>
          </cell>
          <cell r="AM1524">
            <v>4</v>
          </cell>
          <cell r="AP1524">
            <v>0</v>
          </cell>
          <cell r="AQ1524">
            <v>2</v>
          </cell>
          <cell r="AR1524">
            <v>0</v>
          </cell>
          <cell r="AS1524">
            <v>2</v>
          </cell>
          <cell r="AT1524">
            <v>4</v>
          </cell>
          <cell r="AW1524">
            <v>0</v>
          </cell>
          <cell r="AX1524">
            <v>2</v>
          </cell>
          <cell r="AY1524">
            <v>0</v>
          </cell>
          <cell r="AZ1524">
            <v>2</v>
          </cell>
          <cell r="BA1524">
            <v>4</v>
          </cell>
          <cell r="BB1524">
            <v>16</v>
          </cell>
        </row>
        <row r="1525">
          <cell r="C1525">
            <v>62</v>
          </cell>
          <cell r="AE1525">
            <v>1</v>
          </cell>
          <cell r="AF1525">
            <v>1</v>
          </cell>
          <cell r="AG1525">
            <v>2</v>
          </cell>
          <cell r="AI1525">
            <v>0</v>
          </cell>
          <cell r="AJ1525">
            <v>1</v>
          </cell>
          <cell r="AK1525">
            <v>0</v>
          </cell>
          <cell r="AL1525">
            <v>1</v>
          </cell>
          <cell r="AM1525">
            <v>2</v>
          </cell>
          <cell r="AP1525">
            <v>0</v>
          </cell>
          <cell r="AQ1525">
            <v>1</v>
          </cell>
          <cell r="AR1525">
            <v>0</v>
          </cell>
          <cell r="AS1525">
            <v>1</v>
          </cell>
          <cell r="AT1525">
            <v>2</v>
          </cell>
          <cell r="AW1525">
            <v>0</v>
          </cell>
          <cell r="AX1525">
            <v>1</v>
          </cell>
          <cell r="AY1525">
            <v>0</v>
          </cell>
          <cell r="AZ1525">
            <v>1</v>
          </cell>
          <cell r="BA1525">
            <v>2</v>
          </cell>
          <cell r="BB1525">
            <v>8</v>
          </cell>
        </row>
        <row r="1526">
          <cell r="C1526">
            <v>63</v>
          </cell>
          <cell r="AE1526">
            <v>1</v>
          </cell>
          <cell r="AF1526">
            <v>1</v>
          </cell>
          <cell r="AG1526">
            <v>2</v>
          </cell>
          <cell r="AI1526">
            <v>0</v>
          </cell>
          <cell r="AJ1526">
            <v>1</v>
          </cell>
          <cell r="AK1526">
            <v>0</v>
          </cell>
          <cell r="AL1526">
            <v>1</v>
          </cell>
          <cell r="AM1526">
            <v>2</v>
          </cell>
          <cell r="AP1526">
            <v>0</v>
          </cell>
          <cell r="AQ1526">
            <v>1</v>
          </cell>
          <cell r="AR1526">
            <v>0</v>
          </cell>
          <cell r="AS1526">
            <v>1</v>
          </cell>
          <cell r="AT1526">
            <v>2</v>
          </cell>
          <cell r="AW1526">
            <v>0</v>
          </cell>
          <cell r="AX1526">
            <v>1</v>
          </cell>
          <cell r="AY1526">
            <v>0</v>
          </cell>
          <cell r="AZ1526">
            <v>1</v>
          </cell>
          <cell r="BA1526">
            <v>2</v>
          </cell>
          <cell r="BB1526">
            <v>8</v>
          </cell>
        </row>
        <row r="1527">
          <cell r="C1527">
            <v>64</v>
          </cell>
          <cell r="AE1527">
            <v>1</v>
          </cell>
          <cell r="AF1527">
            <v>1</v>
          </cell>
          <cell r="AG1527">
            <v>2</v>
          </cell>
          <cell r="AI1527">
            <v>0</v>
          </cell>
          <cell r="AJ1527">
            <v>1</v>
          </cell>
          <cell r="AK1527">
            <v>0</v>
          </cell>
          <cell r="AL1527">
            <v>1</v>
          </cell>
          <cell r="AM1527">
            <v>2</v>
          </cell>
          <cell r="AP1527">
            <v>0</v>
          </cell>
          <cell r="AQ1527">
            <v>1</v>
          </cell>
          <cell r="AR1527">
            <v>0</v>
          </cell>
          <cell r="AS1527">
            <v>1</v>
          </cell>
          <cell r="AT1527">
            <v>2</v>
          </cell>
          <cell r="AW1527">
            <v>0</v>
          </cell>
          <cell r="AX1527">
            <v>1</v>
          </cell>
          <cell r="AY1527">
            <v>0</v>
          </cell>
          <cell r="AZ1527">
            <v>1</v>
          </cell>
          <cell r="BA1527">
            <v>2</v>
          </cell>
          <cell r="BB1527">
            <v>8</v>
          </cell>
        </row>
        <row r="1528">
          <cell r="C1528">
            <v>65</v>
          </cell>
          <cell r="AE1528">
            <v>13</v>
          </cell>
          <cell r="AF1528">
            <v>13</v>
          </cell>
          <cell r="AG1528">
            <v>26</v>
          </cell>
          <cell r="AI1528">
            <v>0</v>
          </cell>
          <cell r="AJ1528">
            <v>10</v>
          </cell>
          <cell r="AK1528">
            <v>10</v>
          </cell>
          <cell r="AL1528">
            <v>6</v>
          </cell>
          <cell r="AM1528">
            <v>26</v>
          </cell>
          <cell r="AP1528">
            <v>0</v>
          </cell>
          <cell r="AQ1528">
            <v>10</v>
          </cell>
          <cell r="AR1528">
            <v>10</v>
          </cell>
          <cell r="AS1528">
            <v>6</v>
          </cell>
          <cell r="AT1528">
            <v>26</v>
          </cell>
          <cell r="AW1528">
            <v>0</v>
          </cell>
          <cell r="AX1528">
            <v>10</v>
          </cell>
          <cell r="AY1528">
            <v>10</v>
          </cell>
          <cell r="AZ1528">
            <v>6</v>
          </cell>
          <cell r="BA1528">
            <v>26</v>
          </cell>
          <cell r="BB1528">
            <v>104</v>
          </cell>
        </row>
        <row r="1529">
          <cell r="C1529">
            <v>66</v>
          </cell>
          <cell r="AE1529">
            <v>0</v>
          </cell>
          <cell r="AF1529">
            <v>1000</v>
          </cell>
          <cell r="AG1529">
            <v>1000</v>
          </cell>
          <cell r="AI1529">
            <v>0</v>
          </cell>
          <cell r="AJ1529">
            <v>0</v>
          </cell>
          <cell r="AK1529">
            <v>1000</v>
          </cell>
          <cell r="AL1529">
            <v>1000</v>
          </cell>
          <cell r="AM1529">
            <v>2000</v>
          </cell>
          <cell r="AP1529">
            <v>0</v>
          </cell>
          <cell r="AQ1529">
            <v>0</v>
          </cell>
          <cell r="AR1529">
            <v>1000</v>
          </cell>
          <cell r="AS1529">
            <v>1000</v>
          </cell>
          <cell r="AT1529">
            <v>2000</v>
          </cell>
          <cell r="AW1529">
            <v>0</v>
          </cell>
          <cell r="AX1529">
            <v>0</v>
          </cell>
          <cell r="AY1529">
            <v>1000</v>
          </cell>
          <cell r="AZ1529">
            <v>1000</v>
          </cell>
          <cell r="BA1529">
            <v>2000</v>
          </cell>
          <cell r="BB1529">
            <v>7000</v>
          </cell>
        </row>
        <row r="1530">
          <cell r="C1530">
            <v>67</v>
          </cell>
          <cell r="AE1530">
            <v>2</v>
          </cell>
          <cell r="AF1530">
            <v>2</v>
          </cell>
          <cell r="AG1530">
            <v>4</v>
          </cell>
          <cell r="AI1530">
            <v>0</v>
          </cell>
          <cell r="AJ1530">
            <v>0</v>
          </cell>
          <cell r="AK1530">
            <v>2</v>
          </cell>
          <cell r="AL1530">
            <v>2</v>
          </cell>
          <cell r="AM1530">
            <v>4</v>
          </cell>
          <cell r="AP1530">
            <v>0</v>
          </cell>
          <cell r="AQ1530">
            <v>0</v>
          </cell>
          <cell r="AR1530">
            <v>2</v>
          </cell>
          <cell r="AS1530">
            <v>2</v>
          </cell>
          <cell r="AT1530">
            <v>4</v>
          </cell>
          <cell r="AW1530">
            <v>0</v>
          </cell>
          <cell r="AX1530">
            <v>0</v>
          </cell>
          <cell r="AY1530">
            <v>3</v>
          </cell>
          <cell r="AZ1530">
            <v>2</v>
          </cell>
          <cell r="BA1530">
            <v>5</v>
          </cell>
          <cell r="BB1530">
            <v>17</v>
          </cell>
        </row>
        <row r="1531">
          <cell r="C1531">
            <v>68</v>
          </cell>
          <cell r="AE1531">
            <v>15</v>
          </cell>
          <cell r="AF1531">
            <v>10</v>
          </cell>
          <cell r="AG1531">
            <v>25</v>
          </cell>
          <cell r="AI1531">
            <v>6</v>
          </cell>
          <cell r="AJ1531">
            <v>6</v>
          </cell>
          <cell r="AK1531">
            <v>6</v>
          </cell>
          <cell r="AL1531">
            <v>7</v>
          </cell>
          <cell r="AM1531">
            <v>25</v>
          </cell>
          <cell r="AP1531">
            <v>6</v>
          </cell>
          <cell r="AQ1531">
            <v>6</v>
          </cell>
          <cell r="AR1531">
            <v>6</v>
          </cell>
          <cell r="AS1531">
            <v>7</v>
          </cell>
          <cell r="AT1531">
            <v>25</v>
          </cell>
          <cell r="AW1531">
            <v>6</v>
          </cell>
          <cell r="AX1531">
            <v>6</v>
          </cell>
          <cell r="AY1531">
            <v>6</v>
          </cell>
          <cell r="AZ1531">
            <v>7</v>
          </cell>
          <cell r="BA1531">
            <v>25</v>
          </cell>
          <cell r="BB1531">
            <v>100</v>
          </cell>
        </row>
        <row r="1532">
          <cell r="C1532">
            <v>69</v>
          </cell>
          <cell r="AE1532">
            <v>0</v>
          </cell>
          <cell r="AF1532">
            <v>0.3</v>
          </cell>
          <cell r="AG1532">
            <v>0.3</v>
          </cell>
          <cell r="AI1532">
            <v>0</v>
          </cell>
          <cell r="AJ1532">
            <v>0</v>
          </cell>
          <cell r="AK1532">
            <v>0</v>
          </cell>
          <cell r="AL1532">
            <v>0.1</v>
          </cell>
          <cell r="AM1532">
            <v>0.1</v>
          </cell>
          <cell r="AP1532">
            <v>0</v>
          </cell>
          <cell r="AQ1532">
            <v>0</v>
          </cell>
          <cell r="AR1532">
            <v>0</v>
          </cell>
          <cell r="AS1532">
            <v>0.8</v>
          </cell>
          <cell r="AT1532">
            <v>0.8</v>
          </cell>
          <cell r="AW1532">
            <v>0</v>
          </cell>
          <cell r="AX1532">
            <v>0</v>
          </cell>
          <cell r="AY1532">
            <v>0</v>
          </cell>
          <cell r="AZ1532">
            <v>0.8</v>
          </cell>
          <cell r="BA1532">
            <v>0.8</v>
          </cell>
          <cell r="BB1532">
            <v>2</v>
          </cell>
        </row>
        <row r="1533">
          <cell r="C1533">
            <v>70</v>
          </cell>
          <cell r="AE1533">
            <v>0</v>
          </cell>
          <cell r="AF1533">
            <v>0.1</v>
          </cell>
          <cell r="AG1533">
            <v>0.1</v>
          </cell>
          <cell r="AI1533">
            <v>0</v>
          </cell>
          <cell r="AJ1533">
            <v>0</v>
          </cell>
          <cell r="AK1533">
            <v>0</v>
          </cell>
          <cell r="AL1533">
            <v>0.2</v>
          </cell>
          <cell r="AM1533">
            <v>0.2</v>
          </cell>
          <cell r="AP1533">
            <v>0</v>
          </cell>
          <cell r="AQ1533">
            <v>0</v>
          </cell>
          <cell r="AR1533">
            <v>0</v>
          </cell>
          <cell r="AS1533">
            <v>0.6</v>
          </cell>
          <cell r="AT1533">
            <v>0.6</v>
          </cell>
          <cell r="AW1533">
            <v>0</v>
          </cell>
          <cell r="AX1533">
            <v>0</v>
          </cell>
          <cell r="AY1533">
            <v>0</v>
          </cell>
          <cell r="AZ1533">
            <v>0.1</v>
          </cell>
          <cell r="BA1533">
            <v>0.1</v>
          </cell>
          <cell r="BB1533">
            <v>0.99999999999999989</v>
          </cell>
        </row>
        <row r="1534">
          <cell r="C1534">
            <v>71</v>
          </cell>
          <cell r="AE1534">
            <v>0</v>
          </cell>
          <cell r="AF1534">
            <v>0.1</v>
          </cell>
          <cell r="AG1534">
            <v>0.1</v>
          </cell>
          <cell r="AI1534">
            <v>0</v>
          </cell>
          <cell r="AJ1534">
            <v>0</v>
          </cell>
          <cell r="AK1534">
            <v>0</v>
          </cell>
          <cell r="AL1534">
            <v>1.9</v>
          </cell>
          <cell r="AM1534">
            <v>1.9</v>
          </cell>
          <cell r="AP1534">
            <v>0</v>
          </cell>
          <cell r="AQ1534">
            <v>0</v>
          </cell>
          <cell r="AR1534">
            <v>0</v>
          </cell>
          <cell r="AS1534">
            <v>1.9</v>
          </cell>
          <cell r="AT1534">
            <v>1.9</v>
          </cell>
          <cell r="AW1534">
            <v>0</v>
          </cell>
          <cell r="AX1534">
            <v>0</v>
          </cell>
          <cell r="AY1534">
            <v>0</v>
          </cell>
          <cell r="AZ1534">
            <v>0.1</v>
          </cell>
          <cell r="BA1534">
            <v>0.1</v>
          </cell>
          <cell r="BB1534">
            <v>4</v>
          </cell>
        </row>
        <row r="1535">
          <cell r="C1535">
            <v>72</v>
          </cell>
          <cell r="AE1535">
            <v>0</v>
          </cell>
          <cell r="AF1535">
            <v>0.1</v>
          </cell>
          <cell r="AG1535">
            <v>0.1</v>
          </cell>
          <cell r="AI1535">
            <v>0</v>
          </cell>
          <cell r="AJ1535">
            <v>0</v>
          </cell>
          <cell r="AK1535">
            <v>0</v>
          </cell>
          <cell r="AL1535">
            <v>0.7</v>
          </cell>
          <cell r="AM1535">
            <v>0.7</v>
          </cell>
          <cell r="AP1535">
            <v>0</v>
          </cell>
          <cell r="AQ1535">
            <v>0</v>
          </cell>
          <cell r="AR1535">
            <v>0</v>
          </cell>
          <cell r="AS1535">
            <v>0.1</v>
          </cell>
          <cell r="AT1535">
            <v>0.1</v>
          </cell>
          <cell r="AW1535">
            <v>0</v>
          </cell>
          <cell r="AX1535">
            <v>0</v>
          </cell>
          <cell r="AY1535">
            <v>0</v>
          </cell>
          <cell r="AZ1535">
            <v>0.1</v>
          </cell>
          <cell r="BA1535">
            <v>0.1</v>
          </cell>
          <cell r="BB1535">
            <v>0.99999999999999989</v>
          </cell>
        </row>
        <row r="1536">
          <cell r="C1536">
            <v>73</v>
          </cell>
          <cell r="AE1536">
            <v>500</v>
          </cell>
          <cell r="AF1536">
            <v>500</v>
          </cell>
          <cell r="AG1536">
            <v>1000</v>
          </cell>
          <cell r="AI1536">
            <v>0</v>
          </cell>
          <cell r="AJ1536">
            <v>0</v>
          </cell>
          <cell r="AK1536">
            <v>500</v>
          </cell>
          <cell r="AL1536">
            <v>500</v>
          </cell>
          <cell r="AM1536">
            <v>1000</v>
          </cell>
          <cell r="AP1536">
            <v>0</v>
          </cell>
          <cell r="AQ1536">
            <v>0</v>
          </cell>
          <cell r="AR1536">
            <v>500</v>
          </cell>
          <cell r="AS1536">
            <v>500</v>
          </cell>
          <cell r="AT1536">
            <v>1000</v>
          </cell>
          <cell r="AW1536">
            <v>0</v>
          </cell>
          <cell r="AX1536">
            <v>0</v>
          </cell>
          <cell r="AY1536">
            <v>500</v>
          </cell>
          <cell r="AZ1536">
            <v>500</v>
          </cell>
          <cell r="BA1536">
            <v>1000</v>
          </cell>
          <cell r="BB1536">
            <v>4000</v>
          </cell>
        </row>
        <row r="1537">
          <cell r="C1537">
            <v>74</v>
          </cell>
          <cell r="AE1537">
            <v>0</v>
          </cell>
          <cell r="AF1537">
            <v>25</v>
          </cell>
          <cell r="AG1537">
            <v>25</v>
          </cell>
          <cell r="AI1537">
            <v>0</v>
          </cell>
          <cell r="AJ1537">
            <v>0</v>
          </cell>
          <cell r="AK1537">
            <v>0</v>
          </cell>
          <cell r="AL1537">
            <v>25</v>
          </cell>
          <cell r="AM1537">
            <v>25</v>
          </cell>
          <cell r="AP1537">
            <v>0</v>
          </cell>
          <cell r="AQ1537">
            <v>0</v>
          </cell>
          <cell r="AR1537">
            <v>0</v>
          </cell>
          <cell r="AS1537">
            <v>25</v>
          </cell>
          <cell r="AT1537">
            <v>25</v>
          </cell>
          <cell r="AW1537">
            <v>0</v>
          </cell>
          <cell r="AX1537">
            <v>0</v>
          </cell>
          <cell r="AY1537">
            <v>0</v>
          </cell>
          <cell r="AZ1537">
            <v>25</v>
          </cell>
          <cell r="BA1537">
            <v>25</v>
          </cell>
          <cell r="BB1537">
            <v>100</v>
          </cell>
        </row>
        <row r="1538">
          <cell r="C1538">
            <v>75</v>
          </cell>
          <cell r="AE1538">
            <v>63</v>
          </cell>
          <cell r="AF1538">
            <v>60</v>
          </cell>
          <cell r="AG1538">
            <v>123</v>
          </cell>
          <cell r="AI1538">
            <v>30</v>
          </cell>
          <cell r="AJ1538">
            <v>30</v>
          </cell>
          <cell r="AK1538">
            <v>35</v>
          </cell>
          <cell r="AL1538">
            <v>28</v>
          </cell>
          <cell r="AM1538">
            <v>123</v>
          </cell>
          <cell r="AP1538">
            <v>30</v>
          </cell>
          <cell r="AQ1538">
            <v>30</v>
          </cell>
          <cell r="AR1538">
            <v>35</v>
          </cell>
          <cell r="AS1538">
            <v>28</v>
          </cell>
          <cell r="AT1538">
            <v>123</v>
          </cell>
          <cell r="AW1538">
            <v>30</v>
          </cell>
          <cell r="AX1538">
            <v>30</v>
          </cell>
          <cell r="AY1538">
            <v>35</v>
          </cell>
          <cell r="AZ1538">
            <v>28</v>
          </cell>
          <cell r="BA1538">
            <v>123</v>
          </cell>
          <cell r="BB1538">
            <v>492</v>
          </cell>
        </row>
        <row r="1539">
          <cell r="C1539">
            <v>76</v>
          </cell>
          <cell r="AE1539">
            <v>0</v>
          </cell>
          <cell r="AF1539">
            <v>1</v>
          </cell>
          <cell r="AG1539">
            <v>1</v>
          </cell>
          <cell r="AI1539">
            <v>0</v>
          </cell>
          <cell r="AJ1539">
            <v>0</v>
          </cell>
          <cell r="AK1539">
            <v>0</v>
          </cell>
          <cell r="AL1539">
            <v>1</v>
          </cell>
          <cell r="AM1539">
            <v>1</v>
          </cell>
          <cell r="AP1539">
            <v>0</v>
          </cell>
          <cell r="AQ1539">
            <v>0</v>
          </cell>
          <cell r="AR1539">
            <v>0</v>
          </cell>
          <cell r="AS1539">
            <v>1</v>
          </cell>
          <cell r="AT1539">
            <v>1</v>
          </cell>
          <cell r="AW1539">
            <v>0</v>
          </cell>
          <cell r="AX1539">
            <v>0</v>
          </cell>
          <cell r="AY1539">
            <v>0</v>
          </cell>
          <cell r="AZ1539">
            <v>1</v>
          </cell>
          <cell r="BA1539">
            <v>1</v>
          </cell>
          <cell r="BB1539">
            <v>4</v>
          </cell>
        </row>
        <row r="1540">
          <cell r="C1540">
            <v>77</v>
          </cell>
          <cell r="AE1540">
            <v>0</v>
          </cell>
          <cell r="AF1540">
            <v>1</v>
          </cell>
          <cell r="AG1540">
            <v>1</v>
          </cell>
          <cell r="AI1540">
            <v>0</v>
          </cell>
          <cell r="AJ1540">
            <v>0</v>
          </cell>
          <cell r="AK1540">
            <v>0</v>
          </cell>
          <cell r="AL1540">
            <v>1</v>
          </cell>
          <cell r="AM1540">
            <v>1</v>
          </cell>
          <cell r="AP1540">
            <v>0</v>
          </cell>
          <cell r="AQ1540">
            <v>0</v>
          </cell>
          <cell r="AR1540">
            <v>0</v>
          </cell>
          <cell r="AS1540">
            <v>1</v>
          </cell>
          <cell r="AT1540">
            <v>1</v>
          </cell>
          <cell r="AW1540">
            <v>0</v>
          </cell>
          <cell r="AX1540">
            <v>0</v>
          </cell>
          <cell r="AY1540">
            <v>0</v>
          </cell>
          <cell r="AZ1540">
            <v>1</v>
          </cell>
          <cell r="BA1540">
            <v>1</v>
          </cell>
          <cell r="BB1540">
            <v>4</v>
          </cell>
        </row>
        <row r="1541">
          <cell r="C1541">
            <v>78</v>
          </cell>
          <cell r="AE1541">
            <v>0</v>
          </cell>
          <cell r="AF1541">
            <v>1</v>
          </cell>
          <cell r="AG1541">
            <v>1</v>
          </cell>
          <cell r="AI1541">
            <v>0</v>
          </cell>
          <cell r="AJ1541">
            <v>0</v>
          </cell>
          <cell r="AK1541">
            <v>0</v>
          </cell>
          <cell r="AL1541">
            <v>1</v>
          </cell>
          <cell r="AM1541">
            <v>1</v>
          </cell>
          <cell r="AP1541">
            <v>0</v>
          </cell>
          <cell r="AQ1541">
            <v>0</v>
          </cell>
          <cell r="AR1541">
            <v>0</v>
          </cell>
          <cell r="AS1541">
            <v>1</v>
          </cell>
          <cell r="AT1541">
            <v>1</v>
          </cell>
          <cell r="AW1541">
            <v>0</v>
          </cell>
          <cell r="AX1541">
            <v>0</v>
          </cell>
          <cell r="AY1541">
            <v>0</v>
          </cell>
          <cell r="AZ1541">
            <v>1</v>
          </cell>
          <cell r="BA1541">
            <v>1</v>
          </cell>
          <cell r="BB1541">
            <v>4</v>
          </cell>
        </row>
        <row r="1542">
          <cell r="C1542">
            <v>79</v>
          </cell>
          <cell r="AE1542">
            <v>1</v>
          </cell>
          <cell r="AF1542">
            <v>1</v>
          </cell>
          <cell r="AG1542">
            <v>2</v>
          </cell>
          <cell r="AI1542">
            <v>0</v>
          </cell>
          <cell r="AJ1542">
            <v>0</v>
          </cell>
          <cell r="AK1542">
            <v>1</v>
          </cell>
          <cell r="AL1542">
            <v>1</v>
          </cell>
          <cell r="AM1542">
            <v>2</v>
          </cell>
          <cell r="AP1542">
            <v>0</v>
          </cell>
          <cell r="AQ1542">
            <v>0</v>
          </cell>
          <cell r="AR1542">
            <v>1</v>
          </cell>
          <cell r="AS1542">
            <v>1</v>
          </cell>
          <cell r="AT1542">
            <v>2</v>
          </cell>
          <cell r="AW1542">
            <v>0</v>
          </cell>
          <cell r="AX1542">
            <v>0</v>
          </cell>
          <cell r="AY1542">
            <v>1</v>
          </cell>
          <cell r="AZ1542">
            <v>1</v>
          </cell>
          <cell r="BA1542">
            <v>2</v>
          </cell>
          <cell r="BB1542">
            <v>8</v>
          </cell>
        </row>
        <row r="1543">
          <cell r="C1543">
            <v>80</v>
          </cell>
          <cell r="AE1543">
            <v>0</v>
          </cell>
          <cell r="AF1543">
            <v>1</v>
          </cell>
          <cell r="AG1543">
            <v>1</v>
          </cell>
          <cell r="AI1543">
            <v>0</v>
          </cell>
          <cell r="AJ1543">
            <v>0</v>
          </cell>
          <cell r="AK1543">
            <v>0</v>
          </cell>
          <cell r="AL1543">
            <v>1</v>
          </cell>
          <cell r="AM1543">
            <v>1</v>
          </cell>
          <cell r="AP1543">
            <v>0</v>
          </cell>
          <cell r="AQ1543">
            <v>0</v>
          </cell>
          <cell r="AR1543">
            <v>0</v>
          </cell>
          <cell r="AS1543">
            <v>1</v>
          </cell>
          <cell r="AT1543">
            <v>1</v>
          </cell>
          <cell r="AW1543">
            <v>0</v>
          </cell>
          <cell r="AX1543">
            <v>0</v>
          </cell>
          <cell r="AY1543">
            <v>0</v>
          </cell>
          <cell r="AZ1543">
            <v>1</v>
          </cell>
          <cell r="BA1543">
            <v>1</v>
          </cell>
          <cell r="BB1543">
            <v>4</v>
          </cell>
        </row>
        <row r="1544">
          <cell r="C1544">
            <v>81</v>
          </cell>
          <cell r="AE1544">
            <v>0</v>
          </cell>
          <cell r="AF1544">
            <v>1</v>
          </cell>
          <cell r="AG1544">
            <v>1</v>
          </cell>
          <cell r="AI1544">
            <v>0</v>
          </cell>
          <cell r="AJ1544">
            <v>0</v>
          </cell>
          <cell r="AK1544">
            <v>0</v>
          </cell>
          <cell r="AL1544">
            <v>1</v>
          </cell>
          <cell r="AM1544">
            <v>1</v>
          </cell>
          <cell r="AP1544">
            <v>0</v>
          </cell>
          <cell r="AQ1544">
            <v>0</v>
          </cell>
          <cell r="AR1544">
            <v>0</v>
          </cell>
          <cell r="AS1544">
            <v>1</v>
          </cell>
          <cell r="AT1544">
            <v>1</v>
          </cell>
          <cell r="AW1544">
            <v>0</v>
          </cell>
          <cell r="AX1544">
            <v>0</v>
          </cell>
          <cell r="AY1544">
            <v>0</v>
          </cell>
          <cell r="AZ1544">
            <v>1</v>
          </cell>
          <cell r="BA1544">
            <v>1</v>
          </cell>
          <cell r="BB1544">
            <v>4</v>
          </cell>
        </row>
        <row r="1545">
          <cell r="C1545">
            <v>82</v>
          </cell>
          <cell r="AE1545">
            <v>1</v>
          </cell>
          <cell r="AF1545">
            <v>1</v>
          </cell>
          <cell r="AG1545">
            <v>2</v>
          </cell>
          <cell r="AI1545">
            <v>0</v>
          </cell>
          <cell r="AJ1545">
            <v>1</v>
          </cell>
          <cell r="AK1545">
            <v>1</v>
          </cell>
          <cell r="AL1545">
            <v>0</v>
          </cell>
          <cell r="AM1545">
            <v>2</v>
          </cell>
          <cell r="AP1545">
            <v>0</v>
          </cell>
          <cell r="AQ1545">
            <v>1</v>
          </cell>
          <cell r="AR1545">
            <v>1</v>
          </cell>
          <cell r="AS1545">
            <v>0</v>
          </cell>
          <cell r="AT1545">
            <v>2</v>
          </cell>
          <cell r="AW1545">
            <v>0</v>
          </cell>
          <cell r="AX1545">
            <v>1</v>
          </cell>
          <cell r="AY1545">
            <v>1</v>
          </cell>
          <cell r="AZ1545">
            <v>0</v>
          </cell>
          <cell r="BA1545">
            <v>2</v>
          </cell>
          <cell r="BB1545">
            <v>8</v>
          </cell>
        </row>
        <row r="1546">
          <cell r="C1546">
            <v>83</v>
          </cell>
          <cell r="AE1546">
            <v>1</v>
          </cell>
          <cell r="AF1546">
            <v>0</v>
          </cell>
          <cell r="AG1546">
            <v>1</v>
          </cell>
          <cell r="AI1546">
            <v>0</v>
          </cell>
          <cell r="AJ1546">
            <v>0</v>
          </cell>
          <cell r="AK1546">
            <v>1</v>
          </cell>
          <cell r="AL1546">
            <v>0</v>
          </cell>
          <cell r="AM1546">
            <v>1</v>
          </cell>
          <cell r="AP1546">
            <v>0</v>
          </cell>
          <cell r="AQ1546">
            <v>0</v>
          </cell>
          <cell r="AR1546">
            <v>1</v>
          </cell>
          <cell r="AS1546">
            <v>0</v>
          </cell>
          <cell r="AT1546">
            <v>1</v>
          </cell>
          <cell r="AW1546">
            <v>0</v>
          </cell>
          <cell r="AX1546">
            <v>0</v>
          </cell>
          <cell r="AY1546">
            <v>1</v>
          </cell>
          <cell r="AZ1546">
            <v>0</v>
          </cell>
          <cell r="BA1546">
            <v>1</v>
          </cell>
          <cell r="BB1546">
            <v>4</v>
          </cell>
        </row>
        <row r="1547">
          <cell r="C1547">
            <v>84</v>
          </cell>
          <cell r="AE1547">
            <v>3</v>
          </cell>
          <cell r="AF1547">
            <v>3</v>
          </cell>
          <cell r="AG1547">
            <v>6</v>
          </cell>
          <cell r="AI1547">
            <v>2</v>
          </cell>
          <cell r="AJ1547">
            <v>2</v>
          </cell>
          <cell r="AK1547">
            <v>2</v>
          </cell>
          <cell r="AL1547">
            <v>2</v>
          </cell>
          <cell r="AM1547">
            <v>8</v>
          </cell>
          <cell r="AP1547">
            <v>2</v>
          </cell>
          <cell r="AQ1547">
            <v>2</v>
          </cell>
          <cell r="AR1547">
            <v>2</v>
          </cell>
          <cell r="AS1547">
            <v>2</v>
          </cell>
          <cell r="AT1547">
            <v>8</v>
          </cell>
          <cell r="AW1547">
            <v>2</v>
          </cell>
          <cell r="AX1547">
            <v>2</v>
          </cell>
          <cell r="AY1547">
            <v>2</v>
          </cell>
          <cell r="AZ1547">
            <v>2</v>
          </cell>
          <cell r="BA1547">
            <v>8</v>
          </cell>
          <cell r="BB1547">
            <v>30</v>
          </cell>
        </row>
        <row r="1548">
          <cell r="C1548">
            <v>85</v>
          </cell>
          <cell r="AE1548">
            <v>0</v>
          </cell>
          <cell r="AF1548">
            <v>0.1</v>
          </cell>
          <cell r="AG1548">
            <v>0.1</v>
          </cell>
          <cell r="AI1548">
            <v>0</v>
          </cell>
          <cell r="AJ1548">
            <v>0</v>
          </cell>
          <cell r="AK1548">
            <v>0</v>
          </cell>
          <cell r="AL1548">
            <v>0.1</v>
          </cell>
          <cell r="AM1548">
            <v>0.1</v>
          </cell>
          <cell r="AP1548">
            <v>0</v>
          </cell>
          <cell r="AQ1548">
            <v>0</v>
          </cell>
          <cell r="AR1548">
            <v>0</v>
          </cell>
          <cell r="AS1548">
            <v>0.7</v>
          </cell>
          <cell r="AT1548">
            <v>0.7</v>
          </cell>
          <cell r="AW1548">
            <v>0</v>
          </cell>
          <cell r="AX1548">
            <v>0</v>
          </cell>
          <cell r="AY1548">
            <v>0</v>
          </cell>
          <cell r="AZ1548">
            <v>0.1</v>
          </cell>
          <cell r="BA1548">
            <v>0.1</v>
          </cell>
          <cell r="BB1548">
            <v>0.99999999999999989</v>
          </cell>
        </row>
        <row r="1549">
          <cell r="C1549">
            <v>86</v>
          </cell>
          <cell r="AE1549">
            <v>1</v>
          </cell>
          <cell r="AF1549">
            <v>1</v>
          </cell>
          <cell r="AG1549">
            <v>2</v>
          </cell>
          <cell r="AI1549">
            <v>0</v>
          </cell>
          <cell r="AJ1549">
            <v>1</v>
          </cell>
          <cell r="AK1549">
            <v>1</v>
          </cell>
          <cell r="AL1549">
            <v>0</v>
          </cell>
          <cell r="AM1549">
            <v>2</v>
          </cell>
          <cell r="AP1549">
            <v>0</v>
          </cell>
          <cell r="AQ1549">
            <v>1</v>
          </cell>
          <cell r="AR1549">
            <v>1</v>
          </cell>
          <cell r="AS1549">
            <v>0</v>
          </cell>
          <cell r="AT1549">
            <v>2</v>
          </cell>
          <cell r="AW1549">
            <v>0</v>
          </cell>
          <cell r="AX1549">
            <v>1</v>
          </cell>
          <cell r="AY1549">
            <v>1</v>
          </cell>
          <cell r="AZ1549">
            <v>0</v>
          </cell>
          <cell r="BA1549">
            <v>2</v>
          </cell>
          <cell r="BB1549">
            <v>8</v>
          </cell>
        </row>
        <row r="1550">
          <cell r="C1550">
            <v>87</v>
          </cell>
          <cell r="AE1550">
            <v>0</v>
          </cell>
          <cell r="AF1550">
            <v>1</v>
          </cell>
          <cell r="AG1550">
            <v>1</v>
          </cell>
          <cell r="AI1550">
            <v>0</v>
          </cell>
          <cell r="AJ1550">
            <v>0</v>
          </cell>
          <cell r="AK1550">
            <v>0</v>
          </cell>
          <cell r="AL1550">
            <v>1</v>
          </cell>
          <cell r="AM1550">
            <v>1</v>
          </cell>
          <cell r="AP1550">
            <v>0</v>
          </cell>
          <cell r="AQ1550">
            <v>0</v>
          </cell>
          <cell r="AR1550">
            <v>0</v>
          </cell>
          <cell r="AS1550">
            <v>1</v>
          </cell>
          <cell r="AT1550">
            <v>1</v>
          </cell>
          <cell r="AW1550">
            <v>0</v>
          </cell>
          <cell r="AX1550">
            <v>0</v>
          </cell>
          <cell r="AY1550">
            <v>0</v>
          </cell>
          <cell r="AZ1550">
            <v>1</v>
          </cell>
          <cell r="BA1550">
            <v>1</v>
          </cell>
          <cell r="BB1550">
            <v>4</v>
          </cell>
        </row>
        <row r="1551">
          <cell r="C1551">
            <v>88</v>
          </cell>
          <cell r="AE1551">
            <v>1</v>
          </cell>
          <cell r="AF1551">
            <v>2</v>
          </cell>
          <cell r="AG1551">
            <v>3</v>
          </cell>
          <cell r="AI1551">
            <v>0</v>
          </cell>
          <cell r="AJ1551">
            <v>2</v>
          </cell>
          <cell r="AK1551">
            <v>2</v>
          </cell>
          <cell r="AL1551">
            <v>0</v>
          </cell>
          <cell r="AM1551">
            <v>4</v>
          </cell>
          <cell r="AP1551">
            <v>0</v>
          </cell>
          <cell r="AQ1551">
            <v>2</v>
          </cell>
          <cell r="AR1551">
            <v>2</v>
          </cell>
          <cell r="AS1551">
            <v>0</v>
          </cell>
          <cell r="AT1551">
            <v>4</v>
          </cell>
          <cell r="AW1551">
            <v>0</v>
          </cell>
          <cell r="AX1551">
            <v>2</v>
          </cell>
          <cell r="AY1551">
            <v>2</v>
          </cell>
          <cell r="AZ1551">
            <v>0</v>
          </cell>
          <cell r="BA1551">
            <v>4</v>
          </cell>
          <cell r="BB1551">
            <v>15</v>
          </cell>
        </row>
        <row r="1552">
          <cell r="C1552">
            <v>89</v>
          </cell>
          <cell r="AE1552">
            <v>4</v>
          </cell>
          <cell r="AF1552">
            <v>4</v>
          </cell>
          <cell r="AG1552">
            <v>8</v>
          </cell>
          <cell r="AI1552">
            <v>0</v>
          </cell>
          <cell r="AJ1552">
            <v>3</v>
          </cell>
          <cell r="AK1552">
            <v>3</v>
          </cell>
          <cell r="AL1552">
            <v>2</v>
          </cell>
          <cell r="AM1552">
            <v>8</v>
          </cell>
          <cell r="AP1552">
            <v>0</v>
          </cell>
          <cell r="AQ1552">
            <v>3</v>
          </cell>
          <cell r="AR1552">
            <v>3</v>
          </cell>
          <cell r="AS1552">
            <v>2</v>
          </cell>
          <cell r="AT1552">
            <v>8</v>
          </cell>
          <cell r="AW1552">
            <v>0</v>
          </cell>
          <cell r="AX1552">
            <v>3</v>
          </cell>
          <cell r="AY1552">
            <v>3</v>
          </cell>
          <cell r="AZ1552">
            <v>2</v>
          </cell>
          <cell r="BA1552">
            <v>8</v>
          </cell>
          <cell r="BB1552">
            <v>32</v>
          </cell>
        </row>
        <row r="1553">
          <cell r="C1553">
            <v>90</v>
          </cell>
          <cell r="AE1553">
            <v>0</v>
          </cell>
          <cell r="AF1553">
            <v>6</v>
          </cell>
          <cell r="AG1553">
            <v>6</v>
          </cell>
          <cell r="AI1553">
            <v>0</v>
          </cell>
          <cell r="AJ1553">
            <v>0</v>
          </cell>
          <cell r="AK1553">
            <v>0</v>
          </cell>
          <cell r="AL1553">
            <v>6</v>
          </cell>
          <cell r="AM1553">
            <v>6</v>
          </cell>
          <cell r="AP1553">
            <v>0</v>
          </cell>
          <cell r="AQ1553">
            <v>0</v>
          </cell>
          <cell r="AR1553">
            <v>0</v>
          </cell>
          <cell r="AS1553">
            <v>6</v>
          </cell>
          <cell r="AT1553">
            <v>6</v>
          </cell>
          <cell r="AW1553">
            <v>0</v>
          </cell>
          <cell r="AX1553">
            <v>0</v>
          </cell>
          <cell r="AY1553">
            <v>0</v>
          </cell>
          <cell r="AZ1553">
            <v>6</v>
          </cell>
          <cell r="BA1553">
            <v>6</v>
          </cell>
          <cell r="BB1553">
            <v>24</v>
          </cell>
        </row>
        <row r="1554">
          <cell r="C1554">
            <v>91</v>
          </cell>
          <cell r="AE1554">
            <v>0</v>
          </cell>
          <cell r="AF1554">
            <v>1</v>
          </cell>
          <cell r="AG1554">
            <v>1</v>
          </cell>
          <cell r="AI1554">
            <v>0</v>
          </cell>
          <cell r="AJ1554">
            <v>0</v>
          </cell>
          <cell r="AK1554">
            <v>0</v>
          </cell>
          <cell r="AL1554">
            <v>1</v>
          </cell>
          <cell r="AM1554">
            <v>1</v>
          </cell>
          <cell r="AP1554">
            <v>0</v>
          </cell>
          <cell r="AQ1554">
            <v>0</v>
          </cell>
          <cell r="AR1554">
            <v>0</v>
          </cell>
          <cell r="AS1554">
            <v>1</v>
          </cell>
          <cell r="AT1554">
            <v>1</v>
          </cell>
          <cell r="AW1554">
            <v>0</v>
          </cell>
          <cell r="AX1554">
            <v>0</v>
          </cell>
          <cell r="AY1554">
            <v>0</v>
          </cell>
          <cell r="AZ1554">
            <v>1</v>
          </cell>
          <cell r="BA1554">
            <v>1</v>
          </cell>
          <cell r="BB1554">
            <v>4</v>
          </cell>
        </row>
        <row r="1555">
          <cell r="C1555">
            <v>575</v>
          </cell>
          <cell r="AE1555">
            <v>25</v>
          </cell>
          <cell r="AF1555">
            <v>0</v>
          </cell>
          <cell r="AG1555">
            <v>25</v>
          </cell>
          <cell r="AI1555">
            <v>0</v>
          </cell>
          <cell r="AJ1555">
            <v>25</v>
          </cell>
          <cell r="AK1555">
            <v>0</v>
          </cell>
          <cell r="AL1555">
            <v>0</v>
          </cell>
          <cell r="AM1555">
            <v>25</v>
          </cell>
          <cell r="AP1555">
            <v>0</v>
          </cell>
          <cell r="AQ1555">
            <v>25</v>
          </cell>
          <cell r="AR1555">
            <v>0</v>
          </cell>
          <cell r="AS1555">
            <v>0</v>
          </cell>
          <cell r="AT1555">
            <v>25</v>
          </cell>
          <cell r="AW1555">
            <v>0</v>
          </cell>
          <cell r="AX1555">
            <v>25</v>
          </cell>
          <cell r="AY1555">
            <v>0</v>
          </cell>
          <cell r="AZ1555">
            <v>0</v>
          </cell>
          <cell r="BA1555">
            <v>25</v>
          </cell>
          <cell r="BB1555">
            <v>100</v>
          </cell>
        </row>
        <row r="1556">
          <cell r="C1556">
            <v>576</v>
          </cell>
          <cell r="AE1556">
            <v>200</v>
          </cell>
          <cell r="AF1556">
            <v>200</v>
          </cell>
          <cell r="AG1556">
            <v>400</v>
          </cell>
          <cell r="AI1556">
            <v>100</v>
          </cell>
          <cell r="AJ1556">
            <v>100</v>
          </cell>
          <cell r="AK1556">
            <v>100</v>
          </cell>
          <cell r="AL1556">
            <v>100</v>
          </cell>
          <cell r="AM1556">
            <v>400</v>
          </cell>
          <cell r="AP1556">
            <v>100</v>
          </cell>
          <cell r="AQ1556">
            <v>100</v>
          </cell>
          <cell r="AR1556">
            <v>100</v>
          </cell>
          <cell r="AS1556">
            <v>100</v>
          </cell>
          <cell r="AT1556">
            <v>400</v>
          </cell>
          <cell r="AW1556">
            <v>100</v>
          </cell>
          <cell r="AX1556">
            <v>100</v>
          </cell>
          <cell r="AY1556">
            <v>100</v>
          </cell>
          <cell r="AZ1556">
            <v>100</v>
          </cell>
          <cell r="BA1556">
            <v>400</v>
          </cell>
          <cell r="BB1556">
            <v>1600</v>
          </cell>
        </row>
        <row r="1766">
          <cell r="C1766">
            <v>143</v>
          </cell>
          <cell r="AE1766">
            <v>60</v>
          </cell>
          <cell r="AF1766">
            <v>120</v>
          </cell>
          <cell r="AG1766">
            <v>180</v>
          </cell>
          <cell r="AI1766">
            <v>25</v>
          </cell>
          <cell r="AJ1766">
            <v>235</v>
          </cell>
          <cell r="AK1766">
            <v>235</v>
          </cell>
          <cell r="AL1766">
            <v>200</v>
          </cell>
          <cell r="AM1766">
            <v>695</v>
          </cell>
          <cell r="AP1766">
            <v>25</v>
          </cell>
          <cell r="AQ1766">
            <v>235</v>
          </cell>
          <cell r="AR1766">
            <v>235</v>
          </cell>
          <cell r="AS1766">
            <v>300</v>
          </cell>
          <cell r="AT1766">
            <v>795</v>
          </cell>
          <cell r="AW1766">
            <v>25</v>
          </cell>
          <cell r="AX1766">
            <v>235</v>
          </cell>
          <cell r="AY1766">
            <v>235</v>
          </cell>
          <cell r="AZ1766">
            <v>100</v>
          </cell>
          <cell r="BA1766">
            <v>595</v>
          </cell>
          <cell r="BB1766">
            <v>2265</v>
          </cell>
        </row>
        <row r="1767">
          <cell r="C1767">
            <v>144</v>
          </cell>
          <cell r="AF1767">
            <v>10</v>
          </cell>
          <cell r="AG1767">
            <v>10</v>
          </cell>
          <cell r="AK1767">
            <v>100</v>
          </cell>
          <cell r="AL1767">
            <v>200</v>
          </cell>
          <cell r="AM1767">
            <v>300</v>
          </cell>
          <cell r="AR1767">
            <v>90</v>
          </cell>
          <cell r="AS1767">
            <v>200</v>
          </cell>
          <cell r="AT1767">
            <v>290</v>
          </cell>
          <cell r="AY1767">
            <v>100</v>
          </cell>
          <cell r="AZ1767">
            <v>100</v>
          </cell>
          <cell r="BA1767">
            <v>200</v>
          </cell>
          <cell r="BB1767">
            <v>800</v>
          </cell>
        </row>
        <row r="1768">
          <cell r="C1768">
            <v>145</v>
          </cell>
          <cell r="AE1768">
            <v>0.5</v>
          </cell>
          <cell r="AF1768">
            <v>0.5</v>
          </cell>
          <cell r="AG1768">
            <v>1</v>
          </cell>
          <cell r="AI1768">
            <v>0.25</v>
          </cell>
          <cell r="AJ1768">
            <v>0.25</v>
          </cell>
          <cell r="AK1768">
            <v>0.25</v>
          </cell>
          <cell r="AL1768">
            <v>0.25</v>
          </cell>
          <cell r="AM1768">
            <v>1</v>
          </cell>
          <cell r="AP1768">
            <v>0.25</v>
          </cell>
          <cell r="AQ1768">
            <v>0.25</v>
          </cell>
          <cell r="AR1768">
            <v>0.25</v>
          </cell>
          <cell r="AS1768">
            <v>0.25</v>
          </cell>
          <cell r="AT1768">
            <v>1</v>
          </cell>
          <cell r="AW1768">
            <v>0.25</v>
          </cell>
          <cell r="AX1768">
            <v>0.25</v>
          </cell>
          <cell r="AY1768">
            <v>0.25</v>
          </cell>
          <cell r="AZ1768">
            <v>0.25</v>
          </cell>
          <cell r="BA1768">
            <v>1</v>
          </cell>
          <cell r="BB1768">
            <v>4</v>
          </cell>
        </row>
        <row r="1769">
          <cell r="C1769">
            <v>148</v>
          </cell>
          <cell r="AE1769">
            <v>6</v>
          </cell>
          <cell r="AF1769">
            <v>4</v>
          </cell>
          <cell r="AG1769">
            <v>10</v>
          </cell>
          <cell r="AJ1769">
            <v>5</v>
          </cell>
          <cell r="AK1769">
            <v>20</v>
          </cell>
          <cell r="AL1769">
            <v>15</v>
          </cell>
          <cell r="AM1769">
            <v>40</v>
          </cell>
          <cell r="AR1769">
            <v>23</v>
          </cell>
          <cell r="AS1769">
            <v>17</v>
          </cell>
          <cell r="AT1769">
            <v>40</v>
          </cell>
          <cell r="AX1769">
            <v>2</v>
          </cell>
          <cell r="AY1769">
            <v>5</v>
          </cell>
          <cell r="AZ1769">
            <v>3</v>
          </cell>
          <cell r="BA1769">
            <v>10</v>
          </cell>
          <cell r="BB1769">
            <v>100</v>
          </cell>
        </row>
        <row r="1770">
          <cell r="C1770">
            <v>149</v>
          </cell>
          <cell r="AE1770">
            <v>0.5</v>
          </cell>
          <cell r="AF1770">
            <v>0.5</v>
          </cell>
          <cell r="AG1770">
            <v>1</v>
          </cell>
          <cell r="AK1770">
            <v>1</v>
          </cell>
          <cell r="AL1770">
            <v>1</v>
          </cell>
          <cell r="AM1770">
            <v>2</v>
          </cell>
          <cell r="AR1770">
            <v>0.5</v>
          </cell>
          <cell r="AS1770">
            <v>0.5</v>
          </cell>
          <cell r="AT1770">
            <v>1</v>
          </cell>
          <cell r="AY1770">
            <v>0.5</v>
          </cell>
          <cell r="AZ1770">
            <v>0.5</v>
          </cell>
          <cell r="BA1770">
            <v>1</v>
          </cell>
          <cell r="BB1770">
            <v>5</v>
          </cell>
        </row>
        <row r="1771">
          <cell r="C1771">
            <v>150</v>
          </cell>
          <cell r="AE1771">
            <v>0.75</v>
          </cell>
          <cell r="AF1771">
            <v>0.5</v>
          </cell>
          <cell r="AG1771">
            <v>1.25</v>
          </cell>
          <cell r="AI1771">
            <v>0.75</v>
          </cell>
          <cell r="AJ1771">
            <v>0.25</v>
          </cell>
          <cell r="AK1771">
            <v>0.5</v>
          </cell>
          <cell r="AL1771">
            <v>0.25</v>
          </cell>
          <cell r="AM1771">
            <v>1.75</v>
          </cell>
          <cell r="AP1771">
            <v>0.75</v>
          </cell>
          <cell r="AQ1771">
            <v>0.25</v>
          </cell>
          <cell r="AR1771">
            <v>0.25</v>
          </cell>
          <cell r="AS1771">
            <v>0.25</v>
          </cell>
          <cell r="AT1771">
            <v>1.5</v>
          </cell>
          <cell r="AW1771">
            <v>0.75</v>
          </cell>
          <cell r="AX1771">
            <v>0.25</v>
          </cell>
          <cell r="AY1771">
            <v>0.25</v>
          </cell>
          <cell r="AZ1771">
            <v>0.25</v>
          </cell>
          <cell r="BA1771">
            <v>1.5</v>
          </cell>
          <cell r="BB1771">
            <v>6</v>
          </cell>
        </row>
        <row r="1772">
          <cell r="C1772">
            <v>151</v>
          </cell>
          <cell r="AE1772">
            <v>0.3</v>
          </cell>
          <cell r="AF1772">
            <v>0.2</v>
          </cell>
          <cell r="AG1772">
            <v>0.5</v>
          </cell>
          <cell r="AI1772">
            <v>0.2</v>
          </cell>
          <cell r="AJ1772">
            <v>0.3</v>
          </cell>
          <cell r="AK1772">
            <v>0.3</v>
          </cell>
          <cell r="AL1772">
            <v>0.2</v>
          </cell>
          <cell r="AM1772">
            <v>1</v>
          </cell>
          <cell r="AP1772">
            <v>0.25</v>
          </cell>
          <cell r="AQ1772">
            <v>0.25</v>
          </cell>
          <cell r="AR1772">
            <v>0.25</v>
          </cell>
          <cell r="AS1772">
            <v>0.25</v>
          </cell>
          <cell r="AT1772">
            <v>1</v>
          </cell>
          <cell r="AW1772">
            <v>0.1</v>
          </cell>
          <cell r="AX1772">
            <v>0.2</v>
          </cell>
          <cell r="AY1772">
            <v>0.1</v>
          </cell>
          <cell r="AZ1772">
            <v>0.1</v>
          </cell>
          <cell r="BA1772">
            <v>0.5</v>
          </cell>
          <cell r="BB1772">
            <v>3</v>
          </cell>
        </row>
        <row r="1773">
          <cell r="C1773">
            <v>152</v>
          </cell>
          <cell r="AE1773">
            <v>0.5</v>
          </cell>
          <cell r="AF1773">
            <v>0.5</v>
          </cell>
          <cell r="AG1773">
            <v>1</v>
          </cell>
          <cell r="AI1773">
            <v>0.25</v>
          </cell>
          <cell r="AJ1773">
            <v>0.5</v>
          </cell>
          <cell r="AK1773">
            <v>0.5</v>
          </cell>
          <cell r="AL1773">
            <v>0.25</v>
          </cell>
          <cell r="AM1773">
            <v>1.5</v>
          </cell>
          <cell r="AP1773">
            <v>0.25</v>
          </cell>
          <cell r="AQ1773">
            <v>0.5</v>
          </cell>
          <cell r="AR1773">
            <v>0.5</v>
          </cell>
          <cell r="AS1773">
            <v>0.25</v>
          </cell>
          <cell r="AT1773">
            <v>1.5</v>
          </cell>
          <cell r="AW1773">
            <v>0.25</v>
          </cell>
          <cell r="AX1773">
            <v>0.25</v>
          </cell>
          <cell r="AY1773">
            <v>0.25</v>
          </cell>
          <cell r="AZ1773">
            <v>0.25</v>
          </cell>
          <cell r="BA1773">
            <v>1</v>
          </cell>
          <cell r="BB1773">
            <v>5</v>
          </cell>
        </row>
        <row r="1774">
          <cell r="C1774">
            <v>153</v>
          </cell>
          <cell r="AF1774">
            <v>1</v>
          </cell>
          <cell r="AG1774">
            <v>1</v>
          </cell>
          <cell r="AK1774">
            <v>1</v>
          </cell>
          <cell r="AL1774">
            <v>1</v>
          </cell>
          <cell r="AM1774">
            <v>2</v>
          </cell>
          <cell r="AR1774">
            <v>1</v>
          </cell>
          <cell r="AS1774">
            <v>1</v>
          </cell>
          <cell r="AT1774">
            <v>2</v>
          </cell>
          <cell r="AZ1774">
            <v>1</v>
          </cell>
          <cell r="BA1774">
            <v>1</v>
          </cell>
          <cell r="BB1774">
            <v>6</v>
          </cell>
        </row>
        <row r="1775">
          <cell r="C1775">
            <v>154</v>
          </cell>
          <cell r="AE1775">
            <v>0.5</v>
          </cell>
          <cell r="AF1775">
            <v>0.5</v>
          </cell>
          <cell r="AG1775">
            <v>1</v>
          </cell>
          <cell r="AI1775">
            <v>0.25</v>
          </cell>
          <cell r="AJ1775">
            <v>0.25</v>
          </cell>
          <cell r="AK1775">
            <v>0.25</v>
          </cell>
          <cell r="AL1775">
            <v>0.25</v>
          </cell>
          <cell r="AM1775">
            <v>1</v>
          </cell>
          <cell r="AP1775">
            <v>0.25</v>
          </cell>
          <cell r="AQ1775">
            <v>0.25</v>
          </cell>
          <cell r="AR1775">
            <v>0.25</v>
          </cell>
          <cell r="AS1775">
            <v>0.25</v>
          </cell>
          <cell r="AT1775">
            <v>1</v>
          </cell>
          <cell r="AW1775">
            <v>0.25</v>
          </cell>
          <cell r="AX1775">
            <v>0.25</v>
          </cell>
          <cell r="AY1775">
            <v>0.25</v>
          </cell>
          <cell r="AZ1775">
            <v>0.25</v>
          </cell>
          <cell r="BA1775">
            <v>1</v>
          </cell>
          <cell r="BB1775">
            <v>4</v>
          </cell>
        </row>
        <row r="1776">
          <cell r="C1776">
            <v>164</v>
          </cell>
          <cell r="AE1776">
            <v>6</v>
          </cell>
          <cell r="AF1776">
            <v>4</v>
          </cell>
          <cell r="AG1776">
            <v>10</v>
          </cell>
          <cell r="AJ1776">
            <v>4</v>
          </cell>
          <cell r="AK1776">
            <v>4</v>
          </cell>
          <cell r="AL1776">
            <v>4</v>
          </cell>
          <cell r="AM1776">
            <v>12</v>
          </cell>
          <cell r="AQ1776">
            <v>6</v>
          </cell>
          <cell r="AR1776">
            <v>4</v>
          </cell>
          <cell r="AS1776">
            <v>4</v>
          </cell>
          <cell r="AT1776">
            <v>14</v>
          </cell>
          <cell r="AX1776">
            <v>6</v>
          </cell>
          <cell r="AY1776">
            <v>4</v>
          </cell>
          <cell r="AZ1776">
            <v>4</v>
          </cell>
          <cell r="BA1776">
            <v>14</v>
          </cell>
          <cell r="BB1776">
            <v>50</v>
          </cell>
        </row>
        <row r="1777">
          <cell r="C1777">
            <v>165</v>
          </cell>
          <cell r="AE1777">
            <v>10</v>
          </cell>
          <cell r="AF1777">
            <v>10</v>
          </cell>
          <cell r="AG1777">
            <v>20</v>
          </cell>
          <cell r="AJ1777">
            <v>10</v>
          </cell>
          <cell r="AK1777">
            <v>10</v>
          </cell>
          <cell r="AL1777">
            <v>10</v>
          </cell>
          <cell r="AM1777">
            <v>30</v>
          </cell>
          <cell r="AQ1777">
            <v>10</v>
          </cell>
          <cell r="AR1777">
            <v>10</v>
          </cell>
          <cell r="AS1777">
            <v>10</v>
          </cell>
          <cell r="AT1777">
            <v>30</v>
          </cell>
          <cell r="AX1777">
            <v>5</v>
          </cell>
          <cell r="AY1777">
            <v>5</v>
          </cell>
          <cell r="AZ1777">
            <v>10</v>
          </cell>
          <cell r="BA1777">
            <v>20</v>
          </cell>
          <cell r="BB1777">
            <v>100</v>
          </cell>
        </row>
        <row r="1778">
          <cell r="C1778">
            <v>166</v>
          </cell>
          <cell r="AE1778">
            <v>20</v>
          </cell>
          <cell r="AF1778">
            <v>10</v>
          </cell>
          <cell r="AG1778">
            <v>30</v>
          </cell>
          <cell r="AJ1778">
            <v>5</v>
          </cell>
          <cell r="AK1778">
            <v>15</v>
          </cell>
          <cell r="AL1778">
            <v>20</v>
          </cell>
          <cell r="AM1778">
            <v>40</v>
          </cell>
          <cell r="AQ1778">
            <v>5</v>
          </cell>
          <cell r="AR1778">
            <v>15</v>
          </cell>
          <cell r="AS1778">
            <v>15</v>
          </cell>
          <cell r="AT1778">
            <v>35</v>
          </cell>
          <cell r="AX1778">
            <v>5</v>
          </cell>
          <cell r="AY1778">
            <v>15</v>
          </cell>
          <cell r="AZ1778">
            <v>15</v>
          </cell>
          <cell r="BA1778">
            <v>35</v>
          </cell>
          <cell r="BB1778">
            <v>140</v>
          </cell>
        </row>
        <row r="1779">
          <cell r="C1779">
            <v>167</v>
          </cell>
          <cell r="AE1779">
            <v>10</v>
          </cell>
          <cell r="AF1779">
            <v>5</v>
          </cell>
          <cell r="AG1779">
            <v>15</v>
          </cell>
          <cell r="AK1779">
            <v>10</v>
          </cell>
          <cell r="AL1779">
            <v>5</v>
          </cell>
          <cell r="AM1779">
            <v>15</v>
          </cell>
          <cell r="AR1779">
            <v>5</v>
          </cell>
          <cell r="AS1779">
            <v>5</v>
          </cell>
          <cell r="AT1779">
            <v>10</v>
          </cell>
          <cell r="AY1779">
            <v>5</v>
          </cell>
          <cell r="AZ1779">
            <v>5</v>
          </cell>
          <cell r="BA1779">
            <v>10</v>
          </cell>
          <cell r="BB1779">
            <v>50</v>
          </cell>
        </row>
        <row r="1780">
          <cell r="C1780">
            <v>168</v>
          </cell>
          <cell r="AF1780">
            <v>5</v>
          </cell>
          <cell r="AG1780">
            <v>5</v>
          </cell>
          <cell r="AK1780">
            <v>10</v>
          </cell>
          <cell r="AL1780">
            <v>5</v>
          </cell>
          <cell r="AM1780">
            <v>15</v>
          </cell>
          <cell r="AR1780">
            <v>5</v>
          </cell>
          <cell r="AS1780">
            <v>5</v>
          </cell>
          <cell r="AT1780">
            <v>10</v>
          </cell>
          <cell r="AY1780">
            <v>5</v>
          </cell>
          <cell r="AZ1780">
            <v>5</v>
          </cell>
          <cell r="BA1780">
            <v>10</v>
          </cell>
          <cell r="BB1780">
            <v>40</v>
          </cell>
        </row>
        <row r="1781">
          <cell r="C1781">
            <v>169</v>
          </cell>
          <cell r="AE1781">
            <v>0.25</v>
          </cell>
          <cell r="AF1781">
            <v>0.75</v>
          </cell>
          <cell r="AG1781">
            <v>1</v>
          </cell>
          <cell r="AI1781">
            <v>0.25</v>
          </cell>
          <cell r="AJ1781">
            <v>0.25</v>
          </cell>
          <cell r="AK1781">
            <v>0.25</v>
          </cell>
          <cell r="AL1781">
            <v>0.25</v>
          </cell>
          <cell r="AM1781">
            <v>1</v>
          </cell>
          <cell r="AP1781">
            <v>0.25</v>
          </cell>
          <cell r="AQ1781">
            <v>0.25</v>
          </cell>
          <cell r="AR1781">
            <v>0.25</v>
          </cell>
          <cell r="AS1781">
            <v>0.25</v>
          </cell>
          <cell r="AT1781">
            <v>1</v>
          </cell>
          <cell r="AW1781">
            <v>0.25</v>
          </cell>
          <cell r="AX1781">
            <v>0.25</v>
          </cell>
          <cell r="AY1781">
            <v>0.25</v>
          </cell>
          <cell r="AZ1781">
            <v>0.25</v>
          </cell>
          <cell r="BA1781">
            <v>1</v>
          </cell>
          <cell r="BB1781">
            <v>4</v>
          </cell>
        </row>
        <row r="1782">
          <cell r="C1782">
            <v>170</v>
          </cell>
          <cell r="AE1782">
            <v>0.25</v>
          </cell>
          <cell r="AF1782">
            <v>0.25</v>
          </cell>
          <cell r="AG1782">
            <v>0.5</v>
          </cell>
          <cell r="AI1782">
            <v>0.5</v>
          </cell>
          <cell r="AJ1782">
            <v>1</v>
          </cell>
          <cell r="AK1782">
            <v>1</v>
          </cell>
          <cell r="AL1782">
            <v>1</v>
          </cell>
          <cell r="AM1782">
            <v>3.5</v>
          </cell>
          <cell r="AP1782">
            <v>0.5</v>
          </cell>
          <cell r="AQ1782">
            <v>1</v>
          </cell>
          <cell r="AR1782">
            <v>1</v>
          </cell>
          <cell r="AS1782">
            <v>0.5</v>
          </cell>
          <cell r="AT1782">
            <v>3</v>
          </cell>
          <cell r="AW1782">
            <v>0.5</v>
          </cell>
          <cell r="AX1782">
            <v>0.5</v>
          </cell>
          <cell r="AY1782">
            <v>0.5</v>
          </cell>
          <cell r="AZ1782">
            <v>0.5</v>
          </cell>
          <cell r="BA1782">
            <v>2</v>
          </cell>
          <cell r="BB1782">
            <v>9</v>
          </cell>
        </row>
        <row r="2018">
          <cell r="C2018">
            <v>262</v>
          </cell>
          <cell r="AE2018">
            <v>15</v>
          </cell>
          <cell r="AF2018">
            <v>5</v>
          </cell>
          <cell r="AG2018">
            <v>20</v>
          </cell>
          <cell r="AI2018">
            <v>5</v>
          </cell>
          <cell r="AJ2018">
            <v>5</v>
          </cell>
          <cell r="AK2018">
            <v>5</v>
          </cell>
          <cell r="AL2018">
            <v>5</v>
          </cell>
          <cell r="AM2018">
            <v>20</v>
          </cell>
          <cell r="AP2018">
            <v>5</v>
          </cell>
          <cell r="AQ2018">
            <v>5</v>
          </cell>
          <cell r="AR2018">
            <v>5</v>
          </cell>
          <cell r="AS2018">
            <v>5</v>
          </cell>
          <cell r="AT2018">
            <v>20</v>
          </cell>
          <cell r="AW2018">
            <v>5</v>
          </cell>
          <cell r="AX2018">
            <v>5</v>
          </cell>
          <cell r="AY2018">
            <v>5</v>
          </cell>
          <cell r="AZ2018">
            <v>5</v>
          </cell>
          <cell r="BA2018">
            <v>20</v>
          </cell>
          <cell r="BB2018">
            <v>80</v>
          </cell>
        </row>
        <row r="2019">
          <cell r="C2019">
            <v>263</v>
          </cell>
          <cell r="AE2019">
            <v>0.1</v>
          </cell>
          <cell r="AF2019">
            <v>0.1</v>
          </cell>
          <cell r="AG2019">
            <v>0.2</v>
          </cell>
          <cell r="AI2019">
            <v>0.2</v>
          </cell>
          <cell r="AJ2019">
            <v>0.4</v>
          </cell>
          <cell r="AK2019">
            <v>0.1</v>
          </cell>
          <cell r="AL2019">
            <v>0.1</v>
          </cell>
          <cell r="AM2019">
            <v>0.8</v>
          </cell>
          <cell r="AP2019">
            <v>0.1</v>
          </cell>
          <cell r="AQ2019">
            <v>0.3</v>
          </cell>
          <cell r="AR2019">
            <v>0.1</v>
          </cell>
          <cell r="AS2019">
            <v>0.1</v>
          </cell>
          <cell r="AT2019">
            <v>0.6</v>
          </cell>
          <cell r="AW2019">
            <v>0.1</v>
          </cell>
          <cell r="AX2019">
            <v>0.1</v>
          </cell>
          <cell r="AY2019">
            <v>0.1</v>
          </cell>
          <cell r="AZ2019">
            <v>0.1</v>
          </cell>
          <cell r="BA2019">
            <v>0.4</v>
          </cell>
          <cell r="BB2019">
            <v>2</v>
          </cell>
        </row>
        <row r="2020">
          <cell r="C2020">
            <v>264</v>
          </cell>
          <cell r="AE2020">
            <v>58.5</v>
          </cell>
          <cell r="AF2020">
            <v>19.5</v>
          </cell>
          <cell r="AG2020">
            <v>78</v>
          </cell>
          <cell r="AI2020">
            <v>19.5</v>
          </cell>
          <cell r="AJ2020">
            <v>19.5</v>
          </cell>
          <cell r="AK2020">
            <v>19.5</v>
          </cell>
          <cell r="AL2020">
            <v>19.5</v>
          </cell>
          <cell r="AM2020">
            <v>78</v>
          </cell>
          <cell r="AP2020">
            <v>19.5</v>
          </cell>
          <cell r="AQ2020">
            <v>19.5</v>
          </cell>
          <cell r="AR2020">
            <v>19.5</v>
          </cell>
          <cell r="AS2020">
            <v>19.5</v>
          </cell>
          <cell r="AT2020">
            <v>78</v>
          </cell>
          <cell r="AW2020">
            <v>19.5</v>
          </cell>
          <cell r="AX2020">
            <v>19.5</v>
          </cell>
          <cell r="AY2020">
            <v>19.5</v>
          </cell>
          <cell r="AZ2020">
            <v>19.5</v>
          </cell>
          <cell r="BA2020">
            <v>78</v>
          </cell>
          <cell r="BB2020">
            <v>312</v>
          </cell>
        </row>
        <row r="2021">
          <cell r="C2021">
            <v>265</v>
          </cell>
          <cell r="AE2021">
            <v>0.37</v>
          </cell>
          <cell r="AF2021">
            <v>0.125</v>
          </cell>
          <cell r="AG2021">
            <v>0.495</v>
          </cell>
          <cell r="AI2021">
            <v>0.125</v>
          </cell>
          <cell r="AJ2021">
            <v>0.125</v>
          </cell>
          <cell r="AK2021">
            <v>0.125</v>
          </cell>
          <cell r="AL2021">
            <v>0.125</v>
          </cell>
          <cell r="AM2021">
            <v>0.5</v>
          </cell>
          <cell r="AP2021">
            <v>0.125</v>
          </cell>
          <cell r="AQ2021">
            <v>0.125</v>
          </cell>
          <cell r="AR2021">
            <v>0.125</v>
          </cell>
          <cell r="AS2021">
            <v>0.125</v>
          </cell>
          <cell r="AT2021">
            <v>0.5</v>
          </cell>
          <cell r="AW2021">
            <v>0.125</v>
          </cell>
          <cell r="AX2021">
            <v>0.125</v>
          </cell>
          <cell r="AY2021">
            <v>0.125</v>
          </cell>
          <cell r="AZ2021">
            <v>0.125</v>
          </cell>
          <cell r="BA2021">
            <v>0.5</v>
          </cell>
          <cell r="BB2021">
            <v>1.9950000000000001</v>
          </cell>
        </row>
        <row r="2270">
          <cell r="C2270">
            <v>10</v>
          </cell>
          <cell r="AF2270">
            <v>11</v>
          </cell>
          <cell r="AG2270">
            <v>11</v>
          </cell>
          <cell r="AK2270">
            <v>13</v>
          </cell>
          <cell r="AM2270">
            <v>13</v>
          </cell>
          <cell r="AN2270">
            <v>24</v>
          </cell>
          <cell r="AR2270">
            <v>13</v>
          </cell>
          <cell r="AT2270">
            <v>13</v>
          </cell>
          <cell r="AU2270">
            <v>37</v>
          </cell>
          <cell r="AY2270">
            <v>13</v>
          </cell>
          <cell r="BA2270">
            <v>13</v>
          </cell>
          <cell r="BB2270">
            <v>50</v>
          </cell>
        </row>
        <row r="2271">
          <cell r="C2271">
            <v>11</v>
          </cell>
          <cell r="AF2271">
            <v>15</v>
          </cell>
          <cell r="AG2271">
            <v>15</v>
          </cell>
          <cell r="AL2271">
            <v>15</v>
          </cell>
          <cell r="AM2271">
            <v>15</v>
          </cell>
          <cell r="AN2271">
            <v>30</v>
          </cell>
          <cell r="AS2271">
            <v>15</v>
          </cell>
          <cell r="AT2271">
            <v>15</v>
          </cell>
          <cell r="AU2271">
            <v>45</v>
          </cell>
          <cell r="AZ2271">
            <v>15</v>
          </cell>
          <cell r="BA2271">
            <v>15</v>
          </cell>
          <cell r="BB2271">
            <v>60</v>
          </cell>
        </row>
        <row r="2272">
          <cell r="C2272">
            <v>12</v>
          </cell>
          <cell r="AF2272">
            <v>112</v>
          </cell>
          <cell r="AG2272">
            <v>112</v>
          </cell>
          <cell r="AK2272">
            <v>112</v>
          </cell>
          <cell r="AM2272">
            <v>112</v>
          </cell>
          <cell r="AN2272">
            <v>112</v>
          </cell>
          <cell r="AS2272">
            <v>112</v>
          </cell>
          <cell r="AT2272">
            <v>112</v>
          </cell>
          <cell r="AU2272">
            <v>112</v>
          </cell>
          <cell r="AY2272">
            <v>112</v>
          </cell>
          <cell r="BA2272">
            <v>112</v>
          </cell>
          <cell r="BB2272">
            <v>112</v>
          </cell>
        </row>
        <row r="2273">
          <cell r="C2273">
            <v>13</v>
          </cell>
          <cell r="AF2273">
            <v>1</v>
          </cell>
          <cell r="AG2273">
            <v>1</v>
          </cell>
          <cell r="AK2273">
            <v>2</v>
          </cell>
          <cell r="AL2273">
            <v>2</v>
          </cell>
          <cell r="AM2273">
            <v>4</v>
          </cell>
          <cell r="AN2273">
            <v>5</v>
          </cell>
          <cell r="AR2273">
            <v>2</v>
          </cell>
          <cell r="AT2273">
            <v>2</v>
          </cell>
          <cell r="AU2273">
            <v>7</v>
          </cell>
          <cell r="AY2273">
            <v>3</v>
          </cell>
          <cell r="BA2273">
            <v>3</v>
          </cell>
          <cell r="BB2273">
            <v>10</v>
          </cell>
        </row>
        <row r="2274">
          <cell r="C2274">
            <v>14</v>
          </cell>
          <cell r="AF2274">
            <v>2</v>
          </cell>
          <cell r="AG2274">
            <v>2</v>
          </cell>
          <cell r="AL2274">
            <v>1</v>
          </cell>
          <cell r="AM2274">
            <v>1</v>
          </cell>
          <cell r="AN2274">
            <v>3</v>
          </cell>
          <cell r="AS2274">
            <v>1</v>
          </cell>
          <cell r="AT2274">
            <v>1</v>
          </cell>
          <cell r="AU2274">
            <v>4</v>
          </cell>
          <cell r="AZ2274">
            <v>1</v>
          </cell>
          <cell r="BA2274">
            <v>1</v>
          </cell>
          <cell r="BB2274">
            <v>5</v>
          </cell>
        </row>
        <row r="2275">
          <cell r="C2275">
            <v>15</v>
          </cell>
          <cell r="AF2275">
            <v>20</v>
          </cell>
          <cell r="AG2275">
            <v>20</v>
          </cell>
          <cell r="AL2275">
            <v>20</v>
          </cell>
          <cell r="AM2275">
            <v>20</v>
          </cell>
          <cell r="AN2275">
            <v>40</v>
          </cell>
          <cell r="AS2275">
            <v>20</v>
          </cell>
          <cell r="AT2275">
            <v>20</v>
          </cell>
          <cell r="AU2275">
            <v>60</v>
          </cell>
          <cell r="AZ2275">
            <v>22</v>
          </cell>
          <cell r="BA2275">
            <v>22</v>
          </cell>
          <cell r="BB2275">
            <v>82</v>
          </cell>
        </row>
        <row r="2276">
          <cell r="C2276">
            <v>16</v>
          </cell>
          <cell r="AF2276">
            <v>21</v>
          </cell>
          <cell r="AG2276">
            <v>21</v>
          </cell>
          <cell r="AK2276">
            <v>78</v>
          </cell>
          <cell r="AM2276">
            <v>78</v>
          </cell>
          <cell r="AN2276">
            <v>99</v>
          </cell>
          <cell r="AR2276">
            <v>78</v>
          </cell>
          <cell r="AT2276">
            <v>78</v>
          </cell>
          <cell r="AU2276">
            <v>177</v>
          </cell>
          <cell r="AY2276">
            <v>78</v>
          </cell>
          <cell r="BA2276">
            <v>78</v>
          </cell>
          <cell r="BB2276">
            <v>255</v>
          </cell>
        </row>
        <row r="2277">
          <cell r="C2277">
            <v>17</v>
          </cell>
          <cell r="AF2277">
            <v>12</v>
          </cell>
          <cell r="AG2277">
            <v>12</v>
          </cell>
          <cell r="AK2277">
            <v>12</v>
          </cell>
          <cell r="AM2277">
            <v>12</v>
          </cell>
          <cell r="AN2277">
            <v>24</v>
          </cell>
          <cell r="AR2277">
            <v>15</v>
          </cell>
          <cell r="AT2277">
            <v>15</v>
          </cell>
          <cell r="AU2277">
            <v>39</v>
          </cell>
          <cell r="AY2277">
            <v>11</v>
          </cell>
          <cell r="BA2277">
            <v>11</v>
          </cell>
          <cell r="BB2277">
            <v>50</v>
          </cell>
        </row>
        <row r="2278">
          <cell r="C2278">
            <v>18</v>
          </cell>
          <cell r="AF2278">
            <v>255</v>
          </cell>
          <cell r="AG2278">
            <v>255</v>
          </cell>
          <cell r="AL2278">
            <v>255</v>
          </cell>
          <cell r="AM2278">
            <v>255</v>
          </cell>
          <cell r="AN2278">
            <v>255</v>
          </cell>
          <cell r="AS2278">
            <v>255</v>
          </cell>
          <cell r="AT2278">
            <v>255</v>
          </cell>
          <cell r="AU2278">
            <v>255</v>
          </cell>
          <cell r="AZ2278">
            <v>255</v>
          </cell>
          <cell r="BA2278">
            <v>255</v>
          </cell>
          <cell r="BB2278">
            <v>255</v>
          </cell>
        </row>
        <row r="2279">
          <cell r="C2279">
            <v>19</v>
          </cell>
          <cell r="AF2279">
            <v>300</v>
          </cell>
          <cell r="AG2279">
            <v>300</v>
          </cell>
          <cell r="AK2279">
            <v>300</v>
          </cell>
          <cell r="AM2279">
            <v>300</v>
          </cell>
          <cell r="AN2279">
            <v>600</v>
          </cell>
          <cell r="AR2279">
            <v>300</v>
          </cell>
          <cell r="AT2279">
            <v>300</v>
          </cell>
          <cell r="AU2279">
            <v>900</v>
          </cell>
          <cell r="AY2279">
            <v>300</v>
          </cell>
          <cell r="BA2279">
            <v>300</v>
          </cell>
          <cell r="BB2279">
            <v>1200</v>
          </cell>
        </row>
        <row r="2280">
          <cell r="C2280">
            <v>20</v>
          </cell>
          <cell r="AF2280">
            <v>31594</v>
          </cell>
          <cell r="AG2280">
            <v>31594</v>
          </cell>
          <cell r="AK2280">
            <v>31594</v>
          </cell>
          <cell r="AM2280">
            <v>31594</v>
          </cell>
          <cell r="AN2280">
            <v>31594</v>
          </cell>
          <cell r="AR2280">
            <v>31594</v>
          </cell>
          <cell r="AT2280">
            <v>31594</v>
          </cell>
          <cell r="AU2280">
            <v>31594</v>
          </cell>
          <cell r="AY2280">
            <v>31594</v>
          </cell>
          <cell r="BA2280">
            <v>31594</v>
          </cell>
          <cell r="BB2280">
            <v>31594</v>
          </cell>
        </row>
        <row r="2281">
          <cell r="C2281">
            <v>21</v>
          </cell>
          <cell r="AE2281">
            <v>500</v>
          </cell>
          <cell r="AG2281">
            <v>500</v>
          </cell>
          <cell r="AK2281">
            <v>1500</v>
          </cell>
          <cell r="AM2281">
            <v>1500</v>
          </cell>
          <cell r="AN2281">
            <v>2000</v>
          </cell>
          <cell r="AR2281">
            <v>1500</v>
          </cell>
          <cell r="AT2281">
            <v>1500</v>
          </cell>
          <cell r="AU2281">
            <v>3500</v>
          </cell>
          <cell r="AY2281">
            <v>510</v>
          </cell>
          <cell r="BA2281">
            <v>510</v>
          </cell>
          <cell r="BB2281">
            <v>4010</v>
          </cell>
        </row>
        <row r="2282">
          <cell r="C2282">
            <v>22</v>
          </cell>
          <cell r="AF2282">
            <v>41328</v>
          </cell>
          <cell r="AG2282">
            <v>41328</v>
          </cell>
          <cell r="AK2282">
            <v>41328</v>
          </cell>
          <cell r="AM2282">
            <v>41328</v>
          </cell>
          <cell r="AN2282">
            <v>41328</v>
          </cell>
          <cell r="AR2282">
            <v>41328</v>
          </cell>
          <cell r="AT2282">
            <v>41328</v>
          </cell>
          <cell r="AU2282">
            <v>41328</v>
          </cell>
          <cell r="AY2282">
            <v>41328</v>
          </cell>
          <cell r="BA2282">
            <v>41328</v>
          </cell>
          <cell r="BB2282">
            <v>41328</v>
          </cell>
        </row>
        <row r="2283">
          <cell r="C2283">
            <v>23</v>
          </cell>
          <cell r="AF2283">
            <v>10</v>
          </cell>
          <cell r="AG2283">
            <v>10</v>
          </cell>
          <cell r="AK2283">
            <v>26</v>
          </cell>
          <cell r="AM2283">
            <v>26</v>
          </cell>
          <cell r="AN2283">
            <v>36</v>
          </cell>
          <cell r="AR2283">
            <v>25</v>
          </cell>
          <cell r="AT2283">
            <v>25</v>
          </cell>
          <cell r="AU2283">
            <v>61</v>
          </cell>
          <cell r="AY2283">
            <v>20</v>
          </cell>
          <cell r="BA2283">
            <v>20</v>
          </cell>
          <cell r="BB2283">
            <v>81</v>
          </cell>
        </row>
        <row r="2284">
          <cell r="C2284">
            <v>24</v>
          </cell>
          <cell r="AF2284">
            <v>57</v>
          </cell>
          <cell r="AJ2284">
            <v>55</v>
          </cell>
          <cell r="AK2284">
            <v>14</v>
          </cell>
          <cell r="AQ2284">
            <v>55</v>
          </cell>
          <cell r="AR2284">
            <v>12</v>
          </cell>
          <cell r="AX2284">
            <v>55</v>
          </cell>
          <cell r="AY2284">
            <v>12</v>
          </cell>
        </row>
        <row r="2285">
          <cell r="C2285">
            <v>25</v>
          </cell>
          <cell r="AF2285">
            <v>0.5</v>
          </cell>
          <cell r="AG2285">
            <v>0.5</v>
          </cell>
          <cell r="AK2285">
            <v>0.5</v>
          </cell>
          <cell r="AM2285">
            <v>0.5</v>
          </cell>
          <cell r="AN2285">
            <v>1</v>
          </cell>
          <cell r="AR2285">
            <v>1</v>
          </cell>
          <cell r="AT2285">
            <v>1</v>
          </cell>
          <cell r="AU2285">
            <v>2</v>
          </cell>
          <cell r="AY2285">
            <v>1</v>
          </cell>
          <cell r="BA2285">
            <v>1</v>
          </cell>
          <cell r="BB2285">
            <v>3</v>
          </cell>
        </row>
        <row r="2286">
          <cell r="C2286">
            <v>26</v>
          </cell>
          <cell r="AE2286">
            <v>127000</v>
          </cell>
          <cell r="AG2286">
            <v>127000</v>
          </cell>
          <cell r="AJ2286">
            <v>1270000</v>
          </cell>
          <cell r="AM2286">
            <v>1270000</v>
          </cell>
          <cell r="AN2286">
            <v>1270000</v>
          </cell>
          <cell r="AQ2286">
            <v>127000</v>
          </cell>
          <cell r="AT2286">
            <v>127000</v>
          </cell>
          <cell r="AU2286">
            <v>1270000</v>
          </cell>
          <cell r="AX2286">
            <v>127000</v>
          </cell>
          <cell r="BA2286">
            <v>127000</v>
          </cell>
          <cell r="BB2286">
            <v>1270000</v>
          </cell>
        </row>
        <row r="2287">
          <cell r="C2287">
            <v>27</v>
          </cell>
          <cell r="AF2287">
            <v>23227000</v>
          </cell>
          <cell r="AG2287">
            <v>23227000</v>
          </cell>
          <cell r="AL2287">
            <v>23227000</v>
          </cell>
          <cell r="AM2287">
            <v>23227000</v>
          </cell>
          <cell r="AN2287">
            <v>46454000</v>
          </cell>
          <cell r="AS2287">
            <v>23227000</v>
          </cell>
          <cell r="AT2287">
            <v>23227000</v>
          </cell>
          <cell r="AU2287">
            <v>69681000</v>
          </cell>
          <cell r="AZ2287">
            <v>23227000</v>
          </cell>
          <cell r="BA2287">
            <v>23227000</v>
          </cell>
          <cell r="BB2287">
            <v>92908000</v>
          </cell>
        </row>
        <row r="2288">
          <cell r="C2288">
            <v>28</v>
          </cell>
          <cell r="AF2288">
            <v>2000</v>
          </cell>
          <cell r="AG2288">
            <v>2000</v>
          </cell>
          <cell r="AL2288">
            <v>6000</v>
          </cell>
          <cell r="AM2288">
            <v>6000</v>
          </cell>
          <cell r="AN2288">
            <v>8000</v>
          </cell>
          <cell r="AS2288">
            <v>6000</v>
          </cell>
          <cell r="AT2288">
            <v>6000</v>
          </cell>
          <cell r="AU2288">
            <v>14000</v>
          </cell>
          <cell r="AZ2288">
            <v>6018</v>
          </cell>
          <cell r="BA2288">
            <v>6018</v>
          </cell>
          <cell r="BB2288">
            <v>20018</v>
          </cell>
        </row>
        <row r="2289">
          <cell r="C2289">
            <v>29</v>
          </cell>
          <cell r="AF2289">
            <v>100</v>
          </cell>
          <cell r="AG2289">
            <v>100</v>
          </cell>
          <cell r="AL2289">
            <v>468</v>
          </cell>
          <cell r="AM2289">
            <v>468</v>
          </cell>
          <cell r="AN2289">
            <v>568</v>
          </cell>
          <cell r="AS2289">
            <v>466</v>
          </cell>
          <cell r="AT2289">
            <v>466</v>
          </cell>
          <cell r="AU2289">
            <v>1034</v>
          </cell>
          <cell r="AZ2289">
            <v>466</v>
          </cell>
          <cell r="BA2289">
            <v>466</v>
          </cell>
          <cell r="BB2289">
            <v>1500</v>
          </cell>
        </row>
        <row r="2290">
          <cell r="C2290">
            <v>30</v>
          </cell>
          <cell r="AF2290">
            <v>10750</v>
          </cell>
          <cell r="AG2290">
            <v>10750</v>
          </cell>
          <cell r="AK2290">
            <v>10750</v>
          </cell>
          <cell r="AM2290">
            <v>10750</v>
          </cell>
          <cell r="AN2290">
            <v>21500</v>
          </cell>
          <cell r="AR2290">
            <v>10750</v>
          </cell>
          <cell r="AT2290">
            <v>10750</v>
          </cell>
          <cell r="AU2290">
            <v>32250</v>
          </cell>
          <cell r="AY2290">
            <v>10750</v>
          </cell>
          <cell r="BA2290">
            <v>10750</v>
          </cell>
          <cell r="BB2290">
            <v>43000</v>
          </cell>
        </row>
        <row r="2291">
          <cell r="C2291">
            <v>31</v>
          </cell>
          <cell r="AF2291">
            <v>255</v>
          </cell>
          <cell r="AG2291">
            <v>255</v>
          </cell>
          <cell r="AL2291">
            <v>255</v>
          </cell>
          <cell r="AM2291">
            <v>255</v>
          </cell>
          <cell r="AN2291">
            <v>255</v>
          </cell>
          <cell r="AS2291">
            <v>255</v>
          </cell>
          <cell r="AT2291">
            <v>255</v>
          </cell>
          <cell r="AU2291">
            <v>255</v>
          </cell>
          <cell r="AZ2291">
            <v>255</v>
          </cell>
          <cell r="BA2291">
            <v>255</v>
          </cell>
          <cell r="BB2291">
            <v>255</v>
          </cell>
        </row>
        <row r="2292">
          <cell r="C2292">
            <v>32</v>
          </cell>
          <cell r="AF2292">
            <v>255</v>
          </cell>
          <cell r="AG2292">
            <v>255</v>
          </cell>
          <cell r="AL2292">
            <v>255</v>
          </cell>
          <cell r="AM2292">
            <v>255</v>
          </cell>
          <cell r="AN2292">
            <v>255</v>
          </cell>
          <cell r="AS2292">
            <v>255</v>
          </cell>
          <cell r="AT2292">
            <v>255</v>
          </cell>
          <cell r="AU2292">
            <v>255</v>
          </cell>
          <cell r="AZ2292">
            <v>255</v>
          </cell>
          <cell r="BA2292">
            <v>255</v>
          </cell>
          <cell r="BB2292">
            <v>255</v>
          </cell>
        </row>
        <row r="2293">
          <cell r="C2293">
            <v>33</v>
          </cell>
          <cell r="AF2293">
            <v>1800</v>
          </cell>
          <cell r="AG2293">
            <v>1800</v>
          </cell>
          <cell r="AL2293">
            <v>1800</v>
          </cell>
          <cell r="AM2293">
            <v>1800</v>
          </cell>
          <cell r="AN2293">
            <v>3600</v>
          </cell>
          <cell r="AS2293">
            <v>1800</v>
          </cell>
          <cell r="AT2293">
            <v>1800</v>
          </cell>
          <cell r="AU2293">
            <v>5400</v>
          </cell>
          <cell r="AZ2293">
            <v>1800</v>
          </cell>
          <cell r="BA2293">
            <v>1800</v>
          </cell>
          <cell r="BB2293">
            <v>7200</v>
          </cell>
        </row>
        <row r="2294">
          <cell r="C2294">
            <v>34</v>
          </cell>
          <cell r="AF2294">
            <v>10</v>
          </cell>
          <cell r="AG2294">
            <v>10</v>
          </cell>
          <cell r="AL2294">
            <v>25</v>
          </cell>
          <cell r="AM2294">
            <v>25</v>
          </cell>
          <cell r="AN2294">
            <v>35</v>
          </cell>
          <cell r="AS2294">
            <v>23</v>
          </cell>
          <cell r="AT2294">
            <v>23</v>
          </cell>
          <cell r="AU2294">
            <v>58</v>
          </cell>
          <cell r="AZ2294">
            <v>25</v>
          </cell>
          <cell r="BA2294">
            <v>25</v>
          </cell>
          <cell r="BB2294">
            <v>83</v>
          </cell>
        </row>
        <row r="2295">
          <cell r="C2295">
            <v>35</v>
          </cell>
          <cell r="AF2295">
            <v>5</v>
          </cell>
          <cell r="AG2295">
            <v>5</v>
          </cell>
          <cell r="AL2295">
            <v>20</v>
          </cell>
          <cell r="AM2295">
            <v>20</v>
          </cell>
          <cell r="AN2295">
            <v>25</v>
          </cell>
          <cell r="AS2295">
            <v>20</v>
          </cell>
          <cell r="AT2295">
            <v>20</v>
          </cell>
          <cell r="AU2295">
            <v>45</v>
          </cell>
          <cell r="AZ2295">
            <v>15</v>
          </cell>
          <cell r="BA2295">
            <v>15</v>
          </cell>
          <cell r="BB2295">
            <v>60</v>
          </cell>
        </row>
        <row r="2296">
          <cell r="C2296">
            <v>36</v>
          </cell>
          <cell r="AE2296">
            <v>90767</v>
          </cell>
          <cell r="AG2296">
            <v>90767</v>
          </cell>
          <cell r="AK2296">
            <v>90767</v>
          </cell>
          <cell r="AM2296">
            <v>90767</v>
          </cell>
          <cell r="AN2296">
            <v>90767</v>
          </cell>
          <cell r="AR2296">
            <v>90767</v>
          </cell>
          <cell r="AT2296">
            <v>90767</v>
          </cell>
          <cell r="AU2296">
            <v>90767</v>
          </cell>
          <cell r="AY2296">
            <v>90767</v>
          </cell>
          <cell r="BA2296">
            <v>90767</v>
          </cell>
          <cell r="BB2296">
            <v>90767</v>
          </cell>
        </row>
        <row r="2297">
          <cell r="C2297">
            <v>37</v>
          </cell>
          <cell r="AF2297">
            <v>10</v>
          </cell>
          <cell r="AG2297">
            <v>10</v>
          </cell>
          <cell r="AK2297">
            <v>10</v>
          </cell>
          <cell r="AM2297">
            <v>10</v>
          </cell>
          <cell r="AN2297">
            <v>20</v>
          </cell>
          <cell r="AR2297">
            <v>10</v>
          </cell>
          <cell r="AT2297">
            <v>10</v>
          </cell>
          <cell r="AU2297">
            <v>30</v>
          </cell>
          <cell r="AY2297">
            <v>10</v>
          </cell>
          <cell r="BA2297">
            <v>10</v>
          </cell>
          <cell r="BB2297">
            <v>40</v>
          </cell>
        </row>
        <row r="2298">
          <cell r="C2298">
            <v>38</v>
          </cell>
          <cell r="AF2298">
            <v>1</v>
          </cell>
          <cell r="AG2298">
            <v>1</v>
          </cell>
          <cell r="AL2298">
            <v>4</v>
          </cell>
          <cell r="AM2298">
            <v>4</v>
          </cell>
          <cell r="AN2298">
            <v>5</v>
          </cell>
          <cell r="AS2298">
            <v>5</v>
          </cell>
          <cell r="AT2298">
            <v>5</v>
          </cell>
          <cell r="AU2298">
            <v>10</v>
          </cell>
          <cell r="AZ2298">
            <v>6</v>
          </cell>
          <cell r="BA2298">
            <v>6</v>
          </cell>
          <cell r="BB2298">
            <v>16</v>
          </cell>
        </row>
        <row r="2299">
          <cell r="C2299">
            <v>39</v>
          </cell>
          <cell r="AF2299">
            <v>42</v>
          </cell>
          <cell r="AG2299">
            <v>42</v>
          </cell>
          <cell r="AK2299">
            <v>28</v>
          </cell>
          <cell r="AL2299">
            <v>60</v>
          </cell>
          <cell r="AM2299">
            <v>88</v>
          </cell>
          <cell r="AN2299">
            <v>130</v>
          </cell>
          <cell r="AR2299">
            <v>60</v>
          </cell>
          <cell r="AS2299">
            <v>60</v>
          </cell>
          <cell r="AT2299">
            <v>120</v>
          </cell>
          <cell r="AU2299">
            <v>250</v>
          </cell>
          <cell r="AY2299">
            <v>60</v>
          </cell>
          <cell r="AZ2299">
            <v>60</v>
          </cell>
          <cell r="BA2299">
            <v>120</v>
          </cell>
          <cell r="BB2299">
            <v>370</v>
          </cell>
        </row>
        <row r="2300">
          <cell r="C2300">
            <v>40</v>
          </cell>
          <cell r="AF2300">
            <v>200</v>
          </cell>
          <cell r="AG2300">
            <v>200</v>
          </cell>
          <cell r="AL2300">
            <v>18</v>
          </cell>
          <cell r="AM2300">
            <v>18</v>
          </cell>
          <cell r="AN2300">
            <v>218</v>
          </cell>
          <cell r="AS2300">
            <v>19</v>
          </cell>
          <cell r="AT2300">
            <v>19</v>
          </cell>
          <cell r="AU2300">
            <v>237</v>
          </cell>
          <cell r="AZ2300">
            <v>18</v>
          </cell>
          <cell r="BA2300">
            <v>18</v>
          </cell>
          <cell r="BB2300">
            <v>255</v>
          </cell>
        </row>
        <row r="2301">
          <cell r="C2301">
            <v>41</v>
          </cell>
          <cell r="AF2301">
            <v>493</v>
          </cell>
          <cell r="AG2301">
            <v>493</v>
          </cell>
          <cell r="AL2301">
            <v>494</v>
          </cell>
          <cell r="AM2301">
            <v>494</v>
          </cell>
          <cell r="AN2301">
            <v>987</v>
          </cell>
          <cell r="AS2301">
            <v>494</v>
          </cell>
          <cell r="AT2301">
            <v>494</v>
          </cell>
          <cell r="AU2301">
            <v>1481</v>
          </cell>
          <cell r="AZ2301">
            <v>494</v>
          </cell>
          <cell r="BA2301">
            <v>494</v>
          </cell>
          <cell r="BB2301">
            <v>1975</v>
          </cell>
        </row>
        <row r="2302">
          <cell r="C2302">
            <v>42</v>
          </cell>
          <cell r="AF2302">
            <v>1000</v>
          </cell>
          <cell r="AG2302">
            <v>1000</v>
          </cell>
          <cell r="AL2302">
            <v>2230</v>
          </cell>
          <cell r="AM2302">
            <v>2230</v>
          </cell>
          <cell r="AN2302">
            <v>3230</v>
          </cell>
          <cell r="AQ2302">
            <v>1115</v>
          </cell>
          <cell r="AS2302">
            <v>1115</v>
          </cell>
          <cell r="AT2302">
            <v>2230</v>
          </cell>
          <cell r="AU2302">
            <v>5460</v>
          </cell>
          <cell r="AX2302">
            <v>1115</v>
          </cell>
          <cell r="AZ2302">
            <v>1113</v>
          </cell>
          <cell r="BA2302">
            <v>2228</v>
          </cell>
          <cell r="BB2302">
            <v>7688</v>
          </cell>
        </row>
        <row r="2303">
          <cell r="C2303">
            <v>43</v>
          </cell>
          <cell r="AF2303">
            <v>0.25</v>
          </cell>
          <cell r="AG2303">
            <v>0.25</v>
          </cell>
          <cell r="AL2303">
            <v>0.25</v>
          </cell>
          <cell r="AM2303">
            <v>0.25</v>
          </cell>
          <cell r="AN2303">
            <v>0.5</v>
          </cell>
          <cell r="AS2303">
            <v>0.25</v>
          </cell>
          <cell r="AT2303">
            <v>0.25</v>
          </cell>
          <cell r="AU2303">
            <v>0.75</v>
          </cell>
          <cell r="AZ2303">
            <v>0.25</v>
          </cell>
          <cell r="BA2303">
            <v>0.25</v>
          </cell>
          <cell r="BB2303">
            <v>1</v>
          </cell>
        </row>
        <row r="2304">
          <cell r="C2304">
            <v>44</v>
          </cell>
          <cell r="AF2304">
            <v>1</v>
          </cell>
          <cell r="AG2304">
            <v>1</v>
          </cell>
          <cell r="AL2304">
            <v>1</v>
          </cell>
          <cell r="AM2304">
            <v>1</v>
          </cell>
          <cell r="AN2304">
            <v>2</v>
          </cell>
          <cell r="AS2304">
            <v>1</v>
          </cell>
          <cell r="AT2304">
            <v>1</v>
          </cell>
          <cell r="AU2304">
            <v>3</v>
          </cell>
          <cell r="AZ2304">
            <v>1</v>
          </cell>
          <cell r="BA2304">
            <v>1</v>
          </cell>
          <cell r="BB2304">
            <v>4</v>
          </cell>
        </row>
        <row r="2305">
          <cell r="C2305">
            <v>45</v>
          </cell>
          <cell r="AE2305">
            <v>10</v>
          </cell>
          <cell r="AF2305">
            <v>10</v>
          </cell>
          <cell r="AG2305">
            <v>20</v>
          </cell>
          <cell r="AJ2305">
            <v>16</v>
          </cell>
          <cell r="AK2305">
            <v>16</v>
          </cell>
          <cell r="AM2305">
            <v>32</v>
          </cell>
          <cell r="AN2305">
            <v>52</v>
          </cell>
          <cell r="AQ2305">
            <v>17</v>
          </cell>
          <cell r="AR2305">
            <v>17</v>
          </cell>
          <cell r="AT2305">
            <v>34</v>
          </cell>
          <cell r="AU2305">
            <v>86</v>
          </cell>
          <cell r="AX2305">
            <v>17</v>
          </cell>
          <cell r="AY2305">
            <v>17</v>
          </cell>
          <cell r="BA2305">
            <v>34</v>
          </cell>
          <cell r="BB2305">
            <v>120</v>
          </cell>
        </row>
        <row r="2306">
          <cell r="C2306">
            <v>46</v>
          </cell>
          <cell r="AE2306">
            <v>30</v>
          </cell>
          <cell r="AG2306">
            <v>30</v>
          </cell>
          <cell r="AK2306">
            <v>30</v>
          </cell>
          <cell r="AM2306">
            <v>30</v>
          </cell>
          <cell r="AN2306">
            <v>60</v>
          </cell>
          <cell r="AR2306">
            <v>30</v>
          </cell>
          <cell r="AT2306">
            <v>30</v>
          </cell>
          <cell r="AU2306">
            <v>90</v>
          </cell>
          <cell r="AY2306">
            <v>30</v>
          </cell>
          <cell r="BA2306">
            <v>30</v>
          </cell>
          <cell r="BB2306">
            <v>120</v>
          </cell>
        </row>
        <row r="2307">
          <cell r="C2307">
            <v>47</v>
          </cell>
          <cell r="AF2307">
            <v>9345</v>
          </cell>
          <cell r="AG2307">
            <v>9345</v>
          </cell>
          <cell r="AL2307">
            <v>9345</v>
          </cell>
          <cell r="AM2307">
            <v>9345</v>
          </cell>
          <cell r="AN2307">
            <v>9345</v>
          </cell>
          <cell r="AS2307">
            <v>9345</v>
          </cell>
          <cell r="AT2307">
            <v>9345</v>
          </cell>
          <cell r="AU2307">
            <v>9345</v>
          </cell>
          <cell r="AZ2307">
            <v>9345</v>
          </cell>
          <cell r="BA2307">
            <v>9345</v>
          </cell>
          <cell r="BB2307">
            <v>9345</v>
          </cell>
        </row>
        <row r="2308">
          <cell r="C2308">
            <v>48</v>
          </cell>
          <cell r="AF2308">
            <v>115</v>
          </cell>
          <cell r="AG2308">
            <v>115</v>
          </cell>
          <cell r="AL2308">
            <v>115</v>
          </cell>
          <cell r="AM2308">
            <v>115</v>
          </cell>
          <cell r="AN2308">
            <v>115</v>
          </cell>
          <cell r="AS2308">
            <v>115</v>
          </cell>
          <cell r="AT2308">
            <v>115</v>
          </cell>
          <cell r="AU2308">
            <v>115</v>
          </cell>
          <cell r="AZ2308">
            <v>115</v>
          </cell>
          <cell r="BA2308">
            <v>115</v>
          </cell>
          <cell r="BB2308">
            <v>115</v>
          </cell>
        </row>
        <row r="2309">
          <cell r="C2309">
            <v>49</v>
          </cell>
          <cell r="AF2309">
            <v>150</v>
          </cell>
          <cell r="AG2309">
            <v>150</v>
          </cell>
          <cell r="AL2309">
            <v>417</v>
          </cell>
          <cell r="AM2309">
            <v>417</v>
          </cell>
          <cell r="AN2309">
            <v>567</v>
          </cell>
          <cell r="AS2309">
            <v>417</v>
          </cell>
          <cell r="AT2309">
            <v>417</v>
          </cell>
          <cell r="AU2309">
            <v>984</v>
          </cell>
          <cell r="AZ2309">
            <v>416</v>
          </cell>
          <cell r="BA2309">
            <v>416</v>
          </cell>
          <cell r="BB2309">
            <v>1400</v>
          </cell>
        </row>
        <row r="2310">
          <cell r="C2310">
            <v>50</v>
          </cell>
          <cell r="AF2310">
            <v>0.25</v>
          </cell>
          <cell r="AG2310">
            <v>0.25</v>
          </cell>
          <cell r="AL2310">
            <v>0.25</v>
          </cell>
          <cell r="AM2310">
            <v>0.25</v>
          </cell>
          <cell r="AN2310">
            <v>0.5</v>
          </cell>
          <cell r="AS2310">
            <v>0.25</v>
          </cell>
          <cell r="AT2310">
            <v>0.25</v>
          </cell>
          <cell r="AU2310">
            <v>0.75</v>
          </cell>
          <cell r="AZ2310">
            <v>0.25</v>
          </cell>
          <cell r="BA2310">
            <v>0.25</v>
          </cell>
          <cell r="BB2310">
            <v>1</v>
          </cell>
        </row>
        <row r="2522">
          <cell r="C2522">
            <v>133</v>
          </cell>
        </row>
        <row r="2523">
          <cell r="C2523">
            <v>414</v>
          </cell>
          <cell r="AE2523">
            <v>0.2</v>
          </cell>
          <cell r="AF2523">
            <v>0.8</v>
          </cell>
          <cell r="AG2523">
            <v>1</v>
          </cell>
          <cell r="AI2523">
            <v>0.1</v>
          </cell>
          <cell r="AJ2523">
            <v>0.1</v>
          </cell>
          <cell r="AK2523">
            <v>0.1</v>
          </cell>
          <cell r="AL2523">
            <v>2.7</v>
          </cell>
          <cell r="AM2523">
            <v>3</v>
          </cell>
          <cell r="AN2523">
            <v>4</v>
          </cell>
          <cell r="AP2523">
            <v>0.2</v>
          </cell>
          <cell r="AQ2523">
            <v>0.2</v>
          </cell>
          <cell r="AR2523">
            <v>0.2</v>
          </cell>
          <cell r="AS2523">
            <v>5.4</v>
          </cell>
          <cell r="AT2523">
            <v>6</v>
          </cell>
          <cell r="AU2523">
            <v>10</v>
          </cell>
          <cell r="AW2523">
            <v>0.1</v>
          </cell>
          <cell r="AX2523">
            <v>0.1</v>
          </cell>
          <cell r="AY2523">
            <v>0.1</v>
          </cell>
          <cell r="AZ2523">
            <v>9.6999999999999993</v>
          </cell>
          <cell r="BA2523">
            <v>10</v>
          </cell>
          <cell r="BB2523">
            <v>20</v>
          </cell>
        </row>
        <row r="2524">
          <cell r="C2524">
            <v>415</v>
          </cell>
          <cell r="AE2524">
            <v>0.5</v>
          </cell>
          <cell r="AF2524">
            <v>1.5</v>
          </cell>
          <cell r="AG2524">
            <v>2</v>
          </cell>
          <cell r="AI2524">
            <v>0.2</v>
          </cell>
          <cell r="AJ2524">
            <v>0.2</v>
          </cell>
          <cell r="AK2524">
            <v>0.2</v>
          </cell>
          <cell r="AL2524">
            <v>4.4000000000000004</v>
          </cell>
          <cell r="AM2524">
            <v>5</v>
          </cell>
          <cell r="AN2524">
            <v>7</v>
          </cell>
          <cell r="AP2524">
            <v>0.2</v>
          </cell>
          <cell r="AQ2524">
            <v>0.2</v>
          </cell>
          <cell r="AR2524">
            <v>0.2</v>
          </cell>
          <cell r="AS2524">
            <v>10.4</v>
          </cell>
          <cell r="AT2524">
            <v>11</v>
          </cell>
          <cell r="AU2524">
            <v>18</v>
          </cell>
          <cell r="AW2524">
            <v>0.2</v>
          </cell>
          <cell r="AX2524">
            <v>0.2</v>
          </cell>
          <cell r="AY2524">
            <v>0.2</v>
          </cell>
          <cell r="AZ2524">
            <v>11.4</v>
          </cell>
          <cell r="BA2524">
            <v>12</v>
          </cell>
          <cell r="BB2524">
            <v>30</v>
          </cell>
        </row>
        <row r="2525">
          <cell r="C2525">
            <v>416</v>
          </cell>
          <cell r="AE2525">
            <v>0.2</v>
          </cell>
          <cell r="AF2525">
            <v>0.8</v>
          </cell>
          <cell r="AG2525">
            <v>1</v>
          </cell>
          <cell r="AI2525">
            <v>0.1</v>
          </cell>
          <cell r="AJ2525">
            <v>0.1</v>
          </cell>
          <cell r="AK2525">
            <v>0.1</v>
          </cell>
          <cell r="AL2525">
            <v>2.7</v>
          </cell>
          <cell r="AM2525">
            <v>3</v>
          </cell>
          <cell r="AN2525">
            <v>4</v>
          </cell>
          <cell r="AP2525">
            <v>0.1</v>
          </cell>
          <cell r="AQ2525">
            <v>0.1</v>
          </cell>
          <cell r="AR2525">
            <v>0.1</v>
          </cell>
          <cell r="AS2525">
            <v>2.7</v>
          </cell>
          <cell r="AT2525">
            <v>3</v>
          </cell>
          <cell r="AU2525">
            <v>7</v>
          </cell>
          <cell r="AW2525">
            <v>0.1</v>
          </cell>
          <cell r="AX2525">
            <v>0.1</v>
          </cell>
          <cell r="AY2525">
            <v>0.1</v>
          </cell>
          <cell r="AZ2525">
            <v>2.7</v>
          </cell>
          <cell r="BA2525">
            <v>3</v>
          </cell>
          <cell r="BB2525">
            <v>10</v>
          </cell>
        </row>
        <row r="2526">
          <cell r="C2526">
            <v>440</v>
          </cell>
          <cell r="AE2526">
            <v>0.5</v>
          </cell>
          <cell r="AF2526">
            <v>5999.5</v>
          </cell>
          <cell r="AG2526">
            <v>6000</v>
          </cell>
          <cell r="AI2526">
            <v>0.2</v>
          </cell>
          <cell r="AJ2526">
            <v>0.2</v>
          </cell>
          <cell r="AK2526">
            <v>0.2</v>
          </cell>
          <cell r="AL2526">
            <v>7999.4</v>
          </cell>
          <cell r="AM2526">
            <v>8000</v>
          </cell>
          <cell r="AN2526">
            <v>14000</v>
          </cell>
          <cell r="AP2526">
            <v>0.2</v>
          </cell>
          <cell r="AQ2526">
            <v>0.2</v>
          </cell>
          <cell r="AR2526">
            <v>0.2</v>
          </cell>
          <cell r="AS2526">
            <v>7999.4</v>
          </cell>
          <cell r="AT2526">
            <v>8000</v>
          </cell>
          <cell r="AU2526">
            <v>22000</v>
          </cell>
          <cell r="AW2526">
            <v>0.2</v>
          </cell>
          <cell r="AX2526">
            <v>0.2</v>
          </cell>
          <cell r="AY2526">
            <v>0.2</v>
          </cell>
          <cell r="AZ2526">
            <v>2999.4</v>
          </cell>
          <cell r="BA2526">
            <v>3000</v>
          </cell>
          <cell r="BB2526">
            <v>25000</v>
          </cell>
        </row>
        <row r="2527">
          <cell r="C2527">
            <v>441</v>
          </cell>
          <cell r="AE2527">
            <v>0.2</v>
          </cell>
          <cell r="AF2527">
            <v>0.8</v>
          </cell>
          <cell r="AG2527">
            <v>1</v>
          </cell>
          <cell r="AI2527">
            <v>0.2</v>
          </cell>
          <cell r="AJ2527">
            <v>0.2</v>
          </cell>
          <cell r="AK2527">
            <v>0.2</v>
          </cell>
          <cell r="AL2527">
            <v>4.4000000000000004</v>
          </cell>
          <cell r="AM2527">
            <v>5</v>
          </cell>
          <cell r="AN2527">
            <v>6</v>
          </cell>
          <cell r="AP2527">
            <v>0.2</v>
          </cell>
          <cell r="AQ2527">
            <v>0.2</v>
          </cell>
          <cell r="AR2527">
            <v>0.2</v>
          </cell>
          <cell r="AS2527">
            <v>4.4000000000000004</v>
          </cell>
          <cell r="AT2527">
            <v>5</v>
          </cell>
          <cell r="AU2527">
            <v>11</v>
          </cell>
          <cell r="AW2527">
            <v>0.2</v>
          </cell>
          <cell r="AX2527">
            <v>0.2</v>
          </cell>
          <cell r="AY2527">
            <v>0.2</v>
          </cell>
          <cell r="AZ2527">
            <v>1.4</v>
          </cell>
          <cell r="BA2527">
            <v>2</v>
          </cell>
          <cell r="BB2527">
            <v>13</v>
          </cell>
        </row>
        <row r="2528">
          <cell r="C2528">
            <v>485</v>
          </cell>
          <cell r="AE2528">
            <v>0.5</v>
          </cell>
          <cell r="AF2528">
            <v>4.5</v>
          </cell>
          <cell r="AG2528">
            <v>5</v>
          </cell>
          <cell r="AI2528">
            <v>0.1</v>
          </cell>
          <cell r="AJ2528">
            <v>0.1</v>
          </cell>
          <cell r="AK2528">
            <v>0.1</v>
          </cell>
          <cell r="AL2528">
            <v>19.7</v>
          </cell>
          <cell r="AM2528">
            <v>20</v>
          </cell>
          <cell r="AN2528">
            <v>25</v>
          </cell>
          <cell r="AP2528">
            <v>0.3</v>
          </cell>
          <cell r="AQ2528">
            <v>0.3</v>
          </cell>
          <cell r="AR2528">
            <v>0.3</v>
          </cell>
          <cell r="AS2528">
            <v>19.100000000000001</v>
          </cell>
          <cell r="AT2528">
            <v>20</v>
          </cell>
          <cell r="AU2528">
            <v>45</v>
          </cell>
          <cell r="AW2528">
            <v>0.3</v>
          </cell>
          <cell r="AX2528">
            <v>0.3</v>
          </cell>
          <cell r="AY2528">
            <v>0.3</v>
          </cell>
          <cell r="AZ2528">
            <v>14.1</v>
          </cell>
          <cell r="BA2528">
            <v>15</v>
          </cell>
          <cell r="BB2528">
            <v>60</v>
          </cell>
        </row>
        <row r="2529">
          <cell r="C2529">
            <v>486</v>
          </cell>
          <cell r="AE2529">
            <v>0.1</v>
          </cell>
          <cell r="AF2529">
            <v>0.4</v>
          </cell>
          <cell r="AG2529">
            <v>0.5</v>
          </cell>
          <cell r="AI2529">
            <v>0.5</v>
          </cell>
          <cell r="AJ2529">
            <v>0.2</v>
          </cell>
          <cell r="AK2529">
            <v>0.3</v>
          </cell>
          <cell r="AL2529">
            <v>2.5</v>
          </cell>
          <cell r="AM2529">
            <v>3.5</v>
          </cell>
          <cell r="AN2529">
            <v>4</v>
          </cell>
          <cell r="AP2529">
            <v>0.2</v>
          </cell>
          <cell r="AQ2529">
            <v>0.2</v>
          </cell>
          <cell r="AR2529">
            <v>0.2</v>
          </cell>
          <cell r="AS2529">
            <v>2.4</v>
          </cell>
          <cell r="AT2529">
            <v>3</v>
          </cell>
          <cell r="AU2529">
            <v>7</v>
          </cell>
          <cell r="AW2529">
            <v>0.2</v>
          </cell>
          <cell r="AX2529">
            <v>0.2</v>
          </cell>
          <cell r="AY2529">
            <v>0.2</v>
          </cell>
          <cell r="AZ2529">
            <v>2.4</v>
          </cell>
          <cell r="BA2529">
            <v>3</v>
          </cell>
          <cell r="BB2529">
            <v>10</v>
          </cell>
        </row>
        <row r="2530">
          <cell r="C2530">
            <v>487</v>
          </cell>
          <cell r="AE2530">
            <v>0.2</v>
          </cell>
          <cell r="AF2530">
            <v>0.8</v>
          </cell>
          <cell r="AG2530">
            <v>1</v>
          </cell>
          <cell r="AI2530">
            <v>0.1</v>
          </cell>
          <cell r="AJ2530">
            <v>0.1</v>
          </cell>
          <cell r="AK2530">
            <v>0.1</v>
          </cell>
          <cell r="AL2530">
            <v>1.7</v>
          </cell>
          <cell r="AM2530">
            <v>2</v>
          </cell>
          <cell r="AN2530">
            <v>3</v>
          </cell>
          <cell r="AP2530">
            <v>0.06</v>
          </cell>
          <cell r="AQ2530">
            <v>7.0000000000000007E-2</v>
          </cell>
          <cell r="AR2530">
            <v>7.0000000000000007E-2</v>
          </cell>
          <cell r="AS2530">
            <v>0.8</v>
          </cell>
          <cell r="AT2530">
            <v>1</v>
          </cell>
          <cell r="AU2530">
            <v>4</v>
          </cell>
          <cell r="AW2530">
            <v>0.06</v>
          </cell>
          <cell r="AX2530">
            <v>7.0000000000000007E-2</v>
          </cell>
          <cell r="AY2530">
            <v>7.0000000000000007E-2</v>
          </cell>
          <cell r="AZ2530">
            <v>0.8</v>
          </cell>
          <cell r="BA2530">
            <v>1</v>
          </cell>
          <cell r="BB2530">
            <v>5</v>
          </cell>
        </row>
        <row r="2531">
          <cell r="C2531">
            <v>488</v>
          </cell>
          <cell r="AE2531">
            <v>0.2</v>
          </cell>
          <cell r="AF2531">
            <v>0.8</v>
          </cell>
          <cell r="AG2531">
            <v>1</v>
          </cell>
          <cell r="AI2531">
            <v>0.1</v>
          </cell>
          <cell r="AJ2531">
            <v>0.2</v>
          </cell>
          <cell r="AK2531">
            <v>0.2</v>
          </cell>
          <cell r="AL2531">
            <v>0.5</v>
          </cell>
          <cell r="AM2531">
            <v>1</v>
          </cell>
          <cell r="AN2531">
            <v>2</v>
          </cell>
          <cell r="AP2531">
            <v>0.1</v>
          </cell>
          <cell r="AQ2531">
            <v>0.2</v>
          </cell>
          <cell r="AR2531">
            <v>0.2</v>
          </cell>
          <cell r="AS2531">
            <v>0.5</v>
          </cell>
          <cell r="AT2531">
            <v>1</v>
          </cell>
          <cell r="AU2531">
            <v>3</v>
          </cell>
          <cell r="AW2531">
            <v>0.1</v>
          </cell>
          <cell r="AX2531">
            <v>0.2</v>
          </cell>
          <cell r="AY2531">
            <v>0.2</v>
          </cell>
          <cell r="AZ2531">
            <v>0.5</v>
          </cell>
          <cell r="BA2531">
            <v>1</v>
          </cell>
          <cell r="BB2531">
            <v>4</v>
          </cell>
        </row>
        <row r="2532">
          <cell r="C2532">
            <v>489</v>
          </cell>
          <cell r="AE2532">
            <v>0.2</v>
          </cell>
          <cell r="AF2532">
            <v>0.3</v>
          </cell>
          <cell r="AG2532">
            <v>0.5</v>
          </cell>
          <cell r="AI2532">
            <v>0.5</v>
          </cell>
          <cell r="AJ2532">
            <v>0.2</v>
          </cell>
          <cell r="AK2532">
            <v>0.2</v>
          </cell>
          <cell r="AL2532">
            <v>1.6</v>
          </cell>
          <cell r="AM2532">
            <v>2.5</v>
          </cell>
          <cell r="AN2532">
            <v>3</v>
          </cell>
          <cell r="AP2532">
            <v>0.2</v>
          </cell>
          <cell r="AQ2532">
            <v>0.2</v>
          </cell>
          <cell r="AR2532">
            <v>0.2</v>
          </cell>
          <cell r="AS2532">
            <v>2.4</v>
          </cell>
          <cell r="AT2532">
            <v>3</v>
          </cell>
          <cell r="AU2532">
            <v>6</v>
          </cell>
          <cell r="AW2532">
            <v>0.2</v>
          </cell>
          <cell r="AX2532">
            <v>0.2</v>
          </cell>
          <cell r="AY2532">
            <v>0.2</v>
          </cell>
          <cell r="AZ2532">
            <v>1.4</v>
          </cell>
          <cell r="BA2532">
            <v>2</v>
          </cell>
          <cell r="BB2532">
            <v>8</v>
          </cell>
        </row>
        <row r="2533">
          <cell r="C2533">
            <v>490</v>
          </cell>
          <cell r="AE2533">
            <v>0.3</v>
          </cell>
          <cell r="AF2533">
            <v>0.6</v>
          </cell>
          <cell r="AG2533">
            <v>0.89999999999999991</v>
          </cell>
          <cell r="AI2533">
            <v>0.1</v>
          </cell>
          <cell r="AJ2533">
            <v>0.1</v>
          </cell>
          <cell r="AK2533">
            <v>0.1</v>
          </cell>
          <cell r="AL2533">
            <v>1.8</v>
          </cell>
          <cell r="AM2533">
            <v>2.1</v>
          </cell>
          <cell r="AN2533">
            <v>3</v>
          </cell>
          <cell r="AP2533">
            <v>0.2</v>
          </cell>
          <cell r="AQ2533">
            <v>0.2</v>
          </cell>
          <cell r="AR2533">
            <v>0.2</v>
          </cell>
          <cell r="AS2533">
            <v>2.4</v>
          </cell>
          <cell r="AT2533">
            <v>3</v>
          </cell>
          <cell r="AU2533">
            <v>6</v>
          </cell>
          <cell r="AW2533">
            <v>0.2</v>
          </cell>
          <cell r="AX2533">
            <v>0.2</v>
          </cell>
          <cell r="AY2533">
            <v>0.2</v>
          </cell>
          <cell r="AZ2533">
            <v>1.4</v>
          </cell>
          <cell r="BA2533">
            <v>2</v>
          </cell>
          <cell r="BB2533">
            <v>8</v>
          </cell>
        </row>
        <row r="2534">
          <cell r="C2534">
            <v>491</v>
          </cell>
          <cell r="AE2534">
            <v>0.2</v>
          </cell>
          <cell r="AF2534">
            <v>0.8</v>
          </cell>
          <cell r="AG2534">
            <v>1</v>
          </cell>
          <cell r="AI2534">
            <v>0.1</v>
          </cell>
          <cell r="AJ2534">
            <v>0.2</v>
          </cell>
          <cell r="AK2534">
            <v>0.2</v>
          </cell>
          <cell r="AL2534">
            <v>0.5</v>
          </cell>
          <cell r="AM2534">
            <v>1</v>
          </cell>
          <cell r="AN2534">
            <v>2</v>
          </cell>
          <cell r="AP2534">
            <v>0.2</v>
          </cell>
          <cell r="AQ2534">
            <v>0.2</v>
          </cell>
          <cell r="AR2534">
            <v>0.2</v>
          </cell>
          <cell r="AS2534">
            <v>1.4</v>
          </cell>
          <cell r="AT2534">
            <v>2</v>
          </cell>
          <cell r="AU2534">
            <v>4</v>
          </cell>
          <cell r="AW2534">
            <v>0.2</v>
          </cell>
          <cell r="AX2534">
            <v>0.2</v>
          </cell>
          <cell r="AY2534">
            <v>0.2</v>
          </cell>
          <cell r="AZ2534">
            <v>1.4</v>
          </cell>
          <cell r="BA2534">
            <v>2</v>
          </cell>
          <cell r="BB2534">
            <v>6</v>
          </cell>
        </row>
        <row r="2535">
          <cell r="C2535">
            <v>492</v>
          </cell>
          <cell r="AE2535">
            <v>0.5</v>
          </cell>
          <cell r="AF2535">
            <v>1.5</v>
          </cell>
          <cell r="AG2535">
            <v>2</v>
          </cell>
          <cell r="AI2535">
            <v>0.2</v>
          </cell>
          <cell r="AJ2535">
            <v>0.2</v>
          </cell>
          <cell r="AK2535">
            <v>0.2</v>
          </cell>
          <cell r="AL2535">
            <v>1.4</v>
          </cell>
          <cell r="AM2535">
            <v>2</v>
          </cell>
          <cell r="AN2535">
            <v>4</v>
          </cell>
          <cell r="AP2535">
            <v>0.2</v>
          </cell>
          <cell r="AQ2535">
            <v>0.2</v>
          </cell>
          <cell r="AR2535">
            <v>0.2</v>
          </cell>
          <cell r="AS2535">
            <v>1.4</v>
          </cell>
          <cell r="AT2535">
            <v>2</v>
          </cell>
          <cell r="AU2535">
            <v>6</v>
          </cell>
          <cell r="AW2535">
            <v>0.2</v>
          </cell>
          <cell r="AX2535">
            <v>0.2</v>
          </cell>
          <cell r="AY2535">
            <v>0.2</v>
          </cell>
          <cell r="AZ2535">
            <v>1.4</v>
          </cell>
          <cell r="BA2535">
            <v>2</v>
          </cell>
          <cell r="BB2535">
            <v>8</v>
          </cell>
        </row>
        <row r="2536">
          <cell r="C2536">
            <v>493</v>
          </cell>
          <cell r="AE2536">
            <v>0.5</v>
          </cell>
          <cell r="AF2536">
            <v>1.5</v>
          </cell>
          <cell r="AG2536">
            <v>2</v>
          </cell>
          <cell r="AI2536">
            <v>0.5</v>
          </cell>
          <cell r="AJ2536">
            <v>3.5</v>
          </cell>
          <cell r="AK2536">
            <v>0.5</v>
          </cell>
          <cell r="AL2536">
            <v>2.5</v>
          </cell>
          <cell r="AM2536">
            <v>7</v>
          </cell>
          <cell r="AN2536">
            <v>9</v>
          </cell>
          <cell r="AP2536">
            <v>0.5</v>
          </cell>
          <cell r="AQ2536">
            <v>3.5</v>
          </cell>
          <cell r="AR2536">
            <v>0.5</v>
          </cell>
          <cell r="AS2536">
            <v>2.5</v>
          </cell>
          <cell r="AT2536">
            <v>7</v>
          </cell>
          <cell r="AU2536">
            <v>16</v>
          </cell>
          <cell r="AW2536">
            <v>0.5</v>
          </cell>
          <cell r="AX2536">
            <v>1.5</v>
          </cell>
          <cell r="AY2536">
            <v>0.5</v>
          </cell>
          <cell r="AZ2536">
            <v>1.5</v>
          </cell>
          <cell r="BA2536">
            <v>4</v>
          </cell>
          <cell r="BB2536">
            <v>20</v>
          </cell>
        </row>
        <row r="2537">
          <cell r="C2537">
            <v>494</v>
          </cell>
          <cell r="AE2537">
            <v>0.5</v>
          </cell>
          <cell r="AF2537">
            <v>19.5</v>
          </cell>
          <cell r="AG2537">
            <v>20</v>
          </cell>
          <cell r="AI2537">
            <v>0.5</v>
          </cell>
          <cell r="AJ2537">
            <v>9.5</v>
          </cell>
          <cell r="AK2537">
            <v>0.5</v>
          </cell>
          <cell r="AL2537">
            <v>9.5</v>
          </cell>
          <cell r="AM2537">
            <v>20</v>
          </cell>
          <cell r="AN2537">
            <v>40</v>
          </cell>
          <cell r="AP2537">
            <v>0.5</v>
          </cell>
          <cell r="AQ2537">
            <v>9.5</v>
          </cell>
          <cell r="AR2537">
            <v>0.5</v>
          </cell>
          <cell r="AS2537">
            <v>9.5</v>
          </cell>
          <cell r="AT2537">
            <v>20</v>
          </cell>
          <cell r="AU2537">
            <v>60</v>
          </cell>
          <cell r="AW2537">
            <v>0.5</v>
          </cell>
          <cell r="AX2537">
            <v>9.5</v>
          </cell>
          <cell r="AY2537">
            <v>0.5</v>
          </cell>
          <cell r="AZ2537">
            <v>9.5</v>
          </cell>
          <cell r="BA2537">
            <v>20</v>
          </cell>
          <cell r="BB2537">
            <v>80</v>
          </cell>
        </row>
        <row r="2538">
          <cell r="C2538">
            <v>495</v>
          </cell>
          <cell r="AE2538">
            <v>0.5</v>
          </cell>
          <cell r="AF2538">
            <v>2.5</v>
          </cell>
          <cell r="AG2538">
            <v>3</v>
          </cell>
          <cell r="AI2538">
            <v>0.5</v>
          </cell>
          <cell r="AJ2538">
            <v>1.5</v>
          </cell>
          <cell r="AK2538">
            <v>0.5</v>
          </cell>
          <cell r="AL2538">
            <v>1.5</v>
          </cell>
          <cell r="AM2538">
            <v>4</v>
          </cell>
          <cell r="AN2538">
            <v>7</v>
          </cell>
          <cell r="AP2538">
            <v>0.05</v>
          </cell>
          <cell r="AQ2538">
            <v>0.95</v>
          </cell>
          <cell r="AR2538">
            <v>0.2</v>
          </cell>
          <cell r="AS2538">
            <v>1.8</v>
          </cell>
          <cell r="AT2538">
            <v>3</v>
          </cell>
          <cell r="AU2538">
            <v>10</v>
          </cell>
          <cell r="AW2538">
            <v>0.05</v>
          </cell>
          <cell r="AX2538">
            <v>0.95</v>
          </cell>
          <cell r="AY2538">
            <v>0.2</v>
          </cell>
          <cell r="AZ2538">
            <v>1.8</v>
          </cell>
          <cell r="BA2538">
            <v>3</v>
          </cell>
          <cell r="BB2538">
            <v>13</v>
          </cell>
        </row>
        <row r="2539">
          <cell r="C2539">
            <v>496</v>
          </cell>
          <cell r="AE2539">
            <v>0.5</v>
          </cell>
          <cell r="AF2539">
            <v>19.5</v>
          </cell>
          <cell r="AG2539">
            <v>20</v>
          </cell>
          <cell r="AI2539">
            <v>0.2</v>
          </cell>
          <cell r="AJ2539">
            <v>14.8</v>
          </cell>
          <cell r="AK2539">
            <v>0.2</v>
          </cell>
          <cell r="AL2539">
            <v>14.8</v>
          </cell>
          <cell r="AM2539">
            <v>30</v>
          </cell>
          <cell r="AN2539">
            <v>50</v>
          </cell>
          <cell r="AP2539">
            <v>0.2</v>
          </cell>
          <cell r="AQ2539">
            <v>14.8</v>
          </cell>
          <cell r="AR2539">
            <v>0.2</v>
          </cell>
          <cell r="AS2539">
            <v>14.8</v>
          </cell>
          <cell r="AT2539">
            <v>30</v>
          </cell>
          <cell r="AU2539">
            <v>80</v>
          </cell>
          <cell r="AW2539">
            <v>0.2</v>
          </cell>
          <cell r="AX2539">
            <v>14.8</v>
          </cell>
          <cell r="AY2539">
            <v>0.2</v>
          </cell>
          <cell r="AZ2539">
            <v>13.8</v>
          </cell>
          <cell r="BA2539">
            <v>29</v>
          </cell>
          <cell r="BB2539">
            <v>109</v>
          </cell>
        </row>
        <row r="2540">
          <cell r="C2540">
            <v>497</v>
          </cell>
          <cell r="AE2540">
            <v>0.5</v>
          </cell>
          <cell r="AF2540">
            <v>19.5</v>
          </cell>
          <cell r="AG2540">
            <v>20</v>
          </cell>
          <cell r="AI2540">
            <v>0.5</v>
          </cell>
          <cell r="AJ2540">
            <v>17</v>
          </cell>
          <cell r="AK2540">
            <v>0.5</v>
          </cell>
          <cell r="AL2540">
            <v>17</v>
          </cell>
          <cell r="AM2540">
            <v>35</v>
          </cell>
          <cell r="AN2540">
            <v>55</v>
          </cell>
          <cell r="AP2540">
            <v>0.5</v>
          </cell>
          <cell r="AQ2540">
            <v>17</v>
          </cell>
          <cell r="AR2540">
            <v>0.5</v>
          </cell>
          <cell r="AS2540">
            <v>17</v>
          </cell>
          <cell r="AT2540">
            <v>35</v>
          </cell>
          <cell r="AU2540">
            <v>90</v>
          </cell>
          <cell r="AW2540">
            <v>0.2</v>
          </cell>
          <cell r="AX2540">
            <v>14.8</v>
          </cell>
          <cell r="AY2540">
            <v>0.2</v>
          </cell>
          <cell r="AZ2540">
            <v>14.8</v>
          </cell>
          <cell r="BA2540">
            <v>30</v>
          </cell>
          <cell r="BB2540">
            <v>120</v>
          </cell>
        </row>
        <row r="2541">
          <cell r="C2541">
            <v>498</v>
          </cell>
          <cell r="AE2541">
            <v>0.5</v>
          </cell>
          <cell r="AF2541">
            <v>19.5</v>
          </cell>
          <cell r="AG2541">
            <v>20</v>
          </cell>
          <cell r="AI2541">
            <v>0.5</v>
          </cell>
          <cell r="AJ2541">
            <v>13</v>
          </cell>
          <cell r="AK2541">
            <v>0.5</v>
          </cell>
          <cell r="AL2541">
            <v>13</v>
          </cell>
          <cell r="AM2541">
            <v>27</v>
          </cell>
          <cell r="AN2541">
            <v>47</v>
          </cell>
          <cell r="AP2541">
            <v>0.5</v>
          </cell>
          <cell r="AQ2541">
            <v>13</v>
          </cell>
          <cell r="AR2541">
            <v>0.5</v>
          </cell>
          <cell r="AS2541">
            <v>13</v>
          </cell>
          <cell r="AT2541">
            <v>27</v>
          </cell>
          <cell r="AU2541">
            <v>74</v>
          </cell>
          <cell r="AW2541">
            <v>0.5</v>
          </cell>
          <cell r="AX2541">
            <v>12.5</v>
          </cell>
          <cell r="AY2541">
            <v>0.5</v>
          </cell>
          <cell r="AZ2541">
            <v>12.5</v>
          </cell>
          <cell r="BA2541">
            <v>26</v>
          </cell>
          <cell r="BB2541">
            <v>100</v>
          </cell>
        </row>
        <row r="2774">
          <cell r="C2774">
            <v>240</v>
          </cell>
          <cell r="AE2774">
            <v>0.5</v>
          </cell>
          <cell r="AF2774">
            <v>0.5</v>
          </cell>
          <cell r="AG2774">
            <v>1</v>
          </cell>
          <cell r="AI2774">
            <v>0.2</v>
          </cell>
          <cell r="AJ2774">
            <v>0.2</v>
          </cell>
          <cell r="AK2774">
            <v>0.2</v>
          </cell>
          <cell r="AL2774">
            <v>0.4</v>
          </cell>
          <cell r="AM2774">
            <v>1</v>
          </cell>
          <cell r="AN2774">
            <v>2</v>
          </cell>
          <cell r="AP2774">
            <v>0.25</v>
          </cell>
          <cell r="AQ2774">
            <v>0.25</v>
          </cell>
          <cell r="AR2774">
            <v>0.25</v>
          </cell>
          <cell r="AS2774">
            <v>0.25</v>
          </cell>
          <cell r="AT2774">
            <v>1</v>
          </cell>
          <cell r="AU2774">
            <v>3</v>
          </cell>
          <cell r="AW2774">
            <v>0.25</v>
          </cell>
          <cell r="AX2774">
            <v>0.25</v>
          </cell>
          <cell r="AY2774">
            <v>0.25</v>
          </cell>
          <cell r="AZ2774">
            <v>0.25</v>
          </cell>
          <cell r="BA2774">
            <v>1</v>
          </cell>
          <cell r="BB2774">
            <v>4</v>
          </cell>
        </row>
        <row r="2775">
          <cell r="C2775">
            <v>241</v>
          </cell>
          <cell r="AE2775">
            <v>0.05</v>
          </cell>
          <cell r="AF2775">
            <v>0.05</v>
          </cell>
          <cell r="AG2775">
            <v>0.1</v>
          </cell>
          <cell r="AI2775">
            <v>0.05</v>
          </cell>
          <cell r="AJ2775">
            <v>0.1</v>
          </cell>
          <cell r="AK2775">
            <v>0.05</v>
          </cell>
          <cell r="AL2775">
            <v>0.1</v>
          </cell>
          <cell r="AM2775">
            <v>0.30000000000000004</v>
          </cell>
          <cell r="AN2775">
            <v>0.4</v>
          </cell>
          <cell r="AP2775">
            <v>0.05</v>
          </cell>
          <cell r="AQ2775">
            <v>0.05</v>
          </cell>
          <cell r="AR2775">
            <v>0.1</v>
          </cell>
          <cell r="AS2775">
            <v>0.1</v>
          </cell>
          <cell r="AT2775">
            <v>0.30000000000000004</v>
          </cell>
          <cell r="AU2775">
            <v>0.70000000000000007</v>
          </cell>
          <cell r="AW2775">
            <v>0.05</v>
          </cell>
          <cell r="AX2775">
            <v>0.05</v>
          </cell>
          <cell r="AY2775">
            <v>0.1</v>
          </cell>
          <cell r="AZ2775">
            <v>0.1</v>
          </cell>
          <cell r="BA2775">
            <v>0.30000000000000004</v>
          </cell>
          <cell r="BB2775">
            <v>1.0000000000000002</v>
          </cell>
        </row>
        <row r="2776">
          <cell r="C2776">
            <v>242</v>
          </cell>
          <cell r="AE2776">
            <v>0.5</v>
          </cell>
          <cell r="AF2776">
            <v>0.5</v>
          </cell>
          <cell r="AG2776">
            <v>1</v>
          </cell>
          <cell r="AI2776">
            <v>0.25</v>
          </cell>
          <cell r="AJ2776">
            <v>0.25</v>
          </cell>
          <cell r="AK2776">
            <v>0.25</v>
          </cell>
          <cell r="AL2776">
            <v>0.25</v>
          </cell>
          <cell r="AM2776">
            <v>1</v>
          </cell>
          <cell r="AN2776">
            <v>1</v>
          </cell>
          <cell r="AP2776">
            <v>0.25</v>
          </cell>
          <cell r="AQ2776">
            <v>0.25</v>
          </cell>
          <cell r="AR2776">
            <v>0.25</v>
          </cell>
          <cell r="AS2776">
            <v>0.25</v>
          </cell>
          <cell r="AT2776">
            <v>1</v>
          </cell>
          <cell r="AU2776">
            <v>1</v>
          </cell>
          <cell r="AW2776">
            <v>0.25</v>
          </cell>
          <cell r="AX2776">
            <v>0.25</v>
          </cell>
          <cell r="AY2776">
            <v>0.25</v>
          </cell>
          <cell r="AZ2776">
            <v>0.25</v>
          </cell>
          <cell r="BA2776">
            <v>1</v>
          </cell>
          <cell r="BB2776">
            <v>1</v>
          </cell>
        </row>
        <row r="2777">
          <cell r="C2777">
            <v>243</v>
          </cell>
          <cell r="AE2777">
            <v>0</v>
          </cell>
          <cell r="AF2777">
            <v>0.15</v>
          </cell>
          <cell r="AG2777">
            <v>0.15</v>
          </cell>
          <cell r="AL2777">
            <v>0.35</v>
          </cell>
          <cell r="AM2777">
            <v>0.35</v>
          </cell>
          <cell r="AN2777">
            <v>0.5</v>
          </cell>
          <cell r="AS2777">
            <v>0.3</v>
          </cell>
          <cell r="AT2777">
            <v>0.3</v>
          </cell>
          <cell r="AU2777">
            <v>0.8</v>
          </cell>
          <cell r="AY2777">
            <v>0.15</v>
          </cell>
          <cell r="AZ2777">
            <v>0.05</v>
          </cell>
          <cell r="BA2777">
            <v>0.2</v>
          </cell>
          <cell r="BB2777">
            <v>0.99999999999999989</v>
          </cell>
        </row>
        <row r="2778">
          <cell r="C2778">
            <v>244</v>
          </cell>
          <cell r="AE2778">
            <v>1</v>
          </cell>
          <cell r="AF2778">
            <v>3</v>
          </cell>
          <cell r="AG2778">
            <v>4</v>
          </cell>
          <cell r="AJ2778">
            <v>1</v>
          </cell>
          <cell r="AK2778">
            <v>3</v>
          </cell>
          <cell r="AL2778">
            <v>3</v>
          </cell>
          <cell r="AM2778">
            <v>7</v>
          </cell>
          <cell r="AN2778">
            <v>11</v>
          </cell>
          <cell r="AQ2778">
            <v>1</v>
          </cell>
          <cell r="AR2778">
            <v>3</v>
          </cell>
          <cell r="AS2778">
            <v>3</v>
          </cell>
          <cell r="AT2778">
            <v>7</v>
          </cell>
          <cell r="AU2778">
            <v>18</v>
          </cell>
          <cell r="AW2778">
            <v>1</v>
          </cell>
          <cell r="AX2778">
            <v>2</v>
          </cell>
          <cell r="AY2778">
            <v>2</v>
          </cell>
          <cell r="BA2778">
            <v>5</v>
          </cell>
          <cell r="BB2778">
            <v>23</v>
          </cell>
        </row>
        <row r="2779">
          <cell r="C2779">
            <v>266</v>
          </cell>
          <cell r="AE2779">
            <v>2</v>
          </cell>
          <cell r="AF2779">
            <v>0</v>
          </cell>
          <cell r="AG2779">
            <v>2</v>
          </cell>
          <cell r="AI2779">
            <v>2</v>
          </cell>
          <cell r="AL2779">
            <v>4</v>
          </cell>
          <cell r="AM2779">
            <v>6</v>
          </cell>
          <cell r="AN2779">
            <v>8</v>
          </cell>
          <cell r="AP2779">
            <v>2</v>
          </cell>
          <cell r="AS2779">
            <v>4</v>
          </cell>
          <cell r="AT2779">
            <v>6</v>
          </cell>
          <cell r="AU2779">
            <v>14</v>
          </cell>
          <cell r="AW2779">
            <v>2</v>
          </cell>
          <cell r="AZ2779">
            <v>4</v>
          </cell>
          <cell r="BA2779">
            <v>6</v>
          </cell>
          <cell r="BB2779">
            <v>20</v>
          </cell>
        </row>
        <row r="2780">
          <cell r="C2780">
            <v>267</v>
          </cell>
          <cell r="AE2780">
            <v>1</v>
          </cell>
          <cell r="AF2780">
            <v>2</v>
          </cell>
          <cell r="AG2780">
            <v>3</v>
          </cell>
          <cell r="AI2780">
            <v>1</v>
          </cell>
          <cell r="AL2780">
            <v>2</v>
          </cell>
          <cell r="AM2780">
            <v>3</v>
          </cell>
          <cell r="AN2780">
            <v>6</v>
          </cell>
          <cell r="AP2780">
            <v>1</v>
          </cell>
          <cell r="AS2780">
            <v>2</v>
          </cell>
          <cell r="AT2780">
            <v>3</v>
          </cell>
          <cell r="AU2780">
            <v>9</v>
          </cell>
          <cell r="AW2780">
            <v>1</v>
          </cell>
          <cell r="AZ2780">
            <v>2</v>
          </cell>
          <cell r="BA2780">
            <v>3</v>
          </cell>
          <cell r="BB2780">
            <v>12</v>
          </cell>
        </row>
        <row r="2781">
          <cell r="C2781">
            <v>268</v>
          </cell>
          <cell r="AE2781">
            <v>1</v>
          </cell>
          <cell r="AF2781">
            <v>6</v>
          </cell>
          <cell r="AG2781">
            <v>7</v>
          </cell>
          <cell r="AI2781">
            <v>1</v>
          </cell>
          <cell r="AK2781">
            <v>7</v>
          </cell>
          <cell r="AM2781">
            <v>8</v>
          </cell>
          <cell r="AN2781">
            <v>15</v>
          </cell>
          <cell r="AP2781">
            <v>1</v>
          </cell>
          <cell r="AR2781">
            <v>7</v>
          </cell>
          <cell r="AT2781">
            <v>8</v>
          </cell>
          <cell r="AU2781">
            <v>23</v>
          </cell>
          <cell r="AW2781">
            <v>1</v>
          </cell>
          <cell r="AY2781">
            <v>7</v>
          </cell>
          <cell r="BA2781">
            <v>8</v>
          </cell>
          <cell r="BB2781">
            <v>31</v>
          </cell>
        </row>
        <row r="2782">
          <cell r="C2782">
            <v>269</v>
          </cell>
          <cell r="AE2782">
            <v>0.5</v>
          </cell>
          <cell r="AF2782">
            <v>0.5</v>
          </cell>
          <cell r="AG2782">
            <v>1</v>
          </cell>
          <cell r="AI2782">
            <v>0.25</v>
          </cell>
          <cell r="AJ2782">
            <v>0.25</v>
          </cell>
          <cell r="AK2782">
            <v>0.25</v>
          </cell>
          <cell r="AL2782">
            <v>0.25</v>
          </cell>
          <cell r="AM2782">
            <v>1</v>
          </cell>
          <cell r="AN2782">
            <v>1</v>
          </cell>
          <cell r="AP2782">
            <v>0.25</v>
          </cell>
          <cell r="AQ2782">
            <v>0.25</v>
          </cell>
          <cell r="AR2782">
            <v>0.25</v>
          </cell>
          <cell r="AS2782">
            <v>0.25</v>
          </cell>
          <cell r="AT2782">
            <v>1</v>
          </cell>
          <cell r="AU2782">
            <v>1</v>
          </cell>
          <cell r="AW2782">
            <v>0.25</v>
          </cell>
          <cell r="AX2782">
            <v>0.25</v>
          </cell>
          <cell r="AY2782">
            <v>0.25</v>
          </cell>
          <cell r="AZ2782">
            <v>0.25</v>
          </cell>
          <cell r="BA2782">
            <v>1</v>
          </cell>
          <cell r="BB2782">
            <v>1</v>
          </cell>
        </row>
        <row r="2783">
          <cell r="C2783">
            <v>270</v>
          </cell>
          <cell r="AE2783">
            <v>0.5</v>
          </cell>
          <cell r="AF2783">
            <v>1</v>
          </cell>
          <cell r="AG2783">
            <v>1.5</v>
          </cell>
          <cell r="AI2783">
            <v>0.5</v>
          </cell>
          <cell r="AL2783">
            <v>1</v>
          </cell>
          <cell r="AM2783">
            <v>1.5</v>
          </cell>
          <cell r="AN2783">
            <v>3</v>
          </cell>
          <cell r="AP2783">
            <v>0.5</v>
          </cell>
          <cell r="AS2783">
            <v>1</v>
          </cell>
          <cell r="AT2783">
            <v>1.5</v>
          </cell>
          <cell r="AU2783">
            <v>4.5</v>
          </cell>
          <cell r="AW2783">
            <v>0.5</v>
          </cell>
          <cell r="AZ2783">
            <v>2</v>
          </cell>
          <cell r="BA2783">
            <v>2.5</v>
          </cell>
          <cell r="BB2783">
            <v>7</v>
          </cell>
        </row>
        <row r="3026">
          <cell r="C3026">
            <v>305</v>
          </cell>
          <cell r="AE3026">
            <v>24</v>
          </cell>
          <cell r="AF3026">
            <v>7</v>
          </cell>
          <cell r="AG3026">
            <v>31</v>
          </cell>
          <cell r="AI3026">
            <v>6</v>
          </cell>
          <cell r="AJ3026">
            <v>10</v>
          </cell>
          <cell r="AK3026">
            <v>10</v>
          </cell>
          <cell r="AL3026">
            <v>5</v>
          </cell>
          <cell r="AM3026">
            <v>31</v>
          </cell>
          <cell r="AN3026">
            <v>62</v>
          </cell>
          <cell r="AP3026">
            <v>4</v>
          </cell>
          <cell r="AQ3026">
            <v>10</v>
          </cell>
          <cell r="AR3026">
            <v>12</v>
          </cell>
          <cell r="AS3026">
            <v>5</v>
          </cell>
          <cell r="AT3026">
            <v>31</v>
          </cell>
          <cell r="AU3026">
            <v>93</v>
          </cell>
          <cell r="AW3026">
            <v>5</v>
          </cell>
          <cell r="AX3026">
            <v>10</v>
          </cell>
          <cell r="AY3026">
            <v>11</v>
          </cell>
          <cell r="AZ3026">
            <v>4</v>
          </cell>
          <cell r="BA3026">
            <v>30</v>
          </cell>
          <cell r="BB3026">
            <v>123</v>
          </cell>
        </row>
        <row r="3027">
          <cell r="C3027">
            <v>306</v>
          </cell>
          <cell r="AF3027">
            <v>12</v>
          </cell>
          <cell r="AG3027">
            <v>12</v>
          </cell>
          <cell r="AM3027">
            <v>0</v>
          </cell>
          <cell r="AN3027">
            <v>12</v>
          </cell>
          <cell r="AT3027">
            <v>0</v>
          </cell>
          <cell r="AU3027">
            <v>12</v>
          </cell>
          <cell r="BA3027">
            <v>0</v>
          </cell>
          <cell r="BB3027">
            <v>12</v>
          </cell>
        </row>
        <row r="3028">
          <cell r="C3028">
            <v>307</v>
          </cell>
          <cell r="AE3028">
            <v>300</v>
          </cell>
          <cell r="AF3028">
            <v>400</v>
          </cell>
          <cell r="AG3028">
            <v>700</v>
          </cell>
          <cell r="AJ3028">
            <v>200</v>
          </cell>
          <cell r="AK3028">
            <v>200</v>
          </cell>
          <cell r="AL3028">
            <v>170</v>
          </cell>
          <cell r="AM3028">
            <v>570</v>
          </cell>
          <cell r="AN3028">
            <v>1270</v>
          </cell>
          <cell r="AQ3028">
            <v>165</v>
          </cell>
          <cell r="AR3028">
            <v>100</v>
          </cell>
          <cell r="AS3028">
            <v>100</v>
          </cell>
          <cell r="AT3028">
            <v>365</v>
          </cell>
          <cell r="AU3028">
            <v>1635</v>
          </cell>
          <cell r="AX3028">
            <v>165</v>
          </cell>
          <cell r="AY3028">
            <v>100</v>
          </cell>
          <cell r="AZ3028">
            <v>100</v>
          </cell>
          <cell r="BA3028">
            <v>365</v>
          </cell>
          <cell r="BB3028">
            <v>2000</v>
          </cell>
        </row>
        <row r="3029">
          <cell r="C3029">
            <v>308</v>
          </cell>
          <cell r="AF3029">
            <v>10</v>
          </cell>
          <cell r="AG3029">
            <v>10</v>
          </cell>
          <cell r="AK3029">
            <v>4</v>
          </cell>
          <cell r="AM3029">
            <v>4</v>
          </cell>
          <cell r="AN3029">
            <v>14</v>
          </cell>
          <cell r="AR3029">
            <v>4</v>
          </cell>
          <cell r="AT3029">
            <v>4</v>
          </cell>
          <cell r="AU3029">
            <v>18</v>
          </cell>
          <cell r="AX3029">
            <v>2</v>
          </cell>
          <cell r="BA3029">
            <v>2</v>
          </cell>
          <cell r="BB3029">
            <v>20</v>
          </cell>
        </row>
        <row r="3030">
          <cell r="C3030">
            <v>309</v>
          </cell>
          <cell r="AE3030">
            <v>1</v>
          </cell>
          <cell r="AG3030">
            <v>1</v>
          </cell>
          <cell r="AK3030">
            <v>1</v>
          </cell>
          <cell r="AM3030">
            <v>1</v>
          </cell>
          <cell r="AN3030">
            <v>1</v>
          </cell>
          <cell r="AR3030">
            <v>1</v>
          </cell>
          <cell r="AT3030">
            <v>1</v>
          </cell>
          <cell r="AU3030">
            <v>1</v>
          </cell>
          <cell r="AY3030">
            <v>1</v>
          </cell>
          <cell r="BA3030">
            <v>1</v>
          </cell>
          <cell r="BB3030">
            <v>1</v>
          </cell>
        </row>
        <row r="3031">
          <cell r="C3031">
            <v>310</v>
          </cell>
          <cell r="AG3031">
            <v>0</v>
          </cell>
          <cell r="AK3031">
            <v>0.5</v>
          </cell>
          <cell r="AL3031">
            <v>0.5</v>
          </cell>
          <cell r="AM3031">
            <v>1</v>
          </cell>
          <cell r="AN3031">
            <v>1</v>
          </cell>
          <cell r="AT3031">
            <v>0</v>
          </cell>
          <cell r="AU3031">
            <v>1</v>
          </cell>
          <cell r="BA3031">
            <v>0</v>
          </cell>
          <cell r="BB3031">
            <v>1</v>
          </cell>
        </row>
        <row r="3032">
          <cell r="C3032">
            <v>329</v>
          </cell>
          <cell r="AE3032">
            <v>500</v>
          </cell>
          <cell r="AF3032">
            <v>113</v>
          </cell>
          <cell r="AG3032">
            <v>613</v>
          </cell>
          <cell r="AI3032">
            <v>300</v>
          </cell>
          <cell r="AJ3032">
            <v>350</v>
          </cell>
          <cell r="AK3032">
            <v>300</v>
          </cell>
          <cell r="AL3032">
            <v>214</v>
          </cell>
          <cell r="AM3032">
            <v>1164</v>
          </cell>
          <cell r="AN3032">
            <v>1777</v>
          </cell>
          <cell r="AP3032">
            <v>100</v>
          </cell>
          <cell r="AQ3032">
            <v>100</v>
          </cell>
          <cell r="AR3032">
            <v>300</v>
          </cell>
          <cell r="AS3032">
            <v>111</v>
          </cell>
          <cell r="AT3032">
            <v>611</v>
          </cell>
          <cell r="AU3032">
            <v>2388</v>
          </cell>
          <cell r="AW3032">
            <v>100</v>
          </cell>
          <cell r="AX3032">
            <v>100</v>
          </cell>
          <cell r="AY3032">
            <v>200</v>
          </cell>
          <cell r="AZ3032">
            <v>212</v>
          </cell>
          <cell r="BA3032">
            <v>612</v>
          </cell>
          <cell r="BB3032">
            <v>3000</v>
          </cell>
        </row>
        <row r="3033">
          <cell r="C3033">
            <v>330</v>
          </cell>
          <cell r="AG3033">
            <v>0</v>
          </cell>
          <cell r="AM3033">
            <v>0</v>
          </cell>
          <cell r="AN3033">
            <v>0</v>
          </cell>
          <cell r="AS3033">
            <v>0.5</v>
          </cell>
          <cell r="AT3033">
            <v>0.5</v>
          </cell>
          <cell r="AU3033">
            <v>0.5</v>
          </cell>
          <cell r="AW3033">
            <v>0.25</v>
          </cell>
          <cell r="AY3033">
            <v>0.25</v>
          </cell>
          <cell r="BA3033">
            <v>0.5</v>
          </cell>
          <cell r="BB3033">
            <v>1</v>
          </cell>
        </row>
        <row r="3034">
          <cell r="C3034">
            <v>331</v>
          </cell>
          <cell r="AE3034">
            <v>39</v>
          </cell>
          <cell r="AF3034">
            <v>3</v>
          </cell>
          <cell r="AG3034">
            <v>42</v>
          </cell>
          <cell r="AK3034">
            <v>0.5</v>
          </cell>
          <cell r="AL3034">
            <v>0.5</v>
          </cell>
          <cell r="AM3034">
            <v>1</v>
          </cell>
          <cell r="AN3034">
            <v>43</v>
          </cell>
          <cell r="AR3034">
            <v>1</v>
          </cell>
          <cell r="AS3034">
            <v>1</v>
          </cell>
          <cell r="AT3034">
            <v>2</v>
          </cell>
          <cell r="AU3034">
            <v>45</v>
          </cell>
          <cell r="AY3034">
            <v>0.5</v>
          </cell>
          <cell r="AZ3034">
            <v>0.5</v>
          </cell>
          <cell r="BA3034">
            <v>1</v>
          </cell>
          <cell r="BB3034">
            <v>46</v>
          </cell>
        </row>
        <row r="3035">
          <cell r="C3035">
            <v>332</v>
          </cell>
          <cell r="AF3035">
            <v>6</v>
          </cell>
          <cell r="AG3035">
            <v>6</v>
          </cell>
          <cell r="AK3035">
            <v>14</v>
          </cell>
          <cell r="AM3035">
            <v>14</v>
          </cell>
          <cell r="AN3035">
            <v>20</v>
          </cell>
          <cell r="AR3035">
            <v>11</v>
          </cell>
          <cell r="AT3035">
            <v>11</v>
          </cell>
          <cell r="AU3035">
            <v>31</v>
          </cell>
          <cell r="AY3035">
            <v>9</v>
          </cell>
          <cell r="BA3035">
            <v>9</v>
          </cell>
          <cell r="BB3035">
            <v>40</v>
          </cell>
        </row>
        <row r="3278">
          <cell r="C3278">
            <v>119</v>
          </cell>
          <cell r="AE3278">
            <v>20</v>
          </cell>
          <cell r="AF3278">
            <v>20</v>
          </cell>
          <cell r="AG3278">
            <v>40</v>
          </cell>
          <cell r="AI3278">
            <v>10</v>
          </cell>
          <cell r="AJ3278">
            <v>10</v>
          </cell>
          <cell r="AK3278">
            <v>10</v>
          </cell>
          <cell r="AL3278">
            <v>10</v>
          </cell>
          <cell r="AM3278">
            <v>40</v>
          </cell>
          <cell r="AN3278">
            <v>80</v>
          </cell>
          <cell r="AP3278">
            <v>10</v>
          </cell>
          <cell r="AQ3278">
            <v>10</v>
          </cell>
          <cell r="AR3278">
            <v>10</v>
          </cell>
          <cell r="AS3278">
            <v>10</v>
          </cell>
          <cell r="AT3278">
            <v>40</v>
          </cell>
          <cell r="AU3278">
            <v>120</v>
          </cell>
          <cell r="AW3278">
            <v>10</v>
          </cell>
          <cell r="AX3278">
            <v>10</v>
          </cell>
          <cell r="AY3278">
            <v>10</v>
          </cell>
          <cell r="AZ3278">
            <v>10</v>
          </cell>
          <cell r="BA3278">
            <v>40</v>
          </cell>
          <cell r="BB3278">
            <v>160</v>
          </cell>
        </row>
        <row r="3279">
          <cell r="C3279">
            <v>120</v>
          </cell>
          <cell r="AE3279">
            <v>0.5</v>
          </cell>
          <cell r="AF3279">
            <v>0.5</v>
          </cell>
          <cell r="AG3279">
            <v>1</v>
          </cell>
          <cell r="AI3279">
            <v>0.25</v>
          </cell>
          <cell r="AJ3279">
            <v>0.25</v>
          </cell>
          <cell r="AK3279">
            <v>0.25</v>
          </cell>
          <cell r="AL3279">
            <v>0.25</v>
          </cell>
          <cell r="AM3279">
            <v>1</v>
          </cell>
          <cell r="AN3279">
            <v>2</v>
          </cell>
          <cell r="AP3279">
            <v>0.25</v>
          </cell>
          <cell r="AQ3279">
            <v>0.25</v>
          </cell>
          <cell r="AR3279">
            <v>0.25</v>
          </cell>
          <cell r="AS3279">
            <v>0.25</v>
          </cell>
          <cell r="AT3279">
            <v>1</v>
          </cell>
          <cell r="AU3279">
            <v>3</v>
          </cell>
          <cell r="AW3279">
            <v>0.25</v>
          </cell>
          <cell r="AX3279">
            <v>0.25</v>
          </cell>
          <cell r="AY3279">
            <v>0.25</v>
          </cell>
          <cell r="AZ3279">
            <v>0.25</v>
          </cell>
          <cell r="BA3279">
            <v>1</v>
          </cell>
          <cell r="BB3279">
            <v>4</v>
          </cell>
        </row>
        <row r="3280">
          <cell r="C3280">
            <v>121</v>
          </cell>
          <cell r="AF3280">
            <v>1</v>
          </cell>
          <cell r="AG3280">
            <v>1</v>
          </cell>
          <cell r="AL3280">
            <v>1</v>
          </cell>
          <cell r="AM3280">
            <v>1</v>
          </cell>
          <cell r="AN3280">
            <v>2</v>
          </cell>
          <cell r="AS3280">
            <v>1</v>
          </cell>
          <cell r="AT3280">
            <v>1</v>
          </cell>
          <cell r="AU3280">
            <v>3</v>
          </cell>
          <cell r="AZ3280">
            <v>1</v>
          </cell>
          <cell r="BA3280">
            <v>1</v>
          </cell>
          <cell r="BB3280">
            <v>4</v>
          </cell>
        </row>
        <row r="3281">
          <cell r="C3281">
            <v>122</v>
          </cell>
          <cell r="AE3281">
            <v>312</v>
          </cell>
          <cell r="AF3281">
            <v>313</v>
          </cell>
          <cell r="AG3281">
            <v>625</v>
          </cell>
          <cell r="AI3281">
            <v>156.25</v>
          </cell>
          <cell r="AJ3281">
            <v>156.25</v>
          </cell>
          <cell r="AK3281">
            <v>156.25</v>
          </cell>
          <cell r="AL3281">
            <v>156.25</v>
          </cell>
          <cell r="AM3281">
            <v>625</v>
          </cell>
          <cell r="AN3281">
            <v>1250</v>
          </cell>
          <cell r="AP3281">
            <v>156.25</v>
          </cell>
          <cell r="AQ3281">
            <v>156.25</v>
          </cell>
          <cell r="AR3281">
            <v>156.25</v>
          </cell>
          <cell r="AS3281">
            <v>156.25</v>
          </cell>
          <cell r="AT3281">
            <v>625</v>
          </cell>
          <cell r="AU3281">
            <v>1875</v>
          </cell>
          <cell r="AW3281">
            <v>156.25</v>
          </cell>
          <cell r="AX3281">
            <v>156.25</v>
          </cell>
          <cell r="AY3281">
            <v>156.25</v>
          </cell>
          <cell r="AZ3281">
            <v>156.25</v>
          </cell>
          <cell r="BA3281">
            <v>625</v>
          </cell>
          <cell r="BB3281">
            <v>2500</v>
          </cell>
        </row>
        <row r="3282">
          <cell r="C3282">
            <v>123</v>
          </cell>
          <cell r="AF3282">
            <v>123</v>
          </cell>
          <cell r="AG3282">
            <v>123</v>
          </cell>
          <cell r="AL3282">
            <v>123</v>
          </cell>
          <cell r="AM3282">
            <v>123</v>
          </cell>
          <cell r="AN3282">
            <v>123</v>
          </cell>
          <cell r="AS3282">
            <v>123</v>
          </cell>
          <cell r="AT3282">
            <v>123</v>
          </cell>
          <cell r="AU3282">
            <v>123</v>
          </cell>
          <cell r="AZ3282">
            <v>123</v>
          </cell>
          <cell r="BA3282">
            <v>123</v>
          </cell>
          <cell r="BB3282">
            <v>123</v>
          </cell>
        </row>
        <row r="3283">
          <cell r="C3283">
            <v>124</v>
          </cell>
          <cell r="AF3283">
            <v>6.25E-2</v>
          </cell>
          <cell r="AG3283">
            <v>6.25E-2</v>
          </cell>
          <cell r="AI3283">
            <v>6.25E-2</v>
          </cell>
          <cell r="AJ3283">
            <v>6.25E-2</v>
          </cell>
          <cell r="AK3283">
            <v>6.25E-2</v>
          </cell>
          <cell r="AL3283">
            <v>0.25</v>
          </cell>
          <cell r="AM3283">
            <v>0.4375</v>
          </cell>
          <cell r="AN3283">
            <v>0.5</v>
          </cell>
          <cell r="AP3283">
            <v>6.25E-2</v>
          </cell>
          <cell r="AQ3283">
            <v>6.25E-2</v>
          </cell>
          <cell r="AR3283">
            <v>6.25E-2</v>
          </cell>
          <cell r="AS3283">
            <v>6.25E-2</v>
          </cell>
          <cell r="AT3283">
            <v>0.25</v>
          </cell>
          <cell r="AU3283">
            <v>0.75</v>
          </cell>
          <cell r="AW3283">
            <v>6.25E-2</v>
          </cell>
          <cell r="AX3283">
            <v>6.25E-2</v>
          </cell>
          <cell r="AY3283">
            <v>6.25E-2</v>
          </cell>
          <cell r="AZ3283">
            <v>6.25E-2</v>
          </cell>
          <cell r="BA3283">
            <v>0.25</v>
          </cell>
          <cell r="BB3283">
            <v>1</v>
          </cell>
        </row>
        <row r="3284">
          <cell r="C3284">
            <v>125</v>
          </cell>
          <cell r="AE3284">
            <v>3</v>
          </cell>
          <cell r="AF3284">
            <v>2</v>
          </cell>
          <cell r="AG3284">
            <v>5</v>
          </cell>
          <cell r="AI3284">
            <v>1.5</v>
          </cell>
          <cell r="AJ3284">
            <v>1.5</v>
          </cell>
          <cell r="AK3284">
            <v>1.5</v>
          </cell>
          <cell r="AL3284">
            <v>1.5</v>
          </cell>
          <cell r="AM3284">
            <v>6</v>
          </cell>
          <cell r="AN3284">
            <v>11</v>
          </cell>
          <cell r="AP3284">
            <v>1.5</v>
          </cell>
          <cell r="AQ3284">
            <v>1.5</v>
          </cell>
          <cell r="AR3284">
            <v>1.5</v>
          </cell>
          <cell r="AS3284">
            <v>1.5</v>
          </cell>
          <cell r="AT3284">
            <v>6</v>
          </cell>
          <cell r="AU3284">
            <v>17</v>
          </cell>
          <cell r="AW3284">
            <v>1.5</v>
          </cell>
          <cell r="AX3284">
            <v>1.5</v>
          </cell>
          <cell r="AY3284">
            <v>1.5</v>
          </cell>
          <cell r="AZ3284">
            <v>1.5</v>
          </cell>
          <cell r="BA3284">
            <v>6</v>
          </cell>
          <cell r="BB3284">
            <v>23</v>
          </cell>
        </row>
        <row r="3285">
          <cell r="C3285">
            <v>126</v>
          </cell>
          <cell r="AF3285">
            <v>125</v>
          </cell>
          <cell r="AG3285">
            <v>125</v>
          </cell>
          <cell r="AL3285">
            <v>125</v>
          </cell>
          <cell r="AM3285">
            <v>125</v>
          </cell>
          <cell r="AN3285">
            <v>125</v>
          </cell>
          <cell r="AS3285">
            <v>125</v>
          </cell>
          <cell r="AT3285">
            <v>125</v>
          </cell>
          <cell r="AU3285">
            <v>125</v>
          </cell>
          <cell r="AZ3285">
            <v>125</v>
          </cell>
          <cell r="BA3285">
            <v>125</v>
          </cell>
          <cell r="BB3285">
            <v>125</v>
          </cell>
        </row>
        <row r="3286">
          <cell r="C3286">
            <v>127</v>
          </cell>
          <cell r="AE3286">
            <v>2</v>
          </cell>
          <cell r="AF3286">
            <v>1</v>
          </cell>
          <cell r="AG3286">
            <v>3</v>
          </cell>
          <cell r="AJ3286">
            <v>1</v>
          </cell>
          <cell r="AK3286">
            <v>2</v>
          </cell>
          <cell r="AL3286">
            <v>2</v>
          </cell>
          <cell r="AM3286">
            <v>5</v>
          </cell>
          <cell r="AN3286">
            <v>8</v>
          </cell>
          <cell r="AQ3286">
            <v>1</v>
          </cell>
          <cell r="AR3286">
            <v>2</v>
          </cell>
          <cell r="AS3286">
            <v>1</v>
          </cell>
          <cell r="AT3286">
            <v>4</v>
          </cell>
          <cell r="AU3286">
            <v>12</v>
          </cell>
          <cell r="AW3286">
            <v>10</v>
          </cell>
          <cell r="AX3286">
            <v>10</v>
          </cell>
          <cell r="AY3286">
            <v>10</v>
          </cell>
          <cell r="AZ3286">
            <v>10</v>
          </cell>
          <cell r="BA3286">
            <v>40</v>
          </cell>
          <cell r="BB3286">
            <v>52</v>
          </cell>
        </row>
        <row r="3287">
          <cell r="C3287">
            <v>128</v>
          </cell>
          <cell r="AE3287">
            <v>0.25</v>
          </cell>
          <cell r="AG3287">
            <v>0.25</v>
          </cell>
          <cell r="AK3287">
            <v>0.25</v>
          </cell>
          <cell r="AM3287">
            <v>0.25</v>
          </cell>
          <cell r="AN3287">
            <v>0.5</v>
          </cell>
          <cell r="AR3287">
            <v>0.5</v>
          </cell>
          <cell r="AT3287">
            <v>0.5</v>
          </cell>
          <cell r="AU3287">
            <v>1</v>
          </cell>
          <cell r="AW3287">
            <v>0.25</v>
          </cell>
          <cell r="AX3287">
            <v>0.25</v>
          </cell>
          <cell r="AY3287">
            <v>0.25</v>
          </cell>
          <cell r="AZ3287">
            <v>0.25</v>
          </cell>
          <cell r="BA3287">
            <v>1</v>
          </cell>
          <cell r="BB3287">
            <v>2</v>
          </cell>
        </row>
        <row r="3288">
          <cell r="C3288">
            <v>129</v>
          </cell>
          <cell r="AE3288">
            <v>0.25</v>
          </cell>
          <cell r="AF3288">
            <v>0.25</v>
          </cell>
          <cell r="AG3288">
            <v>0.5</v>
          </cell>
          <cell r="AI3288">
            <v>0.125</v>
          </cell>
          <cell r="AJ3288">
            <v>0.125</v>
          </cell>
          <cell r="AK3288">
            <v>0.125</v>
          </cell>
          <cell r="AL3288">
            <v>0.125</v>
          </cell>
          <cell r="AM3288">
            <v>0.5</v>
          </cell>
          <cell r="AN3288">
            <v>1</v>
          </cell>
          <cell r="AP3288">
            <v>0.125</v>
          </cell>
          <cell r="AQ3288">
            <v>0.125</v>
          </cell>
          <cell r="AR3288">
            <v>0.125</v>
          </cell>
          <cell r="AS3288">
            <v>0.125</v>
          </cell>
          <cell r="AT3288">
            <v>0.5</v>
          </cell>
          <cell r="AU3288">
            <v>1.5</v>
          </cell>
          <cell r="AW3288">
            <v>0.125</v>
          </cell>
          <cell r="AX3288">
            <v>0.125</v>
          </cell>
          <cell r="AY3288">
            <v>0.125</v>
          </cell>
          <cell r="AZ3288">
            <v>0.125</v>
          </cell>
          <cell r="BA3288">
            <v>0.5</v>
          </cell>
          <cell r="BB3288">
            <v>2</v>
          </cell>
        </row>
        <row r="3289">
          <cell r="C3289">
            <v>130</v>
          </cell>
          <cell r="AE3289">
            <v>2</v>
          </cell>
          <cell r="AF3289">
            <v>2</v>
          </cell>
          <cell r="AG3289">
            <v>4</v>
          </cell>
          <cell r="AI3289">
            <v>2.25</v>
          </cell>
          <cell r="AJ3289">
            <v>2.25</v>
          </cell>
          <cell r="AK3289">
            <v>2.25</v>
          </cell>
          <cell r="AL3289">
            <v>2.25</v>
          </cell>
          <cell r="AM3289">
            <v>9</v>
          </cell>
          <cell r="AN3289">
            <v>13</v>
          </cell>
          <cell r="AP3289">
            <v>2.25</v>
          </cell>
          <cell r="AQ3289">
            <v>2.25</v>
          </cell>
          <cell r="AR3289">
            <v>2.25</v>
          </cell>
          <cell r="AS3289">
            <v>2.25</v>
          </cell>
          <cell r="AT3289">
            <v>9</v>
          </cell>
          <cell r="AU3289">
            <v>22</v>
          </cell>
          <cell r="AW3289">
            <v>156.25</v>
          </cell>
          <cell r="AX3289">
            <v>156.25</v>
          </cell>
          <cell r="AY3289">
            <v>156.25</v>
          </cell>
          <cell r="AZ3289">
            <v>156.25</v>
          </cell>
          <cell r="BA3289">
            <v>625</v>
          </cell>
          <cell r="BB3289">
            <v>647</v>
          </cell>
        </row>
        <row r="3290">
          <cell r="C3290">
            <v>131</v>
          </cell>
          <cell r="AE3290">
            <v>12.3</v>
          </cell>
          <cell r="AF3290">
            <v>12.3</v>
          </cell>
          <cell r="AI3290">
            <v>24.6</v>
          </cell>
          <cell r="AP3290">
            <v>24.6</v>
          </cell>
          <cell r="AW3290">
            <v>24.6</v>
          </cell>
          <cell r="AZ3290">
            <v>24.6</v>
          </cell>
        </row>
        <row r="3291">
          <cell r="C3291">
            <v>132</v>
          </cell>
          <cell r="AE3291">
            <v>276</v>
          </cell>
          <cell r="AF3291">
            <v>276</v>
          </cell>
          <cell r="AG3291">
            <v>552</v>
          </cell>
          <cell r="AI3291">
            <v>138</v>
          </cell>
          <cell r="AJ3291">
            <v>138</v>
          </cell>
          <cell r="AK3291">
            <v>138</v>
          </cell>
          <cell r="AL3291">
            <v>138</v>
          </cell>
          <cell r="AM3291">
            <v>552</v>
          </cell>
          <cell r="AN3291">
            <v>1104</v>
          </cell>
          <cell r="AP3291">
            <v>138</v>
          </cell>
          <cell r="AQ3291">
            <v>138</v>
          </cell>
          <cell r="AR3291">
            <v>138</v>
          </cell>
          <cell r="AS3291">
            <v>138</v>
          </cell>
          <cell r="AT3291">
            <v>552</v>
          </cell>
          <cell r="AU3291">
            <v>1656</v>
          </cell>
          <cell r="AW3291">
            <v>138</v>
          </cell>
          <cell r="AX3291">
            <v>138</v>
          </cell>
          <cell r="AY3291">
            <v>138</v>
          </cell>
          <cell r="AZ3291">
            <v>138</v>
          </cell>
          <cell r="BA3291">
            <v>552</v>
          </cell>
          <cell r="BB3291">
            <v>2208</v>
          </cell>
        </row>
        <row r="3292">
          <cell r="C3292">
            <v>155</v>
          </cell>
          <cell r="AE3292">
            <v>76</v>
          </cell>
          <cell r="AF3292">
            <v>76</v>
          </cell>
          <cell r="AG3292">
            <v>152</v>
          </cell>
          <cell r="AI3292">
            <v>38</v>
          </cell>
          <cell r="AJ3292">
            <v>38</v>
          </cell>
          <cell r="AK3292">
            <v>38</v>
          </cell>
          <cell r="AL3292">
            <v>38</v>
          </cell>
          <cell r="AM3292">
            <v>152</v>
          </cell>
          <cell r="AN3292">
            <v>304</v>
          </cell>
          <cell r="AP3292">
            <v>38</v>
          </cell>
          <cell r="AQ3292">
            <v>38</v>
          </cell>
          <cell r="AR3292">
            <v>38</v>
          </cell>
          <cell r="AS3292">
            <v>38</v>
          </cell>
          <cell r="AT3292">
            <v>152</v>
          </cell>
          <cell r="AU3292">
            <v>456</v>
          </cell>
          <cell r="AW3292">
            <v>1.5</v>
          </cell>
          <cell r="AX3292">
            <v>1.5</v>
          </cell>
          <cell r="AY3292">
            <v>1.5</v>
          </cell>
          <cell r="AZ3292">
            <v>1.5</v>
          </cell>
          <cell r="BA3292">
            <v>6</v>
          </cell>
          <cell r="BB3292">
            <v>462</v>
          </cell>
        </row>
        <row r="3293">
          <cell r="C3293">
            <v>156</v>
          </cell>
          <cell r="AE3293">
            <v>108</v>
          </cell>
          <cell r="AF3293">
            <v>116</v>
          </cell>
          <cell r="AG3293">
            <v>224</v>
          </cell>
          <cell r="AI3293">
            <v>58</v>
          </cell>
          <cell r="AJ3293">
            <v>58</v>
          </cell>
          <cell r="AK3293">
            <v>58</v>
          </cell>
          <cell r="AL3293">
            <v>58</v>
          </cell>
          <cell r="AM3293">
            <v>232</v>
          </cell>
          <cell r="AN3293">
            <v>456</v>
          </cell>
          <cell r="AP3293">
            <v>58</v>
          </cell>
          <cell r="AQ3293">
            <v>58</v>
          </cell>
          <cell r="AR3293">
            <v>58</v>
          </cell>
          <cell r="AS3293">
            <v>58</v>
          </cell>
          <cell r="AT3293">
            <v>232</v>
          </cell>
          <cell r="AU3293">
            <v>688</v>
          </cell>
          <cell r="AW3293">
            <v>31.25</v>
          </cell>
          <cell r="AX3293">
            <v>31.25</v>
          </cell>
          <cell r="AY3293">
            <v>31.25</v>
          </cell>
          <cell r="AZ3293">
            <v>31.25</v>
          </cell>
          <cell r="BA3293">
            <v>125</v>
          </cell>
          <cell r="BB3293">
            <v>813</v>
          </cell>
        </row>
        <row r="3294">
          <cell r="C3294">
            <v>157</v>
          </cell>
          <cell r="AE3294">
            <v>50</v>
          </cell>
          <cell r="AG3294">
            <v>50</v>
          </cell>
          <cell r="AK3294">
            <v>50</v>
          </cell>
          <cell r="AM3294">
            <v>50</v>
          </cell>
          <cell r="AN3294">
            <v>100</v>
          </cell>
          <cell r="AR3294">
            <v>50</v>
          </cell>
          <cell r="AT3294">
            <v>50</v>
          </cell>
          <cell r="AU3294">
            <v>150</v>
          </cell>
          <cell r="AY3294">
            <v>3</v>
          </cell>
          <cell r="AZ3294">
            <v>1</v>
          </cell>
          <cell r="BA3294">
            <v>4</v>
          </cell>
          <cell r="BB3294">
            <v>154</v>
          </cell>
        </row>
        <row r="3295">
          <cell r="C3295">
            <v>405</v>
          </cell>
          <cell r="AE3295">
            <v>1</v>
          </cell>
          <cell r="AG3295">
            <v>1</v>
          </cell>
          <cell r="AI3295">
            <v>0.25</v>
          </cell>
          <cell r="AM3295">
            <v>0.25</v>
          </cell>
          <cell r="AN3295">
            <v>1.25</v>
          </cell>
          <cell r="AP3295">
            <v>0.125</v>
          </cell>
          <cell r="AR3295">
            <v>0.125</v>
          </cell>
          <cell r="AT3295">
            <v>0.25</v>
          </cell>
          <cell r="AU3295">
            <v>1.5</v>
          </cell>
          <cell r="AW3295">
            <v>0.25</v>
          </cell>
          <cell r="AX3295">
            <v>0.25</v>
          </cell>
          <cell r="BA3295">
            <v>0.5</v>
          </cell>
          <cell r="BB3295">
            <v>2</v>
          </cell>
        </row>
        <row r="3296">
          <cell r="C3296">
            <v>406</v>
          </cell>
          <cell r="AF3296">
            <v>1</v>
          </cell>
          <cell r="AG3296">
            <v>1</v>
          </cell>
          <cell r="AL3296">
            <v>1</v>
          </cell>
          <cell r="AM3296">
            <v>1</v>
          </cell>
          <cell r="AN3296">
            <v>2</v>
          </cell>
          <cell r="AS3296">
            <v>1</v>
          </cell>
          <cell r="AT3296">
            <v>1</v>
          </cell>
          <cell r="AU3296">
            <v>3</v>
          </cell>
          <cell r="AZ3296">
            <v>1</v>
          </cell>
          <cell r="BA3296">
            <v>1</v>
          </cell>
          <cell r="BB3296">
            <v>4</v>
          </cell>
        </row>
        <row r="3297">
          <cell r="C3297">
            <v>407</v>
          </cell>
          <cell r="AF3297">
            <v>5</v>
          </cell>
          <cell r="AG3297">
            <v>5</v>
          </cell>
          <cell r="AL3297">
            <v>5</v>
          </cell>
          <cell r="AM3297">
            <v>5</v>
          </cell>
          <cell r="AN3297">
            <v>5</v>
          </cell>
          <cell r="AS3297">
            <v>5</v>
          </cell>
          <cell r="AT3297">
            <v>5</v>
          </cell>
          <cell r="AU3297">
            <v>5</v>
          </cell>
          <cell r="AY3297">
            <v>5</v>
          </cell>
          <cell r="AZ3297">
            <v>4</v>
          </cell>
          <cell r="BA3297">
            <v>9</v>
          </cell>
          <cell r="BB3297">
            <v>9</v>
          </cell>
        </row>
        <row r="3298">
          <cell r="C3298">
            <v>408</v>
          </cell>
          <cell r="AE3298">
            <v>1</v>
          </cell>
          <cell r="AF3298">
            <v>1</v>
          </cell>
          <cell r="AG3298">
            <v>2</v>
          </cell>
          <cell r="AJ3298">
            <v>1</v>
          </cell>
          <cell r="AK3298">
            <v>1</v>
          </cell>
          <cell r="AM3298">
            <v>2</v>
          </cell>
          <cell r="AN3298">
            <v>4</v>
          </cell>
          <cell r="AQ3298">
            <v>0.5</v>
          </cell>
          <cell r="AR3298">
            <v>0.5</v>
          </cell>
          <cell r="AT3298">
            <v>1</v>
          </cell>
          <cell r="AU3298">
            <v>5</v>
          </cell>
          <cell r="AX3298">
            <v>0.5</v>
          </cell>
          <cell r="AY3298">
            <v>0.5</v>
          </cell>
          <cell r="BA3298">
            <v>1</v>
          </cell>
          <cell r="BB3298">
            <v>6</v>
          </cell>
        </row>
        <row r="3299">
          <cell r="C3299">
            <v>409</v>
          </cell>
          <cell r="AE3299">
            <v>1</v>
          </cell>
          <cell r="AG3299">
            <v>1</v>
          </cell>
          <cell r="AK3299">
            <v>1</v>
          </cell>
          <cell r="AM3299">
            <v>1</v>
          </cell>
          <cell r="AN3299">
            <v>2</v>
          </cell>
          <cell r="AR3299">
            <v>1</v>
          </cell>
          <cell r="AT3299">
            <v>1</v>
          </cell>
          <cell r="AU3299">
            <v>3</v>
          </cell>
          <cell r="AW3299">
            <v>0.25</v>
          </cell>
          <cell r="AX3299">
            <v>0.25</v>
          </cell>
          <cell r="AY3299">
            <v>0.25</v>
          </cell>
          <cell r="AZ3299">
            <v>0.25</v>
          </cell>
          <cell r="BA3299">
            <v>1</v>
          </cell>
          <cell r="BB3299">
            <v>4</v>
          </cell>
        </row>
        <row r="3300">
          <cell r="C3300">
            <v>410</v>
          </cell>
          <cell r="AF3300">
            <v>6</v>
          </cell>
          <cell r="AG3300">
            <v>6</v>
          </cell>
          <cell r="AL3300">
            <v>6</v>
          </cell>
          <cell r="AM3300">
            <v>6</v>
          </cell>
          <cell r="AN3300">
            <v>6</v>
          </cell>
          <cell r="AS3300">
            <v>6</v>
          </cell>
          <cell r="AT3300">
            <v>6</v>
          </cell>
          <cell r="AU3300">
            <v>6</v>
          </cell>
          <cell r="AW3300">
            <v>38</v>
          </cell>
          <cell r="AX3300">
            <v>38</v>
          </cell>
          <cell r="AY3300">
            <v>38</v>
          </cell>
          <cell r="AZ3300">
            <v>38</v>
          </cell>
          <cell r="BA3300">
            <v>152</v>
          </cell>
          <cell r="BB3300">
            <v>152</v>
          </cell>
        </row>
        <row r="3301">
          <cell r="C3301">
            <v>411</v>
          </cell>
          <cell r="AF3301">
            <v>32</v>
          </cell>
          <cell r="AG3301">
            <v>32</v>
          </cell>
          <cell r="AL3301">
            <v>32</v>
          </cell>
          <cell r="AM3301">
            <v>32</v>
          </cell>
          <cell r="AN3301">
            <v>32</v>
          </cell>
          <cell r="AS3301">
            <v>32</v>
          </cell>
          <cell r="AT3301">
            <v>32</v>
          </cell>
          <cell r="AU3301">
            <v>32</v>
          </cell>
          <cell r="AW3301">
            <v>58</v>
          </cell>
          <cell r="AX3301">
            <v>58</v>
          </cell>
          <cell r="AY3301">
            <v>58</v>
          </cell>
          <cell r="AZ3301">
            <v>58</v>
          </cell>
          <cell r="BA3301">
            <v>232</v>
          </cell>
          <cell r="BB3301">
            <v>232</v>
          </cell>
        </row>
        <row r="3302">
          <cell r="C3302">
            <v>412</v>
          </cell>
          <cell r="AE3302">
            <v>80</v>
          </cell>
          <cell r="AG3302">
            <v>80</v>
          </cell>
          <cell r="AK3302">
            <v>80</v>
          </cell>
          <cell r="AM3302">
            <v>80</v>
          </cell>
          <cell r="AN3302">
            <v>80</v>
          </cell>
          <cell r="AR3302">
            <v>80</v>
          </cell>
          <cell r="AT3302">
            <v>80</v>
          </cell>
          <cell r="AU3302">
            <v>80</v>
          </cell>
          <cell r="AY3302">
            <v>50</v>
          </cell>
          <cell r="BA3302">
            <v>50</v>
          </cell>
          <cell r="BB3302">
            <v>80</v>
          </cell>
        </row>
        <row r="3303">
          <cell r="C3303">
            <v>413</v>
          </cell>
          <cell r="AF3303">
            <v>0.25</v>
          </cell>
          <cell r="AG3303">
            <v>0.25</v>
          </cell>
          <cell r="AI3303">
            <v>6.25E-2</v>
          </cell>
          <cell r="AJ3303">
            <v>6.25E-2</v>
          </cell>
          <cell r="AK3303">
            <v>6.25E-2</v>
          </cell>
          <cell r="AL3303">
            <v>6.25E-2</v>
          </cell>
          <cell r="AM3303">
            <v>0.25</v>
          </cell>
          <cell r="AN3303">
            <v>0.5</v>
          </cell>
          <cell r="AP3303">
            <v>6.25E-2</v>
          </cell>
          <cell r="AQ3303">
            <v>6.25E-2</v>
          </cell>
          <cell r="AR3303">
            <v>6.25E-2</v>
          </cell>
          <cell r="AS3303">
            <v>6.25E-2</v>
          </cell>
          <cell r="AT3303">
            <v>0.25</v>
          </cell>
          <cell r="AU3303">
            <v>0.75</v>
          </cell>
          <cell r="AW3303">
            <v>6.25E-2</v>
          </cell>
          <cell r="AX3303">
            <v>6.25E-2</v>
          </cell>
          <cell r="AY3303">
            <v>6.25E-2</v>
          </cell>
          <cell r="AZ3303">
            <v>6.25E-2</v>
          </cell>
          <cell r="BA3303">
            <v>0.25</v>
          </cell>
          <cell r="BB3303">
            <v>1</v>
          </cell>
        </row>
        <row r="3530">
          <cell r="C3530">
            <v>283</v>
          </cell>
          <cell r="AE3530">
            <v>0.125</v>
          </cell>
          <cell r="AF3530">
            <v>0.125</v>
          </cell>
          <cell r="AG3530">
            <v>0.25</v>
          </cell>
          <cell r="AI3530">
            <v>6.25E-2</v>
          </cell>
          <cell r="AJ3530">
            <v>6.25E-2</v>
          </cell>
          <cell r="AK3530">
            <v>6.25E-2</v>
          </cell>
          <cell r="AL3530">
            <v>6.25E-2</v>
          </cell>
          <cell r="AM3530">
            <v>0.25</v>
          </cell>
          <cell r="AN3530">
            <v>0.5</v>
          </cell>
          <cell r="AP3530">
            <v>6.25E-2</v>
          </cell>
          <cell r="AQ3530">
            <v>6.25E-2</v>
          </cell>
          <cell r="AR3530">
            <v>6.25E-2</v>
          </cell>
          <cell r="AS3530">
            <v>6.25E-2</v>
          </cell>
          <cell r="AT3530">
            <v>0.25</v>
          </cell>
          <cell r="AU3530">
            <v>0.75</v>
          </cell>
          <cell r="AW3530">
            <v>6.25E-2</v>
          </cell>
          <cell r="AX3530">
            <v>6.25E-2</v>
          </cell>
          <cell r="AY3530">
            <v>6.25E-2</v>
          </cell>
          <cell r="AZ3530">
            <v>6.25E-2</v>
          </cell>
          <cell r="BA3530">
            <v>0.25</v>
          </cell>
          <cell r="BB3530">
            <v>1</v>
          </cell>
        </row>
        <row r="3531">
          <cell r="C3531">
            <v>284</v>
          </cell>
          <cell r="AE3531">
            <v>1.875</v>
          </cell>
          <cell r="AF3531">
            <v>1.875</v>
          </cell>
          <cell r="AG3531">
            <v>3.75</v>
          </cell>
          <cell r="AI3531">
            <v>0.9375</v>
          </cell>
          <cell r="AJ3531">
            <v>0.9375</v>
          </cell>
          <cell r="AK3531">
            <v>0.9375</v>
          </cell>
          <cell r="AL3531">
            <v>0.9375</v>
          </cell>
          <cell r="AM3531">
            <v>3.75</v>
          </cell>
          <cell r="AN3531">
            <v>7.5</v>
          </cell>
          <cell r="AP3531">
            <v>0.9375</v>
          </cell>
          <cell r="AQ3531">
            <v>0.9375</v>
          </cell>
          <cell r="AR3531">
            <v>0.9375</v>
          </cell>
          <cell r="AS3531">
            <v>0.9375</v>
          </cell>
          <cell r="AT3531">
            <v>3.75</v>
          </cell>
          <cell r="AU3531">
            <v>11.25</v>
          </cell>
          <cell r="AW3531">
            <v>0.9375</v>
          </cell>
          <cell r="AX3531">
            <v>0.9375</v>
          </cell>
          <cell r="AY3531">
            <v>0.9375</v>
          </cell>
          <cell r="AZ3531">
            <v>0.9375</v>
          </cell>
          <cell r="BA3531">
            <v>3.75</v>
          </cell>
          <cell r="BB3531">
            <v>15</v>
          </cell>
        </row>
        <row r="3532">
          <cell r="C3532">
            <v>285</v>
          </cell>
          <cell r="AE3532">
            <v>18.75</v>
          </cell>
          <cell r="AF3532">
            <v>18.75</v>
          </cell>
          <cell r="AG3532">
            <v>37.5</v>
          </cell>
          <cell r="AI3532">
            <v>9.375</v>
          </cell>
          <cell r="AJ3532">
            <v>9.375</v>
          </cell>
          <cell r="AK3532">
            <v>9.375</v>
          </cell>
          <cell r="AL3532">
            <v>9.375</v>
          </cell>
          <cell r="AM3532">
            <v>37.5</v>
          </cell>
          <cell r="AN3532">
            <v>75</v>
          </cell>
          <cell r="AP3532">
            <v>9.375</v>
          </cell>
          <cell r="AQ3532">
            <v>9.375</v>
          </cell>
          <cell r="AR3532">
            <v>9.375</v>
          </cell>
          <cell r="AS3532">
            <v>9.375</v>
          </cell>
          <cell r="AT3532">
            <v>37.5</v>
          </cell>
          <cell r="AU3532">
            <v>112.5</v>
          </cell>
          <cell r="AW3532">
            <v>9.375</v>
          </cell>
          <cell r="AX3532">
            <v>9.375</v>
          </cell>
          <cell r="AY3532">
            <v>9.375</v>
          </cell>
          <cell r="AZ3532">
            <v>9.375</v>
          </cell>
          <cell r="BA3532">
            <v>37.5</v>
          </cell>
          <cell r="BB3532">
            <v>150</v>
          </cell>
        </row>
        <row r="3533">
          <cell r="C3533">
            <v>286</v>
          </cell>
          <cell r="AE3533">
            <v>0.5</v>
          </cell>
          <cell r="AF3533">
            <v>0.5</v>
          </cell>
          <cell r="AG3533">
            <v>1</v>
          </cell>
          <cell r="AI3533">
            <v>0.25</v>
          </cell>
          <cell r="AJ3533">
            <v>0.25</v>
          </cell>
          <cell r="AK3533">
            <v>0.25</v>
          </cell>
          <cell r="AL3533">
            <v>0.25</v>
          </cell>
          <cell r="AM3533">
            <v>1</v>
          </cell>
          <cell r="AN3533">
            <v>1</v>
          </cell>
          <cell r="AP3533">
            <v>0.25</v>
          </cell>
          <cell r="AQ3533">
            <v>0.25</v>
          </cell>
          <cell r="AR3533">
            <v>0.25</v>
          </cell>
          <cell r="AS3533">
            <v>0.25</v>
          </cell>
          <cell r="AT3533">
            <v>1</v>
          </cell>
          <cell r="AU3533">
            <v>1</v>
          </cell>
          <cell r="AW3533">
            <v>0.25</v>
          </cell>
          <cell r="AX3533">
            <v>0.25</v>
          </cell>
          <cell r="AY3533">
            <v>0.25</v>
          </cell>
          <cell r="AZ3533">
            <v>0.25</v>
          </cell>
          <cell r="BA3533">
            <v>1</v>
          </cell>
          <cell r="BB3533">
            <v>1</v>
          </cell>
        </row>
        <row r="3782">
          <cell r="C3782">
            <v>287</v>
          </cell>
          <cell r="AE3782">
            <v>0.125</v>
          </cell>
          <cell r="AF3782">
            <v>0.125</v>
          </cell>
          <cell r="AG3782">
            <v>0.25</v>
          </cell>
          <cell r="AJ3782">
            <v>0.125</v>
          </cell>
          <cell r="AL3782">
            <v>0.125</v>
          </cell>
          <cell r="AM3782">
            <v>0.25</v>
          </cell>
          <cell r="AQ3782">
            <v>0.125</v>
          </cell>
          <cell r="AS3782">
            <v>0.125</v>
          </cell>
          <cell r="AT3782">
            <v>0.25</v>
          </cell>
          <cell r="AX3782">
            <v>0.125</v>
          </cell>
          <cell r="AZ3782">
            <v>0.125</v>
          </cell>
          <cell r="BA3782">
            <v>0.25</v>
          </cell>
          <cell r="BB3782">
            <v>1</v>
          </cell>
        </row>
        <row r="3783">
          <cell r="C3783">
            <v>288</v>
          </cell>
          <cell r="AE3783">
            <v>0.04</v>
          </cell>
          <cell r="AF3783">
            <v>0.96</v>
          </cell>
          <cell r="AG3783">
            <v>1</v>
          </cell>
          <cell r="AL3783">
            <v>1</v>
          </cell>
          <cell r="AM3783">
            <v>1</v>
          </cell>
          <cell r="AS3783">
            <v>1</v>
          </cell>
          <cell r="AT3783">
            <v>1</v>
          </cell>
          <cell r="AZ3783">
            <v>1</v>
          </cell>
          <cell r="BA3783">
            <v>1</v>
          </cell>
          <cell r="BB3783">
            <v>4</v>
          </cell>
        </row>
        <row r="3784">
          <cell r="C3784">
            <v>289</v>
          </cell>
          <cell r="AE3784">
            <v>0.5</v>
          </cell>
          <cell r="AF3784">
            <v>0.5</v>
          </cell>
          <cell r="AG3784">
            <v>1</v>
          </cell>
          <cell r="AI3784">
            <v>0.25</v>
          </cell>
          <cell r="AJ3784">
            <v>0.25</v>
          </cell>
          <cell r="AK3784">
            <v>0.25</v>
          </cell>
          <cell r="AL3784">
            <v>0.25</v>
          </cell>
          <cell r="AM3784">
            <v>1</v>
          </cell>
          <cell r="AP3784">
            <v>0.25</v>
          </cell>
          <cell r="AQ3784">
            <v>0.25</v>
          </cell>
          <cell r="AR3784">
            <v>0.25</v>
          </cell>
          <cell r="AS3784">
            <v>0.25</v>
          </cell>
          <cell r="AT3784">
            <v>1</v>
          </cell>
          <cell r="AW3784">
            <v>0.25</v>
          </cell>
          <cell r="AX3784">
            <v>0.25</v>
          </cell>
          <cell r="AY3784">
            <v>0.25</v>
          </cell>
          <cell r="AZ3784">
            <v>0.25</v>
          </cell>
          <cell r="BA3784">
            <v>1</v>
          </cell>
          <cell r="BB3784">
            <v>4</v>
          </cell>
        </row>
        <row r="3785">
          <cell r="C3785">
            <v>290</v>
          </cell>
          <cell r="AE3785">
            <v>0.25</v>
          </cell>
          <cell r="AF3785">
            <v>0.25</v>
          </cell>
          <cell r="AG3785">
            <v>0.5</v>
          </cell>
          <cell r="AJ3785">
            <v>0.25</v>
          </cell>
          <cell r="AK3785">
            <v>0.25</v>
          </cell>
          <cell r="AL3785">
            <v>0.25</v>
          </cell>
          <cell r="AM3785">
            <v>0.75</v>
          </cell>
          <cell r="AQ3785">
            <v>0.25</v>
          </cell>
          <cell r="AR3785">
            <v>0.25</v>
          </cell>
          <cell r="AS3785">
            <v>0.25</v>
          </cell>
          <cell r="AT3785">
            <v>0.75</v>
          </cell>
          <cell r="AX3785">
            <v>0.25</v>
          </cell>
          <cell r="AY3785">
            <v>0.5</v>
          </cell>
          <cell r="AZ3785">
            <v>0.25</v>
          </cell>
          <cell r="BA3785">
            <v>1</v>
          </cell>
          <cell r="BB3785">
            <v>3</v>
          </cell>
        </row>
        <row r="4034">
          <cell r="C4034">
            <v>401</v>
          </cell>
          <cell r="AE4034">
            <v>2700</v>
          </cell>
          <cell r="AF4034">
            <v>800</v>
          </cell>
          <cell r="AG4034">
            <v>3500</v>
          </cell>
          <cell r="AJ4034">
            <v>1500</v>
          </cell>
          <cell r="AK4034">
            <v>1200</v>
          </cell>
          <cell r="AL4034">
            <v>800</v>
          </cell>
          <cell r="AM4034">
            <v>3500</v>
          </cell>
          <cell r="AN4034">
            <v>7000</v>
          </cell>
          <cell r="AP4034">
            <v>1500</v>
          </cell>
          <cell r="AR4034">
            <v>1500</v>
          </cell>
          <cell r="AS4034">
            <v>500</v>
          </cell>
          <cell r="AT4034">
            <v>3500</v>
          </cell>
          <cell r="AU4034">
            <v>10500</v>
          </cell>
          <cell r="AX4034">
            <v>1500</v>
          </cell>
          <cell r="AY4034">
            <v>1200</v>
          </cell>
          <cell r="AZ4034">
            <v>800</v>
          </cell>
          <cell r="BA4034">
            <v>3500</v>
          </cell>
          <cell r="BB4034">
            <v>14000</v>
          </cell>
        </row>
        <row r="4035">
          <cell r="C4035">
            <v>402</v>
          </cell>
          <cell r="AE4035">
            <v>24000</v>
          </cell>
          <cell r="AK4035">
            <v>26000</v>
          </cell>
          <cell r="AR4035">
            <v>26000</v>
          </cell>
          <cell r="AY4035">
            <v>26000</v>
          </cell>
        </row>
        <row r="4036">
          <cell r="C4036">
            <v>403</v>
          </cell>
          <cell r="AE4036">
            <v>24000</v>
          </cell>
          <cell r="AK4036">
            <v>26000</v>
          </cell>
          <cell r="AR4036">
            <v>26000</v>
          </cell>
          <cell r="AY4036">
            <v>26000</v>
          </cell>
        </row>
        <row r="4037">
          <cell r="C4037">
            <v>404</v>
          </cell>
          <cell r="AE4037">
            <v>1</v>
          </cell>
          <cell r="AF4037">
            <v>1</v>
          </cell>
          <cell r="AG4037">
            <v>2</v>
          </cell>
          <cell r="AJ4037">
            <v>1</v>
          </cell>
          <cell r="AK4037">
            <v>1</v>
          </cell>
          <cell r="AM4037">
            <v>2</v>
          </cell>
          <cell r="AN4037">
            <v>4</v>
          </cell>
          <cell r="AQ4037">
            <v>1</v>
          </cell>
          <cell r="AR4037">
            <v>1</v>
          </cell>
          <cell r="AT4037">
            <v>2</v>
          </cell>
          <cell r="AU4037">
            <v>6</v>
          </cell>
          <cell r="AX4037">
            <v>1</v>
          </cell>
          <cell r="AY4037">
            <v>1</v>
          </cell>
          <cell r="BA4037">
            <v>2</v>
          </cell>
          <cell r="BB4037">
            <v>8</v>
          </cell>
        </row>
        <row r="4038">
          <cell r="C4038">
            <v>417</v>
          </cell>
          <cell r="AE4038">
            <v>4</v>
          </cell>
          <cell r="AF4038">
            <v>4</v>
          </cell>
          <cell r="AJ4038">
            <v>4</v>
          </cell>
          <cell r="AL4038">
            <v>4</v>
          </cell>
          <cell r="AQ4038">
            <v>4</v>
          </cell>
          <cell r="AS4038">
            <v>4</v>
          </cell>
          <cell r="AX4038">
            <v>4</v>
          </cell>
          <cell r="AZ4038">
            <v>4</v>
          </cell>
        </row>
        <row r="4039">
          <cell r="C4039">
            <v>418</v>
          </cell>
          <cell r="AG4039">
            <v>0</v>
          </cell>
          <cell r="AL4039">
            <v>10</v>
          </cell>
          <cell r="AM4039">
            <v>10</v>
          </cell>
          <cell r="AN4039">
            <v>10</v>
          </cell>
          <cell r="AS4039">
            <v>10</v>
          </cell>
          <cell r="AT4039">
            <v>10</v>
          </cell>
          <cell r="AU4039">
            <v>20</v>
          </cell>
          <cell r="AZ4039">
            <v>10</v>
          </cell>
          <cell r="BA4039">
            <v>10</v>
          </cell>
          <cell r="BB4039">
            <v>30</v>
          </cell>
        </row>
        <row r="4040">
          <cell r="C4040">
            <v>419</v>
          </cell>
          <cell r="AF4040">
            <v>1</v>
          </cell>
          <cell r="AG4040">
            <v>1</v>
          </cell>
          <cell r="AL4040">
            <v>8</v>
          </cell>
          <cell r="AM4040">
            <v>8</v>
          </cell>
          <cell r="AN4040">
            <v>9</v>
          </cell>
          <cell r="AS4040">
            <v>9</v>
          </cell>
          <cell r="AT4040">
            <v>9</v>
          </cell>
          <cell r="AU4040">
            <v>18</v>
          </cell>
          <cell r="AZ4040">
            <v>2</v>
          </cell>
          <cell r="BA4040">
            <v>2</v>
          </cell>
          <cell r="BB4040">
            <v>20</v>
          </cell>
        </row>
        <row r="4041">
          <cell r="C4041">
            <v>420</v>
          </cell>
          <cell r="AF4041">
            <v>0.5</v>
          </cell>
          <cell r="AG4041">
            <v>0.5</v>
          </cell>
          <cell r="AK4041">
            <v>0.5</v>
          </cell>
          <cell r="AM4041">
            <v>0.5</v>
          </cell>
          <cell r="AN4041">
            <v>1</v>
          </cell>
          <cell r="AR4041">
            <v>1</v>
          </cell>
          <cell r="AT4041">
            <v>1</v>
          </cell>
          <cell r="AU4041">
            <v>2</v>
          </cell>
          <cell r="BA4041">
            <v>0</v>
          </cell>
          <cell r="BB4041">
            <v>2</v>
          </cell>
        </row>
        <row r="4042">
          <cell r="C4042">
            <v>421</v>
          </cell>
          <cell r="AF4042">
            <v>1</v>
          </cell>
          <cell r="AG4042">
            <v>1</v>
          </cell>
          <cell r="AM4042">
            <v>0</v>
          </cell>
          <cell r="AN4042">
            <v>1</v>
          </cell>
          <cell r="AT4042">
            <v>0</v>
          </cell>
          <cell r="AU4042">
            <v>1</v>
          </cell>
          <cell r="BA4042">
            <v>0</v>
          </cell>
          <cell r="BB4042">
            <v>1</v>
          </cell>
        </row>
        <row r="4043">
          <cell r="C4043">
            <v>422</v>
          </cell>
          <cell r="AG4043">
            <v>0</v>
          </cell>
          <cell r="AM4043">
            <v>0</v>
          </cell>
          <cell r="AN4043">
            <v>0</v>
          </cell>
          <cell r="AT4043">
            <v>0</v>
          </cell>
          <cell r="AU4043">
            <v>0</v>
          </cell>
          <cell r="AZ4043">
            <v>1</v>
          </cell>
          <cell r="BA4043">
            <v>1</v>
          </cell>
          <cell r="BB4043">
            <v>1</v>
          </cell>
        </row>
        <row r="4044">
          <cell r="C4044">
            <v>423</v>
          </cell>
          <cell r="AF4044">
            <v>1</v>
          </cell>
          <cell r="AG4044">
            <v>1</v>
          </cell>
          <cell r="AM4044">
            <v>0</v>
          </cell>
          <cell r="AN4044">
            <v>1</v>
          </cell>
          <cell r="AT4044">
            <v>0</v>
          </cell>
          <cell r="AU4044">
            <v>1</v>
          </cell>
          <cell r="BA4044">
            <v>0</v>
          </cell>
          <cell r="BB4044">
            <v>1</v>
          </cell>
        </row>
        <row r="4045">
          <cell r="C4045">
            <v>424</v>
          </cell>
          <cell r="AG4045">
            <v>0</v>
          </cell>
          <cell r="AL4045">
            <v>0.5</v>
          </cell>
          <cell r="AM4045">
            <v>0.5</v>
          </cell>
          <cell r="AN4045">
            <v>0.5</v>
          </cell>
          <cell r="AS4045">
            <v>0.5</v>
          </cell>
          <cell r="AT4045">
            <v>0.5</v>
          </cell>
          <cell r="AU4045">
            <v>1</v>
          </cell>
          <cell r="BA4045">
            <v>0</v>
          </cell>
          <cell r="BB4045">
            <v>1</v>
          </cell>
        </row>
        <row r="4046">
          <cell r="C4046">
            <v>425</v>
          </cell>
          <cell r="AG4046">
            <v>0</v>
          </cell>
          <cell r="AL4046">
            <v>1</v>
          </cell>
          <cell r="AM4046">
            <v>1</v>
          </cell>
          <cell r="AN4046">
            <v>1</v>
          </cell>
          <cell r="AS4046">
            <v>1</v>
          </cell>
          <cell r="AT4046">
            <v>1</v>
          </cell>
          <cell r="AU4046">
            <v>2</v>
          </cell>
          <cell r="BA4046">
            <v>0</v>
          </cell>
          <cell r="BB4046">
            <v>2</v>
          </cell>
        </row>
        <row r="4047">
          <cell r="C4047">
            <v>426</v>
          </cell>
          <cell r="AG4047">
            <v>0</v>
          </cell>
          <cell r="AK4047">
            <v>1</v>
          </cell>
          <cell r="AM4047">
            <v>1</v>
          </cell>
          <cell r="AN4047">
            <v>1</v>
          </cell>
          <cell r="AR4047">
            <v>0.5</v>
          </cell>
          <cell r="AT4047">
            <v>0.5</v>
          </cell>
          <cell r="AU4047">
            <v>1.5</v>
          </cell>
          <cell r="AY4047">
            <v>0.5</v>
          </cell>
          <cell r="BA4047">
            <v>0.5</v>
          </cell>
          <cell r="BB4047">
            <v>2</v>
          </cell>
        </row>
        <row r="4048">
          <cell r="C4048">
            <v>427</v>
          </cell>
          <cell r="AG4048">
            <v>0</v>
          </cell>
          <cell r="AK4048">
            <v>1</v>
          </cell>
          <cell r="AM4048">
            <v>1</v>
          </cell>
          <cell r="AN4048">
            <v>1</v>
          </cell>
          <cell r="AR4048">
            <v>1</v>
          </cell>
          <cell r="AT4048">
            <v>1</v>
          </cell>
          <cell r="AU4048">
            <v>2</v>
          </cell>
          <cell r="AY4048">
            <v>1</v>
          </cell>
          <cell r="BA4048">
            <v>1</v>
          </cell>
          <cell r="BB4048">
            <v>3</v>
          </cell>
        </row>
        <row r="4049">
          <cell r="C4049">
            <v>428</v>
          </cell>
          <cell r="AG4049">
            <v>0</v>
          </cell>
          <cell r="AK4049">
            <v>1</v>
          </cell>
          <cell r="AM4049">
            <v>1</v>
          </cell>
          <cell r="AN4049">
            <v>1</v>
          </cell>
          <cell r="AT4049">
            <v>0</v>
          </cell>
          <cell r="AU4049">
            <v>1</v>
          </cell>
          <cell r="BA4049">
            <v>0</v>
          </cell>
          <cell r="BB4049">
            <v>1</v>
          </cell>
        </row>
        <row r="4050">
          <cell r="C4050">
            <v>503</v>
          </cell>
          <cell r="AF4050">
            <v>498</v>
          </cell>
          <cell r="AG4050">
            <v>498</v>
          </cell>
          <cell r="AL4050">
            <v>498</v>
          </cell>
          <cell r="AM4050">
            <v>498</v>
          </cell>
          <cell r="AN4050">
            <v>498</v>
          </cell>
          <cell r="AS4050">
            <v>498</v>
          </cell>
          <cell r="AT4050">
            <v>498</v>
          </cell>
          <cell r="AU4050">
            <v>498</v>
          </cell>
          <cell r="AX4050">
            <v>498</v>
          </cell>
          <cell r="BA4050">
            <v>498</v>
          </cell>
          <cell r="BB4050">
            <v>498</v>
          </cell>
        </row>
        <row r="4051">
          <cell r="C4051">
            <v>504</v>
          </cell>
          <cell r="AE4051">
            <v>640</v>
          </cell>
          <cell r="AI4051">
            <v>16</v>
          </cell>
          <cell r="AJ4051">
            <v>640</v>
          </cell>
          <cell r="AQ4051">
            <v>640</v>
          </cell>
          <cell r="AX4051">
            <v>640</v>
          </cell>
        </row>
        <row r="4052">
          <cell r="C4052">
            <v>505</v>
          </cell>
          <cell r="AF4052">
            <v>25</v>
          </cell>
          <cell r="AG4052">
            <v>25</v>
          </cell>
          <cell r="AL4052">
            <v>25</v>
          </cell>
          <cell r="AM4052">
            <v>25</v>
          </cell>
          <cell r="AN4052">
            <v>50</v>
          </cell>
          <cell r="AS4052">
            <v>25</v>
          </cell>
          <cell r="AT4052">
            <v>25</v>
          </cell>
          <cell r="AU4052">
            <v>75</v>
          </cell>
          <cell r="AZ4052">
            <v>25</v>
          </cell>
          <cell r="BA4052">
            <v>25</v>
          </cell>
          <cell r="BB4052">
            <v>100</v>
          </cell>
        </row>
        <row r="4053">
          <cell r="C4053">
            <v>506</v>
          </cell>
          <cell r="AG4053">
            <v>0</v>
          </cell>
          <cell r="AM4053">
            <v>0</v>
          </cell>
          <cell r="AN4053">
            <v>0</v>
          </cell>
          <cell r="AT4053">
            <v>0</v>
          </cell>
          <cell r="AU4053">
            <v>0</v>
          </cell>
          <cell r="AZ4053">
            <v>200</v>
          </cell>
          <cell r="BA4053">
            <v>200</v>
          </cell>
          <cell r="BB4053">
            <v>200</v>
          </cell>
        </row>
        <row r="4054">
          <cell r="C4054">
            <v>507</v>
          </cell>
          <cell r="AE4054">
            <v>217</v>
          </cell>
          <cell r="AK4054">
            <v>223</v>
          </cell>
          <cell r="AR4054">
            <v>217</v>
          </cell>
          <cell r="AY4054">
            <v>210</v>
          </cell>
        </row>
        <row r="4055">
          <cell r="C4055">
            <v>508</v>
          </cell>
          <cell r="AE4055">
            <v>40</v>
          </cell>
          <cell r="AI4055">
            <v>16</v>
          </cell>
          <cell r="AJ4055">
            <v>40</v>
          </cell>
          <cell r="AQ4055">
            <v>40</v>
          </cell>
          <cell r="AX4055">
            <v>40</v>
          </cell>
        </row>
        <row r="4056">
          <cell r="C4056">
            <v>509</v>
          </cell>
          <cell r="AF4056">
            <v>51</v>
          </cell>
          <cell r="AL4056">
            <v>50</v>
          </cell>
          <cell r="AS4056">
            <v>50</v>
          </cell>
          <cell r="AZ4056">
            <v>50</v>
          </cell>
        </row>
        <row r="4057">
          <cell r="C4057">
            <v>510</v>
          </cell>
          <cell r="AF4057">
            <v>1340</v>
          </cell>
          <cell r="AI4057">
            <v>16</v>
          </cell>
          <cell r="AL4057">
            <v>1340</v>
          </cell>
          <cell r="AS4057">
            <v>1340</v>
          </cell>
          <cell r="AZ4057">
            <v>1340</v>
          </cell>
        </row>
        <row r="4058">
          <cell r="C4058">
            <v>511</v>
          </cell>
          <cell r="AG4058">
            <v>0</v>
          </cell>
          <cell r="AM4058">
            <v>0</v>
          </cell>
          <cell r="AN4058">
            <v>0</v>
          </cell>
          <cell r="AT4058">
            <v>0</v>
          </cell>
          <cell r="AU4058">
            <v>0</v>
          </cell>
          <cell r="AZ4058">
            <v>498</v>
          </cell>
          <cell r="BA4058">
            <v>498</v>
          </cell>
          <cell r="BB4058">
            <v>498</v>
          </cell>
        </row>
        <row r="4059">
          <cell r="C4059">
            <v>512</v>
          </cell>
          <cell r="AF4059">
            <v>15</v>
          </cell>
          <cell r="AG4059">
            <v>15</v>
          </cell>
          <cell r="AL4059">
            <v>6</v>
          </cell>
          <cell r="AM4059">
            <v>6</v>
          </cell>
          <cell r="AN4059">
            <v>21</v>
          </cell>
          <cell r="AS4059">
            <v>7</v>
          </cell>
          <cell r="AT4059">
            <v>7</v>
          </cell>
          <cell r="AU4059">
            <v>28</v>
          </cell>
          <cell r="AY4059">
            <v>7</v>
          </cell>
          <cell r="BA4059">
            <v>7</v>
          </cell>
          <cell r="BB4059">
            <v>35</v>
          </cell>
        </row>
        <row r="4060">
          <cell r="C4060">
            <v>513</v>
          </cell>
          <cell r="AF4060">
            <v>1</v>
          </cell>
          <cell r="AG4060">
            <v>1</v>
          </cell>
          <cell r="AL4060">
            <v>1</v>
          </cell>
          <cell r="AM4060">
            <v>1</v>
          </cell>
          <cell r="AN4060">
            <v>1</v>
          </cell>
          <cell r="AS4060">
            <v>1</v>
          </cell>
          <cell r="AT4060">
            <v>1</v>
          </cell>
          <cell r="AU4060">
            <v>1</v>
          </cell>
          <cell r="AZ4060">
            <v>1</v>
          </cell>
          <cell r="BA4060">
            <v>1</v>
          </cell>
          <cell r="BB4060">
            <v>1</v>
          </cell>
        </row>
        <row r="4061">
          <cell r="C4061">
            <v>514</v>
          </cell>
          <cell r="AE4061">
            <v>1284</v>
          </cell>
          <cell r="AF4061">
            <v>2916</v>
          </cell>
          <cell r="AG4061">
            <v>4200</v>
          </cell>
          <cell r="AI4061">
            <v>300</v>
          </cell>
          <cell r="AJ4061">
            <v>3000</v>
          </cell>
          <cell r="AK4061">
            <v>5000</v>
          </cell>
          <cell r="AL4061">
            <v>5400</v>
          </cell>
          <cell r="AM4061">
            <v>13700</v>
          </cell>
          <cell r="AN4061">
            <v>17900</v>
          </cell>
          <cell r="AP4061">
            <v>500</v>
          </cell>
          <cell r="AQ4061">
            <v>3000</v>
          </cell>
          <cell r="AR4061">
            <v>6000</v>
          </cell>
          <cell r="AS4061">
            <v>6093</v>
          </cell>
          <cell r="AT4061">
            <v>15593</v>
          </cell>
          <cell r="AU4061">
            <v>33493</v>
          </cell>
          <cell r="AW4061">
            <v>500</v>
          </cell>
          <cell r="AX4061">
            <v>4000</v>
          </cell>
          <cell r="AY4061">
            <v>5250</v>
          </cell>
          <cell r="AZ4061">
            <v>5250</v>
          </cell>
          <cell r="BA4061">
            <v>15000</v>
          </cell>
          <cell r="BB4061">
            <v>48493</v>
          </cell>
        </row>
        <row r="4062">
          <cell r="C4062">
            <v>515</v>
          </cell>
          <cell r="AF4062">
            <v>1350</v>
          </cell>
          <cell r="AG4062">
            <v>1350</v>
          </cell>
          <cell r="AJ4062">
            <v>50</v>
          </cell>
          <cell r="AK4062">
            <v>700</v>
          </cell>
          <cell r="AL4062">
            <v>300</v>
          </cell>
          <cell r="AM4062">
            <v>1050</v>
          </cell>
          <cell r="AN4062">
            <v>2400</v>
          </cell>
          <cell r="AQ4062">
            <v>50</v>
          </cell>
          <cell r="AR4062">
            <v>600</v>
          </cell>
          <cell r="AS4062">
            <v>700</v>
          </cell>
          <cell r="AT4062">
            <v>1350</v>
          </cell>
          <cell r="AU4062">
            <v>3750</v>
          </cell>
          <cell r="AX4062">
            <v>50</v>
          </cell>
          <cell r="AY4062">
            <v>250</v>
          </cell>
          <cell r="AZ4062">
            <v>300</v>
          </cell>
          <cell r="BA4062">
            <v>600</v>
          </cell>
          <cell r="BB4062">
            <v>4350</v>
          </cell>
        </row>
        <row r="4063">
          <cell r="C4063">
            <v>516</v>
          </cell>
          <cell r="AE4063">
            <v>40</v>
          </cell>
          <cell r="AF4063">
            <v>60</v>
          </cell>
          <cell r="AG4063">
            <v>100</v>
          </cell>
          <cell r="AK4063">
            <v>100</v>
          </cell>
          <cell r="AL4063">
            <v>100</v>
          </cell>
          <cell r="AM4063">
            <v>200</v>
          </cell>
          <cell r="AN4063">
            <v>300</v>
          </cell>
          <cell r="AR4063">
            <v>100</v>
          </cell>
          <cell r="AS4063">
            <v>150</v>
          </cell>
          <cell r="AT4063">
            <v>250</v>
          </cell>
          <cell r="AU4063">
            <v>550</v>
          </cell>
          <cell r="AX4063">
            <v>100</v>
          </cell>
          <cell r="AY4063">
            <v>100</v>
          </cell>
          <cell r="BA4063">
            <v>200</v>
          </cell>
          <cell r="BB4063">
            <v>750</v>
          </cell>
        </row>
        <row r="4286">
          <cell r="C4286">
            <v>207</v>
          </cell>
          <cell r="AF4286">
            <v>4.67</v>
          </cell>
          <cell r="AG4286">
            <v>4.67</v>
          </cell>
          <cell r="AI4286">
            <v>2.5</v>
          </cell>
          <cell r="AJ4286">
            <v>2.5</v>
          </cell>
          <cell r="AK4286">
            <v>5</v>
          </cell>
          <cell r="AL4286">
            <v>5.69</v>
          </cell>
          <cell r="AM4286">
            <v>15.690000000000001</v>
          </cell>
          <cell r="AN4286">
            <v>20.36</v>
          </cell>
          <cell r="AP4286">
            <v>2</v>
          </cell>
          <cell r="AQ4286">
            <v>2</v>
          </cell>
          <cell r="AR4286">
            <v>2</v>
          </cell>
          <cell r="AS4286">
            <v>3.64</v>
          </cell>
          <cell r="AT4286">
            <v>9.64</v>
          </cell>
          <cell r="AU4286">
            <v>30</v>
          </cell>
          <cell r="BA4286">
            <v>0</v>
          </cell>
          <cell r="BB4286">
            <v>30</v>
          </cell>
        </row>
        <row r="4287">
          <cell r="C4287">
            <v>208</v>
          </cell>
          <cell r="AF4287">
            <v>11.15</v>
          </cell>
          <cell r="AG4287">
            <v>11.15</v>
          </cell>
          <cell r="AI4287">
            <v>12.09</v>
          </cell>
          <cell r="AJ4287">
            <v>12.09</v>
          </cell>
          <cell r="AK4287">
            <v>12.09</v>
          </cell>
          <cell r="AL4287">
            <v>12.08</v>
          </cell>
          <cell r="AM4287">
            <v>48.349999999999994</v>
          </cell>
          <cell r="AN4287">
            <v>59.499999999999993</v>
          </cell>
          <cell r="AP4287">
            <v>10.38</v>
          </cell>
          <cell r="AQ4287">
            <v>10.38</v>
          </cell>
          <cell r="AR4287">
            <v>10.38</v>
          </cell>
          <cell r="AS4287">
            <v>10.38</v>
          </cell>
          <cell r="AT4287">
            <v>41.52</v>
          </cell>
          <cell r="AU4287">
            <v>101.02</v>
          </cell>
          <cell r="AW4287">
            <v>12.18</v>
          </cell>
          <cell r="AX4287">
            <v>12.18</v>
          </cell>
          <cell r="AY4287">
            <v>12.18</v>
          </cell>
          <cell r="AZ4287">
            <v>12.17</v>
          </cell>
          <cell r="BA4287">
            <v>48.71</v>
          </cell>
          <cell r="BB4287">
            <v>149.73000000000002</v>
          </cell>
        </row>
        <row r="4288">
          <cell r="C4288">
            <v>209</v>
          </cell>
          <cell r="AF4288">
            <v>1.08</v>
          </cell>
          <cell r="AG4288">
            <v>1.08</v>
          </cell>
          <cell r="AI4288">
            <v>1.53</v>
          </cell>
          <cell r="AJ4288">
            <v>1.48</v>
          </cell>
          <cell r="AK4288">
            <v>1.47</v>
          </cell>
          <cell r="AL4288">
            <v>1.48</v>
          </cell>
          <cell r="AM4288">
            <v>5.9599999999999991</v>
          </cell>
          <cell r="AN4288">
            <v>7.0399999999999991</v>
          </cell>
          <cell r="AP4288">
            <v>1.96</v>
          </cell>
          <cell r="AQ4288">
            <v>1.47</v>
          </cell>
          <cell r="AR4288">
            <v>1.47</v>
          </cell>
          <cell r="AS4288">
            <v>1.48</v>
          </cell>
          <cell r="AT4288">
            <v>6.379999999999999</v>
          </cell>
          <cell r="AU4288">
            <v>13.419999999999998</v>
          </cell>
          <cell r="AW4288">
            <v>1.3</v>
          </cell>
          <cell r="AX4288">
            <v>1.3</v>
          </cell>
          <cell r="AY4288">
            <v>1.3</v>
          </cell>
          <cell r="AZ4288">
            <v>1.29</v>
          </cell>
          <cell r="BA4288">
            <v>5.19</v>
          </cell>
          <cell r="BB4288">
            <v>18.61</v>
          </cell>
        </row>
        <row r="4289">
          <cell r="C4289">
            <v>210</v>
          </cell>
          <cell r="AF4289">
            <v>1.25</v>
          </cell>
          <cell r="AG4289">
            <v>1.25</v>
          </cell>
          <cell r="AI4289">
            <v>0.31</v>
          </cell>
          <cell r="AJ4289">
            <v>0.31</v>
          </cell>
          <cell r="AK4289">
            <v>0.31</v>
          </cell>
          <cell r="AL4289">
            <v>0.32</v>
          </cell>
          <cell r="AM4289">
            <v>1.25</v>
          </cell>
          <cell r="AN4289">
            <v>2.5</v>
          </cell>
          <cell r="AP4289">
            <v>2.19</v>
          </cell>
          <cell r="AQ4289">
            <v>2.19</v>
          </cell>
          <cell r="AR4289">
            <v>2.1800000000000002</v>
          </cell>
          <cell r="AS4289">
            <v>2.19</v>
          </cell>
          <cell r="AT4289">
            <v>8.75</v>
          </cell>
          <cell r="AU4289">
            <v>11.25</v>
          </cell>
          <cell r="AW4289">
            <v>2.19</v>
          </cell>
          <cell r="AX4289">
            <v>2.19</v>
          </cell>
          <cell r="AY4289">
            <v>2.1800000000000002</v>
          </cell>
          <cell r="AZ4289">
            <v>2.19</v>
          </cell>
          <cell r="BA4289">
            <v>8.75</v>
          </cell>
          <cell r="BB4289">
            <v>20</v>
          </cell>
        </row>
        <row r="4290">
          <cell r="C4290">
            <v>211</v>
          </cell>
          <cell r="AE4290">
            <v>27.65</v>
          </cell>
          <cell r="AF4290">
            <v>319.39</v>
          </cell>
          <cell r="AG4290">
            <v>347.03999999999996</v>
          </cell>
          <cell r="AI4290">
            <v>6.91</v>
          </cell>
          <cell r="AJ4290">
            <v>6.91</v>
          </cell>
          <cell r="AK4290">
            <v>6.91</v>
          </cell>
          <cell r="AL4290">
            <v>6.92</v>
          </cell>
          <cell r="AM4290">
            <v>27.65</v>
          </cell>
          <cell r="AN4290">
            <v>374.68999999999994</v>
          </cell>
          <cell r="AP4290">
            <v>6.91</v>
          </cell>
          <cell r="AQ4290">
            <v>6.91</v>
          </cell>
          <cell r="AR4290">
            <v>6.91</v>
          </cell>
          <cell r="AS4290">
            <v>6.92</v>
          </cell>
          <cell r="AT4290">
            <v>27.65</v>
          </cell>
          <cell r="AU4290">
            <v>402.33999999999992</v>
          </cell>
          <cell r="AW4290">
            <v>6.91</v>
          </cell>
          <cell r="AX4290">
            <v>6.91</v>
          </cell>
          <cell r="AY4290">
            <v>6.92</v>
          </cell>
          <cell r="AZ4290">
            <v>6.92</v>
          </cell>
          <cell r="BA4290">
            <v>27.660000000000004</v>
          </cell>
          <cell r="BB4290">
            <v>430</v>
          </cell>
        </row>
        <row r="4291">
          <cell r="C4291">
            <v>212</v>
          </cell>
          <cell r="AE4291">
            <v>2.5</v>
          </cell>
          <cell r="AF4291">
            <v>2.5</v>
          </cell>
          <cell r="AG4291">
            <v>5</v>
          </cell>
          <cell r="AI4291">
            <v>1.25</v>
          </cell>
          <cell r="AJ4291">
            <v>1.25</v>
          </cell>
          <cell r="AK4291">
            <v>1.25</v>
          </cell>
          <cell r="AL4291">
            <v>1.25</v>
          </cell>
          <cell r="AM4291">
            <v>5</v>
          </cell>
          <cell r="AN4291">
            <v>10</v>
          </cell>
          <cell r="AP4291">
            <v>1.25</v>
          </cell>
          <cell r="AQ4291">
            <v>1.25</v>
          </cell>
          <cell r="AR4291">
            <v>1.25</v>
          </cell>
          <cell r="AS4291">
            <v>1.25</v>
          </cell>
          <cell r="AT4291">
            <v>5</v>
          </cell>
          <cell r="AU4291">
            <v>15</v>
          </cell>
          <cell r="AW4291">
            <v>1.25</v>
          </cell>
          <cell r="AX4291">
            <v>1.25</v>
          </cell>
          <cell r="AY4291">
            <v>1.25</v>
          </cell>
          <cell r="AZ4291">
            <v>1.25</v>
          </cell>
          <cell r="BA4291">
            <v>5</v>
          </cell>
          <cell r="BB4291">
            <v>20</v>
          </cell>
        </row>
        <row r="4292">
          <cell r="C4292">
            <v>213</v>
          </cell>
        </row>
        <row r="4293">
          <cell r="C4293">
            <v>214</v>
          </cell>
          <cell r="AF4293">
            <v>0.28999999999999998</v>
          </cell>
          <cell r="AG4293">
            <v>0.28999999999999998</v>
          </cell>
          <cell r="AI4293">
            <v>0.22</v>
          </cell>
          <cell r="AJ4293">
            <v>0.36</v>
          </cell>
          <cell r="AK4293">
            <v>0.22</v>
          </cell>
          <cell r="AL4293">
            <v>0.22</v>
          </cell>
          <cell r="AM4293">
            <v>1.02</v>
          </cell>
          <cell r="AN4293">
            <v>1.31</v>
          </cell>
          <cell r="AP4293">
            <v>0.28999999999999998</v>
          </cell>
          <cell r="AQ4293">
            <v>0.28999999999999998</v>
          </cell>
          <cell r="AR4293">
            <v>0.28000000000000003</v>
          </cell>
          <cell r="AS4293">
            <v>0.28000000000000003</v>
          </cell>
          <cell r="AT4293">
            <v>1.1400000000000001</v>
          </cell>
          <cell r="AU4293">
            <v>2.4500000000000002</v>
          </cell>
          <cell r="AW4293">
            <v>0.14000000000000001</v>
          </cell>
          <cell r="AX4293">
            <v>0.14000000000000001</v>
          </cell>
          <cell r="AY4293">
            <v>0.14000000000000001</v>
          </cell>
          <cell r="AZ4293">
            <v>0.13</v>
          </cell>
          <cell r="BA4293">
            <v>0.55000000000000004</v>
          </cell>
          <cell r="BB4293">
            <v>3</v>
          </cell>
        </row>
        <row r="4294">
          <cell r="C4294">
            <v>215</v>
          </cell>
          <cell r="AF4294">
            <v>0.46</v>
          </cell>
          <cell r="AG4294">
            <v>0.46</v>
          </cell>
          <cell r="AI4294">
            <v>0.35</v>
          </cell>
          <cell r="AJ4294">
            <v>0.7</v>
          </cell>
          <cell r="AK4294">
            <v>0.35</v>
          </cell>
          <cell r="AL4294">
            <v>0.35</v>
          </cell>
          <cell r="AM4294">
            <v>1.75</v>
          </cell>
          <cell r="AN4294">
            <v>2.21</v>
          </cell>
          <cell r="AP4294">
            <v>0.47</v>
          </cell>
          <cell r="AQ4294">
            <v>0.47</v>
          </cell>
          <cell r="AR4294">
            <v>0.46</v>
          </cell>
          <cell r="AS4294">
            <v>0.46</v>
          </cell>
          <cell r="AT4294">
            <v>1.8599999999999999</v>
          </cell>
          <cell r="AU4294">
            <v>4.07</v>
          </cell>
          <cell r="AW4294">
            <v>0.23</v>
          </cell>
          <cell r="AX4294">
            <v>0.23</v>
          </cell>
          <cell r="AY4294">
            <v>0.23</v>
          </cell>
          <cell r="AZ4294">
            <v>0.24</v>
          </cell>
          <cell r="BA4294">
            <v>0.93</v>
          </cell>
          <cell r="BB4294">
            <v>5</v>
          </cell>
        </row>
        <row r="4295">
          <cell r="C4295">
            <v>216</v>
          </cell>
          <cell r="AF4295">
            <v>1.24</v>
          </cell>
          <cell r="AG4295">
            <v>1.24</v>
          </cell>
          <cell r="AI4295">
            <v>1.55</v>
          </cell>
          <cell r="AJ4295">
            <v>0.93</v>
          </cell>
          <cell r="AK4295">
            <v>0.93</v>
          </cell>
          <cell r="AL4295">
            <v>0.92</v>
          </cell>
          <cell r="AM4295">
            <v>4.33</v>
          </cell>
          <cell r="AN4295">
            <v>5.57</v>
          </cell>
          <cell r="AP4295">
            <v>1.24</v>
          </cell>
          <cell r="AQ4295">
            <v>1.24</v>
          </cell>
          <cell r="AR4295">
            <v>1.24</v>
          </cell>
          <cell r="AS4295">
            <v>1.23</v>
          </cell>
          <cell r="AT4295">
            <v>4.9499999999999993</v>
          </cell>
          <cell r="AU4295">
            <v>10.52</v>
          </cell>
          <cell r="AW4295">
            <v>0.62</v>
          </cell>
          <cell r="AX4295">
            <v>0.62</v>
          </cell>
          <cell r="AY4295">
            <v>0.62</v>
          </cell>
          <cell r="AZ4295">
            <v>0.62</v>
          </cell>
          <cell r="BA4295">
            <v>2.48</v>
          </cell>
          <cell r="BB4295">
            <v>13</v>
          </cell>
        </row>
        <row r="4296">
          <cell r="C4296">
            <v>217</v>
          </cell>
          <cell r="AF4296">
            <v>1.07</v>
          </cell>
          <cell r="AG4296">
            <v>1.07</v>
          </cell>
          <cell r="AI4296">
            <v>1.0900000000000001</v>
          </cell>
          <cell r="AJ4296">
            <v>1.0900000000000001</v>
          </cell>
          <cell r="AK4296">
            <v>1.0900000000000001</v>
          </cell>
          <cell r="AL4296">
            <v>1.1000000000000001</v>
          </cell>
          <cell r="AM4296">
            <v>4.370000000000001</v>
          </cell>
          <cell r="AN4296">
            <v>5.4400000000000013</v>
          </cell>
          <cell r="AP4296">
            <v>1.21</v>
          </cell>
          <cell r="AQ4296">
            <v>1.21</v>
          </cell>
          <cell r="AR4296">
            <v>1.21</v>
          </cell>
          <cell r="AS4296">
            <v>1.22</v>
          </cell>
          <cell r="AT4296">
            <v>4.8499999999999996</v>
          </cell>
          <cell r="AU4296">
            <v>10.290000000000001</v>
          </cell>
          <cell r="AW4296">
            <v>0.68</v>
          </cell>
          <cell r="AX4296">
            <v>0.68</v>
          </cell>
          <cell r="AY4296">
            <v>0.67</v>
          </cell>
          <cell r="AZ4296">
            <v>0.68</v>
          </cell>
          <cell r="BA4296">
            <v>2.7100000000000004</v>
          </cell>
          <cell r="BB4296">
            <v>13.000000000000002</v>
          </cell>
        </row>
        <row r="4297">
          <cell r="C4297">
            <v>218</v>
          </cell>
          <cell r="AE4297">
            <v>11.43</v>
          </cell>
          <cell r="AF4297">
            <v>11.43</v>
          </cell>
          <cell r="AG4297">
            <v>22.86</v>
          </cell>
          <cell r="AI4297">
            <v>1.44</v>
          </cell>
          <cell r="AJ4297">
            <v>1.44</v>
          </cell>
          <cell r="AK4297">
            <v>1.44</v>
          </cell>
          <cell r="AL4297">
            <v>1.4</v>
          </cell>
          <cell r="AM4297">
            <v>5.7200000000000006</v>
          </cell>
          <cell r="AN4297">
            <v>28.58</v>
          </cell>
          <cell r="AP4297">
            <v>0.36</v>
          </cell>
          <cell r="AQ4297">
            <v>0.36</v>
          </cell>
          <cell r="AR4297">
            <v>0.35</v>
          </cell>
          <cell r="AS4297">
            <v>0.35</v>
          </cell>
          <cell r="AT4297">
            <v>1.42</v>
          </cell>
          <cell r="AU4297">
            <v>30</v>
          </cell>
          <cell r="BA4297">
            <v>0</v>
          </cell>
          <cell r="BB4297">
            <v>30</v>
          </cell>
        </row>
        <row r="4298">
          <cell r="C4298">
            <v>219</v>
          </cell>
          <cell r="AF4298">
            <v>4337.7</v>
          </cell>
          <cell r="AG4298">
            <v>4337.7</v>
          </cell>
          <cell r="AM4298">
            <v>0</v>
          </cell>
          <cell r="AN4298">
            <v>4337.7</v>
          </cell>
          <cell r="AT4298">
            <v>0</v>
          </cell>
          <cell r="AU4298">
            <v>4337.7</v>
          </cell>
          <cell r="BA4298">
            <v>0</v>
          </cell>
          <cell r="BB4298">
            <v>4337.7</v>
          </cell>
        </row>
        <row r="4299">
          <cell r="C4299">
            <v>220</v>
          </cell>
          <cell r="AE4299">
            <v>1.5</v>
          </cell>
          <cell r="AF4299">
            <v>1.5</v>
          </cell>
          <cell r="AG4299">
            <v>3</v>
          </cell>
          <cell r="AM4299">
            <v>0</v>
          </cell>
          <cell r="AN4299">
            <v>3</v>
          </cell>
          <cell r="AT4299">
            <v>0</v>
          </cell>
          <cell r="AU4299">
            <v>3</v>
          </cell>
          <cell r="BA4299">
            <v>0</v>
          </cell>
          <cell r="BB4299">
            <v>3</v>
          </cell>
        </row>
        <row r="4300">
          <cell r="C4300">
            <v>221</v>
          </cell>
          <cell r="AG4300">
            <v>0</v>
          </cell>
          <cell r="AI4300">
            <v>0.55000000000000004</v>
          </cell>
          <cell r="AJ4300">
            <v>0.55000000000000004</v>
          </cell>
          <cell r="AK4300">
            <v>0.55000000000000004</v>
          </cell>
          <cell r="AL4300">
            <v>0.55000000000000004</v>
          </cell>
          <cell r="AM4300">
            <v>2.2000000000000002</v>
          </cell>
          <cell r="AN4300">
            <v>2.2000000000000002</v>
          </cell>
          <cell r="AP4300">
            <v>0.46</v>
          </cell>
          <cell r="AQ4300">
            <v>0.46</v>
          </cell>
          <cell r="AR4300">
            <v>0.44</v>
          </cell>
          <cell r="AS4300">
            <v>0.44</v>
          </cell>
          <cell r="AT4300">
            <v>1.8</v>
          </cell>
          <cell r="AU4300">
            <v>4</v>
          </cell>
          <cell r="BA4300">
            <v>0</v>
          </cell>
          <cell r="BB4300">
            <v>4</v>
          </cell>
        </row>
        <row r="4301">
          <cell r="C4301">
            <v>222</v>
          </cell>
          <cell r="AG4301">
            <v>0</v>
          </cell>
          <cell r="AI4301">
            <v>0.4</v>
          </cell>
          <cell r="AJ4301">
            <v>0.4</v>
          </cell>
          <cell r="AK4301">
            <v>0.4</v>
          </cell>
          <cell r="AL4301">
            <v>0.4</v>
          </cell>
          <cell r="AM4301">
            <v>1.6</v>
          </cell>
          <cell r="AN4301">
            <v>1.6</v>
          </cell>
          <cell r="AP4301">
            <v>0.4</v>
          </cell>
          <cell r="AQ4301">
            <v>0.4</v>
          </cell>
          <cell r="AR4301">
            <v>0.4</v>
          </cell>
          <cell r="AS4301">
            <v>0.4</v>
          </cell>
          <cell r="AT4301">
            <v>1.6</v>
          </cell>
          <cell r="AU4301">
            <v>3.2</v>
          </cell>
          <cell r="AW4301">
            <v>0.2</v>
          </cell>
          <cell r="AX4301">
            <v>0.2</v>
          </cell>
          <cell r="AY4301">
            <v>0.2</v>
          </cell>
          <cell r="AZ4301">
            <v>0.2</v>
          </cell>
          <cell r="BA4301">
            <v>0.8</v>
          </cell>
          <cell r="BB4301">
            <v>4</v>
          </cell>
        </row>
        <row r="4302">
          <cell r="C4302">
            <v>223</v>
          </cell>
          <cell r="AG4302">
            <v>0</v>
          </cell>
          <cell r="AI4302">
            <v>852</v>
          </cell>
          <cell r="AJ4302">
            <v>852</v>
          </cell>
          <cell r="AK4302">
            <v>852</v>
          </cell>
          <cell r="AL4302">
            <v>852</v>
          </cell>
          <cell r="AM4302">
            <v>3408</v>
          </cell>
          <cell r="AN4302">
            <v>3408</v>
          </cell>
          <cell r="AP4302">
            <v>852</v>
          </cell>
          <cell r="AQ4302">
            <v>852</v>
          </cell>
          <cell r="AR4302">
            <v>852</v>
          </cell>
          <cell r="AS4302">
            <v>852</v>
          </cell>
          <cell r="AT4302">
            <v>3408</v>
          </cell>
          <cell r="AU4302">
            <v>6816</v>
          </cell>
          <cell r="AW4302">
            <v>426</v>
          </cell>
          <cell r="AX4302">
            <v>426</v>
          </cell>
          <cell r="AY4302">
            <v>426</v>
          </cell>
          <cell r="AZ4302">
            <v>426</v>
          </cell>
          <cell r="BA4302">
            <v>1704</v>
          </cell>
          <cell r="BB4302">
            <v>8520</v>
          </cell>
        </row>
        <row r="4303">
          <cell r="C4303">
            <v>224</v>
          </cell>
          <cell r="AG4303">
            <v>0</v>
          </cell>
          <cell r="AI4303">
            <v>675</v>
          </cell>
          <cell r="AJ4303">
            <v>675</v>
          </cell>
          <cell r="AK4303">
            <v>675</v>
          </cell>
          <cell r="AL4303">
            <v>675</v>
          </cell>
          <cell r="AM4303">
            <v>2700</v>
          </cell>
          <cell r="AN4303">
            <v>2700</v>
          </cell>
          <cell r="AP4303">
            <v>675</v>
          </cell>
          <cell r="AQ4303">
            <v>675</v>
          </cell>
          <cell r="AR4303">
            <v>675</v>
          </cell>
          <cell r="AS4303">
            <v>675</v>
          </cell>
          <cell r="AT4303">
            <v>2700</v>
          </cell>
          <cell r="AU4303">
            <v>5400</v>
          </cell>
          <cell r="AW4303">
            <v>900</v>
          </cell>
          <cell r="AX4303">
            <v>900</v>
          </cell>
          <cell r="AY4303">
            <v>900</v>
          </cell>
          <cell r="AZ4303">
            <v>900</v>
          </cell>
          <cell r="BA4303">
            <v>3600</v>
          </cell>
          <cell r="BB4303">
            <v>9000</v>
          </cell>
        </row>
        <row r="4304">
          <cell r="C4304">
            <v>442</v>
          </cell>
          <cell r="AG4304">
            <v>0</v>
          </cell>
          <cell r="AM4304">
            <v>0</v>
          </cell>
          <cell r="AN4304">
            <v>0</v>
          </cell>
          <cell r="AP4304">
            <v>0.25</v>
          </cell>
          <cell r="AQ4304">
            <v>0.5</v>
          </cell>
          <cell r="AR4304">
            <v>0.5</v>
          </cell>
          <cell r="AS4304">
            <v>0.5</v>
          </cell>
          <cell r="AT4304">
            <v>1.75</v>
          </cell>
          <cell r="AU4304">
            <v>1.75</v>
          </cell>
          <cell r="AW4304">
            <v>0.2</v>
          </cell>
          <cell r="AX4304">
            <v>0.3</v>
          </cell>
          <cell r="AY4304">
            <v>0.5</v>
          </cell>
          <cell r="AZ4304">
            <v>0.25</v>
          </cell>
          <cell r="BA4304">
            <v>1.25</v>
          </cell>
          <cell r="BB4304">
            <v>3</v>
          </cell>
        </row>
        <row r="4305">
          <cell r="C4305">
            <v>443</v>
          </cell>
          <cell r="AG4305">
            <v>0</v>
          </cell>
          <cell r="AM4305">
            <v>0</v>
          </cell>
          <cell r="AN4305">
            <v>0</v>
          </cell>
          <cell r="AP4305">
            <v>0.1</v>
          </cell>
          <cell r="AQ4305">
            <v>0.2</v>
          </cell>
          <cell r="AR4305">
            <v>0.15</v>
          </cell>
          <cell r="AS4305">
            <v>0.15</v>
          </cell>
          <cell r="AT4305">
            <v>0.60000000000000009</v>
          </cell>
          <cell r="AU4305">
            <v>0.60000000000000009</v>
          </cell>
          <cell r="AW4305">
            <v>0.05</v>
          </cell>
          <cell r="AX4305">
            <v>0.15</v>
          </cell>
          <cell r="AY4305">
            <v>0.1</v>
          </cell>
          <cell r="AZ4305">
            <v>0.1</v>
          </cell>
          <cell r="BA4305">
            <v>0.4</v>
          </cell>
          <cell r="BB4305">
            <v>1</v>
          </cell>
        </row>
        <row r="4306">
          <cell r="C4306">
            <v>444</v>
          </cell>
          <cell r="AE4306">
            <v>0.1</v>
          </cell>
          <cell r="AF4306">
            <v>0.1</v>
          </cell>
          <cell r="AG4306">
            <v>0.2</v>
          </cell>
          <cell r="AJ4306">
            <v>0.05</v>
          </cell>
          <cell r="AK4306">
            <v>2.5000000000000001E-2</v>
          </cell>
          <cell r="AL4306">
            <v>2.5000000000000001E-2</v>
          </cell>
          <cell r="AM4306">
            <v>0.1</v>
          </cell>
          <cell r="AN4306">
            <v>0.30000000000000004</v>
          </cell>
          <cell r="AQ4306">
            <v>0.05</v>
          </cell>
          <cell r="AR4306">
            <v>2.5000000000000001E-2</v>
          </cell>
          <cell r="AS4306">
            <v>2.5000000000000001E-2</v>
          </cell>
          <cell r="AT4306">
            <v>0.1</v>
          </cell>
          <cell r="AU4306">
            <v>0.4</v>
          </cell>
          <cell r="AX4306">
            <v>0.05</v>
          </cell>
          <cell r="AY4306">
            <v>2.5000000000000001E-2</v>
          </cell>
          <cell r="AZ4306">
            <v>2.5000000000000001E-2</v>
          </cell>
          <cell r="BA4306">
            <v>0.1</v>
          </cell>
          <cell r="BB4306">
            <v>0.5</v>
          </cell>
        </row>
        <row r="4307">
          <cell r="C4307">
            <v>445</v>
          </cell>
          <cell r="AE4307">
            <v>2</v>
          </cell>
          <cell r="AF4307">
            <v>2</v>
          </cell>
          <cell r="AG4307">
            <v>4</v>
          </cell>
          <cell r="AI4307">
            <v>1</v>
          </cell>
          <cell r="AJ4307">
            <v>1</v>
          </cell>
          <cell r="AK4307">
            <v>1.5</v>
          </cell>
          <cell r="AL4307">
            <v>1.5</v>
          </cell>
          <cell r="AM4307">
            <v>5</v>
          </cell>
          <cell r="AN4307">
            <v>9</v>
          </cell>
          <cell r="AP4307">
            <v>1</v>
          </cell>
          <cell r="AQ4307">
            <v>1</v>
          </cell>
          <cell r="AR4307">
            <v>1</v>
          </cell>
          <cell r="AS4307">
            <v>1</v>
          </cell>
          <cell r="AT4307">
            <v>4</v>
          </cell>
          <cell r="AU4307">
            <v>13</v>
          </cell>
          <cell r="AW4307">
            <v>1</v>
          </cell>
          <cell r="AX4307">
            <v>1</v>
          </cell>
          <cell r="AY4307">
            <v>1</v>
          </cell>
          <cell r="AZ4307">
            <v>1</v>
          </cell>
          <cell r="BA4307">
            <v>4</v>
          </cell>
          <cell r="BB4307">
            <v>17</v>
          </cell>
        </row>
        <row r="4308">
          <cell r="C4308">
            <v>446</v>
          </cell>
          <cell r="AG4308">
            <v>0</v>
          </cell>
          <cell r="AI4308">
            <v>0.05</v>
          </cell>
          <cell r="AJ4308">
            <v>0.05</v>
          </cell>
          <cell r="AK4308">
            <v>0.05</v>
          </cell>
          <cell r="AL4308">
            <v>0.05</v>
          </cell>
          <cell r="AM4308">
            <v>0.2</v>
          </cell>
          <cell r="AN4308">
            <v>0.2</v>
          </cell>
          <cell r="AP4308">
            <v>0.05</v>
          </cell>
          <cell r="AQ4308">
            <v>0.05</v>
          </cell>
          <cell r="AR4308">
            <v>0.05</v>
          </cell>
          <cell r="AS4308">
            <v>0.05</v>
          </cell>
          <cell r="AT4308">
            <v>0.2</v>
          </cell>
          <cell r="AU4308">
            <v>0.4</v>
          </cell>
          <cell r="AW4308">
            <v>0.15</v>
          </cell>
          <cell r="AX4308">
            <v>0.15</v>
          </cell>
          <cell r="AY4308">
            <v>0.15</v>
          </cell>
          <cell r="AZ4308">
            <v>0.15</v>
          </cell>
          <cell r="BA4308">
            <v>0.6</v>
          </cell>
          <cell r="BB4308">
            <v>1</v>
          </cell>
        </row>
        <row r="4309">
          <cell r="C4309">
            <v>447</v>
          </cell>
          <cell r="AG4309">
            <v>0</v>
          </cell>
          <cell r="AM4309">
            <v>0</v>
          </cell>
          <cell r="AN4309">
            <v>0</v>
          </cell>
          <cell r="AQ4309">
            <v>0.25</v>
          </cell>
          <cell r="AR4309">
            <v>0.5</v>
          </cell>
          <cell r="AS4309">
            <v>0.25</v>
          </cell>
          <cell r="AT4309">
            <v>1</v>
          </cell>
          <cell r="AU4309">
            <v>1</v>
          </cell>
          <cell r="BA4309">
            <v>0</v>
          </cell>
          <cell r="BB4309">
            <v>1</v>
          </cell>
        </row>
        <row r="4310">
          <cell r="C4310">
            <v>448</v>
          </cell>
          <cell r="AG4310">
            <v>0</v>
          </cell>
          <cell r="AI4310">
            <v>0.125</v>
          </cell>
          <cell r="AJ4310">
            <v>0.125</v>
          </cell>
          <cell r="AK4310">
            <v>0.125</v>
          </cell>
          <cell r="AL4310">
            <v>0.125</v>
          </cell>
          <cell r="AM4310">
            <v>0.5</v>
          </cell>
          <cell r="AN4310">
            <v>0.5</v>
          </cell>
          <cell r="AP4310">
            <v>0.125</v>
          </cell>
          <cell r="AQ4310">
            <v>0.125</v>
          </cell>
          <cell r="AR4310">
            <v>0.125</v>
          </cell>
          <cell r="AS4310">
            <v>0.125</v>
          </cell>
          <cell r="AT4310">
            <v>0.5</v>
          </cell>
          <cell r="AU4310">
            <v>1</v>
          </cell>
          <cell r="BA4310">
            <v>0</v>
          </cell>
          <cell r="BB4310">
            <v>1</v>
          </cell>
        </row>
        <row r="4311">
          <cell r="C4311">
            <v>449</v>
          </cell>
          <cell r="AE4311">
            <v>0.05</v>
          </cell>
          <cell r="AF4311">
            <v>0.05</v>
          </cell>
          <cell r="AG4311">
            <v>0.1</v>
          </cell>
          <cell r="AM4311">
            <v>0</v>
          </cell>
          <cell r="AN4311">
            <v>0.1</v>
          </cell>
          <cell r="AQ4311">
            <v>0.23749999999999999</v>
          </cell>
          <cell r="AR4311">
            <v>0.47499999999999998</v>
          </cell>
          <cell r="AS4311">
            <v>0.23749999999999999</v>
          </cell>
          <cell r="AT4311">
            <v>0.95</v>
          </cell>
          <cell r="AU4311">
            <v>1.05</v>
          </cell>
          <cell r="AX4311">
            <v>0.47499999999999998</v>
          </cell>
          <cell r="AY4311">
            <v>0.23749999999999999</v>
          </cell>
          <cell r="AZ4311">
            <v>0.23749999999999999</v>
          </cell>
          <cell r="BA4311">
            <v>0.95</v>
          </cell>
          <cell r="BB4311">
            <v>2</v>
          </cell>
        </row>
        <row r="4312">
          <cell r="C4312">
            <v>450</v>
          </cell>
          <cell r="AG4312">
            <v>0</v>
          </cell>
          <cell r="AJ4312">
            <v>0.33333333333333331</v>
          </cell>
          <cell r="AK4312">
            <v>0.33333333333333331</v>
          </cell>
          <cell r="AL4312">
            <v>0.33333333333333331</v>
          </cell>
          <cell r="AM4312">
            <v>1</v>
          </cell>
          <cell r="AN4312">
            <v>1</v>
          </cell>
          <cell r="AT4312">
            <v>0</v>
          </cell>
          <cell r="AU4312">
            <v>1</v>
          </cell>
          <cell r="BA4312">
            <v>0</v>
          </cell>
          <cell r="BB4312">
            <v>1</v>
          </cell>
        </row>
        <row r="4313">
          <cell r="C4313">
            <v>451</v>
          </cell>
          <cell r="AG4313">
            <v>0</v>
          </cell>
          <cell r="AM4313">
            <v>0</v>
          </cell>
          <cell r="AN4313">
            <v>0</v>
          </cell>
          <cell r="AQ4313">
            <v>0.1</v>
          </cell>
          <cell r="AR4313">
            <v>0.2</v>
          </cell>
          <cell r="AS4313">
            <v>0.1</v>
          </cell>
          <cell r="AT4313">
            <v>0.4</v>
          </cell>
          <cell r="AU4313">
            <v>0.4</v>
          </cell>
          <cell r="AX4313">
            <v>0.3</v>
          </cell>
          <cell r="AY4313">
            <v>0.15</v>
          </cell>
          <cell r="AZ4313">
            <v>0.15</v>
          </cell>
          <cell r="BA4313">
            <v>0.6</v>
          </cell>
          <cell r="BB4313">
            <v>1</v>
          </cell>
        </row>
        <row r="4314">
          <cell r="C4314">
            <v>452</v>
          </cell>
          <cell r="AE4314">
            <v>0.1</v>
          </cell>
          <cell r="AF4314">
            <v>0.1</v>
          </cell>
          <cell r="AG4314">
            <v>0.2</v>
          </cell>
          <cell r="AJ4314">
            <v>0.1</v>
          </cell>
          <cell r="AK4314">
            <v>0.1</v>
          </cell>
          <cell r="AL4314">
            <v>0.2</v>
          </cell>
          <cell r="AM4314">
            <v>0.4</v>
          </cell>
          <cell r="AN4314">
            <v>0.60000000000000009</v>
          </cell>
          <cell r="AP4314">
            <v>0.2</v>
          </cell>
          <cell r="AQ4314">
            <v>0.25</v>
          </cell>
          <cell r="AR4314">
            <v>0.25</v>
          </cell>
          <cell r="AS4314">
            <v>0.3</v>
          </cell>
          <cell r="AT4314">
            <v>1</v>
          </cell>
          <cell r="AU4314">
            <v>1.6</v>
          </cell>
          <cell r="AX4314">
            <v>0.1</v>
          </cell>
          <cell r="AY4314">
            <v>0.1</v>
          </cell>
          <cell r="AZ4314">
            <v>0.2</v>
          </cell>
          <cell r="BA4314">
            <v>0.4</v>
          </cell>
          <cell r="BB4314">
            <v>1.9999999999999998</v>
          </cell>
        </row>
        <row r="4315">
          <cell r="C4315">
            <v>453</v>
          </cell>
          <cell r="AG4315">
            <v>0</v>
          </cell>
          <cell r="AM4315">
            <v>0</v>
          </cell>
          <cell r="AN4315">
            <v>0</v>
          </cell>
          <cell r="AP4315">
            <v>0.2</v>
          </cell>
          <cell r="AQ4315">
            <v>0.25</v>
          </cell>
          <cell r="AR4315">
            <v>0.25</v>
          </cell>
          <cell r="AS4315">
            <v>0.3</v>
          </cell>
          <cell r="AT4315">
            <v>1</v>
          </cell>
          <cell r="AU4315">
            <v>1</v>
          </cell>
          <cell r="BA4315">
            <v>0</v>
          </cell>
          <cell r="BB4315">
            <v>1</v>
          </cell>
        </row>
        <row r="4316">
          <cell r="C4316">
            <v>454</v>
          </cell>
          <cell r="AG4316">
            <v>0</v>
          </cell>
          <cell r="AM4316">
            <v>0</v>
          </cell>
          <cell r="AN4316">
            <v>0</v>
          </cell>
          <cell r="AP4316">
            <v>1</v>
          </cell>
          <cell r="AQ4316">
            <v>2</v>
          </cell>
          <cell r="AR4316">
            <v>2</v>
          </cell>
          <cell r="AS4316">
            <v>2.75</v>
          </cell>
          <cell r="AT4316">
            <v>7.75</v>
          </cell>
          <cell r="AU4316">
            <v>7.75</v>
          </cell>
          <cell r="AW4316">
            <v>1.5</v>
          </cell>
          <cell r="AX4316">
            <v>1.75</v>
          </cell>
          <cell r="AY4316">
            <v>2</v>
          </cell>
          <cell r="AZ4316">
            <v>2</v>
          </cell>
          <cell r="BA4316">
            <v>7.25</v>
          </cell>
          <cell r="BB4316">
            <v>15</v>
          </cell>
        </row>
        <row r="4317">
          <cell r="C4317">
            <v>455</v>
          </cell>
          <cell r="AG4317">
            <v>0</v>
          </cell>
          <cell r="AM4317">
            <v>0</v>
          </cell>
          <cell r="AN4317">
            <v>0</v>
          </cell>
          <cell r="AT4317">
            <v>0</v>
          </cell>
          <cell r="AU4317">
            <v>0</v>
          </cell>
          <cell r="AW4317">
            <v>0.2</v>
          </cell>
          <cell r="AX4317">
            <v>0.3</v>
          </cell>
          <cell r="AY4317">
            <v>0.25</v>
          </cell>
          <cell r="AZ4317">
            <v>0.25</v>
          </cell>
          <cell r="BA4317">
            <v>1</v>
          </cell>
          <cell r="BB4317">
            <v>1</v>
          </cell>
        </row>
        <row r="4318">
          <cell r="C4318">
            <v>456</v>
          </cell>
          <cell r="AG4318">
            <v>0</v>
          </cell>
          <cell r="AM4318">
            <v>0</v>
          </cell>
          <cell r="AN4318">
            <v>0</v>
          </cell>
          <cell r="AT4318">
            <v>0</v>
          </cell>
          <cell r="AU4318">
            <v>0</v>
          </cell>
          <cell r="AW4318">
            <v>0.2</v>
          </cell>
          <cell r="AX4318">
            <v>0.3</v>
          </cell>
          <cell r="AY4318">
            <v>0.25</v>
          </cell>
          <cell r="AZ4318">
            <v>0.25</v>
          </cell>
          <cell r="BA4318">
            <v>1</v>
          </cell>
          <cell r="BB4318">
            <v>1</v>
          </cell>
        </row>
        <row r="4319">
          <cell r="C4319">
            <v>457</v>
          </cell>
          <cell r="AG4319">
            <v>0</v>
          </cell>
          <cell r="AM4319">
            <v>0</v>
          </cell>
          <cell r="AN4319">
            <v>0</v>
          </cell>
          <cell r="AP4319">
            <v>0.05</v>
          </cell>
          <cell r="AQ4319">
            <v>0.15</v>
          </cell>
          <cell r="AR4319">
            <v>0.1</v>
          </cell>
          <cell r="AS4319">
            <v>0.1</v>
          </cell>
          <cell r="AT4319">
            <v>0.4</v>
          </cell>
          <cell r="AU4319">
            <v>0.4</v>
          </cell>
          <cell r="AW4319">
            <v>0.1</v>
          </cell>
          <cell r="AX4319">
            <v>0.2</v>
          </cell>
          <cell r="AY4319">
            <v>0.15</v>
          </cell>
          <cell r="AZ4319">
            <v>0.15</v>
          </cell>
          <cell r="BA4319">
            <v>0.60000000000000009</v>
          </cell>
          <cell r="BB4319">
            <v>1</v>
          </cell>
        </row>
        <row r="4320">
          <cell r="C4320">
            <v>458</v>
          </cell>
          <cell r="AG4320">
            <v>0</v>
          </cell>
          <cell r="AM4320">
            <v>0</v>
          </cell>
          <cell r="AN4320">
            <v>0</v>
          </cell>
          <cell r="AP4320">
            <v>0.2</v>
          </cell>
          <cell r="AQ4320">
            <v>0.3</v>
          </cell>
          <cell r="AR4320">
            <v>0.25</v>
          </cell>
          <cell r="AS4320">
            <v>0.25</v>
          </cell>
          <cell r="AT4320">
            <v>1</v>
          </cell>
          <cell r="AU4320">
            <v>1</v>
          </cell>
          <cell r="BA4320">
            <v>0</v>
          </cell>
          <cell r="BB4320">
            <v>1</v>
          </cell>
        </row>
        <row r="4321">
          <cell r="C4321">
            <v>459</v>
          </cell>
          <cell r="AG4321">
            <v>0</v>
          </cell>
          <cell r="AM4321">
            <v>0</v>
          </cell>
          <cell r="AN4321">
            <v>0</v>
          </cell>
          <cell r="AP4321">
            <v>0.15</v>
          </cell>
          <cell r="AQ4321">
            <v>0.3</v>
          </cell>
          <cell r="AR4321">
            <v>0.3</v>
          </cell>
          <cell r="AS4321">
            <v>0.25</v>
          </cell>
          <cell r="AT4321">
            <v>1</v>
          </cell>
          <cell r="AU4321">
            <v>1</v>
          </cell>
          <cell r="BA4321">
            <v>0</v>
          </cell>
          <cell r="BB4321">
            <v>1</v>
          </cell>
        </row>
        <row r="4322">
          <cell r="C4322">
            <v>460</v>
          </cell>
          <cell r="AG4322">
            <v>0</v>
          </cell>
          <cell r="AM4322">
            <v>0</v>
          </cell>
          <cell r="AN4322">
            <v>0</v>
          </cell>
          <cell r="AQ4322">
            <v>0.25</v>
          </cell>
          <cell r="AR4322">
            <v>0.15</v>
          </cell>
          <cell r="AS4322">
            <v>0.1</v>
          </cell>
          <cell r="AT4322">
            <v>0.5</v>
          </cell>
          <cell r="AU4322">
            <v>0.5</v>
          </cell>
          <cell r="AW4322">
            <v>0.1</v>
          </cell>
          <cell r="AX4322">
            <v>0.125</v>
          </cell>
          <cell r="AY4322">
            <v>0.125</v>
          </cell>
          <cell r="AZ4322">
            <v>0.15</v>
          </cell>
          <cell r="BA4322">
            <v>0.5</v>
          </cell>
          <cell r="BB4322">
            <v>1</v>
          </cell>
        </row>
        <row r="4323">
          <cell r="C4323">
            <v>461</v>
          </cell>
          <cell r="AG4323">
            <v>0</v>
          </cell>
          <cell r="AM4323">
            <v>0</v>
          </cell>
          <cell r="AN4323">
            <v>0</v>
          </cell>
          <cell r="AP4323">
            <v>0.5</v>
          </cell>
          <cell r="AQ4323">
            <v>0.5</v>
          </cell>
          <cell r="AR4323">
            <v>1</v>
          </cell>
          <cell r="AS4323">
            <v>1</v>
          </cell>
          <cell r="AT4323">
            <v>3</v>
          </cell>
          <cell r="AU4323">
            <v>3</v>
          </cell>
          <cell r="BA4323">
            <v>0</v>
          </cell>
          <cell r="BB4323">
            <v>3</v>
          </cell>
        </row>
        <row r="4324">
          <cell r="C4324">
            <v>462</v>
          </cell>
          <cell r="AG4324">
            <v>0</v>
          </cell>
          <cell r="AM4324">
            <v>0</v>
          </cell>
          <cell r="AN4324">
            <v>0</v>
          </cell>
          <cell r="AP4324">
            <v>0.25</v>
          </cell>
          <cell r="AQ4324">
            <v>0.35</v>
          </cell>
          <cell r="AR4324">
            <v>0.45</v>
          </cell>
          <cell r="AS4324">
            <v>0.45</v>
          </cell>
          <cell r="AT4324">
            <v>1.5</v>
          </cell>
          <cell r="AU4324">
            <v>1.5</v>
          </cell>
          <cell r="AW4324">
            <v>0.25</v>
          </cell>
          <cell r="AX4324">
            <v>0.35</v>
          </cell>
          <cell r="AY4324">
            <v>0.45</v>
          </cell>
          <cell r="AZ4324">
            <v>0.45</v>
          </cell>
          <cell r="BA4324">
            <v>1.5</v>
          </cell>
          <cell r="BB4324">
            <v>3</v>
          </cell>
        </row>
        <row r="4325">
          <cell r="C4325">
            <v>463</v>
          </cell>
          <cell r="AE4325">
            <v>0.25</v>
          </cell>
          <cell r="AF4325">
            <v>0.25</v>
          </cell>
          <cell r="AG4325">
            <v>0.5</v>
          </cell>
          <cell r="AI4325">
            <v>0.05</v>
          </cell>
          <cell r="AJ4325">
            <v>0.1</v>
          </cell>
          <cell r="AK4325">
            <v>0.15</v>
          </cell>
          <cell r="AL4325">
            <v>0.2</v>
          </cell>
          <cell r="AM4325">
            <v>0.5</v>
          </cell>
          <cell r="AN4325">
            <v>1</v>
          </cell>
          <cell r="AP4325">
            <v>0.25</v>
          </cell>
          <cell r="AQ4325">
            <v>0.75</v>
          </cell>
          <cell r="AR4325">
            <v>0.75</v>
          </cell>
          <cell r="AS4325">
            <v>0.25</v>
          </cell>
          <cell r="AT4325">
            <v>2</v>
          </cell>
          <cell r="AU4325">
            <v>3</v>
          </cell>
          <cell r="AW4325">
            <v>1</v>
          </cell>
          <cell r="AX4325">
            <v>1</v>
          </cell>
          <cell r="AY4325">
            <v>1</v>
          </cell>
          <cell r="AZ4325">
            <v>1</v>
          </cell>
          <cell r="BA4325">
            <v>4</v>
          </cell>
          <cell r="BB4325">
            <v>7</v>
          </cell>
        </row>
        <row r="4326">
          <cell r="C4326">
            <v>464</v>
          </cell>
          <cell r="AE4326">
            <v>0.25</v>
          </cell>
          <cell r="AF4326">
            <v>0.25</v>
          </cell>
          <cell r="AG4326">
            <v>0.5</v>
          </cell>
          <cell r="AI4326">
            <v>0.05</v>
          </cell>
          <cell r="AJ4326">
            <v>0.1</v>
          </cell>
          <cell r="AK4326">
            <v>0.15</v>
          </cell>
          <cell r="AL4326">
            <v>0.2</v>
          </cell>
          <cell r="AM4326">
            <v>0.5</v>
          </cell>
          <cell r="AN4326">
            <v>1</v>
          </cell>
          <cell r="AP4326">
            <v>0.25</v>
          </cell>
          <cell r="AQ4326">
            <v>0.4</v>
          </cell>
          <cell r="AR4326">
            <v>0.4</v>
          </cell>
          <cell r="AS4326">
            <v>0.45</v>
          </cell>
          <cell r="AT4326">
            <v>1.5</v>
          </cell>
          <cell r="AU4326">
            <v>2.5</v>
          </cell>
          <cell r="AW4326">
            <v>0.35</v>
          </cell>
          <cell r="AX4326">
            <v>0.5</v>
          </cell>
          <cell r="AY4326">
            <v>0.75</v>
          </cell>
          <cell r="AZ4326">
            <v>0.9</v>
          </cell>
          <cell r="BA4326">
            <v>2.5</v>
          </cell>
          <cell r="BB4326">
            <v>5</v>
          </cell>
        </row>
        <row r="4327">
          <cell r="C4327">
            <v>465</v>
          </cell>
          <cell r="AG4327">
            <v>0</v>
          </cell>
          <cell r="AM4327">
            <v>0</v>
          </cell>
          <cell r="AN4327">
            <v>0</v>
          </cell>
          <cell r="AP4327">
            <v>0.1</v>
          </cell>
          <cell r="AQ4327">
            <v>0.15</v>
          </cell>
          <cell r="AR4327">
            <v>0.15</v>
          </cell>
          <cell r="AS4327">
            <v>0.15</v>
          </cell>
          <cell r="AT4327">
            <v>0.55000000000000004</v>
          </cell>
          <cell r="AU4327">
            <v>0.55000000000000004</v>
          </cell>
          <cell r="AW4327">
            <v>0.1</v>
          </cell>
          <cell r="AX4327">
            <v>0.1</v>
          </cell>
          <cell r="AY4327">
            <v>0.15</v>
          </cell>
          <cell r="AZ4327">
            <v>0.1</v>
          </cell>
          <cell r="BA4327">
            <v>0.44999999999999996</v>
          </cell>
          <cell r="BB4327">
            <v>1</v>
          </cell>
        </row>
        <row r="4328">
          <cell r="C4328">
            <v>466</v>
          </cell>
          <cell r="AE4328">
            <v>0.5</v>
          </cell>
          <cell r="AF4328">
            <v>0.5</v>
          </cell>
          <cell r="AG4328">
            <v>1</v>
          </cell>
          <cell r="AM4328">
            <v>0</v>
          </cell>
          <cell r="AN4328">
            <v>1</v>
          </cell>
          <cell r="AT4328">
            <v>0</v>
          </cell>
          <cell r="AU4328">
            <v>1</v>
          </cell>
          <cell r="BA4328">
            <v>0</v>
          </cell>
          <cell r="BB4328">
            <v>1</v>
          </cell>
        </row>
        <row r="4329">
          <cell r="C4329">
            <v>467</v>
          </cell>
          <cell r="AE4329">
            <v>0.16</v>
          </cell>
          <cell r="AF4329">
            <v>0.16</v>
          </cell>
          <cell r="AG4329">
            <v>0.32</v>
          </cell>
          <cell r="AI4329">
            <v>0.17</v>
          </cell>
          <cell r="AJ4329">
            <v>0.17</v>
          </cell>
          <cell r="AK4329">
            <v>0.17</v>
          </cell>
          <cell r="AL4329">
            <v>0.17</v>
          </cell>
          <cell r="AM4329">
            <v>0.68</v>
          </cell>
          <cell r="AN4329">
            <v>1</v>
          </cell>
          <cell r="AT4329">
            <v>0</v>
          </cell>
          <cell r="BA4329">
            <v>0</v>
          </cell>
          <cell r="BB4329">
            <v>1</v>
          </cell>
        </row>
        <row r="4330">
          <cell r="C4330">
            <v>468</v>
          </cell>
          <cell r="AG4330">
            <v>0</v>
          </cell>
          <cell r="AM4330">
            <v>0</v>
          </cell>
          <cell r="AN4330">
            <v>0</v>
          </cell>
          <cell r="AP4330">
            <v>0.125</v>
          </cell>
          <cell r="AQ4330">
            <v>0.125</v>
          </cell>
          <cell r="AR4330">
            <v>0.125</v>
          </cell>
          <cell r="AS4330">
            <v>0.125</v>
          </cell>
          <cell r="AT4330">
            <v>0.5</v>
          </cell>
          <cell r="AW4330">
            <v>0.125</v>
          </cell>
          <cell r="AX4330">
            <v>0.125</v>
          </cell>
          <cell r="AY4330">
            <v>0.125</v>
          </cell>
          <cell r="AZ4330">
            <v>0.125</v>
          </cell>
          <cell r="BA4330">
            <v>0.5</v>
          </cell>
          <cell r="BB4330">
            <v>1</v>
          </cell>
        </row>
        <row r="4331">
          <cell r="C4331">
            <v>469</v>
          </cell>
          <cell r="AE4331">
            <v>0.5</v>
          </cell>
          <cell r="AF4331">
            <v>0.5</v>
          </cell>
          <cell r="AG4331">
            <v>1</v>
          </cell>
          <cell r="AM4331">
            <v>0</v>
          </cell>
          <cell r="AN4331">
            <v>1</v>
          </cell>
          <cell r="AT4331">
            <v>0</v>
          </cell>
          <cell r="BA4331">
            <v>0</v>
          </cell>
          <cell r="BB4331">
            <v>1</v>
          </cell>
        </row>
        <row r="4332">
          <cell r="C4332">
            <v>470</v>
          </cell>
          <cell r="AG4332">
            <v>0</v>
          </cell>
          <cell r="AM4332">
            <v>0</v>
          </cell>
          <cell r="AN4332">
            <v>0</v>
          </cell>
          <cell r="AP4332">
            <v>0.1</v>
          </cell>
          <cell r="AQ4332">
            <v>0.15</v>
          </cell>
          <cell r="AR4332">
            <v>0.25</v>
          </cell>
          <cell r="AS4332">
            <v>0.5</v>
          </cell>
          <cell r="AT4332">
            <v>1</v>
          </cell>
          <cell r="BA4332">
            <v>0</v>
          </cell>
          <cell r="BB4332">
            <v>1</v>
          </cell>
        </row>
        <row r="4333">
          <cell r="C4333">
            <v>471</v>
          </cell>
          <cell r="AE4333">
            <v>0.16</v>
          </cell>
          <cell r="AF4333">
            <v>0.16</v>
          </cell>
          <cell r="AG4333">
            <v>0.32</v>
          </cell>
          <cell r="AI4333">
            <v>0.17</v>
          </cell>
          <cell r="AJ4333">
            <v>0.17</v>
          </cell>
          <cell r="AK4333">
            <v>0.17</v>
          </cell>
          <cell r="AL4333">
            <v>0.17</v>
          </cell>
          <cell r="AM4333">
            <v>0.68</v>
          </cell>
          <cell r="AN4333">
            <v>1</v>
          </cell>
          <cell r="AT4333">
            <v>0</v>
          </cell>
          <cell r="BA4333">
            <v>0</v>
          </cell>
          <cell r="BB4333">
            <v>1</v>
          </cell>
        </row>
        <row r="4334">
          <cell r="C4334">
            <v>472</v>
          </cell>
          <cell r="AG4334">
            <v>0</v>
          </cell>
          <cell r="AM4334">
            <v>0</v>
          </cell>
          <cell r="AN4334">
            <v>0</v>
          </cell>
          <cell r="AP4334">
            <v>500</v>
          </cell>
          <cell r="AQ4334">
            <v>1000</v>
          </cell>
          <cell r="AR4334">
            <v>1750</v>
          </cell>
          <cell r="AS4334">
            <v>1750</v>
          </cell>
          <cell r="AT4334">
            <v>5000</v>
          </cell>
          <cell r="AW4334">
            <v>500</v>
          </cell>
          <cell r="AX4334">
            <v>1000</v>
          </cell>
          <cell r="AY4334">
            <v>1750</v>
          </cell>
          <cell r="AZ4334">
            <v>1750</v>
          </cell>
          <cell r="BA4334">
            <v>5000</v>
          </cell>
          <cell r="BB4334">
            <v>10000</v>
          </cell>
        </row>
        <row r="4335">
          <cell r="C4335">
            <v>473</v>
          </cell>
          <cell r="AE4335">
            <v>1</v>
          </cell>
          <cell r="AF4335">
            <v>100</v>
          </cell>
          <cell r="AG4335">
            <v>101</v>
          </cell>
          <cell r="AK4335">
            <v>100</v>
          </cell>
          <cell r="AL4335">
            <v>100</v>
          </cell>
          <cell r="AM4335">
            <v>200</v>
          </cell>
          <cell r="AN4335">
            <v>301</v>
          </cell>
          <cell r="AP4335">
            <v>25</v>
          </cell>
          <cell r="AQ4335">
            <v>75</v>
          </cell>
          <cell r="AR4335">
            <v>100</v>
          </cell>
          <cell r="AS4335">
            <v>100</v>
          </cell>
          <cell r="AT4335">
            <v>300</v>
          </cell>
          <cell r="AW4335">
            <v>25</v>
          </cell>
          <cell r="AX4335">
            <v>75</v>
          </cell>
          <cell r="AY4335">
            <v>100</v>
          </cell>
          <cell r="AZ4335">
            <v>100</v>
          </cell>
          <cell r="BA4335">
            <v>300</v>
          </cell>
          <cell r="BB4335">
            <v>901</v>
          </cell>
        </row>
        <row r="4336">
          <cell r="C4336">
            <v>474</v>
          </cell>
          <cell r="AE4336">
            <v>3500</v>
          </cell>
          <cell r="AF4336">
            <v>1500</v>
          </cell>
          <cell r="AG4336">
            <v>5000</v>
          </cell>
          <cell r="AI4336">
            <v>500</v>
          </cell>
          <cell r="AJ4336">
            <v>1500</v>
          </cell>
          <cell r="AK4336">
            <v>1500</v>
          </cell>
          <cell r="AL4336">
            <v>1500</v>
          </cell>
          <cell r="AM4336">
            <v>5000</v>
          </cell>
          <cell r="AN4336">
            <v>10000</v>
          </cell>
          <cell r="AP4336">
            <v>3000</v>
          </cell>
          <cell r="AQ4336">
            <v>4000</v>
          </cell>
          <cell r="AR4336">
            <v>4000</v>
          </cell>
          <cell r="AS4336">
            <v>4000</v>
          </cell>
          <cell r="AT4336">
            <v>15000</v>
          </cell>
          <cell r="AW4336">
            <v>3000</v>
          </cell>
          <cell r="AX4336">
            <v>4000</v>
          </cell>
          <cell r="AY4336">
            <v>4000</v>
          </cell>
          <cell r="AZ4336">
            <v>4000</v>
          </cell>
          <cell r="BA4336">
            <v>15000</v>
          </cell>
          <cell r="BB4336">
            <v>40000</v>
          </cell>
        </row>
        <row r="4337">
          <cell r="C4337">
            <v>475</v>
          </cell>
          <cell r="AE4337">
            <v>3000</v>
          </cell>
          <cell r="AF4337">
            <v>4250</v>
          </cell>
          <cell r="AG4337">
            <v>7250</v>
          </cell>
          <cell r="AI4337">
            <v>500</v>
          </cell>
          <cell r="AJ4337">
            <v>750</v>
          </cell>
          <cell r="AK4337">
            <v>750</v>
          </cell>
          <cell r="AL4337">
            <v>750</v>
          </cell>
          <cell r="AM4337">
            <v>2750</v>
          </cell>
          <cell r="AN4337">
            <v>10000</v>
          </cell>
          <cell r="AP4337">
            <v>3000</v>
          </cell>
          <cell r="AQ4337">
            <v>4000</v>
          </cell>
          <cell r="AR4337">
            <v>4000</v>
          </cell>
          <cell r="AS4337">
            <v>4000</v>
          </cell>
          <cell r="AT4337">
            <v>15000</v>
          </cell>
          <cell r="AW4337">
            <v>3000</v>
          </cell>
          <cell r="AX4337">
            <v>4000</v>
          </cell>
          <cell r="AY4337">
            <v>4000</v>
          </cell>
          <cell r="AZ4337">
            <v>4000</v>
          </cell>
          <cell r="BA4337">
            <v>15000</v>
          </cell>
          <cell r="BB4337">
            <v>40000</v>
          </cell>
        </row>
        <row r="4338">
          <cell r="C4338">
            <v>476</v>
          </cell>
          <cell r="AE4338">
            <v>50</v>
          </cell>
          <cell r="AF4338">
            <v>50</v>
          </cell>
          <cell r="AG4338">
            <v>100</v>
          </cell>
          <cell r="AI4338">
            <v>50</v>
          </cell>
          <cell r="AJ4338">
            <v>100</v>
          </cell>
          <cell r="AK4338">
            <v>100</v>
          </cell>
          <cell r="AL4338">
            <v>100</v>
          </cell>
          <cell r="AM4338">
            <v>350</v>
          </cell>
          <cell r="AN4338">
            <v>450</v>
          </cell>
          <cell r="AP4338">
            <v>200</v>
          </cell>
          <cell r="AQ4338">
            <v>250</v>
          </cell>
          <cell r="AR4338">
            <v>250</v>
          </cell>
          <cell r="AS4338">
            <v>300</v>
          </cell>
          <cell r="AT4338">
            <v>1000</v>
          </cell>
          <cell r="AW4338">
            <v>200</v>
          </cell>
          <cell r="AX4338">
            <v>250</v>
          </cell>
          <cell r="AY4338">
            <v>300</v>
          </cell>
          <cell r="AZ4338">
            <v>300</v>
          </cell>
          <cell r="BA4338">
            <v>1050</v>
          </cell>
          <cell r="BB4338">
            <v>2500</v>
          </cell>
        </row>
        <row r="4339">
          <cell r="C4339">
            <v>477</v>
          </cell>
          <cell r="AG4339">
            <v>0</v>
          </cell>
          <cell r="AM4339">
            <v>0</v>
          </cell>
          <cell r="AN4339">
            <v>0</v>
          </cell>
          <cell r="AP4339">
            <v>250</v>
          </cell>
          <cell r="AQ4339">
            <v>250</v>
          </cell>
          <cell r="AR4339">
            <v>250</v>
          </cell>
          <cell r="AS4339">
            <v>250</v>
          </cell>
          <cell r="AT4339">
            <v>1000</v>
          </cell>
          <cell r="AW4339">
            <v>250</v>
          </cell>
          <cell r="AX4339">
            <v>250</v>
          </cell>
          <cell r="AY4339">
            <v>250</v>
          </cell>
          <cell r="AZ4339">
            <v>250</v>
          </cell>
          <cell r="BA4339">
            <v>1000</v>
          </cell>
          <cell r="BB4339">
            <v>2000</v>
          </cell>
        </row>
        <row r="4340">
          <cell r="C4340">
            <v>478</v>
          </cell>
          <cell r="AE4340">
            <v>1</v>
          </cell>
          <cell r="AF4340">
            <v>1</v>
          </cell>
          <cell r="AG4340">
            <v>2</v>
          </cell>
          <cell r="AI4340">
            <v>1</v>
          </cell>
          <cell r="AJ4340">
            <v>1</v>
          </cell>
          <cell r="AK4340">
            <v>1</v>
          </cell>
          <cell r="AL4340">
            <v>1</v>
          </cell>
          <cell r="AM4340">
            <v>4</v>
          </cell>
          <cell r="AN4340">
            <v>6</v>
          </cell>
          <cell r="AT4340">
            <v>0</v>
          </cell>
          <cell r="BA4340">
            <v>0</v>
          </cell>
          <cell r="BB4340">
            <v>6</v>
          </cell>
        </row>
        <row r="4341">
          <cell r="C4341">
            <v>479</v>
          </cell>
          <cell r="AE4341">
            <v>3.5</v>
          </cell>
          <cell r="AF4341">
            <v>3.5</v>
          </cell>
          <cell r="AG4341">
            <v>7</v>
          </cell>
          <cell r="AI4341">
            <v>10</v>
          </cell>
          <cell r="AJ4341">
            <v>20</v>
          </cell>
          <cell r="AK4341">
            <v>20</v>
          </cell>
          <cell r="AL4341">
            <v>20</v>
          </cell>
          <cell r="AM4341">
            <v>70</v>
          </cell>
          <cell r="AN4341">
            <v>77</v>
          </cell>
          <cell r="AP4341">
            <v>15</v>
          </cell>
          <cell r="AQ4341">
            <v>20</v>
          </cell>
          <cell r="AR4341">
            <v>20</v>
          </cell>
          <cell r="AS4341">
            <v>23</v>
          </cell>
          <cell r="AT4341">
            <v>78</v>
          </cell>
          <cell r="AW4341">
            <v>15</v>
          </cell>
          <cell r="AX4341">
            <v>30</v>
          </cell>
          <cell r="AY4341">
            <v>25</v>
          </cell>
          <cell r="AZ4341">
            <v>25</v>
          </cell>
          <cell r="BA4341">
            <v>95</v>
          </cell>
          <cell r="BB4341">
            <v>250</v>
          </cell>
        </row>
        <row r="4342">
          <cell r="C4342">
            <v>480</v>
          </cell>
          <cell r="AE4342">
            <v>1.5</v>
          </cell>
          <cell r="AF4342">
            <v>1.5</v>
          </cell>
          <cell r="AG4342">
            <v>3</v>
          </cell>
          <cell r="AI4342">
            <v>10</v>
          </cell>
          <cell r="AJ4342">
            <v>45</v>
          </cell>
          <cell r="AK4342">
            <v>45</v>
          </cell>
          <cell r="AL4342">
            <v>40</v>
          </cell>
          <cell r="AM4342">
            <v>140</v>
          </cell>
          <cell r="AN4342">
            <v>143</v>
          </cell>
          <cell r="AP4342">
            <v>30</v>
          </cell>
          <cell r="AQ4342">
            <v>42</v>
          </cell>
          <cell r="AR4342">
            <v>50</v>
          </cell>
          <cell r="AS4342">
            <v>50</v>
          </cell>
          <cell r="AT4342">
            <v>172</v>
          </cell>
          <cell r="AW4342">
            <v>25</v>
          </cell>
          <cell r="AX4342">
            <v>50</v>
          </cell>
          <cell r="AY4342">
            <v>50</v>
          </cell>
          <cell r="AZ4342">
            <v>60</v>
          </cell>
          <cell r="BA4342">
            <v>185</v>
          </cell>
          <cell r="BB4342">
            <v>500</v>
          </cell>
        </row>
        <row r="4343">
          <cell r="C4343">
            <v>481</v>
          </cell>
          <cell r="AE4343">
            <v>3</v>
          </cell>
          <cell r="AF4343">
            <v>4</v>
          </cell>
          <cell r="AG4343">
            <v>7</v>
          </cell>
          <cell r="AI4343">
            <v>75</v>
          </cell>
          <cell r="AJ4343">
            <v>80</v>
          </cell>
          <cell r="AK4343">
            <v>80</v>
          </cell>
          <cell r="AL4343">
            <v>80</v>
          </cell>
          <cell r="AM4343">
            <v>315</v>
          </cell>
          <cell r="AN4343">
            <v>322</v>
          </cell>
          <cell r="AP4343">
            <v>75</v>
          </cell>
          <cell r="AQ4343">
            <v>80</v>
          </cell>
          <cell r="AR4343">
            <v>80</v>
          </cell>
          <cell r="AS4343">
            <v>80</v>
          </cell>
          <cell r="AT4343">
            <v>315</v>
          </cell>
          <cell r="AW4343">
            <v>80</v>
          </cell>
          <cell r="AX4343">
            <v>95</v>
          </cell>
          <cell r="AY4343">
            <v>95</v>
          </cell>
          <cell r="AZ4343">
            <v>93</v>
          </cell>
          <cell r="BA4343">
            <v>363</v>
          </cell>
          <cell r="BB4343">
            <v>1000</v>
          </cell>
        </row>
        <row r="4344">
          <cell r="C4344">
            <v>482</v>
          </cell>
          <cell r="AE4344">
            <v>3.5</v>
          </cell>
          <cell r="AF4344">
            <v>3.5</v>
          </cell>
          <cell r="AG4344">
            <v>7</v>
          </cell>
          <cell r="AI4344">
            <v>100</v>
          </cell>
          <cell r="AJ4344">
            <v>250</v>
          </cell>
          <cell r="AK4344">
            <v>250</v>
          </cell>
          <cell r="AL4344">
            <v>315</v>
          </cell>
          <cell r="AM4344">
            <v>915</v>
          </cell>
          <cell r="AN4344">
            <v>922</v>
          </cell>
          <cell r="AP4344">
            <v>250</v>
          </cell>
          <cell r="AQ4344">
            <v>350</v>
          </cell>
          <cell r="AR4344">
            <v>355</v>
          </cell>
          <cell r="AS4344">
            <v>360</v>
          </cell>
          <cell r="AT4344">
            <v>1315</v>
          </cell>
          <cell r="AW4344">
            <v>250</v>
          </cell>
          <cell r="AX4344">
            <v>350</v>
          </cell>
          <cell r="AY4344">
            <v>350</v>
          </cell>
          <cell r="AZ4344">
            <v>350</v>
          </cell>
          <cell r="BA4344">
            <v>1300</v>
          </cell>
          <cell r="BB4344">
            <v>3537</v>
          </cell>
        </row>
        <row r="4345">
          <cell r="C4345">
            <v>483</v>
          </cell>
          <cell r="AE4345">
            <v>2</v>
          </cell>
          <cell r="AF4345">
            <v>3</v>
          </cell>
          <cell r="AG4345">
            <v>5</v>
          </cell>
          <cell r="AI4345">
            <v>10</v>
          </cell>
          <cell r="AJ4345">
            <v>15</v>
          </cell>
          <cell r="AK4345">
            <v>15</v>
          </cell>
          <cell r="AL4345">
            <v>20</v>
          </cell>
          <cell r="AM4345">
            <v>60</v>
          </cell>
          <cell r="AN4345">
            <v>65</v>
          </cell>
          <cell r="AP4345">
            <v>12</v>
          </cell>
          <cell r="AQ4345">
            <v>23</v>
          </cell>
          <cell r="AR4345">
            <v>25</v>
          </cell>
          <cell r="AS4345">
            <v>25</v>
          </cell>
          <cell r="AT4345">
            <v>85</v>
          </cell>
          <cell r="AW4345">
            <v>15</v>
          </cell>
          <cell r="AX4345">
            <v>25</v>
          </cell>
          <cell r="AY4345">
            <v>30</v>
          </cell>
          <cell r="AZ4345">
            <v>30</v>
          </cell>
          <cell r="BA4345">
            <v>100</v>
          </cell>
          <cell r="BB4345">
            <v>250</v>
          </cell>
        </row>
        <row r="4346">
          <cell r="C4346">
            <v>484</v>
          </cell>
          <cell r="AE4346">
            <v>0.5</v>
          </cell>
          <cell r="AF4346">
            <v>0.5</v>
          </cell>
          <cell r="AG4346">
            <v>1</v>
          </cell>
          <cell r="AM4346">
            <v>0</v>
          </cell>
          <cell r="AN4346">
            <v>1</v>
          </cell>
          <cell r="AT4346">
            <v>0</v>
          </cell>
          <cell r="BA4346">
            <v>0</v>
          </cell>
          <cell r="BB4346">
            <v>1</v>
          </cell>
        </row>
        <row r="4538">
          <cell r="C4538">
            <v>525</v>
          </cell>
          <cell r="AE4538">
            <v>0.5</v>
          </cell>
          <cell r="AF4538">
            <v>0.5</v>
          </cell>
          <cell r="AG4538">
            <v>1</v>
          </cell>
          <cell r="AI4538">
            <v>0.25</v>
          </cell>
          <cell r="AJ4538">
            <v>0.25</v>
          </cell>
          <cell r="AK4538">
            <v>0.25</v>
          </cell>
          <cell r="AL4538">
            <v>0.25</v>
          </cell>
          <cell r="AM4538">
            <v>1</v>
          </cell>
          <cell r="AN4538">
            <v>1</v>
          </cell>
          <cell r="AP4538">
            <v>0.25</v>
          </cell>
          <cell r="AQ4538">
            <v>0.25</v>
          </cell>
          <cell r="AR4538">
            <v>0.25</v>
          </cell>
          <cell r="AS4538">
            <v>0.25</v>
          </cell>
          <cell r="AT4538">
            <v>1</v>
          </cell>
          <cell r="AU4538">
            <v>1</v>
          </cell>
          <cell r="AW4538">
            <v>0.25</v>
          </cell>
          <cell r="AX4538">
            <v>0.25</v>
          </cell>
          <cell r="AY4538">
            <v>0.25</v>
          </cell>
          <cell r="AZ4538">
            <v>0.25</v>
          </cell>
          <cell r="BA4538">
            <v>1</v>
          </cell>
          <cell r="BB4538">
            <v>1</v>
          </cell>
        </row>
        <row r="4539">
          <cell r="C4539">
            <v>526</v>
          </cell>
          <cell r="AE4539">
            <v>8</v>
          </cell>
          <cell r="AF4539">
            <v>8</v>
          </cell>
          <cell r="AG4539">
            <v>16</v>
          </cell>
          <cell r="AI4539">
            <v>8</v>
          </cell>
          <cell r="AJ4539">
            <v>12</v>
          </cell>
          <cell r="AK4539">
            <v>12</v>
          </cell>
          <cell r="AL4539">
            <v>8</v>
          </cell>
          <cell r="AM4539">
            <v>40</v>
          </cell>
          <cell r="AN4539">
            <v>56</v>
          </cell>
          <cell r="AP4539">
            <v>8</v>
          </cell>
          <cell r="AQ4539">
            <v>12</v>
          </cell>
          <cell r="AR4539">
            <v>12</v>
          </cell>
          <cell r="AS4539">
            <v>8</v>
          </cell>
          <cell r="AT4539">
            <v>40</v>
          </cell>
          <cell r="AU4539">
            <v>96</v>
          </cell>
          <cell r="AW4539">
            <v>6</v>
          </cell>
          <cell r="AX4539">
            <v>11</v>
          </cell>
          <cell r="AY4539">
            <v>10</v>
          </cell>
          <cell r="BA4539">
            <v>27</v>
          </cell>
          <cell r="BB4539">
            <v>123</v>
          </cell>
        </row>
        <row r="4540">
          <cell r="C4540">
            <v>527</v>
          </cell>
          <cell r="AF4540">
            <v>3</v>
          </cell>
          <cell r="AG4540">
            <v>3</v>
          </cell>
          <cell r="AL4540">
            <v>6</v>
          </cell>
          <cell r="AM4540">
            <v>6</v>
          </cell>
          <cell r="AN4540">
            <v>9</v>
          </cell>
          <cell r="AP4540">
            <v>0</v>
          </cell>
          <cell r="AQ4540">
            <v>0</v>
          </cell>
          <cell r="AR4540">
            <v>0</v>
          </cell>
          <cell r="AS4540">
            <v>6</v>
          </cell>
          <cell r="AT4540">
            <v>6</v>
          </cell>
          <cell r="AU4540">
            <v>15</v>
          </cell>
          <cell r="AX4540">
            <v>2</v>
          </cell>
          <cell r="BA4540">
            <v>2</v>
          </cell>
          <cell r="BB4540">
            <v>17</v>
          </cell>
        </row>
        <row r="4541">
          <cell r="C4541">
            <v>528</v>
          </cell>
          <cell r="AF4541">
            <v>2700</v>
          </cell>
          <cell r="AG4541">
            <v>2700</v>
          </cell>
          <cell r="AI4541">
            <v>400</v>
          </cell>
          <cell r="AJ4541">
            <v>2000</v>
          </cell>
          <cell r="AK4541">
            <v>2000</v>
          </cell>
          <cell r="AL4541">
            <v>1000</v>
          </cell>
          <cell r="AM4541">
            <v>5400</v>
          </cell>
          <cell r="AN4541">
            <v>8100</v>
          </cell>
          <cell r="AP4541">
            <v>400</v>
          </cell>
          <cell r="AQ4541">
            <v>2000</v>
          </cell>
          <cell r="AR4541">
            <v>2000</v>
          </cell>
          <cell r="AS4541">
            <v>1000</v>
          </cell>
          <cell r="AT4541">
            <v>5400</v>
          </cell>
          <cell r="AU4541">
            <v>13500</v>
          </cell>
          <cell r="AW4541">
            <v>500</v>
          </cell>
          <cell r="AX4541">
            <v>500</v>
          </cell>
          <cell r="AY4541">
            <v>500</v>
          </cell>
          <cell r="BA4541">
            <v>1500</v>
          </cell>
          <cell r="BB4541">
            <v>15000</v>
          </cell>
        </row>
        <row r="4542">
          <cell r="C4542">
            <v>529</v>
          </cell>
          <cell r="AF4542">
            <v>0.1</v>
          </cell>
          <cell r="AG4542">
            <v>0.1</v>
          </cell>
          <cell r="AI4542">
            <v>0</v>
          </cell>
          <cell r="AJ4542">
            <v>0</v>
          </cell>
          <cell r="AK4542">
            <v>0</v>
          </cell>
          <cell r="AL4542">
            <v>0.4</v>
          </cell>
          <cell r="AM4542">
            <v>0.4</v>
          </cell>
          <cell r="AN4542">
            <v>0.5</v>
          </cell>
          <cell r="AP4542">
            <v>0</v>
          </cell>
          <cell r="AQ4542">
            <v>0</v>
          </cell>
          <cell r="AR4542">
            <v>0</v>
          </cell>
          <cell r="AS4542">
            <v>0.4</v>
          </cell>
          <cell r="AT4542">
            <v>0.4</v>
          </cell>
          <cell r="AU4542">
            <v>0.9</v>
          </cell>
          <cell r="AZ4542">
            <v>0.1</v>
          </cell>
          <cell r="BA4542">
            <v>0.1</v>
          </cell>
          <cell r="BB4542">
            <v>1</v>
          </cell>
        </row>
        <row r="4543">
          <cell r="C4543">
            <v>530</v>
          </cell>
          <cell r="AE4543">
            <v>180</v>
          </cell>
          <cell r="AF4543">
            <v>180</v>
          </cell>
          <cell r="AG4543">
            <v>360</v>
          </cell>
          <cell r="AI4543">
            <v>180</v>
          </cell>
          <cell r="AJ4543">
            <v>300</v>
          </cell>
          <cell r="AK4543">
            <v>300</v>
          </cell>
          <cell r="AL4543">
            <v>180</v>
          </cell>
          <cell r="AM4543">
            <v>960</v>
          </cell>
          <cell r="AN4543">
            <v>1320</v>
          </cell>
          <cell r="AP4543">
            <v>180</v>
          </cell>
          <cell r="AQ4543">
            <v>300</v>
          </cell>
          <cell r="AR4543">
            <v>300</v>
          </cell>
          <cell r="AS4543">
            <v>180</v>
          </cell>
          <cell r="AT4543">
            <v>960</v>
          </cell>
          <cell r="AU4543">
            <v>2280</v>
          </cell>
          <cell r="AW4543">
            <v>180</v>
          </cell>
          <cell r="AX4543">
            <v>270</v>
          </cell>
          <cell r="AY4543">
            <v>270</v>
          </cell>
          <cell r="AZ4543">
            <v>0</v>
          </cell>
          <cell r="BA4543">
            <v>720</v>
          </cell>
          <cell r="BB4543">
            <v>3000</v>
          </cell>
        </row>
        <row r="4544">
          <cell r="C4544">
            <v>531</v>
          </cell>
          <cell r="AE4544">
            <v>300</v>
          </cell>
          <cell r="AF4544">
            <v>300</v>
          </cell>
          <cell r="AG4544">
            <v>600</v>
          </cell>
          <cell r="AI4544">
            <v>300</v>
          </cell>
          <cell r="AJ4544">
            <v>500</v>
          </cell>
          <cell r="AK4544">
            <v>500</v>
          </cell>
          <cell r="AL4544">
            <v>300</v>
          </cell>
          <cell r="AM4544">
            <v>1600</v>
          </cell>
          <cell r="AN4544">
            <v>2200</v>
          </cell>
          <cell r="AP4544">
            <v>300</v>
          </cell>
          <cell r="AQ4544">
            <v>500</v>
          </cell>
          <cell r="AR4544">
            <v>500</v>
          </cell>
          <cell r="AS4544">
            <v>300</v>
          </cell>
          <cell r="AT4544">
            <v>1600</v>
          </cell>
          <cell r="AU4544">
            <v>3800</v>
          </cell>
          <cell r="AW4544">
            <v>300</v>
          </cell>
          <cell r="AX4544">
            <v>450</v>
          </cell>
          <cell r="AY4544">
            <v>450</v>
          </cell>
          <cell r="AZ4544">
            <v>0</v>
          </cell>
          <cell r="BA4544">
            <v>1200</v>
          </cell>
          <cell r="BB4544">
            <v>5000</v>
          </cell>
        </row>
        <row r="4545">
          <cell r="C4545">
            <v>532</v>
          </cell>
          <cell r="AE4545">
            <v>240</v>
          </cell>
          <cell r="AF4545">
            <v>240</v>
          </cell>
          <cell r="AG4545">
            <v>480</v>
          </cell>
          <cell r="AI4545">
            <v>240</v>
          </cell>
          <cell r="AJ4545">
            <v>400</v>
          </cell>
          <cell r="AK4545">
            <v>400</v>
          </cell>
          <cell r="AL4545">
            <v>240</v>
          </cell>
          <cell r="AM4545">
            <v>1280</v>
          </cell>
          <cell r="AN4545">
            <v>1760</v>
          </cell>
          <cell r="AP4545">
            <v>240</v>
          </cell>
          <cell r="AQ4545">
            <v>400</v>
          </cell>
          <cell r="AR4545">
            <v>400</v>
          </cell>
          <cell r="AS4545">
            <v>240</v>
          </cell>
          <cell r="AT4545">
            <v>1280</v>
          </cell>
          <cell r="AU4545">
            <v>3040</v>
          </cell>
          <cell r="AW4545">
            <v>240</v>
          </cell>
          <cell r="AX4545">
            <v>360</v>
          </cell>
          <cell r="AY4545">
            <v>360</v>
          </cell>
          <cell r="AZ4545">
            <v>0</v>
          </cell>
          <cell r="BA4545">
            <v>960</v>
          </cell>
          <cell r="BB4545">
            <v>4000</v>
          </cell>
        </row>
        <row r="4546">
          <cell r="C4546">
            <v>533</v>
          </cell>
          <cell r="AE4546">
            <v>120</v>
          </cell>
          <cell r="AF4546">
            <v>120</v>
          </cell>
          <cell r="AG4546">
            <v>240</v>
          </cell>
          <cell r="AI4546">
            <v>120</v>
          </cell>
          <cell r="AJ4546">
            <v>200</v>
          </cell>
          <cell r="AK4546">
            <v>200</v>
          </cell>
          <cell r="AL4546">
            <v>120</v>
          </cell>
          <cell r="AM4546">
            <v>640</v>
          </cell>
          <cell r="AN4546">
            <v>880</v>
          </cell>
          <cell r="AP4546">
            <v>120</v>
          </cell>
          <cell r="AQ4546">
            <v>200</v>
          </cell>
          <cell r="AR4546">
            <v>200</v>
          </cell>
          <cell r="AS4546">
            <v>120</v>
          </cell>
          <cell r="AT4546">
            <v>640</v>
          </cell>
          <cell r="AU4546">
            <v>1520</v>
          </cell>
          <cell r="AW4546">
            <v>120</v>
          </cell>
          <cell r="AX4546">
            <v>180</v>
          </cell>
          <cell r="AY4546">
            <v>180</v>
          </cell>
          <cell r="AZ4546">
            <v>0</v>
          </cell>
          <cell r="BA4546">
            <v>480</v>
          </cell>
          <cell r="BB4546">
            <v>2000</v>
          </cell>
        </row>
        <row r="4547">
          <cell r="C4547">
            <v>534</v>
          </cell>
          <cell r="AE4547">
            <v>144</v>
          </cell>
          <cell r="AF4547">
            <v>144</v>
          </cell>
          <cell r="AG4547">
            <v>288</v>
          </cell>
          <cell r="AI4547">
            <v>144</v>
          </cell>
          <cell r="AJ4547">
            <v>240</v>
          </cell>
          <cell r="AK4547">
            <v>240</v>
          </cell>
          <cell r="AL4547">
            <v>144</v>
          </cell>
          <cell r="AM4547">
            <v>768</v>
          </cell>
          <cell r="AN4547">
            <v>1056</v>
          </cell>
          <cell r="AP4547">
            <v>144</v>
          </cell>
          <cell r="AQ4547">
            <v>240</v>
          </cell>
          <cell r="AR4547">
            <v>240</v>
          </cell>
          <cell r="AS4547">
            <v>144</v>
          </cell>
          <cell r="AT4547">
            <v>768</v>
          </cell>
          <cell r="AU4547">
            <v>1824</v>
          </cell>
          <cell r="AW4547">
            <v>144</v>
          </cell>
          <cell r="AX4547">
            <v>216</v>
          </cell>
          <cell r="AY4547">
            <v>216</v>
          </cell>
          <cell r="AZ4547">
            <v>0</v>
          </cell>
          <cell r="BA4547">
            <v>576</v>
          </cell>
          <cell r="BB4547">
            <v>2400</v>
          </cell>
        </row>
        <row r="4548">
          <cell r="C4548">
            <v>535</v>
          </cell>
          <cell r="AE4548">
            <v>60</v>
          </cell>
          <cell r="AF4548">
            <v>64</v>
          </cell>
          <cell r="AG4548">
            <v>124</v>
          </cell>
          <cell r="AI4548">
            <v>4</v>
          </cell>
          <cell r="AJ4548">
            <v>40</v>
          </cell>
          <cell r="AK4548">
            <v>50</v>
          </cell>
          <cell r="AL4548">
            <v>30</v>
          </cell>
          <cell r="AM4548">
            <v>124</v>
          </cell>
          <cell r="AN4548">
            <v>124</v>
          </cell>
          <cell r="AP4548">
            <v>4</v>
          </cell>
          <cell r="AQ4548">
            <v>40</v>
          </cell>
          <cell r="AR4548">
            <v>50</v>
          </cell>
          <cell r="AS4548">
            <v>30</v>
          </cell>
          <cell r="AT4548">
            <v>124</v>
          </cell>
          <cell r="AU4548">
            <v>124</v>
          </cell>
          <cell r="AW4548">
            <v>4</v>
          </cell>
          <cell r="AX4548">
            <v>60</v>
          </cell>
          <cell r="AY4548">
            <v>60</v>
          </cell>
          <cell r="BA4548">
            <v>124</v>
          </cell>
          <cell r="BB4548">
            <v>124</v>
          </cell>
        </row>
        <row r="4549">
          <cell r="C4549">
            <v>536</v>
          </cell>
          <cell r="AE4549">
            <v>2</v>
          </cell>
          <cell r="AF4549">
            <v>0</v>
          </cell>
          <cell r="AG4549">
            <v>2</v>
          </cell>
          <cell r="AI4549">
            <v>0</v>
          </cell>
          <cell r="AJ4549">
            <v>1</v>
          </cell>
          <cell r="AK4549">
            <v>1</v>
          </cell>
          <cell r="AL4549">
            <v>0</v>
          </cell>
          <cell r="AM4549">
            <v>2</v>
          </cell>
          <cell r="AN4549">
            <v>4</v>
          </cell>
          <cell r="AP4549">
            <v>0</v>
          </cell>
          <cell r="AQ4549">
            <v>1</v>
          </cell>
          <cell r="AR4549">
            <v>1</v>
          </cell>
          <cell r="AS4549">
            <v>0</v>
          </cell>
          <cell r="AT4549">
            <v>2</v>
          </cell>
          <cell r="AU4549">
            <v>6</v>
          </cell>
          <cell r="AW4549">
            <v>0</v>
          </cell>
          <cell r="AX4549">
            <v>1</v>
          </cell>
          <cell r="AY4549">
            <v>1</v>
          </cell>
          <cell r="AZ4549">
            <v>0</v>
          </cell>
          <cell r="BA4549">
            <v>2</v>
          </cell>
          <cell r="BB4549">
            <v>8</v>
          </cell>
        </row>
        <row r="4550">
          <cell r="C4550">
            <v>537</v>
          </cell>
          <cell r="AF4550">
            <v>0.1</v>
          </cell>
          <cell r="AG4550">
            <v>0.1</v>
          </cell>
          <cell r="AI4550">
            <v>0.1</v>
          </cell>
          <cell r="AJ4550">
            <v>0.15</v>
          </cell>
          <cell r="AK4550">
            <v>0.15</v>
          </cell>
          <cell r="AL4550">
            <v>0.1</v>
          </cell>
          <cell r="AM4550">
            <v>0.5</v>
          </cell>
          <cell r="AN4550">
            <v>0.6</v>
          </cell>
          <cell r="AP4550">
            <v>0</v>
          </cell>
          <cell r="AQ4550">
            <v>0.15</v>
          </cell>
          <cell r="AR4550">
            <v>0.15</v>
          </cell>
          <cell r="AS4550">
            <v>0</v>
          </cell>
          <cell r="AT4550">
            <v>0.3</v>
          </cell>
          <cell r="AU4550">
            <v>0.89999999999999991</v>
          </cell>
          <cell r="AW4550">
            <v>0.1</v>
          </cell>
          <cell r="AX4550">
            <v>0</v>
          </cell>
          <cell r="AY4550">
            <v>0</v>
          </cell>
          <cell r="AZ4550">
            <v>0</v>
          </cell>
          <cell r="BA4550">
            <v>0.1</v>
          </cell>
          <cell r="BB4550">
            <v>1</v>
          </cell>
        </row>
        <row r="4551">
          <cell r="C4551">
            <v>538</v>
          </cell>
          <cell r="AE4551">
            <v>0</v>
          </cell>
          <cell r="AF4551">
            <v>0.2</v>
          </cell>
          <cell r="AG4551">
            <v>0.2</v>
          </cell>
          <cell r="AI4551">
            <v>0</v>
          </cell>
          <cell r="AJ4551">
            <v>0</v>
          </cell>
          <cell r="AK4551">
            <v>0.8</v>
          </cell>
          <cell r="AL4551">
            <v>0</v>
          </cell>
          <cell r="AM4551">
            <v>0.8</v>
          </cell>
          <cell r="AN4551">
            <v>1</v>
          </cell>
          <cell r="AP4551">
            <v>0</v>
          </cell>
          <cell r="AQ4551">
            <v>0</v>
          </cell>
          <cell r="AR4551">
            <v>0.5</v>
          </cell>
          <cell r="AS4551">
            <v>0</v>
          </cell>
          <cell r="AT4551">
            <v>0.5</v>
          </cell>
          <cell r="AU4551">
            <v>1.5</v>
          </cell>
          <cell r="AW4551">
            <v>0</v>
          </cell>
          <cell r="AX4551">
            <v>0</v>
          </cell>
          <cell r="AY4551">
            <v>0.5</v>
          </cell>
          <cell r="AZ4551">
            <v>0</v>
          </cell>
          <cell r="BA4551">
            <v>0.5</v>
          </cell>
          <cell r="BB4551">
            <v>2</v>
          </cell>
        </row>
        <row r="4552">
          <cell r="C4552">
            <v>539</v>
          </cell>
          <cell r="AE4552">
            <v>0.12</v>
          </cell>
          <cell r="AF4552">
            <v>0.12</v>
          </cell>
          <cell r="AG4552">
            <v>0.24</v>
          </cell>
          <cell r="AI4552">
            <v>0.12</v>
          </cell>
          <cell r="AJ4552">
            <v>0.2</v>
          </cell>
          <cell r="AK4552">
            <v>0.2</v>
          </cell>
          <cell r="AL4552">
            <v>0.12</v>
          </cell>
          <cell r="AM4552">
            <v>0.64</v>
          </cell>
          <cell r="AN4552">
            <v>0.88</v>
          </cell>
          <cell r="AP4552">
            <v>0.12</v>
          </cell>
          <cell r="AQ4552">
            <v>0.2</v>
          </cell>
          <cell r="AR4552">
            <v>0.2</v>
          </cell>
          <cell r="AS4552">
            <v>0.12</v>
          </cell>
          <cell r="AT4552">
            <v>0.64</v>
          </cell>
          <cell r="AU4552">
            <v>1.52</v>
          </cell>
          <cell r="AW4552">
            <v>0.12</v>
          </cell>
          <cell r="AX4552">
            <v>0.18</v>
          </cell>
          <cell r="AY4552">
            <v>0.18</v>
          </cell>
          <cell r="AZ4552">
            <v>0</v>
          </cell>
          <cell r="BA4552">
            <v>0.48</v>
          </cell>
          <cell r="BB4552">
            <v>2</v>
          </cell>
        </row>
        <row r="4553">
          <cell r="C4553">
            <v>540</v>
          </cell>
          <cell r="AE4553">
            <v>10</v>
          </cell>
          <cell r="AF4553">
            <v>0</v>
          </cell>
          <cell r="AG4553">
            <v>10</v>
          </cell>
          <cell r="AI4553">
            <v>0</v>
          </cell>
          <cell r="AJ4553">
            <v>15</v>
          </cell>
          <cell r="AK4553">
            <v>15</v>
          </cell>
          <cell r="AL4553">
            <v>0</v>
          </cell>
          <cell r="AM4553">
            <v>30</v>
          </cell>
          <cell r="AN4553">
            <v>40</v>
          </cell>
          <cell r="AP4553">
            <v>0</v>
          </cell>
          <cell r="AQ4553">
            <v>15</v>
          </cell>
          <cell r="AR4553">
            <v>15</v>
          </cell>
          <cell r="AS4553">
            <v>0</v>
          </cell>
          <cell r="AT4553">
            <v>30</v>
          </cell>
          <cell r="AU4553">
            <v>70</v>
          </cell>
          <cell r="AW4553">
            <v>0</v>
          </cell>
          <cell r="AX4553">
            <v>15</v>
          </cell>
          <cell r="AY4553">
            <v>15</v>
          </cell>
          <cell r="AZ4553">
            <v>0</v>
          </cell>
          <cell r="BA4553">
            <v>30</v>
          </cell>
          <cell r="BB4553">
            <v>100</v>
          </cell>
        </row>
        <row r="4554">
          <cell r="C4554">
            <v>541</v>
          </cell>
          <cell r="AE4554">
            <v>6</v>
          </cell>
          <cell r="AF4554">
            <v>6</v>
          </cell>
          <cell r="AG4554">
            <v>12</v>
          </cell>
          <cell r="AI4554">
            <v>6</v>
          </cell>
          <cell r="AJ4554">
            <v>14</v>
          </cell>
          <cell r="AK4554">
            <v>14</v>
          </cell>
          <cell r="AL4554">
            <v>6</v>
          </cell>
          <cell r="AM4554">
            <v>40</v>
          </cell>
          <cell r="AN4554">
            <v>52</v>
          </cell>
          <cell r="AP4554">
            <v>6</v>
          </cell>
          <cell r="AQ4554">
            <v>14</v>
          </cell>
          <cell r="AR4554">
            <v>14</v>
          </cell>
          <cell r="AS4554">
            <v>6</v>
          </cell>
          <cell r="AT4554">
            <v>40</v>
          </cell>
          <cell r="AU4554">
            <v>92</v>
          </cell>
          <cell r="AW4554">
            <v>6</v>
          </cell>
          <cell r="AX4554">
            <v>12</v>
          </cell>
          <cell r="AY4554">
            <v>12</v>
          </cell>
          <cell r="AZ4554">
            <v>0</v>
          </cell>
          <cell r="BA4554">
            <v>30</v>
          </cell>
          <cell r="BB4554">
            <v>122</v>
          </cell>
        </row>
        <row r="4555">
          <cell r="C4555">
            <v>542</v>
          </cell>
          <cell r="AE4555">
            <v>0</v>
          </cell>
          <cell r="AF4555">
            <v>2</v>
          </cell>
          <cell r="AG4555">
            <v>2</v>
          </cell>
          <cell r="AI4555">
            <v>0</v>
          </cell>
          <cell r="AJ4555">
            <v>0</v>
          </cell>
          <cell r="AK4555">
            <v>40</v>
          </cell>
          <cell r="AL4555">
            <v>0</v>
          </cell>
          <cell r="AM4555">
            <v>40</v>
          </cell>
          <cell r="AN4555">
            <v>42</v>
          </cell>
          <cell r="AP4555">
            <v>0</v>
          </cell>
          <cell r="AQ4555">
            <v>0</v>
          </cell>
          <cell r="AR4555">
            <v>35</v>
          </cell>
          <cell r="AS4555">
            <v>0</v>
          </cell>
          <cell r="AT4555">
            <v>35</v>
          </cell>
          <cell r="AU4555">
            <v>77</v>
          </cell>
          <cell r="AW4555">
            <v>0</v>
          </cell>
          <cell r="AX4555">
            <v>0</v>
          </cell>
          <cell r="AY4555">
            <v>8</v>
          </cell>
          <cell r="AZ4555">
            <v>0</v>
          </cell>
          <cell r="BA4555">
            <v>8</v>
          </cell>
          <cell r="BB4555">
            <v>85</v>
          </cell>
        </row>
        <row r="4556">
          <cell r="C4556">
            <v>543</v>
          </cell>
          <cell r="AE4556">
            <v>50</v>
          </cell>
          <cell r="AF4556">
            <v>60</v>
          </cell>
          <cell r="AG4556">
            <v>110</v>
          </cell>
          <cell r="AI4556">
            <v>15</v>
          </cell>
          <cell r="AJ4556">
            <v>127</v>
          </cell>
          <cell r="AK4556">
            <v>128</v>
          </cell>
          <cell r="AL4556">
            <v>60</v>
          </cell>
          <cell r="AM4556">
            <v>330</v>
          </cell>
          <cell r="AN4556">
            <v>440</v>
          </cell>
          <cell r="AP4556">
            <v>15</v>
          </cell>
          <cell r="AQ4556">
            <v>127</v>
          </cell>
          <cell r="AR4556">
            <v>128</v>
          </cell>
          <cell r="AS4556">
            <v>60</v>
          </cell>
          <cell r="AT4556">
            <v>330</v>
          </cell>
          <cell r="AU4556">
            <v>770</v>
          </cell>
          <cell r="AW4556">
            <v>15</v>
          </cell>
          <cell r="AX4556">
            <v>107</v>
          </cell>
          <cell r="AY4556">
            <v>108</v>
          </cell>
          <cell r="AZ4556">
            <v>0</v>
          </cell>
          <cell r="BA4556">
            <v>230</v>
          </cell>
          <cell r="BB4556">
            <v>1000</v>
          </cell>
        </row>
        <row r="4557">
          <cell r="C4557">
            <v>544</v>
          </cell>
          <cell r="AE4557">
            <v>10</v>
          </cell>
          <cell r="AF4557">
            <v>15</v>
          </cell>
          <cell r="AG4557">
            <v>25</v>
          </cell>
          <cell r="AI4557">
            <v>12</v>
          </cell>
          <cell r="AJ4557">
            <v>26</v>
          </cell>
          <cell r="AK4557">
            <v>32</v>
          </cell>
          <cell r="AL4557">
            <v>13</v>
          </cell>
          <cell r="AM4557">
            <v>83</v>
          </cell>
          <cell r="AN4557">
            <v>108</v>
          </cell>
          <cell r="AP4557">
            <v>12</v>
          </cell>
          <cell r="AQ4557">
            <v>26</v>
          </cell>
          <cell r="AR4557">
            <v>32</v>
          </cell>
          <cell r="AS4557">
            <v>13</v>
          </cell>
          <cell r="AT4557">
            <v>83</v>
          </cell>
          <cell r="AU4557">
            <v>191</v>
          </cell>
          <cell r="AW4557">
            <v>12</v>
          </cell>
          <cell r="AX4557">
            <v>26</v>
          </cell>
          <cell r="AY4557">
            <v>31</v>
          </cell>
          <cell r="AZ4557">
            <v>0</v>
          </cell>
          <cell r="BA4557">
            <v>69</v>
          </cell>
          <cell r="BB4557">
            <v>260</v>
          </cell>
        </row>
        <row r="4558">
          <cell r="C4558">
            <v>545</v>
          </cell>
          <cell r="AE4558">
            <v>370</v>
          </cell>
          <cell r="AF4558">
            <v>350</v>
          </cell>
          <cell r="AG4558">
            <v>720</v>
          </cell>
          <cell r="AI4558">
            <v>100</v>
          </cell>
          <cell r="AJ4558">
            <v>810</v>
          </cell>
          <cell r="AK4558">
            <v>810</v>
          </cell>
          <cell r="AL4558">
            <v>150</v>
          </cell>
          <cell r="AM4558">
            <v>1870</v>
          </cell>
          <cell r="AN4558">
            <v>2590</v>
          </cell>
          <cell r="AP4558">
            <v>100</v>
          </cell>
          <cell r="AQ4558">
            <v>810</v>
          </cell>
          <cell r="AR4558">
            <v>810</v>
          </cell>
          <cell r="AS4558">
            <v>150</v>
          </cell>
          <cell r="AT4558">
            <v>1870</v>
          </cell>
          <cell r="AU4558">
            <v>4460</v>
          </cell>
          <cell r="AW4558">
            <v>100</v>
          </cell>
          <cell r="AX4558">
            <v>676</v>
          </cell>
          <cell r="AY4558">
            <v>660</v>
          </cell>
          <cell r="AZ4558">
            <v>0</v>
          </cell>
          <cell r="BA4558">
            <v>1436</v>
          </cell>
          <cell r="BB4558">
            <v>5896</v>
          </cell>
        </row>
        <row r="4559">
          <cell r="C4559">
            <v>546</v>
          </cell>
          <cell r="AE4559">
            <v>8</v>
          </cell>
          <cell r="AF4559">
            <v>8</v>
          </cell>
          <cell r="AG4559">
            <v>16</v>
          </cell>
          <cell r="AI4559">
            <v>8</v>
          </cell>
          <cell r="AJ4559">
            <v>12</v>
          </cell>
          <cell r="AK4559">
            <v>12</v>
          </cell>
          <cell r="AL4559">
            <v>7</v>
          </cell>
          <cell r="AM4559">
            <v>39</v>
          </cell>
          <cell r="AN4559">
            <v>55</v>
          </cell>
          <cell r="AP4559">
            <v>8</v>
          </cell>
          <cell r="AQ4559">
            <v>12</v>
          </cell>
          <cell r="AR4559">
            <v>12</v>
          </cell>
          <cell r="AS4559">
            <v>7</v>
          </cell>
          <cell r="AT4559">
            <v>39</v>
          </cell>
          <cell r="AU4559">
            <v>94</v>
          </cell>
          <cell r="AW4559">
            <v>7</v>
          </cell>
          <cell r="AX4559">
            <v>11</v>
          </cell>
          <cell r="AY4559">
            <v>11</v>
          </cell>
          <cell r="AZ4559">
            <v>0</v>
          </cell>
          <cell r="BA4559">
            <v>29</v>
          </cell>
          <cell r="BB4559">
            <v>123</v>
          </cell>
        </row>
        <row r="4560">
          <cell r="C4560">
            <v>547</v>
          </cell>
          <cell r="AE4560">
            <v>8</v>
          </cell>
          <cell r="AF4560">
            <v>8</v>
          </cell>
          <cell r="AG4560">
            <v>16</v>
          </cell>
          <cell r="AI4560">
            <v>4</v>
          </cell>
          <cell r="AJ4560">
            <v>14</v>
          </cell>
          <cell r="AK4560">
            <v>14</v>
          </cell>
          <cell r="AL4560">
            <v>7</v>
          </cell>
          <cell r="AM4560">
            <v>39</v>
          </cell>
          <cell r="AN4560">
            <v>55</v>
          </cell>
          <cell r="AP4560">
            <v>4</v>
          </cell>
          <cell r="AQ4560">
            <v>14</v>
          </cell>
          <cell r="AR4560">
            <v>14</v>
          </cell>
          <cell r="AS4560">
            <v>7</v>
          </cell>
          <cell r="AT4560">
            <v>39</v>
          </cell>
          <cell r="AU4560">
            <v>94</v>
          </cell>
          <cell r="AW4560">
            <v>3</v>
          </cell>
          <cell r="AX4560">
            <v>13</v>
          </cell>
          <cell r="AY4560">
            <v>13</v>
          </cell>
          <cell r="AZ4560">
            <v>0</v>
          </cell>
          <cell r="BA4560">
            <v>29</v>
          </cell>
          <cell r="BB4560">
            <v>123</v>
          </cell>
        </row>
        <row r="4561">
          <cell r="C4561">
            <v>552</v>
          </cell>
          <cell r="AE4561">
            <v>1</v>
          </cell>
          <cell r="AF4561">
            <v>0</v>
          </cell>
          <cell r="AG4561">
            <v>1</v>
          </cell>
          <cell r="AI4561">
            <v>0</v>
          </cell>
          <cell r="AJ4561">
            <v>1</v>
          </cell>
          <cell r="AK4561">
            <v>0</v>
          </cell>
          <cell r="AL4561">
            <v>0</v>
          </cell>
          <cell r="AM4561">
            <v>1</v>
          </cell>
          <cell r="AN4561">
            <v>2</v>
          </cell>
          <cell r="AP4561">
            <v>0</v>
          </cell>
          <cell r="AQ4561">
            <v>1</v>
          </cell>
          <cell r="AR4561">
            <v>0</v>
          </cell>
          <cell r="AS4561">
            <v>0</v>
          </cell>
          <cell r="AT4561">
            <v>1</v>
          </cell>
          <cell r="AU4561">
            <v>3</v>
          </cell>
          <cell r="AW4561">
            <v>0</v>
          </cell>
          <cell r="AX4561">
            <v>1</v>
          </cell>
          <cell r="AY4561">
            <v>0</v>
          </cell>
          <cell r="AZ4561">
            <v>0</v>
          </cell>
          <cell r="BA4561">
            <v>1</v>
          </cell>
          <cell r="BB4561">
            <v>4</v>
          </cell>
        </row>
        <row r="4562">
          <cell r="C4562">
            <v>553</v>
          </cell>
          <cell r="AE4562">
            <v>0.5</v>
          </cell>
          <cell r="AF4562">
            <v>0.5</v>
          </cell>
          <cell r="AG4562">
            <v>1</v>
          </cell>
          <cell r="AI4562">
            <v>0.25</v>
          </cell>
          <cell r="AJ4562">
            <v>0.25</v>
          </cell>
          <cell r="AK4562">
            <v>0.25</v>
          </cell>
          <cell r="AL4562">
            <v>0.25</v>
          </cell>
          <cell r="AM4562">
            <v>1</v>
          </cell>
          <cell r="AN4562">
            <v>1</v>
          </cell>
          <cell r="AP4562">
            <v>0.25</v>
          </cell>
          <cell r="AQ4562">
            <v>0.25</v>
          </cell>
          <cell r="AR4562">
            <v>0.25</v>
          </cell>
          <cell r="AS4562">
            <v>0.25</v>
          </cell>
          <cell r="AT4562">
            <v>1</v>
          </cell>
          <cell r="AU4562">
            <v>1</v>
          </cell>
          <cell r="AW4562">
            <v>0.25</v>
          </cell>
          <cell r="AX4562">
            <v>0.25</v>
          </cell>
          <cell r="AY4562">
            <v>0.5</v>
          </cell>
          <cell r="BA4562">
            <v>1</v>
          </cell>
          <cell r="BB4562">
            <v>1</v>
          </cell>
        </row>
        <row r="4563">
          <cell r="C4563">
            <v>554</v>
          </cell>
          <cell r="AE4563">
            <v>0.05</v>
          </cell>
          <cell r="AF4563">
            <v>0</v>
          </cell>
          <cell r="AG4563">
            <v>0.05</v>
          </cell>
          <cell r="AI4563">
            <v>0</v>
          </cell>
          <cell r="AJ4563">
            <v>0.35</v>
          </cell>
          <cell r="AK4563">
            <v>0</v>
          </cell>
          <cell r="AL4563">
            <v>0</v>
          </cell>
          <cell r="AM4563">
            <v>0.35</v>
          </cell>
          <cell r="AN4563">
            <v>0.39999999999999997</v>
          </cell>
          <cell r="AP4563">
            <v>0</v>
          </cell>
          <cell r="AQ4563">
            <v>0.35</v>
          </cell>
          <cell r="AR4563">
            <v>0</v>
          </cell>
          <cell r="AS4563">
            <v>0</v>
          </cell>
          <cell r="AT4563">
            <v>0.35</v>
          </cell>
          <cell r="AU4563">
            <v>0.75</v>
          </cell>
          <cell r="AW4563">
            <v>0</v>
          </cell>
          <cell r="AX4563">
            <v>0.25</v>
          </cell>
          <cell r="AY4563">
            <v>0</v>
          </cell>
          <cell r="AZ4563">
            <v>0</v>
          </cell>
          <cell r="BA4563">
            <v>0.25</v>
          </cell>
          <cell r="BB4563">
            <v>1</v>
          </cell>
        </row>
        <row r="4564">
          <cell r="C4564">
            <v>555</v>
          </cell>
          <cell r="AE4564">
            <v>0.5</v>
          </cell>
          <cell r="AF4564">
            <v>0</v>
          </cell>
          <cell r="AG4564">
            <v>0.5</v>
          </cell>
          <cell r="AI4564">
            <v>0</v>
          </cell>
          <cell r="AJ4564">
            <v>0</v>
          </cell>
          <cell r="AK4564">
            <v>1</v>
          </cell>
          <cell r="AL4564">
            <v>0</v>
          </cell>
          <cell r="AM4564">
            <v>1</v>
          </cell>
          <cell r="AN4564">
            <v>1.5</v>
          </cell>
          <cell r="AP4564">
            <v>0</v>
          </cell>
          <cell r="AQ4564">
            <v>0</v>
          </cell>
          <cell r="AR4564">
            <v>1</v>
          </cell>
          <cell r="AS4564">
            <v>0</v>
          </cell>
          <cell r="AT4564">
            <v>1</v>
          </cell>
          <cell r="AU4564">
            <v>2.5</v>
          </cell>
          <cell r="AW4564">
            <v>0</v>
          </cell>
          <cell r="AX4564">
            <v>0</v>
          </cell>
          <cell r="AY4564">
            <v>0.5</v>
          </cell>
          <cell r="AZ4564">
            <v>0</v>
          </cell>
          <cell r="BA4564">
            <v>0.5</v>
          </cell>
          <cell r="BB4564">
            <v>3</v>
          </cell>
        </row>
        <row r="4565">
          <cell r="C4565">
            <v>556</v>
          </cell>
          <cell r="AE4565">
            <v>0</v>
          </cell>
          <cell r="AF4565">
            <v>0.1</v>
          </cell>
          <cell r="AG4565">
            <v>0.1</v>
          </cell>
          <cell r="AI4565">
            <v>0</v>
          </cell>
          <cell r="AJ4565">
            <v>0</v>
          </cell>
          <cell r="AK4565">
            <v>0.1</v>
          </cell>
          <cell r="AL4565">
            <v>0.06</v>
          </cell>
          <cell r="AM4565">
            <v>0.16</v>
          </cell>
          <cell r="AN4565">
            <v>0.26</v>
          </cell>
          <cell r="AP4565">
            <v>0.06</v>
          </cell>
          <cell r="AQ4565">
            <v>0.18</v>
          </cell>
          <cell r="AR4565">
            <v>0.2</v>
          </cell>
          <cell r="AS4565">
            <v>0.06</v>
          </cell>
          <cell r="AT4565">
            <v>0.5</v>
          </cell>
          <cell r="AU4565">
            <v>0.76</v>
          </cell>
          <cell r="AW4565">
            <v>0.06</v>
          </cell>
          <cell r="AX4565">
            <v>0.09</v>
          </cell>
          <cell r="AY4565">
            <v>0.09</v>
          </cell>
          <cell r="AZ4565">
            <v>0</v>
          </cell>
          <cell r="BA4565">
            <v>0.24</v>
          </cell>
          <cell r="BB4565">
            <v>1</v>
          </cell>
        </row>
        <row r="4566">
          <cell r="C4566">
            <v>557</v>
          </cell>
          <cell r="AE4566">
            <v>1</v>
          </cell>
          <cell r="AF4566">
            <v>0</v>
          </cell>
          <cell r="AG4566">
            <v>1</v>
          </cell>
          <cell r="AI4566">
            <v>0</v>
          </cell>
          <cell r="AJ4566">
            <v>1</v>
          </cell>
          <cell r="AK4566">
            <v>0</v>
          </cell>
          <cell r="AL4566">
            <v>0</v>
          </cell>
          <cell r="AM4566">
            <v>1</v>
          </cell>
          <cell r="AN4566">
            <v>2</v>
          </cell>
          <cell r="AP4566">
            <v>0</v>
          </cell>
          <cell r="AQ4566">
            <v>1</v>
          </cell>
          <cell r="AR4566">
            <v>0</v>
          </cell>
          <cell r="AS4566">
            <v>0</v>
          </cell>
          <cell r="AT4566">
            <v>1</v>
          </cell>
          <cell r="AU4566">
            <v>3</v>
          </cell>
          <cell r="AW4566">
            <v>0</v>
          </cell>
          <cell r="AX4566">
            <v>1</v>
          </cell>
          <cell r="AY4566">
            <v>0</v>
          </cell>
          <cell r="BA4566">
            <v>1</v>
          </cell>
          <cell r="BB4566">
            <v>4</v>
          </cell>
        </row>
        <row r="4567">
          <cell r="C4567">
            <v>558</v>
          </cell>
          <cell r="AE4567">
            <v>0.5</v>
          </cell>
          <cell r="AF4567">
            <v>0.5</v>
          </cell>
          <cell r="AG4567">
            <v>1</v>
          </cell>
          <cell r="AI4567">
            <v>0.25</v>
          </cell>
          <cell r="AJ4567">
            <v>0.25</v>
          </cell>
          <cell r="AK4567">
            <v>0.25</v>
          </cell>
          <cell r="AL4567">
            <v>0.25</v>
          </cell>
          <cell r="AM4567">
            <v>1</v>
          </cell>
          <cell r="AN4567">
            <v>1</v>
          </cell>
          <cell r="AP4567">
            <v>0.25</v>
          </cell>
          <cell r="AQ4567">
            <v>0.25</v>
          </cell>
          <cell r="AR4567">
            <v>0.25</v>
          </cell>
          <cell r="AS4567">
            <v>0.25</v>
          </cell>
          <cell r="AT4567">
            <v>1</v>
          </cell>
          <cell r="AU4567">
            <v>1</v>
          </cell>
          <cell r="AW4567">
            <v>0.25</v>
          </cell>
          <cell r="AX4567">
            <v>0.25</v>
          </cell>
          <cell r="AY4567">
            <v>0.5</v>
          </cell>
          <cell r="BA4567">
            <v>1</v>
          </cell>
          <cell r="BB4567">
            <v>1</v>
          </cell>
        </row>
        <row r="4568">
          <cell r="C4568">
            <v>559</v>
          </cell>
          <cell r="AE4568">
            <v>3</v>
          </cell>
          <cell r="AF4568">
            <v>2</v>
          </cell>
          <cell r="AG4568">
            <v>5</v>
          </cell>
          <cell r="AI4568">
            <v>1</v>
          </cell>
          <cell r="AJ4568">
            <v>2</v>
          </cell>
          <cell r="AK4568">
            <v>1</v>
          </cell>
          <cell r="AL4568">
            <v>1</v>
          </cell>
          <cell r="AM4568">
            <v>5</v>
          </cell>
          <cell r="AN4568">
            <v>5</v>
          </cell>
          <cell r="AP4568">
            <v>1</v>
          </cell>
          <cell r="AQ4568">
            <v>2</v>
          </cell>
          <cell r="AR4568">
            <v>1</v>
          </cell>
          <cell r="AS4568">
            <v>1</v>
          </cell>
          <cell r="AT4568">
            <v>5</v>
          </cell>
          <cell r="AU4568">
            <v>5</v>
          </cell>
          <cell r="AW4568">
            <v>1</v>
          </cell>
          <cell r="AX4568">
            <v>2</v>
          </cell>
          <cell r="AY4568">
            <v>2</v>
          </cell>
          <cell r="BA4568">
            <v>5</v>
          </cell>
          <cell r="BB4568">
            <v>5</v>
          </cell>
        </row>
        <row r="4569">
          <cell r="C4569">
            <v>560</v>
          </cell>
          <cell r="AE4569">
            <v>48</v>
          </cell>
          <cell r="AF4569">
            <v>48</v>
          </cell>
          <cell r="AG4569">
            <v>96</v>
          </cell>
          <cell r="AI4569">
            <v>48</v>
          </cell>
          <cell r="AJ4569">
            <v>80</v>
          </cell>
          <cell r="AK4569">
            <v>80</v>
          </cell>
          <cell r="AL4569">
            <v>48</v>
          </cell>
          <cell r="AM4569">
            <v>256</v>
          </cell>
          <cell r="AN4569">
            <v>352</v>
          </cell>
          <cell r="AP4569">
            <v>48</v>
          </cell>
          <cell r="AQ4569">
            <v>80</v>
          </cell>
          <cell r="AR4569">
            <v>80</v>
          </cell>
          <cell r="AS4569">
            <v>48</v>
          </cell>
          <cell r="AT4569">
            <v>256</v>
          </cell>
          <cell r="AU4569">
            <v>608</v>
          </cell>
          <cell r="AW4569">
            <v>48</v>
          </cell>
          <cell r="AX4569">
            <v>72</v>
          </cell>
          <cell r="AY4569">
            <v>72</v>
          </cell>
          <cell r="AZ4569">
            <v>0</v>
          </cell>
          <cell r="BA4569">
            <v>192</v>
          </cell>
          <cell r="BB4569">
            <v>800</v>
          </cell>
        </row>
        <row r="4570">
          <cell r="C4570">
            <v>561</v>
          </cell>
          <cell r="AE4570">
            <v>0.5</v>
          </cell>
          <cell r="AF4570">
            <v>0.5</v>
          </cell>
          <cell r="AG4570">
            <v>1</v>
          </cell>
          <cell r="AI4570">
            <v>0.25</v>
          </cell>
          <cell r="AJ4570">
            <v>0.25</v>
          </cell>
          <cell r="AK4570">
            <v>0.25</v>
          </cell>
          <cell r="AL4570">
            <v>0.25</v>
          </cell>
          <cell r="AM4570">
            <v>1</v>
          </cell>
          <cell r="AN4570">
            <v>1</v>
          </cell>
          <cell r="AP4570">
            <v>0.25</v>
          </cell>
          <cell r="AQ4570">
            <v>0.25</v>
          </cell>
          <cell r="AR4570">
            <v>0.25</v>
          </cell>
          <cell r="AS4570">
            <v>0.25</v>
          </cell>
          <cell r="AT4570">
            <v>1</v>
          </cell>
          <cell r="AU4570">
            <v>1</v>
          </cell>
          <cell r="AW4570">
            <v>0.3</v>
          </cell>
          <cell r="AX4570">
            <v>0.35</v>
          </cell>
          <cell r="AY4570">
            <v>0.35</v>
          </cell>
          <cell r="BA4570">
            <v>0.99999999999999989</v>
          </cell>
          <cell r="BB4570">
            <v>1</v>
          </cell>
        </row>
        <row r="4571">
          <cell r="C4571">
            <v>562</v>
          </cell>
          <cell r="AE4571">
            <v>0.5</v>
          </cell>
          <cell r="AF4571">
            <v>0.5</v>
          </cell>
          <cell r="AG4571">
            <v>1</v>
          </cell>
          <cell r="AI4571">
            <v>0.25</v>
          </cell>
          <cell r="AJ4571">
            <v>0.25</v>
          </cell>
          <cell r="AK4571">
            <v>0.25</v>
          </cell>
          <cell r="AL4571">
            <v>0.25</v>
          </cell>
          <cell r="AM4571">
            <v>1</v>
          </cell>
          <cell r="AN4571">
            <v>1</v>
          </cell>
          <cell r="AP4571">
            <v>0.25</v>
          </cell>
          <cell r="AQ4571">
            <v>0.25</v>
          </cell>
          <cell r="AR4571">
            <v>0.25</v>
          </cell>
          <cell r="AS4571">
            <v>0.25</v>
          </cell>
          <cell r="AT4571">
            <v>1</v>
          </cell>
          <cell r="AU4571">
            <v>1</v>
          </cell>
          <cell r="AW4571">
            <v>0.3</v>
          </cell>
          <cell r="AX4571">
            <v>0.35</v>
          </cell>
          <cell r="AY4571">
            <v>0.35</v>
          </cell>
          <cell r="BA4571">
            <v>0.99999999999999989</v>
          </cell>
          <cell r="BB4571">
            <v>1</v>
          </cell>
        </row>
        <row r="4572">
          <cell r="C4572">
            <v>563</v>
          </cell>
          <cell r="AE4572">
            <v>48</v>
          </cell>
          <cell r="AF4572">
            <v>48</v>
          </cell>
          <cell r="AG4572">
            <v>96</v>
          </cell>
          <cell r="AI4572">
            <v>48</v>
          </cell>
          <cell r="AJ4572">
            <v>80</v>
          </cell>
          <cell r="AK4572">
            <v>80</v>
          </cell>
          <cell r="AL4572">
            <v>48</v>
          </cell>
          <cell r="AM4572">
            <v>256</v>
          </cell>
          <cell r="AN4572">
            <v>352</v>
          </cell>
          <cell r="AP4572">
            <v>48</v>
          </cell>
          <cell r="AQ4572">
            <v>80</v>
          </cell>
          <cell r="AR4572">
            <v>80</v>
          </cell>
          <cell r="AS4572">
            <v>48</v>
          </cell>
          <cell r="AT4572">
            <v>256</v>
          </cell>
          <cell r="AU4572">
            <v>608</v>
          </cell>
          <cell r="AW4572">
            <v>48</v>
          </cell>
          <cell r="AX4572">
            <v>72</v>
          </cell>
          <cell r="AY4572">
            <v>72</v>
          </cell>
          <cell r="AZ4572">
            <v>0</v>
          </cell>
          <cell r="BA4572">
            <v>192</v>
          </cell>
          <cell r="BB4572">
            <v>800</v>
          </cell>
        </row>
        <row r="4573">
          <cell r="C4573">
            <v>564</v>
          </cell>
          <cell r="AE4573">
            <v>0.06</v>
          </cell>
          <cell r="AF4573">
            <v>0.06</v>
          </cell>
          <cell r="AG4573">
            <v>0.12</v>
          </cell>
          <cell r="AI4573">
            <v>0.06</v>
          </cell>
          <cell r="AJ4573">
            <v>0.1</v>
          </cell>
          <cell r="AK4573">
            <v>0.1</v>
          </cell>
          <cell r="AL4573">
            <v>0.06</v>
          </cell>
          <cell r="AM4573">
            <v>0.32</v>
          </cell>
          <cell r="AN4573">
            <v>0.44</v>
          </cell>
          <cell r="AP4573">
            <v>0.06</v>
          </cell>
          <cell r="AQ4573">
            <v>0.1</v>
          </cell>
          <cell r="AR4573">
            <v>0.1</v>
          </cell>
          <cell r="AS4573">
            <v>0.06</v>
          </cell>
          <cell r="AT4573">
            <v>0.32</v>
          </cell>
          <cell r="AU4573">
            <v>0.76</v>
          </cell>
          <cell r="AW4573">
            <v>0.06</v>
          </cell>
          <cell r="AX4573">
            <v>0.09</v>
          </cell>
          <cell r="AY4573">
            <v>0.09</v>
          </cell>
          <cell r="AZ4573">
            <v>0</v>
          </cell>
          <cell r="BA4573">
            <v>0.24</v>
          </cell>
          <cell r="BB4573">
            <v>1</v>
          </cell>
        </row>
        <row r="4574">
          <cell r="C4574">
            <v>565</v>
          </cell>
          <cell r="AE4574">
            <v>8</v>
          </cell>
          <cell r="AF4574">
            <v>8</v>
          </cell>
          <cell r="AG4574">
            <v>16</v>
          </cell>
          <cell r="AI4574">
            <v>8</v>
          </cell>
          <cell r="AJ4574">
            <v>12</v>
          </cell>
          <cell r="AK4574">
            <v>12</v>
          </cell>
          <cell r="AL4574">
            <v>7</v>
          </cell>
          <cell r="AM4574">
            <v>39</v>
          </cell>
          <cell r="AN4574">
            <v>55</v>
          </cell>
          <cell r="AP4574">
            <v>8</v>
          </cell>
          <cell r="AQ4574">
            <v>12</v>
          </cell>
          <cell r="AR4574">
            <v>12</v>
          </cell>
          <cell r="AS4574">
            <v>8</v>
          </cell>
          <cell r="AT4574">
            <v>40</v>
          </cell>
          <cell r="AU4574">
            <v>95</v>
          </cell>
          <cell r="AW4574">
            <v>7</v>
          </cell>
          <cell r="AX4574">
            <v>11</v>
          </cell>
          <cell r="AY4574">
            <v>11</v>
          </cell>
          <cell r="BA4574">
            <v>29</v>
          </cell>
          <cell r="BB4574">
            <v>124</v>
          </cell>
        </row>
        <row r="4575">
          <cell r="C4575">
            <v>566</v>
          </cell>
          <cell r="AE4575">
            <v>0.5</v>
          </cell>
          <cell r="AF4575">
            <v>0.5</v>
          </cell>
          <cell r="AG4575">
            <v>1</v>
          </cell>
          <cell r="AI4575">
            <v>0.25</v>
          </cell>
          <cell r="AJ4575">
            <v>0.25</v>
          </cell>
          <cell r="AK4575">
            <v>0.25</v>
          </cell>
          <cell r="AL4575">
            <v>0.25</v>
          </cell>
          <cell r="AM4575">
            <v>1</v>
          </cell>
          <cell r="AN4575">
            <v>1</v>
          </cell>
          <cell r="AP4575">
            <v>0.25</v>
          </cell>
          <cell r="AQ4575">
            <v>0.25</v>
          </cell>
          <cell r="AR4575">
            <v>0.25</v>
          </cell>
          <cell r="AS4575">
            <v>0.25</v>
          </cell>
          <cell r="AT4575">
            <v>1</v>
          </cell>
          <cell r="AU4575">
            <v>1</v>
          </cell>
          <cell r="AW4575">
            <v>0.25</v>
          </cell>
          <cell r="AX4575">
            <v>0.25</v>
          </cell>
          <cell r="AY4575">
            <v>0.25</v>
          </cell>
          <cell r="AZ4575">
            <v>0.25</v>
          </cell>
          <cell r="BA4575">
            <v>1</v>
          </cell>
          <cell r="BB4575">
            <v>1</v>
          </cell>
        </row>
        <row r="4576">
          <cell r="C4576">
            <v>567</v>
          </cell>
          <cell r="AE4576">
            <v>90</v>
          </cell>
          <cell r="AF4576">
            <v>90</v>
          </cell>
          <cell r="AG4576">
            <v>180</v>
          </cell>
          <cell r="AI4576">
            <v>90</v>
          </cell>
          <cell r="AJ4576">
            <v>150</v>
          </cell>
          <cell r="AK4576">
            <v>150</v>
          </cell>
          <cell r="AL4576">
            <v>90</v>
          </cell>
          <cell r="AM4576">
            <v>480</v>
          </cell>
          <cell r="AN4576">
            <v>660</v>
          </cell>
          <cell r="AP4576">
            <v>90</v>
          </cell>
          <cell r="AQ4576">
            <v>150</v>
          </cell>
          <cell r="AR4576">
            <v>150</v>
          </cell>
          <cell r="AS4576">
            <v>90</v>
          </cell>
          <cell r="AT4576">
            <v>480</v>
          </cell>
          <cell r="AU4576">
            <v>1140</v>
          </cell>
          <cell r="AW4576">
            <v>90</v>
          </cell>
          <cell r="AX4576">
            <v>135</v>
          </cell>
          <cell r="AY4576">
            <v>135</v>
          </cell>
          <cell r="BA4576">
            <v>360</v>
          </cell>
          <cell r="BB4576">
            <v>1500</v>
          </cell>
        </row>
        <row r="4577">
          <cell r="C4577">
            <v>568</v>
          </cell>
          <cell r="AE4577">
            <v>2</v>
          </cell>
          <cell r="AF4577">
            <v>2</v>
          </cell>
          <cell r="AG4577">
            <v>4</v>
          </cell>
          <cell r="AJ4577">
            <v>1</v>
          </cell>
          <cell r="AK4577">
            <v>2</v>
          </cell>
          <cell r="AL4577">
            <v>1</v>
          </cell>
          <cell r="AM4577">
            <v>4</v>
          </cell>
          <cell r="AN4577">
            <v>4</v>
          </cell>
          <cell r="AP4577">
            <v>0</v>
          </cell>
          <cell r="AQ4577">
            <v>1</v>
          </cell>
          <cell r="AR4577">
            <v>2</v>
          </cell>
          <cell r="AS4577">
            <v>1</v>
          </cell>
          <cell r="AT4577">
            <v>4</v>
          </cell>
          <cell r="AU4577">
            <v>4</v>
          </cell>
          <cell r="AX4577">
            <v>2</v>
          </cell>
          <cell r="AY4577">
            <v>2</v>
          </cell>
          <cell r="BA4577">
            <v>4</v>
          </cell>
          <cell r="BB4577">
            <v>4</v>
          </cell>
        </row>
        <row r="4578">
          <cell r="C4578">
            <v>569</v>
          </cell>
          <cell r="AE4578">
            <v>600</v>
          </cell>
          <cell r="AF4578">
            <v>600</v>
          </cell>
          <cell r="AG4578">
            <v>1200</v>
          </cell>
          <cell r="AI4578">
            <v>0</v>
          </cell>
          <cell r="AJ4578">
            <v>0</v>
          </cell>
          <cell r="AK4578">
            <v>600</v>
          </cell>
          <cell r="AL4578">
            <v>600</v>
          </cell>
          <cell r="AM4578">
            <v>1200</v>
          </cell>
          <cell r="AN4578">
            <v>1200</v>
          </cell>
          <cell r="AP4578">
            <v>0</v>
          </cell>
          <cell r="AQ4578">
            <v>0</v>
          </cell>
          <cell r="AR4578">
            <v>600</v>
          </cell>
          <cell r="AS4578">
            <v>600</v>
          </cell>
          <cell r="AT4578">
            <v>1200</v>
          </cell>
          <cell r="AU4578">
            <v>1200</v>
          </cell>
          <cell r="AW4578">
            <v>0</v>
          </cell>
          <cell r="AX4578">
            <v>0</v>
          </cell>
          <cell r="AY4578">
            <v>600</v>
          </cell>
          <cell r="AZ4578">
            <v>600</v>
          </cell>
          <cell r="BA4578">
            <v>1200</v>
          </cell>
          <cell r="BB4578">
            <v>1200</v>
          </cell>
        </row>
        <row r="4579">
          <cell r="C4579">
            <v>570</v>
          </cell>
          <cell r="AE4579">
            <v>0</v>
          </cell>
          <cell r="AF4579">
            <v>0.2</v>
          </cell>
          <cell r="AG4579">
            <v>0.2</v>
          </cell>
          <cell r="AI4579">
            <v>0</v>
          </cell>
          <cell r="AJ4579">
            <v>0.1</v>
          </cell>
          <cell r="AK4579">
            <v>0.1</v>
          </cell>
          <cell r="AL4579">
            <v>0.1</v>
          </cell>
          <cell r="AM4579">
            <v>0.30000000000000004</v>
          </cell>
          <cell r="AN4579">
            <v>0.5</v>
          </cell>
          <cell r="AP4579">
            <v>0</v>
          </cell>
          <cell r="AQ4579">
            <v>0.1</v>
          </cell>
          <cell r="AR4579">
            <v>0.1</v>
          </cell>
          <cell r="AS4579">
            <v>0.1</v>
          </cell>
          <cell r="AT4579">
            <v>0.30000000000000004</v>
          </cell>
          <cell r="AU4579">
            <v>0.8</v>
          </cell>
          <cell r="AW4579">
            <v>0</v>
          </cell>
          <cell r="AX4579">
            <v>0.1</v>
          </cell>
          <cell r="AY4579">
            <v>0.1</v>
          </cell>
          <cell r="AZ4579">
            <v>0</v>
          </cell>
          <cell r="BA4579">
            <v>0.2</v>
          </cell>
          <cell r="BB4579">
            <v>1</v>
          </cell>
        </row>
        <row r="4580">
          <cell r="C4580">
            <v>571</v>
          </cell>
          <cell r="AE4580">
            <v>60</v>
          </cell>
          <cell r="AF4580">
            <v>64</v>
          </cell>
          <cell r="AG4580">
            <v>124</v>
          </cell>
          <cell r="AI4580">
            <v>4</v>
          </cell>
          <cell r="AJ4580">
            <v>40</v>
          </cell>
          <cell r="AK4580">
            <v>50</v>
          </cell>
          <cell r="AL4580">
            <v>30</v>
          </cell>
          <cell r="AM4580">
            <v>124</v>
          </cell>
          <cell r="AN4580">
            <v>124</v>
          </cell>
          <cell r="AP4580">
            <v>4</v>
          </cell>
          <cell r="AQ4580">
            <v>40</v>
          </cell>
          <cell r="AR4580">
            <v>50</v>
          </cell>
          <cell r="AS4580">
            <v>30</v>
          </cell>
          <cell r="AT4580">
            <v>124</v>
          </cell>
          <cell r="AU4580">
            <v>124</v>
          </cell>
          <cell r="AW4580">
            <v>4</v>
          </cell>
          <cell r="AX4580">
            <v>60</v>
          </cell>
          <cell r="AY4580">
            <v>60</v>
          </cell>
          <cell r="BA4580">
            <v>124</v>
          </cell>
          <cell r="BB4580">
            <v>124</v>
          </cell>
        </row>
        <row r="4581">
          <cell r="C4581">
            <v>572</v>
          </cell>
          <cell r="AE4581">
            <v>210</v>
          </cell>
          <cell r="AF4581">
            <v>210</v>
          </cell>
          <cell r="AG4581">
            <v>420</v>
          </cell>
          <cell r="AI4581">
            <v>210</v>
          </cell>
          <cell r="AJ4581">
            <v>350</v>
          </cell>
          <cell r="AK4581">
            <v>350</v>
          </cell>
          <cell r="AL4581">
            <v>210</v>
          </cell>
          <cell r="AM4581">
            <v>1120</v>
          </cell>
          <cell r="AN4581">
            <v>1540</v>
          </cell>
          <cell r="AP4581">
            <v>210</v>
          </cell>
          <cell r="AQ4581">
            <v>350</v>
          </cell>
          <cell r="AR4581">
            <v>350</v>
          </cell>
          <cell r="AS4581">
            <v>210</v>
          </cell>
          <cell r="AT4581">
            <v>1120</v>
          </cell>
          <cell r="AW4581">
            <v>210</v>
          </cell>
          <cell r="AX4581">
            <v>315</v>
          </cell>
          <cell r="AY4581">
            <v>315</v>
          </cell>
          <cell r="AZ4581">
            <v>0</v>
          </cell>
          <cell r="BA4581">
            <v>840</v>
          </cell>
          <cell r="BB4581">
            <v>3500</v>
          </cell>
        </row>
        <row r="4582">
          <cell r="C4582">
            <v>573</v>
          </cell>
          <cell r="AE4582">
            <v>120</v>
          </cell>
          <cell r="AF4582">
            <v>120</v>
          </cell>
          <cell r="AG4582">
            <v>240</v>
          </cell>
          <cell r="AI4582">
            <v>120</v>
          </cell>
          <cell r="AJ4582">
            <v>200</v>
          </cell>
          <cell r="AK4582">
            <v>200</v>
          </cell>
          <cell r="AL4582">
            <v>120</v>
          </cell>
          <cell r="AM4582">
            <v>640</v>
          </cell>
          <cell r="AN4582">
            <v>880</v>
          </cell>
          <cell r="AP4582">
            <v>120</v>
          </cell>
          <cell r="AQ4582">
            <v>200</v>
          </cell>
          <cell r="AR4582">
            <v>200</v>
          </cell>
          <cell r="AS4582">
            <v>120</v>
          </cell>
          <cell r="AT4582">
            <v>640</v>
          </cell>
          <cell r="AW4582">
            <v>120</v>
          </cell>
          <cell r="AX4582">
            <v>180</v>
          </cell>
          <cell r="AY4582">
            <v>180</v>
          </cell>
          <cell r="AZ4582">
            <v>0</v>
          </cell>
          <cell r="BA4582">
            <v>480</v>
          </cell>
          <cell r="BB4582">
            <v>2000</v>
          </cell>
        </row>
        <row r="4583">
          <cell r="C4583">
            <v>574</v>
          </cell>
          <cell r="AF4583">
            <v>0.2</v>
          </cell>
          <cell r="AG4583">
            <v>0.2</v>
          </cell>
          <cell r="AI4583">
            <v>0</v>
          </cell>
          <cell r="AJ4583">
            <v>0.1</v>
          </cell>
          <cell r="AK4583">
            <v>0.1</v>
          </cell>
          <cell r="AL4583">
            <v>0.1</v>
          </cell>
          <cell r="AM4583">
            <v>0.30000000000000004</v>
          </cell>
          <cell r="AN4583">
            <v>0.5</v>
          </cell>
          <cell r="AP4583">
            <v>0</v>
          </cell>
          <cell r="AQ4583">
            <v>0.1</v>
          </cell>
          <cell r="AR4583">
            <v>0.1</v>
          </cell>
          <cell r="AS4583">
            <v>0.1</v>
          </cell>
          <cell r="AT4583">
            <v>0.30000000000000004</v>
          </cell>
          <cell r="AW4583">
            <v>0</v>
          </cell>
          <cell r="AX4583">
            <v>0.1</v>
          </cell>
          <cell r="AY4583">
            <v>0.1</v>
          </cell>
          <cell r="AZ4583">
            <v>0</v>
          </cell>
          <cell r="BA4583">
            <v>0.2</v>
          </cell>
          <cell r="BB4583">
            <v>1</v>
          </cell>
        </row>
        <row r="4790">
          <cell r="C4790">
            <v>225</v>
          </cell>
          <cell r="AE4790">
            <v>4</v>
          </cell>
          <cell r="AF4790">
            <v>5</v>
          </cell>
          <cell r="AG4790">
            <v>9</v>
          </cell>
          <cell r="AL4790">
            <v>4</v>
          </cell>
          <cell r="AM4790">
            <v>4</v>
          </cell>
          <cell r="AN4790">
            <v>13</v>
          </cell>
          <cell r="AS4790">
            <v>3</v>
          </cell>
          <cell r="AT4790">
            <v>3</v>
          </cell>
          <cell r="AU4790">
            <v>16</v>
          </cell>
          <cell r="AZ4790">
            <v>3</v>
          </cell>
          <cell r="BA4790">
            <v>3</v>
          </cell>
          <cell r="BB4790">
            <v>19</v>
          </cell>
        </row>
        <row r="4791">
          <cell r="C4791">
            <v>226</v>
          </cell>
          <cell r="AE4791">
            <v>21</v>
          </cell>
          <cell r="AF4791">
            <v>21</v>
          </cell>
          <cell r="AG4791">
            <v>42</v>
          </cell>
          <cell r="AL4791">
            <v>33</v>
          </cell>
          <cell r="AM4791">
            <v>33</v>
          </cell>
          <cell r="AN4791">
            <v>75</v>
          </cell>
          <cell r="AS4791">
            <v>57</v>
          </cell>
          <cell r="AT4791">
            <v>57</v>
          </cell>
          <cell r="AU4791">
            <v>132</v>
          </cell>
          <cell r="AZ4791">
            <v>60</v>
          </cell>
          <cell r="BA4791">
            <v>60</v>
          </cell>
          <cell r="BB4791">
            <v>192</v>
          </cell>
        </row>
        <row r="4792">
          <cell r="C4792">
            <v>227</v>
          </cell>
        </row>
        <row r="4793">
          <cell r="C4793">
            <v>228</v>
          </cell>
          <cell r="AE4793">
            <v>1</v>
          </cell>
          <cell r="AF4793">
            <v>1</v>
          </cell>
          <cell r="AG4793">
            <v>2</v>
          </cell>
          <cell r="AI4793">
            <v>1</v>
          </cell>
          <cell r="AJ4793">
            <v>1</v>
          </cell>
          <cell r="AM4793">
            <v>2</v>
          </cell>
          <cell r="AN4793">
            <v>4</v>
          </cell>
          <cell r="AP4793">
            <v>1</v>
          </cell>
          <cell r="AQ4793">
            <v>1</v>
          </cell>
          <cell r="AT4793">
            <v>2</v>
          </cell>
          <cell r="AU4793">
            <v>6</v>
          </cell>
          <cell r="AW4793">
            <v>1</v>
          </cell>
          <cell r="BA4793">
            <v>1</v>
          </cell>
          <cell r="BB4793">
            <v>7</v>
          </cell>
        </row>
        <row r="4794">
          <cell r="C4794">
            <v>229</v>
          </cell>
        </row>
        <row r="4795">
          <cell r="C4795">
            <v>230</v>
          </cell>
          <cell r="AE4795">
            <v>46030</v>
          </cell>
          <cell r="AF4795">
            <v>17450</v>
          </cell>
          <cell r="AG4795">
            <v>63480</v>
          </cell>
          <cell r="AI4795">
            <v>11850</v>
          </cell>
          <cell r="AJ4795">
            <v>16859</v>
          </cell>
          <cell r="AK4795">
            <v>17259</v>
          </cell>
          <cell r="AL4795">
            <v>17452</v>
          </cell>
          <cell r="AM4795">
            <v>63420</v>
          </cell>
          <cell r="AN4795">
            <v>126900</v>
          </cell>
          <cell r="AP4795">
            <v>11850</v>
          </cell>
          <cell r="AQ4795">
            <v>16859</v>
          </cell>
          <cell r="AR4795">
            <v>17259</v>
          </cell>
          <cell r="AS4795">
            <v>17452</v>
          </cell>
          <cell r="AT4795">
            <v>63420</v>
          </cell>
          <cell r="AU4795">
            <v>190320</v>
          </cell>
          <cell r="AW4795">
            <v>11850</v>
          </cell>
          <cell r="AX4795">
            <v>16859</v>
          </cell>
          <cell r="AY4795">
            <v>17259</v>
          </cell>
          <cell r="AZ4795">
            <v>17452</v>
          </cell>
          <cell r="BA4795">
            <v>63420</v>
          </cell>
          <cell r="BB4795">
            <v>253740</v>
          </cell>
        </row>
        <row r="4796">
          <cell r="C4796">
            <v>231</v>
          </cell>
          <cell r="AF4796">
            <v>3</v>
          </cell>
          <cell r="AG4796">
            <v>3</v>
          </cell>
          <cell r="AJ4796">
            <v>3</v>
          </cell>
          <cell r="AM4796">
            <v>3</v>
          </cell>
          <cell r="AN4796">
            <v>3</v>
          </cell>
          <cell r="AQ4796">
            <v>3</v>
          </cell>
          <cell r="AT4796">
            <v>3</v>
          </cell>
          <cell r="AU4796">
            <v>3</v>
          </cell>
          <cell r="AY4796">
            <v>3</v>
          </cell>
          <cell r="BA4796">
            <v>3</v>
          </cell>
          <cell r="BB4796">
            <v>3</v>
          </cell>
        </row>
        <row r="4797">
          <cell r="C4797">
            <v>232</v>
          </cell>
          <cell r="AE4797">
            <v>0.5</v>
          </cell>
          <cell r="AG4797">
            <v>0.5</v>
          </cell>
          <cell r="AK4797">
            <v>0.5</v>
          </cell>
          <cell r="AM4797">
            <v>0.5</v>
          </cell>
          <cell r="AN4797">
            <v>1</v>
          </cell>
          <cell r="AR4797">
            <v>0.75</v>
          </cell>
          <cell r="AT4797">
            <v>0.75</v>
          </cell>
          <cell r="AU4797">
            <v>1.75</v>
          </cell>
          <cell r="AZ4797">
            <v>1.25</v>
          </cell>
          <cell r="BA4797">
            <v>1.25</v>
          </cell>
          <cell r="BB4797">
            <v>3</v>
          </cell>
        </row>
        <row r="4798">
          <cell r="C4798">
            <v>233</v>
          </cell>
          <cell r="AE4798">
            <v>5.5</v>
          </cell>
          <cell r="AF4798">
            <v>5.5</v>
          </cell>
          <cell r="AG4798">
            <v>11</v>
          </cell>
          <cell r="AL4798">
            <v>11</v>
          </cell>
          <cell r="AM4798">
            <v>11</v>
          </cell>
          <cell r="AN4798">
            <v>11</v>
          </cell>
          <cell r="AR4798">
            <v>11</v>
          </cell>
          <cell r="AT4798">
            <v>11</v>
          </cell>
          <cell r="AU4798">
            <v>11</v>
          </cell>
          <cell r="AY4798">
            <v>11</v>
          </cell>
          <cell r="BA4798">
            <v>11</v>
          </cell>
          <cell r="BB4798">
            <v>11</v>
          </cell>
        </row>
        <row r="4799">
          <cell r="C4799">
            <v>234</v>
          </cell>
          <cell r="AE4799">
            <v>3375</v>
          </cell>
          <cell r="AF4799">
            <v>1125</v>
          </cell>
          <cell r="AG4799">
            <v>4500</v>
          </cell>
          <cell r="AI4799">
            <v>1125</v>
          </cell>
          <cell r="AJ4799">
            <v>1125</v>
          </cell>
          <cell r="AK4799">
            <v>1125</v>
          </cell>
          <cell r="AL4799">
            <v>1125</v>
          </cell>
          <cell r="AM4799">
            <v>4500</v>
          </cell>
          <cell r="AN4799">
            <v>9000</v>
          </cell>
          <cell r="AP4799">
            <v>1125</v>
          </cell>
          <cell r="AQ4799">
            <v>1125</v>
          </cell>
          <cell r="AR4799">
            <v>1125</v>
          </cell>
          <cell r="AS4799">
            <v>1125</v>
          </cell>
          <cell r="AT4799">
            <v>4500</v>
          </cell>
          <cell r="AU4799">
            <v>13500</v>
          </cell>
          <cell r="AW4799">
            <v>1125</v>
          </cell>
          <cell r="AX4799">
            <v>1125</v>
          </cell>
          <cell r="AY4799">
            <v>1125</v>
          </cell>
          <cell r="AZ4799">
            <v>1125</v>
          </cell>
          <cell r="BA4799">
            <v>4500</v>
          </cell>
          <cell r="BB4799">
            <v>18000</v>
          </cell>
        </row>
        <row r="4800">
          <cell r="C4800">
            <v>235</v>
          </cell>
          <cell r="AE4800">
            <v>4689</v>
          </cell>
          <cell r="AF4800">
            <v>1562</v>
          </cell>
          <cell r="AG4800">
            <v>6251</v>
          </cell>
          <cell r="AI4800">
            <v>1562</v>
          </cell>
          <cell r="AJ4800">
            <v>1562</v>
          </cell>
          <cell r="AK4800">
            <v>1565</v>
          </cell>
          <cell r="AL4800">
            <v>1562</v>
          </cell>
          <cell r="AM4800">
            <v>6251</v>
          </cell>
          <cell r="AN4800">
            <v>12502</v>
          </cell>
          <cell r="AP4800">
            <v>1562</v>
          </cell>
          <cell r="AQ4800">
            <v>1564</v>
          </cell>
          <cell r="AR4800">
            <v>1562</v>
          </cell>
          <cell r="AS4800">
            <v>1562</v>
          </cell>
          <cell r="AT4800">
            <v>6250</v>
          </cell>
          <cell r="AU4800">
            <v>18752</v>
          </cell>
          <cell r="AW4800">
            <v>1562</v>
          </cell>
          <cell r="AX4800">
            <v>1562</v>
          </cell>
          <cell r="AY4800">
            <v>1562</v>
          </cell>
          <cell r="AZ4800">
            <v>1562</v>
          </cell>
          <cell r="BA4800">
            <v>6248</v>
          </cell>
          <cell r="BB4800">
            <v>25000</v>
          </cell>
        </row>
        <row r="4801">
          <cell r="C4801">
            <v>236</v>
          </cell>
          <cell r="AE4801">
            <v>3187</v>
          </cell>
          <cell r="AF4801">
            <v>1063</v>
          </cell>
          <cell r="AG4801">
            <v>4250</v>
          </cell>
          <cell r="AI4801">
            <v>1062</v>
          </cell>
          <cell r="AJ4801">
            <v>1062</v>
          </cell>
          <cell r="AK4801">
            <v>1063</v>
          </cell>
          <cell r="AL4801">
            <v>1063</v>
          </cell>
          <cell r="AM4801">
            <v>4250</v>
          </cell>
          <cell r="AN4801">
            <v>8500</v>
          </cell>
          <cell r="AP4801">
            <v>1062</v>
          </cell>
          <cell r="AQ4801">
            <v>1062</v>
          </cell>
          <cell r="AR4801">
            <v>1063</v>
          </cell>
          <cell r="AS4801">
            <v>1063</v>
          </cell>
          <cell r="AT4801">
            <v>4250</v>
          </cell>
          <cell r="AU4801">
            <v>12750</v>
          </cell>
          <cell r="AW4801">
            <v>1062</v>
          </cell>
          <cell r="AX4801">
            <v>1062</v>
          </cell>
          <cell r="AY4801">
            <v>1063</v>
          </cell>
          <cell r="AZ4801">
            <v>1063</v>
          </cell>
          <cell r="BA4801">
            <v>4250</v>
          </cell>
          <cell r="BB4801">
            <v>17000</v>
          </cell>
        </row>
        <row r="5042">
          <cell r="C5042">
            <v>258</v>
          </cell>
          <cell r="AE5042">
            <v>0.5</v>
          </cell>
          <cell r="AF5042">
            <v>0.5</v>
          </cell>
          <cell r="AG5042">
            <v>1</v>
          </cell>
          <cell r="AJ5042">
            <v>0.5</v>
          </cell>
          <cell r="AL5042">
            <v>0.5</v>
          </cell>
          <cell r="AM5042">
            <v>1</v>
          </cell>
          <cell r="AQ5042">
            <v>0.5</v>
          </cell>
          <cell r="AS5042">
            <v>0.5</v>
          </cell>
          <cell r="AT5042">
            <v>1</v>
          </cell>
          <cell r="AX5042">
            <v>0.5</v>
          </cell>
          <cell r="AZ5042">
            <v>0.5</v>
          </cell>
          <cell r="BA5042">
            <v>1</v>
          </cell>
          <cell r="BB5042">
            <v>4</v>
          </cell>
        </row>
        <row r="5043">
          <cell r="C5043">
            <v>259</v>
          </cell>
          <cell r="AE5043">
            <v>0.25</v>
          </cell>
          <cell r="AF5043">
            <v>0.25</v>
          </cell>
          <cell r="AG5043">
            <v>0.5</v>
          </cell>
          <cell r="AJ5043">
            <v>0.25</v>
          </cell>
          <cell r="AL5043">
            <v>0.25</v>
          </cell>
          <cell r="AM5043">
            <v>0.5</v>
          </cell>
          <cell r="AQ5043">
            <v>0.25</v>
          </cell>
          <cell r="AS5043">
            <v>0.25</v>
          </cell>
          <cell r="AT5043">
            <v>0.5</v>
          </cell>
          <cell r="AX5043">
            <v>0.25</v>
          </cell>
          <cell r="AZ5043">
            <v>0.25</v>
          </cell>
          <cell r="BA5043">
            <v>0.5</v>
          </cell>
          <cell r="BB5043">
            <v>2</v>
          </cell>
        </row>
        <row r="5044">
          <cell r="C5044">
            <v>260</v>
          </cell>
          <cell r="AE5044">
            <v>0.25</v>
          </cell>
          <cell r="AF5044">
            <v>0.25</v>
          </cell>
          <cell r="AG5044">
            <v>0.5</v>
          </cell>
          <cell r="AJ5044">
            <v>0.25</v>
          </cell>
          <cell r="AL5044">
            <v>0.25</v>
          </cell>
          <cell r="AM5044">
            <v>0.5</v>
          </cell>
          <cell r="AQ5044">
            <v>0.25</v>
          </cell>
          <cell r="AS5044">
            <v>0.25</v>
          </cell>
          <cell r="AT5044">
            <v>0.5</v>
          </cell>
          <cell r="AX5044">
            <v>0.25</v>
          </cell>
          <cell r="AZ5044">
            <v>0.25</v>
          </cell>
          <cell r="BA5044">
            <v>0.5</v>
          </cell>
          <cell r="BB5044">
            <v>2</v>
          </cell>
        </row>
        <row r="5045">
          <cell r="C5045">
            <v>261</v>
          </cell>
          <cell r="AF5045">
            <v>70</v>
          </cell>
          <cell r="AG5045">
            <v>70</v>
          </cell>
          <cell r="AL5045">
            <v>60</v>
          </cell>
          <cell r="AM5045">
            <v>60</v>
          </cell>
          <cell r="AS5045">
            <v>40</v>
          </cell>
          <cell r="AT5045">
            <v>40</v>
          </cell>
          <cell r="AZ5045">
            <v>30</v>
          </cell>
          <cell r="BA5045">
            <v>30</v>
          </cell>
          <cell r="BB5045">
            <v>200</v>
          </cell>
        </row>
        <row r="5294">
          <cell r="C5294">
            <v>296</v>
          </cell>
          <cell r="AF5294">
            <v>9</v>
          </cell>
          <cell r="AG5294">
            <v>9</v>
          </cell>
          <cell r="AL5294">
            <v>9</v>
          </cell>
          <cell r="AM5294">
            <v>9</v>
          </cell>
          <cell r="AS5294">
            <v>9</v>
          </cell>
          <cell r="AT5294">
            <v>9</v>
          </cell>
          <cell r="AZ5294">
            <v>9</v>
          </cell>
          <cell r="BA5294">
            <v>9</v>
          </cell>
          <cell r="BB5294">
            <v>9</v>
          </cell>
        </row>
        <row r="5295">
          <cell r="C5295">
            <v>297</v>
          </cell>
          <cell r="AF5295">
            <v>1</v>
          </cell>
          <cell r="AG5295">
            <v>1</v>
          </cell>
          <cell r="AI5295">
            <v>1</v>
          </cell>
          <cell r="AM5295">
            <v>1</v>
          </cell>
          <cell r="AP5295">
            <v>1</v>
          </cell>
          <cell r="AT5295">
            <v>1</v>
          </cell>
          <cell r="AW5295">
            <v>1</v>
          </cell>
          <cell r="BA5295">
            <v>1</v>
          </cell>
          <cell r="BB5295">
            <v>4</v>
          </cell>
        </row>
        <row r="5296">
          <cell r="C5296">
            <v>298</v>
          </cell>
          <cell r="AF5296">
            <v>1</v>
          </cell>
          <cell r="AG5296">
            <v>1</v>
          </cell>
          <cell r="AJ5296">
            <v>0.1</v>
          </cell>
          <cell r="AK5296">
            <v>0.2</v>
          </cell>
          <cell r="AL5296">
            <v>0.2</v>
          </cell>
          <cell r="AM5296">
            <v>0.5</v>
          </cell>
          <cell r="AQ5296">
            <v>0.1</v>
          </cell>
          <cell r="AR5296">
            <v>0.2</v>
          </cell>
          <cell r="AS5296">
            <v>0.2</v>
          </cell>
          <cell r="AT5296">
            <v>0.5</v>
          </cell>
          <cell r="AY5296">
            <v>1</v>
          </cell>
          <cell r="BA5296">
            <v>1</v>
          </cell>
          <cell r="BB5296">
            <v>3</v>
          </cell>
        </row>
        <row r="5297">
          <cell r="C5297">
            <v>299</v>
          </cell>
          <cell r="AE5297">
            <v>0.5</v>
          </cell>
          <cell r="AF5297">
            <v>0.5</v>
          </cell>
          <cell r="AG5297">
            <v>1</v>
          </cell>
          <cell r="AI5297">
            <v>0.5</v>
          </cell>
          <cell r="AJ5297">
            <v>0.5</v>
          </cell>
          <cell r="AK5297">
            <v>0.5</v>
          </cell>
          <cell r="AL5297">
            <v>0.5</v>
          </cell>
          <cell r="AM5297">
            <v>2</v>
          </cell>
          <cell r="AR5297">
            <v>0.5</v>
          </cell>
          <cell r="AS5297">
            <v>0.5</v>
          </cell>
          <cell r="AT5297">
            <v>1</v>
          </cell>
          <cell r="AW5297">
            <v>0.5</v>
          </cell>
          <cell r="AX5297">
            <v>0.5</v>
          </cell>
          <cell r="AY5297">
            <v>0.5</v>
          </cell>
          <cell r="AZ5297">
            <v>0.5</v>
          </cell>
          <cell r="BA5297">
            <v>2</v>
          </cell>
          <cell r="BB5297">
            <v>6</v>
          </cell>
        </row>
        <row r="5298">
          <cell r="C5298">
            <v>300</v>
          </cell>
          <cell r="AE5298">
            <v>0.5</v>
          </cell>
          <cell r="AF5298">
            <v>0.5</v>
          </cell>
          <cell r="AG5298">
            <v>1</v>
          </cell>
          <cell r="AK5298">
            <v>0.5</v>
          </cell>
          <cell r="AL5298">
            <v>0.5</v>
          </cell>
          <cell r="AM5298">
            <v>1</v>
          </cell>
          <cell r="AQ5298">
            <v>1</v>
          </cell>
          <cell r="AR5298">
            <v>1</v>
          </cell>
          <cell r="AT5298">
            <v>2</v>
          </cell>
          <cell r="AY5298">
            <v>0.5</v>
          </cell>
          <cell r="AZ5298">
            <v>0.5</v>
          </cell>
          <cell r="BA5298">
            <v>1</v>
          </cell>
          <cell r="BB5298">
            <v>5</v>
          </cell>
        </row>
        <row r="5546">
          <cell r="C5546">
            <v>134</v>
          </cell>
          <cell r="AE5546">
            <v>1</v>
          </cell>
          <cell r="AF5546">
            <v>1</v>
          </cell>
          <cell r="AG5546">
            <v>2</v>
          </cell>
          <cell r="AJ5546">
            <v>1</v>
          </cell>
          <cell r="AK5546">
            <v>1</v>
          </cell>
          <cell r="AL5546">
            <v>1</v>
          </cell>
          <cell r="AM5546">
            <v>3</v>
          </cell>
          <cell r="AN5546">
            <v>5</v>
          </cell>
          <cell r="AQ5546">
            <v>1</v>
          </cell>
          <cell r="AR5546">
            <v>1</v>
          </cell>
          <cell r="AS5546">
            <v>1</v>
          </cell>
          <cell r="AT5546">
            <v>3</v>
          </cell>
          <cell r="AU5546">
            <v>8</v>
          </cell>
          <cell r="AW5546">
            <v>1</v>
          </cell>
          <cell r="AX5546">
            <v>1</v>
          </cell>
          <cell r="BA5546">
            <v>2</v>
          </cell>
          <cell r="BB5546">
            <v>10</v>
          </cell>
        </row>
        <row r="5547">
          <cell r="C5547">
            <v>135</v>
          </cell>
          <cell r="AF5547">
            <v>0.1</v>
          </cell>
          <cell r="AG5547">
            <v>0.1</v>
          </cell>
          <cell r="AI5547">
            <v>0.1</v>
          </cell>
          <cell r="AJ5547">
            <v>0.1</v>
          </cell>
          <cell r="AK5547">
            <v>0.1</v>
          </cell>
          <cell r="AL5547">
            <v>0.1</v>
          </cell>
          <cell r="AM5547">
            <v>0.4</v>
          </cell>
          <cell r="AN5547">
            <v>0.5</v>
          </cell>
          <cell r="AP5547">
            <v>0.1</v>
          </cell>
          <cell r="AQ5547">
            <v>0.1</v>
          </cell>
          <cell r="AR5547">
            <v>0.1</v>
          </cell>
          <cell r="AS5547">
            <v>0.1</v>
          </cell>
          <cell r="AT5547">
            <v>0.4</v>
          </cell>
          <cell r="AU5547">
            <v>0.9</v>
          </cell>
          <cell r="AX5547">
            <v>0.1</v>
          </cell>
          <cell r="BA5547">
            <v>0.1</v>
          </cell>
          <cell r="BB5547">
            <v>1</v>
          </cell>
        </row>
        <row r="5548">
          <cell r="C5548">
            <v>136</v>
          </cell>
          <cell r="AE5548">
            <v>0.15</v>
          </cell>
          <cell r="AF5548">
            <v>0.1</v>
          </cell>
          <cell r="AG5548">
            <v>0.25</v>
          </cell>
          <cell r="AJ5548">
            <v>0.25</v>
          </cell>
          <cell r="AK5548">
            <v>0.2</v>
          </cell>
          <cell r="AL5548">
            <v>0.2</v>
          </cell>
          <cell r="AM5548">
            <v>0.65</v>
          </cell>
          <cell r="AN5548">
            <v>0.9</v>
          </cell>
          <cell r="AQ5548">
            <v>0.25</v>
          </cell>
          <cell r="AR5548">
            <v>0.25</v>
          </cell>
          <cell r="AS5548">
            <v>0.2</v>
          </cell>
          <cell r="AT5548">
            <v>0.7</v>
          </cell>
          <cell r="AU5548">
            <v>1.6</v>
          </cell>
          <cell r="AX5548">
            <v>0.2</v>
          </cell>
          <cell r="AY5548">
            <v>0.2</v>
          </cell>
          <cell r="BA5548">
            <v>0.4</v>
          </cell>
          <cell r="BB5548">
            <v>2</v>
          </cell>
        </row>
        <row r="5549">
          <cell r="C5549">
            <v>137</v>
          </cell>
          <cell r="AE5549">
            <v>30</v>
          </cell>
          <cell r="AF5549">
            <v>20</v>
          </cell>
          <cell r="AG5549">
            <v>50</v>
          </cell>
          <cell r="AI5549">
            <v>10</v>
          </cell>
          <cell r="AJ5549">
            <v>40</v>
          </cell>
          <cell r="AK5549">
            <v>40</v>
          </cell>
          <cell r="AL5549">
            <v>10</v>
          </cell>
          <cell r="AM5549">
            <v>100</v>
          </cell>
          <cell r="AN5549">
            <v>150</v>
          </cell>
          <cell r="AP5549">
            <v>10</v>
          </cell>
          <cell r="AQ5549">
            <v>40</v>
          </cell>
          <cell r="AR5549">
            <v>40</v>
          </cell>
          <cell r="AS5549">
            <v>10</v>
          </cell>
          <cell r="AT5549">
            <v>100</v>
          </cell>
          <cell r="AU5549">
            <v>250</v>
          </cell>
          <cell r="AW5549">
            <v>10</v>
          </cell>
          <cell r="AX5549">
            <v>30</v>
          </cell>
          <cell r="AY5549">
            <v>8</v>
          </cell>
          <cell r="BA5549">
            <v>48</v>
          </cell>
          <cell r="BB5549">
            <v>298</v>
          </cell>
        </row>
        <row r="5550">
          <cell r="C5550">
            <v>138</v>
          </cell>
          <cell r="AE5550">
            <v>1</v>
          </cell>
          <cell r="AF5550">
            <v>1</v>
          </cell>
          <cell r="AG5550">
            <v>2</v>
          </cell>
          <cell r="AI5550">
            <v>1</v>
          </cell>
          <cell r="AJ5550">
            <v>1</v>
          </cell>
          <cell r="AK5550">
            <v>2</v>
          </cell>
          <cell r="AL5550">
            <v>1</v>
          </cell>
          <cell r="AM5550">
            <v>5</v>
          </cell>
          <cell r="AN5550">
            <v>7</v>
          </cell>
          <cell r="AP5550">
            <v>1</v>
          </cell>
          <cell r="AQ5550">
            <v>1</v>
          </cell>
          <cell r="AR5550">
            <v>2</v>
          </cell>
          <cell r="AS5550">
            <v>1</v>
          </cell>
          <cell r="AT5550">
            <v>5</v>
          </cell>
          <cell r="AU5550">
            <v>12</v>
          </cell>
          <cell r="AW5550">
            <v>1</v>
          </cell>
          <cell r="AX5550">
            <v>1</v>
          </cell>
          <cell r="AY5550">
            <v>1</v>
          </cell>
          <cell r="BA5550">
            <v>3</v>
          </cell>
          <cell r="BB5550">
            <v>15</v>
          </cell>
        </row>
        <row r="5551">
          <cell r="C5551">
            <v>139</v>
          </cell>
          <cell r="AF5551">
            <v>1</v>
          </cell>
          <cell r="AG5551">
            <v>1</v>
          </cell>
          <cell r="AI5551">
            <v>1</v>
          </cell>
          <cell r="AJ5551">
            <v>1</v>
          </cell>
          <cell r="AK5551">
            <v>1</v>
          </cell>
          <cell r="AL5551">
            <v>1</v>
          </cell>
          <cell r="AM5551">
            <v>4</v>
          </cell>
          <cell r="AN5551">
            <v>5</v>
          </cell>
          <cell r="AP5551">
            <v>1</v>
          </cell>
          <cell r="AQ5551">
            <v>1</v>
          </cell>
          <cell r="AR5551">
            <v>1</v>
          </cell>
          <cell r="AS5551">
            <v>1</v>
          </cell>
          <cell r="AT5551">
            <v>4</v>
          </cell>
          <cell r="AU5551">
            <v>9</v>
          </cell>
          <cell r="AX5551">
            <v>1</v>
          </cell>
          <cell r="BA5551">
            <v>1</v>
          </cell>
          <cell r="BB5551">
            <v>10</v>
          </cell>
        </row>
        <row r="5552">
          <cell r="C5552">
            <v>140</v>
          </cell>
          <cell r="AE5552">
            <v>0.1</v>
          </cell>
          <cell r="AF5552">
            <v>0.1</v>
          </cell>
          <cell r="AG5552">
            <v>0.2</v>
          </cell>
          <cell r="AI5552">
            <v>0.1</v>
          </cell>
          <cell r="AJ5552">
            <v>0.1</v>
          </cell>
          <cell r="AK5552">
            <v>0.1</v>
          </cell>
          <cell r="AL5552">
            <v>0.1</v>
          </cell>
          <cell r="AM5552">
            <v>0.4</v>
          </cell>
          <cell r="AN5552">
            <v>0.60000000000000009</v>
          </cell>
          <cell r="AP5552">
            <v>0.1</v>
          </cell>
          <cell r="AR5552">
            <v>0.1</v>
          </cell>
          <cell r="AT5552">
            <v>0.2</v>
          </cell>
          <cell r="AU5552">
            <v>0.8</v>
          </cell>
          <cell r="AX5552">
            <v>0.1</v>
          </cell>
          <cell r="AY5552">
            <v>0.1</v>
          </cell>
          <cell r="BA5552">
            <v>0.2</v>
          </cell>
          <cell r="BB5552">
            <v>1</v>
          </cell>
        </row>
        <row r="5553">
          <cell r="C5553">
            <v>141</v>
          </cell>
          <cell r="AE5553">
            <v>30</v>
          </cell>
          <cell r="AF5553">
            <v>20</v>
          </cell>
          <cell r="AG5553">
            <v>50</v>
          </cell>
          <cell r="AI5553">
            <v>10</v>
          </cell>
          <cell r="AJ5553">
            <v>100</v>
          </cell>
          <cell r="AK5553">
            <v>100</v>
          </cell>
          <cell r="AL5553">
            <v>100</v>
          </cell>
          <cell r="AM5553">
            <v>310</v>
          </cell>
          <cell r="AN5553">
            <v>360</v>
          </cell>
          <cell r="AP5553">
            <v>10</v>
          </cell>
          <cell r="AQ5553">
            <v>100</v>
          </cell>
          <cell r="AR5553">
            <v>100</v>
          </cell>
          <cell r="AS5553">
            <v>100</v>
          </cell>
          <cell r="AT5553">
            <v>310</v>
          </cell>
          <cell r="AU5553">
            <v>670</v>
          </cell>
          <cell r="AW5553">
            <v>10</v>
          </cell>
          <cell r="AX5553">
            <v>100</v>
          </cell>
          <cell r="AY5553">
            <v>20</v>
          </cell>
          <cell r="BA5553">
            <v>130</v>
          </cell>
          <cell r="BB5553">
            <v>800</v>
          </cell>
        </row>
        <row r="5554">
          <cell r="C5554">
            <v>142</v>
          </cell>
          <cell r="AE5554">
            <v>50</v>
          </cell>
          <cell r="AF5554">
            <v>50</v>
          </cell>
          <cell r="AG5554">
            <v>100</v>
          </cell>
          <cell r="AI5554">
            <v>50</v>
          </cell>
          <cell r="AJ5554">
            <v>50</v>
          </cell>
          <cell r="AK5554">
            <v>100</v>
          </cell>
          <cell r="AL5554">
            <v>50</v>
          </cell>
          <cell r="AM5554">
            <v>250</v>
          </cell>
          <cell r="AN5554">
            <v>350</v>
          </cell>
          <cell r="AP5554">
            <v>50</v>
          </cell>
          <cell r="AQ5554">
            <v>50</v>
          </cell>
          <cell r="AR5554">
            <v>100</v>
          </cell>
          <cell r="AS5554">
            <v>50</v>
          </cell>
          <cell r="AT5554">
            <v>250</v>
          </cell>
          <cell r="AU5554">
            <v>600</v>
          </cell>
          <cell r="AW5554">
            <v>50</v>
          </cell>
          <cell r="AX5554">
            <v>100</v>
          </cell>
          <cell r="AY5554">
            <v>50</v>
          </cell>
          <cell r="BA5554">
            <v>200</v>
          </cell>
          <cell r="BB5554">
            <v>800</v>
          </cell>
        </row>
        <row r="5555">
          <cell r="C5555">
            <v>311</v>
          </cell>
          <cell r="AE5555">
            <v>1</v>
          </cell>
          <cell r="AG5555">
            <v>1</v>
          </cell>
          <cell r="AJ5555">
            <v>1</v>
          </cell>
          <cell r="AK5555">
            <v>1</v>
          </cell>
          <cell r="AM5555">
            <v>2</v>
          </cell>
          <cell r="AN5555">
            <v>3</v>
          </cell>
          <cell r="AR5555">
            <v>1</v>
          </cell>
          <cell r="AT5555">
            <v>1</v>
          </cell>
          <cell r="AU5555">
            <v>4</v>
          </cell>
          <cell r="AX5555">
            <v>1</v>
          </cell>
          <cell r="BA5555">
            <v>1</v>
          </cell>
          <cell r="BB5555">
            <v>5</v>
          </cell>
        </row>
        <row r="5556">
          <cell r="C5556">
            <v>312</v>
          </cell>
          <cell r="AE5556">
            <v>3</v>
          </cell>
          <cell r="AF5556">
            <v>3</v>
          </cell>
          <cell r="AG5556">
            <v>6</v>
          </cell>
          <cell r="AI5556">
            <v>1</v>
          </cell>
          <cell r="AJ5556">
            <v>5</v>
          </cell>
          <cell r="AK5556">
            <v>5</v>
          </cell>
          <cell r="AL5556">
            <v>2</v>
          </cell>
          <cell r="AM5556">
            <v>13</v>
          </cell>
          <cell r="AN5556">
            <v>19</v>
          </cell>
          <cell r="AP5556">
            <v>1</v>
          </cell>
          <cell r="AQ5556">
            <v>5</v>
          </cell>
          <cell r="AR5556">
            <v>5</v>
          </cell>
          <cell r="AS5556">
            <v>2</v>
          </cell>
          <cell r="AT5556">
            <v>13</v>
          </cell>
          <cell r="AU5556">
            <v>32</v>
          </cell>
          <cell r="AW5556">
            <v>1</v>
          </cell>
          <cell r="AX5556">
            <v>5</v>
          </cell>
          <cell r="AY5556">
            <v>2</v>
          </cell>
          <cell r="BA5556">
            <v>8</v>
          </cell>
          <cell r="BB5556">
            <v>40</v>
          </cell>
        </row>
        <row r="5557">
          <cell r="C5557">
            <v>313</v>
          </cell>
          <cell r="AE5557">
            <v>5</v>
          </cell>
          <cell r="AF5557">
            <v>5</v>
          </cell>
          <cell r="AG5557">
            <v>10</v>
          </cell>
          <cell r="AI5557">
            <v>5</v>
          </cell>
          <cell r="AJ5557">
            <v>10</v>
          </cell>
          <cell r="AK5557">
            <v>10</v>
          </cell>
          <cell r="AL5557">
            <v>10</v>
          </cell>
          <cell r="AM5557">
            <v>35</v>
          </cell>
          <cell r="AN5557">
            <v>45</v>
          </cell>
          <cell r="AP5557">
            <v>5</v>
          </cell>
          <cell r="AQ5557">
            <v>10</v>
          </cell>
          <cell r="AR5557">
            <v>10</v>
          </cell>
          <cell r="AS5557">
            <v>10</v>
          </cell>
          <cell r="AT5557">
            <v>35</v>
          </cell>
          <cell r="AU5557">
            <v>80</v>
          </cell>
          <cell r="AW5557">
            <v>5</v>
          </cell>
          <cell r="AX5557">
            <v>10</v>
          </cell>
          <cell r="AY5557">
            <v>5</v>
          </cell>
          <cell r="BA5557">
            <v>20</v>
          </cell>
          <cell r="BB5557">
            <v>100</v>
          </cell>
        </row>
        <row r="5558">
          <cell r="C5558">
            <v>314</v>
          </cell>
          <cell r="AE5558">
            <v>5</v>
          </cell>
          <cell r="AF5558">
            <v>5</v>
          </cell>
          <cell r="AG5558">
            <v>10</v>
          </cell>
          <cell r="AI5558">
            <v>5</v>
          </cell>
          <cell r="AJ5558">
            <v>10</v>
          </cell>
          <cell r="AK5558">
            <v>10</v>
          </cell>
          <cell r="AL5558">
            <v>10</v>
          </cell>
          <cell r="AM5558">
            <v>35</v>
          </cell>
          <cell r="AN5558">
            <v>45</v>
          </cell>
          <cell r="AP5558">
            <v>5</v>
          </cell>
          <cell r="AQ5558">
            <v>10</v>
          </cell>
          <cell r="AR5558">
            <v>10</v>
          </cell>
          <cell r="AS5558">
            <v>10</v>
          </cell>
          <cell r="AT5558">
            <v>35</v>
          </cell>
          <cell r="AU5558">
            <v>80</v>
          </cell>
          <cell r="AW5558">
            <v>5</v>
          </cell>
          <cell r="AX5558">
            <v>10</v>
          </cell>
          <cell r="AY5558">
            <v>5</v>
          </cell>
          <cell r="BA5558">
            <v>20</v>
          </cell>
          <cell r="BB5558">
            <v>100</v>
          </cell>
        </row>
        <row r="5559">
          <cell r="C5559">
            <v>315</v>
          </cell>
          <cell r="AF5559">
            <v>1</v>
          </cell>
          <cell r="AG5559">
            <v>1</v>
          </cell>
          <cell r="AJ5559">
            <v>0.3</v>
          </cell>
          <cell r="AK5559">
            <v>0.3</v>
          </cell>
          <cell r="AL5559">
            <v>0.4</v>
          </cell>
          <cell r="AM5559">
            <v>1</v>
          </cell>
          <cell r="AN5559">
            <v>1</v>
          </cell>
          <cell r="AQ5559">
            <v>0.3</v>
          </cell>
          <cell r="AR5559">
            <v>0.3</v>
          </cell>
          <cell r="AS5559">
            <v>0.4</v>
          </cell>
          <cell r="AT5559">
            <v>1</v>
          </cell>
          <cell r="AU5559">
            <v>1</v>
          </cell>
          <cell r="AW5559">
            <v>0.25</v>
          </cell>
          <cell r="AX5559">
            <v>0.25</v>
          </cell>
          <cell r="AY5559">
            <v>0.25</v>
          </cell>
          <cell r="AZ5559">
            <v>0.25</v>
          </cell>
          <cell r="BA5559">
            <v>1</v>
          </cell>
          <cell r="BB5559">
            <v>1</v>
          </cell>
        </row>
        <row r="5560">
          <cell r="C5560">
            <v>316</v>
          </cell>
          <cell r="AF5560">
            <v>1000</v>
          </cell>
          <cell r="AG5560">
            <v>1000</v>
          </cell>
          <cell r="AK5560">
            <v>5000</v>
          </cell>
          <cell r="AL5560">
            <v>2000</v>
          </cell>
          <cell r="AM5560">
            <v>7000</v>
          </cell>
          <cell r="AN5560">
            <v>8000</v>
          </cell>
          <cell r="AR5560">
            <v>5000</v>
          </cell>
          <cell r="AS5560">
            <v>2000</v>
          </cell>
          <cell r="AT5560">
            <v>7000</v>
          </cell>
          <cell r="AU5560">
            <v>15000</v>
          </cell>
          <cell r="AX5560">
            <v>3000</v>
          </cell>
          <cell r="AY5560">
            <v>2000</v>
          </cell>
          <cell r="BA5560">
            <v>5000</v>
          </cell>
          <cell r="BB5560">
            <v>20000</v>
          </cell>
        </row>
        <row r="5561">
          <cell r="C5561">
            <v>317</v>
          </cell>
          <cell r="AF5561">
            <v>1000</v>
          </cell>
          <cell r="AG5561">
            <v>1000</v>
          </cell>
          <cell r="AK5561">
            <v>3000</v>
          </cell>
          <cell r="AL5561">
            <v>2000</v>
          </cell>
          <cell r="AM5561">
            <v>5000</v>
          </cell>
          <cell r="AN5561">
            <v>6000</v>
          </cell>
          <cell r="AR5561">
            <v>3000</v>
          </cell>
          <cell r="AS5561">
            <v>2000</v>
          </cell>
          <cell r="AT5561">
            <v>5000</v>
          </cell>
          <cell r="AU5561">
            <v>11000</v>
          </cell>
          <cell r="AX5561">
            <v>4000</v>
          </cell>
          <cell r="BA5561">
            <v>4000</v>
          </cell>
          <cell r="BB5561">
            <v>15000</v>
          </cell>
        </row>
        <row r="5562">
          <cell r="C5562">
            <v>318</v>
          </cell>
          <cell r="AF5562">
            <v>500</v>
          </cell>
          <cell r="AG5562">
            <v>500</v>
          </cell>
          <cell r="AK5562">
            <v>1000</v>
          </cell>
          <cell r="AL5562">
            <v>1000</v>
          </cell>
          <cell r="AM5562">
            <v>2000</v>
          </cell>
          <cell r="AN5562">
            <v>2500</v>
          </cell>
          <cell r="AR5562">
            <v>1000</v>
          </cell>
          <cell r="AS5562">
            <v>1000</v>
          </cell>
          <cell r="AT5562">
            <v>2000</v>
          </cell>
          <cell r="AU5562">
            <v>4500</v>
          </cell>
          <cell r="AX5562">
            <v>500</v>
          </cell>
          <cell r="BA5562">
            <v>500</v>
          </cell>
          <cell r="BB5562">
            <v>5000</v>
          </cell>
        </row>
        <row r="5563">
          <cell r="C5563">
            <v>319</v>
          </cell>
          <cell r="AF5563">
            <v>5</v>
          </cell>
          <cell r="AG5563">
            <v>5</v>
          </cell>
          <cell r="AK5563">
            <v>5</v>
          </cell>
          <cell r="AM5563">
            <v>5</v>
          </cell>
          <cell r="AN5563">
            <v>10</v>
          </cell>
          <cell r="AR5563">
            <v>5</v>
          </cell>
          <cell r="AT5563">
            <v>5</v>
          </cell>
          <cell r="AU5563">
            <v>15</v>
          </cell>
          <cell r="AX5563">
            <v>3</v>
          </cell>
          <cell r="AY5563">
            <v>2</v>
          </cell>
          <cell r="BA5563">
            <v>5</v>
          </cell>
          <cell r="BB5563">
            <v>20</v>
          </cell>
        </row>
        <row r="5564">
          <cell r="C5564">
            <v>320</v>
          </cell>
          <cell r="AF5564">
            <v>1</v>
          </cell>
          <cell r="AG5564">
            <v>1</v>
          </cell>
          <cell r="AK5564">
            <v>1</v>
          </cell>
          <cell r="AL5564">
            <v>0.5</v>
          </cell>
          <cell r="AM5564">
            <v>1.5</v>
          </cell>
          <cell r="AN5564">
            <v>2.5</v>
          </cell>
          <cell r="AR5564">
            <v>1</v>
          </cell>
          <cell r="AS5564">
            <v>0.5</v>
          </cell>
          <cell r="AT5564">
            <v>1.5</v>
          </cell>
          <cell r="AU5564">
            <v>4</v>
          </cell>
          <cell r="AX5564">
            <v>0.5</v>
          </cell>
          <cell r="AY5564">
            <v>0.5</v>
          </cell>
          <cell r="BA5564">
            <v>1</v>
          </cell>
          <cell r="BB5564">
            <v>5</v>
          </cell>
        </row>
        <row r="5565">
          <cell r="C5565">
            <v>321</v>
          </cell>
          <cell r="AF5565">
            <v>2</v>
          </cell>
          <cell r="AG5565">
            <v>2</v>
          </cell>
          <cell r="AK5565">
            <v>2</v>
          </cell>
          <cell r="AL5565">
            <v>1</v>
          </cell>
          <cell r="AM5565">
            <v>3</v>
          </cell>
          <cell r="AN5565">
            <v>5</v>
          </cell>
          <cell r="AR5565">
            <v>2</v>
          </cell>
          <cell r="AS5565">
            <v>1</v>
          </cell>
          <cell r="AT5565">
            <v>3</v>
          </cell>
          <cell r="AU5565">
            <v>8</v>
          </cell>
          <cell r="AX5565">
            <v>1</v>
          </cell>
          <cell r="AY5565">
            <v>1</v>
          </cell>
          <cell r="BA5565">
            <v>2</v>
          </cell>
          <cell r="BB5565">
            <v>10</v>
          </cell>
        </row>
        <row r="5566">
          <cell r="C5566">
            <v>322</v>
          </cell>
          <cell r="AF5566">
            <v>1</v>
          </cell>
          <cell r="AG5566">
            <v>1</v>
          </cell>
          <cell r="AK5566">
            <v>0.5</v>
          </cell>
          <cell r="AL5566">
            <v>0.5</v>
          </cell>
          <cell r="AM5566">
            <v>1</v>
          </cell>
          <cell r="AN5566">
            <v>2</v>
          </cell>
          <cell r="AR5566">
            <v>1</v>
          </cell>
          <cell r="AS5566">
            <v>1</v>
          </cell>
          <cell r="AT5566">
            <v>2</v>
          </cell>
          <cell r="AU5566">
            <v>4</v>
          </cell>
          <cell r="AX5566">
            <v>0.5</v>
          </cell>
          <cell r="AY5566">
            <v>0.5</v>
          </cell>
          <cell r="BA5566">
            <v>1</v>
          </cell>
          <cell r="BB5566">
            <v>5</v>
          </cell>
        </row>
        <row r="5567">
          <cell r="C5567">
            <v>323</v>
          </cell>
          <cell r="AF5567">
            <v>50</v>
          </cell>
          <cell r="AG5567">
            <v>50</v>
          </cell>
          <cell r="AJ5567">
            <v>100</v>
          </cell>
          <cell r="AK5567">
            <v>100</v>
          </cell>
          <cell r="AL5567">
            <v>100</v>
          </cell>
          <cell r="AM5567">
            <v>300</v>
          </cell>
          <cell r="AN5567">
            <v>350</v>
          </cell>
          <cell r="AQ5567">
            <v>100</v>
          </cell>
          <cell r="AR5567">
            <v>100</v>
          </cell>
          <cell r="AS5567">
            <v>100</v>
          </cell>
          <cell r="AT5567">
            <v>300</v>
          </cell>
          <cell r="AU5567">
            <v>650</v>
          </cell>
          <cell r="AX5567">
            <v>100</v>
          </cell>
          <cell r="AY5567">
            <v>50</v>
          </cell>
          <cell r="BA5567">
            <v>150</v>
          </cell>
          <cell r="BB5567">
            <v>800</v>
          </cell>
        </row>
        <row r="5568">
          <cell r="C5568">
            <v>324</v>
          </cell>
          <cell r="AF5568">
            <v>50</v>
          </cell>
          <cell r="AG5568">
            <v>50</v>
          </cell>
          <cell r="AK5568">
            <v>50</v>
          </cell>
          <cell r="AL5568">
            <v>50</v>
          </cell>
          <cell r="AM5568">
            <v>100</v>
          </cell>
          <cell r="AN5568">
            <v>150</v>
          </cell>
          <cell r="AR5568">
            <v>50</v>
          </cell>
          <cell r="AS5568">
            <v>50</v>
          </cell>
          <cell r="AT5568">
            <v>100</v>
          </cell>
          <cell r="AU5568">
            <v>250</v>
          </cell>
          <cell r="AX5568">
            <v>50</v>
          </cell>
          <cell r="BA5568">
            <v>50</v>
          </cell>
          <cell r="BB5568">
            <v>300</v>
          </cell>
        </row>
        <row r="5569">
          <cell r="C5569">
            <v>325</v>
          </cell>
          <cell r="AF5569">
            <v>50</v>
          </cell>
          <cell r="AG5569">
            <v>50</v>
          </cell>
          <cell r="AK5569">
            <v>100</v>
          </cell>
          <cell r="AL5569">
            <v>50</v>
          </cell>
          <cell r="AM5569">
            <v>150</v>
          </cell>
          <cell r="AN5569">
            <v>200</v>
          </cell>
          <cell r="AR5569">
            <v>100</v>
          </cell>
          <cell r="AS5569">
            <v>50</v>
          </cell>
          <cell r="AT5569">
            <v>150</v>
          </cell>
          <cell r="AU5569">
            <v>350</v>
          </cell>
          <cell r="AX5569">
            <v>100</v>
          </cell>
          <cell r="AY5569">
            <v>50</v>
          </cell>
          <cell r="BA5569">
            <v>150</v>
          </cell>
          <cell r="BB5569">
            <v>500</v>
          </cell>
        </row>
        <row r="5570">
          <cell r="C5570">
            <v>326</v>
          </cell>
          <cell r="AG5570">
            <v>0</v>
          </cell>
          <cell r="AK5570">
            <v>300000000</v>
          </cell>
          <cell r="AM5570">
            <v>300000000</v>
          </cell>
          <cell r="AN5570">
            <v>300000000</v>
          </cell>
          <cell r="AR5570">
            <v>400000000</v>
          </cell>
          <cell r="AT5570">
            <v>400000000</v>
          </cell>
          <cell r="AU5570">
            <v>700000000</v>
          </cell>
          <cell r="AX5570">
            <v>300000000</v>
          </cell>
          <cell r="BA5570">
            <v>300000000</v>
          </cell>
          <cell r="BB5570">
            <v>1000000000</v>
          </cell>
        </row>
        <row r="5571">
          <cell r="C5571">
            <v>327</v>
          </cell>
          <cell r="AF5571">
            <v>0.2</v>
          </cell>
          <cell r="AG5571">
            <v>0.2</v>
          </cell>
          <cell r="AI5571">
            <v>0.1</v>
          </cell>
          <cell r="AJ5571">
            <v>0.1</v>
          </cell>
          <cell r="AK5571">
            <v>0.1</v>
          </cell>
          <cell r="AL5571">
            <v>0.1</v>
          </cell>
          <cell r="AM5571">
            <v>0.4</v>
          </cell>
          <cell r="AN5571">
            <v>0.60000000000000009</v>
          </cell>
          <cell r="AQ5571">
            <v>0.1</v>
          </cell>
          <cell r="AR5571">
            <v>0.1</v>
          </cell>
          <cell r="AT5571">
            <v>0.2</v>
          </cell>
          <cell r="AU5571">
            <v>0.8</v>
          </cell>
          <cell r="AW5571">
            <v>0.1</v>
          </cell>
          <cell r="AX5571">
            <v>0.1</v>
          </cell>
          <cell r="BA5571">
            <v>0.2</v>
          </cell>
          <cell r="BB5571">
            <v>1</v>
          </cell>
        </row>
        <row r="5572">
          <cell r="C5572">
            <v>328</v>
          </cell>
          <cell r="AE5572">
            <v>40</v>
          </cell>
          <cell r="AF5572">
            <v>40</v>
          </cell>
          <cell r="AG5572">
            <v>80</v>
          </cell>
          <cell r="AI5572">
            <v>20</v>
          </cell>
          <cell r="AJ5572">
            <v>40</v>
          </cell>
          <cell r="AK5572">
            <v>40</v>
          </cell>
          <cell r="AL5572">
            <v>20</v>
          </cell>
          <cell r="AM5572">
            <v>120</v>
          </cell>
          <cell r="AN5572">
            <v>200</v>
          </cell>
          <cell r="AP5572">
            <v>20</v>
          </cell>
          <cell r="AQ5572">
            <v>50</v>
          </cell>
          <cell r="AR5572">
            <v>40</v>
          </cell>
          <cell r="AS5572">
            <v>20</v>
          </cell>
          <cell r="AT5572">
            <v>130</v>
          </cell>
          <cell r="AU5572">
            <v>330</v>
          </cell>
          <cell r="AW5572">
            <v>10</v>
          </cell>
          <cell r="AX5572">
            <v>40</v>
          </cell>
          <cell r="AY5572">
            <v>10</v>
          </cell>
          <cell r="AZ5572">
            <v>10</v>
          </cell>
          <cell r="BA5572">
            <v>70</v>
          </cell>
          <cell r="BB5572">
            <v>400</v>
          </cell>
        </row>
        <row r="5573">
          <cell r="C5573">
            <v>356</v>
          </cell>
          <cell r="AE5573">
            <v>2</v>
          </cell>
          <cell r="AF5573">
            <v>2</v>
          </cell>
          <cell r="AG5573">
            <v>4</v>
          </cell>
          <cell r="AI5573">
            <v>2</v>
          </cell>
          <cell r="AJ5573">
            <v>2</v>
          </cell>
          <cell r="AK5573">
            <v>2</v>
          </cell>
          <cell r="AL5573">
            <v>2</v>
          </cell>
          <cell r="AM5573">
            <v>8</v>
          </cell>
          <cell r="AN5573">
            <v>12</v>
          </cell>
          <cell r="AT5573">
            <v>0</v>
          </cell>
          <cell r="AU5573">
            <v>12</v>
          </cell>
          <cell r="BA5573">
            <v>0</v>
          </cell>
          <cell r="BB5573">
            <v>12</v>
          </cell>
        </row>
        <row r="5574">
          <cell r="C5574">
            <v>357</v>
          </cell>
          <cell r="AE5574">
            <v>5000</v>
          </cell>
          <cell r="AF5574">
            <v>5000</v>
          </cell>
          <cell r="AG5574">
            <v>10000</v>
          </cell>
          <cell r="AI5574">
            <v>2500</v>
          </cell>
          <cell r="AJ5574">
            <v>2500</v>
          </cell>
          <cell r="AK5574">
            <v>2500</v>
          </cell>
          <cell r="AL5574">
            <v>2500</v>
          </cell>
          <cell r="AM5574">
            <v>10000</v>
          </cell>
          <cell r="AN5574">
            <v>20000</v>
          </cell>
          <cell r="AT5574">
            <v>0</v>
          </cell>
          <cell r="AU5574">
            <v>20000</v>
          </cell>
          <cell r="BA5574">
            <v>0</v>
          </cell>
          <cell r="BB5574">
            <v>20000</v>
          </cell>
        </row>
        <row r="5575">
          <cell r="C5575">
            <v>358</v>
          </cell>
          <cell r="AE5575">
            <v>5000</v>
          </cell>
          <cell r="AF5575">
            <v>5000</v>
          </cell>
          <cell r="AG5575">
            <v>10000</v>
          </cell>
          <cell r="AI5575">
            <v>2500</v>
          </cell>
          <cell r="AJ5575">
            <v>2500</v>
          </cell>
          <cell r="AK5575">
            <v>2500</v>
          </cell>
          <cell r="AL5575">
            <v>2500</v>
          </cell>
          <cell r="AM5575">
            <v>10000</v>
          </cell>
          <cell r="AN5575">
            <v>20000</v>
          </cell>
          <cell r="AT5575">
            <v>0</v>
          </cell>
          <cell r="AU5575">
            <v>20000</v>
          </cell>
          <cell r="BA5575">
            <v>0</v>
          </cell>
          <cell r="BB5575">
            <v>20000</v>
          </cell>
        </row>
        <row r="5798">
          <cell r="C5798">
            <v>291</v>
          </cell>
          <cell r="AE5798">
            <v>0.56000000000000005</v>
          </cell>
          <cell r="AF5798">
            <v>0.1875</v>
          </cell>
          <cell r="AG5798">
            <v>0.74750000000000005</v>
          </cell>
          <cell r="AI5798">
            <v>0.1875</v>
          </cell>
          <cell r="AJ5798">
            <v>0.1875</v>
          </cell>
          <cell r="AK5798">
            <v>0.1875</v>
          </cell>
          <cell r="AL5798">
            <v>0.1875</v>
          </cell>
          <cell r="AM5798">
            <v>0.75</v>
          </cell>
          <cell r="AP5798">
            <v>0.1875</v>
          </cell>
          <cell r="AQ5798">
            <v>0.1875</v>
          </cell>
          <cell r="AR5798">
            <v>0.1875</v>
          </cell>
          <cell r="AS5798">
            <v>0.1875</v>
          </cell>
          <cell r="AT5798">
            <v>0.75</v>
          </cell>
          <cell r="AW5798">
            <v>0.1875</v>
          </cell>
          <cell r="AX5798">
            <v>0.1875</v>
          </cell>
          <cell r="AY5798">
            <v>0.1875</v>
          </cell>
          <cell r="AZ5798">
            <v>0.1875</v>
          </cell>
          <cell r="BA5798">
            <v>0.75</v>
          </cell>
          <cell r="BB5798">
            <v>2.9975000000000001</v>
          </cell>
        </row>
        <row r="5799">
          <cell r="C5799">
            <v>292</v>
          </cell>
          <cell r="AE5799">
            <v>0.56000000000000005</v>
          </cell>
          <cell r="AF5799">
            <v>0.1875</v>
          </cell>
          <cell r="AG5799">
            <v>0.74750000000000005</v>
          </cell>
          <cell r="AI5799">
            <v>0.1875</v>
          </cell>
          <cell r="AJ5799">
            <v>0.1875</v>
          </cell>
          <cell r="AK5799">
            <v>0.1875</v>
          </cell>
          <cell r="AL5799">
            <v>0.1875</v>
          </cell>
          <cell r="AM5799">
            <v>0.75</v>
          </cell>
          <cell r="AP5799">
            <v>0.1875</v>
          </cell>
          <cell r="AQ5799">
            <v>0.1875</v>
          </cell>
          <cell r="AR5799">
            <v>0.1875</v>
          </cell>
          <cell r="AS5799">
            <v>0.1875</v>
          </cell>
          <cell r="AT5799">
            <v>0.75</v>
          </cell>
          <cell r="AW5799">
            <v>0.1875</v>
          </cell>
          <cell r="AX5799">
            <v>0.1875</v>
          </cell>
          <cell r="AY5799">
            <v>0.1875</v>
          </cell>
          <cell r="AZ5799">
            <v>0.1875</v>
          </cell>
          <cell r="BA5799">
            <v>0.75</v>
          </cell>
          <cell r="BB5799">
            <v>2.9975000000000001</v>
          </cell>
        </row>
        <row r="5800">
          <cell r="C5800">
            <v>293</v>
          </cell>
          <cell r="AE5800">
            <v>0.1875</v>
          </cell>
          <cell r="AF5800">
            <v>6.25E-2</v>
          </cell>
          <cell r="AG5800">
            <v>0.25</v>
          </cell>
          <cell r="AI5800">
            <v>6.25E-2</v>
          </cell>
          <cell r="AJ5800">
            <v>6.25E-2</v>
          </cell>
          <cell r="AK5800">
            <v>6.25E-2</v>
          </cell>
          <cell r="AL5800">
            <v>6.25E-2</v>
          </cell>
          <cell r="AM5800">
            <v>0.25</v>
          </cell>
          <cell r="AP5800">
            <v>6.25E-2</v>
          </cell>
          <cell r="AQ5800">
            <v>6.25E-2</v>
          </cell>
          <cell r="AR5800">
            <v>6.25E-2</v>
          </cell>
          <cell r="AS5800">
            <v>6.25E-2</v>
          </cell>
          <cell r="AT5800">
            <v>0.25</v>
          </cell>
          <cell r="AW5800">
            <v>6.25E-2</v>
          </cell>
          <cell r="AX5800">
            <v>6.25E-2</v>
          </cell>
          <cell r="AY5800">
            <v>6.25E-2</v>
          </cell>
          <cell r="AZ5800">
            <v>6.25E-2</v>
          </cell>
          <cell r="BA5800">
            <v>0.25</v>
          </cell>
          <cell r="BB5800">
            <v>1</v>
          </cell>
        </row>
        <row r="5801">
          <cell r="C5801">
            <v>294</v>
          </cell>
          <cell r="AE5801">
            <v>0.1875</v>
          </cell>
          <cell r="AF5801">
            <v>6.25E-2</v>
          </cell>
          <cell r="AG5801">
            <v>0.25</v>
          </cell>
          <cell r="AI5801">
            <v>6.25E-2</v>
          </cell>
          <cell r="AJ5801">
            <v>6.25E-2</v>
          </cell>
          <cell r="AK5801">
            <v>6.25E-2</v>
          </cell>
          <cell r="AL5801">
            <v>6.25E-2</v>
          </cell>
          <cell r="AM5801">
            <v>0.25</v>
          </cell>
          <cell r="AP5801">
            <v>6.25E-2</v>
          </cell>
          <cell r="AQ5801">
            <v>6.25E-2</v>
          </cell>
          <cell r="AR5801">
            <v>6.25E-2</v>
          </cell>
          <cell r="AS5801">
            <v>6.25E-2</v>
          </cell>
          <cell r="AT5801">
            <v>0.25</v>
          </cell>
          <cell r="AW5801">
            <v>6.25E-2</v>
          </cell>
          <cell r="AX5801">
            <v>6.25E-2</v>
          </cell>
          <cell r="AY5801">
            <v>6.25E-2</v>
          </cell>
          <cell r="AZ5801">
            <v>6.25E-2</v>
          </cell>
          <cell r="BA5801">
            <v>0.25</v>
          </cell>
          <cell r="BB5801">
            <v>1</v>
          </cell>
        </row>
        <row r="5802">
          <cell r="C5802">
            <v>295</v>
          </cell>
          <cell r="AE5802">
            <v>0.5625</v>
          </cell>
          <cell r="AF5802">
            <v>0.1875</v>
          </cell>
          <cell r="AG5802">
            <v>0.75</v>
          </cell>
          <cell r="AI5802">
            <v>0.1875</v>
          </cell>
          <cell r="AJ5802">
            <v>0.1875</v>
          </cell>
          <cell r="AK5802">
            <v>0.1875</v>
          </cell>
          <cell r="AL5802">
            <v>0.1875</v>
          </cell>
          <cell r="AM5802">
            <v>0.75</v>
          </cell>
          <cell r="AP5802">
            <v>0.1875</v>
          </cell>
          <cell r="AQ5802">
            <v>0.1875</v>
          </cell>
          <cell r="AR5802">
            <v>0.1875</v>
          </cell>
          <cell r="AS5802">
            <v>0.1875</v>
          </cell>
          <cell r="AT5802">
            <v>0.75</v>
          </cell>
          <cell r="AW5802">
            <v>0.1875</v>
          </cell>
          <cell r="AX5802">
            <v>0.1875</v>
          </cell>
          <cell r="AY5802">
            <v>0.1875</v>
          </cell>
          <cell r="AZ5802">
            <v>0.1875</v>
          </cell>
          <cell r="BA5802">
            <v>0.75</v>
          </cell>
          <cell r="BB5802">
            <v>3</v>
          </cell>
        </row>
        <row r="5803">
          <cell r="C5803">
            <v>303</v>
          </cell>
          <cell r="AE5803">
            <v>0.375</v>
          </cell>
          <cell r="AF5803">
            <v>0.125</v>
          </cell>
          <cell r="AG5803">
            <v>0.5</v>
          </cell>
          <cell r="AI5803">
            <v>0.125</v>
          </cell>
          <cell r="AJ5803">
            <v>0.125</v>
          </cell>
          <cell r="AK5803">
            <v>0.125</v>
          </cell>
          <cell r="AL5803">
            <v>0.125</v>
          </cell>
          <cell r="AM5803">
            <v>0.5</v>
          </cell>
          <cell r="AP5803">
            <v>0.125</v>
          </cell>
          <cell r="AQ5803">
            <v>0.125</v>
          </cell>
          <cell r="AR5803">
            <v>0.125</v>
          </cell>
          <cell r="AS5803">
            <v>0.125</v>
          </cell>
          <cell r="AT5803">
            <v>0.5</v>
          </cell>
          <cell r="AW5803">
            <v>0.125</v>
          </cell>
          <cell r="AX5803">
            <v>0.125</v>
          </cell>
          <cell r="AY5803">
            <v>0.125</v>
          </cell>
          <cell r="AZ5803">
            <v>0.125</v>
          </cell>
          <cell r="BA5803">
            <v>0.5</v>
          </cell>
          <cell r="BB5803">
            <v>2</v>
          </cell>
        </row>
        <row r="5804">
          <cell r="C5804">
            <v>304</v>
          </cell>
          <cell r="AE5804">
            <v>0.375</v>
          </cell>
          <cell r="AF5804">
            <v>0.125</v>
          </cell>
          <cell r="AG5804">
            <v>0.5</v>
          </cell>
          <cell r="AI5804">
            <v>0.125</v>
          </cell>
          <cell r="AJ5804">
            <v>0.125</v>
          </cell>
          <cell r="AK5804">
            <v>0.125</v>
          </cell>
          <cell r="AL5804">
            <v>0.125</v>
          </cell>
          <cell r="AM5804">
            <v>0.5</v>
          </cell>
          <cell r="AP5804">
            <v>0.125</v>
          </cell>
          <cell r="AQ5804">
            <v>0.125</v>
          </cell>
          <cell r="AR5804">
            <v>0.125</v>
          </cell>
          <cell r="AS5804">
            <v>0.125</v>
          </cell>
          <cell r="AT5804">
            <v>0.5</v>
          </cell>
          <cell r="AW5804">
            <v>0.125</v>
          </cell>
          <cell r="AX5804">
            <v>0.125</v>
          </cell>
          <cell r="AY5804">
            <v>0.125</v>
          </cell>
          <cell r="AZ5804">
            <v>0.125</v>
          </cell>
          <cell r="BA5804">
            <v>0.5</v>
          </cell>
          <cell r="BB5804">
            <v>2</v>
          </cell>
        </row>
        <row r="6050">
          <cell r="C6050">
            <v>92</v>
          </cell>
          <cell r="AF6050">
            <v>1</v>
          </cell>
          <cell r="AG6050">
            <v>1</v>
          </cell>
          <cell r="AL6050">
            <v>1</v>
          </cell>
          <cell r="AM6050">
            <v>1</v>
          </cell>
          <cell r="AN6050">
            <v>2</v>
          </cell>
          <cell r="AS6050">
            <v>1</v>
          </cell>
          <cell r="AT6050">
            <v>1</v>
          </cell>
          <cell r="AU6050">
            <v>3</v>
          </cell>
          <cell r="AY6050">
            <v>1</v>
          </cell>
          <cell r="BA6050">
            <v>1</v>
          </cell>
          <cell r="BB6050">
            <v>4</v>
          </cell>
        </row>
        <row r="6051">
          <cell r="C6051">
            <v>93</v>
          </cell>
          <cell r="AF6051">
            <v>1</v>
          </cell>
          <cell r="AG6051">
            <v>1</v>
          </cell>
          <cell r="AL6051">
            <v>1</v>
          </cell>
          <cell r="AM6051">
            <v>1</v>
          </cell>
          <cell r="AN6051">
            <v>2</v>
          </cell>
          <cell r="AS6051">
            <v>1</v>
          </cell>
          <cell r="AT6051">
            <v>1</v>
          </cell>
          <cell r="AU6051">
            <v>3</v>
          </cell>
          <cell r="AY6051">
            <v>5</v>
          </cell>
          <cell r="BA6051">
            <v>5</v>
          </cell>
          <cell r="BB6051">
            <v>8</v>
          </cell>
        </row>
        <row r="6052">
          <cell r="C6052">
            <v>94</v>
          </cell>
          <cell r="AF6052">
            <v>1</v>
          </cell>
          <cell r="AG6052">
            <v>1</v>
          </cell>
          <cell r="AK6052">
            <v>1</v>
          </cell>
          <cell r="AM6052">
            <v>1</v>
          </cell>
          <cell r="AN6052">
            <v>2</v>
          </cell>
          <cell r="AR6052">
            <v>1</v>
          </cell>
          <cell r="AT6052">
            <v>1</v>
          </cell>
          <cell r="AU6052">
            <v>3</v>
          </cell>
          <cell r="AY6052">
            <v>1</v>
          </cell>
          <cell r="BA6052">
            <v>1</v>
          </cell>
          <cell r="BB6052">
            <v>4</v>
          </cell>
        </row>
        <row r="6053">
          <cell r="C6053">
            <v>95</v>
          </cell>
          <cell r="AE6053">
            <v>23</v>
          </cell>
          <cell r="AG6053">
            <v>23</v>
          </cell>
          <cell r="AM6053">
            <v>0</v>
          </cell>
          <cell r="AN6053">
            <v>23</v>
          </cell>
          <cell r="AT6053">
            <v>0</v>
          </cell>
          <cell r="AU6053">
            <v>23</v>
          </cell>
          <cell r="BA6053">
            <v>0</v>
          </cell>
          <cell r="BB6053">
            <v>23</v>
          </cell>
        </row>
        <row r="6054">
          <cell r="C6054">
            <v>96</v>
          </cell>
          <cell r="AF6054">
            <v>0.5</v>
          </cell>
          <cell r="AG6054">
            <v>0.5</v>
          </cell>
          <cell r="AL6054">
            <v>0.5</v>
          </cell>
          <cell r="AM6054">
            <v>0.5</v>
          </cell>
          <cell r="AN6054">
            <v>1</v>
          </cell>
          <cell r="AS6054">
            <v>1</v>
          </cell>
          <cell r="AT6054">
            <v>1</v>
          </cell>
          <cell r="AU6054">
            <v>2</v>
          </cell>
          <cell r="BA6054">
            <v>0</v>
          </cell>
          <cell r="BB6054">
            <v>2</v>
          </cell>
        </row>
        <row r="6055">
          <cell r="C6055">
            <v>97</v>
          </cell>
          <cell r="AF6055">
            <v>0.2</v>
          </cell>
          <cell r="AG6055">
            <v>0.2</v>
          </cell>
          <cell r="AJ6055">
            <v>0.15</v>
          </cell>
          <cell r="AK6055">
            <v>0.15</v>
          </cell>
          <cell r="AM6055">
            <v>0.3</v>
          </cell>
          <cell r="AN6055">
            <v>0.5</v>
          </cell>
          <cell r="AQ6055">
            <v>0.25</v>
          </cell>
          <cell r="AT6055">
            <v>0.25</v>
          </cell>
          <cell r="AU6055">
            <v>0.75</v>
          </cell>
          <cell r="AY6055">
            <v>0.25</v>
          </cell>
          <cell r="BA6055">
            <v>0.25</v>
          </cell>
          <cell r="BB6055">
            <v>1</v>
          </cell>
        </row>
        <row r="6056">
          <cell r="C6056">
            <v>98</v>
          </cell>
          <cell r="AG6056">
            <v>0</v>
          </cell>
          <cell r="AK6056">
            <v>1</v>
          </cell>
          <cell r="AM6056">
            <v>1</v>
          </cell>
          <cell r="AN6056">
            <v>1</v>
          </cell>
          <cell r="AT6056">
            <v>0</v>
          </cell>
          <cell r="AU6056">
            <v>1</v>
          </cell>
          <cell r="BA6056">
            <v>0</v>
          </cell>
          <cell r="BB6056">
            <v>1</v>
          </cell>
        </row>
        <row r="6057">
          <cell r="C6057">
            <v>99</v>
          </cell>
          <cell r="AG6057">
            <v>0</v>
          </cell>
          <cell r="AM6057">
            <v>0</v>
          </cell>
          <cell r="AN6057">
            <v>0</v>
          </cell>
          <cell r="AR6057">
            <v>3</v>
          </cell>
          <cell r="AT6057">
            <v>3</v>
          </cell>
          <cell r="AU6057">
            <v>3</v>
          </cell>
          <cell r="BA6057">
            <v>0</v>
          </cell>
          <cell r="BB6057">
            <v>3</v>
          </cell>
        </row>
        <row r="6058">
          <cell r="C6058">
            <v>100</v>
          </cell>
          <cell r="AG6058">
            <v>0</v>
          </cell>
          <cell r="AM6058">
            <v>0</v>
          </cell>
          <cell r="AN6058">
            <v>0</v>
          </cell>
          <cell r="AQ6058">
            <v>2</v>
          </cell>
          <cell r="AR6058">
            <v>2</v>
          </cell>
          <cell r="AS6058">
            <v>2</v>
          </cell>
          <cell r="AT6058">
            <v>6</v>
          </cell>
          <cell r="AU6058">
            <v>6</v>
          </cell>
          <cell r="BA6058">
            <v>0</v>
          </cell>
          <cell r="BB6058">
            <v>6</v>
          </cell>
        </row>
        <row r="6059">
          <cell r="C6059">
            <v>101</v>
          </cell>
          <cell r="AG6059">
            <v>0</v>
          </cell>
          <cell r="AM6059">
            <v>0</v>
          </cell>
          <cell r="AN6059">
            <v>0</v>
          </cell>
          <cell r="AQ6059">
            <v>1</v>
          </cell>
          <cell r="AT6059">
            <v>1</v>
          </cell>
          <cell r="AU6059">
            <v>1</v>
          </cell>
          <cell r="BA6059">
            <v>0</v>
          </cell>
          <cell r="BB6059">
            <v>1</v>
          </cell>
        </row>
        <row r="6060">
          <cell r="C6060">
            <v>102</v>
          </cell>
          <cell r="AG6060">
            <v>0</v>
          </cell>
          <cell r="AM6060">
            <v>0</v>
          </cell>
          <cell r="AN6060">
            <v>0</v>
          </cell>
          <cell r="AT6060">
            <v>0</v>
          </cell>
          <cell r="AU6060">
            <v>0</v>
          </cell>
          <cell r="AY6060">
            <v>1200</v>
          </cell>
          <cell r="BA6060">
            <v>1200</v>
          </cell>
          <cell r="BB6060">
            <v>1200</v>
          </cell>
        </row>
        <row r="6061">
          <cell r="C6061">
            <v>103</v>
          </cell>
          <cell r="AF6061">
            <v>0.5</v>
          </cell>
          <cell r="AG6061">
            <v>0.5</v>
          </cell>
          <cell r="AL6061">
            <v>0.5</v>
          </cell>
          <cell r="AM6061">
            <v>0.5</v>
          </cell>
          <cell r="AN6061">
            <v>1</v>
          </cell>
          <cell r="AT6061">
            <v>0</v>
          </cell>
          <cell r="AU6061">
            <v>1</v>
          </cell>
          <cell r="BA6061">
            <v>0</v>
          </cell>
          <cell r="BB6061">
            <v>1</v>
          </cell>
        </row>
        <row r="6062">
          <cell r="C6062">
            <v>104</v>
          </cell>
          <cell r="AG6062">
            <v>0</v>
          </cell>
          <cell r="AJ6062">
            <v>1</v>
          </cell>
          <cell r="AK6062">
            <v>1</v>
          </cell>
          <cell r="AL6062">
            <v>1</v>
          </cell>
          <cell r="AM6062">
            <v>3</v>
          </cell>
          <cell r="AN6062">
            <v>3</v>
          </cell>
          <cell r="AT6062">
            <v>0</v>
          </cell>
          <cell r="AU6062">
            <v>3</v>
          </cell>
          <cell r="BA6062">
            <v>0</v>
          </cell>
          <cell r="BB6062">
            <v>3</v>
          </cell>
        </row>
        <row r="6063">
          <cell r="C6063">
            <v>111</v>
          </cell>
          <cell r="AE6063">
            <v>0.375</v>
          </cell>
          <cell r="AF6063">
            <v>0.375</v>
          </cell>
          <cell r="AG6063">
            <v>0.75</v>
          </cell>
          <cell r="AJ6063">
            <v>0.25</v>
          </cell>
          <cell r="AK6063">
            <v>0.25</v>
          </cell>
          <cell r="AL6063">
            <v>0.25</v>
          </cell>
          <cell r="AM6063">
            <v>0.75</v>
          </cell>
          <cell r="AN6063">
            <v>1.5</v>
          </cell>
          <cell r="AQ6063">
            <v>0.25</v>
          </cell>
          <cell r="AR6063">
            <v>0.25</v>
          </cell>
          <cell r="AS6063">
            <v>0.25</v>
          </cell>
          <cell r="AT6063">
            <v>0.75</v>
          </cell>
          <cell r="AU6063">
            <v>2.25</v>
          </cell>
          <cell r="AX6063">
            <v>0.25</v>
          </cell>
          <cell r="AY6063">
            <v>0.25</v>
          </cell>
          <cell r="AZ6063">
            <v>0.25</v>
          </cell>
          <cell r="BA6063">
            <v>0.75</v>
          </cell>
          <cell r="BB6063">
            <v>3</v>
          </cell>
        </row>
        <row r="6064">
          <cell r="C6064">
            <v>112</v>
          </cell>
          <cell r="AF6064">
            <v>3</v>
          </cell>
          <cell r="AG6064">
            <v>3</v>
          </cell>
          <cell r="AL6064">
            <v>3</v>
          </cell>
          <cell r="AM6064">
            <v>3</v>
          </cell>
          <cell r="AN6064">
            <v>6</v>
          </cell>
          <cell r="AS6064">
            <v>3</v>
          </cell>
          <cell r="AT6064">
            <v>3</v>
          </cell>
          <cell r="AU6064">
            <v>9</v>
          </cell>
          <cell r="AZ6064">
            <v>3</v>
          </cell>
          <cell r="BA6064">
            <v>3</v>
          </cell>
          <cell r="BB6064">
            <v>12</v>
          </cell>
        </row>
        <row r="6065">
          <cell r="C6065">
            <v>113</v>
          </cell>
          <cell r="AF6065">
            <v>1</v>
          </cell>
          <cell r="AG6065">
            <v>1</v>
          </cell>
          <cell r="AL6065">
            <v>1</v>
          </cell>
          <cell r="AM6065">
            <v>1</v>
          </cell>
          <cell r="AN6065">
            <v>1</v>
          </cell>
          <cell r="AS6065">
            <v>1</v>
          </cell>
          <cell r="AT6065">
            <v>1</v>
          </cell>
          <cell r="AU6065">
            <v>1</v>
          </cell>
          <cell r="AZ6065">
            <v>1</v>
          </cell>
          <cell r="BA6065">
            <v>1</v>
          </cell>
          <cell r="BB6065">
            <v>1</v>
          </cell>
        </row>
        <row r="6066">
          <cell r="C6066">
            <v>114</v>
          </cell>
          <cell r="AF6066">
            <v>1</v>
          </cell>
          <cell r="AG6066">
            <v>1</v>
          </cell>
          <cell r="AL6066">
            <v>1</v>
          </cell>
          <cell r="AM6066">
            <v>1</v>
          </cell>
          <cell r="AN6066">
            <v>2</v>
          </cell>
          <cell r="AS6066">
            <v>1</v>
          </cell>
          <cell r="AT6066">
            <v>1</v>
          </cell>
          <cell r="AU6066">
            <v>3</v>
          </cell>
          <cell r="AZ6066">
            <v>2</v>
          </cell>
          <cell r="BA6066">
            <v>2</v>
          </cell>
          <cell r="BB6066">
            <v>5</v>
          </cell>
        </row>
        <row r="6067">
          <cell r="C6067">
            <v>115</v>
          </cell>
          <cell r="AF6067">
            <v>123</v>
          </cell>
          <cell r="AG6067">
            <v>123</v>
          </cell>
          <cell r="AL6067">
            <v>123</v>
          </cell>
          <cell r="AM6067">
            <v>123</v>
          </cell>
          <cell r="AN6067">
            <v>123</v>
          </cell>
          <cell r="AS6067">
            <v>123</v>
          </cell>
          <cell r="AT6067">
            <v>123</v>
          </cell>
          <cell r="AU6067">
            <v>123</v>
          </cell>
          <cell r="AZ6067">
            <v>123</v>
          </cell>
          <cell r="BA6067">
            <v>123</v>
          </cell>
          <cell r="BB6067">
            <v>123</v>
          </cell>
        </row>
        <row r="6068">
          <cell r="C6068">
            <v>116</v>
          </cell>
          <cell r="AE6068">
            <v>0.125</v>
          </cell>
          <cell r="AF6068">
            <v>0.125</v>
          </cell>
          <cell r="AG6068">
            <v>0.25</v>
          </cell>
          <cell r="AI6068">
            <v>6.25E-2</v>
          </cell>
          <cell r="AJ6068">
            <v>6.25E-2</v>
          </cell>
          <cell r="AK6068">
            <v>6.25E-2</v>
          </cell>
          <cell r="AL6068">
            <v>6.25E-2</v>
          </cell>
          <cell r="AM6068">
            <v>0.25</v>
          </cell>
          <cell r="AN6068">
            <v>0.5</v>
          </cell>
          <cell r="AP6068">
            <v>6.25E-2</v>
          </cell>
          <cell r="AQ6068">
            <v>6.25E-2</v>
          </cell>
          <cell r="AR6068">
            <v>6.25E-2</v>
          </cell>
          <cell r="AS6068">
            <v>6.25E-2</v>
          </cell>
          <cell r="AT6068">
            <v>0.25</v>
          </cell>
          <cell r="AU6068">
            <v>0.75</v>
          </cell>
          <cell r="AW6068">
            <v>6.25E-2</v>
          </cell>
          <cell r="AX6068">
            <v>6.25E-2</v>
          </cell>
          <cell r="AY6068">
            <v>6.25E-2</v>
          </cell>
          <cell r="AZ6068">
            <v>6.25E-2</v>
          </cell>
          <cell r="BA6068">
            <v>0.25</v>
          </cell>
          <cell r="BB6068">
            <v>1</v>
          </cell>
        </row>
        <row r="6069">
          <cell r="C6069">
            <v>117</v>
          </cell>
          <cell r="AE6069">
            <v>0.5</v>
          </cell>
          <cell r="AF6069">
            <v>0.5</v>
          </cell>
          <cell r="AG6069">
            <v>1</v>
          </cell>
          <cell r="AI6069">
            <v>0.25</v>
          </cell>
          <cell r="AJ6069">
            <v>0.25</v>
          </cell>
          <cell r="AK6069">
            <v>0.25</v>
          </cell>
          <cell r="AL6069">
            <v>0.25</v>
          </cell>
          <cell r="AM6069">
            <v>1</v>
          </cell>
          <cell r="AN6069">
            <v>1</v>
          </cell>
          <cell r="AP6069">
            <v>0.25</v>
          </cell>
          <cell r="AQ6069">
            <v>0.25</v>
          </cell>
          <cell r="AR6069">
            <v>0.25</v>
          </cell>
          <cell r="AS6069">
            <v>0.25</v>
          </cell>
          <cell r="AT6069">
            <v>1</v>
          </cell>
          <cell r="AU6069">
            <v>1</v>
          </cell>
          <cell r="AW6069">
            <v>0.25</v>
          </cell>
          <cell r="AX6069">
            <v>0.25</v>
          </cell>
          <cell r="AY6069">
            <v>0.25</v>
          </cell>
          <cell r="AZ6069">
            <v>0.25</v>
          </cell>
          <cell r="BA6069">
            <v>1</v>
          </cell>
          <cell r="BB6069">
            <v>1</v>
          </cell>
        </row>
        <row r="6070">
          <cell r="C6070">
            <v>118</v>
          </cell>
          <cell r="AF6070">
            <v>0.25</v>
          </cell>
          <cell r="AG6070">
            <v>0.25</v>
          </cell>
          <cell r="AL6070">
            <v>0.25</v>
          </cell>
          <cell r="AM6070">
            <v>0.25</v>
          </cell>
          <cell r="AN6070">
            <v>0.5</v>
          </cell>
          <cell r="AQ6070">
            <v>0.25</v>
          </cell>
          <cell r="AT6070">
            <v>0.25</v>
          </cell>
          <cell r="AU6070">
            <v>0.75</v>
          </cell>
          <cell r="AX6070">
            <v>0.25</v>
          </cell>
          <cell r="BA6070">
            <v>0.25</v>
          </cell>
          <cell r="BB6070">
            <v>1</v>
          </cell>
        </row>
        <row r="6071">
          <cell r="C6071">
            <v>499</v>
          </cell>
          <cell r="AF6071">
            <v>1</v>
          </cell>
          <cell r="AG6071">
            <v>1</v>
          </cell>
          <cell r="AL6071">
            <v>1</v>
          </cell>
          <cell r="AM6071">
            <v>1</v>
          </cell>
          <cell r="AN6071">
            <v>1</v>
          </cell>
          <cell r="AS6071">
            <v>1</v>
          </cell>
          <cell r="AT6071">
            <v>1</v>
          </cell>
          <cell r="AU6071">
            <v>1</v>
          </cell>
          <cell r="AZ6071">
            <v>1</v>
          </cell>
          <cell r="BA6071">
            <v>1</v>
          </cell>
          <cell r="BB6071">
            <v>1</v>
          </cell>
        </row>
        <row r="6072">
          <cell r="C6072">
            <v>500</v>
          </cell>
          <cell r="AF6072">
            <v>1</v>
          </cell>
          <cell r="AG6072">
            <v>1</v>
          </cell>
          <cell r="AL6072">
            <v>3</v>
          </cell>
          <cell r="AM6072">
            <v>3</v>
          </cell>
          <cell r="AN6072">
            <v>4</v>
          </cell>
          <cell r="AR6072">
            <v>2</v>
          </cell>
          <cell r="AS6072">
            <v>3</v>
          </cell>
          <cell r="AT6072">
            <v>5</v>
          </cell>
          <cell r="AU6072">
            <v>9</v>
          </cell>
          <cell r="AY6072">
            <v>2</v>
          </cell>
          <cell r="AZ6072">
            <v>3</v>
          </cell>
          <cell r="BA6072">
            <v>5</v>
          </cell>
          <cell r="BB6072">
            <v>14</v>
          </cell>
        </row>
        <row r="6073">
          <cell r="C6073">
            <v>501</v>
          </cell>
          <cell r="AF6073">
            <v>1</v>
          </cell>
          <cell r="AG6073">
            <v>1</v>
          </cell>
          <cell r="AL6073">
            <v>1</v>
          </cell>
          <cell r="AM6073">
            <v>1</v>
          </cell>
          <cell r="AN6073">
            <v>2</v>
          </cell>
          <cell r="AS6073">
            <v>1</v>
          </cell>
          <cell r="AT6073">
            <v>1</v>
          </cell>
          <cell r="AU6073">
            <v>3</v>
          </cell>
          <cell r="AZ6073">
            <v>1</v>
          </cell>
          <cell r="BA6073">
            <v>1</v>
          </cell>
          <cell r="BB6073">
            <v>4</v>
          </cell>
        </row>
        <row r="6074">
          <cell r="C6074">
            <v>502</v>
          </cell>
          <cell r="AF6074">
            <v>1</v>
          </cell>
          <cell r="AG6074">
            <v>1</v>
          </cell>
          <cell r="AL6074">
            <v>1</v>
          </cell>
          <cell r="AM6074">
            <v>1</v>
          </cell>
          <cell r="AN6074">
            <v>1</v>
          </cell>
          <cell r="AS6074">
            <v>1</v>
          </cell>
          <cell r="AT6074">
            <v>1</v>
          </cell>
          <cell r="AU6074">
            <v>1</v>
          </cell>
          <cell r="AZ6074">
            <v>1</v>
          </cell>
          <cell r="BA6074">
            <v>1</v>
          </cell>
          <cell r="BB6074">
            <v>1</v>
          </cell>
        </row>
        <row r="6302">
          <cell r="C6302">
            <v>359</v>
          </cell>
          <cell r="AE6302">
            <v>93</v>
          </cell>
          <cell r="AF6302">
            <v>30</v>
          </cell>
          <cell r="AG6302">
            <v>123</v>
          </cell>
          <cell r="AI6302">
            <v>10</v>
          </cell>
          <cell r="AJ6302">
            <v>40</v>
          </cell>
          <cell r="AK6302">
            <v>43</v>
          </cell>
          <cell r="AL6302">
            <v>30</v>
          </cell>
          <cell r="AM6302">
            <v>123</v>
          </cell>
          <cell r="AN6302">
            <v>123</v>
          </cell>
          <cell r="AP6302">
            <v>10</v>
          </cell>
          <cell r="AQ6302">
            <v>40</v>
          </cell>
          <cell r="AR6302">
            <v>43</v>
          </cell>
          <cell r="AS6302">
            <v>30</v>
          </cell>
          <cell r="AT6302">
            <v>123</v>
          </cell>
          <cell r="AU6302">
            <v>123</v>
          </cell>
          <cell r="AW6302">
            <v>10</v>
          </cell>
          <cell r="AX6302">
            <v>40</v>
          </cell>
          <cell r="AY6302">
            <v>43</v>
          </cell>
          <cell r="AZ6302">
            <v>30</v>
          </cell>
          <cell r="BA6302">
            <v>123</v>
          </cell>
          <cell r="BB6302">
            <v>123</v>
          </cell>
        </row>
        <row r="6303">
          <cell r="C6303">
            <v>360</v>
          </cell>
          <cell r="AE6303">
            <v>93</v>
          </cell>
          <cell r="AF6303">
            <v>30</v>
          </cell>
          <cell r="AG6303">
            <v>123</v>
          </cell>
          <cell r="AI6303">
            <v>23</v>
          </cell>
          <cell r="AJ6303">
            <v>30</v>
          </cell>
          <cell r="AK6303">
            <v>40</v>
          </cell>
          <cell r="AL6303">
            <v>30</v>
          </cell>
          <cell r="AM6303">
            <v>123</v>
          </cell>
          <cell r="AN6303">
            <v>123</v>
          </cell>
          <cell r="AP6303">
            <v>23</v>
          </cell>
          <cell r="AQ6303">
            <v>30</v>
          </cell>
          <cell r="AR6303">
            <v>40</v>
          </cell>
          <cell r="AS6303">
            <v>30</v>
          </cell>
          <cell r="AT6303">
            <v>123</v>
          </cell>
          <cell r="AU6303">
            <v>123</v>
          </cell>
          <cell r="AW6303">
            <v>23</v>
          </cell>
          <cell r="AX6303">
            <v>30</v>
          </cell>
          <cell r="AY6303">
            <v>40</v>
          </cell>
          <cell r="AZ6303">
            <v>30</v>
          </cell>
          <cell r="BA6303">
            <v>123</v>
          </cell>
          <cell r="BB6303">
            <v>123</v>
          </cell>
        </row>
        <row r="6304">
          <cell r="C6304">
            <v>361</v>
          </cell>
          <cell r="AE6304">
            <v>93</v>
          </cell>
          <cell r="AF6304">
            <v>30</v>
          </cell>
          <cell r="AG6304">
            <v>123</v>
          </cell>
          <cell r="AI6304">
            <v>23</v>
          </cell>
          <cell r="AJ6304">
            <v>30</v>
          </cell>
          <cell r="AK6304">
            <v>40</v>
          </cell>
          <cell r="AL6304">
            <v>30</v>
          </cell>
          <cell r="AM6304">
            <v>123</v>
          </cell>
          <cell r="AN6304">
            <v>123</v>
          </cell>
          <cell r="AP6304">
            <v>23</v>
          </cell>
          <cell r="AQ6304">
            <v>30</v>
          </cell>
          <cell r="AR6304">
            <v>40</v>
          </cell>
          <cell r="AS6304">
            <v>30</v>
          </cell>
          <cell r="AT6304">
            <v>123</v>
          </cell>
          <cell r="AU6304">
            <v>123</v>
          </cell>
          <cell r="AW6304">
            <v>23</v>
          </cell>
          <cell r="AX6304">
            <v>30</v>
          </cell>
          <cell r="AY6304">
            <v>40</v>
          </cell>
          <cell r="AZ6304">
            <v>30</v>
          </cell>
          <cell r="BA6304">
            <v>123</v>
          </cell>
          <cell r="BB6304">
            <v>123</v>
          </cell>
        </row>
        <row r="6305">
          <cell r="C6305">
            <v>362</v>
          </cell>
          <cell r="AE6305">
            <v>93</v>
          </cell>
          <cell r="AF6305">
            <v>30</v>
          </cell>
          <cell r="AG6305">
            <v>123</v>
          </cell>
          <cell r="AI6305">
            <v>10</v>
          </cell>
          <cell r="AJ6305">
            <v>40</v>
          </cell>
          <cell r="AK6305">
            <v>43</v>
          </cell>
          <cell r="AL6305">
            <v>30</v>
          </cell>
          <cell r="AM6305">
            <v>123</v>
          </cell>
          <cell r="AN6305">
            <v>123</v>
          </cell>
          <cell r="AP6305">
            <v>10</v>
          </cell>
          <cell r="AQ6305">
            <v>40</v>
          </cell>
          <cell r="AR6305">
            <v>43</v>
          </cell>
          <cell r="AS6305">
            <v>30</v>
          </cell>
          <cell r="AT6305">
            <v>123</v>
          </cell>
          <cell r="AU6305">
            <v>123</v>
          </cell>
          <cell r="AW6305">
            <v>10</v>
          </cell>
          <cell r="AX6305">
            <v>40</v>
          </cell>
          <cell r="AY6305">
            <v>43</v>
          </cell>
          <cell r="AZ6305">
            <v>30</v>
          </cell>
          <cell r="BA6305">
            <v>123</v>
          </cell>
          <cell r="BB6305">
            <v>123</v>
          </cell>
        </row>
        <row r="6306">
          <cell r="C6306">
            <v>363</v>
          </cell>
          <cell r="AE6306">
            <v>95</v>
          </cell>
          <cell r="AF6306">
            <v>28</v>
          </cell>
          <cell r="AG6306">
            <v>123</v>
          </cell>
          <cell r="AI6306">
            <v>15</v>
          </cell>
          <cell r="AJ6306">
            <v>40</v>
          </cell>
          <cell r="AK6306">
            <v>40</v>
          </cell>
          <cell r="AL6306">
            <v>28</v>
          </cell>
          <cell r="AM6306">
            <v>123</v>
          </cell>
          <cell r="AN6306">
            <v>123</v>
          </cell>
          <cell r="AP6306">
            <v>15</v>
          </cell>
          <cell r="AQ6306">
            <v>40</v>
          </cell>
          <cell r="AR6306">
            <v>40</v>
          </cell>
          <cell r="AS6306">
            <v>28</v>
          </cell>
          <cell r="AT6306">
            <v>123</v>
          </cell>
          <cell r="AU6306">
            <v>123</v>
          </cell>
          <cell r="AW6306">
            <v>15</v>
          </cell>
          <cell r="AX6306">
            <v>40</v>
          </cell>
          <cell r="AY6306">
            <v>40</v>
          </cell>
          <cell r="AZ6306">
            <v>28</v>
          </cell>
          <cell r="BA6306">
            <v>123</v>
          </cell>
          <cell r="BB6306">
            <v>123</v>
          </cell>
        </row>
        <row r="6307">
          <cell r="C6307">
            <v>364</v>
          </cell>
          <cell r="AE6307">
            <v>95</v>
          </cell>
          <cell r="AF6307">
            <v>28</v>
          </cell>
          <cell r="AG6307">
            <v>123</v>
          </cell>
          <cell r="AI6307">
            <v>15</v>
          </cell>
          <cell r="AJ6307">
            <v>40</v>
          </cell>
          <cell r="AK6307">
            <v>40</v>
          </cell>
          <cell r="AL6307">
            <v>28</v>
          </cell>
          <cell r="AM6307">
            <v>123</v>
          </cell>
          <cell r="AN6307">
            <v>123</v>
          </cell>
          <cell r="AP6307">
            <v>15</v>
          </cell>
          <cell r="AQ6307">
            <v>40</v>
          </cell>
          <cell r="AR6307">
            <v>40</v>
          </cell>
          <cell r="AS6307">
            <v>28</v>
          </cell>
          <cell r="AT6307">
            <v>123</v>
          </cell>
          <cell r="AU6307">
            <v>123</v>
          </cell>
          <cell r="AW6307">
            <v>15</v>
          </cell>
          <cell r="AX6307">
            <v>40</v>
          </cell>
          <cell r="AY6307">
            <v>40</v>
          </cell>
          <cell r="AZ6307">
            <v>28</v>
          </cell>
          <cell r="BA6307">
            <v>123</v>
          </cell>
          <cell r="BB6307">
            <v>123</v>
          </cell>
        </row>
        <row r="6308">
          <cell r="C6308">
            <v>365</v>
          </cell>
          <cell r="AE6308">
            <v>16</v>
          </cell>
          <cell r="AF6308">
            <v>4</v>
          </cell>
          <cell r="AG6308">
            <v>20</v>
          </cell>
          <cell r="AI6308">
            <v>2</v>
          </cell>
          <cell r="AJ6308">
            <v>10</v>
          </cell>
          <cell r="AK6308">
            <v>20</v>
          </cell>
          <cell r="AL6308">
            <v>8</v>
          </cell>
          <cell r="AM6308">
            <v>40</v>
          </cell>
          <cell r="AN6308">
            <v>60</v>
          </cell>
          <cell r="AP6308">
            <v>2</v>
          </cell>
          <cell r="AQ6308">
            <v>10</v>
          </cell>
          <cell r="AR6308">
            <v>14</v>
          </cell>
          <cell r="AS6308">
            <v>8</v>
          </cell>
          <cell r="AT6308">
            <v>34</v>
          </cell>
          <cell r="AU6308">
            <v>94</v>
          </cell>
          <cell r="AW6308">
            <v>2</v>
          </cell>
          <cell r="AX6308">
            <v>8</v>
          </cell>
          <cell r="AY6308">
            <v>10</v>
          </cell>
          <cell r="AZ6308">
            <v>9</v>
          </cell>
          <cell r="BA6308">
            <v>29</v>
          </cell>
          <cell r="BB6308">
            <v>123</v>
          </cell>
        </row>
        <row r="6309">
          <cell r="C6309">
            <v>366</v>
          </cell>
          <cell r="AE6309">
            <v>16</v>
          </cell>
          <cell r="AF6309">
            <v>4</v>
          </cell>
          <cell r="AG6309">
            <v>20</v>
          </cell>
          <cell r="AI6309">
            <v>2</v>
          </cell>
          <cell r="AJ6309">
            <v>10</v>
          </cell>
          <cell r="AK6309">
            <v>20</v>
          </cell>
          <cell r="AL6309">
            <v>8</v>
          </cell>
          <cell r="AM6309">
            <v>40</v>
          </cell>
          <cell r="AN6309">
            <v>60</v>
          </cell>
          <cell r="AP6309">
            <v>2</v>
          </cell>
          <cell r="AQ6309">
            <v>10</v>
          </cell>
          <cell r="AR6309">
            <v>14</v>
          </cell>
          <cell r="AS6309">
            <v>8</v>
          </cell>
          <cell r="AT6309">
            <v>34</v>
          </cell>
          <cell r="AU6309">
            <v>94</v>
          </cell>
          <cell r="AW6309">
            <v>2</v>
          </cell>
          <cell r="AX6309">
            <v>8</v>
          </cell>
          <cell r="AY6309">
            <v>10</v>
          </cell>
          <cell r="AZ6309">
            <v>9</v>
          </cell>
          <cell r="BA6309">
            <v>29</v>
          </cell>
          <cell r="BB6309">
            <v>123</v>
          </cell>
        </row>
        <row r="6310">
          <cell r="C6310">
            <v>367</v>
          </cell>
          <cell r="AE6310">
            <v>8500</v>
          </cell>
          <cell r="AF6310">
            <v>6500</v>
          </cell>
          <cell r="AG6310">
            <v>15000</v>
          </cell>
          <cell r="AI6310">
            <v>500</v>
          </cell>
          <cell r="AJ6310">
            <v>3000</v>
          </cell>
          <cell r="AK6310">
            <v>8000</v>
          </cell>
          <cell r="AL6310">
            <v>6834</v>
          </cell>
          <cell r="AM6310">
            <v>18334</v>
          </cell>
          <cell r="AN6310">
            <v>33334</v>
          </cell>
          <cell r="AP6310">
            <v>500</v>
          </cell>
          <cell r="AQ6310">
            <v>3000</v>
          </cell>
          <cell r="AR6310">
            <v>8000</v>
          </cell>
          <cell r="AS6310">
            <v>6833</v>
          </cell>
          <cell r="AT6310">
            <v>18333</v>
          </cell>
          <cell r="AU6310">
            <v>51667</v>
          </cell>
          <cell r="AW6310">
            <v>500</v>
          </cell>
          <cell r="AX6310">
            <v>3000</v>
          </cell>
          <cell r="AY6310">
            <v>8000</v>
          </cell>
          <cell r="AZ6310">
            <v>6833</v>
          </cell>
          <cell r="BA6310">
            <v>18333</v>
          </cell>
          <cell r="BB6310">
            <v>70000</v>
          </cell>
        </row>
        <row r="6311">
          <cell r="C6311">
            <v>368</v>
          </cell>
          <cell r="AE6311">
            <v>100</v>
          </cell>
          <cell r="AF6311">
            <v>23</v>
          </cell>
          <cell r="AG6311">
            <v>123</v>
          </cell>
          <cell r="AI6311">
            <v>22</v>
          </cell>
          <cell r="AJ6311">
            <v>38</v>
          </cell>
          <cell r="AK6311">
            <v>50</v>
          </cell>
          <cell r="AL6311">
            <v>13</v>
          </cell>
          <cell r="AM6311">
            <v>123</v>
          </cell>
          <cell r="AN6311">
            <v>123</v>
          </cell>
          <cell r="AP6311">
            <v>22</v>
          </cell>
          <cell r="AQ6311">
            <v>38</v>
          </cell>
          <cell r="AR6311">
            <v>50</v>
          </cell>
          <cell r="AS6311">
            <v>13</v>
          </cell>
          <cell r="AT6311">
            <v>123</v>
          </cell>
          <cell r="AU6311">
            <v>123</v>
          </cell>
          <cell r="AW6311">
            <v>22</v>
          </cell>
          <cell r="AX6311">
            <v>38</v>
          </cell>
          <cell r="AY6311">
            <v>50</v>
          </cell>
          <cell r="AZ6311">
            <v>13</v>
          </cell>
          <cell r="BA6311">
            <v>123</v>
          </cell>
          <cell r="BB6311">
            <v>123</v>
          </cell>
        </row>
        <row r="6312">
          <cell r="C6312">
            <v>369</v>
          </cell>
          <cell r="AE6312">
            <v>0.75</v>
          </cell>
          <cell r="AF6312">
            <v>0.25</v>
          </cell>
          <cell r="AG6312">
            <v>1</v>
          </cell>
          <cell r="AI6312">
            <v>0.25</v>
          </cell>
          <cell r="AJ6312">
            <v>0.25</v>
          </cell>
          <cell r="AK6312">
            <v>0.25</v>
          </cell>
          <cell r="AL6312">
            <v>0.25</v>
          </cell>
          <cell r="AM6312">
            <v>1</v>
          </cell>
          <cell r="AN6312">
            <v>2</v>
          </cell>
          <cell r="AP6312">
            <v>0.25</v>
          </cell>
          <cell r="AQ6312">
            <v>0.25</v>
          </cell>
          <cell r="AR6312">
            <v>0.25</v>
          </cell>
          <cell r="AS6312">
            <v>0.25</v>
          </cell>
          <cell r="AT6312">
            <v>1</v>
          </cell>
          <cell r="AU6312">
            <v>3</v>
          </cell>
          <cell r="AW6312">
            <v>0.25</v>
          </cell>
          <cell r="AX6312">
            <v>0.25</v>
          </cell>
          <cell r="AY6312">
            <v>0.25</v>
          </cell>
          <cell r="AZ6312">
            <v>0.25</v>
          </cell>
          <cell r="BA6312">
            <v>1</v>
          </cell>
          <cell r="BB6312">
            <v>4</v>
          </cell>
        </row>
        <row r="6313">
          <cell r="C6313">
            <v>370</v>
          </cell>
          <cell r="AE6313">
            <v>93</v>
          </cell>
          <cell r="AF6313">
            <v>30</v>
          </cell>
          <cell r="AG6313">
            <v>123</v>
          </cell>
          <cell r="AI6313">
            <v>23</v>
          </cell>
          <cell r="AJ6313">
            <v>30</v>
          </cell>
          <cell r="AK6313">
            <v>40</v>
          </cell>
          <cell r="AL6313">
            <v>30</v>
          </cell>
          <cell r="AM6313">
            <v>123</v>
          </cell>
          <cell r="AN6313">
            <v>123</v>
          </cell>
          <cell r="AP6313">
            <v>23</v>
          </cell>
          <cell r="AQ6313">
            <v>30</v>
          </cell>
          <cell r="AR6313">
            <v>40</v>
          </cell>
          <cell r="AS6313">
            <v>30</v>
          </cell>
          <cell r="AT6313">
            <v>123</v>
          </cell>
          <cell r="AU6313">
            <v>123</v>
          </cell>
          <cell r="AW6313">
            <v>23</v>
          </cell>
          <cell r="AX6313">
            <v>30</v>
          </cell>
          <cell r="AY6313">
            <v>40</v>
          </cell>
          <cell r="AZ6313">
            <v>30</v>
          </cell>
          <cell r="BA6313">
            <v>123</v>
          </cell>
          <cell r="BB6313">
            <v>123</v>
          </cell>
        </row>
        <row r="6314">
          <cell r="C6314">
            <v>371</v>
          </cell>
          <cell r="AE6314">
            <v>95</v>
          </cell>
          <cell r="AF6314">
            <v>28</v>
          </cell>
          <cell r="AG6314">
            <v>123</v>
          </cell>
          <cell r="AI6314">
            <v>15</v>
          </cell>
          <cell r="AJ6314">
            <v>40</v>
          </cell>
          <cell r="AK6314">
            <v>40</v>
          </cell>
          <cell r="AL6314">
            <v>28</v>
          </cell>
          <cell r="AM6314">
            <v>123</v>
          </cell>
          <cell r="AN6314">
            <v>123</v>
          </cell>
          <cell r="AP6314">
            <v>15</v>
          </cell>
          <cell r="AQ6314">
            <v>40</v>
          </cell>
          <cell r="AR6314">
            <v>40</v>
          </cell>
          <cell r="AS6314">
            <v>28</v>
          </cell>
          <cell r="AT6314">
            <v>123</v>
          </cell>
          <cell r="AU6314">
            <v>123</v>
          </cell>
          <cell r="AW6314">
            <v>15</v>
          </cell>
          <cell r="AX6314">
            <v>40</v>
          </cell>
          <cell r="AY6314">
            <v>40</v>
          </cell>
          <cell r="AZ6314">
            <v>28</v>
          </cell>
          <cell r="BA6314">
            <v>123</v>
          </cell>
          <cell r="BB6314">
            <v>123</v>
          </cell>
        </row>
        <row r="6315">
          <cell r="C6315">
            <v>372</v>
          </cell>
          <cell r="AE6315">
            <v>0</v>
          </cell>
          <cell r="AF6315">
            <v>5</v>
          </cell>
          <cell r="AG6315">
            <v>5</v>
          </cell>
          <cell r="AI6315">
            <v>0</v>
          </cell>
          <cell r="AJ6315">
            <v>0</v>
          </cell>
          <cell r="AK6315">
            <v>0</v>
          </cell>
          <cell r="AL6315">
            <v>5</v>
          </cell>
          <cell r="AM6315">
            <v>5</v>
          </cell>
          <cell r="AN6315">
            <v>10</v>
          </cell>
          <cell r="AP6315">
            <v>0</v>
          </cell>
          <cell r="AQ6315">
            <v>0</v>
          </cell>
          <cell r="AR6315">
            <v>4</v>
          </cell>
          <cell r="AS6315">
            <v>0</v>
          </cell>
          <cell r="AT6315">
            <v>4</v>
          </cell>
          <cell r="AU6315">
            <v>14</v>
          </cell>
          <cell r="AW6315">
            <v>0</v>
          </cell>
          <cell r="AX6315">
            <v>2</v>
          </cell>
          <cell r="AY6315">
            <v>2</v>
          </cell>
          <cell r="AZ6315">
            <v>0</v>
          </cell>
          <cell r="BA6315">
            <v>4</v>
          </cell>
          <cell r="BB6315">
            <v>18</v>
          </cell>
        </row>
        <row r="6316">
          <cell r="C6316">
            <v>373</v>
          </cell>
          <cell r="AE6316">
            <v>0</v>
          </cell>
          <cell r="AF6316">
            <v>2</v>
          </cell>
          <cell r="AG6316">
            <v>2</v>
          </cell>
          <cell r="AI6316">
            <v>0</v>
          </cell>
          <cell r="AJ6316">
            <v>0</v>
          </cell>
          <cell r="AK6316">
            <v>3</v>
          </cell>
          <cell r="AL6316">
            <v>0</v>
          </cell>
          <cell r="AM6316">
            <v>3</v>
          </cell>
          <cell r="AN6316">
            <v>5</v>
          </cell>
          <cell r="AP6316">
            <v>0</v>
          </cell>
          <cell r="AQ6316">
            <v>0</v>
          </cell>
          <cell r="AR6316">
            <v>0</v>
          </cell>
          <cell r="AS6316">
            <v>7</v>
          </cell>
          <cell r="AT6316">
            <v>7</v>
          </cell>
          <cell r="AU6316">
            <v>12</v>
          </cell>
          <cell r="AW6316">
            <v>0</v>
          </cell>
          <cell r="AX6316">
            <v>0</v>
          </cell>
          <cell r="AY6316">
            <v>1</v>
          </cell>
          <cell r="AZ6316">
            <v>0</v>
          </cell>
          <cell r="BA6316">
            <v>1</v>
          </cell>
          <cell r="BB6316">
            <v>13</v>
          </cell>
        </row>
        <row r="6317">
          <cell r="C6317">
            <v>374</v>
          </cell>
          <cell r="AE6317">
            <v>0</v>
          </cell>
          <cell r="AF6317">
            <v>0</v>
          </cell>
          <cell r="AG6317">
            <v>0</v>
          </cell>
          <cell r="AI6317">
            <v>0</v>
          </cell>
          <cell r="AJ6317">
            <v>0</v>
          </cell>
          <cell r="AK6317">
            <v>3</v>
          </cell>
          <cell r="AL6317">
            <v>0</v>
          </cell>
          <cell r="AM6317">
            <v>3</v>
          </cell>
          <cell r="AN6317">
            <v>3</v>
          </cell>
          <cell r="AP6317">
            <v>0</v>
          </cell>
          <cell r="AQ6317">
            <v>0</v>
          </cell>
          <cell r="AR6317">
            <v>0</v>
          </cell>
          <cell r="AS6317">
            <v>0</v>
          </cell>
          <cell r="AT6317">
            <v>0</v>
          </cell>
          <cell r="AU6317">
            <v>3</v>
          </cell>
          <cell r="AW6317">
            <v>0</v>
          </cell>
          <cell r="AX6317">
            <v>0</v>
          </cell>
          <cell r="AY6317">
            <v>0</v>
          </cell>
          <cell r="AZ6317">
            <v>0</v>
          </cell>
          <cell r="BA6317">
            <v>0</v>
          </cell>
          <cell r="BB6317">
            <v>3</v>
          </cell>
        </row>
        <row r="6318">
          <cell r="C6318">
            <v>375</v>
          </cell>
          <cell r="AE6318">
            <v>1</v>
          </cell>
          <cell r="AF6318">
            <v>0</v>
          </cell>
          <cell r="AG6318">
            <v>1</v>
          </cell>
          <cell r="AI6318">
            <v>0</v>
          </cell>
          <cell r="AJ6318">
            <v>0</v>
          </cell>
          <cell r="AK6318">
            <v>0</v>
          </cell>
          <cell r="AL6318">
            <v>1</v>
          </cell>
          <cell r="AM6318">
            <v>1</v>
          </cell>
          <cell r="AN6318">
            <v>2</v>
          </cell>
          <cell r="AP6318">
            <v>0</v>
          </cell>
          <cell r="AQ6318">
            <v>0</v>
          </cell>
          <cell r="AR6318">
            <v>1</v>
          </cell>
          <cell r="AS6318">
            <v>0</v>
          </cell>
          <cell r="AT6318">
            <v>1</v>
          </cell>
          <cell r="AU6318">
            <v>3</v>
          </cell>
          <cell r="AW6318">
            <v>0</v>
          </cell>
          <cell r="AX6318">
            <v>0</v>
          </cell>
          <cell r="AY6318">
            <v>1</v>
          </cell>
          <cell r="AZ6318">
            <v>0</v>
          </cell>
          <cell r="BA6318">
            <v>1</v>
          </cell>
          <cell r="BB6318">
            <v>4</v>
          </cell>
        </row>
        <row r="6319">
          <cell r="C6319">
            <v>376</v>
          </cell>
          <cell r="AE6319">
            <v>0</v>
          </cell>
          <cell r="AF6319">
            <v>1</v>
          </cell>
          <cell r="AG6319">
            <v>1</v>
          </cell>
          <cell r="AI6319">
            <v>0</v>
          </cell>
          <cell r="AJ6319">
            <v>0</v>
          </cell>
          <cell r="AK6319">
            <v>1</v>
          </cell>
          <cell r="AL6319">
            <v>0</v>
          </cell>
          <cell r="AM6319">
            <v>1</v>
          </cell>
          <cell r="AN6319">
            <v>2</v>
          </cell>
          <cell r="AP6319">
            <v>0</v>
          </cell>
          <cell r="AQ6319">
            <v>0</v>
          </cell>
          <cell r="AR6319">
            <v>1</v>
          </cell>
          <cell r="AS6319">
            <v>0</v>
          </cell>
          <cell r="AT6319">
            <v>1</v>
          </cell>
          <cell r="AU6319">
            <v>3</v>
          </cell>
          <cell r="AW6319">
            <v>0</v>
          </cell>
          <cell r="AX6319">
            <v>0</v>
          </cell>
          <cell r="AY6319">
            <v>1</v>
          </cell>
          <cell r="AZ6319">
            <v>0</v>
          </cell>
          <cell r="BA6319">
            <v>1</v>
          </cell>
          <cell r="BB6319">
            <v>4</v>
          </cell>
        </row>
        <row r="6320">
          <cell r="C6320">
            <v>377</v>
          </cell>
          <cell r="AE6320">
            <v>0</v>
          </cell>
          <cell r="AF6320">
            <v>0</v>
          </cell>
          <cell r="AG6320">
            <v>0</v>
          </cell>
          <cell r="AI6320">
            <v>0</v>
          </cell>
          <cell r="AJ6320">
            <v>0</v>
          </cell>
          <cell r="AK6320">
            <v>6</v>
          </cell>
          <cell r="AL6320">
            <v>0</v>
          </cell>
          <cell r="AM6320">
            <v>6</v>
          </cell>
          <cell r="AN6320">
            <v>6</v>
          </cell>
          <cell r="AP6320">
            <v>0</v>
          </cell>
          <cell r="AQ6320">
            <v>0</v>
          </cell>
          <cell r="AR6320">
            <v>0</v>
          </cell>
          <cell r="AS6320">
            <v>0</v>
          </cell>
          <cell r="AT6320">
            <v>0</v>
          </cell>
          <cell r="AU6320">
            <v>6</v>
          </cell>
          <cell r="AW6320">
            <v>0</v>
          </cell>
          <cell r="AX6320">
            <v>0</v>
          </cell>
          <cell r="AY6320">
            <v>0</v>
          </cell>
          <cell r="AZ6320">
            <v>0</v>
          </cell>
          <cell r="BA6320">
            <v>0</v>
          </cell>
          <cell r="BB6320">
            <v>6</v>
          </cell>
        </row>
        <row r="6321">
          <cell r="C6321">
            <v>378</v>
          </cell>
          <cell r="AE6321">
            <v>0.25</v>
          </cell>
          <cell r="AF6321">
            <v>0.25</v>
          </cell>
          <cell r="AG6321">
            <v>0.5</v>
          </cell>
          <cell r="AI6321">
            <v>0</v>
          </cell>
          <cell r="AJ6321">
            <v>0</v>
          </cell>
          <cell r="AK6321">
            <v>0.25</v>
          </cell>
          <cell r="AL6321">
            <v>0.25</v>
          </cell>
          <cell r="AM6321">
            <v>0.5</v>
          </cell>
          <cell r="AN6321">
            <v>1</v>
          </cell>
          <cell r="AP6321">
            <v>0</v>
          </cell>
          <cell r="AQ6321">
            <v>0</v>
          </cell>
          <cell r="AR6321">
            <v>0</v>
          </cell>
          <cell r="AS6321">
            <v>0</v>
          </cell>
          <cell r="AT6321">
            <v>0</v>
          </cell>
          <cell r="AU6321">
            <v>1</v>
          </cell>
          <cell r="AW6321">
            <v>0</v>
          </cell>
          <cell r="AX6321">
            <v>0</v>
          </cell>
          <cell r="AY6321">
            <v>0</v>
          </cell>
          <cell r="AZ6321">
            <v>0</v>
          </cell>
          <cell r="BA6321">
            <v>0</v>
          </cell>
          <cell r="BB6321">
            <v>1</v>
          </cell>
        </row>
        <row r="6322">
          <cell r="C6322">
            <v>379</v>
          </cell>
          <cell r="AE6322">
            <v>0.25</v>
          </cell>
          <cell r="AF6322">
            <v>0</v>
          </cell>
          <cell r="AG6322">
            <v>0.25</v>
          </cell>
          <cell r="AI6322">
            <v>0</v>
          </cell>
          <cell r="AJ6322">
            <v>0</v>
          </cell>
          <cell r="AK6322">
            <v>0.25</v>
          </cell>
          <cell r="AL6322">
            <v>0</v>
          </cell>
          <cell r="AM6322">
            <v>0.25</v>
          </cell>
          <cell r="AN6322">
            <v>0.5</v>
          </cell>
          <cell r="AP6322">
            <v>0</v>
          </cell>
          <cell r="AQ6322">
            <v>0</v>
          </cell>
          <cell r="AR6322">
            <v>0</v>
          </cell>
          <cell r="AS6322">
            <v>0.25</v>
          </cell>
          <cell r="AT6322">
            <v>0.25</v>
          </cell>
          <cell r="AU6322">
            <v>0.75</v>
          </cell>
          <cell r="AW6322">
            <v>0</v>
          </cell>
          <cell r="AX6322">
            <v>0</v>
          </cell>
          <cell r="AY6322">
            <v>0.25</v>
          </cell>
          <cell r="AZ6322">
            <v>0</v>
          </cell>
          <cell r="BA6322">
            <v>0.25</v>
          </cell>
          <cell r="BB6322">
            <v>1</v>
          </cell>
        </row>
        <row r="6323">
          <cell r="C6323">
            <v>380</v>
          </cell>
          <cell r="AE6323">
            <v>5</v>
          </cell>
          <cell r="AF6323">
            <v>0</v>
          </cell>
          <cell r="AG6323">
            <v>5</v>
          </cell>
          <cell r="AI6323">
            <v>0</v>
          </cell>
          <cell r="AJ6323">
            <v>0</v>
          </cell>
          <cell r="AK6323">
            <v>0</v>
          </cell>
          <cell r="AL6323">
            <v>5</v>
          </cell>
          <cell r="AM6323">
            <v>5</v>
          </cell>
          <cell r="AN6323">
            <v>10</v>
          </cell>
          <cell r="AP6323">
            <v>0</v>
          </cell>
          <cell r="AQ6323">
            <v>0</v>
          </cell>
          <cell r="AR6323">
            <v>5</v>
          </cell>
          <cell r="AS6323">
            <v>0</v>
          </cell>
          <cell r="AT6323">
            <v>5</v>
          </cell>
          <cell r="AU6323">
            <v>15</v>
          </cell>
          <cell r="AW6323">
            <v>0</v>
          </cell>
          <cell r="AX6323">
            <v>0</v>
          </cell>
          <cell r="AY6323">
            <v>5</v>
          </cell>
          <cell r="AZ6323">
            <v>0</v>
          </cell>
          <cell r="BA6323">
            <v>5</v>
          </cell>
          <cell r="BB6323">
            <v>20</v>
          </cell>
        </row>
        <row r="6324">
          <cell r="C6324">
            <v>381</v>
          </cell>
          <cell r="AE6324">
            <v>0</v>
          </cell>
          <cell r="AF6324">
            <v>0</v>
          </cell>
          <cell r="AG6324">
            <v>0</v>
          </cell>
          <cell r="AI6324">
            <v>0</v>
          </cell>
          <cell r="AJ6324">
            <v>0</v>
          </cell>
          <cell r="AK6324">
            <v>1</v>
          </cell>
          <cell r="AL6324">
            <v>0</v>
          </cell>
          <cell r="AM6324">
            <v>1</v>
          </cell>
          <cell r="AN6324">
            <v>1</v>
          </cell>
          <cell r="AP6324">
            <v>0</v>
          </cell>
          <cell r="AQ6324">
            <v>0</v>
          </cell>
          <cell r="AR6324">
            <v>0</v>
          </cell>
          <cell r="AS6324">
            <v>1</v>
          </cell>
          <cell r="AT6324">
            <v>1</v>
          </cell>
          <cell r="AU6324">
            <v>2</v>
          </cell>
          <cell r="AW6324">
            <v>0</v>
          </cell>
          <cell r="AX6324">
            <v>0</v>
          </cell>
          <cell r="AY6324">
            <v>1</v>
          </cell>
          <cell r="AZ6324">
            <v>0</v>
          </cell>
          <cell r="BA6324">
            <v>1</v>
          </cell>
          <cell r="BB6324">
            <v>3</v>
          </cell>
        </row>
        <row r="6325">
          <cell r="C6325">
            <v>382</v>
          </cell>
          <cell r="AE6325">
            <v>75</v>
          </cell>
          <cell r="AF6325">
            <v>22</v>
          </cell>
          <cell r="AG6325">
            <v>97</v>
          </cell>
          <cell r="AI6325">
            <v>25</v>
          </cell>
          <cell r="AJ6325">
            <v>25</v>
          </cell>
          <cell r="AK6325">
            <v>25</v>
          </cell>
          <cell r="AL6325">
            <v>22</v>
          </cell>
          <cell r="AM6325">
            <v>97</v>
          </cell>
          <cell r="AN6325">
            <v>97</v>
          </cell>
          <cell r="AP6325">
            <v>25</v>
          </cell>
          <cell r="AQ6325">
            <v>25</v>
          </cell>
          <cell r="AR6325">
            <v>25</v>
          </cell>
          <cell r="AS6325">
            <v>22</v>
          </cell>
          <cell r="AT6325">
            <v>97</v>
          </cell>
          <cell r="AU6325">
            <v>97</v>
          </cell>
          <cell r="AW6325">
            <v>25</v>
          </cell>
          <cell r="AX6325">
            <v>25</v>
          </cell>
          <cell r="AY6325">
            <v>25</v>
          </cell>
          <cell r="AZ6325">
            <v>22</v>
          </cell>
          <cell r="BA6325">
            <v>97</v>
          </cell>
          <cell r="BB6325">
            <v>97</v>
          </cell>
        </row>
        <row r="6326">
          <cell r="C6326">
            <v>383</v>
          </cell>
          <cell r="AE6326">
            <v>2559</v>
          </cell>
          <cell r="AF6326">
            <v>854</v>
          </cell>
          <cell r="AG6326">
            <v>3413</v>
          </cell>
          <cell r="AI6326">
            <v>853</v>
          </cell>
          <cell r="AJ6326">
            <v>853</v>
          </cell>
          <cell r="AK6326">
            <v>853</v>
          </cell>
          <cell r="AL6326">
            <v>854</v>
          </cell>
          <cell r="AM6326">
            <v>3413</v>
          </cell>
          <cell r="AN6326">
            <v>3413</v>
          </cell>
          <cell r="AP6326">
            <v>853</v>
          </cell>
          <cell r="AQ6326">
            <v>853</v>
          </cell>
          <cell r="AR6326">
            <v>853</v>
          </cell>
          <cell r="AS6326">
            <v>854</v>
          </cell>
          <cell r="AT6326">
            <v>3413</v>
          </cell>
          <cell r="AU6326">
            <v>3413</v>
          </cell>
          <cell r="AW6326">
            <v>853</v>
          </cell>
          <cell r="AX6326">
            <v>853</v>
          </cell>
          <cell r="AY6326">
            <v>853</v>
          </cell>
          <cell r="AZ6326">
            <v>854</v>
          </cell>
          <cell r="BA6326">
            <v>3413</v>
          </cell>
          <cell r="BB6326">
            <v>3413</v>
          </cell>
        </row>
        <row r="6327">
          <cell r="C6327">
            <v>384</v>
          </cell>
          <cell r="AE6327">
            <v>60</v>
          </cell>
          <cell r="AF6327">
            <v>17</v>
          </cell>
          <cell r="AG6327">
            <v>77</v>
          </cell>
          <cell r="AI6327">
            <v>20</v>
          </cell>
          <cell r="AJ6327">
            <v>20</v>
          </cell>
          <cell r="AK6327">
            <v>20</v>
          </cell>
          <cell r="AL6327">
            <v>17</v>
          </cell>
          <cell r="AM6327">
            <v>77</v>
          </cell>
          <cell r="AN6327">
            <v>154</v>
          </cell>
          <cell r="AP6327">
            <v>20</v>
          </cell>
          <cell r="AQ6327">
            <v>20</v>
          </cell>
          <cell r="AR6327">
            <v>20</v>
          </cell>
          <cell r="AS6327">
            <v>17</v>
          </cell>
          <cell r="AT6327">
            <v>77</v>
          </cell>
          <cell r="AU6327">
            <v>231</v>
          </cell>
          <cell r="AW6327">
            <v>20</v>
          </cell>
          <cell r="AX6327">
            <v>20</v>
          </cell>
          <cell r="AY6327">
            <v>20</v>
          </cell>
          <cell r="AZ6327">
            <v>17</v>
          </cell>
          <cell r="BA6327">
            <v>77</v>
          </cell>
          <cell r="BB6327">
            <v>308</v>
          </cell>
        </row>
        <row r="6328">
          <cell r="C6328">
            <v>385</v>
          </cell>
          <cell r="AE6328">
            <v>511158</v>
          </cell>
          <cell r="AF6328">
            <v>170389</v>
          </cell>
          <cell r="AG6328">
            <v>681547</v>
          </cell>
          <cell r="AI6328">
            <v>170386</v>
          </cell>
          <cell r="AJ6328">
            <v>170386</v>
          </cell>
          <cell r="AK6328">
            <v>170386</v>
          </cell>
          <cell r="AL6328">
            <v>170389</v>
          </cell>
          <cell r="AM6328">
            <v>681547</v>
          </cell>
          <cell r="AN6328">
            <v>681547</v>
          </cell>
          <cell r="AP6328">
            <v>170386</v>
          </cell>
          <cell r="AQ6328">
            <v>170386</v>
          </cell>
          <cell r="AR6328">
            <v>170386</v>
          </cell>
          <cell r="AS6328">
            <v>170389</v>
          </cell>
          <cell r="AT6328">
            <v>681547</v>
          </cell>
          <cell r="AU6328">
            <v>681547</v>
          </cell>
          <cell r="AW6328">
            <v>170386</v>
          </cell>
          <cell r="AX6328">
            <v>170386</v>
          </cell>
          <cell r="AY6328">
            <v>170386</v>
          </cell>
          <cell r="AZ6328">
            <v>170389</v>
          </cell>
          <cell r="BA6328">
            <v>681547</v>
          </cell>
          <cell r="BB6328">
            <v>681547</v>
          </cell>
        </row>
        <row r="6329">
          <cell r="C6329">
            <v>386</v>
          </cell>
          <cell r="AE6329">
            <v>98</v>
          </cell>
          <cell r="AF6329">
            <v>25</v>
          </cell>
          <cell r="AG6329">
            <v>123</v>
          </cell>
          <cell r="AI6329">
            <v>20</v>
          </cell>
          <cell r="AJ6329">
            <v>38</v>
          </cell>
          <cell r="AK6329">
            <v>40</v>
          </cell>
          <cell r="AL6329">
            <v>25</v>
          </cell>
          <cell r="AM6329">
            <v>123</v>
          </cell>
          <cell r="AN6329">
            <v>123</v>
          </cell>
          <cell r="AP6329">
            <v>20</v>
          </cell>
          <cell r="AQ6329">
            <v>38</v>
          </cell>
          <cell r="AR6329">
            <v>40</v>
          </cell>
          <cell r="AS6329">
            <v>25</v>
          </cell>
          <cell r="AT6329">
            <v>123</v>
          </cell>
          <cell r="AU6329">
            <v>123</v>
          </cell>
          <cell r="AW6329">
            <v>20</v>
          </cell>
          <cell r="AX6329">
            <v>38</v>
          </cell>
          <cell r="AY6329">
            <v>40</v>
          </cell>
          <cell r="AZ6329">
            <v>25</v>
          </cell>
          <cell r="BA6329">
            <v>123</v>
          </cell>
          <cell r="BB6329">
            <v>123</v>
          </cell>
        </row>
        <row r="6330">
          <cell r="C6330">
            <v>387</v>
          </cell>
          <cell r="AE6330">
            <v>0</v>
          </cell>
          <cell r="AF6330">
            <v>0</v>
          </cell>
          <cell r="AG6330">
            <v>0</v>
          </cell>
          <cell r="AI6330">
            <v>0</v>
          </cell>
          <cell r="AJ6330">
            <v>0</v>
          </cell>
          <cell r="AK6330">
            <v>0</v>
          </cell>
          <cell r="AL6330">
            <v>1</v>
          </cell>
          <cell r="AM6330">
            <v>1</v>
          </cell>
          <cell r="AN6330">
            <v>1</v>
          </cell>
          <cell r="AP6330">
            <v>0</v>
          </cell>
          <cell r="AQ6330">
            <v>0</v>
          </cell>
          <cell r="AR6330">
            <v>0.5</v>
          </cell>
          <cell r="AS6330">
            <v>0</v>
          </cell>
          <cell r="AT6330">
            <v>0.5</v>
          </cell>
          <cell r="AU6330">
            <v>1.5</v>
          </cell>
          <cell r="AW6330">
            <v>5</v>
          </cell>
          <cell r="AX6330">
            <v>0</v>
          </cell>
          <cell r="AY6330">
            <v>0</v>
          </cell>
          <cell r="AZ6330">
            <v>0</v>
          </cell>
          <cell r="BA6330">
            <v>5</v>
          </cell>
          <cell r="BB6330">
            <v>6.5</v>
          </cell>
        </row>
        <row r="6331">
          <cell r="C6331">
            <v>388</v>
          </cell>
          <cell r="AE6331">
            <v>0.4</v>
          </cell>
          <cell r="AF6331">
            <v>0</v>
          </cell>
          <cell r="AG6331">
            <v>0.4</v>
          </cell>
          <cell r="AI6331">
            <v>0.2</v>
          </cell>
          <cell r="AJ6331">
            <v>0</v>
          </cell>
          <cell r="AK6331">
            <v>0</v>
          </cell>
          <cell r="AL6331">
            <v>0</v>
          </cell>
          <cell r="AM6331">
            <v>0.2</v>
          </cell>
          <cell r="AN6331">
            <v>0.60000000000000009</v>
          </cell>
          <cell r="AP6331">
            <v>0.2</v>
          </cell>
          <cell r="AQ6331">
            <v>0</v>
          </cell>
          <cell r="AR6331">
            <v>0</v>
          </cell>
          <cell r="AS6331">
            <v>0</v>
          </cell>
          <cell r="AT6331">
            <v>0.2</v>
          </cell>
          <cell r="AU6331">
            <v>0.8</v>
          </cell>
          <cell r="AW6331">
            <v>0.2</v>
          </cell>
          <cell r="AX6331">
            <v>0</v>
          </cell>
          <cell r="AY6331">
            <v>0</v>
          </cell>
          <cell r="AZ6331">
            <v>0</v>
          </cell>
          <cell r="BA6331">
            <v>0.2</v>
          </cell>
          <cell r="BB6331">
            <v>1</v>
          </cell>
        </row>
        <row r="6332">
          <cell r="C6332">
            <v>389</v>
          </cell>
          <cell r="AE6332">
            <v>94</v>
          </cell>
          <cell r="AF6332">
            <v>30</v>
          </cell>
          <cell r="AG6332">
            <v>124</v>
          </cell>
          <cell r="AI6332">
            <v>31</v>
          </cell>
          <cell r="AJ6332">
            <v>30</v>
          </cell>
          <cell r="AK6332">
            <v>33</v>
          </cell>
          <cell r="AL6332">
            <v>30</v>
          </cell>
          <cell r="AM6332">
            <v>124</v>
          </cell>
          <cell r="AN6332">
            <v>124</v>
          </cell>
          <cell r="AP6332">
            <v>31</v>
          </cell>
          <cell r="AQ6332">
            <v>30</v>
          </cell>
          <cell r="AR6332">
            <v>33</v>
          </cell>
          <cell r="AS6332">
            <v>30</v>
          </cell>
          <cell r="AT6332">
            <v>124</v>
          </cell>
          <cell r="AU6332">
            <v>124</v>
          </cell>
          <cell r="AW6332">
            <v>31</v>
          </cell>
          <cell r="AX6332">
            <v>30</v>
          </cell>
          <cell r="AY6332">
            <v>33</v>
          </cell>
          <cell r="AZ6332">
            <v>30</v>
          </cell>
          <cell r="BA6332">
            <v>124</v>
          </cell>
          <cell r="BB6332">
            <v>124</v>
          </cell>
        </row>
        <row r="6333">
          <cell r="C6333">
            <v>390</v>
          </cell>
          <cell r="AE6333">
            <v>10</v>
          </cell>
          <cell r="AF6333">
            <v>10</v>
          </cell>
          <cell r="AG6333">
            <v>20</v>
          </cell>
          <cell r="AI6333">
            <v>0</v>
          </cell>
          <cell r="AJ6333">
            <v>0</v>
          </cell>
          <cell r="AK6333">
            <v>5</v>
          </cell>
          <cell r="AL6333">
            <v>5</v>
          </cell>
          <cell r="AM6333">
            <v>10</v>
          </cell>
          <cell r="AN6333">
            <v>20</v>
          </cell>
          <cell r="AP6333">
            <v>0</v>
          </cell>
          <cell r="AQ6333">
            <v>0</v>
          </cell>
          <cell r="AR6333">
            <v>20</v>
          </cell>
          <cell r="AS6333">
            <v>20</v>
          </cell>
          <cell r="AT6333">
            <v>40</v>
          </cell>
          <cell r="AU6333">
            <v>40</v>
          </cell>
          <cell r="AW6333">
            <v>0</v>
          </cell>
          <cell r="AX6333">
            <v>0</v>
          </cell>
          <cell r="AY6333">
            <v>10</v>
          </cell>
          <cell r="AZ6333">
            <v>13</v>
          </cell>
          <cell r="BA6333">
            <v>23</v>
          </cell>
          <cell r="BB6333">
            <v>40</v>
          </cell>
        </row>
        <row r="6334">
          <cell r="C6334">
            <v>391</v>
          </cell>
          <cell r="AE6334">
            <v>15</v>
          </cell>
          <cell r="AF6334">
            <v>15</v>
          </cell>
          <cell r="AG6334">
            <v>30</v>
          </cell>
          <cell r="AI6334">
            <v>5</v>
          </cell>
          <cell r="AJ6334">
            <v>10</v>
          </cell>
          <cell r="AK6334">
            <v>10</v>
          </cell>
          <cell r="AL6334">
            <v>5</v>
          </cell>
          <cell r="AM6334">
            <v>30</v>
          </cell>
          <cell r="AN6334">
            <v>30</v>
          </cell>
          <cell r="AP6334">
            <v>5</v>
          </cell>
          <cell r="AQ6334">
            <v>10</v>
          </cell>
          <cell r="AR6334">
            <v>10</v>
          </cell>
          <cell r="AS6334">
            <v>5</v>
          </cell>
          <cell r="AT6334">
            <v>30</v>
          </cell>
          <cell r="AU6334">
            <v>30</v>
          </cell>
          <cell r="AW6334">
            <v>6</v>
          </cell>
          <cell r="AX6334">
            <v>10</v>
          </cell>
          <cell r="AY6334">
            <v>10</v>
          </cell>
          <cell r="AZ6334">
            <v>7</v>
          </cell>
          <cell r="BA6334">
            <v>33</v>
          </cell>
          <cell r="BB6334">
            <v>33</v>
          </cell>
        </row>
        <row r="6335">
          <cell r="C6335">
            <v>392</v>
          </cell>
          <cell r="AE6335">
            <v>95</v>
          </cell>
          <cell r="AF6335">
            <v>28</v>
          </cell>
          <cell r="AG6335">
            <v>123</v>
          </cell>
          <cell r="AI6335">
            <v>10</v>
          </cell>
          <cell r="AJ6335">
            <v>40</v>
          </cell>
          <cell r="AK6335">
            <v>45</v>
          </cell>
          <cell r="AL6335">
            <v>28</v>
          </cell>
          <cell r="AM6335">
            <v>123</v>
          </cell>
          <cell r="AN6335">
            <v>123</v>
          </cell>
          <cell r="AP6335">
            <v>10</v>
          </cell>
          <cell r="AQ6335">
            <v>40</v>
          </cell>
          <cell r="AR6335">
            <v>45</v>
          </cell>
          <cell r="AS6335">
            <v>28</v>
          </cell>
          <cell r="AT6335">
            <v>123</v>
          </cell>
          <cell r="AU6335">
            <v>123</v>
          </cell>
          <cell r="AW6335">
            <v>10</v>
          </cell>
          <cell r="AX6335">
            <v>40</v>
          </cell>
          <cell r="AY6335">
            <v>45</v>
          </cell>
          <cell r="AZ6335">
            <v>28</v>
          </cell>
          <cell r="BA6335">
            <v>123</v>
          </cell>
          <cell r="BB6335">
            <v>123</v>
          </cell>
        </row>
        <row r="6336">
          <cell r="C6336">
            <v>393</v>
          </cell>
          <cell r="AE6336">
            <v>100</v>
          </cell>
          <cell r="AF6336">
            <v>23</v>
          </cell>
          <cell r="AG6336">
            <v>123</v>
          </cell>
          <cell r="AI6336">
            <v>20</v>
          </cell>
          <cell r="AJ6336">
            <v>40</v>
          </cell>
          <cell r="AK6336">
            <v>40</v>
          </cell>
          <cell r="AL6336">
            <v>23</v>
          </cell>
          <cell r="AM6336">
            <v>123</v>
          </cell>
          <cell r="AN6336">
            <v>123</v>
          </cell>
          <cell r="AP6336">
            <v>20</v>
          </cell>
          <cell r="AQ6336">
            <v>40</v>
          </cell>
          <cell r="AR6336">
            <v>40</v>
          </cell>
          <cell r="AS6336">
            <v>23</v>
          </cell>
          <cell r="AT6336">
            <v>123</v>
          </cell>
          <cell r="AU6336">
            <v>123</v>
          </cell>
          <cell r="AW6336">
            <v>20</v>
          </cell>
          <cell r="AX6336">
            <v>40</v>
          </cell>
          <cell r="AY6336">
            <v>40</v>
          </cell>
          <cell r="AZ6336">
            <v>23</v>
          </cell>
          <cell r="BA6336">
            <v>123</v>
          </cell>
          <cell r="BB6336">
            <v>123</v>
          </cell>
        </row>
        <row r="6337">
          <cell r="C6337">
            <v>394</v>
          </cell>
          <cell r="AE6337">
            <v>400</v>
          </cell>
          <cell r="AF6337">
            <v>300</v>
          </cell>
          <cell r="AG6337">
            <v>700</v>
          </cell>
          <cell r="AI6337">
            <v>0</v>
          </cell>
          <cell r="AJ6337">
            <v>0</v>
          </cell>
          <cell r="AK6337">
            <v>1000</v>
          </cell>
          <cell r="AL6337">
            <v>1350</v>
          </cell>
          <cell r="AM6337">
            <v>2350</v>
          </cell>
          <cell r="AN6337">
            <v>3050</v>
          </cell>
          <cell r="AP6337">
            <v>0</v>
          </cell>
          <cell r="AQ6337">
            <v>0</v>
          </cell>
          <cell r="AR6337">
            <v>1300</v>
          </cell>
          <cell r="AS6337">
            <v>1350</v>
          </cell>
          <cell r="AT6337">
            <v>2650</v>
          </cell>
          <cell r="AU6337">
            <v>5700</v>
          </cell>
          <cell r="AW6337">
            <v>0</v>
          </cell>
          <cell r="AX6337">
            <v>0</v>
          </cell>
          <cell r="AY6337">
            <v>500</v>
          </cell>
          <cell r="AZ6337">
            <v>1500</v>
          </cell>
          <cell r="BA6337">
            <v>2000</v>
          </cell>
          <cell r="BB6337">
            <v>7700</v>
          </cell>
        </row>
        <row r="6338">
          <cell r="C6338">
            <v>395</v>
          </cell>
          <cell r="AE6338">
            <v>960</v>
          </cell>
          <cell r="AF6338">
            <v>480</v>
          </cell>
          <cell r="AG6338">
            <v>1440</v>
          </cell>
          <cell r="AI6338">
            <v>0</v>
          </cell>
          <cell r="AJ6338">
            <v>480</v>
          </cell>
          <cell r="AK6338">
            <v>480</v>
          </cell>
          <cell r="AL6338">
            <v>480</v>
          </cell>
          <cell r="AM6338">
            <v>1440</v>
          </cell>
          <cell r="AN6338">
            <v>2880</v>
          </cell>
          <cell r="AP6338">
            <v>0</v>
          </cell>
          <cell r="AQ6338">
            <v>480</v>
          </cell>
          <cell r="AR6338">
            <v>480</v>
          </cell>
          <cell r="AS6338">
            <v>480</v>
          </cell>
          <cell r="AT6338">
            <v>1440</v>
          </cell>
          <cell r="AU6338">
            <v>4320</v>
          </cell>
          <cell r="AW6338">
            <v>0</v>
          </cell>
          <cell r="AX6338">
            <v>480</v>
          </cell>
          <cell r="AY6338">
            <v>480</v>
          </cell>
          <cell r="AZ6338">
            <v>480</v>
          </cell>
          <cell r="BA6338">
            <v>1440</v>
          </cell>
          <cell r="BB6338">
            <v>5760</v>
          </cell>
        </row>
        <row r="6339">
          <cell r="C6339">
            <v>396</v>
          </cell>
          <cell r="AE6339">
            <v>7221</v>
          </cell>
          <cell r="AF6339">
            <v>2409</v>
          </cell>
          <cell r="AG6339">
            <v>9630</v>
          </cell>
          <cell r="AI6339">
            <v>2407</v>
          </cell>
          <cell r="AJ6339">
            <v>2407</v>
          </cell>
          <cell r="AK6339">
            <v>2407</v>
          </cell>
          <cell r="AL6339">
            <v>2409</v>
          </cell>
          <cell r="AM6339">
            <v>9630</v>
          </cell>
          <cell r="AN6339">
            <v>19260</v>
          </cell>
          <cell r="AP6339">
            <v>2407</v>
          </cell>
          <cell r="AQ6339">
            <v>2407</v>
          </cell>
          <cell r="AR6339">
            <v>2407</v>
          </cell>
          <cell r="AS6339">
            <v>2409</v>
          </cell>
          <cell r="AT6339">
            <v>9630</v>
          </cell>
          <cell r="AU6339">
            <v>28890</v>
          </cell>
          <cell r="AW6339">
            <v>2407</v>
          </cell>
          <cell r="AX6339">
            <v>2407</v>
          </cell>
          <cell r="AY6339">
            <v>2407</v>
          </cell>
          <cell r="AZ6339">
            <v>2409</v>
          </cell>
          <cell r="BA6339">
            <v>9630</v>
          </cell>
          <cell r="BB6339">
            <v>38520</v>
          </cell>
        </row>
        <row r="6340">
          <cell r="C6340">
            <v>397</v>
          </cell>
          <cell r="AE6340">
            <v>0</v>
          </cell>
          <cell r="AF6340">
            <v>0</v>
          </cell>
          <cell r="AG6340">
            <v>0</v>
          </cell>
          <cell r="AI6340">
            <v>0</v>
          </cell>
          <cell r="AJ6340">
            <v>0</v>
          </cell>
          <cell r="AK6340">
            <v>0</v>
          </cell>
          <cell r="AL6340">
            <v>1</v>
          </cell>
          <cell r="AM6340">
            <v>1</v>
          </cell>
          <cell r="AN6340">
            <v>1</v>
          </cell>
          <cell r="AP6340">
            <v>0</v>
          </cell>
          <cell r="AQ6340">
            <v>0</v>
          </cell>
          <cell r="AR6340">
            <v>0</v>
          </cell>
          <cell r="AS6340">
            <v>0</v>
          </cell>
          <cell r="AT6340">
            <v>0</v>
          </cell>
          <cell r="AU6340">
            <v>1</v>
          </cell>
          <cell r="AW6340">
            <v>0</v>
          </cell>
          <cell r="AX6340">
            <v>0</v>
          </cell>
          <cell r="AY6340">
            <v>0</v>
          </cell>
          <cell r="AZ6340">
            <v>0</v>
          </cell>
          <cell r="BA6340">
            <v>0</v>
          </cell>
          <cell r="BB6340">
            <v>1</v>
          </cell>
        </row>
        <row r="6341">
          <cell r="C6341">
            <v>398</v>
          </cell>
          <cell r="AE6341">
            <v>100</v>
          </cell>
          <cell r="AF6341">
            <v>23</v>
          </cell>
          <cell r="AG6341">
            <v>123</v>
          </cell>
          <cell r="AI6341">
            <v>20</v>
          </cell>
          <cell r="AJ6341">
            <v>40</v>
          </cell>
          <cell r="AK6341">
            <v>40</v>
          </cell>
          <cell r="AL6341">
            <v>23</v>
          </cell>
          <cell r="AM6341">
            <v>123</v>
          </cell>
          <cell r="AN6341">
            <v>123</v>
          </cell>
          <cell r="AP6341">
            <v>20</v>
          </cell>
          <cell r="AQ6341">
            <v>40</v>
          </cell>
          <cell r="AR6341">
            <v>40</v>
          </cell>
          <cell r="AS6341">
            <v>23</v>
          </cell>
          <cell r="AT6341">
            <v>123</v>
          </cell>
          <cell r="AU6341">
            <v>123</v>
          </cell>
          <cell r="AW6341">
            <v>20</v>
          </cell>
          <cell r="AX6341">
            <v>40</v>
          </cell>
          <cell r="AY6341">
            <v>40</v>
          </cell>
          <cell r="AZ6341">
            <v>23</v>
          </cell>
          <cell r="BA6341">
            <v>123</v>
          </cell>
          <cell r="BB6341">
            <v>123</v>
          </cell>
        </row>
        <row r="6342">
          <cell r="C6342">
            <v>399</v>
          </cell>
          <cell r="AE6342">
            <v>0.17</v>
          </cell>
          <cell r="AF6342">
            <v>0.08</v>
          </cell>
          <cell r="AG6342">
            <v>0.25</v>
          </cell>
          <cell r="AI6342">
            <v>0.01</v>
          </cell>
          <cell r="AJ6342">
            <v>0.08</v>
          </cell>
          <cell r="AK6342">
            <v>0.08</v>
          </cell>
          <cell r="AL6342">
            <v>0.08</v>
          </cell>
          <cell r="AM6342">
            <v>0.25</v>
          </cell>
          <cell r="AN6342">
            <v>0.5</v>
          </cell>
          <cell r="AP6342">
            <v>0.01</v>
          </cell>
          <cell r="AQ6342">
            <v>0.08</v>
          </cell>
          <cell r="AR6342">
            <v>0.08</v>
          </cell>
          <cell r="AS6342">
            <v>0.08</v>
          </cell>
          <cell r="AT6342">
            <v>0.25</v>
          </cell>
          <cell r="AU6342">
            <v>0.75</v>
          </cell>
          <cell r="AW6342">
            <v>0.01</v>
          </cell>
          <cell r="AX6342">
            <v>0.08</v>
          </cell>
          <cell r="AY6342">
            <v>0.08</v>
          </cell>
          <cell r="AZ6342">
            <v>0.08</v>
          </cell>
          <cell r="BA6342">
            <v>0.25</v>
          </cell>
          <cell r="BB6342">
            <v>1</v>
          </cell>
        </row>
        <row r="6343">
          <cell r="C6343">
            <v>400</v>
          </cell>
          <cell r="AE6343">
            <v>0</v>
          </cell>
          <cell r="AF6343">
            <v>50</v>
          </cell>
          <cell r="AG6343">
            <v>50</v>
          </cell>
          <cell r="AI6343">
            <v>0</v>
          </cell>
          <cell r="AJ6343">
            <v>0</v>
          </cell>
          <cell r="AK6343">
            <v>0</v>
          </cell>
          <cell r="AL6343">
            <v>50</v>
          </cell>
          <cell r="AM6343">
            <v>50</v>
          </cell>
          <cell r="AN6343">
            <v>100</v>
          </cell>
          <cell r="AP6343">
            <v>0</v>
          </cell>
          <cell r="AQ6343">
            <v>0</v>
          </cell>
          <cell r="AR6343">
            <v>0</v>
          </cell>
          <cell r="AS6343">
            <v>66</v>
          </cell>
          <cell r="AT6343">
            <v>66</v>
          </cell>
          <cell r="AU6343">
            <v>166</v>
          </cell>
          <cell r="AW6343">
            <v>0</v>
          </cell>
          <cell r="AX6343">
            <v>0</v>
          </cell>
          <cell r="AY6343">
            <v>0</v>
          </cell>
          <cell r="AZ6343">
            <v>44</v>
          </cell>
          <cell r="BA6343">
            <v>44</v>
          </cell>
          <cell r="BB6343">
            <v>210</v>
          </cell>
        </row>
        <row r="6554">
          <cell r="C6554">
            <v>1</v>
          </cell>
          <cell r="AE6554">
            <v>471</v>
          </cell>
          <cell r="AF6554">
            <v>157</v>
          </cell>
          <cell r="AG6554">
            <v>628</v>
          </cell>
          <cell r="AJ6554">
            <v>487</v>
          </cell>
          <cell r="AK6554">
            <v>487</v>
          </cell>
          <cell r="AL6554">
            <v>486</v>
          </cell>
          <cell r="AM6554">
            <v>1460</v>
          </cell>
          <cell r="AN6554">
            <v>2088</v>
          </cell>
          <cell r="AP6554">
            <v>457</v>
          </cell>
          <cell r="AQ6554">
            <v>457</v>
          </cell>
          <cell r="AR6554">
            <v>457</v>
          </cell>
          <cell r="AS6554">
            <v>457</v>
          </cell>
          <cell r="AT6554">
            <v>1828</v>
          </cell>
          <cell r="AU6554">
            <v>3916</v>
          </cell>
          <cell r="AW6554">
            <v>65</v>
          </cell>
          <cell r="AX6554">
            <v>65</v>
          </cell>
          <cell r="AY6554">
            <v>64</v>
          </cell>
          <cell r="AZ6554">
            <v>64</v>
          </cell>
          <cell r="BA6554">
            <v>258</v>
          </cell>
          <cell r="BB6554">
            <v>4174</v>
          </cell>
        </row>
        <row r="6555">
          <cell r="C6555">
            <v>2</v>
          </cell>
          <cell r="AE6555">
            <v>114</v>
          </cell>
          <cell r="AF6555">
            <v>38</v>
          </cell>
          <cell r="AG6555">
            <v>152</v>
          </cell>
          <cell r="AI6555">
            <v>127</v>
          </cell>
          <cell r="AJ6555">
            <v>127</v>
          </cell>
          <cell r="AK6555">
            <v>128</v>
          </cell>
          <cell r="AL6555">
            <v>127</v>
          </cell>
          <cell r="AM6555">
            <v>509</v>
          </cell>
          <cell r="AN6555">
            <v>661</v>
          </cell>
          <cell r="AP6555">
            <v>191</v>
          </cell>
          <cell r="AQ6555">
            <v>192</v>
          </cell>
          <cell r="AR6555">
            <v>192</v>
          </cell>
          <cell r="AS6555">
            <v>191</v>
          </cell>
          <cell r="AT6555">
            <v>766</v>
          </cell>
          <cell r="AU6555">
            <v>1427</v>
          </cell>
          <cell r="AW6555">
            <v>25</v>
          </cell>
          <cell r="AX6555">
            <v>25</v>
          </cell>
          <cell r="AY6555">
            <v>25</v>
          </cell>
          <cell r="AZ6555">
            <v>25</v>
          </cell>
          <cell r="BA6555">
            <v>100</v>
          </cell>
          <cell r="BB6555">
            <v>1527</v>
          </cell>
        </row>
        <row r="6556">
          <cell r="C6556">
            <v>3</v>
          </cell>
          <cell r="AE6556">
            <v>7127</v>
          </cell>
          <cell r="AF6556">
            <v>7128</v>
          </cell>
          <cell r="AG6556">
            <v>14255</v>
          </cell>
          <cell r="AK6556">
            <v>7130</v>
          </cell>
          <cell r="AL6556">
            <v>7130</v>
          </cell>
          <cell r="AM6556">
            <v>14260</v>
          </cell>
          <cell r="AN6556">
            <v>28515</v>
          </cell>
          <cell r="AT6556">
            <v>0</v>
          </cell>
          <cell r="AU6556">
            <v>28515</v>
          </cell>
          <cell r="BA6556">
            <v>0</v>
          </cell>
          <cell r="BB6556">
            <v>28515</v>
          </cell>
        </row>
        <row r="6557">
          <cell r="C6557">
            <v>4</v>
          </cell>
          <cell r="AF6557">
            <v>1</v>
          </cell>
          <cell r="AG6557">
            <v>1</v>
          </cell>
          <cell r="AL6557">
            <v>1</v>
          </cell>
          <cell r="AM6557">
            <v>1</v>
          </cell>
          <cell r="AN6557">
            <v>2</v>
          </cell>
          <cell r="AQ6557">
            <v>1</v>
          </cell>
          <cell r="AS6557">
            <v>1</v>
          </cell>
          <cell r="AT6557">
            <v>2</v>
          </cell>
          <cell r="AU6557">
            <v>4</v>
          </cell>
          <cell r="AX6557">
            <v>1</v>
          </cell>
          <cell r="AY6557">
            <v>1</v>
          </cell>
          <cell r="BA6557">
            <v>2</v>
          </cell>
          <cell r="BB6557">
            <v>6</v>
          </cell>
        </row>
        <row r="6558">
          <cell r="C6558">
            <v>5</v>
          </cell>
          <cell r="AF6558">
            <v>1</v>
          </cell>
          <cell r="AG6558">
            <v>1</v>
          </cell>
          <cell r="AJ6558">
            <v>2</v>
          </cell>
          <cell r="AK6558">
            <v>2</v>
          </cell>
          <cell r="AL6558">
            <v>1</v>
          </cell>
          <cell r="AM6558">
            <v>5</v>
          </cell>
          <cell r="AN6558">
            <v>6</v>
          </cell>
          <cell r="AQ6558">
            <v>2</v>
          </cell>
          <cell r="AR6558">
            <v>2</v>
          </cell>
          <cell r="AS6558">
            <v>2</v>
          </cell>
          <cell r="AT6558">
            <v>6</v>
          </cell>
          <cell r="AU6558">
            <v>12</v>
          </cell>
          <cell r="AX6558">
            <v>2</v>
          </cell>
          <cell r="AY6558">
            <v>2</v>
          </cell>
          <cell r="AZ6558">
            <v>1</v>
          </cell>
          <cell r="BA6558">
            <v>5</v>
          </cell>
          <cell r="BB6558">
            <v>17</v>
          </cell>
        </row>
        <row r="6559">
          <cell r="C6559">
            <v>6</v>
          </cell>
          <cell r="AF6559">
            <v>300</v>
          </cell>
          <cell r="AG6559">
            <v>300</v>
          </cell>
          <cell r="AI6559">
            <v>3000</v>
          </cell>
          <cell r="AJ6559">
            <v>2700</v>
          </cell>
          <cell r="AL6559">
            <v>480</v>
          </cell>
          <cell r="AM6559">
            <v>6180</v>
          </cell>
          <cell r="AN6559">
            <v>6480</v>
          </cell>
          <cell r="AP6559">
            <v>900</v>
          </cell>
          <cell r="AQ6559">
            <v>900</v>
          </cell>
          <cell r="AR6559">
            <v>900</v>
          </cell>
          <cell r="AS6559">
            <v>900</v>
          </cell>
          <cell r="AT6559">
            <v>3600</v>
          </cell>
          <cell r="AU6559">
            <v>10080</v>
          </cell>
          <cell r="AW6559">
            <v>900</v>
          </cell>
          <cell r="AX6559">
            <v>900</v>
          </cell>
          <cell r="AY6559">
            <v>900</v>
          </cell>
          <cell r="AZ6559">
            <v>900</v>
          </cell>
          <cell r="BA6559">
            <v>3600</v>
          </cell>
          <cell r="BB6559">
            <v>13680</v>
          </cell>
        </row>
        <row r="6560">
          <cell r="C6560">
            <v>7</v>
          </cell>
          <cell r="AF6560">
            <v>1</v>
          </cell>
          <cell r="AG6560">
            <v>1</v>
          </cell>
          <cell r="AK6560">
            <v>3</v>
          </cell>
          <cell r="AL6560">
            <v>7</v>
          </cell>
          <cell r="AM6560">
            <v>10</v>
          </cell>
          <cell r="AN6560">
            <v>11</v>
          </cell>
          <cell r="AP6560">
            <v>7</v>
          </cell>
          <cell r="AQ6560">
            <v>7</v>
          </cell>
          <cell r="AR6560">
            <v>7</v>
          </cell>
          <cell r="AS6560">
            <v>7</v>
          </cell>
          <cell r="AT6560">
            <v>28</v>
          </cell>
          <cell r="AU6560">
            <v>39</v>
          </cell>
          <cell r="AW6560">
            <v>7</v>
          </cell>
          <cell r="AX6560">
            <v>7</v>
          </cell>
          <cell r="AY6560">
            <v>7</v>
          </cell>
          <cell r="BA6560">
            <v>21</v>
          </cell>
          <cell r="BB6560">
            <v>60</v>
          </cell>
        </row>
        <row r="6561">
          <cell r="C6561">
            <v>8</v>
          </cell>
          <cell r="AG6561">
            <v>0</v>
          </cell>
          <cell r="AK6561">
            <v>6</v>
          </cell>
          <cell r="AL6561">
            <v>7</v>
          </cell>
          <cell r="AM6561">
            <v>13</v>
          </cell>
          <cell r="AN6561">
            <v>13</v>
          </cell>
          <cell r="AT6561">
            <v>0</v>
          </cell>
          <cell r="AU6561">
            <v>13</v>
          </cell>
          <cell r="BA6561">
            <v>0</v>
          </cell>
          <cell r="BB6561">
            <v>13</v>
          </cell>
        </row>
        <row r="6562">
          <cell r="C6562">
            <v>9</v>
          </cell>
          <cell r="AE6562">
            <v>0.5</v>
          </cell>
          <cell r="AF6562">
            <v>1.5</v>
          </cell>
          <cell r="AG6562">
            <v>2</v>
          </cell>
          <cell r="AI6562">
            <v>0.25</v>
          </cell>
          <cell r="AJ6562">
            <v>0.25</v>
          </cell>
          <cell r="AK6562">
            <v>0.25</v>
          </cell>
          <cell r="AL6562">
            <v>1.25</v>
          </cell>
          <cell r="AM6562">
            <v>2</v>
          </cell>
          <cell r="AN6562">
            <v>4</v>
          </cell>
          <cell r="AP6562">
            <v>0.25</v>
          </cell>
          <cell r="AQ6562">
            <v>0.25</v>
          </cell>
          <cell r="AR6562">
            <v>0.25</v>
          </cell>
          <cell r="AS6562">
            <v>1.25</v>
          </cell>
          <cell r="AT6562">
            <v>2</v>
          </cell>
          <cell r="AU6562">
            <v>6</v>
          </cell>
          <cell r="AW6562">
            <v>0.25</v>
          </cell>
          <cell r="AX6562">
            <v>0.25</v>
          </cell>
          <cell r="AY6562">
            <v>0.25</v>
          </cell>
          <cell r="AZ6562">
            <v>1.25</v>
          </cell>
          <cell r="BA6562">
            <v>2</v>
          </cell>
          <cell r="BB6562">
            <v>8</v>
          </cell>
        </row>
        <row r="6563">
          <cell r="C6563">
            <v>250</v>
          </cell>
          <cell r="AE6563">
            <v>61</v>
          </cell>
          <cell r="AF6563">
            <v>62</v>
          </cell>
          <cell r="AG6563">
            <v>123</v>
          </cell>
          <cell r="AI6563">
            <v>10</v>
          </cell>
          <cell r="AJ6563">
            <v>30</v>
          </cell>
          <cell r="AK6563">
            <v>30</v>
          </cell>
          <cell r="AL6563">
            <v>53</v>
          </cell>
          <cell r="AM6563">
            <v>123</v>
          </cell>
          <cell r="AN6563">
            <v>123</v>
          </cell>
          <cell r="AP6563">
            <v>10</v>
          </cell>
          <cell r="AQ6563">
            <v>30</v>
          </cell>
          <cell r="AR6563">
            <v>30</v>
          </cell>
          <cell r="AS6563">
            <v>53</v>
          </cell>
          <cell r="AT6563">
            <v>123</v>
          </cell>
          <cell r="AU6563">
            <v>123</v>
          </cell>
          <cell r="AW6563">
            <v>10</v>
          </cell>
          <cell r="AX6563">
            <v>30</v>
          </cell>
          <cell r="AY6563">
            <v>30</v>
          </cell>
          <cell r="AZ6563">
            <v>53</v>
          </cell>
          <cell r="BA6563">
            <v>123</v>
          </cell>
          <cell r="BB6563">
            <v>123</v>
          </cell>
        </row>
        <row r="6564">
          <cell r="C6564">
            <v>251</v>
          </cell>
          <cell r="AF6564">
            <v>1</v>
          </cell>
          <cell r="AG6564">
            <v>1</v>
          </cell>
          <cell r="AL6564">
            <v>2</v>
          </cell>
          <cell r="AM6564">
            <v>2</v>
          </cell>
          <cell r="AN6564">
            <v>3</v>
          </cell>
          <cell r="AS6564">
            <v>2</v>
          </cell>
          <cell r="AT6564">
            <v>2</v>
          </cell>
          <cell r="AU6564">
            <v>5</v>
          </cell>
          <cell r="AZ6564">
            <v>2</v>
          </cell>
          <cell r="BA6564">
            <v>2</v>
          </cell>
          <cell r="BB6564">
            <v>7</v>
          </cell>
        </row>
        <row r="6565">
          <cell r="C6565">
            <v>252</v>
          </cell>
          <cell r="AF6565">
            <v>1</v>
          </cell>
          <cell r="AG6565">
            <v>1</v>
          </cell>
          <cell r="AL6565">
            <v>1</v>
          </cell>
          <cell r="AM6565">
            <v>1</v>
          </cell>
          <cell r="AN6565">
            <v>1</v>
          </cell>
          <cell r="AS6565">
            <v>1</v>
          </cell>
          <cell r="AT6565">
            <v>1</v>
          </cell>
          <cell r="AU6565">
            <v>1</v>
          </cell>
          <cell r="AZ6565">
            <v>1</v>
          </cell>
          <cell r="BA6565">
            <v>1</v>
          </cell>
          <cell r="BB6565">
            <v>1</v>
          </cell>
        </row>
        <row r="6566">
          <cell r="C6566">
            <v>253</v>
          </cell>
          <cell r="AF6566">
            <v>0.25</v>
          </cell>
          <cell r="AG6566">
            <v>0.25</v>
          </cell>
          <cell r="AL6566">
            <v>0.25</v>
          </cell>
          <cell r="AM6566">
            <v>0.25</v>
          </cell>
          <cell r="AN6566">
            <v>0.5</v>
          </cell>
          <cell r="AS6566">
            <v>0.25</v>
          </cell>
          <cell r="AT6566">
            <v>0.25</v>
          </cell>
          <cell r="AU6566">
            <v>0.75</v>
          </cell>
          <cell r="AZ6566">
            <v>0.25</v>
          </cell>
          <cell r="BA6566">
            <v>0.25</v>
          </cell>
          <cell r="BB6566">
            <v>1</v>
          </cell>
        </row>
        <row r="6567">
          <cell r="C6567">
            <v>254</v>
          </cell>
          <cell r="AF6567">
            <v>1</v>
          </cell>
          <cell r="AG6567">
            <v>1</v>
          </cell>
          <cell r="AL6567">
            <v>2</v>
          </cell>
          <cell r="AM6567">
            <v>2</v>
          </cell>
          <cell r="AN6567">
            <v>3</v>
          </cell>
          <cell r="AS6567">
            <v>2</v>
          </cell>
          <cell r="AT6567">
            <v>2</v>
          </cell>
          <cell r="AU6567">
            <v>5</v>
          </cell>
          <cell r="AZ6567">
            <v>2</v>
          </cell>
          <cell r="BA6567">
            <v>2</v>
          </cell>
          <cell r="BB6567">
            <v>7</v>
          </cell>
        </row>
        <row r="6568">
          <cell r="C6568">
            <v>255</v>
          </cell>
          <cell r="AF6568">
            <v>2</v>
          </cell>
          <cell r="AG6568">
            <v>2</v>
          </cell>
          <cell r="AL6568">
            <v>2</v>
          </cell>
          <cell r="AM6568">
            <v>2</v>
          </cell>
          <cell r="AN6568">
            <v>4</v>
          </cell>
          <cell r="AS6568">
            <v>2</v>
          </cell>
          <cell r="AT6568">
            <v>2</v>
          </cell>
          <cell r="AU6568">
            <v>6</v>
          </cell>
          <cell r="AZ6568">
            <v>2</v>
          </cell>
          <cell r="BA6568">
            <v>2</v>
          </cell>
          <cell r="BB6568">
            <v>8</v>
          </cell>
        </row>
        <row r="6569">
          <cell r="C6569">
            <v>256</v>
          </cell>
          <cell r="AF6569">
            <v>2</v>
          </cell>
          <cell r="AG6569">
            <v>2</v>
          </cell>
          <cell r="AL6569">
            <v>4</v>
          </cell>
          <cell r="AM6569">
            <v>4</v>
          </cell>
          <cell r="AN6569">
            <v>6</v>
          </cell>
          <cell r="AS6569">
            <v>3</v>
          </cell>
          <cell r="AT6569">
            <v>3</v>
          </cell>
          <cell r="AU6569">
            <v>9</v>
          </cell>
          <cell r="AZ6569">
            <v>4</v>
          </cell>
          <cell r="BA6569">
            <v>4</v>
          </cell>
          <cell r="BB6569">
            <v>13</v>
          </cell>
        </row>
        <row r="6570">
          <cell r="C6570">
            <v>257</v>
          </cell>
          <cell r="AF6570">
            <v>0.25</v>
          </cell>
          <cell r="AG6570">
            <v>0.25</v>
          </cell>
          <cell r="AL6570">
            <v>0.25</v>
          </cell>
          <cell r="AM6570">
            <v>0.25</v>
          </cell>
          <cell r="AN6570">
            <v>0.5</v>
          </cell>
          <cell r="AS6570">
            <v>0.25</v>
          </cell>
          <cell r="AT6570">
            <v>0.25</v>
          </cell>
          <cell r="AU6570">
            <v>0.75</v>
          </cell>
          <cell r="AZ6570">
            <v>0.25</v>
          </cell>
          <cell r="BA6570">
            <v>0.25</v>
          </cell>
          <cell r="BB6570">
            <v>1</v>
          </cell>
        </row>
        <row r="6806">
          <cell r="C6806">
            <v>146</v>
          </cell>
          <cell r="AE6806">
            <v>0.5</v>
          </cell>
          <cell r="AF6806">
            <v>0.5</v>
          </cell>
          <cell r="AG6806">
            <v>1</v>
          </cell>
          <cell r="AI6806">
            <v>0.25</v>
          </cell>
          <cell r="AJ6806">
            <v>0.25</v>
          </cell>
          <cell r="AK6806">
            <v>0.25</v>
          </cell>
          <cell r="AL6806">
            <v>0.25</v>
          </cell>
          <cell r="AM6806">
            <v>1</v>
          </cell>
          <cell r="AN6806">
            <v>2</v>
          </cell>
          <cell r="AP6806">
            <v>0.25</v>
          </cell>
          <cell r="AQ6806">
            <v>0.25</v>
          </cell>
          <cell r="AR6806">
            <v>0.25</v>
          </cell>
          <cell r="AS6806">
            <v>0.25</v>
          </cell>
          <cell r="AT6806">
            <v>1</v>
          </cell>
          <cell r="AU6806">
            <v>3</v>
          </cell>
          <cell r="AW6806">
            <v>0.25</v>
          </cell>
          <cell r="AX6806">
            <v>0.25</v>
          </cell>
          <cell r="AY6806">
            <v>0.25</v>
          </cell>
          <cell r="AZ6806">
            <v>0.25</v>
          </cell>
          <cell r="BA6806">
            <v>1</v>
          </cell>
          <cell r="BB6806">
            <v>4</v>
          </cell>
        </row>
        <row r="6807">
          <cell r="C6807">
            <v>147</v>
          </cell>
          <cell r="AE6807">
            <v>3</v>
          </cell>
          <cell r="AF6807">
            <v>2</v>
          </cell>
          <cell r="AG6807">
            <v>5</v>
          </cell>
          <cell r="AI6807">
            <v>2</v>
          </cell>
          <cell r="AJ6807">
            <v>1</v>
          </cell>
          <cell r="AK6807">
            <v>1</v>
          </cell>
          <cell r="AL6807">
            <v>1</v>
          </cell>
          <cell r="AM6807">
            <v>5</v>
          </cell>
          <cell r="AN6807">
            <v>10</v>
          </cell>
          <cell r="AP6807">
            <v>2</v>
          </cell>
          <cell r="AQ6807">
            <v>1</v>
          </cell>
          <cell r="AR6807">
            <v>1</v>
          </cell>
          <cell r="AS6807">
            <v>1</v>
          </cell>
          <cell r="AT6807">
            <v>5</v>
          </cell>
          <cell r="AU6807">
            <v>15</v>
          </cell>
          <cell r="AW6807">
            <v>2</v>
          </cell>
          <cell r="AX6807">
            <v>1</v>
          </cell>
          <cell r="AY6807">
            <v>1</v>
          </cell>
          <cell r="AZ6807">
            <v>1</v>
          </cell>
          <cell r="BA6807">
            <v>5</v>
          </cell>
          <cell r="BB6807">
            <v>20</v>
          </cell>
        </row>
        <row r="6808">
          <cell r="C6808">
            <v>194</v>
          </cell>
          <cell r="AE6808">
            <v>0.5</v>
          </cell>
          <cell r="AF6808">
            <v>0.5</v>
          </cell>
          <cell r="AG6808">
            <v>1</v>
          </cell>
          <cell r="AI6808">
            <v>0.1</v>
          </cell>
          <cell r="AJ6808">
            <v>0.3</v>
          </cell>
          <cell r="AK6808">
            <v>0.3</v>
          </cell>
          <cell r="AL6808">
            <v>0.3</v>
          </cell>
          <cell r="AM6808">
            <v>1</v>
          </cell>
          <cell r="AN6808">
            <v>1</v>
          </cell>
          <cell r="AP6808">
            <v>0.25</v>
          </cell>
          <cell r="AQ6808">
            <v>0.25</v>
          </cell>
          <cell r="AR6808">
            <v>0.25</v>
          </cell>
          <cell r="AS6808">
            <v>0.25</v>
          </cell>
          <cell r="AT6808">
            <v>1</v>
          </cell>
          <cell r="AU6808">
            <v>1</v>
          </cell>
          <cell r="AW6808">
            <v>0.25</v>
          </cell>
          <cell r="AX6808">
            <v>0.25</v>
          </cell>
          <cell r="AY6808">
            <v>0.25</v>
          </cell>
          <cell r="AZ6808">
            <v>0.25</v>
          </cell>
          <cell r="BA6808">
            <v>1</v>
          </cell>
          <cell r="BB6808">
            <v>1</v>
          </cell>
        </row>
        <row r="6809">
          <cell r="C6809">
            <v>195</v>
          </cell>
          <cell r="AF6809">
            <v>0.25</v>
          </cell>
          <cell r="AG6809">
            <v>0.25</v>
          </cell>
          <cell r="AL6809">
            <v>0.25</v>
          </cell>
          <cell r="AM6809">
            <v>0.25</v>
          </cell>
          <cell r="AN6809">
            <v>0.5</v>
          </cell>
          <cell r="AS6809">
            <v>0.25</v>
          </cell>
          <cell r="AT6809">
            <v>0.25</v>
          </cell>
          <cell r="AU6809">
            <v>0.75</v>
          </cell>
          <cell r="AZ6809">
            <v>0.25</v>
          </cell>
          <cell r="BA6809">
            <v>0.25</v>
          </cell>
          <cell r="BB6809">
            <v>1</v>
          </cell>
        </row>
        <row r="6810">
          <cell r="C6810">
            <v>196</v>
          </cell>
          <cell r="AF6810">
            <v>4</v>
          </cell>
          <cell r="AG6810">
            <v>4</v>
          </cell>
          <cell r="AI6810">
            <v>0.5</v>
          </cell>
          <cell r="AJ6810">
            <v>0.5</v>
          </cell>
          <cell r="AK6810">
            <v>0.5</v>
          </cell>
          <cell r="AL6810">
            <v>0.5</v>
          </cell>
          <cell r="AM6810">
            <v>2</v>
          </cell>
          <cell r="AN6810">
            <v>6</v>
          </cell>
          <cell r="AP6810">
            <v>0.5</v>
          </cell>
          <cell r="AQ6810">
            <v>0.5</v>
          </cell>
          <cell r="AR6810">
            <v>0.5</v>
          </cell>
          <cell r="AS6810">
            <v>0.5</v>
          </cell>
          <cell r="AT6810">
            <v>2</v>
          </cell>
          <cell r="AU6810">
            <v>8</v>
          </cell>
          <cell r="AW6810">
            <v>0.5</v>
          </cell>
          <cell r="AX6810">
            <v>0.5</v>
          </cell>
          <cell r="AY6810">
            <v>0.5</v>
          </cell>
          <cell r="AZ6810">
            <v>0.5</v>
          </cell>
          <cell r="BA6810">
            <v>2</v>
          </cell>
          <cell r="BB6810">
            <v>10</v>
          </cell>
        </row>
        <row r="6811">
          <cell r="C6811">
            <v>197</v>
          </cell>
          <cell r="AF6811">
            <v>1</v>
          </cell>
          <cell r="AG6811">
            <v>1</v>
          </cell>
          <cell r="AI6811">
            <v>0.25</v>
          </cell>
          <cell r="AJ6811">
            <v>0.25</v>
          </cell>
          <cell r="AK6811">
            <v>0.25</v>
          </cell>
          <cell r="AL6811">
            <v>0.25</v>
          </cell>
          <cell r="AM6811">
            <v>1</v>
          </cell>
          <cell r="AN6811">
            <v>2</v>
          </cell>
          <cell r="AP6811">
            <v>0.25</v>
          </cell>
          <cell r="AQ6811">
            <v>0.25</v>
          </cell>
          <cell r="AR6811">
            <v>0.25</v>
          </cell>
          <cell r="AS6811">
            <v>0.25</v>
          </cell>
          <cell r="AT6811">
            <v>1</v>
          </cell>
          <cell r="AU6811">
            <v>3</v>
          </cell>
          <cell r="AW6811">
            <v>0.25</v>
          </cell>
          <cell r="AX6811">
            <v>0.25</v>
          </cell>
          <cell r="AY6811">
            <v>0.25</v>
          </cell>
          <cell r="AZ6811">
            <v>0.25</v>
          </cell>
          <cell r="BA6811">
            <v>1</v>
          </cell>
          <cell r="BB6811">
            <v>4</v>
          </cell>
        </row>
        <row r="6812">
          <cell r="C6812">
            <v>198</v>
          </cell>
          <cell r="AE6812">
            <v>0.5</v>
          </cell>
          <cell r="AF6812">
            <v>0.5</v>
          </cell>
          <cell r="AG6812">
            <v>1</v>
          </cell>
          <cell r="AI6812">
            <v>0.1</v>
          </cell>
          <cell r="AJ6812">
            <v>0.3</v>
          </cell>
          <cell r="AK6812">
            <v>0.3</v>
          </cell>
          <cell r="AL6812">
            <v>0.3</v>
          </cell>
          <cell r="AM6812">
            <v>1</v>
          </cell>
          <cell r="AN6812">
            <v>1</v>
          </cell>
          <cell r="AP6812">
            <v>0.25</v>
          </cell>
          <cell r="AQ6812">
            <v>0.25</v>
          </cell>
          <cell r="AR6812">
            <v>0.25</v>
          </cell>
          <cell r="AS6812">
            <v>0.25</v>
          </cell>
          <cell r="AT6812">
            <v>1</v>
          </cell>
          <cell r="AU6812">
            <v>1</v>
          </cell>
          <cell r="AW6812">
            <v>0.25</v>
          </cell>
          <cell r="AX6812">
            <v>0.25</v>
          </cell>
          <cell r="AY6812">
            <v>0.25</v>
          </cell>
          <cell r="AZ6812">
            <v>0.25</v>
          </cell>
          <cell r="BA6812">
            <v>1</v>
          </cell>
          <cell r="BB6812">
            <v>1</v>
          </cell>
        </row>
        <row r="6813">
          <cell r="C6813">
            <v>199</v>
          </cell>
          <cell r="AF6813">
            <v>1</v>
          </cell>
          <cell r="AG6813">
            <v>1</v>
          </cell>
          <cell r="AI6813">
            <v>0.25</v>
          </cell>
          <cell r="AJ6813">
            <v>0.25</v>
          </cell>
          <cell r="AK6813">
            <v>0.25</v>
          </cell>
          <cell r="AL6813">
            <v>0.25</v>
          </cell>
          <cell r="AM6813">
            <v>1</v>
          </cell>
          <cell r="AN6813">
            <v>2</v>
          </cell>
          <cell r="AP6813">
            <v>0.13</v>
          </cell>
          <cell r="AQ6813">
            <v>0.13</v>
          </cell>
          <cell r="AR6813">
            <v>0.13</v>
          </cell>
          <cell r="AS6813">
            <v>0.13</v>
          </cell>
          <cell r="AT6813">
            <v>0.52</v>
          </cell>
          <cell r="AU6813">
            <v>2.52</v>
          </cell>
          <cell r="AX6813">
            <v>0.24</v>
          </cell>
          <cell r="AY6813">
            <v>0.24</v>
          </cell>
          <cell r="BA6813">
            <v>0.48</v>
          </cell>
          <cell r="BB6813">
            <v>3</v>
          </cell>
        </row>
        <row r="6814">
          <cell r="C6814">
            <v>200</v>
          </cell>
          <cell r="AE6814">
            <v>150</v>
          </cell>
          <cell r="AF6814">
            <v>150</v>
          </cell>
          <cell r="AG6814">
            <v>300</v>
          </cell>
          <cell r="AI6814">
            <v>70</v>
          </cell>
          <cell r="AJ6814">
            <v>200</v>
          </cell>
          <cell r="AK6814">
            <v>200</v>
          </cell>
          <cell r="AL6814">
            <v>150</v>
          </cell>
          <cell r="AM6814">
            <v>620</v>
          </cell>
          <cell r="AN6814">
            <v>920</v>
          </cell>
          <cell r="AP6814">
            <v>70</v>
          </cell>
          <cell r="AQ6814">
            <v>200</v>
          </cell>
          <cell r="AR6814">
            <v>200</v>
          </cell>
          <cell r="AS6814">
            <v>150</v>
          </cell>
          <cell r="AT6814">
            <v>620</v>
          </cell>
          <cell r="AU6814">
            <v>1540</v>
          </cell>
          <cell r="AW6814">
            <v>70</v>
          </cell>
          <cell r="AX6814">
            <v>200</v>
          </cell>
          <cell r="AY6814">
            <v>200</v>
          </cell>
          <cell r="AZ6814">
            <v>104</v>
          </cell>
          <cell r="BA6814">
            <v>574</v>
          </cell>
          <cell r="BB6814">
            <v>2114</v>
          </cell>
        </row>
        <row r="6815">
          <cell r="C6815">
            <v>201</v>
          </cell>
          <cell r="AE6815">
            <v>0.5</v>
          </cell>
          <cell r="AF6815">
            <v>0.5</v>
          </cell>
          <cell r="AG6815">
            <v>1</v>
          </cell>
          <cell r="AM6815">
            <v>0</v>
          </cell>
          <cell r="AN6815">
            <v>1</v>
          </cell>
          <cell r="AT6815">
            <v>0</v>
          </cell>
          <cell r="AU6815">
            <v>1</v>
          </cell>
          <cell r="BA6815">
            <v>0</v>
          </cell>
          <cell r="BB6815">
            <v>1</v>
          </cell>
        </row>
        <row r="6816">
          <cell r="C6816">
            <v>202</v>
          </cell>
          <cell r="AE6816">
            <v>0.5</v>
          </cell>
          <cell r="AF6816">
            <v>0.5</v>
          </cell>
          <cell r="AG6816">
            <v>1</v>
          </cell>
          <cell r="AI6816">
            <v>0.25</v>
          </cell>
          <cell r="AJ6816">
            <v>0.25</v>
          </cell>
          <cell r="AK6816">
            <v>0.25</v>
          </cell>
          <cell r="AL6816">
            <v>0.25</v>
          </cell>
          <cell r="AM6816">
            <v>1</v>
          </cell>
          <cell r="AN6816">
            <v>2</v>
          </cell>
          <cell r="AP6816">
            <v>0.25</v>
          </cell>
          <cell r="AQ6816">
            <v>0.25</v>
          </cell>
          <cell r="AR6816">
            <v>0.25</v>
          </cell>
          <cell r="AS6816">
            <v>0.25</v>
          </cell>
          <cell r="AT6816">
            <v>1</v>
          </cell>
          <cell r="AU6816">
            <v>3</v>
          </cell>
          <cell r="AW6816">
            <v>0.25</v>
          </cell>
          <cell r="AX6816">
            <v>0.25</v>
          </cell>
          <cell r="AY6816">
            <v>0.25</v>
          </cell>
          <cell r="AZ6816">
            <v>0.25</v>
          </cell>
          <cell r="BA6816">
            <v>1</v>
          </cell>
          <cell r="BB6816">
            <v>4</v>
          </cell>
        </row>
        <row r="6817">
          <cell r="C6817">
            <v>203</v>
          </cell>
          <cell r="AE6817">
            <v>1</v>
          </cell>
          <cell r="AF6817">
            <v>1</v>
          </cell>
          <cell r="AG6817">
            <v>2</v>
          </cell>
          <cell r="AI6817">
            <v>1</v>
          </cell>
          <cell r="AJ6817">
            <v>1</v>
          </cell>
          <cell r="AK6817">
            <v>1</v>
          </cell>
          <cell r="AL6817">
            <v>1</v>
          </cell>
          <cell r="AM6817">
            <v>4</v>
          </cell>
          <cell r="AN6817">
            <v>6</v>
          </cell>
          <cell r="AP6817">
            <v>1</v>
          </cell>
          <cell r="AQ6817">
            <v>1</v>
          </cell>
          <cell r="AR6817">
            <v>1</v>
          </cell>
          <cell r="AS6817">
            <v>1</v>
          </cell>
          <cell r="AT6817">
            <v>4</v>
          </cell>
          <cell r="AU6817">
            <v>10</v>
          </cell>
          <cell r="AX6817">
            <v>1</v>
          </cell>
          <cell r="AY6817">
            <v>1</v>
          </cell>
          <cell r="BA6817">
            <v>2</v>
          </cell>
          <cell r="BB6817">
            <v>12</v>
          </cell>
        </row>
        <row r="6818">
          <cell r="C6818">
            <v>204</v>
          </cell>
          <cell r="AE6818">
            <v>0.5</v>
          </cell>
          <cell r="AF6818">
            <v>0.5</v>
          </cell>
          <cell r="AG6818">
            <v>1</v>
          </cell>
          <cell r="AI6818">
            <v>0.25</v>
          </cell>
          <cell r="AJ6818">
            <v>0.25</v>
          </cell>
          <cell r="AK6818">
            <v>0.25</v>
          </cell>
          <cell r="AL6818">
            <v>0.25</v>
          </cell>
          <cell r="AM6818">
            <v>1</v>
          </cell>
          <cell r="AN6818">
            <v>2</v>
          </cell>
          <cell r="AP6818">
            <v>0.25</v>
          </cell>
          <cell r="AQ6818">
            <v>0.25</v>
          </cell>
          <cell r="AR6818">
            <v>0.25</v>
          </cell>
          <cell r="AS6818">
            <v>0.25</v>
          </cell>
          <cell r="AT6818">
            <v>1</v>
          </cell>
          <cell r="AU6818">
            <v>3</v>
          </cell>
          <cell r="AW6818">
            <v>0.25</v>
          </cell>
          <cell r="AX6818">
            <v>0.25</v>
          </cell>
          <cell r="AY6818">
            <v>0.25</v>
          </cell>
          <cell r="AZ6818">
            <v>0.25</v>
          </cell>
          <cell r="BA6818">
            <v>1</v>
          </cell>
          <cell r="BB6818">
            <v>4</v>
          </cell>
        </row>
        <row r="6819">
          <cell r="C6819">
            <v>205</v>
          </cell>
          <cell r="AE6819">
            <v>0.5</v>
          </cell>
          <cell r="AF6819">
            <v>0.5</v>
          </cell>
          <cell r="AG6819">
            <v>1</v>
          </cell>
          <cell r="AI6819">
            <v>0.25</v>
          </cell>
          <cell r="AJ6819">
            <v>0.25</v>
          </cell>
          <cell r="AK6819">
            <v>0.25</v>
          </cell>
          <cell r="AL6819">
            <v>0.25</v>
          </cell>
          <cell r="AM6819">
            <v>1</v>
          </cell>
          <cell r="AN6819">
            <v>2</v>
          </cell>
          <cell r="AP6819">
            <v>0.25</v>
          </cell>
          <cell r="AQ6819">
            <v>0.25</v>
          </cell>
          <cell r="AR6819">
            <v>0.25</v>
          </cell>
          <cell r="AS6819">
            <v>0.25</v>
          </cell>
          <cell r="AT6819">
            <v>1</v>
          </cell>
          <cell r="AU6819">
            <v>3</v>
          </cell>
          <cell r="AW6819">
            <v>0.25</v>
          </cell>
          <cell r="AX6819">
            <v>0.25</v>
          </cell>
          <cell r="AY6819">
            <v>0.25</v>
          </cell>
          <cell r="AZ6819">
            <v>0.25</v>
          </cell>
          <cell r="BA6819">
            <v>1</v>
          </cell>
          <cell r="BB6819">
            <v>4</v>
          </cell>
        </row>
        <row r="6820">
          <cell r="C6820">
            <v>206</v>
          </cell>
          <cell r="AE6820">
            <v>1</v>
          </cell>
          <cell r="AF6820">
            <v>1</v>
          </cell>
          <cell r="AG6820">
            <v>2</v>
          </cell>
          <cell r="AJ6820">
            <v>1</v>
          </cell>
          <cell r="AK6820">
            <v>1</v>
          </cell>
          <cell r="AM6820">
            <v>2</v>
          </cell>
          <cell r="AN6820">
            <v>4</v>
          </cell>
          <cell r="AQ6820">
            <v>1</v>
          </cell>
          <cell r="AR6820">
            <v>1</v>
          </cell>
          <cell r="AS6820">
            <v>1</v>
          </cell>
          <cell r="AT6820">
            <v>3</v>
          </cell>
          <cell r="AU6820">
            <v>7</v>
          </cell>
          <cell r="AW6820">
            <v>1</v>
          </cell>
          <cell r="BA6820">
            <v>1</v>
          </cell>
          <cell r="BB6820">
            <v>8</v>
          </cell>
        </row>
        <row r="7058">
          <cell r="C7058">
            <v>301</v>
          </cell>
          <cell r="AE7058">
            <v>4.8000000000000001E-2</v>
          </cell>
          <cell r="AF7058">
            <v>0.14499999999999999</v>
          </cell>
          <cell r="AG7058">
            <v>0.193</v>
          </cell>
          <cell r="AI7058">
            <v>6.7000000000000004E-2</v>
          </cell>
          <cell r="AJ7058">
            <v>6.7000000000000004E-2</v>
          </cell>
          <cell r="AK7058">
            <v>6.7000000000000004E-2</v>
          </cell>
          <cell r="AL7058">
            <v>6.7000000000000004E-2</v>
          </cell>
          <cell r="AM7058">
            <v>0.26800000000000002</v>
          </cell>
          <cell r="AP7058">
            <v>6.7000000000000004E-2</v>
          </cell>
          <cell r="AQ7058">
            <v>6.7000000000000004E-2</v>
          </cell>
          <cell r="AR7058">
            <v>6.7000000000000004E-2</v>
          </cell>
          <cell r="AS7058">
            <v>6.7000000000000004E-2</v>
          </cell>
          <cell r="AT7058">
            <v>0.26800000000000002</v>
          </cell>
          <cell r="AW7058">
            <v>6.7000000000000004E-2</v>
          </cell>
          <cell r="AX7058">
            <v>6.7000000000000004E-2</v>
          </cell>
          <cell r="AY7058">
            <v>6.7000000000000004E-2</v>
          </cell>
          <cell r="AZ7058">
            <v>6.7000000000000004E-2</v>
          </cell>
          <cell r="BA7058">
            <v>0.26800000000000002</v>
          </cell>
          <cell r="BB7058">
            <v>0.99700000000000011</v>
          </cell>
        </row>
        <row r="7059">
          <cell r="C7059">
            <v>302</v>
          </cell>
          <cell r="AE7059">
            <v>3.625</v>
          </cell>
          <cell r="AF7059">
            <v>1.208</v>
          </cell>
          <cell r="AG7059">
            <v>4.8330000000000002</v>
          </cell>
          <cell r="AI7059">
            <v>1.708</v>
          </cell>
          <cell r="AJ7059">
            <v>1.708</v>
          </cell>
          <cell r="AK7059">
            <v>1.708</v>
          </cell>
          <cell r="AL7059">
            <v>1.708</v>
          </cell>
          <cell r="AM7059">
            <v>6.8319999999999999</v>
          </cell>
          <cell r="AP7059">
            <v>1.764</v>
          </cell>
          <cell r="AQ7059">
            <v>1.764</v>
          </cell>
          <cell r="AR7059">
            <v>1.764</v>
          </cell>
          <cell r="AS7059">
            <v>1.764</v>
          </cell>
          <cell r="AT7059">
            <v>7.056</v>
          </cell>
          <cell r="AW7059">
            <v>1.82</v>
          </cell>
          <cell r="AX7059">
            <v>1.82</v>
          </cell>
          <cell r="AY7059">
            <v>1.82</v>
          </cell>
          <cell r="AZ7059">
            <v>1.82</v>
          </cell>
          <cell r="BA7059">
            <v>7.28</v>
          </cell>
          <cell r="BB7059">
            <v>26.000999999999998</v>
          </cell>
        </row>
      </sheetData>
      <sheetData sheetId="5"/>
      <sheetData sheetId="6"/>
      <sheetData sheetId="7"/>
      <sheetData sheetId="8"/>
      <sheetData sheetId="9"/>
    </sheetDataSet>
  </externalBook>
</externalLink>
</file>

<file path=xl/persons/person.xml><?xml version="1.0" encoding="utf-8"?>
<personList xmlns="http://schemas.microsoft.com/office/spreadsheetml/2018/threadedcomments" xmlns:x="http://schemas.openxmlformats.org/spreadsheetml/2006/main">
  <person displayName="Erick Vega" id="{9F475ACD-171A-4D12-8B20-7CE1F6D23B76}" userId="551220a7f0258bcd" providerId="Windows Live"/>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connectionId="2" xr16:uid="{00000000-0016-0000-0600-000000000000}" autoFormatId="16" applyNumberFormats="0" applyBorderFormats="0" applyFontFormats="0" applyPatternFormats="0" applyAlignmentFormats="0" applyWidthHeightFormats="0">
  <queryTableRefresh nextId="44">
    <queryTableFields count="33">
      <queryTableField id="1" name="Source.Name" tableColumnId="1"/>
      <queryTableField id="2" name="Column1" tableColumnId="2"/>
      <queryTableField id="3" name="# del Indicador Plan Abrigo" tableColumnId="3"/>
      <queryTableField id="4" name="Indicador de Producto" tableColumnId="4"/>
      <queryTableField id="5" name="Descripción del Indicador de Producto" tableColumnId="5"/>
      <queryTableField id="6" name="Orientación" tableColumnId="6"/>
      <queryTableField id="34" name="Validación 2024" tableColumnId="7"/>
      <queryTableField id="8" name="Trimestre 2024-1" tableColumnId="8"/>
      <queryTableField id="9" name="Trimestre 2024-2" tableColumnId="9"/>
      <queryTableField id="10" name="Trimestre 2024-3" tableColumnId="10"/>
      <queryTableField id="11" name="Trimestre 2024-4" tableColumnId="11"/>
      <queryTableField id="12" name="Valor Esperado_x000a_2024" tableColumnId="12"/>
      <queryTableField id="35" name="Validación 2025" tableColumnId="13"/>
      <queryTableField id="14" name="Trimestre 2025-1" tableColumnId="14"/>
      <queryTableField id="15" name="Trimestre 2025-2" tableColumnId="15"/>
      <queryTableField id="16" name="Trimestre 2025-3" tableColumnId="16"/>
      <queryTableField id="17" name="Trimestre 2025-4" tableColumnId="17"/>
      <queryTableField id="18" name="Valor Esperado_x000a_2025" tableColumnId="18"/>
      <queryTableField id="36" name="Validación 2026" tableColumnId="19"/>
      <queryTableField id="20" name="Trimestre 2026-1" tableColumnId="20"/>
      <queryTableField id="21" name="Trimestre 2026-2" tableColumnId="21"/>
      <queryTableField id="22" name="Trimestre 2026-3" tableColumnId="22"/>
      <queryTableField id="23" name="Trimestre 2026-4" tableColumnId="23"/>
      <queryTableField id="24" name="Valor Esperado_x000a_2026" tableColumnId="24"/>
      <queryTableField id="37" name="Validación 2027" tableColumnId="25"/>
      <queryTableField id="26" name="Trimestre 2027-1" tableColumnId="26"/>
      <queryTableField id="27" name="Trimestre 2027-2" tableColumnId="27"/>
      <queryTableField id="28" name="Trimestre 2027-3" tableColumnId="28"/>
      <queryTableField id="29" name="Trimestre 2027-4" tableColumnId="29"/>
      <queryTableField id="30" name="Valor Esperado_x000a_2027" tableColumnId="30"/>
      <queryTableField id="31" name="Suma Programación Cuatrienio" tableColumnId="31"/>
      <queryTableField id="38" name="Validación de la Programación" tableColumnId="32"/>
      <queryTableField id="39" name="Column32" tableColumnId="33"/>
    </queryTableFields>
    <queryTableDeletedFields count="6">
      <deletedField name="Validación de la Programación"/>
      <deletedField name="Column32"/>
      <deletedField name="Validación 2027"/>
      <deletedField name="Validación 2026"/>
      <deletedField name="Validación 2025"/>
      <deletedField name="Validación 2024"/>
    </queryTableDeletedFields>
  </queryTableRefresh>
</queryTable>
</file>

<file path=xl/tables/_rels/table1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1" displayName="Tabla1" ref="A2:A14" totalsRowShown="0" headerRowDxfId="55" dataDxfId="53" headerRowBorderDxfId="54" tableBorderDxfId="52">
  <autoFilter ref="A2:A14" xr:uid="{00000000-0009-0000-0100-000001000000}"/>
  <tableColumns count="1">
    <tableColumn id="1" xr3:uid="{00000000-0010-0000-0000-000001000000}" name="PLAN Y/O PROGRAMA" dataDxfId="51"/>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a10" displayName="Tabla10" ref="S2:S7" totalsRowShown="0" dataDxfId="25" tableBorderDxfId="24">
  <autoFilter ref="S2:S7" xr:uid="{00000000-0009-0000-0100-00000A000000}"/>
  <tableColumns count="1">
    <tableColumn id="1" xr3:uid="{00000000-0010-0000-0900-000001000000}" name="9. PLAN ANTICORRUPCION Y DE ATENCION AL CIUDADANO " dataDxfId="23"/>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a11" displayName="Tabla11" ref="U2:U8" totalsRowShown="0" dataDxfId="22" tableBorderDxfId="21">
  <autoFilter ref="U2:U8" xr:uid="{00000000-0009-0000-0100-00000B000000}"/>
  <tableColumns count="1">
    <tableColumn id="1" xr3:uid="{00000000-0010-0000-0A00-000001000000}" name="10. PETI - Plan Estratégico de Tecnologías y sistemas de Información:" dataDxfId="20"/>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B000000}" name="Tabla12" displayName="Tabla12" ref="W2:W15" totalsRowShown="0" dataDxfId="19" tableBorderDxfId="18">
  <autoFilter ref="W2:W15" xr:uid="{00000000-0009-0000-0100-00000C000000}"/>
  <tableColumns count="1">
    <tableColumn id="1" xr3:uid="{00000000-0010-0000-0B00-000001000000}" name="11. Plan de seguridad de la informacion " dataDxfId="17"/>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C000000}" name="Tabla14" displayName="Tabla14" ref="Y2:Y3" totalsRowShown="0" dataDxfId="16">
  <autoFilter ref="Y2:Y3" xr:uid="{00000000-0009-0000-0100-00000E000000}"/>
  <tableColumns count="1">
    <tableColumn id="1" xr3:uid="{00000000-0010-0000-0C00-000001000000}" name="12. Plan de Tratamiento de riesgos de seguridad y privacidad de la información." dataDxfId="15"/>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D000000}" name="PI_final" displayName="PI_final" ref="A2:AG7310" tableType="queryTable" totalsRowShown="0">
  <autoFilter ref="A2:AG7310" xr:uid="{00000000-0009-0000-0100-00000D000000}">
    <filterColumn colId="2">
      <customFilters>
        <customFilter operator="notEqual" val=" "/>
      </customFilters>
    </filterColumn>
  </autoFilter>
  <tableColumns count="33">
    <tableColumn id="1" xr3:uid="{00000000-0010-0000-0D00-000001000000}" uniqueName="1" name="Source.Name" queryTableFieldId="1" dataDxfId="7"/>
    <tableColumn id="2" xr3:uid="{00000000-0010-0000-0D00-000002000000}" uniqueName="2" name="Column1" queryTableFieldId="2"/>
    <tableColumn id="3" xr3:uid="{00000000-0010-0000-0D00-000003000000}" uniqueName="3" name="# del Indicador Plan Abrigo" queryTableFieldId="3"/>
    <tableColumn id="4" xr3:uid="{00000000-0010-0000-0D00-000004000000}" uniqueName="4" name="Indicador de Producto" queryTableFieldId="4" dataDxfId="6"/>
    <tableColumn id="5" xr3:uid="{00000000-0010-0000-0D00-000005000000}" uniqueName="5" name="Descripción del Indicador de Producto" queryTableFieldId="5" dataDxfId="5"/>
    <tableColumn id="6" xr3:uid="{00000000-0010-0000-0D00-000006000000}" uniqueName="6" name="Orientación" queryTableFieldId="6" dataDxfId="4"/>
    <tableColumn id="7" xr3:uid="{00000000-0010-0000-0D00-000007000000}" uniqueName="7" name="Validación 2024" queryTableFieldId="34" dataDxfId="3"/>
    <tableColumn id="8" xr3:uid="{00000000-0010-0000-0D00-000008000000}" uniqueName="8" name="Trimestre 2024-1" queryTableFieldId="8"/>
    <tableColumn id="9" xr3:uid="{00000000-0010-0000-0D00-000009000000}" uniqueName="9" name="Trimestre 2024-2" queryTableFieldId="9"/>
    <tableColumn id="10" xr3:uid="{00000000-0010-0000-0D00-00000A000000}" uniqueName="10" name="Trimestre 2024-3" queryTableFieldId="10"/>
    <tableColumn id="11" xr3:uid="{00000000-0010-0000-0D00-00000B000000}" uniqueName="11" name="Trimestre 2024-4" queryTableFieldId="11"/>
    <tableColumn id="12" xr3:uid="{00000000-0010-0000-0D00-00000C000000}" uniqueName="12" name="Valor Esperado_x000a_2024" queryTableFieldId="12"/>
    <tableColumn id="13" xr3:uid="{00000000-0010-0000-0D00-00000D000000}" uniqueName="13" name="Validación 2025" queryTableFieldId="35" dataDxfId="2"/>
    <tableColumn id="14" xr3:uid="{00000000-0010-0000-0D00-00000E000000}" uniqueName="14" name="Trimestre 2025-1" queryTableFieldId="14"/>
    <tableColumn id="15" xr3:uid="{00000000-0010-0000-0D00-00000F000000}" uniqueName="15" name="Trimestre 2025-2" queryTableFieldId="15"/>
    <tableColumn id="16" xr3:uid="{00000000-0010-0000-0D00-000010000000}" uniqueName="16" name="Trimestre 2025-3" queryTableFieldId="16"/>
    <tableColumn id="17" xr3:uid="{00000000-0010-0000-0D00-000011000000}" uniqueName="17" name="Trimestre 2025-4" queryTableFieldId="17"/>
    <tableColumn id="18" xr3:uid="{00000000-0010-0000-0D00-000012000000}" uniqueName="18" name="Valor Esperado_x000a_2025" queryTableFieldId="18"/>
    <tableColumn id="19" xr3:uid="{00000000-0010-0000-0D00-000013000000}" uniqueName="19" name="Validación 2026" queryTableFieldId="36" dataDxfId="1"/>
    <tableColumn id="20" xr3:uid="{00000000-0010-0000-0D00-000014000000}" uniqueName="20" name="Trimestre 2026-1" queryTableFieldId="20"/>
    <tableColumn id="21" xr3:uid="{00000000-0010-0000-0D00-000015000000}" uniqueName="21" name="Trimestre 2026-2" queryTableFieldId="21"/>
    <tableColumn id="22" xr3:uid="{00000000-0010-0000-0D00-000016000000}" uniqueName="22" name="Trimestre 2026-3" queryTableFieldId="22"/>
    <tableColumn id="23" xr3:uid="{00000000-0010-0000-0D00-000017000000}" uniqueName="23" name="Trimestre 2026-4" queryTableFieldId="23"/>
    <tableColumn id="24" xr3:uid="{00000000-0010-0000-0D00-000018000000}" uniqueName="24" name="Valor Esperado_x000a_2026" queryTableFieldId="24"/>
    <tableColumn id="25" xr3:uid="{00000000-0010-0000-0D00-000019000000}" uniqueName="25" name="Validación 2027" queryTableFieldId="37" dataDxfId="0"/>
    <tableColumn id="26" xr3:uid="{00000000-0010-0000-0D00-00001A000000}" uniqueName="26" name="Trimestre 2027-1" queryTableFieldId="26"/>
    <tableColumn id="27" xr3:uid="{00000000-0010-0000-0D00-00001B000000}" uniqueName="27" name="Trimestre 2027-2" queryTableFieldId="27"/>
    <tableColumn id="28" xr3:uid="{00000000-0010-0000-0D00-00001C000000}" uniqueName="28" name="Trimestre 2027-3" queryTableFieldId="28"/>
    <tableColumn id="29" xr3:uid="{00000000-0010-0000-0D00-00001D000000}" uniqueName="29" name="Trimestre 2027-4" queryTableFieldId="29"/>
    <tableColumn id="30" xr3:uid="{00000000-0010-0000-0D00-00001E000000}" uniqueName="30" name="Valor Esperado_x000a_2027" queryTableFieldId="30"/>
    <tableColumn id="31" xr3:uid="{00000000-0010-0000-0D00-00001F000000}" uniqueName="31" name="Suma Programación Cuatrienio" queryTableFieldId="31"/>
    <tableColumn id="32" xr3:uid="{00000000-0010-0000-0D00-000020000000}" uniqueName="32" name="Validación de la Programación" queryTableFieldId="38"/>
    <tableColumn id="33" xr3:uid="{00000000-0010-0000-0D00-000021000000}" uniqueName="33" name="Column32" queryTableFieldId="39"/>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C2:C9" totalsRowShown="0" headerRowDxfId="50" headerRowBorderDxfId="49" tableBorderDxfId="48" totalsRowBorderDxfId="47">
  <autoFilter ref="C2:C9" xr:uid="{00000000-0009-0000-0100-000002000000}"/>
  <tableColumns count="1">
    <tableColumn id="1" xr3:uid="{00000000-0010-0000-0100-000001000000}" name="_1._PINAR" dataDxfId="46"/>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3" displayName="Tabla3" ref="E2:E3" totalsRowShown="0" headerRowDxfId="45" headerRowBorderDxfId="44" tableBorderDxfId="43" totalsRowBorderDxfId="42">
  <autoFilter ref="E2:E3" xr:uid="{00000000-0009-0000-0100-000003000000}"/>
  <tableColumns count="1">
    <tableColumn id="1" xr3:uid="{00000000-0010-0000-0200-000001000000}" name="2. PLAN ANUAN DE ADQUISICIONES" dataDxfId="4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4" displayName="Tabla4" ref="G2:G6" totalsRowShown="0" tableBorderDxfId="40">
  <autoFilter ref="G2:G6" xr:uid="{00000000-0009-0000-0100-000004000000}"/>
  <tableColumns count="1">
    <tableColumn id="1" xr3:uid="{00000000-0010-0000-0300-000001000000}" name="3. PLAN ANUAL DE VACANTES" dataDxfId="39"/>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5" displayName="Tabla5" ref="I2:I5" totalsRowShown="0" tableBorderDxfId="38">
  <autoFilter ref="I2:I5" xr:uid="{00000000-0009-0000-0100-000005000000}"/>
  <tableColumns count="1">
    <tableColumn id="1" xr3:uid="{00000000-0010-0000-0400-000001000000}" name="4. PLAN DE PREVISION DE RECURSOS HUMANOS " dataDxfId="37"/>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a6" displayName="Tabla6" ref="K2:K7" totalsRowShown="0" tableBorderDxfId="36">
  <autoFilter ref="K2:K7" xr:uid="{00000000-0009-0000-0100-000006000000}"/>
  <tableColumns count="1">
    <tableColumn id="1" xr3:uid="{00000000-0010-0000-0500-000001000000}" name="5. PLAN ESTRATEGICO DE RECURSOS HUMANOS" dataDxfId="35"/>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a7" displayName="Tabla7" ref="M2:M8" totalsRowShown="0" dataDxfId="34" tableBorderDxfId="33">
  <autoFilter ref="M2:M8" xr:uid="{00000000-0009-0000-0100-000007000000}"/>
  <tableColumns count="1">
    <tableColumn id="1" xr3:uid="{00000000-0010-0000-0600-000001000000}" name="6. PLAN INSTITUCIONAL DE CAPACITACION " dataDxfId="3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a8" displayName="Tabla8" ref="O2:O6" totalsRowShown="0" dataDxfId="31" tableBorderDxfId="30">
  <autoFilter ref="O2:O6" xr:uid="{00000000-0009-0000-0100-000008000000}"/>
  <tableColumns count="1">
    <tableColumn id="1" xr3:uid="{00000000-0010-0000-0700-000001000000}" name="7.  PLAN DE INCENTIVOS INSTITUCIONALES" dataDxfId="29"/>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a9" displayName="Tabla9" ref="Q2:Q4" totalsRowShown="0" dataDxfId="28" tableBorderDxfId="27">
  <autoFilter ref="Q2:Q4" xr:uid="{00000000-0009-0000-0100-000009000000}"/>
  <tableColumns count="1">
    <tableColumn id="1" xr3:uid="{00000000-0010-0000-0800-000001000000}" name="8. PLAN DE TRABAJO ANUAL EN SEGURIDAD Y SALUD EN EL TRABAJO" dataDxfId="26"/>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O7" dT="2024-07-17T15:58:25.89" personId="{9F475ACD-171A-4D12-8B20-7CE1F6D23B76}" id="{66A56FF2-16C0-456D-BAC3-2E467C329221}">
    <text>Definir las etapas  a desarrollar en el 2018 : Formulación (F) Contratación(C) Ejecución (E) Liquidación (L)</text>
  </threadedComment>
  <threadedComment ref="B8" dT="2024-07-22T14:59:43.96" personId="{9F475ACD-171A-4D12-8B20-7CE1F6D23B76}" id="{73D5561E-5CB3-479E-B2E5-B832E9A7108E}">
    <text>Digite el código interno</text>
  </threadedComment>
  <threadedComment ref="J8" dT="2024-07-17T15:48:17.23" personId="{9F475ACD-171A-4D12-8B20-7CE1F6D23B76}" id="{78B7EFAF-C0E3-4160-9DD8-B26ED64B9557}">
    <text xml:space="preserve">RELACIONE SEGÚN CODIGO BANCO DE PROYECTOS </text>
  </threadedComment>
  <threadedComment ref="L8" dT="2024-07-17T15:48:30.80" personId="{9F475ACD-171A-4D12-8B20-7CE1F6D23B76}" id="{F601953B-47B9-4ABC-9342-22E4346CECCB}">
    <text xml:space="preserve">DESCRIPCION DEL ENTREGABLE     EJ:  5000 viviendas construidas,30 KM vías pavimentadas, 30000 KITS ENTREGADOS, 500  Personas capacitadas, 10 CAPACITACIONES REALIZADAS………………………………. </text>
  </threadedComment>
  <threadedComment ref="AA8" dT="2024-07-17T15:56:47.08" personId="{9F475ACD-171A-4D12-8B20-7CE1F6D23B76}" id="{DB1D7BA5-3609-416F-905A-E4F6370F38C8}">
    <text>Tipo de grupo poblacional  Ej: , Adulto Mayor. Primera infancia, Niños, Niñas, adolescentes, PEA. Etnias, room,</text>
  </threadedComment>
  <threadedComment ref="AB8" dT="2024-07-17T15:57:01.57" personId="{9F475ACD-171A-4D12-8B20-7CE1F6D23B76}" id="{96EFFC08-5F9C-4DCB-95FF-F71A128D4FB2}">
    <text>CANTIDAD  DE PERSONAS A ATENDER</text>
  </threadedComment>
  <threadedComment ref="AC8" dT="2024-07-18T14:47:09.33" personId="{9F475ACD-171A-4D12-8B20-7CE1F6D23B76}" id="{D0699125-641D-4C52-8D3B-863262461C1F}">
    <text>Guiese del catalogo de indicadores de gestión de la MGA</text>
  </threadedComment>
  <threadedComment ref="BA8" dT="2024-07-17T15:58:15.72" personId="{9F475ACD-171A-4D12-8B20-7CE1F6D23B76}" id="{94DAFB65-527C-4703-BA6E-16BEE532E3F0}">
    <text>Definir las etapas  a desarrollar en el 2018 : Formulación (F) Contratación(C) Ejecución (E) Liquidación (L)</text>
  </threadedComment>
  <threadedComment ref="M9" dT="2024-07-17T15:48:44.21" personId="{9F475ACD-171A-4D12-8B20-7CE1F6D23B76}" id="{D05C446E-8958-4AC0-A4AA-9DB3BD6CF2F6}">
    <text xml:space="preserve">CANTIDAD PROGRAMADA SEGÚN PLAN INDICATIVO INCLUYENDO REZAGOS </text>
  </threadedComment>
  <threadedComment ref="N9" dT="2024-07-17T15:48:54.49" personId="{9F475ACD-171A-4D12-8B20-7CE1F6D23B76}" id="{F6C8D54E-F5A1-4F22-BB28-B9D38698EABE}">
    <text xml:space="preserve">CANTIDAD PROGRAMADA SEGÚN PROYECTO </text>
  </threadedComment>
</ThreadedComment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table" Target="../tables/table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K97"/>
  <sheetViews>
    <sheetView topLeftCell="A28" workbookViewId="0">
      <selection activeCell="B7" sqref="B7:K97"/>
    </sheetView>
  </sheetViews>
  <sheetFormatPr baseColWidth="10" defaultColWidth="10.88671875" defaultRowHeight="13.2"/>
  <cols>
    <col min="1" max="1" width="5.44140625" style="295" customWidth="1"/>
    <col min="2" max="16384" width="10.88671875" style="295"/>
  </cols>
  <sheetData>
    <row r="1" spans="2:11">
      <c r="B1" s="298" t="s">
        <v>3731</v>
      </c>
      <c r="C1" s="299"/>
      <c r="D1" s="299"/>
      <c r="E1" s="299"/>
      <c r="F1" s="299"/>
      <c r="G1" s="299"/>
      <c r="H1" s="299"/>
      <c r="I1" s="299"/>
      <c r="J1" s="299"/>
      <c r="K1" s="300"/>
    </row>
    <row r="2" spans="2:11">
      <c r="B2" s="301"/>
      <c r="C2" s="302"/>
      <c r="D2" s="302"/>
      <c r="E2" s="302"/>
      <c r="F2" s="302"/>
      <c r="G2" s="302"/>
      <c r="H2" s="302"/>
      <c r="I2" s="302"/>
      <c r="J2" s="302"/>
      <c r="K2" s="303"/>
    </row>
    <row r="3" spans="2:11">
      <c r="B3" s="301"/>
      <c r="C3" s="302"/>
      <c r="D3" s="302"/>
      <c r="E3" s="302"/>
      <c r="F3" s="302"/>
      <c r="G3" s="302"/>
      <c r="H3" s="302"/>
      <c r="I3" s="302"/>
      <c r="J3" s="302"/>
      <c r="K3" s="303"/>
    </row>
    <row r="4" spans="2:11">
      <c r="B4" s="304"/>
      <c r="C4" s="302"/>
      <c r="D4" s="302"/>
      <c r="E4" s="302"/>
      <c r="F4" s="302"/>
      <c r="G4" s="302"/>
      <c r="H4" s="302"/>
      <c r="I4" s="302"/>
      <c r="J4" s="302"/>
      <c r="K4" s="303"/>
    </row>
    <row r="5" spans="2:11" ht="13.8" thickBot="1">
      <c r="B5" s="305"/>
      <c r="C5" s="306"/>
      <c r="D5" s="306"/>
      <c r="E5" s="306"/>
      <c r="F5" s="306"/>
      <c r="G5" s="306"/>
      <c r="H5" s="306"/>
      <c r="I5" s="306"/>
      <c r="J5" s="306"/>
      <c r="K5" s="307"/>
    </row>
    <row r="6" spans="2:11" ht="13.8" thickBot="1"/>
    <row r="7" spans="2:11" ht="12.6" customHeight="1">
      <c r="B7" s="308" t="s">
        <v>3732</v>
      </c>
      <c r="C7" s="309"/>
      <c r="D7" s="309"/>
      <c r="E7" s="309"/>
      <c r="F7" s="309"/>
      <c r="G7" s="309"/>
      <c r="H7" s="309"/>
      <c r="I7" s="309"/>
      <c r="J7" s="309"/>
      <c r="K7" s="310"/>
    </row>
    <row r="8" spans="2:11" ht="14.4" customHeight="1">
      <c r="B8" s="311"/>
      <c r="C8" s="312"/>
      <c r="D8" s="312"/>
      <c r="E8" s="312"/>
      <c r="F8" s="312"/>
      <c r="G8" s="312"/>
      <c r="H8" s="312"/>
      <c r="I8" s="312"/>
      <c r="J8" s="312"/>
      <c r="K8" s="313"/>
    </row>
    <row r="9" spans="2:11" ht="14.4" customHeight="1">
      <c r="B9" s="311"/>
      <c r="C9" s="312"/>
      <c r="D9" s="312"/>
      <c r="E9" s="312"/>
      <c r="F9" s="312"/>
      <c r="G9" s="312"/>
      <c r="H9" s="312"/>
      <c r="I9" s="312"/>
      <c r="J9" s="312"/>
      <c r="K9" s="313"/>
    </row>
    <row r="10" spans="2:11" ht="14.4" customHeight="1">
      <c r="B10" s="311"/>
      <c r="C10" s="312"/>
      <c r="D10" s="312"/>
      <c r="E10" s="312"/>
      <c r="F10" s="312"/>
      <c r="G10" s="312"/>
      <c r="H10" s="312"/>
      <c r="I10" s="312"/>
      <c r="J10" s="312"/>
      <c r="K10" s="313"/>
    </row>
    <row r="11" spans="2:11" ht="14.4" customHeight="1">
      <c r="B11" s="311"/>
      <c r="C11" s="312"/>
      <c r="D11" s="312"/>
      <c r="E11" s="312"/>
      <c r="F11" s="312"/>
      <c r="G11" s="312"/>
      <c r="H11" s="312"/>
      <c r="I11" s="312"/>
      <c r="J11" s="312"/>
      <c r="K11" s="313"/>
    </row>
    <row r="12" spans="2:11" ht="14.4" customHeight="1">
      <c r="B12" s="311"/>
      <c r="C12" s="312"/>
      <c r="D12" s="312"/>
      <c r="E12" s="312"/>
      <c r="F12" s="312"/>
      <c r="G12" s="312"/>
      <c r="H12" s="312"/>
      <c r="I12" s="312"/>
      <c r="J12" s="312"/>
      <c r="K12" s="313"/>
    </row>
    <row r="13" spans="2:11" ht="14.4" customHeight="1">
      <c r="B13" s="311"/>
      <c r="C13" s="312"/>
      <c r="D13" s="312"/>
      <c r="E13" s="312"/>
      <c r="F13" s="312"/>
      <c r="G13" s="312"/>
      <c r="H13" s="312"/>
      <c r="I13" s="312"/>
      <c r="J13" s="312"/>
      <c r="K13" s="313"/>
    </row>
    <row r="14" spans="2:11" ht="14.4" customHeight="1">
      <c r="B14" s="311"/>
      <c r="C14" s="312"/>
      <c r="D14" s="312"/>
      <c r="E14" s="312"/>
      <c r="F14" s="312"/>
      <c r="G14" s="312"/>
      <c r="H14" s="312"/>
      <c r="I14" s="312"/>
      <c r="J14" s="312"/>
      <c r="K14" s="313"/>
    </row>
    <row r="15" spans="2:11" ht="14.4" customHeight="1">
      <c r="B15" s="311"/>
      <c r="C15" s="312"/>
      <c r="D15" s="312"/>
      <c r="E15" s="312"/>
      <c r="F15" s="312"/>
      <c r="G15" s="312"/>
      <c r="H15" s="312"/>
      <c r="I15" s="312"/>
      <c r="J15" s="312"/>
      <c r="K15" s="313"/>
    </row>
    <row r="16" spans="2:11" ht="14.4" customHeight="1">
      <c r="B16" s="311"/>
      <c r="C16" s="312"/>
      <c r="D16" s="312"/>
      <c r="E16" s="312"/>
      <c r="F16" s="312"/>
      <c r="G16" s="312"/>
      <c r="H16" s="312"/>
      <c r="I16" s="312"/>
      <c r="J16" s="312"/>
      <c r="K16" s="313"/>
    </row>
    <row r="17" spans="2:11" ht="14.4" customHeight="1">
      <c r="B17" s="311"/>
      <c r="C17" s="312"/>
      <c r="D17" s="312"/>
      <c r="E17" s="312"/>
      <c r="F17" s="312"/>
      <c r="G17" s="312"/>
      <c r="H17" s="312"/>
      <c r="I17" s="312"/>
      <c r="J17" s="312"/>
      <c r="K17" s="313"/>
    </row>
    <row r="18" spans="2:11" ht="14.4" customHeight="1">
      <c r="B18" s="311"/>
      <c r="C18" s="312"/>
      <c r="D18" s="312"/>
      <c r="E18" s="312"/>
      <c r="F18" s="312"/>
      <c r="G18" s="312"/>
      <c r="H18" s="312"/>
      <c r="I18" s="312"/>
      <c r="J18" s="312"/>
      <c r="K18" s="313"/>
    </row>
    <row r="19" spans="2:11" ht="14.4" customHeight="1">
      <c r="B19" s="311"/>
      <c r="C19" s="312"/>
      <c r="D19" s="312"/>
      <c r="E19" s="312"/>
      <c r="F19" s="312"/>
      <c r="G19" s="312"/>
      <c r="H19" s="312"/>
      <c r="I19" s="312"/>
      <c r="J19" s="312"/>
      <c r="K19" s="313"/>
    </row>
    <row r="20" spans="2:11" ht="14.4" customHeight="1">
      <c r="B20" s="311"/>
      <c r="C20" s="312"/>
      <c r="D20" s="312"/>
      <c r="E20" s="312"/>
      <c r="F20" s="312"/>
      <c r="G20" s="312"/>
      <c r="H20" s="312"/>
      <c r="I20" s="312"/>
      <c r="J20" s="312"/>
      <c r="K20" s="313"/>
    </row>
    <row r="21" spans="2:11" ht="14.4" customHeight="1">
      <c r="B21" s="311"/>
      <c r="C21" s="312"/>
      <c r="D21" s="312"/>
      <c r="E21" s="312"/>
      <c r="F21" s="312"/>
      <c r="G21" s="312"/>
      <c r="H21" s="312"/>
      <c r="I21" s="312"/>
      <c r="J21" s="312"/>
      <c r="K21" s="313"/>
    </row>
    <row r="22" spans="2:11" ht="14.4" customHeight="1">
      <c r="B22" s="311"/>
      <c r="C22" s="312"/>
      <c r="D22" s="312"/>
      <c r="E22" s="312"/>
      <c r="F22" s="312"/>
      <c r="G22" s="312"/>
      <c r="H22" s="312"/>
      <c r="I22" s="312"/>
      <c r="J22" s="312"/>
      <c r="K22" s="313"/>
    </row>
    <row r="23" spans="2:11" ht="14.4" customHeight="1">
      <c r="B23" s="311"/>
      <c r="C23" s="312"/>
      <c r="D23" s="312"/>
      <c r="E23" s="312"/>
      <c r="F23" s="312"/>
      <c r="G23" s="312"/>
      <c r="H23" s="312"/>
      <c r="I23" s="312"/>
      <c r="J23" s="312"/>
      <c r="K23" s="313"/>
    </row>
    <row r="24" spans="2:11" ht="14.4" customHeight="1">
      <c r="B24" s="311"/>
      <c r="C24" s="312"/>
      <c r="D24" s="312"/>
      <c r="E24" s="312"/>
      <c r="F24" s="312"/>
      <c r="G24" s="312"/>
      <c r="H24" s="312"/>
      <c r="I24" s="312"/>
      <c r="J24" s="312"/>
      <c r="K24" s="313"/>
    </row>
    <row r="25" spans="2:11" ht="14.4" customHeight="1">
      <c r="B25" s="311"/>
      <c r="C25" s="312"/>
      <c r="D25" s="312"/>
      <c r="E25" s="312"/>
      <c r="F25" s="312"/>
      <c r="G25" s="312"/>
      <c r="H25" s="312"/>
      <c r="I25" s="312"/>
      <c r="J25" s="312"/>
      <c r="K25" s="313"/>
    </row>
    <row r="26" spans="2:11" ht="14.4" customHeight="1">
      <c r="B26" s="311"/>
      <c r="C26" s="312"/>
      <c r="D26" s="312"/>
      <c r="E26" s="312"/>
      <c r="F26" s="312"/>
      <c r="G26" s="312"/>
      <c r="H26" s="312"/>
      <c r="I26" s="312"/>
      <c r="J26" s="312"/>
      <c r="K26" s="313"/>
    </row>
    <row r="27" spans="2:11" ht="14.4" customHeight="1">
      <c r="B27" s="311"/>
      <c r="C27" s="312"/>
      <c r="D27" s="312"/>
      <c r="E27" s="312"/>
      <c r="F27" s="312"/>
      <c r="G27" s="312"/>
      <c r="H27" s="312"/>
      <c r="I27" s="312"/>
      <c r="J27" s="312"/>
      <c r="K27" s="313"/>
    </row>
    <row r="28" spans="2:11" ht="14.4" customHeight="1">
      <c r="B28" s="311"/>
      <c r="C28" s="312"/>
      <c r="D28" s="312"/>
      <c r="E28" s="312"/>
      <c r="F28" s="312"/>
      <c r="G28" s="312"/>
      <c r="H28" s="312"/>
      <c r="I28" s="312"/>
      <c r="J28" s="312"/>
      <c r="K28" s="313"/>
    </row>
    <row r="29" spans="2:11" ht="14.4" customHeight="1">
      <c r="B29" s="311"/>
      <c r="C29" s="312"/>
      <c r="D29" s="312"/>
      <c r="E29" s="312"/>
      <c r="F29" s="312"/>
      <c r="G29" s="312"/>
      <c r="H29" s="312"/>
      <c r="I29" s="312"/>
      <c r="J29" s="312"/>
      <c r="K29" s="313"/>
    </row>
    <row r="30" spans="2:11" ht="14.4" customHeight="1">
      <c r="B30" s="311"/>
      <c r="C30" s="312"/>
      <c r="D30" s="312"/>
      <c r="E30" s="312"/>
      <c r="F30" s="312"/>
      <c r="G30" s="312"/>
      <c r="H30" s="312"/>
      <c r="I30" s="312"/>
      <c r="J30" s="312"/>
      <c r="K30" s="313"/>
    </row>
    <row r="31" spans="2:11" ht="14.4" customHeight="1">
      <c r="B31" s="311"/>
      <c r="C31" s="312"/>
      <c r="D31" s="312"/>
      <c r="E31" s="312"/>
      <c r="F31" s="312"/>
      <c r="G31" s="312"/>
      <c r="H31" s="312"/>
      <c r="I31" s="312"/>
      <c r="J31" s="312"/>
      <c r="K31" s="313"/>
    </row>
    <row r="32" spans="2:11" ht="14.4" customHeight="1">
      <c r="B32" s="311"/>
      <c r="C32" s="312"/>
      <c r="D32" s="312"/>
      <c r="E32" s="312"/>
      <c r="F32" s="312"/>
      <c r="G32" s="312"/>
      <c r="H32" s="312"/>
      <c r="I32" s="312"/>
      <c r="J32" s="312"/>
      <c r="K32" s="313"/>
    </row>
    <row r="33" spans="2:11" ht="14.4" customHeight="1">
      <c r="B33" s="311"/>
      <c r="C33" s="312"/>
      <c r="D33" s="312"/>
      <c r="E33" s="312"/>
      <c r="F33" s="312"/>
      <c r="G33" s="312"/>
      <c r="H33" s="312"/>
      <c r="I33" s="312"/>
      <c r="J33" s="312"/>
      <c r="K33" s="313"/>
    </row>
    <row r="34" spans="2:11" ht="14.4" customHeight="1">
      <c r="B34" s="311"/>
      <c r="C34" s="312"/>
      <c r="D34" s="312"/>
      <c r="E34" s="312"/>
      <c r="F34" s="312"/>
      <c r="G34" s="312"/>
      <c r="H34" s="312"/>
      <c r="I34" s="312"/>
      <c r="J34" s="312"/>
      <c r="K34" s="313"/>
    </row>
    <row r="35" spans="2:11" ht="14.4" customHeight="1">
      <c r="B35" s="311"/>
      <c r="C35" s="312"/>
      <c r="D35" s="312"/>
      <c r="E35" s="312"/>
      <c r="F35" s="312"/>
      <c r="G35" s="312"/>
      <c r="H35" s="312"/>
      <c r="I35" s="312"/>
      <c r="J35" s="312"/>
      <c r="K35" s="313"/>
    </row>
    <row r="36" spans="2:11" ht="14.4" customHeight="1">
      <c r="B36" s="311"/>
      <c r="C36" s="312"/>
      <c r="D36" s="312"/>
      <c r="E36" s="312"/>
      <c r="F36" s="312"/>
      <c r="G36" s="312"/>
      <c r="H36" s="312"/>
      <c r="I36" s="312"/>
      <c r="J36" s="312"/>
      <c r="K36" s="313"/>
    </row>
    <row r="37" spans="2:11" ht="14.4" customHeight="1">
      <c r="B37" s="311"/>
      <c r="C37" s="312"/>
      <c r="D37" s="312"/>
      <c r="E37" s="312"/>
      <c r="F37" s="312"/>
      <c r="G37" s="312"/>
      <c r="H37" s="312"/>
      <c r="I37" s="312"/>
      <c r="J37" s="312"/>
      <c r="K37" s="313"/>
    </row>
    <row r="38" spans="2:11" ht="14.4" customHeight="1">
      <c r="B38" s="311"/>
      <c r="C38" s="312"/>
      <c r="D38" s="312"/>
      <c r="E38" s="312"/>
      <c r="F38" s="312"/>
      <c r="G38" s="312"/>
      <c r="H38" s="312"/>
      <c r="I38" s="312"/>
      <c r="J38" s="312"/>
      <c r="K38" s="313"/>
    </row>
    <row r="39" spans="2:11" ht="14.4" customHeight="1">
      <c r="B39" s="311"/>
      <c r="C39" s="312"/>
      <c r="D39" s="312"/>
      <c r="E39" s="312"/>
      <c r="F39" s="312"/>
      <c r="G39" s="312"/>
      <c r="H39" s="312"/>
      <c r="I39" s="312"/>
      <c r="J39" s="312"/>
      <c r="K39" s="313"/>
    </row>
    <row r="40" spans="2:11" ht="14.4" customHeight="1">
      <c r="B40" s="311"/>
      <c r="C40" s="312"/>
      <c r="D40" s="312"/>
      <c r="E40" s="312"/>
      <c r="F40" s="312"/>
      <c r="G40" s="312"/>
      <c r="H40" s="312"/>
      <c r="I40" s="312"/>
      <c r="J40" s="312"/>
      <c r="K40" s="313"/>
    </row>
    <row r="41" spans="2:11" ht="14.4" customHeight="1">
      <c r="B41" s="311"/>
      <c r="C41" s="312"/>
      <c r="D41" s="312"/>
      <c r="E41" s="312"/>
      <c r="F41" s="312"/>
      <c r="G41" s="312"/>
      <c r="H41" s="312"/>
      <c r="I41" s="312"/>
      <c r="J41" s="312"/>
      <c r="K41" s="313"/>
    </row>
    <row r="42" spans="2:11" ht="14.4" customHeight="1">
      <c r="B42" s="311"/>
      <c r="C42" s="312"/>
      <c r="D42" s="312"/>
      <c r="E42" s="312"/>
      <c r="F42" s="312"/>
      <c r="G42" s="312"/>
      <c r="H42" s="312"/>
      <c r="I42" s="312"/>
      <c r="J42" s="312"/>
      <c r="K42" s="313"/>
    </row>
    <row r="43" spans="2:11" ht="14.4" customHeight="1">
      <c r="B43" s="311"/>
      <c r="C43" s="312"/>
      <c r="D43" s="312"/>
      <c r="E43" s="312"/>
      <c r="F43" s="312"/>
      <c r="G43" s="312"/>
      <c r="H43" s="312"/>
      <c r="I43" s="312"/>
      <c r="J43" s="312"/>
      <c r="K43" s="313"/>
    </row>
    <row r="44" spans="2:11" ht="14.4" customHeight="1">
      <c r="B44" s="311"/>
      <c r="C44" s="312"/>
      <c r="D44" s="312"/>
      <c r="E44" s="312"/>
      <c r="F44" s="312"/>
      <c r="G44" s="312"/>
      <c r="H44" s="312"/>
      <c r="I44" s="312"/>
      <c r="J44" s="312"/>
      <c r="K44" s="313"/>
    </row>
    <row r="45" spans="2:11" ht="14.4" customHeight="1">
      <c r="B45" s="311"/>
      <c r="C45" s="312"/>
      <c r="D45" s="312"/>
      <c r="E45" s="312"/>
      <c r="F45" s="312"/>
      <c r="G45" s="312"/>
      <c r="H45" s="312"/>
      <c r="I45" s="312"/>
      <c r="J45" s="312"/>
      <c r="K45" s="313"/>
    </row>
    <row r="46" spans="2:11" ht="14.4" customHeight="1">
      <c r="B46" s="311"/>
      <c r="C46" s="312"/>
      <c r="D46" s="312"/>
      <c r="E46" s="312"/>
      <c r="F46" s="312"/>
      <c r="G46" s="312"/>
      <c r="H46" s="312"/>
      <c r="I46" s="312"/>
      <c r="J46" s="312"/>
      <c r="K46" s="313"/>
    </row>
    <row r="47" spans="2:11" ht="14.4" customHeight="1">
      <c r="B47" s="311"/>
      <c r="C47" s="312"/>
      <c r="D47" s="312"/>
      <c r="E47" s="312"/>
      <c r="F47" s="312"/>
      <c r="G47" s="312"/>
      <c r="H47" s="312"/>
      <c r="I47" s="312"/>
      <c r="J47" s="312"/>
      <c r="K47" s="313"/>
    </row>
    <row r="48" spans="2:11" ht="14.4" customHeight="1">
      <c r="B48" s="311"/>
      <c r="C48" s="312"/>
      <c r="D48" s="312"/>
      <c r="E48" s="312"/>
      <c r="F48" s="312"/>
      <c r="G48" s="312"/>
      <c r="H48" s="312"/>
      <c r="I48" s="312"/>
      <c r="J48" s="312"/>
      <c r="K48" s="313"/>
    </row>
    <row r="49" spans="2:11" ht="14.4" customHeight="1">
      <c r="B49" s="311"/>
      <c r="C49" s="312"/>
      <c r="D49" s="312"/>
      <c r="E49" s="312"/>
      <c r="F49" s="312"/>
      <c r="G49" s="312"/>
      <c r="H49" s="312"/>
      <c r="I49" s="312"/>
      <c r="J49" s="312"/>
      <c r="K49" s="313"/>
    </row>
    <row r="50" spans="2:11" ht="14.4" customHeight="1">
      <c r="B50" s="311"/>
      <c r="C50" s="312"/>
      <c r="D50" s="312"/>
      <c r="E50" s="312"/>
      <c r="F50" s="312"/>
      <c r="G50" s="312"/>
      <c r="H50" s="312"/>
      <c r="I50" s="312"/>
      <c r="J50" s="312"/>
      <c r="K50" s="313"/>
    </row>
    <row r="51" spans="2:11" ht="14.4" customHeight="1">
      <c r="B51" s="311"/>
      <c r="C51" s="312"/>
      <c r="D51" s="312"/>
      <c r="E51" s="312"/>
      <c r="F51" s="312"/>
      <c r="G51" s="312"/>
      <c r="H51" s="312"/>
      <c r="I51" s="312"/>
      <c r="J51" s="312"/>
      <c r="K51" s="313"/>
    </row>
    <row r="52" spans="2:11" ht="14.4" customHeight="1">
      <c r="B52" s="311"/>
      <c r="C52" s="312"/>
      <c r="D52" s="312"/>
      <c r="E52" s="312"/>
      <c r="F52" s="312"/>
      <c r="G52" s="312"/>
      <c r="H52" s="312"/>
      <c r="I52" s="312"/>
      <c r="J52" s="312"/>
      <c r="K52" s="313"/>
    </row>
    <row r="53" spans="2:11" ht="14.4" customHeight="1">
      <c r="B53" s="311"/>
      <c r="C53" s="312"/>
      <c r="D53" s="312"/>
      <c r="E53" s="312"/>
      <c r="F53" s="312"/>
      <c r="G53" s="312"/>
      <c r="H53" s="312"/>
      <c r="I53" s="312"/>
      <c r="J53" s="312"/>
      <c r="K53" s="313"/>
    </row>
    <row r="54" spans="2:11" ht="14.4" customHeight="1">
      <c r="B54" s="311"/>
      <c r="C54" s="312"/>
      <c r="D54" s="312"/>
      <c r="E54" s="312"/>
      <c r="F54" s="312"/>
      <c r="G54" s="312"/>
      <c r="H54" s="312"/>
      <c r="I54" s="312"/>
      <c r="J54" s="312"/>
      <c r="K54" s="313"/>
    </row>
    <row r="55" spans="2:11" ht="14.4" customHeight="1">
      <c r="B55" s="311"/>
      <c r="C55" s="312"/>
      <c r="D55" s="312"/>
      <c r="E55" s="312"/>
      <c r="F55" s="312"/>
      <c r="G55" s="312"/>
      <c r="H55" s="312"/>
      <c r="I55" s="312"/>
      <c r="J55" s="312"/>
      <c r="K55" s="313"/>
    </row>
    <row r="56" spans="2:11" ht="14.4" customHeight="1">
      <c r="B56" s="311"/>
      <c r="C56" s="312"/>
      <c r="D56" s="312"/>
      <c r="E56" s="312"/>
      <c r="F56" s="312"/>
      <c r="G56" s="312"/>
      <c r="H56" s="312"/>
      <c r="I56" s="312"/>
      <c r="J56" s="312"/>
      <c r="K56" s="313"/>
    </row>
    <row r="57" spans="2:11" ht="14.4" customHeight="1">
      <c r="B57" s="311"/>
      <c r="C57" s="312"/>
      <c r="D57" s="312"/>
      <c r="E57" s="312"/>
      <c r="F57" s="312"/>
      <c r="G57" s="312"/>
      <c r="H57" s="312"/>
      <c r="I57" s="312"/>
      <c r="J57" s="312"/>
      <c r="K57" s="313"/>
    </row>
    <row r="58" spans="2:11" ht="14.4" customHeight="1">
      <c r="B58" s="311"/>
      <c r="C58" s="312"/>
      <c r="D58" s="312"/>
      <c r="E58" s="312"/>
      <c r="F58" s="312"/>
      <c r="G58" s="312"/>
      <c r="H58" s="312"/>
      <c r="I58" s="312"/>
      <c r="J58" s="312"/>
      <c r="K58" s="313"/>
    </row>
    <row r="59" spans="2:11" ht="14.4" customHeight="1">
      <c r="B59" s="311"/>
      <c r="C59" s="312"/>
      <c r="D59" s="312"/>
      <c r="E59" s="312"/>
      <c r="F59" s="312"/>
      <c r="G59" s="312"/>
      <c r="H59" s="312"/>
      <c r="I59" s="312"/>
      <c r="J59" s="312"/>
      <c r="K59" s="313"/>
    </row>
    <row r="60" spans="2:11" ht="14.4" customHeight="1">
      <c r="B60" s="311"/>
      <c r="C60" s="312"/>
      <c r="D60" s="312"/>
      <c r="E60" s="312"/>
      <c r="F60" s="312"/>
      <c r="G60" s="312"/>
      <c r="H60" s="312"/>
      <c r="I60" s="312"/>
      <c r="J60" s="312"/>
      <c r="K60" s="313"/>
    </row>
    <row r="61" spans="2:11" ht="14.4" customHeight="1">
      <c r="B61" s="311"/>
      <c r="C61" s="312"/>
      <c r="D61" s="312"/>
      <c r="E61" s="312"/>
      <c r="F61" s="312"/>
      <c r="G61" s="312"/>
      <c r="H61" s="312"/>
      <c r="I61" s="312"/>
      <c r="J61" s="312"/>
      <c r="K61" s="313"/>
    </row>
    <row r="62" spans="2:11" ht="14.4" customHeight="1">
      <c r="B62" s="311"/>
      <c r="C62" s="312"/>
      <c r="D62" s="312"/>
      <c r="E62" s="312"/>
      <c r="F62" s="312"/>
      <c r="G62" s="312"/>
      <c r="H62" s="312"/>
      <c r="I62" s="312"/>
      <c r="J62" s="312"/>
      <c r="K62" s="313"/>
    </row>
    <row r="63" spans="2:11" ht="14.4" customHeight="1">
      <c r="B63" s="311"/>
      <c r="C63" s="312"/>
      <c r="D63" s="312"/>
      <c r="E63" s="312"/>
      <c r="F63" s="312"/>
      <c r="G63" s="312"/>
      <c r="H63" s="312"/>
      <c r="I63" s="312"/>
      <c r="J63" s="312"/>
      <c r="K63" s="313"/>
    </row>
    <row r="64" spans="2:11" ht="14.4" customHeight="1">
      <c r="B64" s="311"/>
      <c r="C64" s="312"/>
      <c r="D64" s="312"/>
      <c r="E64" s="312"/>
      <c r="F64" s="312"/>
      <c r="G64" s="312"/>
      <c r="H64" s="312"/>
      <c r="I64" s="312"/>
      <c r="J64" s="312"/>
      <c r="K64" s="313"/>
    </row>
    <row r="65" spans="2:11" ht="14.4" customHeight="1">
      <c r="B65" s="311"/>
      <c r="C65" s="312"/>
      <c r="D65" s="312"/>
      <c r="E65" s="312"/>
      <c r="F65" s="312"/>
      <c r="G65" s="312"/>
      <c r="H65" s="312"/>
      <c r="I65" s="312"/>
      <c r="J65" s="312"/>
      <c r="K65" s="313"/>
    </row>
    <row r="66" spans="2:11" ht="14.4" customHeight="1">
      <c r="B66" s="311"/>
      <c r="C66" s="312"/>
      <c r="D66" s="312"/>
      <c r="E66" s="312"/>
      <c r="F66" s="312"/>
      <c r="G66" s="312"/>
      <c r="H66" s="312"/>
      <c r="I66" s="312"/>
      <c r="J66" s="312"/>
      <c r="K66" s="313"/>
    </row>
    <row r="67" spans="2:11" ht="14.4" customHeight="1">
      <c r="B67" s="311"/>
      <c r="C67" s="312"/>
      <c r="D67" s="312"/>
      <c r="E67" s="312"/>
      <c r="F67" s="312"/>
      <c r="G67" s="312"/>
      <c r="H67" s="312"/>
      <c r="I67" s="312"/>
      <c r="J67" s="312"/>
      <c r="K67" s="313"/>
    </row>
    <row r="68" spans="2:11" ht="14.4" customHeight="1">
      <c r="B68" s="311"/>
      <c r="C68" s="312"/>
      <c r="D68" s="312"/>
      <c r="E68" s="312"/>
      <c r="F68" s="312"/>
      <c r="G68" s="312"/>
      <c r="H68" s="312"/>
      <c r="I68" s="312"/>
      <c r="J68" s="312"/>
      <c r="K68" s="313"/>
    </row>
    <row r="69" spans="2:11" ht="14.4" customHeight="1">
      <c r="B69" s="311"/>
      <c r="C69" s="312"/>
      <c r="D69" s="312"/>
      <c r="E69" s="312"/>
      <c r="F69" s="312"/>
      <c r="G69" s="312"/>
      <c r="H69" s="312"/>
      <c r="I69" s="312"/>
      <c r="J69" s="312"/>
      <c r="K69" s="313"/>
    </row>
    <row r="70" spans="2:11" ht="14.4" customHeight="1">
      <c r="B70" s="311"/>
      <c r="C70" s="312"/>
      <c r="D70" s="312"/>
      <c r="E70" s="312"/>
      <c r="F70" s="312"/>
      <c r="G70" s="312"/>
      <c r="H70" s="312"/>
      <c r="I70" s="312"/>
      <c r="J70" s="312"/>
      <c r="K70" s="313"/>
    </row>
    <row r="71" spans="2:11" ht="14.4" customHeight="1">
      <c r="B71" s="311"/>
      <c r="C71" s="312"/>
      <c r="D71" s="312"/>
      <c r="E71" s="312"/>
      <c r="F71" s="312"/>
      <c r="G71" s="312"/>
      <c r="H71" s="312"/>
      <c r="I71" s="312"/>
      <c r="J71" s="312"/>
      <c r="K71" s="313"/>
    </row>
    <row r="72" spans="2:11" ht="14.4" customHeight="1">
      <c r="B72" s="311"/>
      <c r="C72" s="312"/>
      <c r="D72" s="312"/>
      <c r="E72" s="312"/>
      <c r="F72" s="312"/>
      <c r="G72" s="312"/>
      <c r="H72" s="312"/>
      <c r="I72" s="312"/>
      <c r="J72" s="312"/>
      <c r="K72" s="313"/>
    </row>
    <row r="73" spans="2:11" ht="14.4" customHeight="1">
      <c r="B73" s="311"/>
      <c r="C73" s="312"/>
      <c r="D73" s="312"/>
      <c r="E73" s="312"/>
      <c r="F73" s="312"/>
      <c r="G73" s="312"/>
      <c r="H73" s="312"/>
      <c r="I73" s="312"/>
      <c r="J73" s="312"/>
      <c r="K73" s="313"/>
    </row>
    <row r="74" spans="2:11" ht="14.4" customHeight="1">
      <c r="B74" s="311"/>
      <c r="C74" s="312"/>
      <c r="D74" s="312"/>
      <c r="E74" s="312"/>
      <c r="F74" s="312"/>
      <c r="G74" s="312"/>
      <c r="H74" s="312"/>
      <c r="I74" s="312"/>
      <c r="J74" s="312"/>
      <c r="K74" s="313"/>
    </row>
    <row r="75" spans="2:11" ht="14.4" customHeight="1">
      <c r="B75" s="311"/>
      <c r="C75" s="312"/>
      <c r="D75" s="312"/>
      <c r="E75" s="312"/>
      <c r="F75" s="312"/>
      <c r="G75" s="312"/>
      <c r="H75" s="312"/>
      <c r="I75" s="312"/>
      <c r="J75" s="312"/>
      <c r="K75" s="313"/>
    </row>
    <row r="76" spans="2:11" ht="14.4" customHeight="1">
      <c r="B76" s="311"/>
      <c r="C76" s="312"/>
      <c r="D76" s="312"/>
      <c r="E76" s="312"/>
      <c r="F76" s="312"/>
      <c r="G76" s="312"/>
      <c r="H76" s="312"/>
      <c r="I76" s="312"/>
      <c r="J76" s="312"/>
      <c r="K76" s="313"/>
    </row>
    <row r="77" spans="2:11" ht="14.4" customHeight="1">
      <c r="B77" s="311"/>
      <c r="C77" s="312"/>
      <c r="D77" s="312"/>
      <c r="E77" s="312"/>
      <c r="F77" s="312"/>
      <c r="G77" s="312"/>
      <c r="H77" s="312"/>
      <c r="I77" s="312"/>
      <c r="J77" s="312"/>
      <c r="K77" s="313"/>
    </row>
    <row r="78" spans="2:11" ht="14.4" customHeight="1">
      <c r="B78" s="311"/>
      <c r="C78" s="312"/>
      <c r="D78" s="312"/>
      <c r="E78" s="312"/>
      <c r="F78" s="312"/>
      <c r="G78" s="312"/>
      <c r="H78" s="312"/>
      <c r="I78" s="312"/>
      <c r="J78" s="312"/>
      <c r="K78" s="313"/>
    </row>
    <row r="79" spans="2:11" ht="14.4" customHeight="1">
      <c r="B79" s="311"/>
      <c r="C79" s="312"/>
      <c r="D79" s="312"/>
      <c r="E79" s="312"/>
      <c r="F79" s="312"/>
      <c r="G79" s="312"/>
      <c r="H79" s="312"/>
      <c r="I79" s="312"/>
      <c r="J79" s="312"/>
      <c r="K79" s="313"/>
    </row>
    <row r="80" spans="2:11" ht="14.4" customHeight="1">
      <c r="B80" s="311"/>
      <c r="C80" s="312"/>
      <c r="D80" s="312"/>
      <c r="E80" s="312"/>
      <c r="F80" s="312"/>
      <c r="G80" s="312"/>
      <c r="H80" s="312"/>
      <c r="I80" s="312"/>
      <c r="J80" s="312"/>
      <c r="K80" s="313"/>
    </row>
    <row r="81" spans="2:11" ht="14.4" customHeight="1">
      <c r="B81" s="311"/>
      <c r="C81" s="312"/>
      <c r="D81" s="312"/>
      <c r="E81" s="312"/>
      <c r="F81" s="312"/>
      <c r="G81" s="312"/>
      <c r="H81" s="312"/>
      <c r="I81" s="312"/>
      <c r="J81" s="312"/>
      <c r="K81" s="313"/>
    </row>
    <row r="82" spans="2:11" ht="14.4" customHeight="1">
      <c r="B82" s="311"/>
      <c r="C82" s="312"/>
      <c r="D82" s="312"/>
      <c r="E82" s="312"/>
      <c r="F82" s="312"/>
      <c r="G82" s="312"/>
      <c r="H82" s="312"/>
      <c r="I82" s="312"/>
      <c r="J82" s="312"/>
      <c r="K82" s="313"/>
    </row>
    <row r="83" spans="2:11" ht="14.4" customHeight="1">
      <c r="B83" s="311"/>
      <c r="C83" s="312"/>
      <c r="D83" s="312"/>
      <c r="E83" s="312"/>
      <c r="F83" s="312"/>
      <c r="G83" s="312"/>
      <c r="H83" s="312"/>
      <c r="I83" s="312"/>
      <c r="J83" s="312"/>
      <c r="K83" s="313"/>
    </row>
    <row r="84" spans="2:11" ht="14.4" customHeight="1">
      <c r="B84" s="311"/>
      <c r="C84" s="312"/>
      <c r="D84" s="312"/>
      <c r="E84" s="312"/>
      <c r="F84" s="312"/>
      <c r="G84" s="312"/>
      <c r="H84" s="312"/>
      <c r="I84" s="312"/>
      <c r="J84" s="312"/>
      <c r="K84" s="313"/>
    </row>
    <row r="85" spans="2:11" ht="14.4" customHeight="1">
      <c r="B85" s="311"/>
      <c r="C85" s="312"/>
      <c r="D85" s="312"/>
      <c r="E85" s="312"/>
      <c r="F85" s="312"/>
      <c r="G85" s="312"/>
      <c r="H85" s="312"/>
      <c r="I85" s="312"/>
      <c r="J85" s="312"/>
      <c r="K85" s="313"/>
    </row>
    <row r="86" spans="2:11" ht="14.4" customHeight="1">
      <c r="B86" s="311"/>
      <c r="C86" s="312"/>
      <c r="D86" s="312"/>
      <c r="E86" s="312"/>
      <c r="F86" s="312"/>
      <c r="G86" s="312"/>
      <c r="H86" s="312"/>
      <c r="I86" s="312"/>
      <c r="J86" s="312"/>
      <c r="K86" s="313"/>
    </row>
    <row r="87" spans="2:11" ht="14.4" customHeight="1">
      <c r="B87" s="311"/>
      <c r="C87" s="312"/>
      <c r="D87" s="312"/>
      <c r="E87" s="312"/>
      <c r="F87" s="312"/>
      <c r="G87" s="312"/>
      <c r="H87" s="312"/>
      <c r="I87" s="312"/>
      <c r="J87" s="312"/>
      <c r="K87" s="313"/>
    </row>
    <row r="88" spans="2:11" ht="14.4" customHeight="1">
      <c r="B88" s="311"/>
      <c r="C88" s="312"/>
      <c r="D88" s="312"/>
      <c r="E88" s="312"/>
      <c r="F88" s="312"/>
      <c r="G88" s="312"/>
      <c r="H88" s="312"/>
      <c r="I88" s="312"/>
      <c r="J88" s="312"/>
      <c r="K88" s="313"/>
    </row>
    <row r="89" spans="2:11" ht="14.4" customHeight="1">
      <c r="B89" s="311"/>
      <c r="C89" s="312"/>
      <c r="D89" s="312"/>
      <c r="E89" s="312"/>
      <c r="F89" s="312"/>
      <c r="G89" s="312"/>
      <c r="H89" s="312"/>
      <c r="I89" s="312"/>
      <c r="J89" s="312"/>
      <c r="K89" s="313"/>
    </row>
    <row r="90" spans="2:11" ht="14.4" customHeight="1">
      <c r="B90" s="311"/>
      <c r="C90" s="312"/>
      <c r="D90" s="312"/>
      <c r="E90" s="312"/>
      <c r="F90" s="312"/>
      <c r="G90" s="312"/>
      <c r="H90" s="312"/>
      <c r="I90" s="312"/>
      <c r="J90" s="312"/>
      <c r="K90" s="313"/>
    </row>
    <row r="91" spans="2:11" ht="14.4" customHeight="1">
      <c r="B91" s="311"/>
      <c r="C91" s="312"/>
      <c r="D91" s="312"/>
      <c r="E91" s="312"/>
      <c r="F91" s="312"/>
      <c r="G91" s="312"/>
      <c r="H91" s="312"/>
      <c r="I91" s="312"/>
      <c r="J91" s="312"/>
      <c r="K91" s="313"/>
    </row>
    <row r="92" spans="2:11" ht="14.4" customHeight="1">
      <c r="B92" s="311"/>
      <c r="C92" s="312"/>
      <c r="D92" s="312"/>
      <c r="E92" s="312"/>
      <c r="F92" s="312"/>
      <c r="G92" s="312"/>
      <c r="H92" s="312"/>
      <c r="I92" s="312"/>
      <c r="J92" s="312"/>
      <c r="K92" s="313"/>
    </row>
    <row r="93" spans="2:11" ht="14.4" customHeight="1">
      <c r="B93" s="311"/>
      <c r="C93" s="312"/>
      <c r="D93" s="312"/>
      <c r="E93" s="312"/>
      <c r="F93" s="312"/>
      <c r="G93" s="312"/>
      <c r="H93" s="312"/>
      <c r="I93" s="312"/>
      <c r="J93" s="312"/>
      <c r="K93" s="313"/>
    </row>
    <row r="94" spans="2:11" ht="14.4" customHeight="1">
      <c r="B94" s="311"/>
      <c r="C94" s="312"/>
      <c r="D94" s="312"/>
      <c r="E94" s="312"/>
      <c r="F94" s="312"/>
      <c r="G94" s="312"/>
      <c r="H94" s="312"/>
      <c r="I94" s="312"/>
      <c r="J94" s="312"/>
      <c r="K94" s="313"/>
    </row>
    <row r="95" spans="2:11" ht="14.4" customHeight="1">
      <c r="B95" s="311"/>
      <c r="C95" s="312"/>
      <c r="D95" s="312"/>
      <c r="E95" s="312"/>
      <c r="F95" s="312"/>
      <c r="G95" s="312"/>
      <c r="H95" s="312"/>
      <c r="I95" s="312"/>
      <c r="J95" s="312"/>
      <c r="K95" s="313"/>
    </row>
    <row r="96" spans="2:11" ht="14.4" customHeight="1">
      <c r="B96" s="311"/>
      <c r="C96" s="312"/>
      <c r="D96" s="312"/>
      <c r="E96" s="312"/>
      <c r="F96" s="312"/>
      <c r="G96" s="312"/>
      <c r="H96" s="312"/>
      <c r="I96" s="312"/>
      <c r="J96" s="312"/>
      <c r="K96" s="313"/>
    </row>
    <row r="97" spans="2:11" ht="14.4" customHeight="1" thickBot="1">
      <c r="B97" s="314"/>
      <c r="C97" s="315"/>
      <c r="D97" s="315"/>
      <c r="E97" s="315"/>
      <c r="F97" s="315"/>
      <c r="G97" s="315"/>
      <c r="H97" s="315"/>
      <c r="I97" s="315"/>
      <c r="J97" s="315"/>
      <c r="K97" s="316"/>
    </row>
  </sheetData>
  <mergeCells count="2">
    <mergeCell ref="B1:K5"/>
    <mergeCell ref="B7:K9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L71"/>
  <sheetViews>
    <sheetView showGridLines="0" tabSelected="1" view="pageBreakPreview" topLeftCell="AB6" zoomScale="75" zoomScaleNormal="75" zoomScaleSheetLayoutView="75" zoomScalePageLayoutView="75" workbookViewId="0">
      <selection activeCell="AB6" sqref="AB6"/>
    </sheetView>
  </sheetViews>
  <sheetFormatPr baseColWidth="10" defaultRowHeight="14.4"/>
  <cols>
    <col min="1" max="1" width="2.88671875" customWidth="1"/>
    <col min="2" max="2" width="16.33203125" style="171" customWidth="1"/>
    <col min="3" max="3" width="14.109375" customWidth="1"/>
    <col min="4" max="4" width="16.6640625" customWidth="1"/>
    <col min="5" max="5" width="27.109375" customWidth="1"/>
    <col min="6" max="6" width="15.109375" customWidth="1"/>
    <col min="7" max="7" width="17.44140625" customWidth="1"/>
    <col min="8" max="8" width="32.5546875" customWidth="1"/>
    <col min="9" max="9" width="23.33203125" customWidth="1"/>
    <col min="10" max="10" width="13.5546875" customWidth="1"/>
    <col min="11" max="11" width="38.33203125" customWidth="1"/>
    <col min="12" max="12" width="34.44140625" customWidth="1"/>
    <col min="13" max="13" width="17.109375" style="171" customWidth="1"/>
    <col min="14" max="14" width="13.33203125" customWidth="1"/>
    <col min="15" max="15" width="12.33203125" customWidth="1"/>
    <col min="16" max="16" width="12.109375" customWidth="1"/>
    <col min="17" max="19" width="7.109375" customWidth="1"/>
    <col min="20" max="20" width="18.6640625" bestFit="1" customWidth="1"/>
    <col min="21" max="21" width="7.109375" customWidth="1"/>
    <col min="22" max="22" width="13.5546875" customWidth="1"/>
    <col min="23" max="25" width="7.109375" customWidth="1"/>
    <col min="26" max="26" width="10.5546875" customWidth="1"/>
    <col min="27" max="27" width="17.44140625" customWidth="1"/>
    <col min="28" max="31" width="18.33203125" customWidth="1"/>
    <col min="32" max="32" width="18" customWidth="1"/>
    <col min="33" max="33" width="21.44140625" customWidth="1"/>
    <col min="34" max="34" width="21.6640625" customWidth="1"/>
    <col min="35" max="35" width="28.44140625" customWidth="1"/>
    <col min="36" max="36" width="26.5546875" customWidth="1"/>
    <col min="37" max="37" width="16.44140625" customWidth="1"/>
    <col min="38" max="39" width="17.88671875" customWidth="1"/>
    <col min="40" max="40" width="20.88671875" customWidth="1"/>
    <col min="41" max="41" width="2.109375" style="171" bestFit="1" customWidth="1"/>
    <col min="42" max="42" width="1.6640625" style="171" bestFit="1" customWidth="1"/>
    <col min="43" max="43" width="2.44140625" style="171" bestFit="1" customWidth="1"/>
    <col min="44" max="44" width="2" style="171" bestFit="1" customWidth="1"/>
    <col min="45" max="45" width="2.44140625" style="171" bestFit="1" customWidth="1"/>
    <col min="46" max="47" width="1.44140625" style="171" bestFit="1" customWidth="1"/>
    <col min="48" max="48" width="2" style="171" bestFit="1" customWidth="1"/>
    <col min="49" max="49" width="1.6640625" style="171" bestFit="1" customWidth="1"/>
    <col min="50" max="52" width="2" style="171" bestFit="1" customWidth="1"/>
    <col min="53" max="53" width="24.109375" customWidth="1"/>
    <col min="54" max="142" width="10.6640625"/>
  </cols>
  <sheetData>
    <row r="1" spans="2:55" ht="19.5" customHeight="1" thickBot="1">
      <c r="B1" s="326"/>
      <c r="C1" s="321"/>
      <c r="D1" s="321"/>
      <c r="E1" s="321"/>
      <c r="F1" s="321"/>
      <c r="G1" s="17"/>
      <c r="H1" s="17"/>
      <c r="I1" s="17"/>
      <c r="J1" s="41"/>
      <c r="K1" s="320" t="s">
        <v>8</v>
      </c>
      <c r="L1" s="321"/>
      <c r="M1" s="321"/>
      <c r="N1" s="321"/>
      <c r="O1" s="321"/>
      <c r="P1" s="321"/>
      <c r="Q1" s="321"/>
      <c r="R1" s="321"/>
      <c r="S1" s="321"/>
      <c r="T1" s="321"/>
      <c r="U1" s="321"/>
      <c r="V1" s="321"/>
      <c r="W1" s="321"/>
      <c r="X1" s="321"/>
      <c r="Y1" s="321"/>
      <c r="Z1" s="321"/>
      <c r="AA1" s="321"/>
      <c r="AB1" s="321"/>
      <c r="AC1" s="321"/>
      <c r="AD1" s="321"/>
      <c r="AE1" s="321"/>
      <c r="AF1" s="321"/>
      <c r="AG1" s="321"/>
      <c r="AH1" s="321"/>
      <c r="AI1" s="321"/>
      <c r="AJ1" s="321"/>
      <c r="AK1" s="321"/>
      <c r="AL1" s="321"/>
      <c r="AM1" s="321"/>
      <c r="AN1" s="321"/>
      <c r="AO1" s="317" t="s">
        <v>3739</v>
      </c>
      <c r="AP1" s="318"/>
      <c r="AQ1" s="318"/>
      <c r="AR1" s="318"/>
      <c r="AS1" s="318"/>
      <c r="AT1" s="318"/>
      <c r="AU1" s="318"/>
      <c r="AV1" s="318"/>
      <c r="AW1" s="318"/>
      <c r="AX1" s="318"/>
      <c r="AY1" s="318"/>
      <c r="AZ1" s="318"/>
      <c r="BA1" s="319"/>
    </row>
    <row r="2" spans="2:55" ht="13.5" customHeight="1">
      <c r="B2" s="322"/>
      <c r="C2" s="323"/>
      <c r="D2" s="323"/>
      <c r="E2" s="323"/>
      <c r="F2" s="323"/>
      <c r="G2" s="18"/>
      <c r="H2" s="18"/>
      <c r="I2" s="18"/>
      <c r="J2" s="42"/>
      <c r="K2" s="322"/>
      <c r="L2" s="323"/>
      <c r="M2" s="323"/>
      <c r="N2" s="323"/>
      <c r="O2" s="323"/>
      <c r="P2" s="323"/>
      <c r="Q2" s="323"/>
      <c r="R2" s="323"/>
      <c r="S2" s="323"/>
      <c r="T2" s="323"/>
      <c r="U2" s="323"/>
      <c r="V2" s="323"/>
      <c r="W2" s="323"/>
      <c r="X2" s="323"/>
      <c r="Y2" s="323"/>
      <c r="Z2" s="323"/>
      <c r="AA2" s="323"/>
      <c r="AB2" s="323"/>
      <c r="AC2" s="323"/>
      <c r="AD2" s="323"/>
      <c r="AE2" s="323"/>
      <c r="AF2" s="323"/>
      <c r="AG2" s="323"/>
      <c r="AH2" s="323"/>
      <c r="AI2" s="323"/>
      <c r="AJ2" s="323"/>
      <c r="AK2" s="323"/>
      <c r="AL2" s="323"/>
      <c r="AM2" s="323"/>
      <c r="AN2" s="323"/>
      <c r="AO2" s="327" t="s">
        <v>3740</v>
      </c>
      <c r="AP2" s="328"/>
      <c r="AQ2" s="328"/>
      <c r="AR2" s="328"/>
      <c r="AS2" s="328"/>
      <c r="AT2" s="328"/>
      <c r="AU2" s="328"/>
      <c r="AV2" s="328"/>
      <c r="AW2" s="328"/>
      <c r="AX2" s="328"/>
      <c r="AY2" s="328"/>
      <c r="AZ2" s="328"/>
      <c r="BA2" s="329"/>
    </row>
    <row r="3" spans="2:55" ht="11.1" customHeight="1">
      <c r="B3" s="322"/>
      <c r="C3" s="323"/>
      <c r="D3" s="323"/>
      <c r="E3" s="323"/>
      <c r="F3" s="323"/>
      <c r="G3" s="18"/>
      <c r="H3" s="18"/>
      <c r="I3" s="18"/>
      <c r="J3" s="42"/>
      <c r="K3" s="322"/>
      <c r="L3" s="323"/>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30"/>
      <c r="AP3" s="331"/>
      <c r="AQ3" s="331"/>
      <c r="AR3" s="331"/>
      <c r="AS3" s="331"/>
      <c r="AT3" s="331"/>
      <c r="AU3" s="331"/>
      <c r="AV3" s="331"/>
      <c r="AW3" s="331"/>
      <c r="AX3" s="331"/>
      <c r="AY3" s="331"/>
      <c r="AZ3" s="331"/>
      <c r="BA3" s="332"/>
    </row>
    <row r="4" spans="2:55" ht="11.4" customHeight="1" thickBot="1">
      <c r="B4" s="324"/>
      <c r="C4" s="325"/>
      <c r="D4" s="325"/>
      <c r="E4" s="325"/>
      <c r="F4" s="325"/>
      <c r="G4" s="19"/>
      <c r="H4" s="19"/>
      <c r="I4" s="19"/>
      <c r="J4" s="43"/>
      <c r="K4" s="324"/>
      <c r="L4" s="325"/>
      <c r="M4" s="325"/>
      <c r="N4" s="325"/>
      <c r="O4" s="325"/>
      <c r="P4" s="325"/>
      <c r="Q4" s="325"/>
      <c r="R4" s="325"/>
      <c r="S4" s="325"/>
      <c r="T4" s="325"/>
      <c r="U4" s="325"/>
      <c r="V4" s="325"/>
      <c r="W4" s="325"/>
      <c r="X4" s="325"/>
      <c r="Y4" s="325"/>
      <c r="Z4" s="325"/>
      <c r="AA4" s="325"/>
      <c r="AB4" s="325"/>
      <c r="AC4" s="325"/>
      <c r="AD4" s="325"/>
      <c r="AE4" s="325"/>
      <c r="AF4" s="325"/>
      <c r="AG4" s="325"/>
      <c r="AH4" s="325"/>
      <c r="AI4" s="325"/>
      <c r="AJ4" s="325"/>
      <c r="AK4" s="325"/>
      <c r="AL4" s="325"/>
      <c r="AM4" s="325"/>
      <c r="AN4" s="325"/>
      <c r="AO4" s="333"/>
      <c r="AP4" s="334"/>
      <c r="AQ4" s="334"/>
      <c r="AR4" s="334"/>
      <c r="AS4" s="334"/>
      <c r="AT4" s="334"/>
      <c r="AU4" s="334"/>
      <c r="AV4" s="334"/>
      <c r="AW4" s="334"/>
      <c r="AX4" s="334"/>
      <c r="AY4" s="334"/>
      <c r="AZ4" s="334"/>
      <c r="BA4" s="335"/>
    </row>
    <row r="5" spans="2:55" ht="13.5" customHeight="1" thickBot="1">
      <c r="B5" s="288"/>
      <c r="C5" s="60"/>
      <c r="D5" s="60"/>
      <c r="E5" s="60"/>
      <c r="F5" s="60"/>
      <c r="G5" s="336" t="s">
        <v>691</v>
      </c>
      <c r="H5" s="336"/>
      <c r="I5" s="336"/>
      <c r="J5" s="336"/>
      <c r="K5" s="336"/>
      <c r="L5" s="61">
        <v>2024</v>
      </c>
      <c r="M5" s="286"/>
      <c r="N5" s="60"/>
      <c r="O5" s="60"/>
      <c r="P5" s="60"/>
      <c r="Q5" s="60"/>
      <c r="R5" s="60"/>
      <c r="S5" s="60"/>
      <c r="T5" s="60"/>
      <c r="U5" s="60"/>
      <c r="V5" s="60"/>
      <c r="W5" s="60"/>
      <c r="X5" s="60"/>
      <c r="Y5" s="60"/>
      <c r="Z5" s="60"/>
      <c r="AA5" s="60"/>
      <c r="AB5" s="60"/>
      <c r="AC5" s="60"/>
      <c r="AD5" s="60"/>
      <c r="AE5" s="60"/>
      <c r="AF5" s="60"/>
      <c r="AG5" s="60"/>
      <c r="AH5" s="60"/>
      <c r="AI5" s="60"/>
      <c r="AJ5" s="60"/>
      <c r="AK5" s="60"/>
      <c r="AL5" s="60"/>
      <c r="AM5" s="60"/>
      <c r="AN5" s="62"/>
      <c r="AO5" s="317" t="s">
        <v>3741</v>
      </c>
      <c r="AP5" s="318"/>
      <c r="AQ5" s="318"/>
      <c r="AR5" s="318"/>
      <c r="AS5" s="318"/>
      <c r="AT5" s="318"/>
      <c r="AU5" s="318"/>
      <c r="AV5" s="318"/>
      <c r="AW5" s="318"/>
      <c r="AX5" s="318"/>
      <c r="AY5" s="318"/>
      <c r="AZ5" s="318"/>
      <c r="BA5" s="319"/>
    </row>
    <row r="6" spans="2:55" ht="15.6">
      <c r="B6" s="297"/>
      <c r="C6" s="44"/>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165"/>
      <c r="AP6" s="165"/>
      <c r="AQ6" s="165"/>
      <c r="AR6" s="165"/>
      <c r="AS6" s="165"/>
      <c r="AT6" s="165"/>
      <c r="AU6" s="165"/>
      <c r="AV6" s="165"/>
      <c r="AW6" s="165"/>
      <c r="AX6" s="165"/>
      <c r="AY6" s="165"/>
      <c r="AZ6" s="165"/>
      <c r="BA6" s="45"/>
    </row>
    <row r="7" spans="2:55" s="16" customFormat="1" ht="26.4" hidden="1" customHeight="1" thickBot="1">
      <c r="B7" s="357"/>
      <c r="C7" s="357"/>
      <c r="D7" s="357"/>
      <c r="E7" s="357"/>
      <c r="F7" s="357"/>
      <c r="G7" s="357"/>
      <c r="H7" s="272"/>
      <c r="I7" s="272"/>
      <c r="J7" s="352" t="s">
        <v>0</v>
      </c>
      <c r="K7" s="353"/>
      <c r="L7" s="353"/>
      <c r="M7" s="353"/>
      <c r="N7" s="353"/>
      <c r="O7" s="353"/>
      <c r="P7" s="354"/>
      <c r="Q7" s="358" t="s">
        <v>1</v>
      </c>
      <c r="R7" s="359"/>
      <c r="S7" s="359"/>
      <c r="T7" s="359"/>
      <c r="U7" s="359"/>
      <c r="V7" s="359"/>
      <c r="W7" s="359"/>
      <c r="X7" s="359"/>
      <c r="Y7" s="359"/>
      <c r="Z7" s="359"/>
      <c r="AA7" s="359"/>
      <c r="AB7" s="359"/>
      <c r="AC7" s="270"/>
      <c r="AD7" s="270"/>
      <c r="AE7" s="270"/>
      <c r="AF7" s="360" t="s">
        <v>2</v>
      </c>
      <c r="AG7" s="360"/>
      <c r="AH7" s="271"/>
      <c r="AI7" s="271"/>
      <c r="AJ7" s="271"/>
      <c r="AK7" s="271"/>
      <c r="AL7" s="271"/>
      <c r="AM7" s="347" t="s">
        <v>3</v>
      </c>
      <c r="AN7" s="348"/>
      <c r="AO7" s="344" t="s">
        <v>4</v>
      </c>
      <c r="AP7" s="344"/>
      <c r="AQ7" s="344"/>
      <c r="AR7" s="344"/>
      <c r="AS7" s="344"/>
      <c r="AT7" s="344"/>
      <c r="AU7" s="344"/>
      <c r="AV7" s="344"/>
      <c r="AW7" s="344"/>
      <c r="AX7" s="344"/>
      <c r="AY7" s="344"/>
      <c r="AZ7" s="344"/>
      <c r="BA7" s="344"/>
    </row>
    <row r="8" spans="2:55" s="3" customFormat="1" ht="45" customHeight="1">
      <c r="B8" s="345" t="s">
        <v>3730</v>
      </c>
      <c r="C8" s="349" t="s">
        <v>3665</v>
      </c>
      <c r="D8" s="349" t="s">
        <v>701</v>
      </c>
      <c r="E8" s="349" t="s">
        <v>702</v>
      </c>
      <c r="F8" s="355" t="s">
        <v>3729</v>
      </c>
      <c r="G8" s="361" t="s">
        <v>3672</v>
      </c>
      <c r="H8" s="340" t="s">
        <v>3673</v>
      </c>
      <c r="I8" s="340" t="s">
        <v>3674</v>
      </c>
      <c r="J8" s="345" t="s">
        <v>36</v>
      </c>
      <c r="K8" s="345" t="s">
        <v>3675</v>
      </c>
      <c r="L8" s="345" t="s">
        <v>3666</v>
      </c>
      <c r="M8" s="345" t="s">
        <v>6</v>
      </c>
      <c r="N8" s="345"/>
      <c r="O8" s="338" t="s">
        <v>10</v>
      </c>
      <c r="P8" s="338"/>
      <c r="Q8" s="338"/>
      <c r="R8" s="338"/>
      <c r="S8" s="338"/>
      <c r="T8" s="338"/>
      <c r="U8" s="338"/>
      <c r="V8" s="338"/>
      <c r="W8" s="338"/>
      <c r="X8" s="338"/>
      <c r="Y8" s="338"/>
      <c r="Z8" s="338"/>
      <c r="AA8" s="339" t="s">
        <v>699</v>
      </c>
      <c r="AB8" s="339" t="s">
        <v>11</v>
      </c>
      <c r="AC8" s="342" t="s">
        <v>3725</v>
      </c>
      <c r="AD8" s="342" t="s">
        <v>3726</v>
      </c>
      <c r="AE8" s="340" t="s">
        <v>3721</v>
      </c>
      <c r="AF8" s="342" t="s">
        <v>3722</v>
      </c>
      <c r="AG8" s="340" t="s">
        <v>3723</v>
      </c>
      <c r="AH8" s="340" t="s">
        <v>3724</v>
      </c>
      <c r="AI8" s="340" t="s">
        <v>3727</v>
      </c>
      <c r="AJ8" s="340" t="s">
        <v>3728</v>
      </c>
      <c r="AK8" s="350" t="s">
        <v>671</v>
      </c>
      <c r="AL8" s="351"/>
      <c r="AM8" s="339" t="s">
        <v>5</v>
      </c>
      <c r="AN8" s="339"/>
      <c r="AO8" s="337" t="s">
        <v>678</v>
      </c>
      <c r="AP8" s="337" t="s">
        <v>679</v>
      </c>
      <c r="AQ8" s="337" t="s">
        <v>680</v>
      </c>
      <c r="AR8" s="337" t="s">
        <v>681</v>
      </c>
      <c r="AS8" s="337" t="s">
        <v>682</v>
      </c>
      <c r="AT8" s="337" t="s">
        <v>683</v>
      </c>
      <c r="AU8" s="337" t="s">
        <v>684</v>
      </c>
      <c r="AV8" s="337" t="s">
        <v>685</v>
      </c>
      <c r="AW8" s="337" t="s">
        <v>686</v>
      </c>
      <c r="AX8" s="337" t="s">
        <v>687</v>
      </c>
      <c r="AY8" s="337" t="s">
        <v>688</v>
      </c>
      <c r="AZ8" s="337" t="s">
        <v>689</v>
      </c>
      <c r="BA8" s="346" t="s">
        <v>35</v>
      </c>
    </row>
    <row r="9" spans="2:55" s="3" customFormat="1" ht="27.9" customHeight="1">
      <c r="B9" s="345"/>
      <c r="C9" s="349"/>
      <c r="D9" s="349"/>
      <c r="E9" s="349"/>
      <c r="F9" s="356"/>
      <c r="G9" s="361"/>
      <c r="H9" s="341"/>
      <c r="I9" s="341"/>
      <c r="J9" s="345"/>
      <c r="K9" s="345"/>
      <c r="L9" s="345"/>
      <c r="M9" s="285" t="s">
        <v>3676</v>
      </c>
      <c r="N9" s="292" t="s">
        <v>3664</v>
      </c>
      <c r="O9" s="71" t="s">
        <v>37</v>
      </c>
      <c r="P9" s="71" t="s">
        <v>690</v>
      </c>
      <c r="Q9" s="71" t="s">
        <v>693</v>
      </c>
      <c r="R9" s="71" t="s">
        <v>692</v>
      </c>
      <c r="S9" s="71" t="s">
        <v>694</v>
      </c>
      <c r="T9" s="71" t="s">
        <v>695</v>
      </c>
      <c r="U9" s="71" t="s">
        <v>38</v>
      </c>
      <c r="V9" s="71" t="s">
        <v>698</v>
      </c>
      <c r="W9" s="71" t="s">
        <v>696</v>
      </c>
      <c r="X9" s="71" t="s">
        <v>697</v>
      </c>
      <c r="Y9" s="71" t="s">
        <v>39</v>
      </c>
      <c r="Z9" s="72" t="s">
        <v>34</v>
      </c>
      <c r="AA9" s="339"/>
      <c r="AB9" s="339"/>
      <c r="AC9" s="343"/>
      <c r="AD9" s="343"/>
      <c r="AE9" s="341"/>
      <c r="AF9" s="343"/>
      <c r="AG9" s="341"/>
      <c r="AH9" s="341"/>
      <c r="AI9" s="341"/>
      <c r="AJ9" s="341"/>
      <c r="AK9" s="71" t="s">
        <v>672</v>
      </c>
      <c r="AL9" s="71" t="s">
        <v>673</v>
      </c>
      <c r="AM9" s="15" t="s">
        <v>12</v>
      </c>
      <c r="AN9" s="15" t="s">
        <v>700</v>
      </c>
      <c r="AO9" s="337"/>
      <c r="AP9" s="337"/>
      <c r="AQ9" s="337"/>
      <c r="AR9" s="337"/>
      <c r="AS9" s="337"/>
      <c r="AT9" s="337"/>
      <c r="AU9" s="337"/>
      <c r="AV9" s="337"/>
      <c r="AW9" s="337"/>
      <c r="AX9" s="337"/>
      <c r="AY9" s="337"/>
      <c r="AZ9" s="337"/>
      <c r="BA9" s="346"/>
    </row>
    <row r="10" spans="2:55" s="54" customFormat="1" ht="46.5" customHeight="1">
      <c r="B10" s="362">
        <v>296</v>
      </c>
      <c r="C10" s="64" t="str">
        <f>IFERROR(VLOOKUP(B10,'Estrategico f'!$B$1:$F$595,2,FALSE),"")</f>
        <v>2. Tierra para Crecer y Productiva</v>
      </c>
      <c r="D10" s="64" t="str">
        <f>IFERROR(VLOOKUP(B10,'Estrategico f'!$B$1:$F$595,3,FALSE),"")</f>
        <v>2.7  Mayor autonomía fiscal</v>
      </c>
      <c r="E10" s="64" t="str">
        <f>IFERROR(VLOOKUP(B10,'Estrategico f'!$B$1:$F$595,4,FALSE),"")</f>
        <v>2.7.4  Transferencias que aportan a una Boyacá grande más saludable”</v>
      </c>
      <c r="F10" s="64">
        <f>IFERROR(VLOOKUP(B10,'Estrategico f'!$B$1:$S$595,18,FALSE),"")</f>
        <v>350200900</v>
      </c>
      <c r="G10" s="64">
        <f>IFERROR(IF($L$5=2024,VLOOKUP(B10,'Estrategico f'!$B$1:$AW$595,30,FALSE),IF($L$5=2025,VLOOKUP(B10,'Estrategico f'!$B$1:$AW$595,35,FALSE),IF($L$5=2026,VLOOKUP(B10,'Estrategico f'!$B$1:$AW$595,41,FALSE),IF($L$5=2027,VLOOKUP(B10,'Estrategico f'!$B$1:$AW$595,47,FALSE),"Error en el año seleccionado")))),"")</f>
        <v>9</v>
      </c>
      <c r="H10" s="64" t="str">
        <f>IFERROR(VLOOKUP(B10,'Estrategico f'!$B$1:$W$595,20,FALSE),"")</f>
        <v>Unidades productivas beneficiadas en la implementación de la estrategias para incrementar su productividad)</v>
      </c>
      <c r="I10" s="64" t="str">
        <f>IFERROR(VLOOKUP(B10,'Estrategico f'!$B$1:$W$595,21,FALSE),"")</f>
        <v xml:space="preserve">Intervenciones en sectores de interés que incluyen un plan de acción y una medición final </v>
      </c>
      <c r="J10" s="290"/>
      <c r="K10" s="364" t="s">
        <v>2178</v>
      </c>
      <c r="L10" s="365" t="s">
        <v>3742</v>
      </c>
      <c r="M10" s="290">
        <f>IFERROR(VLOOKUP(B10,'Estrategico f'!$B$1:$AW$595,48,FALSE),"")</f>
        <v>9</v>
      </c>
      <c r="N10" s="290"/>
      <c r="O10" s="67"/>
      <c r="P10" s="67"/>
      <c r="Q10" s="67"/>
      <c r="R10" s="67"/>
      <c r="S10" s="67"/>
      <c r="T10" s="366">
        <v>4050000000</v>
      </c>
      <c r="U10" s="67"/>
      <c r="V10" s="67"/>
      <c r="W10" s="67"/>
      <c r="X10" s="67"/>
      <c r="Y10" s="67"/>
      <c r="Z10" s="68"/>
      <c r="AA10" s="290"/>
      <c r="AB10" s="291"/>
      <c r="AC10" s="291"/>
      <c r="AD10" s="291"/>
      <c r="AE10" s="291" t="str">
        <f>IF(AND(IFERROR(IF($L$5=2024,VLOOKUP(B10,'Plan Abrigo'!$C$2:$AG$6807,10,FALSE),IF($L$5=2025,VLOOKUP(B10,'Plan Abrigo'!$C$2:$AG$6807,16,FALSE),IF($L$5=2026,VLOOKUP(B10,'Plan Abrigo'!$C$2:$AG$6807,22,FALSE),IF($L$5=2027,VLOOKUP(B10,'Plan Abrigo'!$C$2:$AG$6807,28,FALSE),"N/A")))),"")="",B10&gt;0),"N/A",IFERROR(IF($L$5=2024,VLOOKUP(B10,'Plan Abrigo'!$C$2:$AG$6807,10,FALSE),IF($L$5=2025,VLOOKUP(B10,'Plan Abrigo'!$C$2:$AG$6807,16,FALSE),IF($L$5=2026,VLOOKUP(B10,'Plan Abrigo'!$C$2:$AG$6807,22,FALSE),IF($L$5=2027,VLOOKUP(B10,'Plan Abrigo'!$C$2:$AG$6807,28,FALSE),"N/A")))),""))</f>
        <v>N/A</v>
      </c>
      <c r="AF10" s="291"/>
      <c r="AG10" s="291" t="str">
        <f>IF(AND(IFERROR(VLOOKUP(B10,'Estrategico f'!$B$1:$BF$595,53,FALSE),"")=0,B10&gt;0),"N/A",IFERROR(VLOOKUP(B10,'Estrategico f'!$B$1:$BF$595,53,FALSE),""))</f>
        <v>N/A</v>
      </c>
      <c r="AH10" s="291" t="str">
        <f>IF(AND(IFERROR(VLOOKUP(B10,'Estrategico f'!$B$1:$BF$595,54,FALSE),"")=0,B10&gt;0),"N/A",IFERROR(VLOOKUP(B10,'Estrategico f'!$B$1:$BF$595,54,FALSE),""))</f>
        <v>N/A</v>
      </c>
      <c r="AI10" s="291" t="str">
        <f>IF(AND(IFERROR(VLOOKUP(B10,'Estrategico f'!$B$1:$BF$595,56,FALSE),"")=0,B10&gt;0),"N/A",IFERROR(VLOOKUP(B10,'Estrategico f'!$B$1:$BF$595,56,FALSE),""))</f>
        <v xml:space="preserve">PILAR III  INCLUSIÓN LABORAL </v>
      </c>
      <c r="AJ10" s="291" t="str">
        <f>IF(AND(IFERROR(VLOOKUP(B10,'Estrategico f'!$B$1:$BF$595,57,FALSE),"")=0,B10&gt;0),"N/A",IFERROR(VLOOKUP(B10,'Estrategico f'!$B$1:$BF$595,57,FALSE),""))</f>
        <v>Programa emprendimiento, innovación y competitividad para el trabajo</v>
      </c>
      <c r="AK10" s="293"/>
      <c r="AL10" s="293"/>
      <c r="AM10" s="294" t="s">
        <v>3756</v>
      </c>
      <c r="AN10" s="294" t="s">
        <v>3756</v>
      </c>
      <c r="AO10" s="166" t="s">
        <v>3755</v>
      </c>
      <c r="AP10" s="166" t="s">
        <v>3755</v>
      </c>
      <c r="AQ10" s="166" t="s">
        <v>3755</v>
      </c>
      <c r="AR10" s="166" t="s">
        <v>3755</v>
      </c>
      <c r="AS10" s="166" t="s">
        <v>3755</v>
      </c>
      <c r="AT10" s="166" t="s">
        <v>3755</v>
      </c>
      <c r="AU10" s="166" t="s">
        <v>3755</v>
      </c>
      <c r="AV10" s="166" t="s">
        <v>3755</v>
      </c>
      <c r="AW10" s="166" t="s">
        <v>3755</v>
      </c>
      <c r="AX10" s="166" t="s">
        <v>3755</v>
      </c>
      <c r="AY10" s="166" t="s">
        <v>3755</v>
      </c>
      <c r="AZ10" s="166" t="s">
        <v>3755</v>
      </c>
      <c r="BA10" s="70"/>
      <c r="BC10" s="55"/>
    </row>
    <row r="11" spans="2:55" s="54" customFormat="1" ht="26.4" customHeight="1">
      <c r="B11" s="362">
        <v>296</v>
      </c>
      <c r="C11" s="63" t="str">
        <f>IFERROR(VLOOKUP(B11,'Estrategico f'!$B$1:$F$595,2,FALSE),"")</f>
        <v>2. Tierra para Crecer y Productiva</v>
      </c>
      <c r="D11" s="63" t="str">
        <f>IFERROR(VLOOKUP(B11,'Estrategico f'!$B$1:$F$595,3,FALSE),"")</f>
        <v>2.7  Mayor autonomía fiscal</v>
      </c>
      <c r="E11" s="63" t="str">
        <f>IFERROR(VLOOKUP(B11,'Estrategico f'!$B$1:$F$595,4,FALSE),"")</f>
        <v>2.7.4  Transferencias que aportan a una Boyacá grande más saludable”</v>
      </c>
      <c r="F11" s="64">
        <f>IFERROR(VLOOKUP(B11,'Estrategico f'!$B$1:$S$595,18,FALSE),"")</f>
        <v>350200900</v>
      </c>
      <c r="G11" s="64">
        <f>IFERROR(IF($L$5=2024,VLOOKUP(B11,'Estrategico f'!$B$1:$AW$595,30,FALSE),IF($L$5=2025,VLOOKUP(B11,'Estrategico f'!$B$1:$AW$595,35,FALSE),IF($L$5=2026,VLOOKUP(B11,'Estrategico f'!$B$1:$AW$595,41,FALSE),IF($L$5=2027,VLOOKUP(B11,'Estrategico f'!$B$1:$AW$595,47,FALSE),"Error en el año seleccionado")))),"")</f>
        <v>9</v>
      </c>
      <c r="H11" s="64" t="str">
        <f>IFERROR(VLOOKUP(B11,'Estrategico f'!$B$1:$W$595,20,FALSE),"")</f>
        <v>Unidades productivas beneficiadas en la implementación de la estrategias para incrementar su productividad)</v>
      </c>
      <c r="I11" s="64" t="str">
        <f>IFERROR(VLOOKUP(B11,'Estrategico f'!$B$1:$W$595,21,FALSE),"")</f>
        <v xml:space="preserve">Intervenciones en sectores de interés que incluyen un plan de acción y una medición final </v>
      </c>
      <c r="J11" s="5"/>
      <c r="K11" s="364" t="s">
        <v>2178</v>
      </c>
      <c r="L11" s="365" t="s">
        <v>3743</v>
      </c>
      <c r="M11" s="290">
        <f>IFERROR(VLOOKUP(B11,'Estrategico f'!$B$1:$AW$595,48,FALSE),"")</f>
        <v>9</v>
      </c>
      <c r="N11" s="6"/>
      <c r="O11" s="51"/>
      <c r="P11" s="51"/>
      <c r="Q11" s="51"/>
      <c r="R11" s="51"/>
      <c r="S11" s="51"/>
      <c r="T11" s="366">
        <v>4050000000</v>
      </c>
      <c r="U11" s="51"/>
      <c r="V11" s="51"/>
      <c r="W11" s="51"/>
      <c r="X11" s="51"/>
      <c r="Y11" s="51"/>
      <c r="Z11" s="52"/>
      <c r="AA11" s="6"/>
      <c r="AB11" s="7"/>
      <c r="AC11" s="69"/>
      <c r="AD11" s="69"/>
      <c r="AE11" s="69" t="str">
        <f>IF(AND(IFERROR(IF($L$5=2024,VLOOKUP(B11,'Plan Abrigo'!$C$2:$AG$6807,10,FALSE),IF($L$5=2025,VLOOKUP(B11,'Plan Abrigo'!$C$2:$AG$6807,16,FALSE),IF($L$5=2026,VLOOKUP(B11,'Plan Abrigo'!$C$2:$AG$6807,22,FALSE),IF($L$5=2027,VLOOKUP(B11,'Plan Abrigo'!$C$2:$AG$6807,28,FALSE),"N/A")))),"")="",B11&gt;0),"N/A",IFERROR(IF($L$5=2024,VLOOKUP(B11,'Plan Abrigo'!$C$2:$AG$6807,10,FALSE),IF($L$5=2025,VLOOKUP(B11,'Plan Abrigo'!$C$2:$AG$6807,16,FALSE),IF($L$5=2026,VLOOKUP(B11,'Plan Abrigo'!$C$2:$AG$6807,22,FALSE),IF($L$5=2027,VLOOKUP(B11,'Plan Abrigo'!$C$2:$AG$6807,28,FALSE),"N/A")))),""))</f>
        <v>N/A</v>
      </c>
      <c r="AF11" s="7"/>
      <c r="AG11" s="291" t="str">
        <f>IF(AND(IFERROR(VLOOKUP(B11,'Estrategico f'!$B$1:$BF$595,53,FALSE),"")=0,B11&gt;0),"N/A",IFERROR(VLOOKUP(B11,'Estrategico f'!$B$1:$BF$595,53,FALSE),""))</f>
        <v>N/A</v>
      </c>
      <c r="AH11" s="291" t="str">
        <f>IF(AND(IFERROR(VLOOKUP(B11,'Estrategico f'!$B$1:$BF$595,54,FALSE),"")=0,B11&gt;0),"N/A",IFERROR(VLOOKUP(B11,'Estrategico f'!$B$1:$BF$595,54,FALSE),""))</f>
        <v>N/A</v>
      </c>
      <c r="AI11" s="291" t="str">
        <f>IF(AND(IFERROR(VLOOKUP(B11,'Estrategico f'!$B$1:$BF$595,56,FALSE),"")=0,B11&gt;0),"N/A",IFERROR(VLOOKUP(B11,'Estrategico f'!$B$1:$BF$595,56,FALSE),""))</f>
        <v xml:space="preserve">PILAR III  INCLUSIÓN LABORAL </v>
      </c>
      <c r="AJ11" s="291" t="str">
        <f>IF(AND(IFERROR(VLOOKUP(B11,'Estrategico f'!$B$1:$BF$595,57,FALSE),"")=0,B11&gt;0),"N/A",IFERROR(VLOOKUP(B11,'Estrategico f'!$B$1:$BF$595,57,FALSE),""))</f>
        <v>Programa emprendimiento, innovación y competitividad para el trabajo</v>
      </c>
      <c r="AK11" s="282"/>
      <c r="AL11" s="66"/>
      <c r="AM11" s="294" t="s">
        <v>3756</v>
      </c>
      <c r="AN11" s="294" t="s">
        <v>3756</v>
      </c>
      <c r="AO11" s="166" t="s">
        <v>3755</v>
      </c>
      <c r="AP11" s="166" t="s">
        <v>3755</v>
      </c>
      <c r="AQ11" s="166" t="s">
        <v>3755</v>
      </c>
      <c r="AR11" s="166" t="s">
        <v>3755</v>
      </c>
      <c r="AS11" s="166" t="s">
        <v>3755</v>
      </c>
      <c r="AT11" s="166" t="s">
        <v>3755</v>
      </c>
      <c r="AU11" s="166" t="s">
        <v>3755</v>
      </c>
      <c r="AV11" s="166" t="s">
        <v>3755</v>
      </c>
      <c r="AW11" s="166" t="s">
        <v>3755</v>
      </c>
      <c r="AX11" s="166" t="s">
        <v>3755</v>
      </c>
      <c r="AY11" s="166" t="s">
        <v>3755</v>
      </c>
      <c r="AZ11" s="166" t="s">
        <v>3755</v>
      </c>
      <c r="BA11" s="53"/>
    </row>
    <row r="12" spans="2:55" s="54" customFormat="1" ht="26.4" customHeight="1">
      <c r="B12" s="362">
        <v>296</v>
      </c>
      <c r="C12" s="63" t="str">
        <f>IFERROR(VLOOKUP(B12,'Estrategico f'!$B$1:$F$595,2,FALSE),"")</f>
        <v>2. Tierra para Crecer y Productiva</v>
      </c>
      <c r="D12" s="63" t="str">
        <f>IFERROR(VLOOKUP(B12,'Estrategico f'!$B$1:$F$595,3,FALSE),"")</f>
        <v>2.7  Mayor autonomía fiscal</v>
      </c>
      <c r="E12" s="63" t="str">
        <f>IFERROR(VLOOKUP(B12,'Estrategico f'!$B$1:$F$595,4,FALSE),"")</f>
        <v>2.7.4  Transferencias que aportan a una Boyacá grande más saludable”</v>
      </c>
      <c r="F12" s="64">
        <f>IFERROR(VLOOKUP(B12,'Estrategico f'!$B$1:$S$595,18,FALSE),"")</f>
        <v>350200900</v>
      </c>
      <c r="G12" s="64">
        <f>IFERROR(IF($L$5=2024,VLOOKUP(B12,'Estrategico f'!$B$1:$AW$595,30,FALSE),IF($L$5=2025,VLOOKUP(B12,'Estrategico f'!$B$1:$AW$595,35,FALSE),IF($L$5=2026,VLOOKUP(B12,'Estrategico f'!$B$1:$AW$595,41,FALSE),IF($L$5=2027,VLOOKUP(B12,'Estrategico f'!$B$1:$AW$595,47,FALSE),"Error en el año seleccionado")))),"")</f>
        <v>9</v>
      </c>
      <c r="H12" s="64" t="str">
        <f>IFERROR(VLOOKUP(B12,'Estrategico f'!$B$1:$W$595,20,FALSE),"")</f>
        <v>Unidades productivas beneficiadas en la implementación de la estrategias para incrementar su productividad)</v>
      </c>
      <c r="I12" s="64" t="str">
        <f>IFERROR(VLOOKUP(B12,'Estrategico f'!$B$1:$W$595,21,FALSE),"")</f>
        <v xml:space="preserve">Intervenciones en sectores de interés que incluyen un plan de acción y una medición final </v>
      </c>
      <c r="J12" s="5"/>
      <c r="K12" s="364" t="s">
        <v>2178</v>
      </c>
      <c r="L12" s="365" t="s">
        <v>3744</v>
      </c>
      <c r="M12" s="290">
        <f>IFERROR(VLOOKUP(B12,'Estrategico f'!$B$1:$AW$595,48,FALSE),"")</f>
        <v>9</v>
      </c>
      <c r="N12" s="4"/>
      <c r="O12" s="51"/>
      <c r="P12" s="51"/>
      <c r="Q12" s="51"/>
      <c r="R12" s="51"/>
      <c r="S12" s="51"/>
      <c r="T12" s="366">
        <v>4050000000</v>
      </c>
      <c r="U12" s="51"/>
      <c r="V12" s="51"/>
      <c r="W12" s="51"/>
      <c r="X12" s="51"/>
      <c r="Y12" s="51"/>
      <c r="Z12" s="52"/>
      <c r="AA12" s="6"/>
      <c r="AB12" s="6"/>
      <c r="AC12" s="65"/>
      <c r="AD12" s="65"/>
      <c r="AE12" s="69" t="str">
        <f>IF(AND(IFERROR(IF($L$5=2024,VLOOKUP(B12,'Plan Abrigo'!$C$2:$AG$6807,10,FALSE),IF($L$5=2025,VLOOKUP(B12,'Plan Abrigo'!$C$2:$AG$6807,16,FALSE),IF($L$5=2026,VLOOKUP(B12,'Plan Abrigo'!$C$2:$AG$6807,22,FALSE),IF($L$5=2027,VLOOKUP(B12,'Plan Abrigo'!$C$2:$AG$6807,28,FALSE),"N/A")))),"")="",B12&gt;0),"N/A",IFERROR(IF($L$5=2024,VLOOKUP(B12,'Plan Abrigo'!$C$2:$AG$6807,10,FALSE),IF($L$5=2025,VLOOKUP(B12,'Plan Abrigo'!$C$2:$AG$6807,16,FALSE),IF($L$5=2026,VLOOKUP(B12,'Plan Abrigo'!$C$2:$AG$6807,22,FALSE),IF($L$5=2027,VLOOKUP(B12,'Plan Abrigo'!$C$2:$AG$6807,28,FALSE),"N/A")))),""))</f>
        <v>N/A</v>
      </c>
      <c r="AF12" s="6"/>
      <c r="AG12" s="291" t="str">
        <f>IF(AND(IFERROR(VLOOKUP(B12,'Estrategico f'!$B$1:$BF$595,53,FALSE),"")=0,B12&gt;0),"N/A",IFERROR(VLOOKUP(B12,'Estrategico f'!$B$1:$BF$595,53,FALSE),""))</f>
        <v>N/A</v>
      </c>
      <c r="AH12" s="291" t="str">
        <f>IF(AND(IFERROR(VLOOKUP(B12,'Estrategico f'!$B$1:$BF$595,54,FALSE),"")=0,B12&gt;0),"N/A",IFERROR(VLOOKUP(B12,'Estrategico f'!$B$1:$BF$595,54,FALSE),""))</f>
        <v>N/A</v>
      </c>
      <c r="AI12" s="291" t="str">
        <f>IF(AND(IFERROR(VLOOKUP(B12,'Estrategico f'!$B$1:$BF$595,56,FALSE),"")=0,B12&gt;0),"N/A",IFERROR(VLOOKUP(B12,'Estrategico f'!$B$1:$BF$595,56,FALSE),""))</f>
        <v xml:space="preserve">PILAR III  INCLUSIÓN LABORAL </v>
      </c>
      <c r="AJ12" s="291" t="str">
        <f>IF(AND(IFERROR(VLOOKUP(B12,'Estrategico f'!$B$1:$BF$595,57,FALSE),"")=0,B12&gt;0),"N/A",IFERROR(VLOOKUP(B12,'Estrategico f'!$B$1:$BF$595,57,FALSE),""))</f>
        <v>Programa emprendimiento, innovación y competitividad para el trabajo</v>
      </c>
      <c r="AK12" s="282"/>
      <c r="AL12" s="66"/>
      <c r="AM12" s="294" t="s">
        <v>3756</v>
      </c>
      <c r="AN12" s="294" t="s">
        <v>3756</v>
      </c>
      <c r="AO12" s="166" t="s">
        <v>3755</v>
      </c>
      <c r="AP12" s="166" t="s">
        <v>3755</v>
      </c>
      <c r="AQ12" s="166" t="s">
        <v>3755</v>
      </c>
      <c r="AR12" s="166" t="s">
        <v>3755</v>
      </c>
      <c r="AS12" s="166" t="s">
        <v>3755</v>
      </c>
      <c r="AT12" s="166" t="s">
        <v>3755</v>
      </c>
      <c r="AU12" s="166" t="s">
        <v>3755</v>
      </c>
      <c r="AV12" s="166" t="s">
        <v>3755</v>
      </c>
      <c r="AW12" s="166" t="s">
        <v>3755</v>
      </c>
      <c r="AX12" s="166" t="s">
        <v>3755</v>
      </c>
      <c r="AY12" s="166" t="s">
        <v>3755</v>
      </c>
      <c r="AZ12" s="166" t="s">
        <v>3755</v>
      </c>
      <c r="BA12" s="53"/>
    </row>
    <row r="13" spans="2:55" s="54" customFormat="1" ht="26.4" customHeight="1">
      <c r="B13" s="363">
        <v>297</v>
      </c>
      <c r="C13" s="63" t="str">
        <f>IFERROR(VLOOKUP(B13,'Estrategico f'!$B$1:$F$595,2,FALSE),"")</f>
        <v>2. Tierra para Crecer y Productiva</v>
      </c>
      <c r="D13" s="63" t="str">
        <f>IFERROR(VLOOKUP(B13,'Estrategico f'!$B$1:$F$595,3,FALSE),"")</f>
        <v>2.7  Mayor autonomía fiscal</v>
      </c>
      <c r="E13" s="63" t="str">
        <f>IFERROR(VLOOKUP(B13,'Estrategico f'!$B$1:$F$595,4,FALSE),"")</f>
        <v>2.7.4  Transferencias que aportan a una Boyacá grande más saludable”</v>
      </c>
      <c r="F13" s="64">
        <f>IFERROR(VLOOKUP(B13,'Estrategico f'!$B$1:$S$595,18,FALSE),"")</f>
        <v>450203200</v>
      </c>
      <c r="G13" s="64">
        <f>IFERROR(IF($L$5=2024,VLOOKUP(B13,'Estrategico f'!$B$1:$AW$595,30,FALSE),IF($L$5=2025,VLOOKUP(B13,'Estrategico f'!$B$1:$AW$595,35,FALSE),IF($L$5=2026,VLOOKUP(B13,'Estrategico f'!$B$1:$AW$595,41,FALSE),IF($L$5=2027,VLOOKUP(B13,'Estrategico f'!$B$1:$AW$595,47,FALSE),"Error en el año seleccionado")))),"")</f>
        <v>1</v>
      </c>
      <c r="H13" s="64" t="str">
        <f>IFERROR(VLOOKUP(B13,'Estrategico f'!$B$1:$W$595,20,FALSE),"")</f>
        <v>Documentos de lineamientos técnicos realizados (venta de Loterìa)</v>
      </c>
      <c r="I13" s="64" t="str">
        <f>IFERROR(VLOOKUP(B13,'Estrategico f'!$B$1:$W$595,21,FALSE),"")</f>
        <v>Referido a planes operativos y planes de premios que reflejan las ventas de la lotería</v>
      </c>
      <c r="J13" s="5"/>
      <c r="K13" s="364" t="s">
        <v>2183</v>
      </c>
      <c r="L13" s="365" t="s">
        <v>3745</v>
      </c>
      <c r="M13" s="290">
        <f>IFERROR(VLOOKUP(B13,'Estrategico f'!$B$1:$AW$595,48,FALSE),"")</f>
        <v>4</v>
      </c>
      <c r="N13" s="10"/>
      <c r="O13" s="51"/>
      <c r="P13" s="51"/>
      <c r="Q13" s="51"/>
      <c r="R13" s="51"/>
      <c r="S13" s="51"/>
      <c r="T13" s="366">
        <v>3600000000</v>
      </c>
      <c r="U13" s="51"/>
      <c r="V13" s="51"/>
      <c r="W13" s="51"/>
      <c r="X13" s="51"/>
      <c r="Y13" s="51"/>
      <c r="Z13" s="52"/>
      <c r="AA13" s="6"/>
      <c r="AB13" s="6"/>
      <c r="AC13" s="65"/>
      <c r="AD13" s="65"/>
      <c r="AE13" s="69" t="str">
        <f>IF(AND(IFERROR(IF($L$5=2024,VLOOKUP(B13,'Plan Abrigo'!$C$2:$AG$6807,10,FALSE),IF($L$5=2025,VLOOKUP(B13,'Plan Abrigo'!$C$2:$AG$6807,16,FALSE),IF($L$5=2026,VLOOKUP(B13,'Plan Abrigo'!$C$2:$AG$6807,22,FALSE),IF($L$5=2027,VLOOKUP(B13,'Plan Abrigo'!$C$2:$AG$6807,28,FALSE),"N/A")))),"")="",B13&gt;0),"N/A",IFERROR(IF($L$5=2024,VLOOKUP(B13,'Plan Abrigo'!$C$2:$AG$6807,10,FALSE),IF($L$5=2025,VLOOKUP(B13,'Plan Abrigo'!$C$2:$AG$6807,16,FALSE),IF($L$5=2026,VLOOKUP(B13,'Plan Abrigo'!$C$2:$AG$6807,22,FALSE),IF($L$5=2027,VLOOKUP(B13,'Plan Abrigo'!$C$2:$AG$6807,28,FALSE),"N/A")))),""))</f>
        <v>N/A</v>
      </c>
      <c r="AF13" s="6"/>
      <c r="AG13" s="291" t="str">
        <f>IF(AND(IFERROR(VLOOKUP(B13,'Estrategico f'!$B$1:$BF$595,53,FALSE),"")=0,B13&gt;0),"N/A",IFERROR(VLOOKUP(B13,'Estrategico f'!$B$1:$BF$595,53,FALSE),""))</f>
        <v>N/A</v>
      </c>
      <c r="AH13" s="291" t="str">
        <f>IF(AND(IFERROR(VLOOKUP(B13,'Estrategico f'!$B$1:$BF$595,54,FALSE),"")=0,B13&gt;0),"N/A",IFERROR(VLOOKUP(B13,'Estrategico f'!$B$1:$BF$595,54,FALSE),""))</f>
        <v>N/A</v>
      </c>
      <c r="AI13" s="291" t="str">
        <f>IF(AND(IFERROR(VLOOKUP(B13,'Estrategico f'!$B$1:$BF$595,56,FALSE),"")=0,B13&gt;0),"N/A",IFERROR(VLOOKUP(B13,'Estrategico f'!$B$1:$BF$595,56,FALSE),""))</f>
        <v>Pilar II  Servicios públicos para el desarrollo de capacidades humanas</v>
      </c>
      <c r="AJ13" s="291" t="str">
        <f>IF(AND(IFERROR(VLOOKUP(B13,'Estrategico f'!$B$1:$BF$595,57,FALSE),"")=0,B13&gt;0),"N/A",IFERROR(VLOOKUP(B13,'Estrategico f'!$B$1:$BF$595,57,FALSE),""))</f>
        <v>Programa por una Boyacá en Salud Sana y Fuerte</v>
      </c>
      <c r="AK13" s="282"/>
      <c r="AL13" s="66"/>
      <c r="AM13" s="294" t="s">
        <v>3756</v>
      </c>
      <c r="AN13" s="294" t="s">
        <v>3756</v>
      </c>
      <c r="AO13" s="166" t="s">
        <v>3755</v>
      </c>
      <c r="AP13" s="166" t="s">
        <v>3755</v>
      </c>
      <c r="AQ13" s="166" t="s">
        <v>3755</v>
      </c>
      <c r="AR13" s="166" t="s">
        <v>3755</v>
      </c>
      <c r="AS13" s="166" t="s">
        <v>3755</v>
      </c>
      <c r="AT13" s="166" t="s">
        <v>3755</v>
      </c>
      <c r="AU13" s="166" t="s">
        <v>3755</v>
      </c>
      <c r="AV13" s="166" t="s">
        <v>3755</v>
      </c>
      <c r="AW13" s="166" t="s">
        <v>3755</v>
      </c>
      <c r="AX13" s="166" t="s">
        <v>3755</v>
      </c>
      <c r="AY13" s="166" t="s">
        <v>3755</v>
      </c>
      <c r="AZ13" s="166" t="s">
        <v>3755</v>
      </c>
      <c r="BA13" s="53"/>
    </row>
    <row r="14" spans="2:55" s="54" customFormat="1" ht="26.4" customHeight="1">
      <c r="B14" s="363">
        <v>297</v>
      </c>
      <c r="C14" s="63" t="str">
        <f>IFERROR(VLOOKUP(B14,'Estrategico f'!$B$1:$F$595,2,FALSE),"")</f>
        <v>2. Tierra para Crecer y Productiva</v>
      </c>
      <c r="D14" s="63" t="str">
        <f>IFERROR(VLOOKUP(B14,'Estrategico f'!$B$1:$F$595,3,FALSE),"")</f>
        <v>2.7  Mayor autonomía fiscal</v>
      </c>
      <c r="E14" s="63" t="str">
        <f>IFERROR(VLOOKUP(B14,'Estrategico f'!$B$1:$F$595,4,FALSE),"")</f>
        <v>2.7.4  Transferencias que aportan a una Boyacá grande más saludable”</v>
      </c>
      <c r="F14" s="64">
        <f>IFERROR(VLOOKUP(B14,'Estrategico f'!$B$1:$S$595,18,FALSE),"")</f>
        <v>450203200</v>
      </c>
      <c r="G14" s="64">
        <f>IFERROR(IF($L$5=2024,VLOOKUP(B14,'Estrategico f'!$B$1:$AW$595,30,FALSE),IF($L$5=2025,VLOOKUP(B14,'Estrategico f'!$B$1:$AW$595,35,FALSE),IF($L$5=2026,VLOOKUP(B14,'Estrategico f'!$B$1:$AW$595,41,FALSE),IF($L$5=2027,VLOOKUP(B14,'Estrategico f'!$B$1:$AW$595,47,FALSE),"Error en el año seleccionado")))),"")</f>
        <v>1</v>
      </c>
      <c r="H14" s="64" t="str">
        <f>IFERROR(VLOOKUP(B14,'Estrategico f'!$B$1:$W$595,20,FALSE),"")</f>
        <v>Documentos de lineamientos técnicos realizados (venta de Loterìa)</v>
      </c>
      <c r="I14" s="64" t="str">
        <f>IFERROR(VLOOKUP(B14,'Estrategico f'!$B$1:$W$595,21,FALSE),"")</f>
        <v>Referido a planes operativos y planes de premios que reflejan las ventas de la lotería</v>
      </c>
      <c r="J14" s="5"/>
      <c r="K14" s="364" t="s">
        <v>2183</v>
      </c>
      <c r="L14" s="365" t="s">
        <v>3746</v>
      </c>
      <c r="M14" s="290">
        <f>IFERROR(VLOOKUP(B14,'Estrategico f'!$B$1:$AW$595,48,FALSE),"")</f>
        <v>4</v>
      </c>
      <c r="N14" s="4"/>
      <c r="O14" s="51"/>
      <c r="P14" s="51"/>
      <c r="Q14" s="51"/>
      <c r="R14" s="51"/>
      <c r="S14" s="51"/>
      <c r="T14" s="366">
        <v>3600000000</v>
      </c>
      <c r="U14" s="51"/>
      <c r="V14" s="51"/>
      <c r="W14" s="51"/>
      <c r="X14" s="51"/>
      <c r="Y14" s="51"/>
      <c r="Z14" s="52"/>
      <c r="AA14" s="6"/>
      <c r="AB14" s="6"/>
      <c r="AC14" s="65"/>
      <c r="AD14" s="65"/>
      <c r="AE14" s="69" t="str">
        <f>IF(AND(IFERROR(IF($L$5=2024,VLOOKUP(B14,'Plan Abrigo'!$C$2:$AG$6807,10,FALSE),IF($L$5=2025,VLOOKUP(B14,'Plan Abrigo'!$C$2:$AG$6807,16,FALSE),IF($L$5=2026,VLOOKUP(B14,'Plan Abrigo'!$C$2:$AG$6807,22,FALSE),IF($L$5=2027,VLOOKUP(B14,'Plan Abrigo'!$C$2:$AG$6807,28,FALSE),"N/A")))),"")="",B14&gt;0),"N/A",IFERROR(IF($L$5=2024,VLOOKUP(B14,'Plan Abrigo'!$C$2:$AG$6807,10,FALSE),IF($L$5=2025,VLOOKUP(B14,'Plan Abrigo'!$C$2:$AG$6807,16,FALSE),IF($L$5=2026,VLOOKUP(B14,'Plan Abrigo'!$C$2:$AG$6807,22,FALSE),IF($L$5=2027,VLOOKUP(B14,'Plan Abrigo'!$C$2:$AG$6807,28,FALSE),"N/A")))),""))</f>
        <v>N/A</v>
      </c>
      <c r="AF14" s="6"/>
      <c r="AG14" s="291" t="str">
        <f>IF(AND(IFERROR(VLOOKUP(B14,'Estrategico f'!$B$1:$BF$595,53,FALSE),"")=0,B14&gt;0),"N/A",IFERROR(VLOOKUP(B14,'Estrategico f'!$B$1:$BF$595,53,FALSE),""))</f>
        <v>N/A</v>
      </c>
      <c r="AH14" s="291" t="str">
        <f>IF(AND(IFERROR(VLOOKUP(B14,'Estrategico f'!$B$1:$BF$595,54,FALSE),"")=0,B14&gt;0),"N/A",IFERROR(VLOOKUP(B14,'Estrategico f'!$B$1:$BF$595,54,FALSE),""))</f>
        <v>N/A</v>
      </c>
      <c r="AI14" s="291" t="str">
        <f>IF(AND(IFERROR(VLOOKUP(B14,'Estrategico f'!$B$1:$BF$595,56,FALSE),"")=0,B14&gt;0),"N/A",IFERROR(VLOOKUP(B14,'Estrategico f'!$B$1:$BF$595,56,FALSE),""))</f>
        <v>Pilar II  Servicios públicos para el desarrollo de capacidades humanas</v>
      </c>
      <c r="AJ14" s="291" t="str">
        <f>IF(AND(IFERROR(VLOOKUP(B14,'Estrategico f'!$B$1:$BF$595,57,FALSE),"")=0,B14&gt;0),"N/A",IFERROR(VLOOKUP(B14,'Estrategico f'!$B$1:$BF$595,57,FALSE),""))</f>
        <v>Programa por una Boyacá en Salud Sana y Fuerte</v>
      </c>
      <c r="AK14" s="282"/>
      <c r="AL14" s="66"/>
      <c r="AM14" s="294" t="s">
        <v>3756</v>
      </c>
      <c r="AN14" s="294" t="s">
        <v>3756</v>
      </c>
      <c r="AO14" s="166" t="s">
        <v>3755</v>
      </c>
      <c r="AP14" s="166" t="s">
        <v>3755</v>
      </c>
      <c r="AQ14" s="166" t="s">
        <v>3755</v>
      </c>
      <c r="AR14" s="166" t="s">
        <v>3755</v>
      </c>
      <c r="AS14" s="166" t="s">
        <v>3755</v>
      </c>
      <c r="AT14" s="166" t="s">
        <v>3755</v>
      </c>
      <c r="AU14" s="166" t="s">
        <v>3755</v>
      </c>
      <c r="AV14" s="166" t="s">
        <v>3755</v>
      </c>
      <c r="AW14" s="166" t="s">
        <v>3755</v>
      </c>
      <c r="AX14" s="166" t="s">
        <v>3755</v>
      </c>
      <c r="AY14" s="166" t="s">
        <v>3755</v>
      </c>
      <c r="AZ14" s="166" t="s">
        <v>3755</v>
      </c>
      <c r="BA14" s="53"/>
    </row>
    <row r="15" spans="2:55" s="54" customFormat="1" ht="26.4" customHeight="1">
      <c r="B15" s="363">
        <v>297</v>
      </c>
      <c r="C15" s="63" t="str">
        <f>IFERROR(VLOOKUP(B15,'Estrategico f'!$B$1:$F$595,2,FALSE),"")</f>
        <v>2. Tierra para Crecer y Productiva</v>
      </c>
      <c r="D15" s="63" t="str">
        <f>IFERROR(VLOOKUP(B15,'Estrategico f'!$B$1:$F$595,3,FALSE),"")</f>
        <v>2.7  Mayor autonomía fiscal</v>
      </c>
      <c r="E15" s="63" t="str">
        <f>IFERROR(VLOOKUP(B15,'Estrategico f'!$B$1:$F$595,4,FALSE),"")</f>
        <v>2.7.4  Transferencias que aportan a una Boyacá grande más saludable”</v>
      </c>
      <c r="F15" s="64">
        <f>IFERROR(VLOOKUP(B15,'Estrategico f'!$B$1:$S$595,18,FALSE),"")</f>
        <v>450203200</v>
      </c>
      <c r="G15" s="64">
        <f>IFERROR(IF($L$5=2024,VLOOKUP(B15,'Estrategico f'!$B$1:$AW$595,30,FALSE),IF($L$5=2025,VLOOKUP(B15,'Estrategico f'!$B$1:$AW$595,35,FALSE),IF($L$5=2026,VLOOKUP(B15,'Estrategico f'!$B$1:$AW$595,41,FALSE),IF($L$5=2027,VLOOKUP(B15,'Estrategico f'!$B$1:$AW$595,47,FALSE),"Error en el año seleccionado")))),"")</f>
        <v>1</v>
      </c>
      <c r="H15" s="64" t="str">
        <f>IFERROR(VLOOKUP(B15,'Estrategico f'!$B$1:$W$595,20,FALSE),"")</f>
        <v>Documentos de lineamientos técnicos realizados (venta de Loterìa)</v>
      </c>
      <c r="I15" s="64" t="str">
        <f>IFERROR(VLOOKUP(B15,'Estrategico f'!$B$1:$W$595,21,FALSE),"")</f>
        <v>Referido a planes operativos y planes de premios que reflejan las ventas de la lotería</v>
      </c>
      <c r="J15" s="56"/>
      <c r="K15" s="364" t="s">
        <v>2183</v>
      </c>
      <c r="L15" s="365" t="s">
        <v>3747</v>
      </c>
      <c r="M15" s="290">
        <f>IFERROR(VLOOKUP(B15,'Estrategico f'!$B$1:$AW$595,48,FALSE),"")</f>
        <v>4</v>
      </c>
      <c r="N15" s="11"/>
      <c r="O15" s="51"/>
      <c r="P15" s="51"/>
      <c r="Q15" s="51"/>
      <c r="R15" s="51"/>
      <c r="S15" s="51"/>
      <c r="T15" s="366">
        <v>3600000000</v>
      </c>
      <c r="U15" s="51"/>
      <c r="V15" s="51"/>
      <c r="W15" s="51"/>
      <c r="X15" s="51"/>
      <c r="Y15" s="51"/>
      <c r="Z15" s="52"/>
      <c r="AA15" s="6"/>
      <c r="AB15" s="6"/>
      <c r="AC15" s="65"/>
      <c r="AD15" s="65"/>
      <c r="AE15" s="69" t="str">
        <f>IF(AND(IFERROR(IF($L$5=2024,VLOOKUP(B15,'Plan Abrigo'!$C$2:$AG$6807,10,FALSE),IF($L$5=2025,VLOOKUP(B15,'Plan Abrigo'!$C$2:$AG$6807,16,FALSE),IF($L$5=2026,VLOOKUP(B15,'Plan Abrigo'!$C$2:$AG$6807,22,FALSE),IF($L$5=2027,VLOOKUP(B15,'Plan Abrigo'!$C$2:$AG$6807,28,FALSE),"N/A")))),"")="",B15&gt;0),"N/A",IFERROR(IF($L$5=2024,VLOOKUP(B15,'Plan Abrigo'!$C$2:$AG$6807,10,FALSE),IF($L$5=2025,VLOOKUP(B15,'Plan Abrigo'!$C$2:$AG$6807,16,FALSE),IF($L$5=2026,VLOOKUP(B15,'Plan Abrigo'!$C$2:$AG$6807,22,FALSE),IF($L$5=2027,VLOOKUP(B15,'Plan Abrigo'!$C$2:$AG$6807,28,FALSE),"N/A")))),""))</f>
        <v>N/A</v>
      </c>
      <c r="AF15" s="6"/>
      <c r="AG15" s="291" t="str">
        <f>IF(AND(IFERROR(VLOOKUP(B15,'Estrategico f'!$B$1:$BF$595,53,FALSE),"")=0,B15&gt;0),"N/A",IFERROR(VLOOKUP(B15,'Estrategico f'!$B$1:$BF$595,53,FALSE),""))</f>
        <v>N/A</v>
      </c>
      <c r="AH15" s="291" t="str">
        <f>IF(AND(IFERROR(VLOOKUP(B15,'Estrategico f'!$B$1:$BF$595,54,FALSE),"")=0,B15&gt;0),"N/A",IFERROR(VLOOKUP(B15,'Estrategico f'!$B$1:$BF$595,54,FALSE),""))</f>
        <v>N/A</v>
      </c>
      <c r="AI15" s="291" t="str">
        <f>IF(AND(IFERROR(VLOOKUP(B15,'Estrategico f'!$B$1:$BF$595,56,FALSE),"")=0,B15&gt;0),"N/A",IFERROR(VLOOKUP(B15,'Estrategico f'!$B$1:$BF$595,56,FALSE),""))</f>
        <v>Pilar II  Servicios públicos para el desarrollo de capacidades humanas</v>
      </c>
      <c r="AJ15" s="291" t="str">
        <f>IF(AND(IFERROR(VLOOKUP(B15,'Estrategico f'!$B$1:$BF$595,57,FALSE),"")=0,B15&gt;0),"N/A",IFERROR(VLOOKUP(B15,'Estrategico f'!$B$1:$BF$595,57,FALSE),""))</f>
        <v>Programa por una Boyacá en Salud Sana y Fuerte</v>
      </c>
      <c r="AK15" s="282"/>
      <c r="AL15" s="66"/>
      <c r="AM15" s="294" t="s">
        <v>3756</v>
      </c>
      <c r="AN15" s="294" t="s">
        <v>3756</v>
      </c>
      <c r="AO15" s="166" t="s">
        <v>3755</v>
      </c>
      <c r="AP15" s="166" t="s">
        <v>3755</v>
      </c>
      <c r="AQ15" s="166" t="s">
        <v>3755</v>
      </c>
      <c r="AR15" s="166" t="s">
        <v>3755</v>
      </c>
      <c r="AS15" s="166" t="s">
        <v>3755</v>
      </c>
      <c r="AT15" s="166" t="s">
        <v>3755</v>
      </c>
      <c r="AU15" s="166" t="s">
        <v>3755</v>
      </c>
      <c r="AV15" s="166" t="s">
        <v>3755</v>
      </c>
      <c r="AW15" s="166" t="s">
        <v>3755</v>
      </c>
      <c r="AX15" s="166" t="s">
        <v>3755</v>
      </c>
      <c r="AY15" s="166" t="s">
        <v>3755</v>
      </c>
      <c r="AZ15" s="166" t="s">
        <v>3755</v>
      </c>
      <c r="BA15" s="53"/>
    </row>
    <row r="16" spans="2:55" s="54" customFormat="1" ht="26.4" customHeight="1">
      <c r="B16" s="363">
        <v>298</v>
      </c>
      <c r="C16" s="63" t="str">
        <f>IFERROR(VLOOKUP(B16,'Estrategico f'!$B$1:$F$595,2,FALSE),"")</f>
        <v>2. Tierra para Crecer y Productiva</v>
      </c>
      <c r="D16" s="63" t="str">
        <f>IFERROR(VLOOKUP(B16,'Estrategico f'!$B$1:$F$595,3,FALSE),"")</f>
        <v>2.7  Mayor autonomía fiscal</v>
      </c>
      <c r="E16" s="63" t="str">
        <f>IFERROR(VLOOKUP(B16,'Estrategico f'!$B$1:$F$595,4,FALSE),"")</f>
        <v>2.7.4  Transferencias que aportan a una Boyacá grande más saludable”</v>
      </c>
      <c r="F16" s="64">
        <f>IFERROR(VLOOKUP(B16,'Estrategico f'!$B$1:$S$595,18,FALSE),"")</f>
        <v>350200200</v>
      </c>
      <c r="G16" s="64">
        <f>IFERROR(IF($L$5=2024,VLOOKUP(B16,'Estrategico f'!$B$1:$AW$595,30,FALSE),IF($L$5=2025,VLOOKUP(B16,'Estrategico f'!$B$1:$AW$595,35,FALSE),IF($L$5=2026,VLOOKUP(B16,'Estrategico f'!$B$1:$AW$595,41,FALSE),IF($L$5=2027,VLOOKUP(B16,'Estrategico f'!$B$1:$AW$595,47,FALSE),"Error en el año seleccionado")))),"")</f>
        <v>1</v>
      </c>
      <c r="H16" s="64" t="str">
        <f>IFERROR(VLOOKUP(B16,'Estrategico f'!$B$1:$W$595,20,FALSE),"")</f>
        <v>Documentos de lineamientos técnicos elaborados</v>
      </c>
      <c r="I16" s="64" t="str">
        <f>IFERROR(VLOOKUP(B16,'Estrategico f'!$B$1:$W$595,21,FALSE),"")</f>
        <v>Documentos de caracterización de grupos de valor mediante la actualización  software CRM</v>
      </c>
      <c r="J16" s="56"/>
      <c r="K16" s="364" t="s">
        <v>1711</v>
      </c>
      <c r="L16" s="365" t="s">
        <v>3748</v>
      </c>
      <c r="M16" s="290">
        <f>IFERROR(VLOOKUP(B16,'Estrategico f'!$B$1:$AW$595,48,FALSE),"")</f>
        <v>3</v>
      </c>
      <c r="N16" s="12"/>
      <c r="O16" s="51"/>
      <c r="P16" s="51"/>
      <c r="Q16" s="51"/>
      <c r="R16" s="51"/>
      <c r="S16" s="51"/>
      <c r="T16" s="366">
        <v>13333333.333333334</v>
      </c>
      <c r="U16" s="51"/>
      <c r="V16" s="51"/>
      <c r="W16" s="51"/>
      <c r="X16" s="51"/>
      <c r="Y16" s="51"/>
      <c r="Z16" s="52"/>
      <c r="AA16" s="6"/>
      <c r="AB16" s="6"/>
      <c r="AC16" s="65"/>
      <c r="AD16" s="65"/>
      <c r="AE16" s="69" t="str">
        <f>IF(AND(IFERROR(IF($L$5=2024,VLOOKUP(B16,'Plan Abrigo'!$C$2:$AG$6807,10,FALSE),IF($L$5=2025,VLOOKUP(B16,'Plan Abrigo'!$C$2:$AG$6807,16,FALSE),IF($L$5=2026,VLOOKUP(B16,'Plan Abrigo'!$C$2:$AG$6807,22,FALSE),IF($L$5=2027,VLOOKUP(B16,'Plan Abrigo'!$C$2:$AG$6807,28,FALSE),"N/A")))),"")="",B16&gt;0),"N/A",IFERROR(IF($L$5=2024,VLOOKUP(B16,'Plan Abrigo'!$C$2:$AG$6807,10,FALSE),IF($L$5=2025,VLOOKUP(B16,'Plan Abrigo'!$C$2:$AG$6807,16,FALSE),IF($L$5=2026,VLOOKUP(B16,'Plan Abrigo'!$C$2:$AG$6807,22,FALSE),IF($L$5=2027,VLOOKUP(B16,'Plan Abrigo'!$C$2:$AG$6807,28,FALSE),"N/A")))),""))</f>
        <v>N/A</v>
      </c>
      <c r="AF16" s="6"/>
      <c r="AG16" s="291" t="str">
        <f>IF(AND(IFERROR(VLOOKUP(B16,'Estrategico f'!$B$1:$BF$595,53,FALSE),"")=0,B16&gt;0),"N/A",IFERROR(VLOOKUP(B16,'Estrategico f'!$B$1:$BF$595,53,FALSE),""))</f>
        <v>N/A</v>
      </c>
      <c r="AH16" s="291" t="str">
        <f>IF(AND(IFERROR(VLOOKUP(B16,'Estrategico f'!$B$1:$BF$595,54,FALSE),"")=0,B16&gt;0),"N/A",IFERROR(VLOOKUP(B16,'Estrategico f'!$B$1:$BF$595,54,FALSE),""))</f>
        <v>N/A</v>
      </c>
      <c r="AI16" s="291" t="str">
        <f>IF(AND(IFERROR(VLOOKUP(B16,'Estrategico f'!$B$1:$BF$595,56,FALSE),"")=0,B16&gt;0),"N/A",IFERROR(VLOOKUP(B16,'Estrategico f'!$B$1:$BF$595,56,FALSE),""))</f>
        <v>N/A</v>
      </c>
      <c r="AJ16" s="291" t="str">
        <f>IF(AND(IFERROR(VLOOKUP(B16,'Estrategico f'!$B$1:$BF$595,57,FALSE),"")=0,B16&gt;0),"N/A",IFERROR(VLOOKUP(B16,'Estrategico f'!$B$1:$BF$595,57,FALSE),""))</f>
        <v>N/A</v>
      </c>
      <c r="AK16" s="282"/>
      <c r="AL16" s="66"/>
      <c r="AM16" s="294" t="s">
        <v>3756</v>
      </c>
      <c r="AN16" s="294" t="s">
        <v>3756</v>
      </c>
      <c r="AO16" s="166" t="s">
        <v>3755</v>
      </c>
      <c r="AP16" s="166" t="s">
        <v>3755</v>
      </c>
      <c r="AQ16" s="166" t="s">
        <v>3755</v>
      </c>
      <c r="AR16" s="166" t="s">
        <v>3755</v>
      </c>
      <c r="AS16" s="166" t="s">
        <v>3755</v>
      </c>
      <c r="AT16" s="166" t="s">
        <v>3755</v>
      </c>
      <c r="AU16" s="166" t="s">
        <v>3755</v>
      </c>
      <c r="AV16" s="166" t="s">
        <v>3755</v>
      </c>
      <c r="AW16" s="166" t="s">
        <v>3755</v>
      </c>
      <c r="AX16" s="166" t="s">
        <v>3755</v>
      </c>
      <c r="AY16" s="166" t="s">
        <v>3755</v>
      </c>
      <c r="AZ16" s="166" t="s">
        <v>3755</v>
      </c>
      <c r="BA16" s="53"/>
    </row>
    <row r="17" spans="2:53" s="54" customFormat="1" ht="26.4" customHeight="1">
      <c r="B17" s="363">
        <v>298</v>
      </c>
      <c r="C17" s="63" t="str">
        <f>IFERROR(VLOOKUP(B17,'Estrategico f'!$B$1:$F$595,2,FALSE),"")</f>
        <v>2. Tierra para Crecer y Productiva</v>
      </c>
      <c r="D17" s="63" t="str">
        <f>IFERROR(VLOOKUP(B17,'Estrategico f'!$B$1:$F$595,3,FALSE),"")</f>
        <v>2.7  Mayor autonomía fiscal</v>
      </c>
      <c r="E17" s="63" t="str">
        <f>IFERROR(VLOOKUP(B17,'Estrategico f'!$B$1:$F$595,4,FALSE),"")</f>
        <v>2.7.4  Transferencias que aportan a una Boyacá grande más saludable”</v>
      </c>
      <c r="F17" s="64">
        <f>IFERROR(VLOOKUP(B17,'Estrategico f'!$B$1:$S$595,18,FALSE),"")</f>
        <v>350200200</v>
      </c>
      <c r="G17" s="64">
        <f>IFERROR(IF($L$5=2024,VLOOKUP(B17,'Estrategico f'!$B$1:$AW$595,30,FALSE),IF($L$5=2025,VLOOKUP(B17,'Estrategico f'!$B$1:$AW$595,35,FALSE),IF($L$5=2026,VLOOKUP(B17,'Estrategico f'!$B$1:$AW$595,41,FALSE),IF($L$5=2027,VLOOKUP(B17,'Estrategico f'!$B$1:$AW$595,47,FALSE),"Error en el año seleccionado")))),"")</f>
        <v>1</v>
      </c>
      <c r="H17" s="64" t="str">
        <f>IFERROR(VLOOKUP(B17,'Estrategico f'!$B$1:$W$595,20,FALSE),"")</f>
        <v>Documentos de lineamientos técnicos elaborados</v>
      </c>
      <c r="I17" s="64" t="str">
        <f>IFERROR(VLOOKUP(B17,'Estrategico f'!$B$1:$W$595,21,FALSE),"")</f>
        <v>Documentos de caracterización de grupos de valor mediante la actualización  software CRM</v>
      </c>
      <c r="J17" s="56"/>
      <c r="K17" s="364" t="s">
        <v>1711</v>
      </c>
      <c r="L17" s="365" t="s">
        <v>3749</v>
      </c>
      <c r="M17" s="290">
        <f>IFERROR(VLOOKUP(B17,'Estrategico f'!$B$1:$AW$595,48,FALSE),"")</f>
        <v>3</v>
      </c>
      <c r="N17" s="4"/>
      <c r="O17" s="51"/>
      <c r="P17" s="51"/>
      <c r="Q17" s="51"/>
      <c r="R17" s="51"/>
      <c r="S17" s="51"/>
      <c r="T17" s="366">
        <v>13333333.333333334</v>
      </c>
      <c r="U17" s="51"/>
      <c r="V17" s="51"/>
      <c r="W17" s="51"/>
      <c r="X17" s="51"/>
      <c r="Y17" s="51"/>
      <c r="Z17" s="52"/>
      <c r="AA17" s="6"/>
      <c r="AB17" s="53"/>
      <c r="AC17" s="70"/>
      <c r="AD17" s="70"/>
      <c r="AE17" s="69" t="str">
        <f>IF(AND(IFERROR(IF($L$5=2024,VLOOKUP(B17,'Plan Abrigo'!$C$2:$AG$6807,10,FALSE),IF($L$5=2025,VLOOKUP(B17,'Plan Abrigo'!$C$2:$AG$6807,16,FALSE),IF($L$5=2026,VLOOKUP(B17,'Plan Abrigo'!$C$2:$AG$6807,22,FALSE),IF($L$5=2027,VLOOKUP(B17,'Plan Abrigo'!$C$2:$AG$6807,28,FALSE),"N/A")))),"")="",B17&gt;0),"N/A",IFERROR(IF($L$5=2024,VLOOKUP(B17,'Plan Abrigo'!$C$2:$AG$6807,10,FALSE),IF($L$5=2025,VLOOKUP(B17,'Plan Abrigo'!$C$2:$AG$6807,16,FALSE),IF($L$5=2026,VLOOKUP(B17,'Plan Abrigo'!$C$2:$AG$6807,22,FALSE),IF($L$5=2027,VLOOKUP(B17,'Plan Abrigo'!$C$2:$AG$6807,28,FALSE),"N/A")))),""))</f>
        <v>N/A</v>
      </c>
      <c r="AF17" s="53"/>
      <c r="AG17" s="291" t="str">
        <f>IF(AND(IFERROR(VLOOKUP(B17,'Estrategico f'!$B$1:$BF$595,53,FALSE),"")=0,B17&gt;0),"N/A",IFERROR(VLOOKUP(B17,'Estrategico f'!$B$1:$BF$595,53,FALSE),""))</f>
        <v>N/A</v>
      </c>
      <c r="AH17" s="291" t="str">
        <f>IF(AND(IFERROR(VLOOKUP(B17,'Estrategico f'!$B$1:$BF$595,54,FALSE),"")=0,B17&gt;0),"N/A",IFERROR(VLOOKUP(B17,'Estrategico f'!$B$1:$BF$595,54,FALSE),""))</f>
        <v>N/A</v>
      </c>
      <c r="AI17" s="291" t="str">
        <f>IF(AND(IFERROR(VLOOKUP(B17,'Estrategico f'!$B$1:$BF$595,56,FALSE),"")=0,B17&gt;0),"N/A",IFERROR(VLOOKUP(B17,'Estrategico f'!$B$1:$BF$595,56,FALSE),""))</f>
        <v>N/A</v>
      </c>
      <c r="AJ17" s="291" t="str">
        <f>IF(AND(IFERROR(VLOOKUP(B17,'Estrategico f'!$B$1:$BF$595,57,FALSE),"")=0,B17&gt;0),"N/A",IFERROR(VLOOKUP(B17,'Estrategico f'!$B$1:$BF$595,57,FALSE),""))</f>
        <v>N/A</v>
      </c>
      <c r="AK17" s="282"/>
      <c r="AL17" s="66"/>
      <c r="AM17" s="294" t="s">
        <v>3756</v>
      </c>
      <c r="AN17" s="294" t="s">
        <v>3756</v>
      </c>
      <c r="AO17" s="166" t="s">
        <v>3755</v>
      </c>
      <c r="AP17" s="166" t="s">
        <v>3755</v>
      </c>
      <c r="AQ17" s="166" t="s">
        <v>3755</v>
      </c>
      <c r="AR17" s="166" t="s">
        <v>3755</v>
      </c>
      <c r="AS17" s="166" t="s">
        <v>3755</v>
      </c>
      <c r="AT17" s="166" t="s">
        <v>3755</v>
      </c>
      <c r="AU17" s="166" t="s">
        <v>3755</v>
      </c>
      <c r="AV17" s="166" t="s">
        <v>3755</v>
      </c>
      <c r="AW17" s="166" t="s">
        <v>3755</v>
      </c>
      <c r="AX17" s="166" t="s">
        <v>3755</v>
      </c>
      <c r="AY17" s="166" t="s">
        <v>3755</v>
      </c>
      <c r="AZ17" s="166" t="s">
        <v>3755</v>
      </c>
      <c r="BA17" s="53"/>
    </row>
    <row r="18" spans="2:53" s="54" customFormat="1" ht="26.4" customHeight="1">
      <c r="B18" s="363">
        <v>298</v>
      </c>
      <c r="C18" s="63" t="str">
        <f>IFERROR(VLOOKUP(B18,'Estrategico f'!$B$1:$F$595,2,FALSE),"")</f>
        <v>2. Tierra para Crecer y Productiva</v>
      </c>
      <c r="D18" s="63" t="str">
        <f>IFERROR(VLOOKUP(B18,'Estrategico f'!$B$1:$F$595,3,FALSE),"")</f>
        <v>2.7  Mayor autonomía fiscal</v>
      </c>
      <c r="E18" s="63" t="str">
        <f>IFERROR(VLOOKUP(B18,'Estrategico f'!$B$1:$F$595,4,FALSE),"")</f>
        <v>2.7.4  Transferencias que aportan a una Boyacá grande más saludable”</v>
      </c>
      <c r="F18" s="64">
        <f>IFERROR(VLOOKUP(B18,'Estrategico f'!$B$1:$S$595,18,FALSE),"")</f>
        <v>350200200</v>
      </c>
      <c r="G18" s="64">
        <f>IFERROR(IF($L$5=2024,VLOOKUP(B18,'Estrategico f'!$B$1:$AW$595,30,FALSE),IF($L$5=2025,VLOOKUP(B18,'Estrategico f'!$B$1:$AW$595,35,FALSE),IF($L$5=2026,VLOOKUP(B18,'Estrategico f'!$B$1:$AW$595,41,FALSE),IF($L$5=2027,VLOOKUP(B18,'Estrategico f'!$B$1:$AW$595,47,FALSE),"Error en el año seleccionado")))),"")</f>
        <v>1</v>
      </c>
      <c r="H18" s="64" t="str">
        <f>IFERROR(VLOOKUP(B18,'Estrategico f'!$B$1:$W$595,20,FALSE),"")</f>
        <v>Documentos de lineamientos técnicos elaborados</v>
      </c>
      <c r="I18" s="64" t="str">
        <f>IFERROR(VLOOKUP(B18,'Estrategico f'!$B$1:$W$595,21,FALSE),"")</f>
        <v>Documentos de caracterización de grupos de valor mediante la actualización  software CRM</v>
      </c>
      <c r="J18" s="56"/>
      <c r="K18" s="364" t="s">
        <v>1711</v>
      </c>
      <c r="L18" s="365" t="s">
        <v>3750</v>
      </c>
      <c r="M18" s="290">
        <f>IFERROR(VLOOKUP(B18,'Estrategico f'!$B$1:$AW$595,48,FALSE),"")</f>
        <v>3</v>
      </c>
      <c r="N18" s="4"/>
      <c r="O18" s="51"/>
      <c r="P18" s="51"/>
      <c r="Q18" s="51"/>
      <c r="R18" s="51"/>
      <c r="S18" s="51"/>
      <c r="T18" s="366">
        <v>13333333.333333334</v>
      </c>
      <c r="U18" s="51"/>
      <c r="V18" s="51"/>
      <c r="W18" s="51"/>
      <c r="X18" s="51"/>
      <c r="Y18" s="51"/>
      <c r="Z18" s="52"/>
      <c r="AA18" s="6"/>
      <c r="AB18" s="53"/>
      <c r="AC18" s="70"/>
      <c r="AD18" s="70"/>
      <c r="AE18" s="69" t="str">
        <f>IF(AND(IFERROR(IF($L$5=2024,VLOOKUP(B18,'Plan Abrigo'!$C$2:$AG$6807,10,FALSE),IF($L$5=2025,VLOOKUP(B18,'Plan Abrigo'!$C$2:$AG$6807,16,FALSE),IF($L$5=2026,VLOOKUP(B18,'Plan Abrigo'!$C$2:$AG$6807,22,FALSE),IF($L$5=2027,VLOOKUP(B18,'Plan Abrigo'!$C$2:$AG$6807,28,FALSE),"N/A")))),"")="",B18&gt;0),"N/A",IFERROR(IF($L$5=2024,VLOOKUP(B18,'Plan Abrigo'!$C$2:$AG$6807,10,FALSE),IF($L$5=2025,VLOOKUP(B18,'Plan Abrigo'!$C$2:$AG$6807,16,FALSE),IF($L$5=2026,VLOOKUP(B18,'Plan Abrigo'!$C$2:$AG$6807,22,FALSE),IF($L$5=2027,VLOOKUP(B18,'Plan Abrigo'!$C$2:$AG$6807,28,FALSE),"N/A")))),""))</f>
        <v>N/A</v>
      </c>
      <c r="AF18" s="53"/>
      <c r="AG18" s="291" t="str">
        <f>IF(AND(IFERROR(VLOOKUP(B18,'Estrategico f'!$B$1:$BF$595,53,FALSE),"")=0,B18&gt;0),"N/A",IFERROR(VLOOKUP(B18,'Estrategico f'!$B$1:$BF$595,53,FALSE),""))</f>
        <v>N/A</v>
      </c>
      <c r="AH18" s="291" t="str">
        <f>IF(AND(IFERROR(VLOOKUP(B18,'Estrategico f'!$B$1:$BF$595,54,FALSE),"")=0,B18&gt;0),"N/A",IFERROR(VLOOKUP(B18,'Estrategico f'!$B$1:$BF$595,54,FALSE),""))</f>
        <v>N/A</v>
      </c>
      <c r="AI18" s="291" t="str">
        <f>IF(AND(IFERROR(VLOOKUP(B18,'Estrategico f'!$B$1:$BF$595,56,FALSE),"")=0,B18&gt;0),"N/A",IFERROR(VLOOKUP(B18,'Estrategico f'!$B$1:$BF$595,56,FALSE),""))</f>
        <v>N/A</v>
      </c>
      <c r="AJ18" s="291" t="str">
        <f>IF(AND(IFERROR(VLOOKUP(B18,'Estrategico f'!$B$1:$BF$595,57,FALSE),"")=0,B18&gt;0),"N/A",IFERROR(VLOOKUP(B18,'Estrategico f'!$B$1:$BF$595,57,FALSE),""))</f>
        <v>N/A</v>
      </c>
      <c r="AK18" s="282"/>
      <c r="AL18" s="66"/>
      <c r="AM18" s="294" t="s">
        <v>3756</v>
      </c>
      <c r="AN18" s="294" t="s">
        <v>3756</v>
      </c>
      <c r="AO18" s="166" t="s">
        <v>3755</v>
      </c>
      <c r="AP18" s="166" t="s">
        <v>3755</v>
      </c>
      <c r="AQ18" s="166" t="s">
        <v>3755</v>
      </c>
      <c r="AR18" s="166" t="s">
        <v>3755</v>
      </c>
      <c r="AS18" s="166" t="s">
        <v>3755</v>
      </c>
      <c r="AT18" s="166" t="s">
        <v>3755</v>
      </c>
      <c r="AU18" s="166" t="s">
        <v>3755</v>
      </c>
      <c r="AV18" s="166" t="s">
        <v>3755</v>
      </c>
      <c r="AW18" s="166" t="s">
        <v>3755</v>
      </c>
      <c r="AX18" s="166" t="s">
        <v>3755</v>
      </c>
      <c r="AY18" s="166" t="s">
        <v>3755</v>
      </c>
      <c r="AZ18" s="166" t="s">
        <v>3755</v>
      </c>
      <c r="BA18" s="53"/>
    </row>
    <row r="19" spans="2:53" s="58" customFormat="1" ht="26.4" customHeight="1">
      <c r="B19" s="363">
        <v>299</v>
      </c>
      <c r="C19" s="63" t="str">
        <f>IFERROR(VLOOKUP(B19,'Estrategico f'!$B$1:$F$595,2,FALSE),"")</f>
        <v>2. Tierra para Crecer y Productiva</v>
      </c>
      <c r="D19" s="63" t="str">
        <f>IFERROR(VLOOKUP(B19,'Estrategico f'!$B$1:$F$595,3,FALSE),"")</f>
        <v>2.7  Mayor autonomía fiscal</v>
      </c>
      <c r="E19" s="63" t="str">
        <f>IFERROR(VLOOKUP(B19,'Estrategico f'!$B$1:$F$595,4,FALSE),"")</f>
        <v>2.7.4  Transferencias que aportan a una Boyacá grande más saludable”</v>
      </c>
      <c r="F19" s="64">
        <f>IFERROR(VLOOKUP(B19,'Estrategico f'!$B$1:$S$595,18,FALSE),"")</f>
        <v>360302100</v>
      </c>
      <c r="G19" s="64">
        <f>IFERROR(IF($L$5=2024,VLOOKUP(B19,'Estrategico f'!$B$1:$AW$595,30,FALSE),IF($L$5=2025,VLOOKUP(B19,'Estrategico f'!$B$1:$AW$595,35,FALSE),IF($L$5=2026,VLOOKUP(B19,'Estrategico f'!$B$1:$AW$595,41,FALSE),IF($L$5=2027,VLOOKUP(B19,'Estrategico f'!$B$1:$AW$595,47,FALSE),"Error en el año seleccionado")))),"")</f>
        <v>1</v>
      </c>
      <c r="H19" s="64" t="str">
        <f>IFERROR(VLOOKUP(B19,'Estrategico f'!$B$1:$W$595,20,FALSE),"")</f>
        <v>Estrategias realizadas</v>
      </c>
      <c r="I19" s="64" t="str">
        <f>IFERROR(VLOOKUP(B19,'Estrategico f'!$B$1:$W$595,21,FALSE),"")</f>
        <v>Diseño e implementación de  estrategias de  control de Juego Ilegal (Cultura del cuidado)</v>
      </c>
      <c r="J19" s="57"/>
      <c r="K19" s="364" t="s">
        <v>2189</v>
      </c>
      <c r="L19" s="365" t="s">
        <v>3751</v>
      </c>
      <c r="M19" s="290">
        <f>IFERROR(VLOOKUP(B19,'Estrategico f'!$B$1:$AW$595,48,FALSE),"")</f>
        <v>6</v>
      </c>
      <c r="N19" s="57"/>
      <c r="O19" s="51"/>
      <c r="P19" s="51"/>
      <c r="Q19" s="51"/>
      <c r="R19" s="51"/>
      <c r="S19" s="51"/>
      <c r="T19" s="366">
        <v>665000000</v>
      </c>
      <c r="U19" s="51"/>
      <c r="V19" s="51"/>
      <c r="W19" s="51"/>
      <c r="X19" s="51"/>
      <c r="Y19" s="51"/>
      <c r="Z19" s="52"/>
      <c r="AA19" s="56"/>
      <c r="AB19" s="57"/>
      <c r="AC19" s="289"/>
      <c r="AD19" s="289"/>
      <c r="AE19" s="69" t="str">
        <f>IF(AND(IFERROR(IF($L$5=2024,VLOOKUP(B19,'Plan Abrigo'!$C$2:$AG$6807,10,FALSE),IF($L$5=2025,VLOOKUP(B19,'Plan Abrigo'!$C$2:$AG$6807,16,FALSE),IF($L$5=2026,VLOOKUP(B19,'Plan Abrigo'!$C$2:$AG$6807,22,FALSE),IF($L$5=2027,VLOOKUP(B19,'Plan Abrigo'!$C$2:$AG$6807,28,FALSE),"N/A")))),"")="",B19&gt;0),"N/A",IFERROR(IF($L$5=2024,VLOOKUP(B19,'Plan Abrigo'!$C$2:$AG$6807,10,FALSE),IF($L$5=2025,VLOOKUP(B19,'Plan Abrigo'!$C$2:$AG$6807,16,FALSE),IF($L$5=2026,VLOOKUP(B19,'Plan Abrigo'!$C$2:$AG$6807,22,FALSE),IF($L$5=2027,VLOOKUP(B19,'Plan Abrigo'!$C$2:$AG$6807,28,FALSE),"N/A")))),""))</f>
        <v>N/A</v>
      </c>
      <c r="AF19" s="57"/>
      <c r="AG19" s="291" t="str">
        <f>IF(AND(IFERROR(VLOOKUP(B19,'Estrategico f'!$B$1:$BF$595,53,FALSE),"")=0,B19&gt;0),"N/A",IFERROR(VLOOKUP(B19,'Estrategico f'!$B$1:$BF$595,53,FALSE),""))</f>
        <v>N/A</v>
      </c>
      <c r="AH19" s="291" t="str">
        <f>IF(AND(IFERROR(VLOOKUP(B19,'Estrategico f'!$B$1:$BF$595,54,FALSE),"")=0,B19&gt;0),"N/A",IFERROR(VLOOKUP(B19,'Estrategico f'!$B$1:$BF$595,54,FALSE),""))</f>
        <v>N/A</v>
      </c>
      <c r="AI19" s="291" t="str">
        <f>IF(AND(IFERROR(VLOOKUP(B19,'Estrategico f'!$B$1:$BF$595,56,FALSE),"")=0,B19&gt;0),"N/A",IFERROR(VLOOKUP(B19,'Estrategico f'!$B$1:$BF$595,56,FALSE),""))</f>
        <v>pilar 3</v>
      </c>
      <c r="AJ19" s="291" t="str">
        <f>IF(AND(IFERROR(VLOOKUP(B19,'Estrategico f'!$B$1:$BF$595,57,FALSE),"")=0,B19&gt;0),"N/A",IFERROR(VLOOKUP(B19,'Estrategico f'!$B$1:$BF$595,57,FALSE),""))</f>
        <v>N/A</v>
      </c>
      <c r="AK19" s="282"/>
      <c r="AL19" s="66"/>
      <c r="AM19" s="294" t="s">
        <v>3756</v>
      </c>
      <c r="AN19" s="294" t="s">
        <v>3756</v>
      </c>
      <c r="AO19" s="166" t="s">
        <v>3755</v>
      </c>
      <c r="AP19" s="166" t="s">
        <v>3755</v>
      </c>
      <c r="AQ19" s="166" t="s">
        <v>3755</v>
      </c>
      <c r="AR19" s="166" t="s">
        <v>3755</v>
      </c>
      <c r="AS19" s="166" t="s">
        <v>3755</v>
      </c>
      <c r="AT19" s="166" t="s">
        <v>3755</v>
      </c>
      <c r="AU19" s="166" t="s">
        <v>3755</v>
      </c>
      <c r="AV19" s="166" t="s">
        <v>3755</v>
      </c>
      <c r="AW19" s="166" t="s">
        <v>3755</v>
      </c>
      <c r="AX19" s="166" t="s">
        <v>3755</v>
      </c>
      <c r="AY19" s="166" t="s">
        <v>3755</v>
      </c>
      <c r="AZ19" s="166" t="s">
        <v>3755</v>
      </c>
      <c r="BA19" s="53"/>
    </row>
    <row r="20" spans="2:53" s="58" customFormat="1" ht="26.4" customHeight="1">
      <c r="B20" s="363">
        <v>299</v>
      </c>
      <c r="C20" s="63" t="str">
        <f>IFERROR(VLOOKUP(B20,'Estrategico f'!$B$1:$F$595,2,FALSE),"")</f>
        <v>2. Tierra para Crecer y Productiva</v>
      </c>
      <c r="D20" s="63" t="str">
        <f>IFERROR(VLOOKUP(B20,'Estrategico f'!$B$1:$F$595,3,FALSE),"")</f>
        <v>2.7  Mayor autonomía fiscal</v>
      </c>
      <c r="E20" s="63" t="str">
        <f>IFERROR(VLOOKUP(B20,'Estrategico f'!$B$1:$F$595,4,FALSE),"")</f>
        <v>2.7.4  Transferencias que aportan a una Boyacá grande más saludable”</v>
      </c>
      <c r="F20" s="64">
        <f>IFERROR(VLOOKUP(B20,'Estrategico f'!$B$1:$S$595,18,FALSE),"")</f>
        <v>360302100</v>
      </c>
      <c r="G20" s="64">
        <f>IFERROR(IF($L$5=2024,VLOOKUP(B20,'Estrategico f'!$B$1:$AW$595,30,FALSE),IF($L$5=2025,VLOOKUP(B20,'Estrategico f'!$B$1:$AW$595,35,FALSE),IF($L$5=2026,VLOOKUP(B20,'Estrategico f'!$B$1:$AW$595,41,FALSE),IF($L$5=2027,VLOOKUP(B20,'Estrategico f'!$B$1:$AW$595,47,FALSE),"Error en el año seleccionado")))),"")</f>
        <v>1</v>
      </c>
      <c r="H20" s="64" t="str">
        <f>IFERROR(VLOOKUP(B20,'Estrategico f'!$B$1:$W$595,20,FALSE),"")</f>
        <v>Estrategias realizadas</v>
      </c>
      <c r="I20" s="64" t="str">
        <f>IFERROR(VLOOKUP(B20,'Estrategico f'!$B$1:$W$595,21,FALSE),"")</f>
        <v>Diseño e implementación de  estrategias de  control de Juego Ilegal (Cultura del cuidado)</v>
      </c>
      <c r="J20" s="57"/>
      <c r="K20" s="364" t="s">
        <v>2189</v>
      </c>
      <c r="L20" s="365" t="s">
        <v>3752</v>
      </c>
      <c r="M20" s="290">
        <f>IFERROR(VLOOKUP(B20,'Estrategico f'!$B$1:$AW$595,48,FALSE),"")</f>
        <v>6</v>
      </c>
      <c r="N20" s="57"/>
      <c r="O20" s="51"/>
      <c r="P20" s="51"/>
      <c r="Q20" s="51"/>
      <c r="R20" s="51"/>
      <c r="S20" s="51"/>
      <c r="T20" s="366">
        <v>665000000</v>
      </c>
      <c r="U20" s="51"/>
      <c r="V20" s="51"/>
      <c r="W20" s="51"/>
      <c r="X20" s="51"/>
      <c r="Y20" s="51"/>
      <c r="Z20" s="52"/>
      <c r="AA20" s="56"/>
      <c r="AB20" s="57"/>
      <c r="AC20" s="289"/>
      <c r="AD20" s="289"/>
      <c r="AE20" s="69" t="str">
        <f>IF(AND(IFERROR(IF($L$5=2024,VLOOKUP(B20,'Plan Abrigo'!$C$2:$AG$6807,10,FALSE),IF($L$5=2025,VLOOKUP(B20,'Plan Abrigo'!$C$2:$AG$6807,16,FALSE),IF($L$5=2026,VLOOKUP(B20,'Plan Abrigo'!$C$2:$AG$6807,22,FALSE),IF($L$5=2027,VLOOKUP(B20,'Plan Abrigo'!$C$2:$AG$6807,28,FALSE),"N/A")))),"")="",B20&gt;0),"N/A",IFERROR(IF($L$5=2024,VLOOKUP(B20,'Plan Abrigo'!$C$2:$AG$6807,10,FALSE),IF($L$5=2025,VLOOKUP(B20,'Plan Abrigo'!$C$2:$AG$6807,16,FALSE),IF($L$5=2026,VLOOKUP(B20,'Plan Abrigo'!$C$2:$AG$6807,22,FALSE),IF($L$5=2027,VLOOKUP(B20,'Plan Abrigo'!$C$2:$AG$6807,28,FALSE),"N/A")))),""))</f>
        <v>N/A</v>
      </c>
      <c r="AF20" s="57"/>
      <c r="AG20" s="291" t="str">
        <f>IF(AND(IFERROR(VLOOKUP(B20,'Estrategico f'!$B$1:$BF$595,53,FALSE),"")=0,B20&gt;0),"N/A",IFERROR(VLOOKUP(B20,'Estrategico f'!$B$1:$BF$595,53,FALSE),""))</f>
        <v>N/A</v>
      </c>
      <c r="AH20" s="291" t="str">
        <f>IF(AND(IFERROR(VLOOKUP(B20,'Estrategico f'!$B$1:$BF$595,54,FALSE),"")=0,B20&gt;0),"N/A",IFERROR(VLOOKUP(B20,'Estrategico f'!$B$1:$BF$595,54,FALSE),""))</f>
        <v>N/A</v>
      </c>
      <c r="AI20" s="291" t="str">
        <f>IF(AND(IFERROR(VLOOKUP(B20,'Estrategico f'!$B$1:$BF$595,56,FALSE),"")=0,B20&gt;0),"N/A",IFERROR(VLOOKUP(B20,'Estrategico f'!$B$1:$BF$595,56,FALSE),""))</f>
        <v>pilar 3</v>
      </c>
      <c r="AJ20" s="291" t="str">
        <f>IF(AND(IFERROR(VLOOKUP(B20,'Estrategico f'!$B$1:$BF$595,57,FALSE),"")=0,B20&gt;0),"N/A",IFERROR(VLOOKUP(B20,'Estrategico f'!$B$1:$BF$595,57,FALSE),""))</f>
        <v>N/A</v>
      </c>
      <c r="AK20" s="282"/>
      <c r="AL20" s="66"/>
      <c r="AM20" s="294" t="s">
        <v>3756</v>
      </c>
      <c r="AN20" s="294" t="s">
        <v>3756</v>
      </c>
      <c r="AO20" s="166" t="s">
        <v>3755</v>
      </c>
      <c r="AP20" s="166" t="s">
        <v>3755</v>
      </c>
      <c r="AQ20" s="166" t="s">
        <v>3755</v>
      </c>
      <c r="AR20" s="166" t="s">
        <v>3755</v>
      </c>
      <c r="AS20" s="166" t="s">
        <v>3755</v>
      </c>
      <c r="AT20" s="166" t="s">
        <v>3755</v>
      </c>
      <c r="AU20" s="166" t="s">
        <v>3755</v>
      </c>
      <c r="AV20" s="166" t="s">
        <v>3755</v>
      </c>
      <c r="AW20" s="166" t="s">
        <v>3755</v>
      </c>
      <c r="AX20" s="166" t="s">
        <v>3755</v>
      </c>
      <c r="AY20" s="166" t="s">
        <v>3755</v>
      </c>
      <c r="AZ20" s="166" t="s">
        <v>3755</v>
      </c>
      <c r="BA20" s="53"/>
    </row>
    <row r="21" spans="2:53" s="58" customFormat="1" ht="26.4" customHeight="1">
      <c r="B21" s="363">
        <v>299</v>
      </c>
      <c r="C21" s="63" t="str">
        <f>IFERROR(VLOOKUP(B21,'Estrategico f'!$B$1:$F$595,2,FALSE),"")</f>
        <v>2. Tierra para Crecer y Productiva</v>
      </c>
      <c r="D21" s="63" t="str">
        <f>IFERROR(VLOOKUP(B21,'Estrategico f'!$B$1:$F$595,3,FALSE),"")</f>
        <v>2.7  Mayor autonomía fiscal</v>
      </c>
      <c r="E21" s="63" t="str">
        <f>IFERROR(VLOOKUP(B21,'Estrategico f'!$B$1:$F$595,4,FALSE),"")</f>
        <v>2.7.4  Transferencias que aportan a una Boyacá grande más saludable”</v>
      </c>
      <c r="F21" s="64">
        <f>IFERROR(VLOOKUP(B21,'Estrategico f'!$B$1:$S$595,18,FALSE),"")</f>
        <v>360302100</v>
      </c>
      <c r="G21" s="64">
        <f>IFERROR(IF($L$5=2024,VLOOKUP(B21,'Estrategico f'!$B$1:$AW$595,30,FALSE),IF($L$5=2025,VLOOKUP(B21,'Estrategico f'!$B$1:$AW$595,35,FALSE),IF($L$5=2026,VLOOKUP(B21,'Estrategico f'!$B$1:$AW$595,41,FALSE),IF($L$5=2027,VLOOKUP(B21,'Estrategico f'!$B$1:$AW$595,47,FALSE),"Error en el año seleccionado")))),"")</f>
        <v>1</v>
      </c>
      <c r="H21" s="64" t="str">
        <f>IFERROR(VLOOKUP(B21,'Estrategico f'!$B$1:$W$595,20,FALSE),"")</f>
        <v>Estrategias realizadas</v>
      </c>
      <c r="I21" s="64" t="str">
        <f>IFERROR(VLOOKUP(B21,'Estrategico f'!$B$1:$W$595,21,FALSE),"")</f>
        <v>Diseño e implementación de  estrategias de  control de Juego Ilegal (Cultura del cuidado)</v>
      </c>
      <c r="J21" s="57"/>
      <c r="K21" s="364" t="s">
        <v>2189</v>
      </c>
      <c r="L21" s="365" t="s">
        <v>3751</v>
      </c>
      <c r="M21" s="290">
        <f>IFERROR(VLOOKUP(B21,'Estrategico f'!$B$1:$AW$595,48,FALSE),"")</f>
        <v>6</v>
      </c>
      <c r="N21" s="57"/>
      <c r="O21" s="51"/>
      <c r="P21" s="51"/>
      <c r="Q21" s="51"/>
      <c r="R21" s="51"/>
      <c r="S21" s="51"/>
      <c r="T21" s="366">
        <v>665000000</v>
      </c>
      <c r="U21" s="51"/>
      <c r="V21" s="51"/>
      <c r="W21" s="51"/>
      <c r="X21" s="51"/>
      <c r="Y21" s="51"/>
      <c r="Z21" s="52"/>
      <c r="AA21" s="56"/>
      <c r="AB21" s="57"/>
      <c r="AC21" s="289"/>
      <c r="AD21" s="289"/>
      <c r="AE21" s="69" t="str">
        <f>IF(AND(IFERROR(IF($L$5=2024,VLOOKUP(B21,'Plan Abrigo'!$C$2:$AG$6807,10,FALSE),IF($L$5=2025,VLOOKUP(B21,'Plan Abrigo'!$C$2:$AG$6807,16,FALSE),IF($L$5=2026,VLOOKUP(B21,'Plan Abrigo'!$C$2:$AG$6807,22,FALSE),IF($L$5=2027,VLOOKUP(B21,'Plan Abrigo'!$C$2:$AG$6807,28,FALSE),"N/A")))),"")="",B21&gt;0),"N/A",IFERROR(IF($L$5=2024,VLOOKUP(B21,'Plan Abrigo'!$C$2:$AG$6807,10,FALSE),IF($L$5=2025,VLOOKUP(B21,'Plan Abrigo'!$C$2:$AG$6807,16,FALSE),IF($L$5=2026,VLOOKUP(B21,'Plan Abrigo'!$C$2:$AG$6807,22,FALSE),IF($L$5=2027,VLOOKUP(B21,'Plan Abrigo'!$C$2:$AG$6807,28,FALSE),"N/A")))),""))</f>
        <v>N/A</v>
      </c>
      <c r="AF21" s="57"/>
      <c r="AG21" s="291" t="str">
        <f>IF(AND(IFERROR(VLOOKUP(B21,'Estrategico f'!$B$1:$BF$595,53,FALSE),"")=0,B21&gt;0),"N/A",IFERROR(VLOOKUP(B21,'Estrategico f'!$B$1:$BF$595,53,FALSE),""))</f>
        <v>N/A</v>
      </c>
      <c r="AH21" s="291" t="str">
        <f>IF(AND(IFERROR(VLOOKUP(B21,'Estrategico f'!$B$1:$BF$595,54,FALSE),"")=0,B21&gt;0),"N/A",IFERROR(VLOOKUP(B21,'Estrategico f'!$B$1:$BF$595,54,FALSE),""))</f>
        <v>N/A</v>
      </c>
      <c r="AI21" s="291" t="str">
        <f>IF(AND(IFERROR(VLOOKUP(B21,'Estrategico f'!$B$1:$BF$595,56,FALSE),"")=0,B21&gt;0),"N/A",IFERROR(VLOOKUP(B21,'Estrategico f'!$B$1:$BF$595,56,FALSE),""))</f>
        <v>pilar 3</v>
      </c>
      <c r="AJ21" s="291" t="str">
        <f>IF(AND(IFERROR(VLOOKUP(B21,'Estrategico f'!$B$1:$BF$595,57,FALSE),"")=0,B21&gt;0),"N/A",IFERROR(VLOOKUP(B21,'Estrategico f'!$B$1:$BF$595,57,FALSE),""))</f>
        <v>N/A</v>
      </c>
      <c r="AK21" s="282"/>
      <c r="AL21" s="66"/>
      <c r="AM21" s="294" t="s">
        <v>3756</v>
      </c>
      <c r="AN21" s="294" t="s">
        <v>3756</v>
      </c>
      <c r="AO21" s="166" t="s">
        <v>3755</v>
      </c>
      <c r="AP21" s="166" t="s">
        <v>3755</v>
      </c>
      <c r="AQ21" s="166" t="s">
        <v>3755</v>
      </c>
      <c r="AR21" s="166" t="s">
        <v>3755</v>
      </c>
      <c r="AS21" s="166" t="s">
        <v>3755</v>
      </c>
      <c r="AT21" s="166" t="s">
        <v>3755</v>
      </c>
      <c r="AU21" s="166" t="s">
        <v>3755</v>
      </c>
      <c r="AV21" s="166" t="s">
        <v>3755</v>
      </c>
      <c r="AW21" s="166" t="s">
        <v>3755</v>
      </c>
      <c r="AX21" s="166" t="s">
        <v>3755</v>
      </c>
      <c r="AY21" s="166" t="s">
        <v>3755</v>
      </c>
      <c r="AZ21" s="166" t="s">
        <v>3755</v>
      </c>
      <c r="BA21" s="53"/>
    </row>
    <row r="22" spans="2:53" s="58" customFormat="1" ht="26.4" customHeight="1">
      <c r="B22" s="363">
        <v>299</v>
      </c>
      <c r="C22" s="63" t="str">
        <f>IFERROR(VLOOKUP(B22,'Estrategico f'!$B$1:$F$595,2,FALSE),"")</f>
        <v>2. Tierra para Crecer y Productiva</v>
      </c>
      <c r="D22" s="63" t="str">
        <f>IFERROR(VLOOKUP(B22,'Estrategico f'!$B$1:$F$595,3,FALSE),"")</f>
        <v>2.7  Mayor autonomía fiscal</v>
      </c>
      <c r="E22" s="63" t="str">
        <f>IFERROR(VLOOKUP(B22,'Estrategico f'!$B$1:$F$595,4,FALSE),"")</f>
        <v>2.7.4  Transferencias que aportan a una Boyacá grande más saludable”</v>
      </c>
      <c r="F22" s="64">
        <f>IFERROR(VLOOKUP(B22,'Estrategico f'!$B$1:$S$595,18,FALSE),"")</f>
        <v>360302100</v>
      </c>
      <c r="G22" s="64">
        <f>IFERROR(IF($L$5=2024,VLOOKUP(B22,'Estrategico f'!$B$1:$AW$595,30,FALSE),IF($L$5=2025,VLOOKUP(B22,'Estrategico f'!$B$1:$AW$595,35,FALSE),IF($L$5=2026,VLOOKUP(B22,'Estrategico f'!$B$1:$AW$595,41,FALSE),IF($L$5=2027,VLOOKUP(B22,'Estrategico f'!$B$1:$AW$595,47,FALSE),"Error en el año seleccionado")))),"")</f>
        <v>1</v>
      </c>
      <c r="H22" s="64" t="str">
        <f>IFERROR(VLOOKUP(B22,'Estrategico f'!$B$1:$W$595,20,FALSE),"")</f>
        <v>Estrategias realizadas</v>
      </c>
      <c r="I22" s="64" t="str">
        <f>IFERROR(VLOOKUP(B22,'Estrategico f'!$B$1:$W$595,21,FALSE),"")</f>
        <v>Diseño e implementación de  estrategias de  control de Juego Ilegal (Cultura del cuidado)</v>
      </c>
      <c r="J22" s="57"/>
      <c r="K22" s="364" t="s">
        <v>2189</v>
      </c>
      <c r="L22" s="365" t="s">
        <v>3752</v>
      </c>
      <c r="M22" s="290">
        <f>IFERROR(VLOOKUP(B22,'Estrategico f'!$B$1:$AW$595,48,FALSE),"")</f>
        <v>6</v>
      </c>
      <c r="N22" s="57"/>
      <c r="O22" s="51"/>
      <c r="P22" s="51"/>
      <c r="Q22" s="51"/>
      <c r="R22" s="51"/>
      <c r="S22" s="51"/>
      <c r="T22" s="366">
        <v>665000000</v>
      </c>
      <c r="U22" s="51"/>
      <c r="V22" s="51"/>
      <c r="W22" s="51"/>
      <c r="X22" s="51"/>
      <c r="Y22" s="51"/>
      <c r="Z22" s="52"/>
      <c r="AA22" s="56"/>
      <c r="AB22" s="57"/>
      <c r="AC22" s="289"/>
      <c r="AD22" s="289"/>
      <c r="AE22" s="69" t="str">
        <f>IF(AND(IFERROR(IF($L$5=2024,VLOOKUP(B22,'Plan Abrigo'!$C$2:$AG$6807,10,FALSE),IF($L$5=2025,VLOOKUP(B22,'Plan Abrigo'!$C$2:$AG$6807,16,FALSE),IF($L$5=2026,VLOOKUP(B22,'Plan Abrigo'!$C$2:$AG$6807,22,FALSE),IF($L$5=2027,VLOOKUP(B22,'Plan Abrigo'!$C$2:$AG$6807,28,FALSE),"N/A")))),"")="",B22&gt;0),"N/A",IFERROR(IF($L$5=2024,VLOOKUP(B22,'Plan Abrigo'!$C$2:$AG$6807,10,FALSE),IF($L$5=2025,VLOOKUP(B22,'Plan Abrigo'!$C$2:$AG$6807,16,FALSE),IF($L$5=2026,VLOOKUP(B22,'Plan Abrigo'!$C$2:$AG$6807,22,FALSE),IF($L$5=2027,VLOOKUP(B22,'Plan Abrigo'!$C$2:$AG$6807,28,FALSE),"N/A")))),""))</f>
        <v>N/A</v>
      </c>
      <c r="AF22" s="57"/>
      <c r="AG22" s="291" t="str">
        <f>IF(AND(IFERROR(VLOOKUP(B22,'Estrategico f'!$B$1:$BF$595,53,FALSE),"")=0,B22&gt;0),"N/A",IFERROR(VLOOKUP(B22,'Estrategico f'!$B$1:$BF$595,53,FALSE),""))</f>
        <v>N/A</v>
      </c>
      <c r="AH22" s="291" t="str">
        <f>IF(AND(IFERROR(VLOOKUP(B22,'Estrategico f'!$B$1:$BF$595,54,FALSE),"")=0,B22&gt;0),"N/A",IFERROR(VLOOKUP(B22,'Estrategico f'!$B$1:$BF$595,54,FALSE),""))</f>
        <v>N/A</v>
      </c>
      <c r="AI22" s="291" t="str">
        <f>IF(AND(IFERROR(VLOOKUP(B22,'Estrategico f'!$B$1:$BF$595,56,FALSE),"")=0,B22&gt;0),"N/A",IFERROR(VLOOKUP(B22,'Estrategico f'!$B$1:$BF$595,56,FALSE),""))</f>
        <v>pilar 3</v>
      </c>
      <c r="AJ22" s="291" t="str">
        <f>IF(AND(IFERROR(VLOOKUP(B22,'Estrategico f'!$B$1:$BF$595,57,FALSE),"")=0,B22&gt;0),"N/A",IFERROR(VLOOKUP(B22,'Estrategico f'!$B$1:$BF$595,57,FALSE),""))</f>
        <v>N/A</v>
      </c>
      <c r="AK22" s="282"/>
      <c r="AL22" s="66"/>
      <c r="AM22" s="294" t="s">
        <v>3756</v>
      </c>
      <c r="AN22" s="294" t="s">
        <v>3756</v>
      </c>
      <c r="AO22" s="166" t="s">
        <v>3755</v>
      </c>
      <c r="AP22" s="166" t="s">
        <v>3755</v>
      </c>
      <c r="AQ22" s="166" t="s">
        <v>3755</v>
      </c>
      <c r="AR22" s="166" t="s">
        <v>3755</v>
      </c>
      <c r="AS22" s="166" t="s">
        <v>3755</v>
      </c>
      <c r="AT22" s="166" t="s">
        <v>3755</v>
      </c>
      <c r="AU22" s="166" t="s">
        <v>3755</v>
      </c>
      <c r="AV22" s="166" t="s">
        <v>3755</v>
      </c>
      <c r="AW22" s="166" t="s">
        <v>3755</v>
      </c>
      <c r="AX22" s="166" t="s">
        <v>3755</v>
      </c>
      <c r="AY22" s="166" t="s">
        <v>3755</v>
      </c>
      <c r="AZ22" s="166" t="s">
        <v>3755</v>
      </c>
      <c r="BA22" s="53"/>
    </row>
    <row r="23" spans="2:53" s="58" customFormat="1" ht="26.4" customHeight="1">
      <c r="B23" s="363">
        <v>300</v>
      </c>
      <c r="C23" s="63" t="str">
        <f>IFERROR(VLOOKUP(B23,'Estrategico f'!$B$1:$F$595,2,FALSE),"")</f>
        <v>2. Tierra para Crecer y Productiva</v>
      </c>
      <c r="D23" s="63" t="str">
        <f>IFERROR(VLOOKUP(B23,'Estrategico f'!$B$1:$F$595,3,FALSE),"")</f>
        <v>2.7  Mayor autonomía fiscal</v>
      </c>
      <c r="E23" s="63" t="str">
        <f>IFERROR(VLOOKUP(B23,'Estrategico f'!$B$1:$F$595,4,FALSE),"")</f>
        <v>2.7.4  Transferencias que aportan a una Boyacá grande más saludable”</v>
      </c>
      <c r="F23" s="64">
        <f>IFERROR(VLOOKUP(B23,'Estrategico f'!$B$1:$S$595,18,FALSE),"")</f>
        <v>350200803</v>
      </c>
      <c r="G23" s="64">
        <f>IFERROR(IF($L$5=2024,VLOOKUP(B23,'Estrategico f'!$B$1:$AW$595,30,FALSE),IF($L$5=2025,VLOOKUP(B23,'Estrategico f'!$B$1:$AW$595,35,FALSE),IF($L$5=2026,VLOOKUP(B23,'Estrategico f'!$B$1:$AW$595,41,FALSE),IF($L$5=2027,VLOOKUP(B23,'Estrategico f'!$B$1:$AW$595,47,FALSE),"Error en el año seleccionado")))),"")</f>
        <v>1</v>
      </c>
      <c r="H23" s="64" t="str">
        <f>IFERROR(VLOOKUP(B23,'Estrategico f'!$B$1:$W$595,20,FALSE),"")</f>
        <v xml:space="preserve">Instrumentos para el mejoramiento productivo  implementado </v>
      </c>
      <c r="I23" s="64" t="str">
        <f>IFERROR(VLOOKUP(B23,'Estrategico f'!$B$1:$W$595,21,FALSE),"")</f>
        <v>Instrumentos de expansión Y productividad (Gestión inmobiliaria de bienes mueble e inmuebles)</v>
      </c>
      <c r="J23" s="57"/>
      <c r="K23" s="364" t="s">
        <v>2194</v>
      </c>
      <c r="L23" s="365" t="s">
        <v>3753</v>
      </c>
      <c r="M23" s="290">
        <f>IFERROR(VLOOKUP(B23,'Estrategico f'!$B$1:$AW$595,48,FALSE),"")</f>
        <v>5</v>
      </c>
      <c r="N23" s="57"/>
      <c r="O23" s="51"/>
      <c r="P23" s="51"/>
      <c r="Q23" s="51"/>
      <c r="R23" s="51"/>
      <c r="S23" s="51"/>
      <c r="T23" s="366">
        <v>1000000000</v>
      </c>
      <c r="U23" s="51"/>
      <c r="V23" s="51"/>
      <c r="W23" s="51"/>
      <c r="X23" s="51"/>
      <c r="Y23" s="51"/>
      <c r="Z23" s="52"/>
      <c r="AA23" s="57"/>
      <c r="AB23" s="57"/>
      <c r="AC23" s="289"/>
      <c r="AD23" s="289"/>
      <c r="AE23" s="69" t="str">
        <f>IF(AND(IFERROR(IF($L$5=2024,VLOOKUP(B23,'Plan Abrigo'!$C$2:$AG$6807,10,FALSE),IF($L$5=2025,VLOOKUP(B23,'Plan Abrigo'!$C$2:$AG$6807,16,FALSE),IF($L$5=2026,VLOOKUP(B23,'Plan Abrigo'!$C$2:$AG$6807,22,FALSE),IF($L$5=2027,VLOOKUP(B23,'Plan Abrigo'!$C$2:$AG$6807,28,FALSE),"N/A")))),"")="",B23&gt;0),"N/A",IFERROR(IF($L$5=2024,VLOOKUP(B23,'Plan Abrigo'!$C$2:$AG$6807,10,FALSE),IF($L$5=2025,VLOOKUP(B23,'Plan Abrigo'!$C$2:$AG$6807,16,FALSE),IF($L$5=2026,VLOOKUP(B23,'Plan Abrigo'!$C$2:$AG$6807,22,FALSE),IF($L$5=2027,VLOOKUP(B23,'Plan Abrigo'!$C$2:$AG$6807,28,FALSE),"N/A")))),""))</f>
        <v>N/A</v>
      </c>
      <c r="AF23" s="57"/>
      <c r="AG23" s="291" t="str">
        <f>IF(AND(IFERROR(VLOOKUP(B23,'Estrategico f'!$B$1:$BF$595,53,FALSE),"")=0,B23&gt;0),"N/A",IFERROR(VLOOKUP(B23,'Estrategico f'!$B$1:$BF$595,53,FALSE),""))</f>
        <v>N/A</v>
      </c>
      <c r="AH23" s="291" t="str">
        <f>IF(AND(IFERROR(VLOOKUP(B23,'Estrategico f'!$B$1:$BF$595,54,FALSE),"")=0,B23&gt;0),"N/A",IFERROR(VLOOKUP(B23,'Estrategico f'!$B$1:$BF$595,54,FALSE),""))</f>
        <v>N/A</v>
      </c>
      <c r="AI23" s="291" t="str">
        <f>IF(AND(IFERROR(VLOOKUP(B23,'Estrategico f'!$B$1:$BF$595,56,FALSE),"")=0,B23&gt;0),"N/A",IFERROR(VLOOKUP(B23,'Estrategico f'!$B$1:$BF$595,56,FALSE),""))</f>
        <v>N/A</v>
      </c>
      <c r="AJ23" s="291" t="str">
        <f>IF(AND(IFERROR(VLOOKUP(B23,'Estrategico f'!$B$1:$BF$595,57,FALSE),"")=0,B23&gt;0),"N/A",IFERROR(VLOOKUP(B23,'Estrategico f'!$B$1:$BF$595,57,FALSE),""))</f>
        <v>N/A</v>
      </c>
      <c r="AK23" s="282"/>
      <c r="AL23" s="66"/>
      <c r="AM23" s="294" t="s">
        <v>3756</v>
      </c>
      <c r="AN23" s="294" t="s">
        <v>3756</v>
      </c>
      <c r="AO23" s="166" t="s">
        <v>3755</v>
      </c>
      <c r="AP23" s="166" t="s">
        <v>3755</v>
      </c>
      <c r="AQ23" s="166" t="s">
        <v>3755</v>
      </c>
      <c r="AR23" s="166" t="s">
        <v>3755</v>
      </c>
      <c r="AS23" s="166" t="s">
        <v>3755</v>
      </c>
      <c r="AT23" s="166" t="s">
        <v>3755</v>
      </c>
      <c r="AU23" s="166" t="s">
        <v>3755</v>
      </c>
      <c r="AV23" s="166" t="s">
        <v>3755</v>
      </c>
      <c r="AW23" s="166" t="s">
        <v>3755</v>
      </c>
      <c r="AX23" s="166" t="s">
        <v>3755</v>
      </c>
      <c r="AY23" s="166" t="s">
        <v>3755</v>
      </c>
      <c r="AZ23" s="166" t="s">
        <v>3755</v>
      </c>
      <c r="BA23" s="53"/>
    </row>
    <row r="24" spans="2:53" s="58" customFormat="1" ht="26.4" customHeight="1">
      <c r="B24" s="363">
        <v>300</v>
      </c>
      <c r="C24" s="63" t="str">
        <f>IFERROR(VLOOKUP(B24,'Estrategico f'!$B$1:$F$595,2,FALSE),"")</f>
        <v>2. Tierra para Crecer y Productiva</v>
      </c>
      <c r="D24" s="63" t="str">
        <f>IFERROR(VLOOKUP(B24,'Estrategico f'!$B$1:$F$595,3,FALSE),"")</f>
        <v>2.7  Mayor autonomía fiscal</v>
      </c>
      <c r="E24" s="63" t="str">
        <f>IFERROR(VLOOKUP(B24,'Estrategico f'!$B$1:$F$595,4,FALSE),"")</f>
        <v>2.7.4  Transferencias que aportan a una Boyacá grande más saludable”</v>
      </c>
      <c r="F24" s="64">
        <f>IFERROR(VLOOKUP(B24,'Estrategico f'!$B$1:$S$595,18,FALSE),"")</f>
        <v>350200803</v>
      </c>
      <c r="G24" s="64">
        <f>IFERROR(IF($L$5=2024,VLOOKUP(B24,'Estrategico f'!$B$1:$AW$595,30,FALSE),IF($L$5=2025,VLOOKUP(B24,'Estrategico f'!$B$1:$AW$595,35,FALSE),IF($L$5=2026,VLOOKUP(B24,'Estrategico f'!$B$1:$AW$595,41,FALSE),IF($L$5=2027,VLOOKUP(B24,'Estrategico f'!$B$1:$AW$595,47,FALSE),"Error en el año seleccionado")))),"")</f>
        <v>1</v>
      </c>
      <c r="H24" s="64" t="str">
        <f>IFERROR(VLOOKUP(B24,'Estrategico f'!$B$1:$W$595,20,FALSE),"")</f>
        <v xml:space="preserve">Instrumentos para el mejoramiento productivo  implementado </v>
      </c>
      <c r="I24" s="64" t="str">
        <f>IFERROR(VLOOKUP(B24,'Estrategico f'!$B$1:$W$595,21,FALSE),"")</f>
        <v>Instrumentos de expansión Y productividad (Gestión inmobiliaria de bienes mueble e inmuebles)</v>
      </c>
      <c r="J24" s="57"/>
      <c r="K24" s="364" t="s">
        <v>2194</v>
      </c>
      <c r="L24" s="365" t="s">
        <v>3754</v>
      </c>
      <c r="M24" s="290">
        <f>IFERROR(VLOOKUP(B24,'Estrategico f'!$B$1:$AW$595,48,FALSE),"")</f>
        <v>5</v>
      </c>
      <c r="N24" s="57"/>
      <c r="O24" s="51"/>
      <c r="P24" s="51"/>
      <c r="Q24" s="51"/>
      <c r="R24" s="51"/>
      <c r="S24" s="51"/>
      <c r="T24" s="366">
        <v>1000000000</v>
      </c>
      <c r="U24" s="51"/>
      <c r="V24" s="51"/>
      <c r="W24" s="51"/>
      <c r="X24" s="51"/>
      <c r="Y24" s="51"/>
      <c r="Z24" s="52"/>
      <c r="AA24" s="56"/>
      <c r="AB24" s="57"/>
      <c r="AC24" s="289"/>
      <c r="AD24" s="289"/>
      <c r="AE24" s="69" t="str">
        <f>IF(AND(IFERROR(IF($L$5=2024,VLOOKUP(B24,'Plan Abrigo'!$C$2:$AG$6807,10,FALSE),IF($L$5=2025,VLOOKUP(B24,'Plan Abrigo'!$C$2:$AG$6807,16,FALSE),IF($L$5=2026,VLOOKUP(B24,'Plan Abrigo'!$C$2:$AG$6807,22,FALSE),IF($L$5=2027,VLOOKUP(B24,'Plan Abrigo'!$C$2:$AG$6807,28,FALSE),"N/A")))),"")="",B24&gt;0),"N/A",IFERROR(IF($L$5=2024,VLOOKUP(B24,'Plan Abrigo'!$C$2:$AG$6807,10,FALSE),IF($L$5=2025,VLOOKUP(B24,'Plan Abrigo'!$C$2:$AG$6807,16,FALSE),IF($L$5=2026,VLOOKUP(B24,'Plan Abrigo'!$C$2:$AG$6807,22,FALSE),IF($L$5=2027,VLOOKUP(B24,'Plan Abrigo'!$C$2:$AG$6807,28,FALSE),"N/A")))),""))</f>
        <v>N/A</v>
      </c>
      <c r="AF24" s="57"/>
      <c r="AG24" s="291" t="str">
        <f>IF(AND(IFERROR(VLOOKUP(B24,'Estrategico f'!$B$1:$BF$595,53,FALSE),"")=0,B24&gt;0),"N/A",IFERROR(VLOOKUP(B24,'Estrategico f'!$B$1:$BF$595,53,FALSE),""))</f>
        <v>N/A</v>
      </c>
      <c r="AH24" s="291" t="str">
        <f>IF(AND(IFERROR(VLOOKUP(B24,'Estrategico f'!$B$1:$BF$595,54,FALSE),"")=0,B24&gt;0),"N/A",IFERROR(VLOOKUP(B24,'Estrategico f'!$B$1:$BF$595,54,FALSE),""))</f>
        <v>N/A</v>
      </c>
      <c r="AI24" s="291" t="str">
        <f>IF(AND(IFERROR(VLOOKUP(B24,'Estrategico f'!$B$1:$BF$595,56,FALSE),"")=0,B24&gt;0),"N/A",IFERROR(VLOOKUP(B24,'Estrategico f'!$B$1:$BF$595,56,FALSE),""))</f>
        <v>N/A</v>
      </c>
      <c r="AJ24" s="291" t="str">
        <f>IF(AND(IFERROR(VLOOKUP(B24,'Estrategico f'!$B$1:$BF$595,57,FALSE),"")=0,B24&gt;0),"N/A",IFERROR(VLOOKUP(B24,'Estrategico f'!$B$1:$BF$595,57,FALSE),""))</f>
        <v>N/A</v>
      </c>
      <c r="AK24" s="282"/>
      <c r="AL24" s="66"/>
      <c r="AM24" s="294" t="s">
        <v>3756</v>
      </c>
      <c r="AN24" s="294" t="s">
        <v>3756</v>
      </c>
      <c r="AO24" s="166" t="s">
        <v>3755</v>
      </c>
      <c r="AP24" s="166" t="s">
        <v>3755</v>
      </c>
      <c r="AQ24" s="166" t="s">
        <v>3755</v>
      </c>
      <c r="AR24" s="166" t="s">
        <v>3755</v>
      </c>
      <c r="AS24" s="166" t="s">
        <v>3755</v>
      </c>
      <c r="AT24" s="166" t="s">
        <v>3755</v>
      </c>
      <c r="AU24" s="166" t="s">
        <v>3755</v>
      </c>
      <c r="AV24" s="166" t="s">
        <v>3755</v>
      </c>
      <c r="AW24" s="166" t="s">
        <v>3755</v>
      </c>
      <c r="AX24" s="166" t="s">
        <v>3755</v>
      </c>
      <c r="AY24" s="166" t="s">
        <v>3755</v>
      </c>
      <c r="AZ24" s="166" t="s">
        <v>3755</v>
      </c>
      <c r="BA24" s="53"/>
    </row>
    <row r="25" spans="2:53" s="58" customFormat="1" ht="26.4" customHeight="1">
      <c r="B25" s="14"/>
      <c r="C25" s="63" t="str">
        <f>IFERROR(VLOOKUP(B25,'Estrategico f'!$B$1:$F$595,2,FALSE),"")</f>
        <v/>
      </c>
      <c r="D25" s="63" t="str">
        <f>IFERROR(VLOOKUP(B25,'Estrategico f'!$B$1:$F$595,3,FALSE),"")</f>
        <v/>
      </c>
      <c r="E25" s="63" t="str">
        <f>IFERROR(VLOOKUP(B25,'Estrategico f'!$B$1:$F$595,4,FALSE),"")</f>
        <v/>
      </c>
      <c r="F25" s="64" t="str">
        <f>IFERROR(VLOOKUP(B25,'Estrategico f'!$B$1:$S$595,18,FALSE),"")</f>
        <v/>
      </c>
      <c r="G25" s="64" t="str">
        <f>IFERROR(IF($L$5=2024,VLOOKUP(B25,'Estrategico f'!$B$1:$AW$595,30,FALSE),IF($L$5=2025,VLOOKUP(B25,'Estrategico f'!$B$1:$AW$595,35,FALSE),IF($L$5=2026,VLOOKUP(B25,'Estrategico f'!$B$1:$AW$595,41,FALSE),IF($L$5=2027,VLOOKUP(B25,'Estrategico f'!$B$1:$AW$595,47,FALSE),"Error en el año seleccionado")))),"")</f>
        <v/>
      </c>
      <c r="H25" s="64" t="str">
        <f>IFERROR(VLOOKUP(B25,'Estrategico f'!$B$1:$W$595,20,FALSE),"")</f>
        <v/>
      </c>
      <c r="I25" s="64" t="str">
        <f>IFERROR(VLOOKUP(B25,'Estrategico f'!$B$1:$W$595,21,FALSE),"")</f>
        <v/>
      </c>
      <c r="J25" s="57"/>
      <c r="K25" s="57"/>
      <c r="L25" s="57"/>
      <c r="M25" s="290" t="str">
        <f>IFERROR(VLOOKUP(B25,'Estrategico f'!$B$1:$AW$595,48,FALSE),"")</f>
        <v/>
      </c>
      <c r="N25" s="57"/>
      <c r="O25" s="51"/>
      <c r="P25" s="51"/>
      <c r="Q25" s="51"/>
      <c r="R25" s="51"/>
      <c r="S25" s="51"/>
      <c r="T25" s="51"/>
      <c r="U25" s="51"/>
      <c r="V25" s="51"/>
      <c r="W25" s="51"/>
      <c r="X25" s="51"/>
      <c r="Y25" s="51"/>
      <c r="Z25" s="52"/>
      <c r="AA25" s="57"/>
      <c r="AB25" s="57"/>
      <c r="AC25" s="289"/>
      <c r="AD25" s="289"/>
      <c r="AE25" s="69" t="str">
        <f>IF(AND(IFERROR(IF($L$5=2024,VLOOKUP(B25,'Plan Abrigo'!$C$2:$AG$6807,10,FALSE),IF($L$5=2025,VLOOKUP(B25,'Plan Abrigo'!$C$2:$AG$6807,16,FALSE),IF($L$5=2026,VLOOKUP(B25,'Plan Abrigo'!$C$2:$AG$6807,22,FALSE),IF($L$5=2027,VLOOKUP(B25,'Plan Abrigo'!$C$2:$AG$6807,28,FALSE),"N/A")))),"")="",B25&gt;0),"N/A",IFERROR(IF($L$5=2024,VLOOKUP(B25,'Plan Abrigo'!$C$2:$AG$6807,10,FALSE),IF($L$5=2025,VLOOKUP(B25,'Plan Abrigo'!$C$2:$AG$6807,16,FALSE),IF($L$5=2026,VLOOKUP(B25,'Plan Abrigo'!$C$2:$AG$6807,22,FALSE),IF($L$5=2027,VLOOKUP(B25,'Plan Abrigo'!$C$2:$AG$6807,28,FALSE),"N/A")))),""))</f>
        <v/>
      </c>
      <c r="AF25" s="57"/>
      <c r="AG25" s="291" t="str">
        <f>IF(AND(IFERROR(VLOOKUP(B25,'Estrategico f'!$B$1:$BF$595,53,FALSE),"")=0,B25&gt;0),"N/A",IFERROR(VLOOKUP(B25,'Estrategico f'!$B$1:$BF$595,53,FALSE),""))</f>
        <v/>
      </c>
      <c r="AH25" s="291" t="str">
        <f>IF(AND(IFERROR(VLOOKUP(B25,'Estrategico f'!$B$1:$BF$595,54,FALSE),"")=0,B25&gt;0),"N/A",IFERROR(VLOOKUP(B25,'Estrategico f'!$B$1:$BF$595,54,FALSE),""))</f>
        <v/>
      </c>
      <c r="AI25" s="291" t="str">
        <f>IF(AND(IFERROR(VLOOKUP(B25,'Estrategico f'!$B$1:$BF$595,56,FALSE),"")=0,B25&gt;0),"N/A",IFERROR(VLOOKUP(B25,'Estrategico f'!$B$1:$BF$595,56,FALSE),""))</f>
        <v/>
      </c>
      <c r="AJ25" s="291" t="str">
        <f>IF(AND(IFERROR(VLOOKUP(B25,'Estrategico f'!$B$1:$BF$595,57,FALSE),"")=0,B25&gt;0),"N/A",IFERROR(VLOOKUP(B25,'Estrategico f'!$B$1:$BF$595,57,FALSE),""))</f>
        <v/>
      </c>
      <c r="AK25" s="282"/>
      <c r="AL25" s="66"/>
      <c r="AM25" s="8"/>
      <c r="AN25" s="57"/>
      <c r="AO25" s="169"/>
      <c r="AP25" s="169"/>
      <c r="AQ25" s="169"/>
      <c r="AR25" s="169"/>
      <c r="AS25" s="169"/>
      <c r="AT25" s="169"/>
      <c r="AU25" s="169"/>
      <c r="AV25" s="169"/>
      <c r="AW25" s="169"/>
      <c r="AX25" s="169"/>
      <c r="AY25" s="169"/>
      <c r="AZ25" s="170"/>
      <c r="BA25" s="57"/>
    </row>
    <row r="26" spans="2:53" s="58" customFormat="1" ht="26.4" customHeight="1">
      <c r="B26" s="14"/>
      <c r="C26" s="63" t="str">
        <f>IFERROR(VLOOKUP(B26,'Estrategico f'!$B$1:$F$595,2,FALSE),"")</f>
        <v/>
      </c>
      <c r="D26" s="63" t="str">
        <f>IFERROR(VLOOKUP(B26,'Estrategico f'!$B$1:$F$595,3,FALSE),"")</f>
        <v/>
      </c>
      <c r="E26" s="63" t="str">
        <f>IFERROR(VLOOKUP(B26,'Estrategico f'!$B$1:$F$595,4,FALSE),"")</f>
        <v/>
      </c>
      <c r="F26" s="64" t="str">
        <f>IFERROR(VLOOKUP(B26,'Estrategico f'!$B$1:$S$595,18,FALSE),"")</f>
        <v/>
      </c>
      <c r="G26" s="64" t="str">
        <f>IFERROR(IF($L$5=2024,VLOOKUP(B26,'Estrategico f'!$B$1:$AW$595,30,FALSE),IF($L$5=2025,VLOOKUP(B26,'Estrategico f'!$B$1:$AW$595,35,FALSE),IF($L$5=2026,VLOOKUP(B26,'Estrategico f'!$B$1:$AW$595,41,FALSE),IF($L$5=2027,VLOOKUP(B26,'Estrategico f'!$B$1:$AW$595,47,FALSE),"Error en el año seleccionado")))),"")</f>
        <v/>
      </c>
      <c r="H26" s="64" t="str">
        <f>IFERROR(VLOOKUP(B26,'Estrategico f'!$B$1:$W$595,20,FALSE),"")</f>
        <v/>
      </c>
      <c r="I26" s="64" t="str">
        <f>IFERROR(VLOOKUP(B26,'Estrategico f'!$B$1:$W$595,21,FALSE),"")</f>
        <v/>
      </c>
      <c r="J26" s="57"/>
      <c r="K26" s="56"/>
      <c r="L26" s="56"/>
      <c r="M26" s="290" t="str">
        <f>IFERROR(VLOOKUP(B26,'Estrategico f'!$B$1:$AW$595,48,FALSE),"")</f>
        <v/>
      </c>
      <c r="N26" s="57"/>
      <c r="O26" s="51"/>
      <c r="P26" s="51"/>
      <c r="Q26" s="51"/>
      <c r="R26" s="51"/>
      <c r="S26" s="51"/>
      <c r="T26" s="51"/>
      <c r="U26" s="51"/>
      <c r="V26" s="51"/>
      <c r="W26" s="51"/>
      <c r="X26" s="51"/>
      <c r="Y26" s="51"/>
      <c r="Z26" s="52"/>
      <c r="AA26" s="56"/>
      <c r="AB26" s="57"/>
      <c r="AC26" s="289"/>
      <c r="AD26" s="289"/>
      <c r="AE26" s="69" t="str">
        <f>IF(AND(IFERROR(IF($L$5=2024,VLOOKUP(B26,'Plan Abrigo'!$C$2:$AG$6807,10,FALSE),IF($L$5=2025,VLOOKUP(B26,'Plan Abrigo'!$C$2:$AG$6807,16,FALSE),IF($L$5=2026,VLOOKUP(B26,'Plan Abrigo'!$C$2:$AG$6807,22,FALSE),IF($L$5=2027,VLOOKUP(B26,'Plan Abrigo'!$C$2:$AG$6807,28,FALSE),"N/A")))),"")="",B26&gt;0),"N/A",IFERROR(IF($L$5=2024,VLOOKUP(B26,'Plan Abrigo'!$C$2:$AG$6807,10,FALSE),IF($L$5=2025,VLOOKUP(B26,'Plan Abrigo'!$C$2:$AG$6807,16,FALSE),IF($L$5=2026,VLOOKUP(B26,'Plan Abrigo'!$C$2:$AG$6807,22,FALSE),IF($L$5=2027,VLOOKUP(B26,'Plan Abrigo'!$C$2:$AG$6807,28,FALSE),"N/A")))),""))</f>
        <v/>
      </c>
      <c r="AF26" s="57"/>
      <c r="AG26" s="291" t="str">
        <f>IF(AND(IFERROR(VLOOKUP(B26,'Estrategico f'!$B$1:$BF$595,53,FALSE),"")=0,B26&gt;0),"N/A",IFERROR(VLOOKUP(B26,'Estrategico f'!$B$1:$BF$595,53,FALSE),""))</f>
        <v/>
      </c>
      <c r="AH26" s="291" t="str">
        <f>IF(AND(IFERROR(VLOOKUP(B26,'Estrategico f'!$B$1:$BF$595,54,FALSE),"")=0,B26&gt;0),"N/A",IFERROR(VLOOKUP(B26,'Estrategico f'!$B$1:$BF$595,54,FALSE),""))</f>
        <v/>
      </c>
      <c r="AI26" s="291" t="str">
        <f>IF(AND(IFERROR(VLOOKUP(B26,'Estrategico f'!$B$1:$BF$595,56,FALSE),"")=0,B26&gt;0),"N/A",IFERROR(VLOOKUP(B26,'Estrategico f'!$B$1:$BF$595,56,FALSE),""))</f>
        <v/>
      </c>
      <c r="AJ26" s="291" t="str">
        <f>IF(AND(IFERROR(VLOOKUP(B26,'Estrategico f'!$B$1:$BF$595,57,FALSE),"")=0,B26&gt;0),"N/A",IFERROR(VLOOKUP(B26,'Estrategico f'!$B$1:$BF$595,57,FALSE),""))</f>
        <v/>
      </c>
      <c r="AK26" s="282"/>
      <c r="AL26" s="66"/>
      <c r="AM26" s="8"/>
      <c r="AN26" s="56"/>
      <c r="AO26" s="167"/>
      <c r="AP26" s="167"/>
      <c r="AQ26" s="167"/>
      <c r="AR26" s="167"/>
      <c r="AS26" s="167"/>
      <c r="AT26" s="167"/>
      <c r="AU26" s="167"/>
      <c r="AV26" s="167"/>
      <c r="AW26" s="167"/>
      <c r="AX26" s="167"/>
      <c r="AY26" s="167"/>
      <c r="AZ26" s="168"/>
      <c r="BA26" s="57"/>
    </row>
    <row r="27" spans="2:53" s="58" customFormat="1" ht="26.4" customHeight="1">
      <c r="B27" s="14"/>
      <c r="C27" s="63" t="str">
        <f>IFERROR(VLOOKUP(B27,'Estrategico f'!$B$1:$F$595,2,FALSE),"")</f>
        <v/>
      </c>
      <c r="D27" s="63" t="str">
        <f>IFERROR(VLOOKUP(B27,'Estrategico f'!$B$1:$F$595,3,FALSE),"")</f>
        <v/>
      </c>
      <c r="E27" s="63" t="str">
        <f>IFERROR(VLOOKUP(B27,'Estrategico f'!$B$1:$F$595,4,FALSE),"")</f>
        <v/>
      </c>
      <c r="F27" s="64" t="str">
        <f>IFERROR(VLOOKUP(B27,'Estrategico f'!$B$1:$S$595,18,FALSE),"")</f>
        <v/>
      </c>
      <c r="G27" s="64" t="str">
        <f>IFERROR(IF($L$5=2024,VLOOKUP(B27,'Estrategico f'!$B$1:$AW$595,30,FALSE),IF($L$5=2025,VLOOKUP(B27,'Estrategico f'!$B$1:$AW$595,35,FALSE),IF($L$5=2026,VLOOKUP(B27,'Estrategico f'!$B$1:$AW$595,41,FALSE),IF($L$5=2027,VLOOKUP(B27,'Estrategico f'!$B$1:$AW$595,47,FALSE),"Error en el año seleccionado")))),"")</f>
        <v/>
      </c>
      <c r="H27" s="64" t="str">
        <f>IFERROR(VLOOKUP(B27,'Estrategico f'!$B$1:$W$595,20,FALSE),"")</f>
        <v/>
      </c>
      <c r="I27" s="64" t="str">
        <f>IFERROR(VLOOKUP(B27,'Estrategico f'!$B$1:$W$595,21,FALSE),"")</f>
        <v/>
      </c>
      <c r="J27" s="1"/>
      <c r="K27" s="5"/>
      <c r="L27" s="9"/>
      <c r="M27" s="290" t="str">
        <f>IFERROR(VLOOKUP(B27,'Estrategico f'!$B$1:$AW$595,48,FALSE),"")</f>
        <v/>
      </c>
      <c r="N27" s="14"/>
      <c r="O27" s="51"/>
      <c r="P27" s="51"/>
      <c r="Q27" s="51"/>
      <c r="R27" s="51"/>
      <c r="S27" s="51"/>
      <c r="T27" s="51"/>
      <c r="U27" s="51"/>
      <c r="V27" s="51"/>
      <c r="W27" s="51"/>
      <c r="X27" s="51"/>
      <c r="Y27" s="51"/>
      <c r="Z27" s="52"/>
      <c r="AA27" s="56"/>
      <c r="AB27" s="57"/>
      <c r="AC27" s="289"/>
      <c r="AD27" s="289"/>
      <c r="AE27" s="69" t="str">
        <f>IF(AND(IFERROR(IF($L$5=2024,VLOOKUP(B27,'Plan Abrigo'!$C$2:$AG$6807,10,FALSE),IF($L$5=2025,VLOOKUP(B27,'Plan Abrigo'!$C$2:$AG$6807,16,FALSE),IF($L$5=2026,VLOOKUP(B27,'Plan Abrigo'!$C$2:$AG$6807,22,FALSE),IF($L$5=2027,VLOOKUP(B27,'Plan Abrigo'!$C$2:$AG$6807,28,FALSE),"N/A")))),"")="",B27&gt;0),"N/A",IFERROR(IF($L$5=2024,VLOOKUP(B27,'Plan Abrigo'!$C$2:$AG$6807,10,FALSE),IF($L$5=2025,VLOOKUP(B27,'Plan Abrigo'!$C$2:$AG$6807,16,FALSE),IF($L$5=2026,VLOOKUP(B27,'Plan Abrigo'!$C$2:$AG$6807,22,FALSE),IF($L$5=2027,VLOOKUP(B27,'Plan Abrigo'!$C$2:$AG$6807,28,FALSE),"N/A")))),""))</f>
        <v/>
      </c>
      <c r="AF27" s="57"/>
      <c r="AG27" s="291" t="str">
        <f>IF(AND(IFERROR(VLOOKUP(B27,'Estrategico f'!$B$1:$BF$595,53,FALSE),"")=0,B27&gt;0),"N/A",IFERROR(VLOOKUP(B27,'Estrategico f'!$B$1:$BF$595,53,FALSE),""))</f>
        <v/>
      </c>
      <c r="AH27" s="291" t="str">
        <f>IF(AND(IFERROR(VLOOKUP(B27,'Estrategico f'!$B$1:$BF$595,54,FALSE),"")=0,B27&gt;0),"N/A",IFERROR(VLOOKUP(B27,'Estrategico f'!$B$1:$BF$595,54,FALSE),""))</f>
        <v/>
      </c>
      <c r="AI27" s="291" t="str">
        <f>IF(AND(IFERROR(VLOOKUP(B27,'Estrategico f'!$B$1:$BF$595,56,FALSE),"")=0,B27&gt;0),"N/A",IFERROR(VLOOKUP(B27,'Estrategico f'!$B$1:$BF$595,56,FALSE),""))</f>
        <v/>
      </c>
      <c r="AJ27" s="291" t="str">
        <f>IF(AND(IFERROR(VLOOKUP(B27,'Estrategico f'!$B$1:$BF$595,57,FALSE),"")=0,B27&gt;0),"N/A",IFERROR(VLOOKUP(B27,'Estrategico f'!$B$1:$BF$595,57,FALSE),""))</f>
        <v/>
      </c>
      <c r="AK27" s="282"/>
      <c r="AL27" s="66"/>
      <c r="AM27" s="8"/>
      <c r="AN27" s="56"/>
      <c r="AO27" s="167"/>
      <c r="AP27" s="167"/>
      <c r="AQ27" s="167"/>
      <c r="AR27" s="167"/>
      <c r="AS27" s="167"/>
      <c r="AT27" s="167"/>
      <c r="AU27" s="167"/>
      <c r="AV27" s="167"/>
      <c r="AW27" s="167"/>
      <c r="AX27" s="167"/>
      <c r="AY27" s="167"/>
      <c r="AZ27" s="168"/>
      <c r="BA27" s="57"/>
    </row>
    <row r="28" spans="2:53" s="58" customFormat="1" ht="26.4" customHeight="1">
      <c r="B28" s="14"/>
      <c r="C28" s="63" t="str">
        <f>IFERROR(VLOOKUP(B28,'Estrategico f'!$B$1:$F$595,2,FALSE),"")</f>
        <v/>
      </c>
      <c r="D28" s="63" t="str">
        <f>IFERROR(VLOOKUP(B28,'Estrategico f'!$B$1:$F$595,3,FALSE),"")</f>
        <v/>
      </c>
      <c r="E28" s="63" t="str">
        <f>IFERROR(VLOOKUP(B28,'Estrategico f'!$B$1:$F$595,4,FALSE),"")</f>
        <v/>
      </c>
      <c r="F28" s="64" t="str">
        <f>IFERROR(VLOOKUP(B28,'Estrategico f'!$B$1:$S$595,18,FALSE),"")</f>
        <v/>
      </c>
      <c r="G28" s="64" t="str">
        <f>IFERROR(IF($L$5=2024,VLOOKUP(B28,'Estrategico f'!$B$1:$AW$595,30,FALSE),IF($L$5=2025,VLOOKUP(B28,'Estrategico f'!$B$1:$AW$595,35,FALSE),IF($L$5=2026,VLOOKUP(B28,'Estrategico f'!$B$1:$AW$595,41,FALSE),IF($L$5=2027,VLOOKUP(B28,'Estrategico f'!$B$1:$AW$595,47,FALSE),"Error en el año seleccionado")))),"")</f>
        <v/>
      </c>
      <c r="H28" s="64" t="str">
        <f>IFERROR(VLOOKUP(B28,'Estrategico f'!$B$1:$W$595,20,FALSE),"")</f>
        <v/>
      </c>
      <c r="I28" s="64" t="str">
        <f>IFERROR(VLOOKUP(B28,'Estrategico f'!$B$1:$W$595,21,FALSE),"")</f>
        <v/>
      </c>
      <c r="J28" s="57"/>
      <c r="K28" s="57"/>
      <c r="L28" s="57"/>
      <c r="M28" s="290" t="str">
        <f>IFERROR(VLOOKUP(B28,'Estrategico f'!$B$1:$AW$595,48,FALSE),"")</f>
        <v/>
      </c>
      <c r="N28" s="57"/>
      <c r="O28" s="51"/>
      <c r="P28" s="51"/>
      <c r="Q28" s="51"/>
      <c r="R28" s="51"/>
      <c r="S28" s="51"/>
      <c r="T28" s="51"/>
      <c r="U28" s="51"/>
      <c r="V28" s="51"/>
      <c r="W28" s="51"/>
      <c r="X28" s="51"/>
      <c r="Y28" s="51"/>
      <c r="Z28" s="52"/>
      <c r="AA28" s="56"/>
      <c r="AB28" s="57"/>
      <c r="AC28" s="289"/>
      <c r="AD28" s="289"/>
      <c r="AE28" s="69" t="str">
        <f>IF(AND(IFERROR(IF($L$5=2024,VLOOKUP(B28,'Plan Abrigo'!$C$2:$AG$6807,10,FALSE),IF($L$5=2025,VLOOKUP(B28,'Plan Abrigo'!$C$2:$AG$6807,16,FALSE),IF($L$5=2026,VLOOKUP(B28,'Plan Abrigo'!$C$2:$AG$6807,22,FALSE),IF($L$5=2027,VLOOKUP(B28,'Plan Abrigo'!$C$2:$AG$6807,28,FALSE),"N/A")))),"")="",B28&gt;0),"N/A",IFERROR(IF($L$5=2024,VLOOKUP(B28,'Plan Abrigo'!$C$2:$AG$6807,10,FALSE),IF($L$5=2025,VLOOKUP(B28,'Plan Abrigo'!$C$2:$AG$6807,16,FALSE),IF($L$5=2026,VLOOKUP(B28,'Plan Abrigo'!$C$2:$AG$6807,22,FALSE),IF($L$5=2027,VLOOKUP(B28,'Plan Abrigo'!$C$2:$AG$6807,28,FALSE),"N/A")))),""))</f>
        <v/>
      </c>
      <c r="AF28" s="57"/>
      <c r="AG28" s="291" t="str">
        <f>IF(AND(IFERROR(VLOOKUP(B28,'Estrategico f'!$B$1:$BF$595,53,FALSE),"")=0,B28&gt;0),"N/A",IFERROR(VLOOKUP(B28,'Estrategico f'!$B$1:$BF$595,53,FALSE),""))</f>
        <v/>
      </c>
      <c r="AH28" s="291" t="str">
        <f>IF(AND(IFERROR(VLOOKUP(B28,'Estrategico f'!$B$1:$BF$595,54,FALSE),"")=0,B28&gt;0),"N/A",IFERROR(VLOOKUP(B28,'Estrategico f'!$B$1:$BF$595,54,FALSE),""))</f>
        <v/>
      </c>
      <c r="AI28" s="291" t="str">
        <f>IF(AND(IFERROR(VLOOKUP(B28,'Estrategico f'!$B$1:$BF$595,56,FALSE),"")=0,B28&gt;0),"N/A",IFERROR(VLOOKUP(B28,'Estrategico f'!$B$1:$BF$595,56,FALSE),""))</f>
        <v/>
      </c>
      <c r="AJ28" s="291" t="str">
        <f>IF(AND(IFERROR(VLOOKUP(B28,'Estrategico f'!$B$1:$BF$595,57,FALSE),"")=0,B28&gt;0),"N/A",IFERROR(VLOOKUP(B28,'Estrategico f'!$B$1:$BF$595,57,FALSE),""))</f>
        <v/>
      </c>
      <c r="AK28" s="282"/>
      <c r="AL28" s="66"/>
      <c r="AM28" s="8"/>
      <c r="AN28" s="56"/>
      <c r="AO28" s="169"/>
      <c r="AP28" s="169"/>
      <c r="AQ28" s="169"/>
      <c r="AR28" s="169"/>
      <c r="AS28" s="169"/>
      <c r="AT28" s="169"/>
      <c r="AU28" s="169"/>
      <c r="AV28" s="169"/>
      <c r="AW28" s="169"/>
      <c r="AX28" s="169"/>
      <c r="AY28" s="169"/>
      <c r="AZ28" s="170"/>
      <c r="BA28" s="57"/>
    </row>
    <row r="29" spans="2:53" s="58" customFormat="1" ht="26.4" customHeight="1">
      <c r="B29" s="14"/>
      <c r="C29" s="63" t="str">
        <f>IFERROR(VLOOKUP(B29,'Estrategico f'!$B$1:$F$595,2,FALSE),"")</f>
        <v/>
      </c>
      <c r="D29" s="63" t="str">
        <f>IFERROR(VLOOKUP(B29,'Estrategico f'!$B$1:$F$595,3,FALSE),"")</f>
        <v/>
      </c>
      <c r="E29" s="63" t="str">
        <f>IFERROR(VLOOKUP(B29,'Estrategico f'!$B$1:$F$595,4,FALSE),"")</f>
        <v/>
      </c>
      <c r="F29" s="64" t="str">
        <f>IFERROR(VLOOKUP(B29,'Estrategico f'!$B$1:$S$595,18,FALSE),"")</f>
        <v/>
      </c>
      <c r="G29" s="64" t="str">
        <f>IFERROR(IF($L$5=2024,VLOOKUP(B29,'Estrategico f'!$B$1:$AW$595,30,FALSE),IF($L$5=2025,VLOOKUP(B29,'Estrategico f'!$B$1:$AW$595,35,FALSE),IF($L$5=2026,VLOOKUP(B29,'Estrategico f'!$B$1:$AW$595,41,FALSE),IF($L$5=2027,VLOOKUP(B29,'Estrategico f'!$B$1:$AW$595,47,FALSE),"Error en el año seleccionado")))),"")</f>
        <v/>
      </c>
      <c r="H29" s="64" t="str">
        <f>IFERROR(VLOOKUP(B29,'Estrategico f'!$B$1:$W$595,20,FALSE),"")</f>
        <v/>
      </c>
      <c r="I29" s="64" t="str">
        <f>IFERROR(VLOOKUP(B29,'Estrategico f'!$B$1:$W$595,21,FALSE),"")</f>
        <v/>
      </c>
      <c r="J29" s="5"/>
      <c r="K29" s="5"/>
      <c r="L29" s="4"/>
      <c r="M29" s="290" t="str">
        <f>IFERROR(VLOOKUP(B29,'Estrategico f'!$B$1:$AW$595,48,FALSE),"")</f>
        <v/>
      </c>
      <c r="N29" s="14"/>
      <c r="O29" s="51"/>
      <c r="P29" s="51"/>
      <c r="Q29" s="51"/>
      <c r="R29" s="51"/>
      <c r="S29" s="51"/>
      <c r="T29" s="51"/>
      <c r="U29" s="51"/>
      <c r="V29" s="51"/>
      <c r="W29" s="51"/>
      <c r="X29" s="51"/>
      <c r="Y29" s="51"/>
      <c r="Z29" s="52"/>
      <c r="AA29" s="56"/>
      <c r="AB29" s="57"/>
      <c r="AC29" s="289"/>
      <c r="AD29" s="289"/>
      <c r="AE29" s="69" t="str">
        <f>IF(AND(IFERROR(IF($L$5=2024,VLOOKUP(B29,'Plan Abrigo'!$C$2:$AG$6807,10,FALSE),IF($L$5=2025,VLOOKUP(B29,'Plan Abrigo'!$C$2:$AG$6807,16,FALSE),IF($L$5=2026,VLOOKUP(B29,'Plan Abrigo'!$C$2:$AG$6807,22,FALSE),IF($L$5=2027,VLOOKUP(B29,'Plan Abrigo'!$C$2:$AG$6807,28,FALSE),"N/A")))),"")="",B29&gt;0),"N/A",IFERROR(IF($L$5=2024,VLOOKUP(B29,'Plan Abrigo'!$C$2:$AG$6807,10,FALSE),IF($L$5=2025,VLOOKUP(B29,'Plan Abrigo'!$C$2:$AG$6807,16,FALSE),IF($L$5=2026,VLOOKUP(B29,'Plan Abrigo'!$C$2:$AG$6807,22,FALSE),IF($L$5=2027,VLOOKUP(B29,'Plan Abrigo'!$C$2:$AG$6807,28,FALSE),"N/A")))),""))</f>
        <v/>
      </c>
      <c r="AF29" s="57"/>
      <c r="AG29" s="291" t="str">
        <f>IF(AND(IFERROR(VLOOKUP(B29,'Estrategico f'!$B$1:$BF$595,53,FALSE),"")=0,B29&gt;0),"N/A",IFERROR(VLOOKUP(B29,'Estrategico f'!$B$1:$BF$595,53,FALSE),""))</f>
        <v/>
      </c>
      <c r="AH29" s="291" t="str">
        <f>IF(AND(IFERROR(VLOOKUP(B29,'Estrategico f'!$B$1:$BF$595,54,FALSE),"")=0,B29&gt;0),"N/A",IFERROR(VLOOKUP(B29,'Estrategico f'!$B$1:$BF$595,54,FALSE),""))</f>
        <v/>
      </c>
      <c r="AI29" s="291" t="str">
        <f>IF(AND(IFERROR(VLOOKUP(B29,'Estrategico f'!$B$1:$BF$595,56,FALSE),"")=0,B29&gt;0),"N/A",IFERROR(VLOOKUP(B29,'Estrategico f'!$B$1:$BF$595,56,FALSE),""))</f>
        <v/>
      </c>
      <c r="AJ29" s="291" t="str">
        <f>IF(AND(IFERROR(VLOOKUP(B29,'Estrategico f'!$B$1:$BF$595,57,FALSE),"")=0,B29&gt;0),"N/A",IFERROR(VLOOKUP(B29,'Estrategico f'!$B$1:$BF$595,57,FALSE),""))</f>
        <v/>
      </c>
      <c r="AK29" s="282"/>
      <c r="AL29" s="66"/>
      <c r="AM29" s="8"/>
      <c r="AN29" s="56"/>
      <c r="AO29" s="167"/>
      <c r="AP29" s="167"/>
      <c r="AQ29" s="167"/>
      <c r="AR29" s="167"/>
      <c r="AS29" s="167"/>
      <c r="AT29" s="167"/>
      <c r="AU29" s="167"/>
      <c r="AV29" s="167"/>
      <c r="AW29" s="167"/>
      <c r="AX29" s="167"/>
      <c r="AY29" s="167"/>
      <c r="AZ29" s="168"/>
      <c r="BA29" s="57"/>
    </row>
    <row r="30" spans="2:53" s="58" customFormat="1" ht="26.4" customHeight="1">
      <c r="B30" s="14"/>
      <c r="C30" s="63" t="str">
        <f>IFERROR(VLOOKUP(B30,'Estrategico f'!$B$1:$F$595,2,FALSE),"")</f>
        <v/>
      </c>
      <c r="D30" s="63" t="str">
        <f>IFERROR(VLOOKUP(B30,'Estrategico f'!$B$1:$F$595,3,FALSE),"")</f>
        <v/>
      </c>
      <c r="E30" s="63" t="str">
        <f>IFERROR(VLOOKUP(B30,'Estrategico f'!$B$1:$F$595,4,FALSE),"")</f>
        <v/>
      </c>
      <c r="F30" s="64" t="str">
        <f>IFERROR(VLOOKUP(B30,'Estrategico f'!$B$1:$S$595,18,FALSE),"")</f>
        <v/>
      </c>
      <c r="G30" s="64" t="str">
        <f>IFERROR(IF($L$5=2024,VLOOKUP(B30,'Estrategico f'!$B$1:$AW$595,30,FALSE),IF($L$5=2025,VLOOKUP(B30,'Estrategico f'!$B$1:$AW$595,35,FALSE),IF($L$5=2026,VLOOKUP(B30,'Estrategico f'!$B$1:$AW$595,41,FALSE),IF($L$5=2027,VLOOKUP(B30,'Estrategico f'!$B$1:$AW$595,47,FALSE),"Error en el año seleccionado")))),"")</f>
        <v/>
      </c>
      <c r="H30" s="64" t="str">
        <f>IFERROR(VLOOKUP(B30,'Estrategico f'!$B$1:$W$595,20,FALSE),"")</f>
        <v/>
      </c>
      <c r="I30" s="64" t="str">
        <f>IFERROR(VLOOKUP(B30,'Estrategico f'!$B$1:$W$595,21,FALSE),"")</f>
        <v/>
      </c>
      <c r="J30" s="5"/>
      <c r="K30" s="5"/>
      <c r="L30" s="11"/>
      <c r="M30" s="290" t="str">
        <f>IFERROR(VLOOKUP(B30,'Estrategico f'!$B$1:$AW$595,48,FALSE),"")</f>
        <v/>
      </c>
      <c r="N30" s="14"/>
      <c r="O30" s="51"/>
      <c r="P30" s="51"/>
      <c r="Q30" s="51"/>
      <c r="R30" s="51"/>
      <c r="S30" s="51"/>
      <c r="T30" s="51"/>
      <c r="U30" s="51"/>
      <c r="V30" s="51"/>
      <c r="W30" s="51"/>
      <c r="X30" s="51"/>
      <c r="Y30" s="51"/>
      <c r="Z30" s="52"/>
      <c r="AA30" s="56"/>
      <c r="AB30" s="57"/>
      <c r="AC30" s="289"/>
      <c r="AD30" s="289"/>
      <c r="AE30" s="69" t="str">
        <f>IF(AND(IFERROR(IF($L$5=2024,VLOOKUP(B30,'Plan Abrigo'!$C$2:$AG$6807,10,FALSE),IF($L$5=2025,VLOOKUP(B30,'Plan Abrigo'!$C$2:$AG$6807,16,FALSE),IF($L$5=2026,VLOOKUP(B30,'Plan Abrigo'!$C$2:$AG$6807,22,FALSE),IF($L$5=2027,VLOOKUP(B30,'Plan Abrigo'!$C$2:$AG$6807,28,FALSE),"N/A")))),"")="",B30&gt;0),"N/A",IFERROR(IF($L$5=2024,VLOOKUP(B30,'Plan Abrigo'!$C$2:$AG$6807,10,FALSE),IF($L$5=2025,VLOOKUP(B30,'Plan Abrigo'!$C$2:$AG$6807,16,FALSE),IF($L$5=2026,VLOOKUP(B30,'Plan Abrigo'!$C$2:$AG$6807,22,FALSE),IF($L$5=2027,VLOOKUP(B30,'Plan Abrigo'!$C$2:$AG$6807,28,FALSE),"N/A")))),""))</f>
        <v/>
      </c>
      <c r="AF30" s="57"/>
      <c r="AG30" s="291" t="str">
        <f>IF(AND(IFERROR(VLOOKUP(B30,'Estrategico f'!$B$1:$BF$595,53,FALSE),"")=0,B30&gt;0),"N/A",IFERROR(VLOOKUP(B30,'Estrategico f'!$B$1:$BF$595,53,FALSE),""))</f>
        <v/>
      </c>
      <c r="AH30" s="291" t="str">
        <f>IF(AND(IFERROR(VLOOKUP(B30,'Estrategico f'!$B$1:$BF$595,54,FALSE),"")=0,B30&gt;0),"N/A",IFERROR(VLOOKUP(B30,'Estrategico f'!$B$1:$BF$595,54,FALSE),""))</f>
        <v/>
      </c>
      <c r="AI30" s="291" t="str">
        <f>IF(AND(IFERROR(VLOOKUP(B30,'Estrategico f'!$B$1:$BF$595,56,FALSE),"")=0,B30&gt;0),"N/A",IFERROR(VLOOKUP(B30,'Estrategico f'!$B$1:$BF$595,56,FALSE),""))</f>
        <v/>
      </c>
      <c r="AJ30" s="291" t="str">
        <f>IF(AND(IFERROR(VLOOKUP(B30,'Estrategico f'!$B$1:$BF$595,57,FALSE),"")=0,B30&gt;0),"N/A",IFERROR(VLOOKUP(B30,'Estrategico f'!$B$1:$BF$595,57,FALSE),""))</f>
        <v/>
      </c>
      <c r="AK30" s="282"/>
      <c r="AL30" s="66"/>
      <c r="AM30" s="8"/>
      <c r="AN30" s="57"/>
      <c r="AO30" s="169"/>
      <c r="AP30" s="169"/>
      <c r="AQ30" s="169"/>
      <c r="AR30" s="169"/>
      <c r="AS30" s="169"/>
      <c r="AT30" s="169"/>
      <c r="AU30" s="169"/>
      <c r="AV30" s="169"/>
      <c r="AW30" s="169"/>
      <c r="AX30" s="169"/>
      <c r="AY30" s="169"/>
      <c r="AZ30" s="170"/>
      <c r="BA30" s="57"/>
    </row>
    <row r="31" spans="2:53" s="58" customFormat="1" ht="26.4" customHeight="1">
      <c r="B31" s="14"/>
      <c r="C31" s="63" t="str">
        <f>IFERROR(VLOOKUP(B31,'Estrategico f'!$B$1:$F$595,2,FALSE),"")</f>
        <v/>
      </c>
      <c r="D31" s="63" t="str">
        <f>IFERROR(VLOOKUP(B31,'Estrategico f'!$B$1:$F$595,3,FALSE),"")</f>
        <v/>
      </c>
      <c r="E31" s="63" t="str">
        <f>IFERROR(VLOOKUP(B31,'Estrategico f'!$B$1:$F$595,4,FALSE),"")</f>
        <v/>
      </c>
      <c r="F31" s="64" t="str">
        <f>IFERROR(VLOOKUP(B31,'Estrategico f'!$B$1:$S$595,18,FALSE),"")</f>
        <v/>
      </c>
      <c r="G31" s="64" t="str">
        <f>IFERROR(IF($L$5=2024,VLOOKUP(B31,'Estrategico f'!$B$1:$AW$595,30,FALSE),IF($L$5=2025,VLOOKUP(B31,'Estrategico f'!$B$1:$AW$595,35,FALSE),IF($L$5=2026,VLOOKUP(B31,'Estrategico f'!$B$1:$AW$595,41,FALSE),IF($L$5=2027,VLOOKUP(B31,'Estrategico f'!$B$1:$AW$595,47,FALSE),"Error en el año seleccionado")))),"")</f>
        <v/>
      </c>
      <c r="H31" s="64" t="str">
        <f>IFERROR(VLOOKUP(B31,'Estrategico f'!$B$1:$W$595,20,FALSE),"")</f>
        <v/>
      </c>
      <c r="I31" s="64" t="str">
        <f>IFERROR(VLOOKUP(B31,'Estrategico f'!$B$1:$W$595,21,FALSE),"")</f>
        <v/>
      </c>
      <c r="J31" s="57"/>
      <c r="K31" s="57"/>
      <c r="L31" s="57"/>
      <c r="M31" s="290" t="str">
        <f>IFERROR(VLOOKUP(B31,'Estrategico f'!$B$1:$AW$595,48,FALSE),"")</f>
        <v/>
      </c>
      <c r="N31" s="57"/>
      <c r="O31" s="51"/>
      <c r="P31" s="51"/>
      <c r="Q31" s="51"/>
      <c r="R31" s="51"/>
      <c r="S31" s="51"/>
      <c r="T31" s="51"/>
      <c r="U31" s="51"/>
      <c r="V31" s="51"/>
      <c r="W31" s="51"/>
      <c r="X31" s="51"/>
      <c r="Y31" s="51"/>
      <c r="Z31" s="52"/>
      <c r="AA31" s="56"/>
      <c r="AB31" s="57"/>
      <c r="AC31" s="289"/>
      <c r="AD31" s="289"/>
      <c r="AE31" s="69" t="str">
        <f>IF(AND(IFERROR(IF($L$5=2024,VLOOKUP(B31,'Plan Abrigo'!$C$2:$AG$6807,10,FALSE),IF($L$5=2025,VLOOKUP(B31,'Plan Abrigo'!$C$2:$AG$6807,16,FALSE),IF($L$5=2026,VLOOKUP(B31,'Plan Abrigo'!$C$2:$AG$6807,22,FALSE),IF($L$5=2027,VLOOKUP(B31,'Plan Abrigo'!$C$2:$AG$6807,28,FALSE),"N/A")))),"")="",B31&gt;0),"N/A",IFERROR(IF($L$5=2024,VLOOKUP(B31,'Plan Abrigo'!$C$2:$AG$6807,10,FALSE),IF($L$5=2025,VLOOKUP(B31,'Plan Abrigo'!$C$2:$AG$6807,16,FALSE),IF($L$5=2026,VLOOKUP(B31,'Plan Abrigo'!$C$2:$AG$6807,22,FALSE),IF($L$5=2027,VLOOKUP(B31,'Plan Abrigo'!$C$2:$AG$6807,28,FALSE),"N/A")))),""))</f>
        <v/>
      </c>
      <c r="AF31" s="57"/>
      <c r="AG31" s="291" t="str">
        <f>IF(AND(IFERROR(VLOOKUP(B31,'Estrategico f'!$B$1:$BF$595,53,FALSE),"")=0,B31&gt;0),"N/A",IFERROR(VLOOKUP(B31,'Estrategico f'!$B$1:$BF$595,53,FALSE),""))</f>
        <v/>
      </c>
      <c r="AH31" s="291" t="str">
        <f>IF(AND(IFERROR(VLOOKUP(B31,'Estrategico f'!$B$1:$BF$595,54,FALSE),"")=0,B31&gt;0),"N/A",IFERROR(VLOOKUP(B31,'Estrategico f'!$B$1:$BF$595,54,FALSE),""))</f>
        <v/>
      </c>
      <c r="AI31" s="291" t="str">
        <f>IF(AND(IFERROR(VLOOKUP(B31,'Estrategico f'!$B$1:$BF$595,56,FALSE),"")=0,B31&gt;0),"N/A",IFERROR(VLOOKUP(B31,'Estrategico f'!$B$1:$BF$595,56,FALSE),""))</f>
        <v/>
      </c>
      <c r="AJ31" s="291" t="str">
        <f>IF(AND(IFERROR(VLOOKUP(B31,'Estrategico f'!$B$1:$BF$595,57,FALSE),"")=0,B31&gt;0),"N/A",IFERROR(VLOOKUP(B31,'Estrategico f'!$B$1:$BF$595,57,FALSE),""))</f>
        <v/>
      </c>
      <c r="AK31" s="282"/>
      <c r="AL31" s="66"/>
      <c r="AM31" s="8"/>
      <c r="AN31" s="57"/>
      <c r="AO31" s="169"/>
      <c r="AP31" s="169"/>
      <c r="AQ31" s="169"/>
      <c r="AR31" s="169"/>
      <c r="AS31" s="169"/>
      <c r="AT31" s="169"/>
      <c r="AU31" s="169"/>
      <c r="AV31" s="169"/>
      <c r="AW31" s="169"/>
      <c r="AX31" s="169"/>
      <c r="AY31" s="169"/>
      <c r="AZ31" s="170"/>
      <c r="BA31" s="57"/>
    </row>
    <row r="32" spans="2:53" s="58" customFormat="1" ht="26.4" customHeight="1">
      <c r="B32" s="14"/>
      <c r="C32" s="63" t="str">
        <f>IFERROR(VLOOKUP(B32,'Estrategico f'!$B$1:$F$595,2,FALSE),"")</f>
        <v/>
      </c>
      <c r="D32" s="63" t="str">
        <f>IFERROR(VLOOKUP(B32,'Estrategico f'!$B$1:$F$595,3,FALSE),"")</f>
        <v/>
      </c>
      <c r="E32" s="63" t="str">
        <f>IFERROR(VLOOKUP(B32,'Estrategico f'!$B$1:$F$595,4,FALSE),"")</f>
        <v/>
      </c>
      <c r="F32" s="64" t="str">
        <f>IFERROR(VLOOKUP(B32,'Estrategico f'!$B$1:$S$595,18,FALSE),"")</f>
        <v/>
      </c>
      <c r="G32" s="64" t="str">
        <f>IFERROR(IF($L$5=2024,VLOOKUP(B32,'Estrategico f'!$B$1:$AW$595,30,FALSE),IF($L$5=2025,VLOOKUP(B32,'Estrategico f'!$B$1:$AW$595,35,FALSE),IF($L$5=2026,VLOOKUP(B32,'Estrategico f'!$B$1:$AW$595,41,FALSE),IF($L$5=2027,VLOOKUP(B32,'Estrategico f'!$B$1:$AW$595,47,FALSE),"Error en el año seleccionado")))),"")</f>
        <v/>
      </c>
      <c r="H32" s="64" t="str">
        <f>IFERROR(VLOOKUP(B32,'Estrategico f'!$B$1:$W$595,20,FALSE),"")</f>
        <v/>
      </c>
      <c r="I32" s="64" t="str">
        <f>IFERROR(VLOOKUP(B32,'Estrategico f'!$B$1:$W$595,21,FALSE),"")</f>
        <v/>
      </c>
      <c r="J32" s="5"/>
      <c r="K32" s="5"/>
      <c r="L32" s="4"/>
      <c r="M32" s="290" t="str">
        <f>IFERROR(VLOOKUP(B32,'Estrategico f'!$B$1:$AW$595,48,FALSE),"")</f>
        <v/>
      </c>
      <c r="N32" s="14"/>
      <c r="O32" s="51"/>
      <c r="P32" s="51"/>
      <c r="Q32" s="51"/>
      <c r="R32" s="51"/>
      <c r="S32" s="51"/>
      <c r="T32" s="51"/>
      <c r="U32" s="51"/>
      <c r="V32" s="51"/>
      <c r="W32" s="51"/>
      <c r="X32" s="51"/>
      <c r="Y32" s="51"/>
      <c r="Z32" s="52"/>
      <c r="AA32" s="56"/>
      <c r="AB32" s="57"/>
      <c r="AC32" s="289"/>
      <c r="AD32" s="289"/>
      <c r="AE32" s="69" t="str">
        <f>IF(AND(IFERROR(IF($L$5=2024,VLOOKUP(B32,'Plan Abrigo'!$C$2:$AG$6807,10,FALSE),IF($L$5=2025,VLOOKUP(B32,'Plan Abrigo'!$C$2:$AG$6807,16,FALSE),IF($L$5=2026,VLOOKUP(B32,'Plan Abrigo'!$C$2:$AG$6807,22,FALSE),IF($L$5=2027,VLOOKUP(B32,'Plan Abrigo'!$C$2:$AG$6807,28,FALSE),"N/A")))),"")="",B32&gt;0),"N/A",IFERROR(IF($L$5=2024,VLOOKUP(B32,'Plan Abrigo'!$C$2:$AG$6807,10,FALSE),IF($L$5=2025,VLOOKUP(B32,'Plan Abrigo'!$C$2:$AG$6807,16,FALSE),IF($L$5=2026,VLOOKUP(B32,'Plan Abrigo'!$C$2:$AG$6807,22,FALSE),IF($L$5=2027,VLOOKUP(B32,'Plan Abrigo'!$C$2:$AG$6807,28,FALSE),"N/A")))),""))</f>
        <v/>
      </c>
      <c r="AF32" s="57"/>
      <c r="AG32" s="291" t="str">
        <f>IF(AND(IFERROR(VLOOKUP(B32,'Estrategico f'!$B$1:$BF$595,53,FALSE),"")=0,B32&gt;0),"N/A",IFERROR(VLOOKUP(B32,'Estrategico f'!$B$1:$BF$595,53,FALSE),""))</f>
        <v/>
      </c>
      <c r="AH32" s="291" t="str">
        <f>IF(AND(IFERROR(VLOOKUP(B32,'Estrategico f'!$B$1:$BF$595,54,FALSE),"")=0,B32&gt;0),"N/A",IFERROR(VLOOKUP(B32,'Estrategico f'!$B$1:$BF$595,54,FALSE),""))</f>
        <v/>
      </c>
      <c r="AI32" s="291" t="str">
        <f>IF(AND(IFERROR(VLOOKUP(B32,'Estrategico f'!$B$1:$BF$595,56,FALSE),"")=0,B32&gt;0),"N/A",IFERROR(VLOOKUP(B32,'Estrategico f'!$B$1:$BF$595,56,FALSE),""))</f>
        <v/>
      </c>
      <c r="AJ32" s="291" t="str">
        <f>IF(AND(IFERROR(VLOOKUP(B32,'Estrategico f'!$B$1:$BF$595,57,FALSE),"")=0,B32&gt;0),"N/A",IFERROR(VLOOKUP(B32,'Estrategico f'!$B$1:$BF$595,57,FALSE),""))</f>
        <v/>
      </c>
      <c r="AK32" s="282"/>
      <c r="AL32" s="66"/>
      <c r="AM32" s="8"/>
      <c r="AN32" s="56"/>
      <c r="AO32" s="167"/>
      <c r="AP32" s="167"/>
      <c r="AQ32" s="167"/>
      <c r="AR32" s="167"/>
      <c r="AS32" s="167"/>
      <c r="AT32" s="167"/>
      <c r="AU32" s="167"/>
      <c r="AV32" s="167"/>
      <c r="AW32" s="167"/>
      <c r="AX32" s="167"/>
      <c r="AY32" s="167"/>
      <c r="AZ32" s="168"/>
      <c r="BA32" s="57"/>
    </row>
    <row r="33" spans="2:53" s="58" customFormat="1" ht="26.4" customHeight="1">
      <c r="B33" s="14"/>
      <c r="C33" s="63" t="str">
        <f>IFERROR(VLOOKUP(B33,'Estrategico f'!$B$1:$F$595,2,FALSE),"")</f>
        <v/>
      </c>
      <c r="D33" s="63" t="str">
        <f>IFERROR(VLOOKUP(B33,'Estrategico f'!$B$1:$F$595,3,FALSE),"")</f>
        <v/>
      </c>
      <c r="E33" s="63" t="str">
        <f>IFERROR(VLOOKUP(B33,'Estrategico f'!$B$1:$F$595,4,FALSE),"")</f>
        <v/>
      </c>
      <c r="F33" s="64" t="str">
        <f>IFERROR(VLOOKUP(B33,'Estrategico f'!$B$1:$S$595,18,FALSE),"")</f>
        <v/>
      </c>
      <c r="G33" s="64" t="str">
        <f>IFERROR(IF($L$5=2024,VLOOKUP(B33,'Estrategico f'!$B$1:$AW$595,30,FALSE),IF($L$5=2025,VLOOKUP(B33,'Estrategico f'!$B$1:$AW$595,35,FALSE),IF($L$5=2026,VLOOKUP(B33,'Estrategico f'!$B$1:$AW$595,41,FALSE),IF($L$5=2027,VLOOKUP(B33,'Estrategico f'!$B$1:$AW$595,47,FALSE),"Error en el año seleccionado")))),"")</f>
        <v/>
      </c>
      <c r="H33" s="64" t="str">
        <f>IFERROR(VLOOKUP(B33,'Estrategico f'!$B$1:$W$595,20,FALSE),"")</f>
        <v/>
      </c>
      <c r="I33" s="64" t="str">
        <f>IFERROR(VLOOKUP(B33,'Estrategico f'!$B$1:$W$595,21,FALSE),"")</f>
        <v/>
      </c>
      <c r="J33" s="5"/>
      <c r="K33" s="5"/>
      <c r="L33" s="4"/>
      <c r="M33" s="290" t="str">
        <f>IFERROR(VLOOKUP(B33,'Estrategico f'!$B$1:$AW$595,48,FALSE),"")</f>
        <v/>
      </c>
      <c r="N33" s="14"/>
      <c r="O33" s="51"/>
      <c r="P33" s="51"/>
      <c r="Q33" s="51"/>
      <c r="R33" s="51"/>
      <c r="S33" s="51"/>
      <c r="T33" s="51"/>
      <c r="U33" s="51"/>
      <c r="V33" s="51"/>
      <c r="W33" s="51"/>
      <c r="X33" s="51"/>
      <c r="Y33" s="51"/>
      <c r="Z33" s="52"/>
      <c r="AA33" s="56"/>
      <c r="AB33" s="57"/>
      <c r="AC33" s="289"/>
      <c r="AD33" s="289"/>
      <c r="AE33" s="69" t="str">
        <f>IF(AND(IFERROR(IF($L$5=2024,VLOOKUP(B33,'Plan Abrigo'!$C$2:$AG$6807,10,FALSE),IF($L$5=2025,VLOOKUP(B33,'Plan Abrigo'!$C$2:$AG$6807,16,FALSE),IF($L$5=2026,VLOOKUP(B33,'Plan Abrigo'!$C$2:$AG$6807,22,FALSE),IF($L$5=2027,VLOOKUP(B33,'Plan Abrigo'!$C$2:$AG$6807,28,FALSE),"N/A")))),"")="",B33&gt;0),"N/A",IFERROR(IF($L$5=2024,VLOOKUP(B33,'Plan Abrigo'!$C$2:$AG$6807,10,FALSE),IF($L$5=2025,VLOOKUP(B33,'Plan Abrigo'!$C$2:$AG$6807,16,FALSE),IF($L$5=2026,VLOOKUP(B33,'Plan Abrigo'!$C$2:$AG$6807,22,FALSE),IF($L$5=2027,VLOOKUP(B33,'Plan Abrigo'!$C$2:$AG$6807,28,FALSE),"N/A")))),""))</f>
        <v/>
      </c>
      <c r="AF33" s="57"/>
      <c r="AG33" s="291" t="str">
        <f>IF(AND(IFERROR(VLOOKUP(B33,'Estrategico f'!$B$1:$BF$595,53,FALSE),"")=0,B33&gt;0),"N/A",IFERROR(VLOOKUP(B33,'Estrategico f'!$B$1:$BF$595,53,FALSE),""))</f>
        <v/>
      </c>
      <c r="AH33" s="291" t="str">
        <f>IF(AND(IFERROR(VLOOKUP(B33,'Estrategico f'!$B$1:$BF$595,54,FALSE),"")=0,B33&gt;0),"N/A",IFERROR(VLOOKUP(B33,'Estrategico f'!$B$1:$BF$595,54,FALSE),""))</f>
        <v/>
      </c>
      <c r="AI33" s="291" t="str">
        <f>IF(AND(IFERROR(VLOOKUP(B33,'Estrategico f'!$B$1:$BF$595,56,FALSE),"")=0,B33&gt;0),"N/A",IFERROR(VLOOKUP(B33,'Estrategico f'!$B$1:$BF$595,56,FALSE),""))</f>
        <v/>
      </c>
      <c r="AJ33" s="291" t="str">
        <f>IF(AND(IFERROR(VLOOKUP(B33,'Estrategico f'!$B$1:$BF$595,57,FALSE),"")=0,B33&gt;0),"N/A",IFERROR(VLOOKUP(B33,'Estrategico f'!$B$1:$BF$595,57,FALSE),""))</f>
        <v/>
      </c>
      <c r="AK33" s="282"/>
      <c r="AL33" s="66"/>
      <c r="AM33" s="8"/>
      <c r="AN33" s="56"/>
      <c r="AO33" s="167"/>
      <c r="AP33" s="167"/>
      <c r="AQ33" s="167"/>
      <c r="AR33" s="167"/>
      <c r="AS33" s="167"/>
      <c r="AT33" s="167"/>
      <c r="AU33" s="167"/>
      <c r="AV33" s="167"/>
      <c r="AW33" s="167"/>
      <c r="AX33" s="167"/>
      <c r="AY33" s="167"/>
      <c r="AZ33" s="168"/>
      <c r="BA33" s="57"/>
    </row>
    <row r="34" spans="2:53" s="58" customFormat="1" ht="26.4" customHeight="1">
      <c r="B34" s="14"/>
      <c r="C34" s="63" t="str">
        <f>IFERROR(VLOOKUP(B34,'Estrategico f'!$B$1:$F$595,2,FALSE),"")</f>
        <v/>
      </c>
      <c r="D34" s="63" t="str">
        <f>IFERROR(VLOOKUP(B34,'Estrategico f'!$B$1:$F$595,3,FALSE),"")</f>
        <v/>
      </c>
      <c r="E34" s="63" t="str">
        <f>IFERROR(VLOOKUP(B34,'Estrategico f'!$B$1:$F$595,4,FALSE),"")</f>
        <v/>
      </c>
      <c r="F34" s="64" t="str">
        <f>IFERROR(VLOOKUP(B34,'Estrategico f'!$B$1:$S$595,18,FALSE),"")</f>
        <v/>
      </c>
      <c r="G34" s="64" t="str">
        <f>IFERROR(IF($L$5=2024,VLOOKUP(B34,'Estrategico f'!$B$1:$AW$595,30,FALSE),IF($L$5=2025,VLOOKUP(B34,'Estrategico f'!$B$1:$AW$595,35,FALSE),IF($L$5=2026,VLOOKUP(B34,'Estrategico f'!$B$1:$AW$595,41,FALSE),IF($L$5=2027,VLOOKUP(B34,'Estrategico f'!$B$1:$AW$595,47,FALSE),"Error en el año seleccionado")))),"")</f>
        <v/>
      </c>
      <c r="H34" s="64" t="str">
        <f>IFERROR(VLOOKUP(B34,'Estrategico f'!$B$1:$W$595,20,FALSE),"")</f>
        <v/>
      </c>
      <c r="I34" s="64" t="str">
        <f>IFERROR(VLOOKUP(B34,'Estrategico f'!$B$1:$W$595,21,FALSE),"")</f>
        <v/>
      </c>
      <c r="J34" s="57"/>
      <c r="K34" s="57"/>
      <c r="L34" s="56"/>
      <c r="M34" s="290" t="str">
        <f>IFERROR(VLOOKUP(B34,'Estrategico f'!$B$1:$AW$595,48,FALSE),"")</f>
        <v/>
      </c>
      <c r="N34" s="14"/>
      <c r="O34" s="51"/>
      <c r="P34" s="51"/>
      <c r="Q34" s="51"/>
      <c r="R34" s="51"/>
      <c r="S34" s="51"/>
      <c r="T34" s="51"/>
      <c r="U34" s="51"/>
      <c r="V34" s="51"/>
      <c r="W34" s="51"/>
      <c r="X34" s="51"/>
      <c r="Y34" s="51"/>
      <c r="Z34" s="52"/>
      <c r="AA34" s="56"/>
      <c r="AB34" s="57"/>
      <c r="AC34" s="289"/>
      <c r="AD34" s="289"/>
      <c r="AE34" s="69" t="str">
        <f>IF(AND(IFERROR(IF($L$5=2024,VLOOKUP(B34,'Plan Abrigo'!$C$2:$AG$6807,10,FALSE),IF($L$5=2025,VLOOKUP(B34,'Plan Abrigo'!$C$2:$AG$6807,16,FALSE),IF($L$5=2026,VLOOKUP(B34,'Plan Abrigo'!$C$2:$AG$6807,22,FALSE),IF($L$5=2027,VLOOKUP(B34,'Plan Abrigo'!$C$2:$AG$6807,28,FALSE),"N/A")))),"")="",B34&gt;0),"N/A",IFERROR(IF($L$5=2024,VLOOKUP(B34,'Plan Abrigo'!$C$2:$AG$6807,10,FALSE),IF($L$5=2025,VLOOKUP(B34,'Plan Abrigo'!$C$2:$AG$6807,16,FALSE),IF($L$5=2026,VLOOKUP(B34,'Plan Abrigo'!$C$2:$AG$6807,22,FALSE),IF($L$5=2027,VLOOKUP(B34,'Plan Abrigo'!$C$2:$AG$6807,28,FALSE),"N/A")))),""))</f>
        <v/>
      </c>
      <c r="AF34" s="57"/>
      <c r="AG34" s="291" t="str">
        <f>IF(AND(IFERROR(VLOOKUP(B34,'Estrategico f'!$B$1:$BF$595,53,FALSE),"")=0,B34&gt;0),"N/A",IFERROR(VLOOKUP(B34,'Estrategico f'!$B$1:$BF$595,53,FALSE),""))</f>
        <v/>
      </c>
      <c r="AH34" s="291" t="str">
        <f>IF(AND(IFERROR(VLOOKUP(B34,'Estrategico f'!$B$1:$BF$595,54,FALSE),"")=0,B34&gt;0),"N/A",IFERROR(VLOOKUP(B34,'Estrategico f'!$B$1:$BF$595,54,FALSE),""))</f>
        <v/>
      </c>
      <c r="AI34" s="291" t="str">
        <f>IF(AND(IFERROR(VLOOKUP(B34,'Estrategico f'!$B$1:$BF$595,56,FALSE),"")=0,B34&gt;0),"N/A",IFERROR(VLOOKUP(B34,'Estrategico f'!$B$1:$BF$595,56,FALSE),""))</f>
        <v/>
      </c>
      <c r="AJ34" s="291" t="str">
        <f>IF(AND(IFERROR(VLOOKUP(B34,'Estrategico f'!$B$1:$BF$595,57,FALSE),"")=0,B34&gt;0),"N/A",IFERROR(VLOOKUP(B34,'Estrategico f'!$B$1:$BF$595,57,FALSE),""))</f>
        <v/>
      </c>
      <c r="AK34" s="282"/>
      <c r="AL34" s="66"/>
      <c r="AM34" s="8"/>
      <c r="AN34" s="56"/>
      <c r="AO34" s="167"/>
      <c r="AP34" s="167"/>
      <c r="AQ34" s="167"/>
      <c r="AR34" s="167"/>
      <c r="AS34" s="167"/>
      <c r="AT34" s="167"/>
      <c r="AU34" s="167"/>
      <c r="AV34" s="167"/>
      <c r="AW34" s="167"/>
      <c r="AX34" s="167"/>
      <c r="AY34" s="167"/>
      <c r="AZ34" s="168"/>
      <c r="BA34" s="57"/>
    </row>
    <row r="35" spans="2:53" s="58" customFormat="1" ht="26.4" customHeight="1">
      <c r="B35" s="14"/>
      <c r="C35" s="63" t="str">
        <f>IFERROR(VLOOKUP(B35,'Estrategico f'!$B$1:$F$595,2,FALSE),"")</f>
        <v/>
      </c>
      <c r="D35" s="63" t="str">
        <f>IFERROR(VLOOKUP(B35,'Estrategico f'!$B$1:$F$595,3,FALSE),"")</f>
        <v/>
      </c>
      <c r="E35" s="63" t="str">
        <f>IFERROR(VLOOKUP(B35,'Estrategico f'!$B$1:$F$595,4,FALSE),"")</f>
        <v/>
      </c>
      <c r="F35" s="64" t="str">
        <f>IFERROR(VLOOKUP(B35,'Estrategico f'!$B$1:$S$595,18,FALSE),"")</f>
        <v/>
      </c>
      <c r="G35" s="64" t="str">
        <f>IFERROR(IF($L$5=2024,VLOOKUP(B35,'Estrategico f'!$B$1:$AW$595,30,FALSE),IF($L$5=2025,VLOOKUP(B35,'Estrategico f'!$B$1:$AW$595,35,FALSE),IF($L$5=2026,VLOOKUP(B35,'Estrategico f'!$B$1:$AW$595,41,FALSE),IF($L$5=2027,VLOOKUP(B35,'Estrategico f'!$B$1:$AW$595,47,FALSE),"Error en el año seleccionado")))),"")</f>
        <v/>
      </c>
      <c r="H35" s="64" t="str">
        <f>IFERROR(VLOOKUP(B35,'Estrategico f'!$B$1:$W$595,20,FALSE),"")</f>
        <v/>
      </c>
      <c r="I35" s="64" t="str">
        <f>IFERROR(VLOOKUP(B35,'Estrategico f'!$B$1:$W$595,21,FALSE),"")</f>
        <v/>
      </c>
      <c r="J35" s="57"/>
      <c r="K35" s="57"/>
      <c r="L35" s="57"/>
      <c r="M35" s="290" t="str">
        <f>IFERROR(VLOOKUP(B35,'Estrategico f'!$B$1:$AW$595,48,FALSE),"")</f>
        <v/>
      </c>
      <c r="N35" s="57"/>
      <c r="O35" s="51"/>
      <c r="P35" s="51"/>
      <c r="Q35" s="51"/>
      <c r="R35" s="51"/>
      <c r="S35" s="51"/>
      <c r="T35" s="51"/>
      <c r="U35" s="51"/>
      <c r="V35" s="51"/>
      <c r="W35" s="51"/>
      <c r="X35" s="51"/>
      <c r="Y35" s="51"/>
      <c r="Z35" s="59"/>
      <c r="AA35" s="56"/>
      <c r="AB35" s="57"/>
      <c r="AC35" s="289"/>
      <c r="AD35" s="289"/>
      <c r="AE35" s="69" t="str">
        <f>IF(AND(IFERROR(IF($L$5=2024,VLOOKUP(B35,'Plan Abrigo'!$C$2:$AG$6807,10,FALSE),IF($L$5=2025,VLOOKUP(B35,'Plan Abrigo'!$C$2:$AG$6807,16,FALSE),IF($L$5=2026,VLOOKUP(B35,'Plan Abrigo'!$C$2:$AG$6807,22,FALSE),IF($L$5=2027,VLOOKUP(B35,'Plan Abrigo'!$C$2:$AG$6807,28,FALSE),"N/A")))),"")="",B35&gt;0),"N/A",IFERROR(IF($L$5=2024,VLOOKUP(B35,'Plan Abrigo'!$C$2:$AG$6807,10,FALSE),IF($L$5=2025,VLOOKUP(B35,'Plan Abrigo'!$C$2:$AG$6807,16,FALSE),IF($L$5=2026,VLOOKUP(B35,'Plan Abrigo'!$C$2:$AG$6807,22,FALSE),IF($L$5=2027,VLOOKUP(B35,'Plan Abrigo'!$C$2:$AG$6807,28,FALSE),"N/A")))),""))</f>
        <v/>
      </c>
      <c r="AF35" s="57"/>
      <c r="AG35" s="291" t="str">
        <f>IF(AND(IFERROR(VLOOKUP(B35,'Estrategico f'!$B$1:$BF$595,53,FALSE),"")=0,B35&gt;0),"N/A",IFERROR(VLOOKUP(B35,'Estrategico f'!$B$1:$BF$595,53,FALSE),""))</f>
        <v/>
      </c>
      <c r="AH35" s="291" t="str">
        <f>IF(AND(IFERROR(VLOOKUP(B35,'Estrategico f'!$B$1:$BF$595,54,FALSE),"")=0,B35&gt;0),"N/A",IFERROR(VLOOKUP(B35,'Estrategico f'!$B$1:$BF$595,54,FALSE),""))</f>
        <v/>
      </c>
      <c r="AI35" s="291" t="str">
        <f>IF(AND(IFERROR(VLOOKUP(B35,'Estrategico f'!$B$1:$BF$595,56,FALSE),"")=0,B35&gt;0),"N/A",IFERROR(VLOOKUP(B35,'Estrategico f'!$B$1:$BF$595,56,FALSE),""))</f>
        <v/>
      </c>
      <c r="AJ35" s="291" t="str">
        <f>IF(AND(IFERROR(VLOOKUP(B35,'Estrategico f'!$B$1:$BF$595,57,FALSE),"")=0,B35&gt;0),"N/A",IFERROR(VLOOKUP(B35,'Estrategico f'!$B$1:$BF$595,57,FALSE),""))</f>
        <v/>
      </c>
      <c r="AK35" s="282"/>
      <c r="AL35" s="66"/>
      <c r="AM35" s="8"/>
      <c r="AN35" s="57"/>
      <c r="AO35" s="169"/>
      <c r="AP35" s="169"/>
      <c r="AQ35" s="169"/>
      <c r="AR35" s="169"/>
      <c r="AS35" s="169"/>
      <c r="AT35" s="169"/>
      <c r="AU35" s="169"/>
      <c r="AV35" s="169"/>
      <c r="AW35" s="169"/>
      <c r="AX35" s="169"/>
      <c r="AY35" s="169"/>
      <c r="AZ35" s="170"/>
      <c r="BA35" s="57"/>
    </row>
    <row r="36" spans="2:53" s="58" customFormat="1" ht="26.4" customHeight="1">
      <c r="B36" s="14"/>
      <c r="C36" s="63" t="str">
        <f>IFERROR(VLOOKUP(B36,'Estrategico f'!$B$1:$F$595,2,FALSE),"")</f>
        <v/>
      </c>
      <c r="D36" s="63" t="str">
        <f>IFERROR(VLOOKUP(B36,'Estrategico f'!$B$1:$F$595,3,FALSE),"")</f>
        <v/>
      </c>
      <c r="E36" s="63" t="str">
        <f>IFERROR(VLOOKUP(B36,'Estrategico f'!$B$1:$F$595,4,FALSE),"")</f>
        <v/>
      </c>
      <c r="F36" s="64" t="str">
        <f>IFERROR(VLOOKUP(B36,'Estrategico f'!$B$1:$S$595,18,FALSE),"")</f>
        <v/>
      </c>
      <c r="G36" s="64" t="str">
        <f>IFERROR(IF($L$5=2024,VLOOKUP(B36,'Estrategico f'!$B$1:$AW$595,30,FALSE),IF($L$5=2025,VLOOKUP(B36,'Estrategico f'!$B$1:$AW$595,35,FALSE),IF($L$5=2026,VLOOKUP(B36,'Estrategico f'!$B$1:$AW$595,41,FALSE),IF($L$5=2027,VLOOKUP(B36,'Estrategico f'!$B$1:$AW$595,47,FALSE),"Error en el año seleccionado")))),"")</f>
        <v/>
      </c>
      <c r="H36" s="64" t="str">
        <f>IFERROR(VLOOKUP(B36,'Estrategico f'!$B$1:$W$595,20,FALSE),"")</f>
        <v/>
      </c>
      <c r="I36" s="64" t="str">
        <f>IFERROR(VLOOKUP(B36,'Estrategico f'!$B$1:$W$595,21,FALSE),"")</f>
        <v/>
      </c>
      <c r="J36" s="57"/>
      <c r="K36" s="57"/>
      <c r="L36" s="57"/>
      <c r="M36" s="290" t="str">
        <f>IFERROR(VLOOKUP(B36,'Estrategico f'!$B$1:$AW$595,48,FALSE),"")</f>
        <v/>
      </c>
      <c r="N36" s="57"/>
      <c r="O36" s="51"/>
      <c r="P36" s="51"/>
      <c r="Q36" s="51"/>
      <c r="R36" s="51"/>
      <c r="S36" s="51"/>
      <c r="T36" s="51"/>
      <c r="U36" s="51"/>
      <c r="V36" s="51"/>
      <c r="W36" s="51"/>
      <c r="X36" s="51"/>
      <c r="Y36" s="51"/>
      <c r="Z36" s="52"/>
      <c r="AA36" s="56"/>
      <c r="AB36" s="57"/>
      <c r="AC36" s="289"/>
      <c r="AD36" s="289"/>
      <c r="AE36" s="69" t="str">
        <f>IF(AND(IFERROR(IF($L$5=2024,VLOOKUP(B36,'Plan Abrigo'!$C$2:$AG$6807,10,FALSE),IF($L$5=2025,VLOOKUP(B36,'Plan Abrigo'!$C$2:$AG$6807,16,FALSE),IF($L$5=2026,VLOOKUP(B36,'Plan Abrigo'!$C$2:$AG$6807,22,FALSE),IF($L$5=2027,VLOOKUP(B36,'Plan Abrigo'!$C$2:$AG$6807,28,FALSE),"N/A")))),"")="",B36&gt;0),"N/A",IFERROR(IF($L$5=2024,VLOOKUP(B36,'Plan Abrigo'!$C$2:$AG$6807,10,FALSE),IF($L$5=2025,VLOOKUP(B36,'Plan Abrigo'!$C$2:$AG$6807,16,FALSE),IF($L$5=2026,VLOOKUP(B36,'Plan Abrigo'!$C$2:$AG$6807,22,FALSE),IF($L$5=2027,VLOOKUP(B36,'Plan Abrigo'!$C$2:$AG$6807,28,FALSE),"N/A")))),""))</f>
        <v/>
      </c>
      <c r="AF36" s="57"/>
      <c r="AG36" s="291" t="str">
        <f>IF(AND(IFERROR(VLOOKUP(B36,'Estrategico f'!$B$1:$BF$595,53,FALSE),"")=0,B36&gt;0),"N/A",IFERROR(VLOOKUP(B36,'Estrategico f'!$B$1:$BF$595,53,FALSE),""))</f>
        <v/>
      </c>
      <c r="AH36" s="291" t="str">
        <f>IF(AND(IFERROR(VLOOKUP(B36,'Estrategico f'!$B$1:$BF$595,54,FALSE),"")=0,B36&gt;0),"N/A",IFERROR(VLOOKUP(B36,'Estrategico f'!$B$1:$BF$595,54,FALSE),""))</f>
        <v/>
      </c>
      <c r="AI36" s="291" t="str">
        <f>IF(AND(IFERROR(VLOOKUP(B36,'Estrategico f'!$B$1:$BF$595,56,FALSE),"")=0,B36&gt;0),"N/A",IFERROR(VLOOKUP(B36,'Estrategico f'!$B$1:$BF$595,56,FALSE),""))</f>
        <v/>
      </c>
      <c r="AJ36" s="291" t="str">
        <f>IF(AND(IFERROR(VLOOKUP(B36,'Estrategico f'!$B$1:$BF$595,57,FALSE),"")=0,B36&gt;0),"N/A",IFERROR(VLOOKUP(B36,'Estrategico f'!$B$1:$BF$595,57,FALSE),""))</f>
        <v/>
      </c>
      <c r="AK36" s="282"/>
      <c r="AL36" s="66"/>
      <c r="AM36" s="8"/>
      <c r="AN36" s="57"/>
      <c r="AO36" s="169"/>
      <c r="AP36" s="169"/>
      <c r="AQ36" s="169"/>
      <c r="AR36" s="169"/>
      <c r="AS36" s="169"/>
      <c r="AT36" s="169"/>
      <c r="AU36" s="169"/>
      <c r="AV36" s="169"/>
      <c r="AW36" s="169"/>
      <c r="AX36" s="169"/>
      <c r="AY36" s="169"/>
      <c r="AZ36" s="170"/>
      <c r="BA36" s="57"/>
    </row>
    <row r="37" spans="2:53" s="58" customFormat="1" ht="26.4" customHeight="1">
      <c r="B37" s="14"/>
      <c r="C37" s="63" t="str">
        <f>IFERROR(VLOOKUP(B37,'Estrategico f'!$B$1:$F$595,2,FALSE),"")</f>
        <v/>
      </c>
      <c r="D37" s="63" t="str">
        <f>IFERROR(VLOOKUP(B37,'Estrategico f'!$B$1:$F$595,3,FALSE),"")</f>
        <v/>
      </c>
      <c r="E37" s="63" t="str">
        <f>IFERROR(VLOOKUP(B37,'Estrategico f'!$B$1:$F$595,4,FALSE),"")</f>
        <v/>
      </c>
      <c r="F37" s="64" t="str">
        <f>IFERROR(VLOOKUP(B37,'Estrategico f'!$B$1:$S$595,18,FALSE),"")</f>
        <v/>
      </c>
      <c r="G37" s="64" t="str">
        <f>IFERROR(IF($L$5=2024,VLOOKUP(B37,'Estrategico f'!$B$1:$AW$595,30,FALSE),IF($L$5=2025,VLOOKUP(B37,'Estrategico f'!$B$1:$AW$595,35,FALSE),IF($L$5=2026,VLOOKUP(B37,'Estrategico f'!$B$1:$AW$595,41,FALSE),IF($L$5=2027,VLOOKUP(B37,'Estrategico f'!$B$1:$AW$595,47,FALSE),"Error en el año seleccionado")))),"")</f>
        <v/>
      </c>
      <c r="H37" s="64" t="str">
        <f>IFERROR(VLOOKUP(B37,'Estrategico f'!$B$1:$W$595,20,FALSE),"")</f>
        <v/>
      </c>
      <c r="I37" s="64" t="str">
        <f>IFERROR(VLOOKUP(B37,'Estrategico f'!$B$1:$W$595,21,FALSE),"")</f>
        <v/>
      </c>
      <c r="J37" s="57"/>
      <c r="K37" s="57"/>
      <c r="L37" s="57"/>
      <c r="M37" s="290" t="str">
        <f>IFERROR(VLOOKUP(B37,'Estrategico f'!$B$1:$AW$595,48,FALSE),"")</f>
        <v/>
      </c>
      <c r="N37" s="57"/>
      <c r="O37" s="51"/>
      <c r="P37" s="51"/>
      <c r="Q37" s="51"/>
      <c r="R37" s="51"/>
      <c r="S37" s="51"/>
      <c r="T37" s="51"/>
      <c r="U37" s="51"/>
      <c r="V37" s="51"/>
      <c r="W37" s="51"/>
      <c r="X37" s="51"/>
      <c r="Y37" s="51"/>
      <c r="Z37" s="52"/>
      <c r="AA37" s="56"/>
      <c r="AB37" s="57"/>
      <c r="AC37" s="289"/>
      <c r="AD37" s="289"/>
      <c r="AE37" s="69" t="str">
        <f>IF(AND(IFERROR(IF($L$5=2024,VLOOKUP(B37,'Plan Abrigo'!$C$2:$AG$6807,10,FALSE),IF($L$5=2025,VLOOKUP(B37,'Plan Abrigo'!$C$2:$AG$6807,16,FALSE),IF($L$5=2026,VLOOKUP(B37,'Plan Abrigo'!$C$2:$AG$6807,22,FALSE),IF($L$5=2027,VLOOKUP(B37,'Plan Abrigo'!$C$2:$AG$6807,28,FALSE),"N/A")))),"")="",B37&gt;0),"N/A",IFERROR(IF($L$5=2024,VLOOKUP(B37,'Plan Abrigo'!$C$2:$AG$6807,10,FALSE),IF($L$5=2025,VLOOKUP(B37,'Plan Abrigo'!$C$2:$AG$6807,16,FALSE),IF($L$5=2026,VLOOKUP(B37,'Plan Abrigo'!$C$2:$AG$6807,22,FALSE),IF($L$5=2027,VLOOKUP(B37,'Plan Abrigo'!$C$2:$AG$6807,28,FALSE),"N/A")))),""))</f>
        <v/>
      </c>
      <c r="AF37" s="57"/>
      <c r="AG37" s="291" t="str">
        <f>IF(AND(IFERROR(VLOOKUP(B37,'Estrategico f'!$B$1:$BF$595,53,FALSE),"")=0,B37&gt;0),"N/A",IFERROR(VLOOKUP(B37,'Estrategico f'!$B$1:$BF$595,53,FALSE),""))</f>
        <v/>
      </c>
      <c r="AH37" s="291" t="str">
        <f>IF(AND(IFERROR(VLOOKUP(B37,'Estrategico f'!$B$1:$BF$595,54,FALSE),"")=0,B37&gt;0),"N/A",IFERROR(VLOOKUP(B37,'Estrategico f'!$B$1:$BF$595,54,FALSE),""))</f>
        <v/>
      </c>
      <c r="AI37" s="291" t="str">
        <f>IF(AND(IFERROR(VLOOKUP(B37,'Estrategico f'!$B$1:$BF$595,56,FALSE),"")=0,B37&gt;0),"N/A",IFERROR(VLOOKUP(B37,'Estrategico f'!$B$1:$BF$595,56,FALSE),""))</f>
        <v/>
      </c>
      <c r="AJ37" s="291" t="str">
        <f>IF(AND(IFERROR(VLOOKUP(B37,'Estrategico f'!$B$1:$BF$595,57,FALSE),"")=0,B37&gt;0),"N/A",IFERROR(VLOOKUP(B37,'Estrategico f'!$B$1:$BF$595,57,FALSE),""))</f>
        <v/>
      </c>
      <c r="AK37" s="282"/>
      <c r="AL37" s="66"/>
      <c r="AM37" s="8"/>
      <c r="AN37" s="57"/>
      <c r="AO37" s="169"/>
      <c r="AP37" s="169"/>
      <c r="AQ37" s="169"/>
      <c r="AR37" s="169"/>
      <c r="AS37" s="169"/>
      <c r="AT37" s="169"/>
      <c r="AU37" s="169"/>
      <c r="AV37" s="169"/>
      <c r="AW37" s="169"/>
      <c r="AX37" s="169"/>
      <c r="AY37" s="169"/>
      <c r="AZ37" s="170"/>
      <c r="BA37" s="57"/>
    </row>
    <row r="38" spans="2:53" s="58" customFormat="1" ht="26.4" customHeight="1">
      <c r="B38" s="14"/>
      <c r="C38" s="63" t="str">
        <f>IFERROR(VLOOKUP(B38,'Estrategico f'!$B$1:$F$595,2,FALSE),"")</f>
        <v/>
      </c>
      <c r="D38" s="63" t="str">
        <f>IFERROR(VLOOKUP(B38,'Estrategico f'!$B$1:$F$595,3,FALSE),"")</f>
        <v/>
      </c>
      <c r="E38" s="63" t="str">
        <f>IFERROR(VLOOKUP(B38,'Estrategico f'!$B$1:$F$595,4,FALSE),"")</f>
        <v/>
      </c>
      <c r="F38" s="64" t="str">
        <f>IFERROR(VLOOKUP(B38,'Estrategico f'!$B$1:$S$595,18,FALSE),"")</f>
        <v/>
      </c>
      <c r="G38" s="64" t="str">
        <f>IFERROR(IF($L$5=2024,VLOOKUP(B38,'Estrategico f'!$B$1:$AW$595,30,FALSE),IF($L$5=2025,VLOOKUP(B38,'Estrategico f'!$B$1:$AW$595,35,FALSE),IF($L$5=2026,VLOOKUP(B38,'Estrategico f'!$B$1:$AW$595,41,FALSE),IF($L$5=2027,VLOOKUP(B38,'Estrategico f'!$B$1:$AW$595,47,FALSE),"Error en el año seleccionado")))),"")</f>
        <v/>
      </c>
      <c r="H38" s="64" t="str">
        <f>IFERROR(VLOOKUP(B38,'Estrategico f'!$B$1:$W$595,20,FALSE),"")</f>
        <v/>
      </c>
      <c r="I38" s="64" t="str">
        <f>IFERROR(VLOOKUP(B38,'Estrategico f'!$B$1:$W$595,21,FALSE),"")</f>
        <v/>
      </c>
      <c r="J38" s="57"/>
      <c r="K38" s="57"/>
      <c r="L38" s="57"/>
      <c r="M38" s="290" t="str">
        <f>IFERROR(VLOOKUP(B38,'Estrategico f'!$B$1:$AW$595,48,FALSE),"")</f>
        <v/>
      </c>
      <c r="N38" s="57"/>
      <c r="O38" s="51"/>
      <c r="P38" s="51"/>
      <c r="Q38" s="51"/>
      <c r="R38" s="51"/>
      <c r="S38" s="51"/>
      <c r="T38" s="51"/>
      <c r="U38" s="51"/>
      <c r="V38" s="51"/>
      <c r="W38" s="51"/>
      <c r="X38" s="51"/>
      <c r="Y38" s="51"/>
      <c r="Z38" s="52"/>
      <c r="AA38" s="56"/>
      <c r="AB38" s="57"/>
      <c r="AC38" s="289"/>
      <c r="AD38" s="289"/>
      <c r="AE38" s="69" t="str">
        <f>IF(AND(IFERROR(IF($L$5=2024,VLOOKUP(B38,'Plan Abrigo'!$C$2:$AG$6807,10,FALSE),IF($L$5=2025,VLOOKUP(B38,'Plan Abrigo'!$C$2:$AG$6807,16,FALSE),IF($L$5=2026,VLOOKUP(B38,'Plan Abrigo'!$C$2:$AG$6807,22,FALSE),IF($L$5=2027,VLOOKUP(B38,'Plan Abrigo'!$C$2:$AG$6807,28,FALSE),"N/A")))),"")="",B38&gt;0),"N/A",IFERROR(IF($L$5=2024,VLOOKUP(B38,'Plan Abrigo'!$C$2:$AG$6807,10,FALSE),IF($L$5=2025,VLOOKUP(B38,'Plan Abrigo'!$C$2:$AG$6807,16,FALSE),IF($L$5=2026,VLOOKUP(B38,'Plan Abrigo'!$C$2:$AG$6807,22,FALSE),IF($L$5=2027,VLOOKUP(B38,'Plan Abrigo'!$C$2:$AG$6807,28,FALSE),"N/A")))),""))</f>
        <v/>
      </c>
      <c r="AF38" s="57"/>
      <c r="AG38" s="291" t="str">
        <f>IF(AND(IFERROR(VLOOKUP(B38,'Estrategico f'!$B$1:$BF$595,53,FALSE),"")=0,B38&gt;0),"N/A",IFERROR(VLOOKUP(B38,'Estrategico f'!$B$1:$BF$595,53,FALSE),""))</f>
        <v/>
      </c>
      <c r="AH38" s="291" t="str">
        <f>IF(AND(IFERROR(VLOOKUP(B38,'Estrategico f'!$B$1:$BF$595,54,FALSE),"")=0,B38&gt;0),"N/A",IFERROR(VLOOKUP(B38,'Estrategico f'!$B$1:$BF$595,54,FALSE),""))</f>
        <v/>
      </c>
      <c r="AI38" s="291" t="str">
        <f>IF(AND(IFERROR(VLOOKUP(B38,'Estrategico f'!$B$1:$BF$595,56,FALSE),"")=0,B38&gt;0),"N/A",IFERROR(VLOOKUP(B38,'Estrategico f'!$B$1:$BF$595,56,FALSE),""))</f>
        <v/>
      </c>
      <c r="AJ38" s="291" t="str">
        <f>IF(AND(IFERROR(VLOOKUP(B38,'Estrategico f'!$B$1:$BF$595,57,FALSE),"")=0,B38&gt;0),"N/A",IFERROR(VLOOKUP(B38,'Estrategico f'!$B$1:$BF$595,57,FALSE),""))</f>
        <v/>
      </c>
      <c r="AK38" s="282"/>
      <c r="AL38" s="66"/>
      <c r="AM38" s="8"/>
      <c r="AN38" s="57"/>
      <c r="AO38" s="169"/>
      <c r="AP38" s="169"/>
      <c r="AQ38" s="169"/>
      <c r="AR38" s="169"/>
      <c r="AS38" s="169"/>
      <c r="AT38" s="169"/>
      <c r="AU38" s="169"/>
      <c r="AV38" s="169"/>
      <c r="AW38" s="169"/>
      <c r="AX38" s="169"/>
      <c r="AY38" s="169"/>
      <c r="AZ38" s="170"/>
      <c r="BA38" s="57"/>
    </row>
    <row r="39" spans="2:53" s="58" customFormat="1" ht="26.4" customHeight="1">
      <c r="B39" s="14"/>
      <c r="C39" s="63" t="str">
        <f>IFERROR(VLOOKUP(B39,'Estrategico f'!$B$1:$F$595,2,FALSE),"")</f>
        <v/>
      </c>
      <c r="D39" s="63" t="str">
        <f>IFERROR(VLOOKUP(B39,'Estrategico f'!$B$1:$F$595,3,FALSE),"")</f>
        <v/>
      </c>
      <c r="E39" s="63" t="str">
        <f>IFERROR(VLOOKUP(B39,'Estrategico f'!$B$1:$F$595,4,FALSE),"")</f>
        <v/>
      </c>
      <c r="F39" s="64" t="str">
        <f>IFERROR(VLOOKUP(B39,'Estrategico f'!$B$1:$S$595,18,FALSE),"")</f>
        <v/>
      </c>
      <c r="G39" s="64" t="str">
        <f>IFERROR(IF($L$5=2024,VLOOKUP(B39,'Estrategico f'!$B$1:$AW$595,30,FALSE),IF($L$5=2025,VLOOKUP(B39,'Estrategico f'!$B$1:$AW$595,35,FALSE),IF($L$5=2026,VLOOKUP(B39,'Estrategico f'!$B$1:$AW$595,41,FALSE),IF($L$5=2027,VLOOKUP(B39,'Estrategico f'!$B$1:$AW$595,47,FALSE),"Error en el año seleccionado")))),"")</f>
        <v/>
      </c>
      <c r="H39" s="64" t="str">
        <f>IFERROR(VLOOKUP(B39,'Estrategico f'!$B$1:$W$595,20,FALSE),"")</f>
        <v/>
      </c>
      <c r="I39" s="64" t="str">
        <f>IFERROR(VLOOKUP(B39,'Estrategico f'!$B$1:$W$595,21,FALSE),"")</f>
        <v/>
      </c>
      <c r="J39" s="57"/>
      <c r="K39" s="57"/>
      <c r="L39" s="57"/>
      <c r="M39" s="290" t="str">
        <f>IFERROR(VLOOKUP(B39,'Estrategico f'!$B$1:$AW$595,48,FALSE),"")</f>
        <v/>
      </c>
      <c r="N39" s="57"/>
      <c r="O39" s="51"/>
      <c r="P39" s="51"/>
      <c r="Q39" s="51"/>
      <c r="R39" s="51"/>
      <c r="S39" s="51"/>
      <c r="T39" s="51"/>
      <c r="U39" s="51"/>
      <c r="V39" s="51"/>
      <c r="W39" s="51"/>
      <c r="X39" s="51"/>
      <c r="Y39" s="51"/>
      <c r="Z39" s="52"/>
      <c r="AA39" s="56"/>
      <c r="AB39" s="57"/>
      <c r="AC39" s="289"/>
      <c r="AD39" s="289"/>
      <c r="AE39" s="69" t="str">
        <f>IF(AND(IFERROR(IF($L$5=2024,VLOOKUP(B39,'Plan Abrigo'!$C$2:$AG$6807,10,FALSE),IF($L$5=2025,VLOOKUP(B39,'Plan Abrigo'!$C$2:$AG$6807,16,FALSE),IF($L$5=2026,VLOOKUP(B39,'Plan Abrigo'!$C$2:$AG$6807,22,FALSE),IF($L$5=2027,VLOOKUP(B39,'Plan Abrigo'!$C$2:$AG$6807,28,FALSE),"N/A")))),"")="",B39&gt;0),"N/A",IFERROR(IF($L$5=2024,VLOOKUP(B39,'Plan Abrigo'!$C$2:$AG$6807,10,FALSE),IF($L$5=2025,VLOOKUP(B39,'Plan Abrigo'!$C$2:$AG$6807,16,FALSE),IF($L$5=2026,VLOOKUP(B39,'Plan Abrigo'!$C$2:$AG$6807,22,FALSE),IF($L$5=2027,VLOOKUP(B39,'Plan Abrigo'!$C$2:$AG$6807,28,FALSE),"N/A")))),""))</f>
        <v/>
      </c>
      <c r="AF39" s="57"/>
      <c r="AG39" s="291" t="str">
        <f>IF(AND(IFERROR(VLOOKUP(B39,'Estrategico f'!$B$1:$BF$595,53,FALSE),"")=0,B39&gt;0),"N/A",IFERROR(VLOOKUP(B39,'Estrategico f'!$B$1:$BF$595,53,FALSE),""))</f>
        <v/>
      </c>
      <c r="AH39" s="291" t="str">
        <f>IF(AND(IFERROR(VLOOKUP(B39,'Estrategico f'!$B$1:$BF$595,54,FALSE),"")=0,B39&gt;0),"N/A",IFERROR(VLOOKUP(B39,'Estrategico f'!$B$1:$BF$595,54,FALSE),""))</f>
        <v/>
      </c>
      <c r="AI39" s="291" t="str">
        <f>IF(AND(IFERROR(VLOOKUP(B39,'Estrategico f'!$B$1:$BF$595,56,FALSE),"")=0,B39&gt;0),"N/A",IFERROR(VLOOKUP(B39,'Estrategico f'!$B$1:$BF$595,56,FALSE),""))</f>
        <v/>
      </c>
      <c r="AJ39" s="291" t="str">
        <f>IF(AND(IFERROR(VLOOKUP(B39,'Estrategico f'!$B$1:$BF$595,57,FALSE),"")=0,B39&gt;0),"N/A",IFERROR(VLOOKUP(B39,'Estrategico f'!$B$1:$BF$595,57,FALSE),""))</f>
        <v/>
      </c>
      <c r="AK39" s="282"/>
      <c r="AL39" s="66"/>
      <c r="AM39" s="8"/>
      <c r="AN39" s="57"/>
      <c r="AO39" s="169"/>
      <c r="AP39" s="169"/>
      <c r="AQ39" s="169"/>
      <c r="AR39" s="169"/>
      <c r="AS39" s="169"/>
      <c r="AT39" s="169"/>
      <c r="AU39" s="169"/>
      <c r="AV39" s="169"/>
      <c r="AW39" s="169"/>
      <c r="AX39" s="169"/>
      <c r="AY39" s="169"/>
      <c r="AZ39" s="170"/>
      <c r="BA39" s="57"/>
    </row>
    <row r="40" spans="2:53" s="58" customFormat="1" ht="26.4" customHeight="1">
      <c r="B40" s="14"/>
      <c r="C40" s="63" t="str">
        <f>IFERROR(VLOOKUP(B40,'Estrategico f'!$B$1:$F$595,2,FALSE),"")</f>
        <v/>
      </c>
      <c r="D40" s="63" t="str">
        <f>IFERROR(VLOOKUP(B40,'Estrategico f'!$B$1:$F$595,3,FALSE),"")</f>
        <v/>
      </c>
      <c r="E40" s="63" t="str">
        <f>IFERROR(VLOOKUP(B40,'Estrategico f'!$B$1:$F$595,4,FALSE),"")</f>
        <v/>
      </c>
      <c r="F40" s="64" t="str">
        <f>IFERROR(VLOOKUP(B40,'Estrategico f'!$B$1:$S$595,18,FALSE),"")</f>
        <v/>
      </c>
      <c r="G40" s="64" t="str">
        <f>IFERROR(IF($L$5=2024,VLOOKUP(B40,'Estrategico f'!$B$1:$AW$595,30,FALSE),IF($L$5=2025,VLOOKUP(B40,'Estrategico f'!$B$1:$AW$595,35,FALSE),IF($L$5=2026,VLOOKUP(B40,'Estrategico f'!$B$1:$AW$595,41,FALSE),IF($L$5=2027,VLOOKUP(B40,'Estrategico f'!$B$1:$AW$595,47,FALSE),"Error en el año seleccionado")))),"")</f>
        <v/>
      </c>
      <c r="H40" s="64" t="str">
        <f>IFERROR(VLOOKUP(B40,'Estrategico f'!$B$1:$W$595,20,FALSE),"")</f>
        <v/>
      </c>
      <c r="I40" s="64" t="str">
        <f>IFERROR(VLOOKUP(B40,'Estrategico f'!$B$1:$W$595,21,FALSE),"")</f>
        <v/>
      </c>
      <c r="J40" s="57"/>
      <c r="K40" s="57"/>
      <c r="L40" s="57"/>
      <c r="M40" s="290" t="str">
        <f>IFERROR(VLOOKUP(B40,'Estrategico f'!$B$1:$AW$595,48,FALSE),"")</f>
        <v/>
      </c>
      <c r="N40" s="57"/>
      <c r="O40" s="51"/>
      <c r="P40" s="51"/>
      <c r="Q40" s="51"/>
      <c r="R40" s="51"/>
      <c r="S40" s="51"/>
      <c r="T40" s="51"/>
      <c r="U40" s="51"/>
      <c r="V40" s="51"/>
      <c r="W40" s="51"/>
      <c r="X40" s="51"/>
      <c r="Y40" s="51"/>
      <c r="Z40" s="52"/>
      <c r="AA40" s="56"/>
      <c r="AB40" s="57"/>
      <c r="AC40" s="289"/>
      <c r="AD40" s="289"/>
      <c r="AE40" s="69" t="str">
        <f>IF(AND(IFERROR(IF($L$5=2024,VLOOKUP(B40,'Plan Abrigo'!$C$2:$AG$6807,10,FALSE),IF($L$5=2025,VLOOKUP(B40,'Plan Abrigo'!$C$2:$AG$6807,16,FALSE),IF($L$5=2026,VLOOKUP(B40,'Plan Abrigo'!$C$2:$AG$6807,22,FALSE),IF($L$5=2027,VLOOKUP(B40,'Plan Abrigo'!$C$2:$AG$6807,28,FALSE),"N/A")))),"")="",B40&gt;0),"N/A",IFERROR(IF($L$5=2024,VLOOKUP(B40,'Plan Abrigo'!$C$2:$AG$6807,10,FALSE),IF($L$5=2025,VLOOKUP(B40,'Plan Abrigo'!$C$2:$AG$6807,16,FALSE),IF($L$5=2026,VLOOKUP(B40,'Plan Abrigo'!$C$2:$AG$6807,22,FALSE),IF($L$5=2027,VLOOKUP(B40,'Plan Abrigo'!$C$2:$AG$6807,28,FALSE),"N/A")))),""))</f>
        <v/>
      </c>
      <c r="AF40" s="57"/>
      <c r="AG40" s="291" t="str">
        <f>IF(AND(IFERROR(VLOOKUP(B40,'Estrategico f'!$B$1:$BF$595,53,FALSE),"")=0,B40&gt;0),"N/A",IFERROR(VLOOKUP(B40,'Estrategico f'!$B$1:$BF$595,53,FALSE),""))</f>
        <v/>
      </c>
      <c r="AH40" s="291" t="str">
        <f>IF(AND(IFERROR(VLOOKUP(B40,'Estrategico f'!$B$1:$BF$595,54,FALSE),"")=0,B40&gt;0),"N/A",IFERROR(VLOOKUP(B40,'Estrategico f'!$B$1:$BF$595,54,FALSE),""))</f>
        <v/>
      </c>
      <c r="AI40" s="291" t="str">
        <f>IF(AND(IFERROR(VLOOKUP(B40,'Estrategico f'!$B$1:$BF$595,56,FALSE),"")=0,B40&gt;0),"N/A",IFERROR(VLOOKUP(B40,'Estrategico f'!$B$1:$BF$595,56,FALSE),""))</f>
        <v/>
      </c>
      <c r="AJ40" s="291" t="str">
        <f>IF(AND(IFERROR(VLOOKUP(B40,'Estrategico f'!$B$1:$BF$595,57,FALSE),"")=0,B40&gt;0),"N/A",IFERROR(VLOOKUP(B40,'Estrategico f'!$B$1:$BF$595,57,FALSE),""))</f>
        <v/>
      </c>
      <c r="AK40" s="282"/>
      <c r="AL40" s="66"/>
      <c r="AM40" s="8"/>
      <c r="AN40" s="57"/>
      <c r="AO40" s="169"/>
      <c r="AP40" s="169"/>
      <c r="AQ40" s="169"/>
      <c r="AR40" s="169"/>
      <c r="AS40" s="169"/>
      <c r="AT40" s="169"/>
      <c r="AU40" s="169"/>
      <c r="AV40" s="169"/>
      <c r="AW40" s="169"/>
      <c r="AX40" s="169"/>
      <c r="AY40" s="169"/>
      <c r="AZ40" s="170"/>
      <c r="BA40" s="57"/>
    </row>
    <row r="41" spans="2:53" s="58" customFormat="1" ht="26.4" customHeight="1">
      <c r="B41" s="14"/>
      <c r="C41" s="63" t="str">
        <f>IFERROR(VLOOKUP(B41,'Estrategico f'!$B$1:$F$595,2,FALSE),"")</f>
        <v/>
      </c>
      <c r="D41" s="63" t="str">
        <f>IFERROR(VLOOKUP(B41,'Estrategico f'!$B$1:$F$595,3,FALSE),"")</f>
        <v/>
      </c>
      <c r="E41" s="63" t="str">
        <f>IFERROR(VLOOKUP(B41,'Estrategico f'!$B$1:$F$595,4,FALSE),"")</f>
        <v/>
      </c>
      <c r="F41" s="64" t="str">
        <f>IFERROR(VLOOKUP(B41,'Estrategico f'!$B$1:$S$595,18,FALSE),"")</f>
        <v/>
      </c>
      <c r="G41" s="64" t="str">
        <f>IFERROR(IF($L$5=2024,VLOOKUP(B41,'Estrategico f'!$B$1:$AW$595,30,FALSE),IF($L$5=2025,VLOOKUP(B41,'Estrategico f'!$B$1:$AW$595,35,FALSE),IF($L$5=2026,VLOOKUP(B41,'Estrategico f'!$B$1:$AW$595,41,FALSE),IF($L$5=2027,VLOOKUP(B41,'Estrategico f'!$B$1:$AW$595,47,FALSE),"Error en el año seleccionado")))),"")</f>
        <v/>
      </c>
      <c r="H41" s="64" t="str">
        <f>IFERROR(VLOOKUP(B41,'Estrategico f'!$B$1:$W$595,20,FALSE),"")</f>
        <v/>
      </c>
      <c r="I41" s="64" t="str">
        <f>IFERROR(VLOOKUP(B41,'Estrategico f'!$B$1:$W$595,21,FALSE),"")</f>
        <v/>
      </c>
      <c r="J41" s="57"/>
      <c r="K41" s="57"/>
      <c r="L41" s="57"/>
      <c r="M41" s="290" t="str">
        <f>IFERROR(VLOOKUP(B41,'Estrategico f'!$B$1:$AW$595,48,FALSE),"")</f>
        <v/>
      </c>
      <c r="N41" s="57"/>
      <c r="O41" s="51"/>
      <c r="P41" s="51"/>
      <c r="Q41" s="51"/>
      <c r="R41" s="51"/>
      <c r="S41" s="51"/>
      <c r="T41" s="51"/>
      <c r="U41" s="51"/>
      <c r="V41" s="51"/>
      <c r="W41" s="51"/>
      <c r="X41" s="51"/>
      <c r="Y41" s="51"/>
      <c r="Z41" s="52"/>
      <c r="AA41" s="56"/>
      <c r="AB41" s="57"/>
      <c r="AC41" s="289"/>
      <c r="AD41" s="289"/>
      <c r="AE41" s="69" t="str">
        <f>IF(AND(IFERROR(IF($L$5=2024,VLOOKUP(B41,'Plan Abrigo'!$C$2:$AG$6807,10,FALSE),IF($L$5=2025,VLOOKUP(B41,'Plan Abrigo'!$C$2:$AG$6807,16,FALSE),IF($L$5=2026,VLOOKUP(B41,'Plan Abrigo'!$C$2:$AG$6807,22,FALSE),IF($L$5=2027,VLOOKUP(B41,'Plan Abrigo'!$C$2:$AG$6807,28,FALSE),"N/A")))),"")="",B41&gt;0),"N/A",IFERROR(IF($L$5=2024,VLOOKUP(B41,'Plan Abrigo'!$C$2:$AG$6807,10,FALSE),IF($L$5=2025,VLOOKUP(B41,'Plan Abrigo'!$C$2:$AG$6807,16,FALSE),IF($L$5=2026,VLOOKUP(B41,'Plan Abrigo'!$C$2:$AG$6807,22,FALSE),IF($L$5=2027,VLOOKUP(B41,'Plan Abrigo'!$C$2:$AG$6807,28,FALSE),"N/A")))),""))</f>
        <v/>
      </c>
      <c r="AF41" s="57"/>
      <c r="AG41" s="291" t="str">
        <f>IF(AND(IFERROR(VLOOKUP(B41,'Estrategico f'!$B$1:$BF$595,53,FALSE),"")=0,B41&gt;0),"N/A",IFERROR(VLOOKUP(B41,'Estrategico f'!$B$1:$BF$595,53,FALSE),""))</f>
        <v/>
      </c>
      <c r="AH41" s="291" t="str">
        <f>IF(AND(IFERROR(VLOOKUP(B41,'Estrategico f'!$B$1:$BF$595,54,FALSE),"")=0,B41&gt;0),"N/A",IFERROR(VLOOKUP(B41,'Estrategico f'!$B$1:$BF$595,54,FALSE),""))</f>
        <v/>
      </c>
      <c r="AI41" s="291" t="str">
        <f>IF(AND(IFERROR(VLOOKUP(B41,'Estrategico f'!$B$1:$BF$595,56,FALSE),"")=0,B41&gt;0),"N/A",IFERROR(VLOOKUP(B41,'Estrategico f'!$B$1:$BF$595,56,FALSE),""))</f>
        <v/>
      </c>
      <c r="AJ41" s="291" t="str">
        <f>IF(AND(IFERROR(VLOOKUP(B41,'Estrategico f'!$B$1:$BF$595,57,FALSE),"")=0,B41&gt;0),"N/A",IFERROR(VLOOKUP(B41,'Estrategico f'!$B$1:$BF$595,57,FALSE),""))</f>
        <v/>
      </c>
      <c r="AK41" s="282"/>
      <c r="AL41" s="66"/>
      <c r="AM41" s="8"/>
      <c r="AN41" s="57"/>
      <c r="AO41" s="169"/>
      <c r="AP41" s="169"/>
      <c r="AQ41" s="169"/>
      <c r="AR41" s="169"/>
      <c r="AS41" s="169"/>
      <c r="AT41" s="169"/>
      <c r="AU41" s="169"/>
      <c r="AV41" s="169"/>
      <c r="AW41" s="169"/>
      <c r="AX41" s="169"/>
      <c r="AY41" s="169"/>
      <c r="AZ41" s="170"/>
      <c r="BA41" s="57"/>
    </row>
    <row r="42" spans="2:53" s="58" customFormat="1" ht="26.4" customHeight="1">
      <c r="B42" s="14"/>
      <c r="C42" s="63" t="str">
        <f>IFERROR(VLOOKUP(B42,'Estrategico f'!$B$1:$F$595,2,FALSE),"")</f>
        <v/>
      </c>
      <c r="D42" s="63" t="str">
        <f>IFERROR(VLOOKUP(B42,'Estrategico f'!$B$1:$F$595,3,FALSE),"")</f>
        <v/>
      </c>
      <c r="E42" s="63" t="str">
        <f>IFERROR(VLOOKUP(B42,'Estrategico f'!$B$1:$F$595,4,FALSE),"")</f>
        <v/>
      </c>
      <c r="F42" s="64" t="str">
        <f>IFERROR(VLOOKUP(B42,'Estrategico f'!$B$1:$S$595,18,FALSE),"")</f>
        <v/>
      </c>
      <c r="G42" s="64" t="str">
        <f>IFERROR(IF($L$5=2024,VLOOKUP(B42,'Estrategico f'!$B$1:$AW$595,30,FALSE),IF($L$5=2025,VLOOKUP(B42,'Estrategico f'!$B$1:$AW$595,35,FALSE),IF($L$5=2026,VLOOKUP(B42,'Estrategico f'!$B$1:$AW$595,41,FALSE),IF($L$5=2027,VLOOKUP(B42,'Estrategico f'!$B$1:$AW$595,47,FALSE),"Error en el año seleccionado")))),"")</f>
        <v/>
      </c>
      <c r="H42" s="64" t="str">
        <f>IFERROR(VLOOKUP(B42,'Estrategico f'!$B$1:$W$595,20,FALSE),"")</f>
        <v/>
      </c>
      <c r="I42" s="64" t="str">
        <f>IFERROR(VLOOKUP(B42,'Estrategico f'!$B$1:$W$595,21,FALSE),"")</f>
        <v/>
      </c>
      <c r="J42" s="57"/>
      <c r="K42" s="57"/>
      <c r="L42" s="57"/>
      <c r="M42" s="290" t="str">
        <f>IFERROR(VLOOKUP(B42,'Estrategico f'!$B$1:$AW$595,48,FALSE),"")</f>
        <v/>
      </c>
      <c r="N42" s="57"/>
      <c r="O42" s="51"/>
      <c r="P42" s="51"/>
      <c r="Q42" s="51"/>
      <c r="R42" s="51"/>
      <c r="S42" s="51"/>
      <c r="T42" s="51"/>
      <c r="U42" s="51"/>
      <c r="V42" s="51"/>
      <c r="W42" s="51"/>
      <c r="X42" s="51"/>
      <c r="Y42" s="51"/>
      <c r="Z42" s="52"/>
      <c r="AA42" s="56"/>
      <c r="AB42" s="57"/>
      <c r="AC42" s="289"/>
      <c r="AD42" s="289"/>
      <c r="AE42" s="69" t="str">
        <f>IF(AND(IFERROR(IF($L$5=2024,VLOOKUP(B42,'Plan Abrigo'!$C$2:$AG$6807,10,FALSE),IF($L$5=2025,VLOOKUP(B42,'Plan Abrigo'!$C$2:$AG$6807,16,FALSE),IF($L$5=2026,VLOOKUP(B42,'Plan Abrigo'!$C$2:$AG$6807,22,FALSE),IF($L$5=2027,VLOOKUP(B42,'Plan Abrigo'!$C$2:$AG$6807,28,FALSE),"N/A")))),"")="",B42&gt;0),"N/A",IFERROR(IF($L$5=2024,VLOOKUP(B42,'Plan Abrigo'!$C$2:$AG$6807,10,FALSE),IF($L$5=2025,VLOOKUP(B42,'Plan Abrigo'!$C$2:$AG$6807,16,FALSE),IF($L$5=2026,VLOOKUP(B42,'Plan Abrigo'!$C$2:$AG$6807,22,FALSE),IF($L$5=2027,VLOOKUP(B42,'Plan Abrigo'!$C$2:$AG$6807,28,FALSE),"N/A")))),""))</f>
        <v/>
      </c>
      <c r="AF42" s="57"/>
      <c r="AG42" s="291" t="str">
        <f>IF(AND(IFERROR(VLOOKUP(B42,'Estrategico f'!$B$1:$BF$595,53,FALSE),"")=0,B42&gt;0),"N/A",IFERROR(VLOOKUP(B42,'Estrategico f'!$B$1:$BF$595,53,FALSE),""))</f>
        <v/>
      </c>
      <c r="AH42" s="291" t="str">
        <f>IF(AND(IFERROR(VLOOKUP(B42,'Estrategico f'!$B$1:$BF$595,54,FALSE),"")=0,B42&gt;0),"N/A",IFERROR(VLOOKUP(B42,'Estrategico f'!$B$1:$BF$595,54,FALSE),""))</f>
        <v/>
      </c>
      <c r="AI42" s="291" t="str">
        <f>IF(AND(IFERROR(VLOOKUP(B42,'Estrategico f'!$B$1:$BF$595,56,FALSE),"")=0,B42&gt;0),"N/A",IFERROR(VLOOKUP(B42,'Estrategico f'!$B$1:$BF$595,56,FALSE),""))</f>
        <v/>
      </c>
      <c r="AJ42" s="291" t="str">
        <f>IF(AND(IFERROR(VLOOKUP(B42,'Estrategico f'!$B$1:$BF$595,57,FALSE),"")=0,B42&gt;0),"N/A",IFERROR(VLOOKUP(B42,'Estrategico f'!$B$1:$BF$595,57,FALSE),""))</f>
        <v/>
      </c>
      <c r="AK42" s="282"/>
      <c r="AL42" s="66"/>
      <c r="AM42" s="8"/>
      <c r="AN42" s="57"/>
      <c r="AO42" s="169"/>
      <c r="AP42" s="169"/>
      <c r="AQ42" s="169"/>
      <c r="AR42" s="169"/>
      <c r="AS42" s="169"/>
      <c r="AT42" s="169"/>
      <c r="AU42" s="169"/>
      <c r="AV42" s="169"/>
      <c r="AW42" s="169"/>
      <c r="AX42" s="169"/>
      <c r="AY42" s="169"/>
      <c r="AZ42" s="170"/>
      <c r="BA42" s="57"/>
    </row>
    <row r="43" spans="2:53" s="58" customFormat="1" ht="26.4" customHeight="1">
      <c r="B43" s="14"/>
      <c r="C43" s="63" t="str">
        <f>IFERROR(VLOOKUP(B43,'Estrategico f'!$B$1:$F$595,2,FALSE),"")</f>
        <v/>
      </c>
      <c r="D43" s="63" t="str">
        <f>IFERROR(VLOOKUP(B43,'Estrategico f'!$B$1:$F$595,3,FALSE),"")</f>
        <v/>
      </c>
      <c r="E43" s="63" t="str">
        <f>IFERROR(VLOOKUP(B43,'Estrategico f'!$B$1:$F$595,4,FALSE),"")</f>
        <v/>
      </c>
      <c r="F43" s="64" t="str">
        <f>IFERROR(VLOOKUP(B43,'Estrategico f'!$B$1:$S$595,18,FALSE),"")</f>
        <v/>
      </c>
      <c r="G43" s="64" t="str">
        <f>IFERROR(IF($L$5=2024,VLOOKUP(B43,'Estrategico f'!$B$1:$AW$595,30,FALSE),IF($L$5=2025,VLOOKUP(B43,'Estrategico f'!$B$1:$AW$595,35,FALSE),IF($L$5=2026,VLOOKUP(B43,'Estrategico f'!$B$1:$AW$595,41,FALSE),IF($L$5=2027,VLOOKUP(B43,'Estrategico f'!$B$1:$AW$595,47,FALSE),"Error en el año seleccionado")))),"")</f>
        <v/>
      </c>
      <c r="H43" s="64" t="str">
        <f>IFERROR(VLOOKUP(B43,'Estrategico f'!$B$1:$W$595,20,FALSE),"")</f>
        <v/>
      </c>
      <c r="I43" s="64" t="str">
        <f>IFERROR(VLOOKUP(B43,'Estrategico f'!$B$1:$W$595,21,FALSE),"")</f>
        <v/>
      </c>
      <c r="J43" s="57"/>
      <c r="K43" s="57"/>
      <c r="L43" s="57"/>
      <c r="M43" s="290" t="str">
        <f>IFERROR(VLOOKUP(B43,'Estrategico f'!$B$1:$AW$595,48,FALSE),"")</f>
        <v/>
      </c>
      <c r="N43" s="57"/>
      <c r="O43" s="51"/>
      <c r="P43" s="51"/>
      <c r="Q43" s="51"/>
      <c r="R43" s="51"/>
      <c r="S43" s="51"/>
      <c r="T43" s="51"/>
      <c r="U43" s="51"/>
      <c r="V43" s="51"/>
      <c r="W43" s="51"/>
      <c r="X43" s="51"/>
      <c r="Y43" s="51"/>
      <c r="Z43" s="52"/>
      <c r="AA43" s="56"/>
      <c r="AB43" s="57"/>
      <c r="AC43" s="289"/>
      <c r="AD43" s="289"/>
      <c r="AE43" s="69" t="str">
        <f>IF(AND(IFERROR(IF($L$5=2024,VLOOKUP(B43,'Plan Abrigo'!$C$2:$AG$6807,10,FALSE),IF($L$5=2025,VLOOKUP(B43,'Plan Abrigo'!$C$2:$AG$6807,16,FALSE),IF($L$5=2026,VLOOKUP(B43,'Plan Abrigo'!$C$2:$AG$6807,22,FALSE),IF($L$5=2027,VLOOKUP(B43,'Plan Abrigo'!$C$2:$AG$6807,28,FALSE),"N/A")))),"")="",B43&gt;0),"N/A",IFERROR(IF($L$5=2024,VLOOKUP(B43,'Plan Abrigo'!$C$2:$AG$6807,10,FALSE),IF($L$5=2025,VLOOKUP(B43,'Plan Abrigo'!$C$2:$AG$6807,16,FALSE),IF($L$5=2026,VLOOKUP(B43,'Plan Abrigo'!$C$2:$AG$6807,22,FALSE),IF($L$5=2027,VLOOKUP(B43,'Plan Abrigo'!$C$2:$AG$6807,28,FALSE),"N/A")))),""))</f>
        <v/>
      </c>
      <c r="AF43" s="57"/>
      <c r="AG43" s="291" t="str">
        <f>IF(AND(IFERROR(VLOOKUP(B43,'Estrategico f'!$B$1:$BF$595,53,FALSE),"")=0,B43&gt;0),"N/A",IFERROR(VLOOKUP(B43,'Estrategico f'!$B$1:$BF$595,53,FALSE),""))</f>
        <v/>
      </c>
      <c r="AH43" s="291" t="str">
        <f>IF(AND(IFERROR(VLOOKUP(B43,'Estrategico f'!$B$1:$BF$595,54,FALSE),"")=0,B43&gt;0),"N/A",IFERROR(VLOOKUP(B43,'Estrategico f'!$B$1:$BF$595,54,FALSE),""))</f>
        <v/>
      </c>
      <c r="AI43" s="291" t="str">
        <f>IF(AND(IFERROR(VLOOKUP(B43,'Estrategico f'!$B$1:$BF$595,56,FALSE),"")=0,B43&gt;0),"N/A",IFERROR(VLOOKUP(B43,'Estrategico f'!$B$1:$BF$595,56,FALSE),""))</f>
        <v/>
      </c>
      <c r="AJ43" s="291" t="str">
        <f>IF(AND(IFERROR(VLOOKUP(B43,'Estrategico f'!$B$1:$BF$595,57,FALSE),"")=0,B43&gt;0),"N/A",IFERROR(VLOOKUP(B43,'Estrategico f'!$B$1:$BF$595,57,FALSE),""))</f>
        <v/>
      </c>
      <c r="AK43" s="282"/>
      <c r="AL43" s="66"/>
      <c r="AM43" s="8"/>
      <c r="AN43" s="57"/>
      <c r="AO43" s="169"/>
      <c r="AP43" s="169"/>
      <c r="AQ43" s="169"/>
      <c r="AR43" s="169"/>
      <c r="AS43" s="169"/>
      <c r="AT43" s="169"/>
      <c r="AU43" s="169"/>
      <c r="AV43" s="169"/>
      <c r="AW43" s="169"/>
      <c r="AX43" s="169"/>
      <c r="AY43" s="169"/>
      <c r="AZ43" s="170"/>
      <c r="BA43" s="57"/>
    </row>
    <row r="44" spans="2:53" s="58" customFormat="1" ht="26.4" customHeight="1">
      <c r="B44" s="14"/>
      <c r="C44" s="63" t="str">
        <f>IFERROR(VLOOKUP(B44,'Estrategico f'!$B$1:$F$595,2,FALSE),"")</f>
        <v/>
      </c>
      <c r="D44" s="63" t="str">
        <f>IFERROR(VLOOKUP(B44,'Estrategico f'!$B$1:$F$595,3,FALSE),"")</f>
        <v/>
      </c>
      <c r="E44" s="63" t="str">
        <f>IFERROR(VLOOKUP(B44,'Estrategico f'!$B$1:$F$595,4,FALSE),"")</f>
        <v/>
      </c>
      <c r="F44" s="64" t="str">
        <f>IFERROR(VLOOKUP(B44,'Estrategico f'!$B$1:$S$595,18,FALSE),"")</f>
        <v/>
      </c>
      <c r="G44" s="64" t="str">
        <f>IFERROR(IF($L$5=2024,VLOOKUP(B44,'Estrategico f'!$B$1:$AW$595,30,FALSE),IF($L$5=2025,VLOOKUP(B44,'Estrategico f'!$B$1:$AW$595,35,FALSE),IF($L$5=2026,VLOOKUP(B44,'Estrategico f'!$B$1:$AW$595,41,FALSE),IF($L$5=2027,VLOOKUP(B44,'Estrategico f'!$B$1:$AW$595,47,FALSE),"Error en el año seleccionado")))),"")</f>
        <v/>
      </c>
      <c r="H44" s="64" t="str">
        <f>IFERROR(VLOOKUP(B44,'Estrategico f'!$B$1:$W$595,20,FALSE),"")</f>
        <v/>
      </c>
      <c r="I44" s="64" t="str">
        <f>IFERROR(VLOOKUP(B44,'Estrategico f'!$B$1:$W$595,21,FALSE),"")</f>
        <v/>
      </c>
      <c r="J44" s="57"/>
      <c r="K44" s="57"/>
      <c r="L44" s="57"/>
      <c r="M44" s="290" t="str">
        <f>IFERROR(VLOOKUP(B44,'Estrategico f'!$B$1:$AW$595,48,FALSE),"")</f>
        <v/>
      </c>
      <c r="N44" s="57"/>
      <c r="O44" s="51"/>
      <c r="P44" s="51"/>
      <c r="Q44" s="51"/>
      <c r="R44" s="51"/>
      <c r="S44" s="51"/>
      <c r="T44" s="51"/>
      <c r="U44" s="51"/>
      <c r="V44" s="51"/>
      <c r="W44" s="51"/>
      <c r="X44" s="51"/>
      <c r="Y44" s="51"/>
      <c r="Z44" s="52"/>
      <c r="AA44" s="56"/>
      <c r="AB44" s="57"/>
      <c r="AC44" s="289"/>
      <c r="AD44" s="289"/>
      <c r="AE44" s="69" t="str">
        <f>IF(AND(IFERROR(IF($L$5=2024,VLOOKUP(B44,'Plan Abrigo'!$C$2:$AG$6807,10,FALSE),IF($L$5=2025,VLOOKUP(B44,'Plan Abrigo'!$C$2:$AG$6807,16,FALSE),IF($L$5=2026,VLOOKUP(B44,'Plan Abrigo'!$C$2:$AG$6807,22,FALSE),IF($L$5=2027,VLOOKUP(B44,'Plan Abrigo'!$C$2:$AG$6807,28,FALSE),"N/A")))),"")="",B44&gt;0),"N/A",IFERROR(IF($L$5=2024,VLOOKUP(B44,'Plan Abrigo'!$C$2:$AG$6807,10,FALSE),IF($L$5=2025,VLOOKUP(B44,'Plan Abrigo'!$C$2:$AG$6807,16,FALSE),IF($L$5=2026,VLOOKUP(B44,'Plan Abrigo'!$C$2:$AG$6807,22,FALSE),IF($L$5=2027,VLOOKUP(B44,'Plan Abrigo'!$C$2:$AG$6807,28,FALSE),"N/A")))),""))</f>
        <v/>
      </c>
      <c r="AF44" s="57"/>
      <c r="AG44" s="291" t="str">
        <f>IF(AND(IFERROR(VLOOKUP(B44,'Estrategico f'!$B$1:$BF$595,53,FALSE),"")=0,B44&gt;0),"N/A",IFERROR(VLOOKUP(B44,'Estrategico f'!$B$1:$BF$595,53,FALSE),""))</f>
        <v/>
      </c>
      <c r="AH44" s="291" t="str">
        <f>IF(AND(IFERROR(VLOOKUP(B44,'Estrategico f'!$B$1:$BF$595,54,FALSE),"")=0,B44&gt;0),"N/A",IFERROR(VLOOKUP(B44,'Estrategico f'!$B$1:$BF$595,54,FALSE),""))</f>
        <v/>
      </c>
      <c r="AI44" s="291" t="str">
        <f>IF(AND(IFERROR(VLOOKUP(B44,'Estrategico f'!$B$1:$BF$595,56,FALSE),"")=0,B44&gt;0),"N/A",IFERROR(VLOOKUP(B44,'Estrategico f'!$B$1:$BF$595,56,FALSE),""))</f>
        <v/>
      </c>
      <c r="AJ44" s="291" t="str">
        <f>IF(AND(IFERROR(VLOOKUP(B44,'Estrategico f'!$B$1:$BF$595,57,FALSE),"")=0,B44&gt;0),"N/A",IFERROR(VLOOKUP(B44,'Estrategico f'!$B$1:$BF$595,57,FALSE),""))</f>
        <v/>
      </c>
      <c r="AK44" s="282"/>
      <c r="AL44" s="66"/>
      <c r="AM44" s="8"/>
      <c r="AN44" s="57"/>
      <c r="AO44" s="169"/>
      <c r="AP44" s="169"/>
      <c r="AQ44" s="169"/>
      <c r="AR44" s="169"/>
      <c r="AS44" s="169"/>
      <c r="AT44" s="169"/>
      <c r="AU44" s="169"/>
      <c r="AV44" s="169"/>
      <c r="AW44" s="169"/>
      <c r="AX44" s="169"/>
      <c r="AY44" s="169"/>
      <c r="AZ44" s="170"/>
      <c r="BA44" s="57"/>
    </row>
    <row r="45" spans="2:53" s="58" customFormat="1" ht="26.4" customHeight="1">
      <c r="B45" s="14"/>
      <c r="C45" s="63" t="str">
        <f>IFERROR(VLOOKUP(B45,'Estrategico f'!$B$1:$F$595,2,FALSE),"")</f>
        <v/>
      </c>
      <c r="D45" s="63" t="str">
        <f>IFERROR(VLOOKUP(B45,'Estrategico f'!$B$1:$F$595,3,FALSE),"")</f>
        <v/>
      </c>
      <c r="E45" s="63" t="str">
        <f>IFERROR(VLOOKUP(B45,'Estrategico f'!$B$1:$F$595,4,FALSE),"")</f>
        <v/>
      </c>
      <c r="F45" s="64" t="str">
        <f>IFERROR(VLOOKUP(B45,'Estrategico f'!$B$1:$S$595,18,FALSE),"")</f>
        <v/>
      </c>
      <c r="G45" s="64" t="str">
        <f>IFERROR(IF($L$5=2024,VLOOKUP(B45,'Estrategico f'!$B$1:$AW$595,30,FALSE),IF($L$5=2025,VLOOKUP(B45,'Estrategico f'!$B$1:$AW$595,35,FALSE),IF($L$5=2026,VLOOKUP(B45,'Estrategico f'!$B$1:$AW$595,41,FALSE),IF($L$5=2027,VLOOKUP(B45,'Estrategico f'!$B$1:$AW$595,47,FALSE),"Error en el año seleccionado")))),"")</f>
        <v/>
      </c>
      <c r="H45" s="64" t="str">
        <f>IFERROR(VLOOKUP(B45,'Estrategico f'!$B$1:$W$595,20,FALSE),"")</f>
        <v/>
      </c>
      <c r="I45" s="64" t="str">
        <f>IFERROR(VLOOKUP(B45,'Estrategico f'!$B$1:$W$595,21,FALSE),"")</f>
        <v/>
      </c>
      <c r="J45" s="57"/>
      <c r="K45" s="57"/>
      <c r="L45" s="57"/>
      <c r="M45" s="290" t="str">
        <f>IFERROR(VLOOKUP(B45,'Estrategico f'!$B$1:$AW$595,48,FALSE),"")</f>
        <v/>
      </c>
      <c r="N45" s="57"/>
      <c r="O45" s="51"/>
      <c r="P45" s="51"/>
      <c r="Q45" s="51"/>
      <c r="R45" s="51"/>
      <c r="S45" s="51"/>
      <c r="T45" s="51"/>
      <c r="U45" s="51"/>
      <c r="V45" s="51"/>
      <c r="W45" s="51"/>
      <c r="X45" s="51"/>
      <c r="Y45" s="51"/>
      <c r="Z45" s="52"/>
      <c r="AA45" s="56"/>
      <c r="AB45" s="57"/>
      <c r="AC45" s="289"/>
      <c r="AD45" s="289"/>
      <c r="AE45" s="69" t="str">
        <f>IF(AND(IFERROR(IF($L$5=2024,VLOOKUP(B45,'Plan Abrigo'!$C$2:$AG$6807,10,FALSE),IF($L$5=2025,VLOOKUP(B45,'Plan Abrigo'!$C$2:$AG$6807,16,FALSE),IF($L$5=2026,VLOOKUP(B45,'Plan Abrigo'!$C$2:$AG$6807,22,FALSE),IF($L$5=2027,VLOOKUP(B45,'Plan Abrigo'!$C$2:$AG$6807,28,FALSE),"N/A")))),"")="",B45&gt;0),"N/A",IFERROR(IF($L$5=2024,VLOOKUP(B45,'Plan Abrigo'!$C$2:$AG$6807,10,FALSE),IF($L$5=2025,VLOOKUP(B45,'Plan Abrigo'!$C$2:$AG$6807,16,FALSE),IF($L$5=2026,VLOOKUP(B45,'Plan Abrigo'!$C$2:$AG$6807,22,FALSE),IF($L$5=2027,VLOOKUP(B45,'Plan Abrigo'!$C$2:$AG$6807,28,FALSE),"N/A")))),""))</f>
        <v/>
      </c>
      <c r="AF45" s="57"/>
      <c r="AG45" s="291" t="str">
        <f>IF(AND(IFERROR(VLOOKUP(B45,'Estrategico f'!$B$1:$BF$595,53,FALSE),"")=0,B45&gt;0),"N/A",IFERROR(VLOOKUP(B45,'Estrategico f'!$B$1:$BF$595,53,FALSE),""))</f>
        <v/>
      </c>
      <c r="AH45" s="291" t="str">
        <f>IF(AND(IFERROR(VLOOKUP(B45,'Estrategico f'!$B$1:$BF$595,54,FALSE),"")=0,B45&gt;0),"N/A",IFERROR(VLOOKUP(B45,'Estrategico f'!$B$1:$BF$595,54,FALSE),""))</f>
        <v/>
      </c>
      <c r="AI45" s="291" t="str">
        <f>IF(AND(IFERROR(VLOOKUP(B45,'Estrategico f'!$B$1:$BF$595,56,FALSE),"")=0,B45&gt;0),"N/A",IFERROR(VLOOKUP(B45,'Estrategico f'!$B$1:$BF$595,56,FALSE),""))</f>
        <v/>
      </c>
      <c r="AJ45" s="291" t="str">
        <f>IF(AND(IFERROR(VLOOKUP(B45,'Estrategico f'!$B$1:$BF$595,57,FALSE),"")=0,B45&gt;0),"N/A",IFERROR(VLOOKUP(B45,'Estrategico f'!$B$1:$BF$595,57,FALSE),""))</f>
        <v/>
      </c>
      <c r="AK45" s="282"/>
      <c r="AL45" s="66"/>
      <c r="AM45" s="8"/>
      <c r="AN45" s="57"/>
      <c r="AO45" s="169"/>
      <c r="AP45" s="169"/>
      <c r="AQ45" s="169"/>
      <c r="AR45" s="169"/>
      <c r="AS45" s="169"/>
      <c r="AT45" s="169"/>
      <c r="AU45" s="169"/>
      <c r="AV45" s="169"/>
      <c r="AW45" s="169"/>
      <c r="AX45" s="169"/>
      <c r="AY45" s="169"/>
      <c r="AZ45" s="170"/>
      <c r="BA45" s="57"/>
    </row>
    <row r="46" spans="2:53" s="58" customFormat="1" ht="26.4" customHeight="1">
      <c r="B46" s="14"/>
      <c r="C46" s="63" t="str">
        <f>IFERROR(VLOOKUP(B46,'Estrategico f'!$B$1:$F$595,2,FALSE),"")</f>
        <v/>
      </c>
      <c r="D46" s="63" t="str">
        <f>IFERROR(VLOOKUP(B46,'Estrategico f'!$B$1:$F$595,3,FALSE),"")</f>
        <v/>
      </c>
      <c r="E46" s="63" t="str">
        <f>IFERROR(VLOOKUP(B46,'Estrategico f'!$B$1:$F$595,4,FALSE),"")</f>
        <v/>
      </c>
      <c r="F46" s="64" t="str">
        <f>IFERROR(VLOOKUP(B46,'Estrategico f'!$B$1:$S$595,18,FALSE),"")</f>
        <v/>
      </c>
      <c r="G46" s="64" t="str">
        <f>IFERROR(IF($L$5=2024,VLOOKUP(B46,'Estrategico f'!$B$1:$AW$595,30,FALSE),IF($L$5=2025,VLOOKUP(B46,'Estrategico f'!$B$1:$AW$595,35,FALSE),IF($L$5=2026,VLOOKUP(B46,'Estrategico f'!$B$1:$AW$595,41,FALSE),IF($L$5=2027,VLOOKUP(B46,'Estrategico f'!$B$1:$AW$595,47,FALSE),"Error en el año seleccionado")))),"")</f>
        <v/>
      </c>
      <c r="H46" s="64" t="str">
        <f>IFERROR(VLOOKUP(B46,'Estrategico f'!$B$1:$W$595,20,FALSE),"")</f>
        <v/>
      </c>
      <c r="I46" s="64" t="str">
        <f>IFERROR(VLOOKUP(B46,'Estrategico f'!$B$1:$W$595,21,FALSE),"")</f>
        <v/>
      </c>
      <c r="J46" s="57"/>
      <c r="K46" s="57"/>
      <c r="L46" s="57"/>
      <c r="M46" s="290" t="str">
        <f>IFERROR(VLOOKUP(B46,'Estrategico f'!$B$1:$AW$595,48,FALSE),"")</f>
        <v/>
      </c>
      <c r="N46" s="57"/>
      <c r="O46" s="51"/>
      <c r="P46" s="51"/>
      <c r="Q46" s="51"/>
      <c r="R46" s="51"/>
      <c r="S46" s="51"/>
      <c r="T46" s="51"/>
      <c r="U46" s="51"/>
      <c r="V46" s="51"/>
      <c r="W46" s="51"/>
      <c r="X46" s="51"/>
      <c r="Y46" s="51"/>
      <c r="Z46" s="52"/>
      <c r="AA46" s="56"/>
      <c r="AB46" s="57"/>
      <c r="AC46" s="289"/>
      <c r="AD46" s="289"/>
      <c r="AE46" s="69" t="str">
        <f>IF(AND(IFERROR(IF($L$5=2024,VLOOKUP(B46,'Plan Abrigo'!$C$2:$AG$6807,10,FALSE),IF($L$5=2025,VLOOKUP(B46,'Plan Abrigo'!$C$2:$AG$6807,16,FALSE),IF($L$5=2026,VLOOKUP(B46,'Plan Abrigo'!$C$2:$AG$6807,22,FALSE),IF($L$5=2027,VLOOKUP(B46,'Plan Abrigo'!$C$2:$AG$6807,28,FALSE),"N/A")))),"")="",B46&gt;0),"N/A",IFERROR(IF($L$5=2024,VLOOKUP(B46,'Plan Abrigo'!$C$2:$AG$6807,10,FALSE),IF($L$5=2025,VLOOKUP(B46,'Plan Abrigo'!$C$2:$AG$6807,16,FALSE),IF($L$5=2026,VLOOKUP(B46,'Plan Abrigo'!$C$2:$AG$6807,22,FALSE),IF($L$5=2027,VLOOKUP(B46,'Plan Abrigo'!$C$2:$AG$6807,28,FALSE),"N/A")))),""))</f>
        <v/>
      </c>
      <c r="AF46" s="57"/>
      <c r="AG46" s="291" t="str">
        <f>IF(AND(IFERROR(VLOOKUP(B46,'Estrategico f'!$B$1:$BF$595,53,FALSE),"")=0,B46&gt;0),"N/A",IFERROR(VLOOKUP(B46,'Estrategico f'!$B$1:$BF$595,53,FALSE),""))</f>
        <v/>
      </c>
      <c r="AH46" s="291" t="str">
        <f>IF(AND(IFERROR(VLOOKUP(B46,'Estrategico f'!$B$1:$BF$595,54,FALSE),"")=0,B46&gt;0),"N/A",IFERROR(VLOOKUP(B46,'Estrategico f'!$B$1:$BF$595,54,FALSE),""))</f>
        <v/>
      </c>
      <c r="AI46" s="291" t="str">
        <f>IF(AND(IFERROR(VLOOKUP(B46,'Estrategico f'!$B$1:$BF$595,56,FALSE),"")=0,B46&gt;0),"N/A",IFERROR(VLOOKUP(B46,'Estrategico f'!$B$1:$BF$595,56,FALSE),""))</f>
        <v/>
      </c>
      <c r="AJ46" s="291" t="str">
        <f>IF(AND(IFERROR(VLOOKUP(B46,'Estrategico f'!$B$1:$BF$595,57,FALSE),"")=0,B46&gt;0),"N/A",IFERROR(VLOOKUP(B46,'Estrategico f'!$B$1:$BF$595,57,FALSE),""))</f>
        <v/>
      </c>
      <c r="AK46" s="282"/>
      <c r="AL46" s="66"/>
      <c r="AM46" s="8"/>
      <c r="AN46" s="57"/>
      <c r="AO46" s="169"/>
      <c r="AP46" s="169"/>
      <c r="AQ46" s="169"/>
      <c r="AR46" s="169"/>
      <c r="AS46" s="169"/>
      <c r="AT46" s="169"/>
      <c r="AU46" s="169"/>
      <c r="AV46" s="169"/>
      <c r="AW46" s="169"/>
      <c r="AX46" s="169"/>
      <c r="AY46" s="169"/>
      <c r="AZ46" s="170"/>
      <c r="BA46" s="57"/>
    </row>
    <row r="47" spans="2:53" s="58" customFormat="1" ht="26.4" customHeight="1">
      <c r="B47" s="14"/>
      <c r="C47" s="63" t="str">
        <f>IFERROR(VLOOKUP(B47,'Estrategico f'!$B$1:$F$595,2,FALSE),"")</f>
        <v/>
      </c>
      <c r="D47" s="63" t="str">
        <f>IFERROR(VLOOKUP(B47,'Estrategico f'!$B$1:$F$595,3,FALSE),"")</f>
        <v/>
      </c>
      <c r="E47" s="63" t="str">
        <f>IFERROR(VLOOKUP(B47,'Estrategico f'!$B$1:$F$595,4,FALSE),"")</f>
        <v/>
      </c>
      <c r="F47" s="64" t="str">
        <f>IFERROR(VLOOKUP(B47,'Estrategico f'!$B$1:$S$595,18,FALSE),"")</f>
        <v/>
      </c>
      <c r="G47" s="64" t="str">
        <f>IFERROR(IF($L$5=2024,VLOOKUP(B47,'Estrategico f'!$B$1:$AW$595,30,FALSE),IF($L$5=2025,VLOOKUP(B47,'Estrategico f'!$B$1:$AW$595,35,FALSE),IF($L$5=2026,VLOOKUP(B47,'Estrategico f'!$B$1:$AW$595,41,FALSE),IF($L$5=2027,VLOOKUP(B47,'Estrategico f'!$B$1:$AW$595,47,FALSE),"Error en el año seleccionado")))),"")</f>
        <v/>
      </c>
      <c r="H47" s="64" t="str">
        <f>IFERROR(VLOOKUP(B47,'Estrategico f'!$B$1:$W$595,20,FALSE),"")</f>
        <v/>
      </c>
      <c r="I47" s="64" t="str">
        <f>IFERROR(VLOOKUP(B47,'Estrategico f'!$B$1:$W$595,21,FALSE),"")</f>
        <v/>
      </c>
      <c r="J47" s="57"/>
      <c r="K47" s="57"/>
      <c r="L47" s="57"/>
      <c r="M47" s="290" t="str">
        <f>IFERROR(VLOOKUP(B47,'Estrategico f'!$B$1:$AW$595,48,FALSE),"")</f>
        <v/>
      </c>
      <c r="N47" s="57"/>
      <c r="O47" s="51"/>
      <c r="P47" s="51"/>
      <c r="Q47" s="51"/>
      <c r="R47" s="51"/>
      <c r="S47" s="51"/>
      <c r="T47" s="51"/>
      <c r="U47" s="51"/>
      <c r="V47" s="51"/>
      <c r="W47" s="51"/>
      <c r="X47" s="51"/>
      <c r="Y47" s="51"/>
      <c r="Z47" s="52"/>
      <c r="AA47" s="56"/>
      <c r="AB47" s="57"/>
      <c r="AC47" s="289"/>
      <c r="AD47" s="289"/>
      <c r="AE47" s="69" t="str">
        <f>IF(AND(IFERROR(IF($L$5=2024,VLOOKUP(B47,'Plan Abrigo'!$C$2:$AG$6807,10,FALSE),IF($L$5=2025,VLOOKUP(B47,'Plan Abrigo'!$C$2:$AG$6807,16,FALSE),IF($L$5=2026,VLOOKUP(B47,'Plan Abrigo'!$C$2:$AG$6807,22,FALSE),IF($L$5=2027,VLOOKUP(B47,'Plan Abrigo'!$C$2:$AG$6807,28,FALSE),"N/A")))),"")="",B47&gt;0),"N/A",IFERROR(IF($L$5=2024,VLOOKUP(B47,'Plan Abrigo'!$C$2:$AG$6807,10,FALSE),IF($L$5=2025,VLOOKUP(B47,'Plan Abrigo'!$C$2:$AG$6807,16,FALSE),IF($L$5=2026,VLOOKUP(B47,'Plan Abrigo'!$C$2:$AG$6807,22,FALSE),IF($L$5=2027,VLOOKUP(B47,'Plan Abrigo'!$C$2:$AG$6807,28,FALSE),"N/A")))),""))</f>
        <v/>
      </c>
      <c r="AF47" s="57"/>
      <c r="AG47" s="291" t="str">
        <f>IF(AND(IFERROR(VLOOKUP(B47,'Estrategico f'!$B$1:$BF$595,53,FALSE),"")=0,B47&gt;0),"N/A",IFERROR(VLOOKUP(B47,'Estrategico f'!$B$1:$BF$595,53,FALSE),""))</f>
        <v/>
      </c>
      <c r="AH47" s="291" t="str">
        <f>IF(AND(IFERROR(VLOOKUP(B47,'Estrategico f'!$B$1:$BF$595,54,FALSE),"")=0,B47&gt;0),"N/A",IFERROR(VLOOKUP(B47,'Estrategico f'!$B$1:$BF$595,54,FALSE),""))</f>
        <v/>
      </c>
      <c r="AI47" s="291" t="str">
        <f>IF(AND(IFERROR(VLOOKUP(B47,'Estrategico f'!$B$1:$BF$595,56,FALSE),"")=0,B47&gt;0),"N/A",IFERROR(VLOOKUP(B47,'Estrategico f'!$B$1:$BF$595,56,FALSE),""))</f>
        <v/>
      </c>
      <c r="AJ47" s="291" t="str">
        <f>IF(AND(IFERROR(VLOOKUP(B47,'Estrategico f'!$B$1:$BF$595,57,FALSE),"")=0,B47&gt;0),"N/A",IFERROR(VLOOKUP(B47,'Estrategico f'!$B$1:$BF$595,57,FALSE),""))</f>
        <v/>
      </c>
      <c r="AK47" s="282"/>
      <c r="AL47" s="66"/>
      <c r="AM47" s="8"/>
      <c r="AN47" s="57"/>
      <c r="AO47" s="169"/>
      <c r="AP47" s="169"/>
      <c r="AQ47" s="169"/>
      <c r="AR47" s="169"/>
      <c r="AS47" s="169"/>
      <c r="AT47" s="169"/>
      <c r="AU47" s="169"/>
      <c r="AV47" s="169"/>
      <c r="AW47" s="169"/>
      <c r="AX47" s="169"/>
      <c r="AY47" s="169"/>
      <c r="AZ47" s="170"/>
      <c r="BA47" s="57"/>
    </row>
    <row r="48" spans="2:53" s="58" customFormat="1" ht="26.4" customHeight="1">
      <c r="B48" s="14"/>
      <c r="C48" s="63" t="str">
        <f>IFERROR(VLOOKUP(B48,'Estrategico f'!$B$1:$F$595,2,FALSE),"")</f>
        <v/>
      </c>
      <c r="D48" s="63" t="str">
        <f>IFERROR(VLOOKUP(B48,'Estrategico f'!$B$1:$F$595,3,FALSE),"")</f>
        <v/>
      </c>
      <c r="E48" s="63" t="str">
        <f>IFERROR(VLOOKUP(B48,'Estrategico f'!$B$1:$F$595,4,FALSE),"")</f>
        <v/>
      </c>
      <c r="F48" s="64" t="str">
        <f>IFERROR(VLOOKUP(B48,'Estrategico f'!$B$1:$S$595,18,FALSE),"")</f>
        <v/>
      </c>
      <c r="G48" s="64" t="str">
        <f>IFERROR(IF($L$5=2024,VLOOKUP(B48,'Estrategico f'!$B$1:$AW$595,30,FALSE),IF($L$5=2025,VLOOKUP(B48,'Estrategico f'!$B$1:$AW$595,35,FALSE),IF($L$5=2026,VLOOKUP(B48,'Estrategico f'!$B$1:$AW$595,41,FALSE),IF($L$5=2027,VLOOKUP(B48,'Estrategico f'!$B$1:$AW$595,47,FALSE),"Error en el año seleccionado")))),"")</f>
        <v/>
      </c>
      <c r="H48" s="64" t="str">
        <f>IFERROR(VLOOKUP(B48,'Estrategico f'!$B$1:$W$595,20,FALSE),"")</f>
        <v/>
      </c>
      <c r="I48" s="64" t="str">
        <f>IFERROR(VLOOKUP(B48,'Estrategico f'!$B$1:$W$595,21,FALSE),"")</f>
        <v/>
      </c>
      <c r="J48" s="57"/>
      <c r="K48" s="57"/>
      <c r="L48" s="57"/>
      <c r="M48" s="290" t="str">
        <f>IFERROR(VLOOKUP(B48,'Estrategico f'!$B$1:$AW$595,48,FALSE),"")</f>
        <v/>
      </c>
      <c r="N48" s="57"/>
      <c r="O48" s="51"/>
      <c r="P48" s="51"/>
      <c r="Q48" s="51"/>
      <c r="R48" s="51"/>
      <c r="S48" s="51"/>
      <c r="T48" s="51"/>
      <c r="U48" s="51"/>
      <c r="V48" s="51"/>
      <c r="W48" s="51"/>
      <c r="X48" s="51"/>
      <c r="Y48" s="51"/>
      <c r="Z48" s="52"/>
      <c r="AA48" s="56"/>
      <c r="AB48" s="57"/>
      <c r="AC48" s="289"/>
      <c r="AD48" s="289"/>
      <c r="AE48" s="69" t="str">
        <f>IF(AND(IFERROR(IF($L$5=2024,VLOOKUP(B48,'Plan Abrigo'!$C$2:$AG$6807,10,FALSE),IF($L$5=2025,VLOOKUP(B48,'Plan Abrigo'!$C$2:$AG$6807,16,FALSE),IF($L$5=2026,VLOOKUP(B48,'Plan Abrigo'!$C$2:$AG$6807,22,FALSE),IF($L$5=2027,VLOOKUP(B48,'Plan Abrigo'!$C$2:$AG$6807,28,FALSE),"N/A")))),"")="",B48&gt;0),"N/A",IFERROR(IF($L$5=2024,VLOOKUP(B48,'Plan Abrigo'!$C$2:$AG$6807,10,FALSE),IF($L$5=2025,VLOOKUP(B48,'Plan Abrigo'!$C$2:$AG$6807,16,FALSE),IF($L$5=2026,VLOOKUP(B48,'Plan Abrigo'!$C$2:$AG$6807,22,FALSE),IF($L$5=2027,VLOOKUP(B48,'Plan Abrigo'!$C$2:$AG$6807,28,FALSE),"N/A")))),""))</f>
        <v/>
      </c>
      <c r="AF48" s="57"/>
      <c r="AG48" s="291" t="str">
        <f>IF(AND(IFERROR(VLOOKUP(B48,'Estrategico f'!$B$1:$BF$595,53,FALSE),"")=0,B48&gt;0),"N/A",IFERROR(VLOOKUP(B48,'Estrategico f'!$B$1:$BF$595,53,FALSE),""))</f>
        <v/>
      </c>
      <c r="AH48" s="291" t="str">
        <f>IF(AND(IFERROR(VLOOKUP(B48,'Estrategico f'!$B$1:$BF$595,54,FALSE),"")=0,B48&gt;0),"N/A",IFERROR(VLOOKUP(B48,'Estrategico f'!$B$1:$BF$595,54,FALSE),""))</f>
        <v/>
      </c>
      <c r="AI48" s="291" t="str">
        <f>IF(AND(IFERROR(VLOOKUP(B48,'Estrategico f'!$B$1:$BF$595,56,FALSE),"")=0,B48&gt;0),"N/A",IFERROR(VLOOKUP(B48,'Estrategico f'!$B$1:$BF$595,56,FALSE),""))</f>
        <v/>
      </c>
      <c r="AJ48" s="291" t="str">
        <f>IF(AND(IFERROR(VLOOKUP(B48,'Estrategico f'!$B$1:$BF$595,57,FALSE),"")=0,B48&gt;0),"N/A",IFERROR(VLOOKUP(B48,'Estrategico f'!$B$1:$BF$595,57,FALSE),""))</f>
        <v/>
      </c>
      <c r="AK48" s="282"/>
      <c r="AL48" s="66"/>
      <c r="AM48" s="8"/>
      <c r="AN48" s="57"/>
      <c r="AO48" s="169"/>
      <c r="AP48" s="169"/>
      <c r="AQ48" s="169"/>
      <c r="AR48" s="169"/>
      <c r="AS48" s="169"/>
      <c r="AT48" s="169"/>
      <c r="AU48" s="169"/>
      <c r="AV48" s="169"/>
      <c r="AW48" s="169"/>
      <c r="AX48" s="169"/>
      <c r="AY48" s="169"/>
      <c r="AZ48" s="170"/>
      <c r="BA48" s="57"/>
    </row>
    <row r="49" spans="2:53" s="58" customFormat="1" ht="26.4" customHeight="1">
      <c r="B49" s="14"/>
      <c r="C49" s="63" t="str">
        <f>IFERROR(VLOOKUP(B49,'Estrategico f'!$B$1:$F$595,2,FALSE),"")</f>
        <v/>
      </c>
      <c r="D49" s="63" t="str">
        <f>IFERROR(VLOOKUP(B49,'Estrategico f'!$B$1:$F$595,3,FALSE),"")</f>
        <v/>
      </c>
      <c r="E49" s="63" t="str">
        <f>IFERROR(VLOOKUP(B49,'Estrategico f'!$B$1:$F$595,4,FALSE),"")</f>
        <v/>
      </c>
      <c r="F49" s="64" t="str">
        <f>IFERROR(VLOOKUP(B49,'Estrategico f'!$B$1:$S$595,18,FALSE),"")</f>
        <v/>
      </c>
      <c r="G49" s="64" t="str">
        <f>IFERROR(IF($L$5=2024,VLOOKUP(B49,'Estrategico f'!$B$1:$AW$595,30,FALSE),IF($L$5=2025,VLOOKUP(B49,'Estrategico f'!$B$1:$AW$595,35,FALSE),IF($L$5=2026,VLOOKUP(B49,'Estrategico f'!$B$1:$AW$595,41,FALSE),IF($L$5=2027,VLOOKUP(B49,'Estrategico f'!$B$1:$AW$595,47,FALSE),"Error en el año seleccionado")))),"")</f>
        <v/>
      </c>
      <c r="H49" s="64" t="str">
        <f>IFERROR(VLOOKUP(B49,'Estrategico f'!$B$1:$W$595,20,FALSE),"")</f>
        <v/>
      </c>
      <c r="I49" s="64" t="str">
        <f>IFERROR(VLOOKUP(B49,'Estrategico f'!$B$1:$W$595,21,FALSE),"")</f>
        <v/>
      </c>
      <c r="J49" s="57"/>
      <c r="K49" s="57"/>
      <c r="L49" s="57"/>
      <c r="M49" s="290" t="str">
        <f>IFERROR(VLOOKUP(B49,'Estrategico f'!$B$1:$AW$595,48,FALSE),"")</f>
        <v/>
      </c>
      <c r="N49" s="57"/>
      <c r="O49" s="51"/>
      <c r="P49" s="51"/>
      <c r="Q49" s="51"/>
      <c r="R49" s="51"/>
      <c r="S49" s="51"/>
      <c r="T49" s="51"/>
      <c r="U49" s="51"/>
      <c r="V49" s="51"/>
      <c r="W49" s="51"/>
      <c r="X49" s="51"/>
      <c r="Y49" s="51"/>
      <c r="Z49" s="52"/>
      <c r="AA49" s="56"/>
      <c r="AB49" s="57"/>
      <c r="AC49" s="289"/>
      <c r="AD49" s="289"/>
      <c r="AE49" s="69" t="str">
        <f>IF(AND(IFERROR(IF($L$5=2024,VLOOKUP(B49,'Plan Abrigo'!$C$2:$AG$6807,10,FALSE),IF($L$5=2025,VLOOKUP(B49,'Plan Abrigo'!$C$2:$AG$6807,16,FALSE),IF($L$5=2026,VLOOKUP(B49,'Plan Abrigo'!$C$2:$AG$6807,22,FALSE),IF($L$5=2027,VLOOKUP(B49,'Plan Abrigo'!$C$2:$AG$6807,28,FALSE),"N/A")))),"")="",B49&gt;0),"N/A",IFERROR(IF($L$5=2024,VLOOKUP(B49,'Plan Abrigo'!$C$2:$AG$6807,10,FALSE),IF($L$5=2025,VLOOKUP(B49,'Plan Abrigo'!$C$2:$AG$6807,16,FALSE),IF($L$5=2026,VLOOKUP(B49,'Plan Abrigo'!$C$2:$AG$6807,22,FALSE),IF($L$5=2027,VLOOKUP(B49,'Plan Abrigo'!$C$2:$AG$6807,28,FALSE),"N/A")))),""))</f>
        <v/>
      </c>
      <c r="AF49" s="57"/>
      <c r="AG49" s="291" t="str">
        <f>IF(AND(IFERROR(VLOOKUP(B49,'Estrategico f'!$B$1:$BF$595,53,FALSE),"")=0,B49&gt;0),"N/A",IFERROR(VLOOKUP(B49,'Estrategico f'!$B$1:$BF$595,53,FALSE),""))</f>
        <v/>
      </c>
      <c r="AH49" s="291" t="str">
        <f>IF(AND(IFERROR(VLOOKUP(B49,'Estrategico f'!$B$1:$BF$595,54,FALSE),"")=0,B49&gt;0),"N/A",IFERROR(VLOOKUP(B49,'Estrategico f'!$B$1:$BF$595,54,FALSE),""))</f>
        <v/>
      </c>
      <c r="AI49" s="291" t="str">
        <f>IF(AND(IFERROR(VLOOKUP(B49,'Estrategico f'!$B$1:$BF$595,56,FALSE),"")=0,B49&gt;0),"N/A",IFERROR(VLOOKUP(B49,'Estrategico f'!$B$1:$BF$595,56,FALSE),""))</f>
        <v/>
      </c>
      <c r="AJ49" s="291" t="str">
        <f>IF(AND(IFERROR(VLOOKUP(B49,'Estrategico f'!$B$1:$BF$595,57,FALSE),"")=0,B49&gt;0),"N/A",IFERROR(VLOOKUP(B49,'Estrategico f'!$B$1:$BF$595,57,FALSE),""))</f>
        <v/>
      </c>
      <c r="AK49" s="282"/>
      <c r="AL49" s="66"/>
      <c r="AM49" s="8"/>
      <c r="AN49" s="57"/>
      <c r="AO49" s="169"/>
      <c r="AP49" s="169"/>
      <c r="AQ49" s="169"/>
      <c r="AR49" s="169"/>
      <c r="AS49" s="169"/>
      <c r="AT49" s="169"/>
      <c r="AU49" s="169"/>
      <c r="AV49" s="169"/>
      <c r="AW49" s="169"/>
      <c r="AX49" s="169"/>
      <c r="AY49" s="169"/>
      <c r="AZ49" s="170"/>
      <c r="BA49" s="57"/>
    </row>
    <row r="50" spans="2:53" s="58" customFormat="1" ht="26.4" customHeight="1">
      <c r="B50" s="14"/>
      <c r="C50" s="63" t="str">
        <f>IFERROR(VLOOKUP(B50,'Estrategico f'!$B$1:$F$595,2,FALSE),"")</f>
        <v/>
      </c>
      <c r="D50" s="63" t="str">
        <f>IFERROR(VLOOKUP(B50,'Estrategico f'!$B$1:$F$595,3,FALSE),"")</f>
        <v/>
      </c>
      <c r="E50" s="63" t="str">
        <f>IFERROR(VLOOKUP(B50,'Estrategico f'!$B$1:$F$595,4,FALSE),"")</f>
        <v/>
      </c>
      <c r="F50" s="64" t="str">
        <f>IFERROR(VLOOKUP(B50,'Estrategico f'!$B$1:$S$595,18,FALSE),"")</f>
        <v/>
      </c>
      <c r="G50" s="64" t="str">
        <f>IFERROR(IF($L$5=2024,VLOOKUP(B50,'Estrategico f'!$B$1:$AW$595,30,FALSE),IF($L$5=2025,VLOOKUP(B50,'Estrategico f'!$B$1:$AW$595,35,FALSE),IF($L$5=2026,VLOOKUP(B50,'Estrategico f'!$B$1:$AW$595,41,FALSE),IF($L$5=2027,VLOOKUP(B50,'Estrategico f'!$B$1:$AW$595,47,FALSE),"Error en el año seleccionado")))),"")</f>
        <v/>
      </c>
      <c r="H50" s="64" t="str">
        <f>IFERROR(VLOOKUP(B50,'Estrategico f'!$B$1:$W$595,20,FALSE),"")</f>
        <v/>
      </c>
      <c r="I50" s="64" t="str">
        <f>IFERROR(VLOOKUP(B50,'Estrategico f'!$B$1:$W$595,21,FALSE),"")</f>
        <v/>
      </c>
      <c r="J50" s="57"/>
      <c r="K50" s="57"/>
      <c r="L50" s="57"/>
      <c r="M50" s="290" t="str">
        <f>IFERROR(VLOOKUP(B50,'Estrategico f'!$B$1:$AW$595,48,FALSE),"")</f>
        <v/>
      </c>
      <c r="N50" s="57"/>
      <c r="O50" s="51"/>
      <c r="P50" s="51"/>
      <c r="Q50" s="51"/>
      <c r="R50" s="51"/>
      <c r="S50" s="51"/>
      <c r="T50" s="51"/>
      <c r="U50" s="51"/>
      <c r="V50" s="51"/>
      <c r="W50" s="51"/>
      <c r="X50" s="51"/>
      <c r="Y50" s="51"/>
      <c r="Z50" s="52"/>
      <c r="AA50" s="56"/>
      <c r="AB50" s="57"/>
      <c r="AC50" s="289"/>
      <c r="AD50" s="289"/>
      <c r="AE50" s="69" t="str">
        <f>IF(AND(IFERROR(IF($L$5=2024,VLOOKUP(B50,'Plan Abrigo'!$C$2:$AG$6807,10,FALSE),IF($L$5=2025,VLOOKUP(B50,'Plan Abrigo'!$C$2:$AG$6807,16,FALSE),IF($L$5=2026,VLOOKUP(B50,'Plan Abrigo'!$C$2:$AG$6807,22,FALSE),IF($L$5=2027,VLOOKUP(B50,'Plan Abrigo'!$C$2:$AG$6807,28,FALSE),"N/A")))),"")="",B50&gt;0),"N/A",IFERROR(IF($L$5=2024,VLOOKUP(B50,'Plan Abrigo'!$C$2:$AG$6807,10,FALSE),IF($L$5=2025,VLOOKUP(B50,'Plan Abrigo'!$C$2:$AG$6807,16,FALSE),IF($L$5=2026,VLOOKUP(B50,'Plan Abrigo'!$C$2:$AG$6807,22,FALSE),IF($L$5=2027,VLOOKUP(B50,'Plan Abrigo'!$C$2:$AG$6807,28,FALSE),"N/A")))),""))</f>
        <v/>
      </c>
      <c r="AF50" s="57"/>
      <c r="AG50" s="291" t="str">
        <f>IF(AND(IFERROR(VLOOKUP(B50,'Estrategico f'!$B$1:$BF$595,53,FALSE),"")=0,B50&gt;0),"N/A",IFERROR(VLOOKUP(B50,'Estrategico f'!$B$1:$BF$595,53,FALSE),""))</f>
        <v/>
      </c>
      <c r="AH50" s="291" t="str">
        <f>IF(AND(IFERROR(VLOOKUP(B50,'Estrategico f'!$B$1:$BF$595,54,FALSE),"")=0,B50&gt;0),"N/A",IFERROR(VLOOKUP(B50,'Estrategico f'!$B$1:$BF$595,54,FALSE),""))</f>
        <v/>
      </c>
      <c r="AI50" s="291" t="str">
        <f>IF(AND(IFERROR(VLOOKUP(B50,'Estrategico f'!$B$1:$BF$595,56,FALSE),"")=0,B50&gt;0),"N/A",IFERROR(VLOOKUP(B50,'Estrategico f'!$B$1:$BF$595,56,FALSE),""))</f>
        <v/>
      </c>
      <c r="AJ50" s="291" t="str">
        <f>IF(AND(IFERROR(VLOOKUP(B50,'Estrategico f'!$B$1:$BF$595,57,FALSE),"")=0,B50&gt;0),"N/A",IFERROR(VLOOKUP(B50,'Estrategico f'!$B$1:$BF$595,57,FALSE),""))</f>
        <v/>
      </c>
      <c r="AK50" s="282"/>
      <c r="AL50" s="66"/>
      <c r="AM50" s="8"/>
      <c r="AN50" s="57"/>
      <c r="AO50" s="169"/>
      <c r="AP50" s="169"/>
      <c r="AQ50" s="169"/>
      <c r="AR50" s="169"/>
      <c r="AS50" s="169"/>
      <c r="AT50" s="169"/>
      <c r="AU50" s="169"/>
      <c r="AV50" s="169"/>
      <c r="AW50" s="169"/>
      <c r="AX50" s="169"/>
      <c r="AY50" s="169"/>
      <c r="AZ50" s="170"/>
      <c r="BA50" s="57"/>
    </row>
    <row r="51" spans="2:53" s="58" customFormat="1" ht="26.4" customHeight="1">
      <c r="B51" s="14"/>
      <c r="C51" s="63" t="str">
        <f>IFERROR(VLOOKUP(B51,'Estrategico f'!$B$1:$F$595,2,FALSE),"")</f>
        <v/>
      </c>
      <c r="D51" s="63" t="str">
        <f>IFERROR(VLOOKUP(B51,'Estrategico f'!$B$1:$F$595,3,FALSE),"")</f>
        <v/>
      </c>
      <c r="E51" s="63" t="str">
        <f>IFERROR(VLOOKUP(B51,'Estrategico f'!$B$1:$F$595,4,FALSE),"")</f>
        <v/>
      </c>
      <c r="F51" s="64" t="str">
        <f>IFERROR(VLOOKUP(B51,'Estrategico f'!$B$1:$S$595,18,FALSE),"")</f>
        <v/>
      </c>
      <c r="G51" s="64" t="str">
        <f>IFERROR(IF($L$5=2024,VLOOKUP(B51,'Estrategico f'!$B$1:$AW$595,30,FALSE),IF($L$5=2025,VLOOKUP(B51,'Estrategico f'!$B$1:$AW$595,35,FALSE),IF($L$5=2026,VLOOKUP(B51,'Estrategico f'!$B$1:$AW$595,41,FALSE),IF($L$5=2027,VLOOKUP(B51,'Estrategico f'!$B$1:$AW$595,47,FALSE),"Error en el año seleccionado")))),"")</f>
        <v/>
      </c>
      <c r="H51" s="64" t="str">
        <f>IFERROR(VLOOKUP(B51,'Estrategico f'!$B$1:$W$595,20,FALSE),"")</f>
        <v/>
      </c>
      <c r="I51" s="64" t="str">
        <f>IFERROR(VLOOKUP(B51,'Estrategico f'!$B$1:$W$595,21,FALSE),"")</f>
        <v/>
      </c>
      <c r="J51" s="57"/>
      <c r="K51" s="57"/>
      <c r="L51" s="57"/>
      <c r="M51" s="290" t="str">
        <f>IFERROR(VLOOKUP(B51,'Estrategico f'!$B$1:$AW$595,48,FALSE),"")</f>
        <v/>
      </c>
      <c r="N51" s="57"/>
      <c r="O51" s="51"/>
      <c r="P51" s="51"/>
      <c r="Q51" s="51"/>
      <c r="R51" s="51"/>
      <c r="S51" s="51"/>
      <c r="T51" s="51"/>
      <c r="U51" s="51"/>
      <c r="V51" s="51"/>
      <c r="W51" s="51"/>
      <c r="X51" s="51"/>
      <c r="Y51" s="51"/>
      <c r="Z51" s="52"/>
      <c r="AA51" s="56"/>
      <c r="AB51" s="57"/>
      <c r="AC51" s="289"/>
      <c r="AD51" s="289"/>
      <c r="AE51" s="69" t="str">
        <f>IF(AND(IFERROR(IF($L$5=2024,VLOOKUP(B51,'Plan Abrigo'!$C$2:$AG$6807,10,FALSE),IF($L$5=2025,VLOOKUP(B51,'Plan Abrigo'!$C$2:$AG$6807,16,FALSE),IF($L$5=2026,VLOOKUP(B51,'Plan Abrigo'!$C$2:$AG$6807,22,FALSE),IF($L$5=2027,VLOOKUP(B51,'Plan Abrigo'!$C$2:$AG$6807,28,FALSE),"N/A")))),"")="",B51&gt;0),"N/A",IFERROR(IF($L$5=2024,VLOOKUP(B51,'Plan Abrigo'!$C$2:$AG$6807,10,FALSE),IF($L$5=2025,VLOOKUP(B51,'Plan Abrigo'!$C$2:$AG$6807,16,FALSE),IF($L$5=2026,VLOOKUP(B51,'Plan Abrigo'!$C$2:$AG$6807,22,FALSE),IF($L$5=2027,VLOOKUP(B51,'Plan Abrigo'!$C$2:$AG$6807,28,FALSE),"N/A")))),""))</f>
        <v/>
      </c>
      <c r="AF51" s="57"/>
      <c r="AG51" s="291" t="str">
        <f>IF(AND(IFERROR(VLOOKUP(B51,'Estrategico f'!$B$1:$BF$595,53,FALSE),"")=0,B51&gt;0),"N/A",IFERROR(VLOOKUP(B51,'Estrategico f'!$B$1:$BF$595,53,FALSE),""))</f>
        <v/>
      </c>
      <c r="AH51" s="291" t="str">
        <f>IF(AND(IFERROR(VLOOKUP(B51,'Estrategico f'!$B$1:$BF$595,54,FALSE),"")=0,B51&gt;0),"N/A",IFERROR(VLOOKUP(B51,'Estrategico f'!$B$1:$BF$595,54,FALSE),""))</f>
        <v/>
      </c>
      <c r="AI51" s="291" t="str">
        <f>IF(AND(IFERROR(VLOOKUP(B51,'Estrategico f'!$B$1:$BF$595,56,FALSE),"")=0,B51&gt;0),"N/A",IFERROR(VLOOKUP(B51,'Estrategico f'!$B$1:$BF$595,56,FALSE),""))</f>
        <v/>
      </c>
      <c r="AJ51" s="291" t="str">
        <f>IF(AND(IFERROR(VLOOKUP(B51,'Estrategico f'!$B$1:$BF$595,57,FALSE),"")=0,B51&gt;0),"N/A",IFERROR(VLOOKUP(B51,'Estrategico f'!$B$1:$BF$595,57,FALSE),""))</f>
        <v/>
      </c>
      <c r="AK51" s="282"/>
      <c r="AL51" s="66"/>
      <c r="AM51" s="8"/>
      <c r="AN51" s="57"/>
      <c r="AO51" s="169"/>
      <c r="AP51" s="169"/>
      <c r="AQ51" s="169"/>
      <c r="AR51" s="169"/>
      <c r="AS51" s="169"/>
      <c r="AT51" s="169"/>
      <c r="AU51" s="169"/>
      <c r="AV51" s="169"/>
      <c r="AW51" s="169"/>
      <c r="AX51" s="169"/>
      <c r="AY51" s="169"/>
      <c r="AZ51" s="170"/>
      <c r="BA51" s="57"/>
    </row>
    <row r="52" spans="2:53" s="58" customFormat="1" ht="26.4" customHeight="1">
      <c r="B52" s="14"/>
      <c r="C52" s="63" t="str">
        <f>IFERROR(VLOOKUP(B52,'Estrategico f'!$B$1:$F$595,2,FALSE),"")</f>
        <v/>
      </c>
      <c r="D52" s="63" t="str">
        <f>IFERROR(VLOOKUP(B52,'Estrategico f'!$B$1:$F$595,3,FALSE),"")</f>
        <v/>
      </c>
      <c r="E52" s="63" t="str">
        <f>IFERROR(VLOOKUP(B52,'Estrategico f'!$B$1:$F$595,4,FALSE),"")</f>
        <v/>
      </c>
      <c r="F52" s="64" t="str">
        <f>IFERROR(VLOOKUP(B52,'Estrategico f'!$B$1:$S$595,18,FALSE),"")</f>
        <v/>
      </c>
      <c r="G52" s="64" t="str">
        <f>IFERROR(IF($L$5=2024,VLOOKUP(B52,'Estrategico f'!$B$1:$AW$595,30,FALSE),IF($L$5=2025,VLOOKUP(B52,'Estrategico f'!$B$1:$AW$595,35,FALSE),IF($L$5=2026,VLOOKUP(B52,'Estrategico f'!$B$1:$AW$595,41,FALSE),IF($L$5=2027,VLOOKUP(B52,'Estrategico f'!$B$1:$AW$595,47,FALSE),"Error en el año seleccionado")))),"")</f>
        <v/>
      </c>
      <c r="H52" s="64" t="str">
        <f>IFERROR(VLOOKUP(B52,'Estrategico f'!$B$1:$W$595,20,FALSE),"")</f>
        <v/>
      </c>
      <c r="I52" s="64" t="str">
        <f>IFERROR(VLOOKUP(B52,'Estrategico f'!$B$1:$W$595,21,FALSE),"")</f>
        <v/>
      </c>
      <c r="J52" s="57"/>
      <c r="K52" s="57"/>
      <c r="L52" s="57"/>
      <c r="M52" s="290" t="str">
        <f>IFERROR(VLOOKUP(B52,'Estrategico f'!$B$1:$AW$595,48,FALSE),"")</f>
        <v/>
      </c>
      <c r="N52" s="57"/>
      <c r="O52" s="51"/>
      <c r="P52" s="51"/>
      <c r="Q52" s="51"/>
      <c r="R52" s="51"/>
      <c r="S52" s="51"/>
      <c r="T52" s="51"/>
      <c r="U52" s="51"/>
      <c r="V52" s="51"/>
      <c r="W52" s="51"/>
      <c r="X52" s="51"/>
      <c r="Y52" s="51"/>
      <c r="Z52" s="52"/>
      <c r="AA52" s="56"/>
      <c r="AB52" s="57"/>
      <c r="AC52" s="289"/>
      <c r="AD52" s="289"/>
      <c r="AE52" s="69" t="str">
        <f>IF(AND(IFERROR(IF($L$5=2024,VLOOKUP(B52,'Plan Abrigo'!$C$2:$AG$6807,10,FALSE),IF($L$5=2025,VLOOKUP(B52,'Plan Abrigo'!$C$2:$AG$6807,16,FALSE),IF($L$5=2026,VLOOKUP(B52,'Plan Abrigo'!$C$2:$AG$6807,22,FALSE),IF($L$5=2027,VLOOKUP(B52,'Plan Abrigo'!$C$2:$AG$6807,28,FALSE),"N/A")))),"")="",B52&gt;0),"N/A",IFERROR(IF($L$5=2024,VLOOKUP(B52,'Plan Abrigo'!$C$2:$AG$6807,10,FALSE),IF($L$5=2025,VLOOKUP(B52,'Plan Abrigo'!$C$2:$AG$6807,16,FALSE),IF($L$5=2026,VLOOKUP(B52,'Plan Abrigo'!$C$2:$AG$6807,22,FALSE),IF($L$5=2027,VLOOKUP(B52,'Plan Abrigo'!$C$2:$AG$6807,28,FALSE),"N/A")))),""))</f>
        <v/>
      </c>
      <c r="AF52" s="57"/>
      <c r="AG52" s="291" t="str">
        <f>IF(AND(IFERROR(VLOOKUP(B52,'Estrategico f'!$B$1:$BF$595,53,FALSE),"")=0,B52&gt;0),"N/A",IFERROR(VLOOKUP(B52,'Estrategico f'!$B$1:$BF$595,53,FALSE),""))</f>
        <v/>
      </c>
      <c r="AH52" s="291" t="str">
        <f>IF(AND(IFERROR(VLOOKUP(B52,'Estrategico f'!$B$1:$BF$595,54,FALSE),"")=0,B52&gt;0),"N/A",IFERROR(VLOOKUP(B52,'Estrategico f'!$B$1:$BF$595,54,FALSE),""))</f>
        <v/>
      </c>
      <c r="AI52" s="291" t="str">
        <f>IF(AND(IFERROR(VLOOKUP(B52,'Estrategico f'!$B$1:$BF$595,56,FALSE),"")=0,B52&gt;0),"N/A",IFERROR(VLOOKUP(B52,'Estrategico f'!$B$1:$BF$595,56,FALSE),""))</f>
        <v/>
      </c>
      <c r="AJ52" s="291" t="str">
        <f>IF(AND(IFERROR(VLOOKUP(B52,'Estrategico f'!$B$1:$BF$595,57,FALSE),"")=0,B52&gt;0),"N/A",IFERROR(VLOOKUP(B52,'Estrategico f'!$B$1:$BF$595,57,FALSE),""))</f>
        <v/>
      </c>
      <c r="AK52" s="282"/>
      <c r="AL52" s="66"/>
      <c r="AM52" s="8"/>
      <c r="AN52" s="57"/>
      <c r="AO52" s="169"/>
      <c r="AP52" s="169"/>
      <c r="AQ52" s="169"/>
      <c r="AR52" s="169"/>
      <c r="AS52" s="169"/>
      <c r="AT52" s="169"/>
      <c r="AU52" s="169"/>
      <c r="AV52" s="169"/>
      <c r="AW52" s="169"/>
      <c r="AX52" s="169"/>
      <c r="AY52" s="169"/>
      <c r="AZ52" s="170"/>
      <c r="BA52" s="57"/>
    </row>
    <row r="53" spans="2:53" s="58" customFormat="1" ht="26.4" customHeight="1">
      <c r="B53" s="14"/>
      <c r="C53" s="63" t="str">
        <f>IFERROR(VLOOKUP(B53,'Estrategico f'!$B$1:$F$595,2,FALSE),"")</f>
        <v/>
      </c>
      <c r="D53" s="63" t="str">
        <f>IFERROR(VLOOKUP(B53,'Estrategico f'!$B$1:$F$595,3,FALSE),"")</f>
        <v/>
      </c>
      <c r="E53" s="63" t="str">
        <f>IFERROR(VLOOKUP(B53,'Estrategico f'!$B$1:$F$595,4,FALSE),"")</f>
        <v/>
      </c>
      <c r="F53" s="64" t="str">
        <f>IFERROR(VLOOKUP(B53,'Estrategico f'!$B$1:$S$595,18,FALSE),"")</f>
        <v/>
      </c>
      <c r="G53" s="64" t="str">
        <f>IFERROR(IF($L$5=2024,VLOOKUP(B53,'Estrategico f'!$B$1:$AW$595,30,FALSE),IF($L$5=2025,VLOOKUP(B53,'Estrategico f'!$B$1:$AW$595,35,FALSE),IF($L$5=2026,VLOOKUP(B53,'Estrategico f'!$B$1:$AW$595,41,FALSE),IF($L$5=2027,VLOOKUP(B53,'Estrategico f'!$B$1:$AW$595,47,FALSE),"Error en el año seleccionado")))),"")</f>
        <v/>
      </c>
      <c r="H53" s="64" t="str">
        <f>IFERROR(VLOOKUP(B53,'Estrategico f'!$B$1:$W$595,20,FALSE),"")</f>
        <v/>
      </c>
      <c r="I53" s="64" t="str">
        <f>IFERROR(VLOOKUP(B53,'Estrategico f'!$B$1:$W$595,21,FALSE),"")</f>
        <v/>
      </c>
      <c r="J53" s="57"/>
      <c r="K53" s="57"/>
      <c r="L53" s="57"/>
      <c r="M53" s="290" t="str">
        <f>IFERROR(VLOOKUP(B53,'Estrategico f'!$B$1:$AW$595,48,FALSE),"")</f>
        <v/>
      </c>
      <c r="N53" s="57"/>
      <c r="O53" s="51"/>
      <c r="P53" s="51"/>
      <c r="Q53" s="51"/>
      <c r="R53" s="51"/>
      <c r="S53" s="51"/>
      <c r="T53" s="51"/>
      <c r="U53" s="51"/>
      <c r="V53" s="51"/>
      <c r="W53" s="51"/>
      <c r="X53" s="51"/>
      <c r="Y53" s="51"/>
      <c r="Z53" s="52"/>
      <c r="AA53" s="56"/>
      <c r="AB53" s="57"/>
      <c r="AC53" s="289"/>
      <c r="AD53" s="289"/>
      <c r="AE53" s="69" t="str">
        <f>IF(AND(IFERROR(IF($L$5=2024,VLOOKUP(B53,'Plan Abrigo'!$C$2:$AG$6807,10,FALSE),IF($L$5=2025,VLOOKUP(B53,'Plan Abrigo'!$C$2:$AG$6807,16,FALSE),IF($L$5=2026,VLOOKUP(B53,'Plan Abrigo'!$C$2:$AG$6807,22,FALSE),IF($L$5=2027,VLOOKUP(B53,'Plan Abrigo'!$C$2:$AG$6807,28,FALSE),"N/A")))),"")="",B53&gt;0),"N/A",IFERROR(IF($L$5=2024,VLOOKUP(B53,'Plan Abrigo'!$C$2:$AG$6807,10,FALSE),IF($L$5=2025,VLOOKUP(B53,'Plan Abrigo'!$C$2:$AG$6807,16,FALSE),IF($L$5=2026,VLOOKUP(B53,'Plan Abrigo'!$C$2:$AG$6807,22,FALSE),IF($L$5=2027,VLOOKUP(B53,'Plan Abrigo'!$C$2:$AG$6807,28,FALSE),"N/A")))),""))</f>
        <v/>
      </c>
      <c r="AF53" s="57"/>
      <c r="AG53" s="291" t="str">
        <f>IF(AND(IFERROR(VLOOKUP(B53,'Estrategico f'!$B$1:$BF$595,53,FALSE),"")=0,B53&gt;0),"N/A",IFERROR(VLOOKUP(B53,'Estrategico f'!$B$1:$BF$595,53,FALSE),""))</f>
        <v/>
      </c>
      <c r="AH53" s="291" t="str">
        <f>IF(AND(IFERROR(VLOOKUP(B53,'Estrategico f'!$B$1:$BF$595,54,FALSE),"")=0,B53&gt;0),"N/A",IFERROR(VLOOKUP(B53,'Estrategico f'!$B$1:$BF$595,54,FALSE),""))</f>
        <v/>
      </c>
      <c r="AI53" s="291" t="str">
        <f>IF(AND(IFERROR(VLOOKUP(B53,'Estrategico f'!$B$1:$BF$595,56,FALSE),"")=0,B53&gt;0),"N/A",IFERROR(VLOOKUP(B53,'Estrategico f'!$B$1:$BF$595,56,FALSE),""))</f>
        <v/>
      </c>
      <c r="AJ53" s="291" t="str">
        <f>IF(AND(IFERROR(VLOOKUP(B53,'Estrategico f'!$B$1:$BF$595,57,FALSE),"")=0,B53&gt;0),"N/A",IFERROR(VLOOKUP(B53,'Estrategico f'!$B$1:$BF$595,57,FALSE),""))</f>
        <v/>
      </c>
      <c r="AK53" s="282"/>
      <c r="AL53" s="66"/>
      <c r="AM53" s="8"/>
      <c r="AN53" s="57"/>
      <c r="AO53" s="169"/>
      <c r="AP53" s="169"/>
      <c r="AQ53" s="169"/>
      <c r="AR53" s="169"/>
      <c r="AS53" s="169"/>
      <c r="AT53" s="169"/>
      <c r="AU53" s="169"/>
      <c r="AV53" s="169"/>
      <c r="AW53" s="169"/>
      <c r="AX53" s="169"/>
      <c r="AY53" s="169"/>
      <c r="AZ53" s="170"/>
      <c r="BA53" s="57"/>
    </row>
    <row r="54" spans="2:53" s="58" customFormat="1" ht="26.4" customHeight="1">
      <c r="B54" s="14"/>
      <c r="C54" s="63" t="str">
        <f>IFERROR(VLOOKUP(B54,'Estrategico f'!$B$1:$F$595,2,FALSE),"")</f>
        <v/>
      </c>
      <c r="D54" s="63" t="str">
        <f>IFERROR(VLOOKUP(B54,'Estrategico f'!$B$1:$F$595,3,FALSE),"")</f>
        <v/>
      </c>
      <c r="E54" s="63" t="str">
        <f>IFERROR(VLOOKUP(B54,'Estrategico f'!$B$1:$F$595,4,FALSE),"")</f>
        <v/>
      </c>
      <c r="F54" s="64" t="str">
        <f>IFERROR(VLOOKUP(B54,'Estrategico f'!$B$1:$S$595,18,FALSE),"")</f>
        <v/>
      </c>
      <c r="G54" s="64" t="str">
        <f>IFERROR(IF($L$5=2024,VLOOKUP(B54,'Estrategico f'!$B$1:$AW$595,30,FALSE),IF($L$5=2025,VLOOKUP(B54,'Estrategico f'!$B$1:$AW$595,35,FALSE),IF($L$5=2026,VLOOKUP(B54,'Estrategico f'!$B$1:$AW$595,41,FALSE),IF($L$5=2027,VLOOKUP(B54,'Estrategico f'!$B$1:$AW$595,47,FALSE),"Error en el año seleccionado")))),"")</f>
        <v/>
      </c>
      <c r="H54" s="64" t="str">
        <f>IFERROR(VLOOKUP(B54,'Estrategico f'!$B$1:$W$595,20,FALSE),"")</f>
        <v/>
      </c>
      <c r="I54" s="64" t="str">
        <f>IFERROR(VLOOKUP(B54,'Estrategico f'!$B$1:$W$595,21,FALSE),"")</f>
        <v/>
      </c>
      <c r="J54" s="57"/>
      <c r="K54" s="57"/>
      <c r="L54" s="57"/>
      <c r="M54" s="290" t="str">
        <f>IFERROR(VLOOKUP(B54,'Estrategico f'!$B$1:$AW$595,48,FALSE),"")</f>
        <v/>
      </c>
      <c r="N54" s="57"/>
      <c r="O54" s="51"/>
      <c r="P54" s="51"/>
      <c r="Q54" s="51"/>
      <c r="R54" s="51"/>
      <c r="S54" s="51"/>
      <c r="T54" s="51"/>
      <c r="U54" s="51"/>
      <c r="V54" s="51"/>
      <c r="W54" s="51"/>
      <c r="X54" s="51"/>
      <c r="Y54" s="51"/>
      <c r="Z54" s="52"/>
      <c r="AA54" s="56"/>
      <c r="AB54" s="57"/>
      <c r="AC54" s="289"/>
      <c r="AD54" s="289"/>
      <c r="AE54" s="69" t="str">
        <f>IF(AND(IFERROR(IF($L$5=2024,VLOOKUP(B54,'Plan Abrigo'!$C$2:$AG$6807,10,FALSE),IF($L$5=2025,VLOOKUP(B54,'Plan Abrigo'!$C$2:$AG$6807,16,FALSE),IF($L$5=2026,VLOOKUP(B54,'Plan Abrigo'!$C$2:$AG$6807,22,FALSE),IF($L$5=2027,VLOOKUP(B54,'Plan Abrigo'!$C$2:$AG$6807,28,FALSE),"N/A")))),"")="",B54&gt;0),"N/A",IFERROR(IF($L$5=2024,VLOOKUP(B54,'Plan Abrigo'!$C$2:$AG$6807,10,FALSE),IF($L$5=2025,VLOOKUP(B54,'Plan Abrigo'!$C$2:$AG$6807,16,FALSE),IF($L$5=2026,VLOOKUP(B54,'Plan Abrigo'!$C$2:$AG$6807,22,FALSE),IF($L$5=2027,VLOOKUP(B54,'Plan Abrigo'!$C$2:$AG$6807,28,FALSE),"N/A")))),""))</f>
        <v/>
      </c>
      <c r="AF54" s="57"/>
      <c r="AG54" s="291" t="str">
        <f>IF(AND(IFERROR(VLOOKUP(B54,'Estrategico f'!$B$1:$BF$595,53,FALSE),"")=0,B54&gt;0),"N/A",IFERROR(VLOOKUP(B54,'Estrategico f'!$B$1:$BF$595,53,FALSE),""))</f>
        <v/>
      </c>
      <c r="AH54" s="291" t="str">
        <f>IF(AND(IFERROR(VLOOKUP(B54,'Estrategico f'!$B$1:$BF$595,54,FALSE),"")=0,B54&gt;0),"N/A",IFERROR(VLOOKUP(B54,'Estrategico f'!$B$1:$BF$595,54,FALSE),""))</f>
        <v/>
      </c>
      <c r="AI54" s="291" t="str">
        <f>IF(AND(IFERROR(VLOOKUP(B54,'Estrategico f'!$B$1:$BF$595,56,FALSE),"")=0,B54&gt;0),"N/A",IFERROR(VLOOKUP(B54,'Estrategico f'!$B$1:$BF$595,56,FALSE),""))</f>
        <v/>
      </c>
      <c r="AJ54" s="291" t="str">
        <f>IF(AND(IFERROR(VLOOKUP(B54,'Estrategico f'!$B$1:$BF$595,57,FALSE),"")=0,B54&gt;0),"N/A",IFERROR(VLOOKUP(B54,'Estrategico f'!$B$1:$BF$595,57,FALSE),""))</f>
        <v/>
      </c>
      <c r="AK54" s="282"/>
      <c r="AL54" s="66"/>
      <c r="AM54" s="8"/>
      <c r="AN54" s="57"/>
      <c r="AO54" s="169"/>
      <c r="AP54" s="169"/>
      <c r="AQ54" s="169"/>
      <c r="AR54" s="169"/>
      <c r="AS54" s="169"/>
      <c r="AT54" s="169"/>
      <c r="AU54" s="169"/>
      <c r="AV54" s="169"/>
      <c r="AW54" s="169"/>
      <c r="AX54" s="169"/>
      <c r="AY54" s="169"/>
      <c r="AZ54" s="170"/>
      <c r="BA54" s="57"/>
    </row>
    <row r="55" spans="2:53" s="58" customFormat="1" ht="26.4" customHeight="1">
      <c r="B55" s="14"/>
      <c r="C55" s="63" t="str">
        <f>IFERROR(VLOOKUP(B55,'Estrategico f'!$B$1:$F$595,2,FALSE),"")</f>
        <v/>
      </c>
      <c r="D55" s="63" t="str">
        <f>IFERROR(VLOOKUP(B55,'Estrategico f'!$B$1:$F$595,3,FALSE),"")</f>
        <v/>
      </c>
      <c r="E55" s="63" t="str">
        <f>IFERROR(VLOOKUP(B55,'Estrategico f'!$B$1:$F$595,4,FALSE),"")</f>
        <v/>
      </c>
      <c r="F55" s="64" t="str">
        <f>IFERROR(VLOOKUP(B55,'Estrategico f'!$B$1:$S$595,18,FALSE),"")</f>
        <v/>
      </c>
      <c r="G55" s="64" t="str">
        <f>IFERROR(IF($L$5=2024,VLOOKUP(B55,'Estrategico f'!$B$1:$AW$595,30,FALSE),IF($L$5=2025,VLOOKUP(B55,'Estrategico f'!$B$1:$AW$595,35,FALSE),IF($L$5=2026,VLOOKUP(B55,'Estrategico f'!$B$1:$AW$595,41,FALSE),IF($L$5=2027,VLOOKUP(B55,'Estrategico f'!$B$1:$AW$595,47,FALSE),"Error en el año seleccionado")))),"")</f>
        <v/>
      </c>
      <c r="H55" s="64" t="str">
        <f>IFERROR(VLOOKUP(B55,'Estrategico f'!$B$1:$W$595,20,FALSE),"")</f>
        <v/>
      </c>
      <c r="I55" s="64" t="str">
        <f>IFERROR(VLOOKUP(B55,'Estrategico f'!$B$1:$W$595,21,FALSE),"")</f>
        <v/>
      </c>
      <c r="J55" s="57"/>
      <c r="K55" s="57"/>
      <c r="L55" s="57"/>
      <c r="M55" s="290" t="str">
        <f>IFERROR(VLOOKUP(B55,'Estrategico f'!$B$1:$AW$595,48,FALSE),"")</f>
        <v/>
      </c>
      <c r="N55" s="57"/>
      <c r="O55" s="51"/>
      <c r="P55" s="51"/>
      <c r="Q55" s="51"/>
      <c r="R55" s="51"/>
      <c r="S55" s="51"/>
      <c r="T55" s="51"/>
      <c r="U55" s="51"/>
      <c r="V55" s="51"/>
      <c r="W55" s="51"/>
      <c r="X55" s="51"/>
      <c r="Y55" s="51"/>
      <c r="Z55" s="52"/>
      <c r="AA55" s="56"/>
      <c r="AB55" s="57"/>
      <c r="AC55" s="289"/>
      <c r="AD55" s="289"/>
      <c r="AE55" s="69" t="str">
        <f>IF(AND(IFERROR(IF($L$5=2024,VLOOKUP(B55,'Plan Abrigo'!$C$2:$AG$6807,10,FALSE),IF($L$5=2025,VLOOKUP(B55,'Plan Abrigo'!$C$2:$AG$6807,16,FALSE),IF($L$5=2026,VLOOKUP(B55,'Plan Abrigo'!$C$2:$AG$6807,22,FALSE),IF($L$5=2027,VLOOKUP(B55,'Plan Abrigo'!$C$2:$AG$6807,28,FALSE),"N/A")))),"")="",B55&gt;0),"N/A",IFERROR(IF($L$5=2024,VLOOKUP(B55,'Plan Abrigo'!$C$2:$AG$6807,10,FALSE),IF($L$5=2025,VLOOKUP(B55,'Plan Abrigo'!$C$2:$AG$6807,16,FALSE),IF($L$5=2026,VLOOKUP(B55,'Plan Abrigo'!$C$2:$AG$6807,22,FALSE),IF($L$5=2027,VLOOKUP(B55,'Plan Abrigo'!$C$2:$AG$6807,28,FALSE),"N/A")))),""))</f>
        <v/>
      </c>
      <c r="AF55" s="57"/>
      <c r="AG55" s="291" t="str">
        <f>IF(AND(IFERROR(VLOOKUP(B55,'Estrategico f'!$B$1:$BF$595,53,FALSE),"")=0,B55&gt;0),"N/A",IFERROR(VLOOKUP(B55,'Estrategico f'!$B$1:$BF$595,53,FALSE),""))</f>
        <v/>
      </c>
      <c r="AH55" s="291" t="str">
        <f>IF(AND(IFERROR(VLOOKUP(B55,'Estrategico f'!$B$1:$BF$595,54,FALSE),"")=0,B55&gt;0),"N/A",IFERROR(VLOOKUP(B55,'Estrategico f'!$B$1:$BF$595,54,FALSE),""))</f>
        <v/>
      </c>
      <c r="AI55" s="291" t="str">
        <f>IF(AND(IFERROR(VLOOKUP(B55,'Estrategico f'!$B$1:$BF$595,56,FALSE),"")=0,B55&gt;0),"N/A",IFERROR(VLOOKUP(B55,'Estrategico f'!$B$1:$BF$595,56,FALSE),""))</f>
        <v/>
      </c>
      <c r="AJ55" s="291" t="str">
        <f>IF(AND(IFERROR(VLOOKUP(B55,'Estrategico f'!$B$1:$BF$595,57,FALSE),"")=0,B55&gt;0),"N/A",IFERROR(VLOOKUP(B55,'Estrategico f'!$B$1:$BF$595,57,FALSE),""))</f>
        <v/>
      </c>
      <c r="AK55" s="282"/>
      <c r="AL55" s="66"/>
      <c r="AM55" s="8"/>
      <c r="AN55" s="57"/>
      <c r="AO55" s="169"/>
      <c r="AP55" s="169"/>
      <c r="AQ55" s="169"/>
      <c r="AR55" s="169"/>
      <c r="AS55" s="169"/>
      <c r="AT55" s="169"/>
      <c r="AU55" s="169"/>
      <c r="AV55" s="169"/>
      <c r="AW55" s="169"/>
      <c r="AX55" s="169"/>
      <c r="AY55" s="169"/>
      <c r="AZ55" s="170"/>
      <c r="BA55" s="57"/>
    </row>
    <row r="56" spans="2:53" s="58" customFormat="1" ht="26.4" customHeight="1">
      <c r="B56" s="14"/>
      <c r="C56" s="63" t="str">
        <f>IFERROR(VLOOKUP(B56,'Estrategico f'!$B$1:$F$595,2,FALSE),"")</f>
        <v/>
      </c>
      <c r="D56" s="63" t="str">
        <f>IFERROR(VLOOKUP(B56,'Estrategico f'!$B$1:$F$595,3,FALSE),"")</f>
        <v/>
      </c>
      <c r="E56" s="63" t="str">
        <f>IFERROR(VLOOKUP(B56,'Estrategico f'!$B$1:$F$595,4,FALSE),"")</f>
        <v/>
      </c>
      <c r="F56" s="64" t="str">
        <f>IFERROR(VLOOKUP(B56,'Estrategico f'!$B$1:$S$595,18,FALSE),"")</f>
        <v/>
      </c>
      <c r="G56" s="64" t="str">
        <f>IFERROR(IF($L$5=2024,VLOOKUP(B56,'Estrategico f'!$B$1:$AW$595,30,FALSE),IF($L$5=2025,VLOOKUP(B56,'Estrategico f'!$B$1:$AW$595,35,FALSE),IF($L$5=2026,VLOOKUP(B56,'Estrategico f'!$B$1:$AW$595,41,FALSE),IF($L$5=2027,VLOOKUP(B56,'Estrategico f'!$B$1:$AW$595,47,FALSE),"Error en el año seleccionado")))),"")</f>
        <v/>
      </c>
      <c r="H56" s="64" t="str">
        <f>IFERROR(VLOOKUP(B56,'Estrategico f'!$B$1:$W$595,20,FALSE),"")</f>
        <v/>
      </c>
      <c r="I56" s="64" t="str">
        <f>IFERROR(VLOOKUP(B56,'Estrategico f'!$B$1:$W$595,21,FALSE),"")</f>
        <v/>
      </c>
      <c r="J56" s="57"/>
      <c r="K56" s="57"/>
      <c r="L56" s="57"/>
      <c r="M56" s="290" t="str">
        <f>IFERROR(VLOOKUP(B56,'Estrategico f'!$B$1:$AW$595,48,FALSE),"")</f>
        <v/>
      </c>
      <c r="N56" s="57"/>
      <c r="O56" s="51"/>
      <c r="P56" s="51"/>
      <c r="Q56" s="51"/>
      <c r="R56" s="51"/>
      <c r="S56" s="51"/>
      <c r="T56" s="51"/>
      <c r="U56" s="51"/>
      <c r="V56" s="51"/>
      <c r="W56" s="51"/>
      <c r="X56" s="51"/>
      <c r="Y56" s="51"/>
      <c r="Z56" s="52"/>
      <c r="AA56" s="56"/>
      <c r="AB56" s="57"/>
      <c r="AC56" s="289"/>
      <c r="AD56" s="289"/>
      <c r="AE56" s="69" t="str">
        <f>IF(AND(IFERROR(IF($L$5=2024,VLOOKUP(B56,'Plan Abrigo'!$C$2:$AG$6807,10,FALSE),IF($L$5=2025,VLOOKUP(B56,'Plan Abrigo'!$C$2:$AG$6807,16,FALSE),IF($L$5=2026,VLOOKUP(B56,'Plan Abrigo'!$C$2:$AG$6807,22,FALSE),IF($L$5=2027,VLOOKUP(B56,'Plan Abrigo'!$C$2:$AG$6807,28,FALSE),"N/A")))),"")="",B56&gt;0),"N/A",IFERROR(IF($L$5=2024,VLOOKUP(B56,'Plan Abrigo'!$C$2:$AG$6807,10,FALSE),IF($L$5=2025,VLOOKUP(B56,'Plan Abrigo'!$C$2:$AG$6807,16,FALSE),IF($L$5=2026,VLOOKUP(B56,'Plan Abrigo'!$C$2:$AG$6807,22,FALSE),IF($L$5=2027,VLOOKUP(B56,'Plan Abrigo'!$C$2:$AG$6807,28,FALSE),"N/A")))),""))</f>
        <v/>
      </c>
      <c r="AF56" s="57"/>
      <c r="AG56" s="291" t="str">
        <f>IF(AND(IFERROR(VLOOKUP(B56,'Estrategico f'!$B$1:$BF$595,53,FALSE),"")=0,B56&gt;0),"N/A",IFERROR(VLOOKUP(B56,'Estrategico f'!$B$1:$BF$595,53,FALSE),""))</f>
        <v/>
      </c>
      <c r="AH56" s="291" t="str">
        <f>IF(AND(IFERROR(VLOOKUP(B56,'Estrategico f'!$B$1:$BF$595,54,FALSE),"")=0,B56&gt;0),"N/A",IFERROR(VLOOKUP(B56,'Estrategico f'!$B$1:$BF$595,54,FALSE),""))</f>
        <v/>
      </c>
      <c r="AI56" s="291" t="str">
        <f>IF(AND(IFERROR(VLOOKUP(B56,'Estrategico f'!$B$1:$BF$595,56,FALSE),"")=0,B56&gt;0),"N/A",IFERROR(VLOOKUP(B56,'Estrategico f'!$B$1:$BF$595,56,FALSE),""))</f>
        <v/>
      </c>
      <c r="AJ56" s="291" t="str">
        <f>IF(AND(IFERROR(VLOOKUP(B56,'Estrategico f'!$B$1:$BF$595,57,FALSE),"")=0,B56&gt;0),"N/A",IFERROR(VLOOKUP(B56,'Estrategico f'!$B$1:$BF$595,57,FALSE),""))</f>
        <v/>
      </c>
      <c r="AK56" s="282"/>
      <c r="AL56" s="66"/>
      <c r="AM56" s="8"/>
      <c r="AN56" s="57"/>
      <c r="AO56" s="169"/>
      <c r="AP56" s="169"/>
      <c r="AQ56" s="169"/>
      <c r="AR56" s="169"/>
      <c r="AS56" s="169"/>
      <c r="AT56" s="169"/>
      <c r="AU56" s="169"/>
      <c r="AV56" s="169"/>
      <c r="AW56" s="169"/>
      <c r="AX56" s="169"/>
      <c r="AY56" s="169"/>
      <c r="AZ56" s="170"/>
      <c r="BA56" s="57"/>
    </row>
    <row r="57" spans="2:53" s="58" customFormat="1" ht="26.4" customHeight="1">
      <c r="B57" s="14"/>
      <c r="C57" s="63" t="str">
        <f>IFERROR(VLOOKUP(B57,'Estrategico f'!$B$1:$F$595,2,FALSE),"")</f>
        <v/>
      </c>
      <c r="D57" s="63" t="str">
        <f>IFERROR(VLOOKUP(B57,'Estrategico f'!$B$1:$F$595,3,FALSE),"")</f>
        <v/>
      </c>
      <c r="E57" s="63" t="str">
        <f>IFERROR(VLOOKUP(B57,'Estrategico f'!$B$1:$F$595,4,FALSE),"")</f>
        <v/>
      </c>
      <c r="F57" s="64" t="str">
        <f>IFERROR(VLOOKUP(B57,'Estrategico f'!$B$1:$S$595,18,FALSE),"")</f>
        <v/>
      </c>
      <c r="G57" s="64" t="str">
        <f>IFERROR(IF($L$5=2024,VLOOKUP(B57,'Estrategico f'!$B$1:$AW$595,30,FALSE),IF($L$5=2025,VLOOKUP(B57,'Estrategico f'!$B$1:$AW$595,35,FALSE),IF($L$5=2026,VLOOKUP(B57,'Estrategico f'!$B$1:$AW$595,41,FALSE),IF($L$5=2027,VLOOKUP(B57,'Estrategico f'!$B$1:$AW$595,47,FALSE),"Error en el año seleccionado")))),"")</f>
        <v/>
      </c>
      <c r="H57" s="64" t="str">
        <f>IFERROR(VLOOKUP(B57,'Estrategico f'!$B$1:$W$595,20,FALSE),"")</f>
        <v/>
      </c>
      <c r="I57" s="64" t="str">
        <f>IFERROR(VLOOKUP(B57,'Estrategico f'!$B$1:$W$595,21,FALSE),"")</f>
        <v/>
      </c>
      <c r="J57" s="57"/>
      <c r="K57" s="57"/>
      <c r="L57" s="57"/>
      <c r="M57" s="290" t="str">
        <f>IFERROR(VLOOKUP(B57,'Estrategico f'!$B$1:$AW$595,48,FALSE),"")</f>
        <v/>
      </c>
      <c r="N57" s="57"/>
      <c r="O57" s="51"/>
      <c r="P57" s="51"/>
      <c r="Q57" s="51"/>
      <c r="R57" s="51"/>
      <c r="S57" s="51"/>
      <c r="T57" s="51"/>
      <c r="U57" s="51"/>
      <c r="V57" s="51"/>
      <c r="W57" s="51"/>
      <c r="X57" s="51"/>
      <c r="Y57" s="51"/>
      <c r="Z57" s="52"/>
      <c r="AA57" s="56"/>
      <c r="AB57" s="57"/>
      <c r="AC57" s="289"/>
      <c r="AD57" s="289"/>
      <c r="AE57" s="69" t="str">
        <f>IF(AND(IFERROR(IF($L$5=2024,VLOOKUP(B57,'Plan Abrigo'!$C$2:$AG$6807,10,FALSE),IF($L$5=2025,VLOOKUP(B57,'Plan Abrigo'!$C$2:$AG$6807,16,FALSE),IF($L$5=2026,VLOOKUP(B57,'Plan Abrigo'!$C$2:$AG$6807,22,FALSE),IF($L$5=2027,VLOOKUP(B57,'Plan Abrigo'!$C$2:$AG$6807,28,FALSE),"N/A")))),"")="",B57&gt;0),"N/A",IFERROR(IF($L$5=2024,VLOOKUP(B57,'Plan Abrigo'!$C$2:$AG$6807,10,FALSE),IF($L$5=2025,VLOOKUP(B57,'Plan Abrigo'!$C$2:$AG$6807,16,FALSE),IF($L$5=2026,VLOOKUP(B57,'Plan Abrigo'!$C$2:$AG$6807,22,FALSE),IF($L$5=2027,VLOOKUP(B57,'Plan Abrigo'!$C$2:$AG$6807,28,FALSE),"N/A")))),""))</f>
        <v/>
      </c>
      <c r="AF57" s="57"/>
      <c r="AG57" s="291" t="str">
        <f>IF(AND(IFERROR(VLOOKUP(B57,'Estrategico f'!$B$1:$BF$595,53,FALSE),"")=0,B57&gt;0),"N/A",IFERROR(VLOOKUP(B57,'Estrategico f'!$B$1:$BF$595,53,FALSE),""))</f>
        <v/>
      </c>
      <c r="AH57" s="291" t="str">
        <f>IF(AND(IFERROR(VLOOKUP(B57,'Estrategico f'!$B$1:$BF$595,54,FALSE),"")=0,B57&gt;0),"N/A",IFERROR(VLOOKUP(B57,'Estrategico f'!$B$1:$BF$595,54,FALSE),""))</f>
        <v/>
      </c>
      <c r="AI57" s="291" t="str">
        <f>IF(AND(IFERROR(VLOOKUP(B57,'Estrategico f'!$B$1:$BF$595,56,FALSE),"")=0,B57&gt;0),"N/A",IFERROR(VLOOKUP(B57,'Estrategico f'!$B$1:$BF$595,56,FALSE),""))</f>
        <v/>
      </c>
      <c r="AJ57" s="291" t="str">
        <f>IF(AND(IFERROR(VLOOKUP(B57,'Estrategico f'!$B$1:$BF$595,57,FALSE),"")=0,B57&gt;0),"N/A",IFERROR(VLOOKUP(B57,'Estrategico f'!$B$1:$BF$595,57,FALSE),""))</f>
        <v/>
      </c>
      <c r="AK57" s="282"/>
      <c r="AL57" s="66"/>
      <c r="AM57" s="8"/>
      <c r="AN57" s="57"/>
      <c r="AO57" s="169"/>
      <c r="AP57" s="169"/>
      <c r="AQ57" s="169"/>
      <c r="AR57" s="169"/>
      <c r="AS57" s="169"/>
      <c r="AT57" s="169"/>
      <c r="AU57" s="169"/>
      <c r="AV57" s="169"/>
      <c r="AW57" s="169"/>
      <c r="AX57" s="169"/>
      <c r="AY57" s="169"/>
      <c r="AZ57" s="170"/>
      <c r="BA57" s="57"/>
    </row>
    <row r="58" spans="2:53" s="58" customFormat="1" ht="26.4" customHeight="1">
      <c r="B58" s="14"/>
      <c r="C58" s="63" t="str">
        <f>IFERROR(VLOOKUP(B58,'Estrategico f'!$B$1:$F$595,2,FALSE),"")</f>
        <v/>
      </c>
      <c r="D58" s="63" t="str">
        <f>IFERROR(VLOOKUP(B58,'Estrategico f'!$B$1:$F$595,3,FALSE),"")</f>
        <v/>
      </c>
      <c r="E58" s="63" t="str">
        <f>IFERROR(VLOOKUP(B58,'Estrategico f'!$B$1:$F$595,4,FALSE),"")</f>
        <v/>
      </c>
      <c r="F58" s="64" t="str">
        <f>IFERROR(VLOOKUP(B58,'Estrategico f'!$B$1:$S$595,18,FALSE),"")</f>
        <v/>
      </c>
      <c r="G58" s="64" t="str">
        <f>IFERROR(IF($L$5=2024,VLOOKUP(B58,'Estrategico f'!$B$1:$AW$595,30,FALSE),IF($L$5=2025,VLOOKUP(B58,'Estrategico f'!$B$1:$AW$595,35,FALSE),IF($L$5=2026,VLOOKUP(B58,'Estrategico f'!$B$1:$AW$595,41,FALSE),IF($L$5=2027,VLOOKUP(B58,'Estrategico f'!$B$1:$AW$595,47,FALSE),"Error en el año seleccionado")))),"")</f>
        <v/>
      </c>
      <c r="H58" s="64" t="str">
        <f>IFERROR(VLOOKUP(B58,'Estrategico f'!$B$1:$W$595,20,FALSE),"")</f>
        <v/>
      </c>
      <c r="I58" s="64" t="str">
        <f>IFERROR(VLOOKUP(B58,'Estrategico f'!$B$1:$W$595,21,FALSE),"")</f>
        <v/>
      </c>
      <c r="J58" s="57"/>
      <c r="K58" s="57"/>
      <c r="L58" s="57"/>
      <c r="M58" s="290" t="str">
        <f>IFERROR(VLOOKUP(B58,'Estrategico f'!$B$1:$AW$595,48,FALSE),"")</f>
        <v/>
      </c>
      <c r="N58" s="57"/>
      <c r="O58" s="51"/>
      <c r="P58" s="51"/>
      <c r="Q58" s="51"/>
      <c r="R58" s="51"/>
      <c r="S58" s="51"/>
      <c r="T58" s="51"/>
      <c r="U58" s="51"/>
      <c r="V58" s="51"/>
      <c r="W58" s="51"/>
      <c r="X58" s="51"/>
      <c r="Y58" s="51"/>
      <c r="Z58" s="52"/>
      <c r="AA58" s="56"/>
      <c r="AB58" s="57"/>
      <c r="AC58" s="289"/>
      <c r="AD58" s="289"/>
      <c r="AE58" s="69" t="str">
        <f>IF(AND(IFERROR(IF($L$5=2024,VLOOKUP(B58,'Plan Abrigo'!$C$2:$AG$6807,10,FALSE),IF($L$5=2025,VLOOKUP(B58,'Plan Abrigo'!$C$2:$AG$6807,16,FALSE),IF($L$5=2026,VLOOKUP(B58,'Plan Abrigo'!$C$2:$AG$6807,22,FALSE),IF($L$5=2027,VLOOKUP(B58,'Plan Abrigo'!$C$2:$AG$6807,28,FALSE),"N/A")))),"")="",B58&gt;0),"N/A",IFERROR(IF($L$5=2024,VLOOKUP(B58,'Plan Abrigo'!$C$2:$AG$6807,10,FALSE),IF($L$5=2025,VLOOKUP(B58,'Plan Abrigo'!$C$2:$AG$6807,16,FALSE),IF($L$5=2026,VLOOKUP(B58,'Plan Abrigo'!$C$2:$AG$6807,22,FALSE),IF($L$5=2027,VLOOKUP(B58,'Plan Abrigo'!$C$2:$AG$6807,28,FALSE),"N/A")))),""))</f>
        <v/>
      </c>
      <c r="AF58" s="57"/>
      <c r="AG58" s="291" t="str">
        <f>IF(AND(IFERROR(VLOOKUP(B58,'Estrategico f'!$B$1:$BF$595,53,FALSE),"")=0,B58&gt;0),"N/A",IFERROR(VLOOKUP(B58,'Estrategico f'!$B$1:$BF$595,53,FALSE),""))</f>
        <v/>
      </c>
      <c r="AH58" s="291" t="str">
        <f>IF(AND(IFERROR(VLOOKUP(B58,'Estrategico f'!$B$1:$BF$595,54,FALSE),"")=0,B58&gt;0),"N/A",IFERROR(VLOOKUP(B58,'Estrategico f'!$B$1:$BF$595,54,FALSE),""))</f>
        <v/>
      </c>
      <c r="AI58" s="291" t="str">
        <f>IF(AND(IFERROR(VLOOKUP(B58,'Estrategico f'!$B$1:$BF$595,56,FALSE),"")=0,B58&gt;0),"N/A",IFERROR(VLOOKUP(B58,'Estrategico f'!$B$1:$BF$595,56,FALSE),""))</f>
        <v/>
      </c>
      <c r="AJ58" s="291" t="str">
        <f>IF(AND(IFERROR(VLOOKUP(B58,'Estrategico f'!$B$1:$BF$595,57,FALSE),"")=0,B58&gt;0),"N/A",IFERROR(VLOOKUP(B58,'Estrategico f'!$B$1:$BF$595,57,FALSE),""))</f>
        <v/>
      </c>
      <c r="AK58" s="282"/>
      <c r="AL58" s="66"/>
      <c r="AM58" s="8"/>
      <c r="AN58" s="57"/>
      <c r="AO58" s="169"/>
      <c r="AP58" s="169"/>
      <c r="AQ58" s="169"/>
      <c r="AR58" s="169"/>
      <c r="AS58" s="169"/>
      <c r="AT58" s="169"/>
      <c r="AU58" s="169"/>
      <c r="AV58" s="169"/>
      <c r="AW58" s="169"/>
      <c r="AX58" s="169"/>
      <c r="AY58" s="169"/>
      <c r="AZ58" s="170"/>
      <c r="BA58" s="57"/>
    </row>
    <row r="59" spans="2:53" s="58" customFormat="1" ht="26.4" customHeight="1">
      <c r="B59" s="14"/>
      <c r="C59" s="63" t="str">
        <f>IFERROR(VLOOKUP(B59,'Estrategico f'!$B$1:$F$595,2,FALSE),"")</f>
        <v/>
      </c>
      <c r="D59" s="63" t="str">
        <f>IFERROR(VLOOKUP(B59,'Estrategico f'!$B$1:$F$595,3,FALSE),"")</f>
        <v/>
      </c>
      <c r="E59" s="63" t="str">
        <f>IFERROR(VLOOKUP(B59,'Estrategico f'!$B$1:$F$595,4,FALSE),"")</f>
        <v/>
      </c>
      <c r="F59" s="64" t="str">
        <f>IFERROR(VLOOKUP(B59,'Estrategico f'!$B$1:$S$595,18,FALSE),"")</f>
        <v/>
      </c>
      <c r="G59" s="64" t="str">
        <f>IFERROR(IF($L$5=2024,VLOOKUP(B59,'Estrategico f'!$B$1:$AW$595,30,FALSE),IF($L$5=2025,VLOOKUP(B59,'Estrategico f'!$B$1:$AW$595,35,FALSE),IF($L$5=2026,VLOOKUP(B59,'Estrategico f'!$B$1:$AW$595,41,FALSE),IF($L$5=2027,VLOOKUP(B59,'Estrategico f'!$B$1:$AW$595,47,FALSE),"Error en el año seleccionado")))),"")</f>
        <v/>
      </c>
      <c r="H59" s="64" t="str">
        <f>IFERROR(VLOOKUP(B59,'Estrategico f'!$B$1:$W$595,20,FALSE),"")</f>
        <v/>
      </c>
      <c r="I59" s="64" t="str">
        <f>IFERROR(VLOOKUP(B59,'Estrategico f'!$B$1:$W$595,21,FALSE),"")</f>
        <v/>
      </c>
      <c r="J59" s="57"/>
      <c r="K59" s="57"/>
      <c r="L59" s="57"/>
      <c r="M59" s="290" t="str">
        <f>IFERROR(VLOOKUP(B59,'Estrategico f'!$B$1:$AW$595,48,FALSE),"")</f>
        <v/>
      </c>
      <c r="N59" s="57"/>
      <c r="O59" s="51"/>
      <c r="P59" s="51"/>
      <c r="Q59" s="51"/>
      <c r="R59" s="51"/>
      <c r="S59" s="51"/>
      <c r="T59" s="51"/>
      <c r="U59" s="51"/>
      <c r="V59" s="51"/>
      <c r="W59" s="51"/>
      <c r="X59" s="51"/>
      <c r="Y59" s="51"/>
      <c r="Z59" s="52"/>
      <c r="AA59" s="56"/>
      <c r="AB59" s="57"/>
      <c r="AC59" s="289"/>
      <c r="AD59" s="289"/>
      <c r="AE59" s="69" t="str">
        <f>IF(AND(IFERROR(IF($L$5=2024,VLOOKUP(B59,'Plan Abrigo'!$C$2:$AG$6807,10,FALSE),IF($L$5=2025,VLOOKUP(B59,'Plan Abrigo'!$C$2:$AG$6807,16,FALSE),IF($L$5=2026,VLOOKUP(B59,'Plan Abrigo'!$C$2:$AG$6807,22,FALSE),IF($L$5=2027,VLOOKUP(B59,'Plan Abrigo'!$C$2:$AG$6807,28,FALSE),"N/A")))),"")="",B59&gt;0),"N/A",IFERROR(IF($L$5=2024,VLOOKUP(B59,'Plan Abrigo'!$C$2:$AG$6807,10,FALSE),IF($L$5=2025,VLOOKUP(B59,'Plan Abrigo'!$C$2:$AG$6807,16,FALSE),IF($L$5=2026,VLOOKUP(B59,'Plan Abrigo'!$C$2:$AG$6807,22,FALSE),IF($L$5=2027,VLOOKUP(B59,'Plan Abrigo'!$C$2:$AG$6807,28,FALSE),"N/A")))),""))</f>
        <v/>
      </c>
      <c r="AF59" s="57"/>
      <c r="AG59" s="291" t="str">
        <f>IF(AND(IFERROR(VLOOKUP(B59,'Estrategico f'!$B$1:$BF$595,53,FALSE),"")=0,B59&gt;0),"N/A",IFERROR(VLOOKUP(B59,'Estrategico f'!$B$1:$BF$595,53,FALSE),""))</f>
        <v/>
      </c>
      <c r="AH59" s="291" t="str">
        <f>IF(AND(IFERROR(VLOOKUP(B59,'Estrategico f'!$B$1:$BF$595,54,FALSE),"")=0,B59&gt;0),"N/A",IFERROR(VLOOKUP(B59,'Estrategico f'!$B$1:$BF$595,54,FALSE),""))</f>
        <v/>
      </c>
      <c r="AI59" s="291" t="str">
        <f>IF(AND(IFERROR(VLOOKUP(B59,'Estrategico f'!$B$1:$BF$595,56,FALSE),"")=0,B59&gt;0),"N/A",IFERROR(VLOOKUP(B59,'Estrategico f'!$B$1:$BF$595,56,FALSE),""))</f>
        <v/>
      </c>
      <c r="AJ59" s="291" t="str">
        <f>IF(AND(IFERROR(VLOOKUP(B59,'Estrategico f'!$B$1:$BF$595,57,FALSE),"")=0,B59&gt;0),"N/A",IFERROR(VLOOKUP(B59,'Estrategico f'!$B$1:$BF$595,57,FALSE),""))</f>
        <v/>
      </c>
      <c r="AK59" s="282"/>
      <c r="AL59" s="66"/>
      <c r="AM59" s="8"/>
      <c r="AN59" s="57"/>
      <c r="AO59" s="169"/>
      <c r="AP59" s="169"/>
      <c r="AQ59" s="169"/>
      <c r="AR59" s="169"/>
      <c r="AS59" s="169"/>
      <c r="AT59" s="169"/>
      <c r="AU59" s="169"/>
      <c r="AV59" s="169"/>
      <c r="AW59" s="169"/>
      <c r="AX59" s="169"/>
      <c r="AY59" s="169"/>
      <c r="AZ59" s="170"/>
      <c r="BA59" s="57"/>
    </row>
    <row r="60" spans="2:53" s="58" customFormat="1" ht="26.4" customHeight="1">
      <c r="B60" s="14"/>
      <c r="C60" s="63" t="str">
        <f>IFERROR(VLOOKUP(B60,'Estrategico f'!$B$1:$F$595,2,FALSE),"")</f>
        <v/>
      </c>
      <c r="D60" s="63" t="str">
        <f>IFERROR(VLOOKUP(B60,'Estrategico f'!$B$1:$F$595,3,FALSE),"")</f>
        <v/>
      </c>
      <c r="E60" s="63" t="str">
        <f>IFERROR(VLOOKUP(B60,'Estrategico f'!$B$1:$F$595,4,FALSE),"")</f>
        <v/>
      </c>
      <c r="F60" s="64" t="str">
        <f>IFERROR(VLOOKUP(B60,'Estrategico f'!$B$1:$S$595,18,FALSE),"")</f>
        <v/>
      </c>
      <c r="G60" s="64" t="str">
        <f>IFERROR(IF($L$5=2024,VLOOKUP(B60,'Estrategico f'!$B$1:$AW$595,30,FALSE),IF($L$5=2025,VLOOKUP(B60,'Estrategico f'!$B$1:$AW$595,35,FALSE),IF($L$5=2026,VLOOKUP(B60,'Estrategico f'!$B$1:$AW$595,41,FALSE),IF($L$5=2027,VLOOKUP(B60,'Estrategico f'!$B$1:$AW$595,47,FALSE),"Error en el año seleccionado")))),"")</f>
        <v/>
      </c>
      <c r="H60" s="64" t="str">
        <f>IFERROR(VLOOKUP(B60,'Estrategico f'!$B$1:$W$595,20,FALSE),"")</f>
        <v/>
      </c>
      <c r="I60" s="64" t="str">
        <f>IFERROR(VLOOKUP(B60,'Estrategico f'!$B$1:$W$595,21,FALSE),"")</f>
        <v/>
      </c>
      <c r="J60" s="57"/>
      <c r="K60" s="57"/>
      <c r="L60" s="57"/>
      <c r="M60" s="290" t="str">
        <f>IFERROR(VLOOKUP(B60,'Estrategico f'!$B$1:$AW$595,48,FALSE),"")</f>
        <v/>
      </c>
      <c r="N60" s="57"/>
      <c r="O60" s="51"/>
      <c r="P60" s="51"/>
      <c r="Q60" s="51"/>
      <c r="R60" s="51"/>
      <c r="S60" s="51"/>
      <c r="T60" s="51"/>
      <c r="U60" s="51"/>
      <c r="V60" s="51"/>
      <c r="W60" s="51"/>
      <c r="X60" s="51"/>
      <c r="Y60" s="51"/>
      <c r="Z60" s="52"/>
      <c r="AA60" s="56"/>
      <c r="AB60" s="57"/>
      <c r="AC60" s="289"/>
      <c r="AD60" s="289"/>
      <c r="AE60" s="69" t="str">
        <f>IF(AND(IFERROR(IF($L$5=2024,VLOOKUP(B60,'Plan Abrigo'!$C$2:$AG$6807,10,FALSE),IF($L$5=2025,VLOOKUP(B60,'Plan Abrigo'!$C$2:$AG$6807,16,FALSE),IF($L$5=2026,VLOOKUP(B60,'Plan Abrigo'!$C$2:$AG$6807,22,FALSE),IF($L$5=2027,VLOOKUP(B60,'Plan Abrigo'!$C$2:$AG$6807,28,FALSE),"N/A")))),"")="",B60&gt;0),"N/A",IFERROR(IF($L$5=2024,VLOOKUP(B60,'Plan Abrigo'!$C$2:$AG$6807,10,FALSE),IF($L$5=2025,VLOOKUP(B60,'Plan Abrigo'!$C$2:$AG$6807,16,FALSE),IF($L$5=2026,VLOOKUP(B60,'Plan Abrigo'!$C$2:$AG$6807,22,FALSE),IF($L$5=2027,VLOOKUP(B60,'Plan Abrigo'!$C$2:$AG$6807,28,FALSE),"N/A")))),""))</f>
        <v/>
      </c>
      <c r="AF60" s="57"/>
      <c r="AG60" s="291" t="str">
        <f>IF(AND(IFERROR(VLOOKUP(B60,'Estrategico f'!$B$1:$BF$595,53,FALSE),"")=0,B60&gt;0),"N/A",IFERROR(VLOOKUP(B60,'Estrategico f'!$B$1:$BF$595,53,FALSE),""))</f>
        <v/>
      </c>
      <c r="AH60" s="291" t="str">
        <f>IF(AND(IFERROR(VLOOKUP(B60,'Estrategico f'!$B$1:$BF$595,54,FALSE),"")=0,B60&gt;0),"N/A",IFERROR(VLOOKUP(B60,'Estrategico f'!$B$1:$BF$595,54,FALSE),""))</f>
        <v/>
      </c>
      <c r="AI60" s="291" t="str">
        <f>IF(AND(IFERROR(VLOOKUP(B60,'Estrategico f'!$B$1:$BF$595,56,FALSE),"")=0,B60&gt;0),"N/A",IFERROR(VLOOKUP(B60,'Estrategico f'!$B$1:$BF$595,56,FALSE),""))</f>
        <v/>
      </c>
      <c r="AJ60" s="291" t="str">
        <f>IF(AND(IFERROR(VLOOKUP(B60,'Estrategico f'!$B$1:$BF$595,57,FALSE),"")=0,B60&gt;0),"N/A",IFERROR(VLOOKUP(B60,'Estrategico f'!$B$1:$BF$595,57,FALSE),""))</f>
        <v/>
      </c>
      <c r="AK60" s="282"/>
      <c r="AL60" s="66"/>
      <c r="AM60" s="8"/>
      <c r="AN60" s="57"/>
      <c r="AO60" s="169"/>
      <c r="AP60" s="169"/>
      <c r="AQ60" s="169"/>
      <c r="AR60" s="169"/>
      <c r="AS60" s="169"/>
      <c r="AT60" s="169"/>
      <c r="AU60" s="169"/>
      <c r="AV60" s="169"/>
      <c r="AW60" s="169"/>
      <c r="AX60" s="169"/>
      <c r="AY60" s="169"/>
      <c r="AZ60" s="170"/>
      <c r="BA60" s="57"/>
    </row>
    <row r="61" spans="2:53" s="58" customFormat="1" ht="26.4" customHeight="1">
      <c r="B61" s="14"/>
      <c r="C61" s="63" t="str">
        <f>IFERROR(VLOOKUP(B61,'Estrategico f'!$B$1:$F$595,2,FALSE),"")</f>
        <v/>
      </c>
      <c r="D61" s="63" t="str">
        <f>IFERROR(VLOOKUP(B61,'Estrategico f'!$B$1:$F$595,3,FALSE),"")</f>
        <v/>
      </c>
      <c r="E61" s="63" t="str">
        <f>IFERROR(VLOOKUP(B61,'Estrategico f'!$B$1:$F$595,4,FALSE),"")</f>
        <v/>
      </c>
      <c r="F61" s="64" t="str">
        <f>IFERROR(VLOOKUP(B61,'Estrategico f'!$B$1:$S$595,18,FALSE),"")</f>
        <v/>
      </c>
      <c r="G61" s="64" t="str">
        <f>IFERROR(IF($L$5=2024,VLOOKUP(B61,'Estrategico f'!$B$1:$AW$595,30,FALSE),IF($L$5=2025,VLOOKUP(B61,'Estrategico f'!$B$1:$AW$595,35,FALSE),IF($L$5=2026,VLOOKUP(B61,'Estrategico f'!$B$1:$AW$595,41,FALSE),IF($L$5=2027,VLOOKUP(B61,'Estrategico f'!$B$1:$AW$595,47,FALSE),"Error en el año seleccionado")))),"")</f>
        <v/>
      </c>
      <c r="H61" s="64" t="str">
        <f>IFERROR(VLOOKUP(B61,'Estrategico f'!$B$1:$W$595,20,FALSE),"")</f>
        <v/>
      </c>
      <c r="I61" s="64" t="str">
        <f>IFERROR(VLOOKUP(B61,'Estrategico f'!$B$1:$W$595,21,FALSE),"")</f>
        <v/>
      </c>
      <c r="J61" s="57"/>
      <c r="K61" s="57"/>
      <c r="L61" s="57"/>
      <c r="M61" s="290" t="str">
        <f>IFERROR(VLOOKUP(B61,'Estrategico f'!$B$1:$AW$595,48,FALSE),"")</f>
        <v/>
      </c>
      <c r="N61" s="57"/>
      <c r="O61" s="51"/>
      <c r="P61" s="51"/>
      <c r="Q61" s="51"/>
      <c r="R61" s="51"/>
      <c r="S61" s="51"/>
      <c r="T61" s="51"/>
      <c r="U61" s="51"/>
      <c r="V61" s="51"/>
      <c r="W61" s="51"/>
      <c r="X61" s="51"/>
      <c r="Y61" s="51"/>
      <c r="Z61" s="52"/>
      <c r="AA61" s="56"/>
      <c r="AB61" s="57"/>
      <c r="AC61" s="289"/>
      <c r="AD61" s="289"/>
      <c r="AE61" s="69" t="str">
        <f>IF(AND(IFERROR(IF($L$5=2024,VLOOKUP(B61,'Plan Abrigo'!$C$2:$AG$6807,10,FALSE),IF($L$5=2025,VLOOKUP(B61,'Plan Abrigo'!$C$2:$AG$6807,16,FALSE),IF($L$5=2026,VLOOKUP(B61,'Plan Abrigo'!$C$2:$AG$6807,22,FALSE),IF($L$5=2027,VLOOKUP(B61,'Plan Abrigo'!$C$2:$AG$6807,28,FALSE),"N/A")))),"")="",B61&gt;0),"N/A",IFERROR(IF($L$5=2024,VLOOKUP(B61,'Plan Abrigo'!$C$2:$AG$6807,10,FALSE),IF($L$5=2025,VLOOKUP(B61,'Plan Abrigo'!$C$2:$AG$6807,16,FALSE),IF($L$5=2026,VLOOKUP(B61,'Plan Abrigo'!$C$2:$AG$6807,22,FALSE),IF($L$5=2027,VLOOKUP(B61,'Plan Abrigo'!$C$2:$AG$6807,28,FALSE),"N/A")))),""))</f>
        <v/>
      </c>
      <c r="AF61" s="57"/>
      <c r="AG61" s="291" t="str">
        <f>IF(AND(IFERROR(VLOOKUP(B61,'Estrategico f'!$B$1:$BF$595,53,FALSE),"")=0,B61&gt;0),"N/A",IFERROR(VLOOKUP(B61,'Estrategico f'!$B$1:$BF$595,53,FALSE),""))</f>
        <v/>
      </c>
      <c r="AH61" s="291" t="str">
        <f>IF(AND(IFERROR(VLOOKUP(B61,'Estrategico f'!$B$1:$BF$595,54,FALSE),"")=0,B61&gt;0),"N/A",IFERROR(VLOOKUP(B61,'Estrategico f'!$B$1:$BF$595,54,FALSE),""))</f>
        <v/>
      </c>
      <c r="AI61" s="291" t="str">
        <f>IF(AND(IFERROR(VLOOKUP(B61,'Estrategico f'!$B$1:$BF$595,56,FALSE),"")=0,B61&gt;0),"N/A",IFERROR(VLOOKUP(B61,'Estrategico f'!$B$1:$BF$595,56,FALSE),""))</f>
        <v/>
      </c>
      <c r="AJ61" s="291" t="str">
        <f>IF(AND(IFERROR(VLOOKUP(B61,'Estrategico f'!$B$1:$BF$595,57,FALSE),"")=0,B61&gt;0),"N/A",IFERROR(VLOOKUP(B61,'Estrategico f'!$B$1:$BF$595,57,FALSE),""))</f>
        <v/>
      </c>
      <c r="AK61" s="282"/>
      <c r="AL61" s="66"/>
      <c r="AM61" s="8"/>
      <c r="AN61" s="57"/>
      <c r="AO61" s="169"/>
      <c r="AP61" s="169"/>
      <c r="AQ61" s="169"/>
      <c r="AR61" s="169"/>
      <c r="AS61" s="169"/>
      <c r="AT61" s="169"/>
      <c r="AU61" s="169"/>
      <c r="AV61" s="169"/>
      <c r="AW61" s="169"/>
      <c r="AX61" s="169"/>
      <c r="AY61" s="169"/>
      <c r="AZ61" s="170"/>
      <c r="BA61" s="57"/>
    </row>
    <row r="62" spans="2:53" s="58" customFormat="1" ht="26.4" customHeight="1">
      <c r="B62" s="14"/>
      <c r="C62" s="63" t="str">
        <f>IFERROR(VLOOKUP(B62,'Estrategico f'!$B$1:$F$595,2,FALSE),"")</f>
        <v/>
      </c>
      <c r="D62" s="63" t="str">
        <f>IFERROR(VLOOKUP(B62,'Estrategico f'!$B$1:$F$595,3,FALSE),"")</f>
        <v/>
      </c>
      <c r="E62" s="63" t="str">
        <f>IFERROR(VLOOKUP(B62,'Estrategico f'!$B$1:$F$595,4,FALSE),"")</f>
        <v/>
      </c>
      <c r="F62" s="64" t="str">
        <f>IFERROR(VLOOKUP(B62,'Estrategico f'!$B$1:$S$595,18,FALSE),"")</f>
        <v/>
      </c>
      <c r="G62" s="64" t="str">
        <f>IFERROR(IF($L$5=2024,VLOOKUP(B62,'Estrategico f'!$B$1:$AW$595,30,FALSE),IF($L$5=2025,VLOOKUP(B62,'Estrategico f'!$B$1:$AW$595,35,FALSE),IF($L$5=2026,VLOOKUP(B62,'Estrategico f'!$B$1:$AW$595,41,FALSE),IF($L$5=2027,VLOOKUP(B62,'Estrategico f'!$B$1:$AW$595,47,FALSE),"Error en el año seleccionado")))),"")</f>
        <v/>
      </c>
      <c r="H62" s="64" t="str">
        <f>IFERROR(VLOOKUP(B62,'Estrategico f'!$B$1:$W$595,20,FALSE),"")</f>
        <v/>
      </c>
      <c r="I62" s="64" t="str">
        <f>IFERROR(VLOOKUP(B62,'Estrategico f'!$B$1:$W$595,21,FALSE),"")</f>
        <v/>
      </c>
      <c r="J62" s="57"/>
      <c r="K62" s="57"/>
      <c r="L62" s="57"/>
      <c r="M62" s="290" t="str">
        <f>IFERROR(VLOOKUP(B62,'Estrategico f'!$B$1:$AW$595,48,FALSE),"")</f>
        <v/>
      </c>
      <c r="N62" s="57"/>
      <c r="O62" s="51"/>
      <c r="P62" s="51"/>
      <c r="Q62" s="51"/>
      <c r="R62" s="51"/>
      <c r="S62" s="51"/>
      <c r="T62" s="51"/>
      <c r="U62" s="51"/>
      <c r="V62" s="51"/>
      <c r="W62" s="51"/>
      <c r="X62" s="51"/>
      <c r="Y62" s="51"/>
      <c r="Z62" s="52"/>
      <c r="AA62" s="56"/>
      <c r="AB62" s="57"/>
      <c r="AC62" s="289"/>
      <c r="AD62" s="289"/>
      <c r="AE62" s="69" t="str">
        <f>IF(AND(IFERROR(IF($L$5=2024,VLOOKUP(B62,'Plan Abrigo'!$C$2:$AG$6807,10,FALSE),IF($L$5=2025,VLOOKUP(B62,'Plan Abrigo'!$C$2:$AG$6807,16,FALSE),IF($L$5=2026,VLOOKUP(B62,'Plan Abrigo'!$C$2:$AG$6807,22,FALSE),IF($L$5=2027,VLOOKUP(B62,'Plan Abrigo'!$C$2:$AG$6807,28,FALSE),"N/A")))),"")="",B62&gt;0),"N/A",IFERROR(IF($L$5=2024,VLOOKUP(B62,'Plan Abrigo'!$C$2:$AG$6807,10,FALSE),IF($L$5=2025,VLOOKUP(B62,'Plan Abrigo'!$C$2:$AG$6807,16,FALSE),IF($L$5=2026,VLOOKUP(B62,'Plan Abrigo'!$C$2:$AG$6807,22,FALSE),IF($L$5=2027,VLOOKUP(B62,'Plan Abrigo'!$C$2:$AG$6807,28,FALSE),"N/A")))),""))</f>
        <v/>
      </c>
      <c r="AF62" s="57"/>
      <c r="AG62" s="291" t="str">
        <f>IF(AND(IFERROR(VLOOKUP(B62,'Estrategico f'!$B$1:$BF$595,53,FALSE),"")=0,B62&gt;0),"N/A",IFERROR(VLOOKUP(B62,'Estrategico f'!$B$1:$BF$595,53,FALSE),""))</f>
        <v/>
      </c>
      <c r="AH62" s="291" t="str">
        <f>IF(AND(IFERROR(VLOOKUP(B62,'Estrategico f'!$B$1:$BF$595,54,FALSE),"")=0,B62&gt;0),"N/A",IFERROR(VLOOKUP(B62,'Estrategico f'!$B$1:$BF$595,54,FALSE),""))</f>
        <v/>
      </c>
      <c r="AI62" s="291" t="str">
        <f>IF(AND(IFERROR(VLOOKUP(B62,'Estrategico f'!$B$1:$BF$595,56,FALSE),"")=0,B62&gt;0),"N/A",IFERROR(VLOOKUP(B62,'Estrategico f'!$B$1:$BF$595,56,FALSE),""))</f>
        <v/>
      </c>
      <c r="AJ62" s="291" t="str">
        <f>IF(AND(IFERROR(VLOOKUP(B62,'Estrategico f'!$B$1:$BF$595,57,FALSE),"")=0,B62&gt;0),"N/A",IFERROR(VLOOKUP(B62,'Estrategico f'!$B$1:$BF$595,57,FALSE),""))</f>
        <v/>
      </c>
      <c r="AK62" s="282"/>
      <c r="AL62" s="66"/>
      <c r="AM62" s="8"/>
      <c r="AN62" s="57"/>
      <c r="AO62" s="169"/>
      <c r="AP62" s="169"/>
      <c r="AQ62" s="169"/>
      <c r="AR62" s="169"/>
      <c r="AS62" s="169"/>
      <c r="AT62" s="169"/>
      <c r="AU62" s="169"/>
      <c r="AV62" s="169"/>
      <c r="AW62" s="169"/>
      <c r="AX62" s="169"/>
      <c r="AY62" s="169"/>
      <c r="AZ62" s="170"/>
      <c r="BA62" s="57"/>
    </row>
    <row r="63" spans="2:53" s="58" customFormat="1" ht="26.4" customHeight="1">
      <c r="B63" s="14"/>
      <c r="C63" s="63" t="str">
        <f>IFERROR(VLOOKUP(B63,'Estrategico f'!$B$1:$F$595,2,FALSE),"")</f>
        <v/>
      </c>
      <c r="D63" s="63" t="str">
        <f>IFERROR(VLOOKUP(B63,'Estrategico f'!$B$1:$F$595,3,FALSE),"")</f>
        <v/>
      </c>
      <c r="E63" s="63" t="str">
        <f>IFERROR(VLOOKUP(B63,'Estrategico f'!$B$1:$F$595,4,FALSE),"")</f>
        <v/>
      </c>
      <c r="F63" s="64" t="str">
        <f>IFERROR(VLOOKUP(B63,'Estrategico f'!$B$1:$S$595,18,FALSE),"")</f>
        <v/>
      </c>
      <c r="G63" s="64" t="str">
        <f>IFERROR(IF($L$5=2024,VLOOKUP(B63,'Estrategico f'!$B$1:$AW$595,30,FALSE),IF($L$5=2025,VLOOKUP(B63,'Estrategico f'!$B$1:$AW$595,35,FALSE),IF($L$5=2026,VLOOKUP(B63,'Estrategico f'!$B$1:$AW$595,41,FALSE),IF($L$5=2027,VLOOKUP(B63,'Estrategico f'!$B$1:$AW$595,47,FALSE),"Error en el año seleccionado")))),"")</f>
        <v/>
      </c>
      <c r="H63" s="64" t="str">
        <f>IFERROR(VLOOKUP(B63,'Estrategico f'!$B$1:$W$595,20,FALSE),"")</f>
        <v/>
      </c>
      <c r="I63" s="64" t="str">
        <f>IFERROR(VLOOKUP(B63,'Estrategico f'!$B$1:$W$595,21,FALSE),"")</f>
        <v/>
      </c>
      <c r="J63" s="57"/>
      <c r="K63" s="57"/>
      <c r="L63" s="57"/>
      <c r="M63" s="290" t="str">
        <f>IFERROR(VLOOKUP(B63,'Estrategico f'!$B$1:$AW$595,48,FALSE),"")</f>
        <v/>
      </c>
      <c r="N63" s="57"/>
      <c r="O63" s="51"/>
      <c r="P63" s="51"/>
      <c r="Q63" s="51"/>
      <c r="R63" s="51"/>
      <c r="S63" s="51"/>
      <c r="T63" s="51"/>
      <c r="U63" s="51"/>
      <c r="V63" s="51"/>
      <c r="W63" s="51"/>
      <c r="X63" s="51"/>
      <c r="Y63" s="51"/>
      <c r="Z63" s="52"/>
      <c r="AA63" s="56"/>
      <c r="AB63" s="57"/>
      <c r="AC63" s="289"/>
      <c r="AD63" s="289"/>
      <c r="AE63" s="69" t="str">
        <f>IF(AND(IFERROR(IF($L$5=2024,VLOOKUP(B63,'Plan Abrigo'!$C$2:$AG$6807,10,FALSE),IF($L$5=2025,VLOOKUP(B63,'Plan Abrigo'!$C$2:$AG$6807,16,FALSE),IF($L$5=2026,VLOOKUP(B63,'Plan Abrigo'!$C$2:$AG$6807,22,FALSE),IF($L$5=2027,VLOOKUP(B63,'Plan Abrigo'!$C$2:$AG$6807,28,FALSE),"N/A")))),"")="",B63&gt;0),"N/A",IFERROR(IF($L$5=2024,VLOOKUP(B63,'Plan Abrigo'!$C$2:$AG$6807,10,FALSE),IF($L$5=2025,VLOOKUP(B63,'Plan Abrigo'!$C$2:$AG$6807,16,FALSE),IF($L$5=2026,VLOOKUP(B63,'Plan Abrigo'!$C$2:$AG$6807,22,FALSE),IF($L$5=2027,VLOOKUP(B63,'Plan Abrigo'!$C$2:$AG$6807,28,FALSE),"N/A")))),""))</f>
        <v/>
      </c>
      <c r="AF63" s="57"/>
      <c r="AG63" s="291" t="str">
        <f>IF(AND(IFERROR(VLOOKUP(B63,'Estrategico f'!$B$1:$BF$595,53,FALSE),"")=0,B63&gt;0),"N/A",IFERROR(VLOOKUP(B63,'Estrategico f'!$B$1:$BF$595,53,FALSE),""))</f>
        <v/>
      </c>
      <c r="AH63" s="291" t="str">
        <f>IF(AND(IFERROR(VLOOKUP(B63,'Estrategico f'!$B$1:$BF$595,54,FALSE),"")=0,B63&gt;0),"N/A",IFERROR(VLOOKUP(B63,'Estrategico f'!$B$1:$BF$595,54,FALSE),""))</f>
        <v/>
      </c>
      <c r="AI63" s="291" t="str">
        <f>IF(AND(IFERROR(VLOOKUP(B63,'Estrategico f'!$B$1:$BF$595,56,FALSE),"")=0,B63&gt;0),"N/A",IFERROR(VLOOKUP(B63,'Estrategico f'!$B$1:$BF$595,56,FALSE),""))</f>
        <v/>
      </c>
      <c r="AJ63" s="291" t="str">
        <f>IF(AND(IFERROR(VLOOKUP(B63,'Estrategico f'!$B$1:$BF$595,57,FALSE),"")=0,B63&gt;0),"N/A",IFERROR(VLOOKUP(B63,'Estrategico f'!$B$1:$BF$595,57,FALSE),""))</f>
        <v/>
      </c>
      <c r="AK63" s="282"/>
      <c r="AL63" s="66"/>
      <c r="AM63" s="8"/>
      <c r="AN63" s="57"/>
      <c r="AO63" s="169"/>
      <c r="AP63" s="169"/>
      <c r="AQ63" s="169"/>
      <c r="AR63" s="169"/>
      <c r="AS63" s="169"/>
      <c r="AT63" s="169"/>
      <c r="AU63" s="169"/>
      <c r="AV63" s="169"/>
      <c r="AW63" s="169"/>
      <c r="AX63" s="169"/>
      <c r="AY63" s="169"/>
      <c r="AZ63" s="170"/>
      <c r="BA63" s="57"/>
    </row>
    <row r="64" spans="2:53" s="13" customFormat="1" ht="55.95" customHeight="1">
      <c r="B64" s="287"/>
      <c r="C64" s="32"/>
      <c r="D64" s="33"/>
      <c r="E64" s="268"/>
      <c r="F64" s="32"/>
      <c r="G64" s="40" t="s">
        <v>40</v>
      </c>
      <c r="H64" s="40"/>
      <c r="I64" s="40"/>
      <c r="J64" s="40"/>
      <c r="K64" s="40"/>
      <c r="L64" s="33"/>
      <c r="M64" s="287"/>
      <c r="N64" s="40" t="s">
        <v>677</v>
      </c>
      <c r="O64" s="40"/>
      <c r="P64" s="40"/>
      <c r="Q64" s="34"/>
      <c r="R64" s="35"/>
      <c r="S64" s="35"/>
      <c r="T64" s="35"/>
      <c r="U64" s="35"/>
      <c r="V64" s="35"/>
      <c r="W64" s="35"/>
      <c r="X64" s="35"/>
      <c r="Y64" s="35"/>
      <c r="Z64" s="36">
        <f>SUM(X11:X34)</f>
        <v>0</v>
      </c>
      <c r="AA64" s="33"/>
      <c r="AB64" s="33"/>
      <c r="AC64" s="33"/>
      <c r="AD64" s="33"/>
      <c r="AE64" s="33"/>
      <c r="AF64" s="37"/>
      <c r="AG64" s="33"/>
      <c r="AH64" s="33"/>
      <c r="AI64" s="33"/>
      <c r="AJ64" s="33"/>
      <c r="AK64" s="33"/>
      <c r="AL64" s="33"/>
      <c r="AM64" s="33"/>
      <c r="AN64" s="33"/>
      <c r="AO64" s="33"/>
      <c r="AP64" s="33"/>
      <c r="AQ64" s="33"/>
      <c r="AR64" s="33"/>
      <c r="AS64" s="33"/>
      <c r="AT64" s="33"/>
      <c r="AU64" s="33"/>
      <c r="AV64" s="33"/>
      <c r="AW64" s="33"/>
      <c r="AX64" s="33"/>
      <c r="AY64" s="46"/>
    </row>
    <row r="65" spans="1:142" s="38" customFormat="1" ht="24.6" customHeight="1">
      <c r="A65" s="296"/>
      <c r="B65" s="171"/>
      <c r="C65"/>
      <c r="D65"/>
      <c r="E65"/>
      <c r="F65" s="32"/>
      <c r="G65" s="269" t="s">
        <v>3663</v>
      </c>
      <c r="H65" s="269"/>
      <c r="I65" s="269"/>
      <c r="J65" s="40"/>
      <c r="K65" s="40"/>
      <c r="L65"/>
      <c r="M65" s="171"/>
      <c r="N65"/>
      <c r="O65"/>
      <c r="P65"/>
      <c r="Q65"/>
      <c r="R65"/>
      <c r="S65"/>
      <c r="T65"/>
      <c r="U65"/>
      <c r="V65"/>
      <c r="W65"/>
      <c r="X65"/>
      <c r="Y65" s="39"/>
      <c r="Z65"/>
      <c r="AA65"/>
      <c r="AB65"/>
      <c r="AC65"/>
      <c r="AD65"/>
      <c r="AE65"/>
      <c r="AF65"/>
      <c r="AG65"/>
      <c r="AH65"/>
      <c r="AI65"/>
      <c r="AJ65"/>
      <c r="AK65"/>
      <c r="AL65"/>
      <c r="AM65"/>
      <c r="AN65"/>
      <c r="AO65"/>
      <c r="AP65"/>
      <c r="AQ65"/>
      <c r="AR65"/>
      <c r="AS65"/>
      <c r="AT65"/>
      <c r="AU65"/>
      <c r="AV65"/>
      <c r="AW65"/>
      <c r="AX65"/>
      <c r="AY65" s="47"/>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row>
    <row r="66" spans="1:142" s="38" customFormat="1">
      <c r="A66" s="296"/>
      <c r="B66" s="171"/>
      <c r="C66"/>
      <c r="D66"/>
      <c r="E66"/>
      <c r="F66"/>
      <c r="G66"/>
      <c r="H66"/>
      <c r="I66"/>
      <c r="J66"/>
      <c r="K66"/>
      <c r="L66"/>
      <c r="M66" s="171"/>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s="47"/>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row>
    <row r="67" spans="1:142" s="38" customFormat="1">
      <c r="A67" s="296"/>
      <c r="B67" s="172"/>
      <c r="C67" s="48"/>
      <c r="D67" s="48"/>
      <c r="E67" s="48"/>
      <c r="F67" s="48"/>
      <c r="G67" s="48"/>
      <c r="H67" s="48"/>
      <c r="I67" s="48"/>
      <c r="J67" s="48"/>
      <c r="K67" s="48"/>
      <c r="L67" s="48"/>
      <c r="M67" s="172"/>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172"/>
      <c r="AP67" s="172"/>
      <c r="AQ67" s="172"/>
      <c r="AR67" s="172"/>
      <c r="AS67" s="172"/>
      <c r="AT67" s="172"/>
      <c r="AU67" s="172"/>
      <c r="AV67" s="172"/>
      <c r="AW67" s="172"/>
      <c r="AX67" s="172"/>
      <c r="AY67" s="172"/>
      <c r="AZ67" s="172"/>
      <c r="BA67" s="49"/>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row>
    <row r="68" spans="1:142" s="38" customFormat="1" ht="58.2" customHeight="1">
      <c r="A68" s="296"/>
      <c r="B68" s="171"/>
      <c r="C68"/>
      <c r="D68"/>
      <c r="E68"/>
      <c r="F68"/>
      <c r="G68"/>
      <c r="H68"/>
      <c r="I68"/>
      <c r="J68"/>
      <c r="K68"/>
      <c r="L68"/>
      <c r="M68" s="171"/>
      <c r="N68"/>
      <c r="O68"/>
      <c r="P68"/>
      <c r="Q68"/>
      <c r="R68"/>
      <c r="S68"/>
      <c r="T68"/>
      <c r="U68"/>
      <c r="V68"/>
      <c r="W68"/>
      <c r="X68"/>
      <c r="Y68"/>
      <c r="Z68"/>
      <c r="AA68"/>
      <c r="AB68"/>
      <c r="AC68"/>
      <c r="AD68"/>
      <c r="AE68"/>
      <c r="AF68"/>
      <c r="AG68"/>
      <c r="AH68"/>
      <c r="AI68"/>
      <c r="AJ68"/>
      <c r="AK68"/>
      <c r="AL68"/>
      <c r="AM68"/>
      <c r="AN68"/>
      <c r="AO68" s="171"/>
      <c r="AP68" s="171"/>
      <c r="AQ68" s="171"/>
      <c r="AR68" s="171"/>
      <c r="AS68" s="171"/>
      <c r="AT68" s="171"/>
      <c r="AU68" s="171"/>
      <c r="AV68" s="171"/>
      <c r="AW68" s="171"/>
      <c r="AX68" s="171"/>
      <c r="AY68" s="171"/>
      <c r="AZ68" s="171"/>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row>
    <row r="69" spans="1:142" s="38" customFormat="1">
      <c r="A69" s="296"/>
      <c r="B69" s="171"/>
      <c r="C69"/>
      <c r="D69"/>
      <c r="E69"/>
      <c r="F69"/>
      <c r="G69"/>
      <c r="H69"/>
      <c r="I69"/>
      <c r="J69"/>
      <c r="K69"/>
      <c r="L69"/>
      <c r="M69" s="171"/>
      <c r="N69"/>
      <c r="O69"/>
      <c r="P69"/>
      <c r="Q69"/>
      <c r="R69"/>
      <c r="S69"/>
      <c r="T69"/>
      <c r="U69"/>
      <c r="V69"/>
      <c r="W69"/>
      <c r="X69"/>
      <c r="Y69"/>
      <c r="Z69"/>
      <c r="AA69"/>
      <c r="AB69"/>
      <c r="AC69"/>
      <c r="AD69"/>
      <c r="AE69"/>
      <c r="AF69"/>
      <c r="AG69"/>
      <c r="AH69"/>
      <c r="AI69"/>
      <c r="AJ69"/>
      <c r="AK69"/>
      <c r="AL69"/>
      <c r="AM69"/>
      <c r="AN69"/>
      <c r="AO69" s="171"/>
      <c r="AP69" s="171"/>
      <c r="AQ69" s="171"/>
      <c r="AR69" s="171"/>
      <c r="AS69" s="171"/>
      <c r="AT69" s="171"/>
      <c r="AU69" s="171"/>
      <c r="AV69" s="171"/>
      <c r="AW69" s="171"/>
      <c r="AX69" s="171"/>
      <c r="AY69" s="171"/>
      <c r="AZ69" s="171"/>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row>
    <row r="70" spans="1:142" s="38" customFormat="1">
      <c r="A70" s="296"/>
      <c r="B70" s="171"/>
      <c r="C70"/>
      <c r="D70"/>
      <c r="E70"/>
      <c r="F70"/>
      <c r="G70"/>
      <c r="H70"/>
      <c r="I70"/>
      <c r="J70"/>
      <c r="K70"/>
      <c r="L70"/>
      <c r="M70" s="171"/>
      <c r="N70"/>
      <c r="O70"/>
      <c r="P70"/>
      <c r="Q70"/>
      <c r="R70"/>
      <c r="S70"/>
      <c r="T70"/>
      <c r="U70"/>
      <c r="V70"/>
      <c r="W70"/>
      <c r="X70"/>
      <c r="Y70"/>
      <c r="Z70"/>
      <c r="AA70"/>
      <c r="AB70"/>
      <c r="AC70"/>
      <c r="AD70"/>
      <c r="AE70"/>
      <c r="AF70"/>
      <c r="AG70"/>
      <c r="AH70"/>
      <c r="AI70"/>
      <c r="AJ70"/>
      <c r="AK70"/>
      <c r="AL70"/>
      <c r="AM70"/>
      <c r="AN70"/>
      <c r="AO70" s="171"/>
      <c r="AP70" s="171"/>
      <c r="AQ70" s="171"/>
      <c r="AR70" s="171"/>
      <c r="AS70" s="171"/>
      <c r="AT70" s="171"/>
      <c r="AU70" s="171"/>
      <c r="AV70" s="171"/>
      <c r="AW70" s="171"/>
      <c r="AX70" s="171"/>
      <c r="AY70" s="171"/>
      <c r="AZ70" s="171"/>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row>
    <row r="71" spans="1:142" s="38" customFormat="1">
      <c r="A71" s="296"/>
      <c r="B71" s="171"/>
      <c r="C71"/>
      <c r="D71"/>
      <c r="E71"/>
      <c r="F71"/>
      <c r="G71"/>
      <c r="H71"/>
      <c r="I71"/>
      <c r="J71"/>
      <c r="K71"/>
      <c r="L71"/>
      <c r="M71" s="171"/>
      <c r="N71"/>
      <c r="O71"/>
      <c r="P71"/>
      <c r="Q71"/>
      <c r="R71"/>
      <c r="S71"/>
      <c r="T71"/>
      <c r="U71"/>
      <c r="V71"/>
      <c r="W71"/>
      <c r="X71"/>
      <c r="Y71"/>
      <c r="Z71"/>
      <c r="AA71"/>
      <c r="AB71"/>
      <c r="AC71"/>
      <c r="AD71"/>
      <c r="AE71"/>
      <c r="AF71"/>
      <c r="AG71"/>
      <c r="AH71"/>
      <c r="AI71"/>
      <c r="AJ71"/>
      <c r="AK71"/>
      <c r="AL71"/>
      <c r="AM71"/>
      <c r="AN71"/>
      <c r="AO71" s="171"/>
      <c r="AP71" s="171"/>
      <c r="AQ71" s="171"/>
      <c r="AR71" s="171"/>
      <c r="AS71" s="171"/>
      <c r="AT71" s="171"/>
      <c r="AU71" s="171"/>
      <c r="AV71" s="171"/>
      <c r="AW71" s="171"/>
      <c r="AX71" s="171"/>
      <c r="AY71" s="171"/>
      <c r="AZ71" s="1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row>
  </sheetData>
  <sheetProtection formatCells="0" autoFilter="0"/>
  <autoFilter ref="B7:BA9" xr:uid="{00000000-0009-0000-0000-000001000000}">
    <filterColumn colId="0" showButton="0"/>
    <filterColumn colId="1" showButton="0"/>
    <filterColumn colId="2" showButton="0"/>
    <filterColumn colId="3" showButton="0"/>
    <filterColumn colId="4" showButton="0"/>
    <filterColumn colId="8" showButton="0"/>
    <filterColumn colId="9" showButton="0"/>
    <filterColumn colId="10" showButton="0"/>
    <filterColumn colId="11" showButton="0"/>
    <filterColumn colId="12" showButton="0"/>
    <filterColumn colId="13"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30" showButton="0"/>
    <filterColumn colId="37" showButton="0"/>
    <filterColumn colId="39" showButton="0"/>
    <filterColumn colId="40" showButton="0"/>
    <filterColumn colId="41" showButton="0"/>
    <filterColumn colId="42" showButton="0"/>
    <filterColumn colId="43" showButton="0"/>
    <filterColumn colId="44" showButton="0"/>
    <filterColumn colId="45" showButton="0"/>
    <filterColumn colId="46" showButton="0"/>
    <filterColumn colId="47" showButton="0"/>
    <filterColumn colId="48" showButton="0"/>
    <filterColumn colId="49" showButton="0"/>
    <filterColumn colId="50" showButton="0"/>
  </autoFilter>
  <mergeCells count="50">
    <mergeCell ref="H8:H9"/>
    <mergeCell ref="I8:I9"/>
    <mergeCell ref="AM7:AN7"/>
    <mergeCell ref="M8:N8"/>
    <mergeCell ref="B8:B9"/>
    <mergeCell ref="E8:E9"/>
    <mergeCell ref="D8:D9"/>
    <mergeCell ref="AK8:AL8"/>
    <mergeCell ref="J7:P7"/>
    <mergeCell ref="C8:C9"/>
    <mergeCell ref="F8:F9"/>
    <mergeCell ref="B7:G7"/>
    <mergeCell ref="Q7:AB7"/>
    <mergeCell ref="AF7:AG7"/>
    <mergeCell ref="G8:G9"/>
    <mergeCell ref="J8:J9"/>
    <mergeCell ref="AO7:BA7"/>
    <mergeCell ref="AW8:AW9"/>
    <mergeCell ref="AX8:AX9"/>
    <mergeCell ref="AY8:AY9"/>
    <mergeCell ref="K8:K9"/>
    <mergeCell ref="L8:L9"/>
    <mergeCell ref="AZ8:AZ9"/>
    <mergeCell ref="BA8:BA9"/>
    <mergeCell ref="AU8:AU9"/>
    <mergeCell ref="AV8:AV9"/>
    <mergeCell ref="AC8:AC9"/>
    <mergeCell ref="AD8:AD9"/>
    <mergeCell ref="AI8:AI9"/>
    <mergeCell ref="AJ8:AJ9"/>
    <mergeCell ref="AA8:AA9"/>
    <mergeCell ref="AT8:AT9"/>
    <mergeCell ref="AR8:AR9"/>
    <mergeCell ref="AQ8:AQ9"/>
    <mergeCell ref="O8:Z8"/>
    <mergeCell ref="AS8:AS9"/>
    <mergeCell ref="AO8:AO9"/>
    <mergeCell ref="AP8:AP9"/>
    <mergeCell ref="AM8:AN8"/>
    <mergeCell ref="AB8:AB9"/>
    <mergeCell ref="AE8:AE9"/>
    <mergeCell ref="AH8:AH9"/>
    <mergeCell ref="AF8:AF9"/>
    <mergeCell ref="AG8:AG9"/>
    <mergeCell ref="AO5:BA5"/>
    <mergeCell ref="K1:AN4"/>
    <mergeCell ref="B1:F4"/>
    <mergeCell ref="AO1:BA1"/>
    <mergeCell ref="AO2:BA4"/>
    <mergeCell ref="G5:K5"/>
  </mergeCells>
  <phoneticPr fontId="20" type="noConversion"/>
  <conditionalFormatting sqref="AM64:AX64">
    <cfRule type="cellIs" dxfId="63" priority="1" operator="equal">
      <formula>"L"</formula>
    </cfRule>
    <cfRule type="cellIs" dxfId="62" priority="2" operator="equal">
      <formula>"E"</formula>
    </cfRule>
    <cfRule type="cellIs" dxfId="61" priority="3" operator="equal">
      <formula>"C"</formula>
    </cfRule>
    <cfRule type="cellIs" dxfId="60" priority="4" operator="equal">
      <formula>"F"</formula>
    </cfRule>
  </conditionalFormatting>
  <conditionalFormatting sqref="AO10:AZ63">
    <cfRule type="cellIs" dxfId="59" priority="5" operator="equal">
      <formula>"L"</formula>
    </cfRule>
    <cfRule type="cellIs" dxfId="58" priority="6" operator="equal">
      <formula>"E"</formula>
    </cfRule>
    <cfRule type="cellIs" dxfId="57" priority="7" operator="equal">
      <formula>"C"</formula>
    </cfRule>
    <cfRule type="cellIs" dxfId="56" priority="8" operator="equal">
      <formula>"F"</formula>
    </cfRule>
  </conditionalFormatting>
  <dataValidations xWindow="254" yWindow="556" count="2">
    <dataValidation type="whole" allowBlank="1" showInputMessage="1" showErrorMessage="1" error="NUMERO INGRESADO NO VALIDO_x000d__x000d_" promptTitle="NUMERO INDICADOR" prompt="_x000d_" sqref="D64" xr:uid="{00000000-0002-0000-0100-000000000000}">
      <formula1>1</formula1>
      <formula2>994</formula2>
    </dataValidation>
    <dataValidation type="whole" allowBlank="1" showInputMessage="1" showErrorMessage="1" errorTitle="VALOR NO VALIDO" promptTitle="INGRESE VALOR SIN PUNTOS " sqref="O10:Z63 R64:Z64" xr:uid="{00000000-0002-0000-0100-000001000000}">
      <formula1>0</formula1>
      <formula2>9.99999999999999E+31</formula2>
    </dataValidation>
  </dataValidations>
  <printOptions horizontalCentered="1" gridLines="1"/>
  <pageMargins left="0.23622047244094491" right="0.23622047244094491" top="0.74803149606299213" bottom="0.74803149606299213" header="0.31496062992125984" footer="0.31496062992125984"/>
  <pageSetup paperSize="14" scale="47" orientation="landscape" r:id="rId1"/>
  <rowBreaks count="4" manualBreakCount="4">
    <brk id="19" min="1" max="40" man="1"/>
    <brk id="26" min="1" max="40" man="1"/>
    <brk id="48" min="1" max="40" man="1"/>
    <brk id="51" min="1" max="40" man="1"/>
  </rowBreaks>
  <drawing r:id="rId2"/>
  <legacyDrawing r:id="rId3"/>
  <extLst>
    <ext xmlns:x14="http://schemas.microsoft.com/office/spreadsheetml/2009/9/main" uri="{CCE6A557-97BC-4b89-ADB6-D9C93CAAB3DF}">
      <x14:dataValidations xmlns:xm="http://schemas.microsoft.com/office/excel/2006/main" xWindow="254" yWindow="556" count="3">
        <x14:dataValidation type="list" allowBlank="1" showInputMessage="1" showErrorMessage="1" xr:uid="{00000000-0002-0000-0100-000002000000}">
          <x14:formula1>
            <xm:f>Hoja8!$A$1:$A$5</xm:f>
          </x14:formula1>
          <xm:sqref>L5</xm:sqref>
        </x14:dataValidation>
        <x14:dataValidation type="list" allowBlank="1" showInputMessage="1" showErrorMessage="1" xr:uid="{00000000-0002-0000-0100-000003000000}">
          <x14:formula1>
            <xm:f>Hoja1!$E$11:$E$67</xm:f>
          </x14:formula1>
          <xm:sqref>AL10:AL63</xm:sqref>
        </x14:dataValidation>
        <x14:dataValidation type="list" allowBlank="1" showInputMessage="1" showErrorMessage="1" xr:uid="{00000000-0002-0000-0100-000004000000}">
          <x14:formula1>
            <xm:f>Hoja1!$A$3:$A$14</xm:f>
          </x14:formula1>
          <xm:sqref>AK10:AK63</xm:sqref>
        </x14:dataValidation>
      </x14:dataValidations>
    </ext>
    <ext xmlns:mx="http://schemas.microsoft.com/office/mac/excel/2008/main" uri="{64002731-A6B0-56B0-2670-7721B7C09600}">
      <mx:PLV Mode="0" OnePage="0" WScale="47"/>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Y89"/>
  <sheetViews>
    <sheetView topLeftCell="A50" workbookViewId="0">
      <selection activeCell="A4" sqref="A4"/>
    </sheetView>
  </sheetViews>
  <sheetFormatPr baseColWidth="10" defaultRowHeight="14.4"/>
  <cols>
    <col min="1" max="1" width="41.6640625" bestFit="1" customWidth="1"/>
    <col min="2" max="2" width="7.6640625" customWidth="1"/>
    <col min="3" max="3" width="16.109375" customWidth="1"/>
    <col min="4" max="4" width="2.5546875" customWidth="1"/>
    <col min="5" max="5" width="32.33203125" customWidth="1"/>
    <col min="6" max="6" width="4.109375" customWidth="1"/>
    <col min="7" max="7" width="27.44140625" customWidth="1"/>
    <col min="8" max="8" width="2.5546875" customWidth="1"/>
    <col min="9" max="9" width="43.109375" customWidth="1"/>
    <col min="10" max="10" width="2.5546875" customWidth="1"/>
    <col min="11" max="11" width="42.44140625" customWidth="1"/>
    <col min="12" max="12" width="2.109375" customWidth="1"/>
    <col min="13" max="13" width="38.6640625" customWidth="1"/>
    <col min="14" max="14" width="4.5546875" customWidth="1"/>
    <col min="15" max="15" width="38.109375" customWidth="1"/>
    <col min="16" max="16" width="2.44140625" customWidth="1"/>
    <col min="17" max="17" width="46.6640625" customWidth="1"/>
    <col min="18" max="18" width="6.109375" customWidth="1"/>
    <col min="19" max="19" width="46.6640625" customWidth="1"/>
    <col min="21" max="21" width="46.6640625" customWidth="1"/>
    <col min="23" max="23" width="36.109375" customWidth="1"/>
    <col min="25" max="25" width="46.6640625" customWidth="1"/>
  </cols>
  <sheetData>
    <row r="2" spans="1:25">
      <c r="A2" s="279" t="s">
        <v>602</v>
      </c>
      <c r="B2" s="274"/>
      <c r="C2" s="279" t="s">
        <v>3671</v>
      </c>
      <c r="E2" s="172" t="s">
        <v>611</v>
      </c>
      <c r="G2" t="s">
        <v>613</v>
      </c>
      <c r="I2" t="s">
        <v>618</v>
      </c>
      <c r="K2" t="s">
        <v>622</v>
      </c>
      <c r="M2" t="s">
        <v>3667</v>
      </c>
      <c r="O2" t="s">
        <v>635</v>
      </c>
      <c r="Q2" t="s">
        <v>640</v>
      </c>
      <c r="S2" t="s">
        <v>643</v>
      </c>
      <c r="U2" t="s">
        <v>3668</v>
      </c>
      <c r="W2" t="s">
        <v>3670</v>
      </c>
      <c r="Y2" t="s">
        <v>655</v>
      </c>
    </row>
    <row r="3" spans="1:25">
      <c r="A3" s="276" t="s">
        <v>603</v>
      </c>
      <c r="B3" s="275"/>
      <c r="C3" s="281" t="s">
        <v>604</v>
      </c>
      <c r="E3" s="38" t="s">
        <v>612</v>
      </c>
      <c r="G3" s="2" t="s">
        <v>614</v>
      </c>
      <c r="I3" s="2" t="s">
        <v>619</v>
      </c>
      <c r="K3" s="2" t="s">
        <v>623</v>
      </c>
      <c r="M3" s="2" t="s">
        <v>629</v>
      </c>
      <c r="O3" s="2" t="s">
        <v>636</v>
      </c>
      <c r="Q3" s="2" t="s">
        <v>641</v>
      </c>
      <c r="S3" s="2" t="s">
        <v>644</v>
      </c>
      <c r="U3" s="2" t="s">
        <v>649</v>
      </c>
      <c r="W3" s="2" t="s">
        <v>657</v>
      </c>
      <c r="Y3" s="273" t="s">
        <v>670</v>
      </c>
    </row>
    <row r="4" spans="1:25">
      <c r="A4" s="277" t="s">
        <v>611</v>
      </c>
      <c r="B4" s="275"/>
      <c r="C4" s="281" t="s">
        <v>605</v>
      </c>
      <c r="G4" s="2" t="s">
        <v>615</v>
      </c>
      <c r="I4" s="2" t="s">
        <v>620</v>
      </c>
      <c r="K4" s="2" t="s">
        <v>624</v>
      </c>
      <c r="M4" s="2" t="s">
        <v>630</v>
      </c>
      <c r="O4" s="2" t="s">
        <v>637</v>
      </c>
      <c r="Q4" s="280" t="s">
        <v>642</v>
      </c>
      <c r="S4" s="2" t="s">
        <v>645</v>
      </c>
      <c r="U4" s="2" t="s">
        <v>650</v>
      </c>
      <c r="W4" s="2" t="s">
        <v>658</v>
      </c>
    </row>
    <row r="5" spans="1:25">
      <c r="A5" s="276" t="s">
        <v>613</v>
      </c>
      <c r="B5" s="275"/>
      <c r="C5" s="281" t="s">
        <v>606</v>
      </c>
      <c r="G5" s="2" t="s">
        <v>616</v>
      </c>
      <c r="I5" s="280" t="s">
        <v>621</v>
      </c>
      <c r="K5" s="2" t="s">
        <v>625</v>
      </c>
      <c r="M5" s="2" t="s">
        <v>631</v>
      </c>
      <c r="O5" s="2" t="s">
        <v>638</v>
      </c>
      <c r="S5" s="2" t="s">
        <v>646</v>
      </c>
      <c r="U5" s="2" t="s">
        <v>651</v>
      </c>
      <c r="W5" s="2" t="s">
        <v>659</v>
      </c>
    </row>
    <row r="6" spans="1:25">
      <c r="A6" s="278" t="s">
        <v>618</v>
      </c>
      <c r="B6" s="275"/>
      <c r="C6" s="281" t="s">
        <v>607</v>
      </c>
      <c r="G6" s="280" t="s">
        <v>617</v>
      </c>
      <c r="K6" s="2" t="s">
        <v>626</v>
      </c>
      <c r="M6" s="2" t="s">
        <v>632</v>
      </c>
      <c r="O6" s="280" t="s">
        <v>639</v>
      </c>
      <c r="S6" s="2" t="s">
        <v>647</v>
      </c>
      <c r="U6" s="2" t="s">
        <v>652</v>
      </c>
      <c r="W6" s="2" t="s">
        <v>660</v>
      </c>
    </row>
    <row r="7" spans="1:25">
      <c r="A7" s="276" t="s">
        <v>622</v>
      </c>
      <c r="B7" s="275"/>
      <c r="C7" s="281" t="s">
        <v>608</v>
      </c>
      <c r="K7" s="280" t="s">
        <v>627</v>
      </c>
      <c r="M7" s="2" t="s">
        <v>633</v>
      </c>
      <c r="S7" s="280" t="s">
        <v>648</v>
      </c>
      <c r="U7" s="2" t="s">
        <v>653</v>
      </c>
      <c r="W7" s="2" t="s">
        <v>661</v>
      </c>
    </row>
    <row r="8" spans="1:25">
      <c r="A8" s="276" t="s">
        <v>3667</v>
      </c>
      <c r="B8" s="275"/>
      <c r="C8" s="281" t="s">
        <v>609</v>
      </c>
      <c r="M8" s="280" t="s">
        <v>634</v>
      </c>
      <c r="U8" s="280" t="s">
        <v>654</v>
      </c>
      <c r="W8" s="2" t="s">
        <v>662</v>
      </c>
    </row>
    <row r="9" spans="1:25">
      <c r="A9" s="276" t="s">
        <v>635</v>
      </c>
      <c r="B9" s="275"/>
      <c r="C9" s="38" t="s">
        <v>610</v>
      </c>
      <c r="W9" s="2" t="s">
        <v>663</v>
      </c>
    </row>
    <row r="10" spans="1:25" ht="28.8">
      <c r="A10" s="276" t="s">
        <v>640</v>
      </c>
      <c r="B10" s="171"/>
      <c r="W10" s="2" t="s">
        <v>664</v>
      </c>
    </row>
    <row r="11" spans="1:25" ht="14.1" customHeight="1">
      <c r="A11" s="276" t="s">
        <v>643</v>
      </c>
      <c r="B11" s="275"/>
      <c r="E11" s="283" t="s">
        <v>604</v>
      </c>
      <c r="W11" s="2" t="s">
        <v>665</v>
      </c>
    </row>
    <row r="12" spans="1:25" ht="14.1" customHeight="1">
      <c r="A12" s="276" t="s">
        <v>3668</v>
      </c>
      <c r="B12" s="275"/>
      <c r="E12" s="2" t="s">
        <v>605</v>
      </c>
      <c r="W12" s="2" t="s">
        <v>666</v>
      </c>
    </row>
    <row r="13" spans="1:25" ht="14.1" customHeight="1">
      <c r="A13" s="276" t="s">
        <v>3669</v>
      </c>
      <c r="B13" s="275"/>
      <c r="E13" s="283" t="s">
        <v>606</v>
      </c>
      <c r="W13" s="2" t="s">
        <v>667</v>
      </c>
    </row>
    <row r="14" spans="1:25" ht="14.1" customHeight="1">
      <c r="A14" s="158" t="s">
        <v>655</v>
      </c>
      <c r="B14" s="275"/>
      <c r="E14" s="2" t="s">
        <v>607</v>
      </c>
      <c r="W14" s="2" t="s">
        <v>668</v>
      </c>
    </row>
    <row r="15" spans="1:25" ht="14.1" customHeight="1">
      <c r="B15" s="275"/>
      <c r="E15" s="283" t="s">
        <v>608</v>
      </c>
      <c r="W15" s="280" t="s">
        <v>669</v>
      </c>
    </row>
    <row r="16" spans="1:25" ht="14.1" customHeight="1">
      <c r="B16" s="275"/>
      <c r="E16" s="2" t="s">
        <v>609</v>
      </c>
    </row>
    <row r="17" spans="2:5" ht="14.1" customHeight="1">
      <c r="B17" s="275"/>
      <c r="E17" s="283" t="s">
        <v>610</v>
      </c>
    </row>
    <row r="18" spans="2:5" ht="14.1" customHeight="1">
      <c r="B18" s="50"/>
      <c r="E18" s="283" t="s">
        <v>612</v>
      </c>
    </row>
    <row r="19" spans="2:5" ht="14.1" customHeight="1">
      <c r="B19" s="50"/>
      <c r="E19" s="283" t="s">
        <v>614</v>
      </c>
    </row>
    <row r="20" spans="2:5" ht="14.1" customHeight="1">
      <c r="B20" s="50"/>
      <c r="E20" s="2" t="s">
        <v>615</v>
      </c>
    </row>
    <row r="21" spans="2:5" ht="14.1" customHeight="1">
      <c r="B21" s="50"/>
      <c r="E21" s="283" t="s">
        <v>616</v>
      </c>
    </row>
    <row r="22" spans="2:5" ht="14.1" customHeight="1">
      <c r="B22" s="50"/>
      <c r="E22" s="2" t="s">
        <v>617</v>
      </c>
    </row>
    <row r="23" spans="2:5" ht="14.1" customHeight="1">
      <c r="B23" s="50"/>
      <c r="E23" s="283" t="s">
        <v>619</v>
      </c>
    </row>
    <row r="24" spans="2:5" ht="14.1" customHeight="1">
      <c r="B24" s="50"/>
      <c r="E24" s="2" t="s">
        <v>620</v>
      </c>
    </row>
    <row r="25" spans="2:5" ht="14.1" customHeight="1">
      <c r="B25" s="50"/>
      <c r="E25" s="283" t="s">
        <v>621</v>
      </c>
    </row>
    <row r="26" spans="2:5" ht="14.1" customHeight="1">
      <c r="B26" s="50"/>
      <c r="E26" s="283" t="s">
        <v>623</v>
      </c>
    </row>
    <row r="27" spans="2:5" ht="14.1" customHeight="1">
      <c r="B27" s="50"/>
      <c r="E27" s="2" t="s">
        <v>624</v>
      </c>
    </row>
    <row r="28" spans="2:5" ht="14.1" customHeight="1">
      <c r="B28" s="50"/>
      <c r="E28" s="283" t="s">
        <v>625</v>
      </c>
    </row>
    <row r="29" spans="2:5" ht="14.1" customHeight="1">
      <c r="B29" s="50"/>
      <c r="E29" s="2" t="s">
        <v>626</v>
      </c>
    </row>
    <row r="30" spans="2:5" ht="14.1" customHeight="1">
      <c r="B30" s="50"/>
      <c r="E30" s="283" t="s">
        <v>627</v>
      </c>
    </row>
    <row r="31" spans="2:5" ht="14.1" customHeight="1">
      <c r="B31" s="50"/>
      <c r="E31" s="283" t="s">
        <v>629</v>
      </c>
    </row>
    <row r="32" spans="2:5" ht="14.1" customHeight="1">
      <c r="B32" s="50"/>
      <c r="E32" s="2" t="s">
        <v>630</v>
      </c>
    </row>
    <row r="33" spans="2:6" ht="14.1" customHeight="1">
      <c r="B33" s="50"/>
      <c r="E33" s="283" t="s">
        <v>631</v>
      </c>
      <c r="F33" s="27" t="s">
        <v>602</v>
      </c>
    </row>
    <row r="34" spans="2:6" ht="14.1" customHeight="1">
      <c r="B34" s="50"/>
      <c r="E34" s="2" t="s">
        <v>632</v>
      </c>
      <c r="F34" s="29" t="s">
        <v>603</v>
      </c>
    </row>
    <row r="35" spans="2:6" ht="14.1" customHeight="1">
      <c r="B35" s="50"/>
      <c r="E35" s="283" t="s">
        <v>633</v>
      </c>
      <c r="F35" s="28" t="s">
        <v>611</v>
      </c>
    </row>
    <row r="36" spans="2:6" ht="14.1" customHeight="1">
      <c r="B36" s="50"/>
      <c r="E36" s="2" t="s">
        <v>634</v>
      </c>
      <c r="F36" s="29" t="s">
        <v>613</v>
      </c>
    </row>
    <row r="37" spans="2:6" ht="14.1" customHeight="1">
      <c r="B37" s="50"/>
      <c r="E37" s="283" t="s">
        <v>636</v>
      </c>
      <c r="F37" s="29" t="s">
        <v>618</v>
      </c>
    </row>
    <row r="38" spans="2:6" ht="14.1" customHeight="1">
      <c r="B38" s="50"/>
      <c r="E38" s="2" t="s">
        <v>637</v>
      </c>
      <c r="F38" s="29" t="s">
        <v>622</v>
      </c>
    </row>
    <row r="39" spans="2:6" ht="14.1" customHeight="1">
      <c r="B39" s="50"/>
      <c r="E39" s="283" t="s">
        <v>638</v>
      </c>
      <c r="F39" s="29" t="s">
        <v>628</v>
      </c>
    </row>
    <row r="40" spans="2:6" ht="14.1" customHeight="1">
      <c r="B40" s="275"/>
      <c r="E40" s="2" t="s">
        <v>639</v>
      </c>
      <c r="F40" s="29" t="s">
        <v>635</v>
      </c>
    </row>
    <row r="41" spans="2:6" ht="14.1" customHeight="1">
      <c r="B41" s="275"/>
      <c r="E41" s="283" t="s">
        <v>641</v>
      </c>
      <c r="F41" s="29" t="s">
        <v>640</v>
      </c>
    </row>
    <row r="42" spans="2:6" ht="14.1" customHeight="1">
      <c r="B42" s="275"/>
      <c r="E42" s="2" t="s">
        <v>642</v>
      </c>
      <c r="F42" s="29" t="s">
        <v>643</v>
      </c>
    </row>
    <row r="43" spans="2:6" ht="14.1" customHeight="1">
      <c r="B43" s="275"/>
      <c r="E43" s="283" t="s">
        <v>644</v>
      </c>
      <c r="F43" s="30" t="s">
        <v>676</v>
      </c>
    </row>
    <row r="44" spans="2:6" ht="14.1" customHeight="1">
      <c r="B44" s="275"/>
      <c r="E44" s="2" t="s">
        <v>645</v>
      </c>
      <c r="F44" s="30" t="s">
        <v>674</v>
      </c>
    </row>
    <row r="45" spans="2:6" ht="14.1" customHeight="1">
      <c r="B45" s="275"/>
      <c r="E45" s="283" t="s">
        <v>646</v>
      </c>
      <c r="F45" s="31" t="s">
        <v>675</v>
      </c>
    </row>
    <row r="46" spans="2:6" ht="14.1" customHeight="1">
      <c r="B46" s="275"/>
      <c r="E46" s="2" t="s">
        <v>647</v>
      </c>
    </row>
    <row r="47" spans="2:6" ht="14.1" customHeight="1">
      <c r="B47" s="275"/>
      <c r="E47" s="283" t="s">
        <v>648</v>
      </c>
      <c r="F47" s="30"/>
    </row>
    <row r="48" spans="2:6" ht="14.1" customHeight="1">
      <c r="B48" s="275"/>
      <c r="E48" s="283" t="s">
        <v>649</v>
      </c>
      <c r="F48" s="31"/>
    </row>
    <row r="49" spans="2:6" ht="14.1" customHeight="1">
      <c r="B49" s="275"/>
      <c r="E49" s="2" t="s">
        <v>650</v>
      </c>
    </row>
    <row r="50" spans="2:6" ht="14.1" customHeight="1">
      <c r="B50" s="275"/>
      <c r="E50" s="283" t="s">
        <v>651</v>
      </c>
      <c r="F50" s="30"/>
    </row>
    <row r="51" spans="2:6" ht="14.1" customHeight="1">
      <c r="B51" s="275"/>
      <c r="E51" s="2" t="s">
        <v>652</v>
      </c>
      <c r="F51" s="30"/>
    </row>
    <row r="52" spans="2:6" ht="14.1" customHeight="1">
      <c r="B52" s="275"/>
      <c r="E52" s="283" t="s">
        <v>653</v>
      </c>
      <c r="F52" s="30"/>
    </row>
    <row r="53" spans="2:6" ht="14.1" customHeight="1">
      <c r="B53" s="275"/>
      <c r="E53" s="2" t="s">
        <v>654</v>
      </c>
      <c r="F53" s="31"/>
    </row>
    <row r="54" spans="2:6" ht="14.1" customHeight="1">
      <c r="B54" s="275"/>
      <c r="E54" s="283" t="s">
        <v>657</v>
      </c>
    </row>
    <row r="55" spans="2:6" ht="14.1" customHeight="1">
      <c r="B55" s="275"/>
      <c r="E55" s="2" t="s">
        <v>658</v>
      </c>
      <c r="F55" s="30"/>
    </row>
    <row r="56" spans="2:6" ht="14.1" customHeight="1">
      <c r="B56" s="275"/>
      <c r="E56" s="283" t="s">
        <v>659</v>
      </c>
      <c r="F56" s="30"/>
    </row>
    <row r="57" spans="2:6" ht="14.1" customHeight="1">
      <c r="B57" s="275"/>
      <c r="E57" s="2" t="s">
        <v>660</v>
      </c>
      <c r="F57" s="30"/>
    </row>
    <row r="58" spans="2:6" ht="14.1" customHeight="1">
      <c r="B58" s="275"/>
      <c r="E58" s="283" t="s">
        <v>661</v>
      </c>
      <c r="F58" s="30"/>
    </row>
    <row r="59" spans="2:6" ht="14.1" customHeight="1">
      <c r="B59" s="158"/>
      <c r="E59" s="2" t="s">
        <v>662</v>
      </c>
      <c r="F59" s="31"/>
    </row>
    <row r="60" spans="2:6" ht="14.1" customHeight="1">
      <c r="E60" s="283" t="s">
        <v>663</v>
      </c>
    </row>
    <row r="61" spans="2:6" ht="14.1" customHeight="1">
      <c r="E61" s="2" t="s">
        <v>664</v>
      </c>
      <c r="F61" s="30"/>
    </row>
    <row r="62" spans="2:6" ht="14.1" customHeight="1">
      <c r="E62" s="283" t="s">
        <v>665</v>
      </c>
      <c r="F62" s="30"/>
    </row>
    <row r="63" spans="2:6" ht="14.1" customHeight="1">
      <c r="E63" s="2" t="s">
        <v>666</v>
      </c>
      <c r="F63" s="31"/>
    </row>
    <row r="64" spans="2:6" ht="14.1" customHeight="1">
      <c r="E64" s="283" t="s">
        <v>667</v>
      </c>
    </row>
    <row r="65" spans="5:6" ht="14.1" customHeight="1">
      <c r="E65" s="2" t="s">
        <v>668</v>
      </c>
      <c r="F65" s="31"/>
    </row>
    <row r="66" spans="5:6" ht="14.1" customHeight="1">
      <c r="E66" s="283" t="s">
        <v>669</v>
      </c>
    </row>
    <row r="67" spans="5:6" ht="14.1" customHeight="1">
      <c r="E67" s="284" t="s">
        <v>670</v>
      </c>
      <c r="F67" s="30"/>
    </row>
    <row r="68" spans="5:6" ht="14.1" customHeight="1">
      <c r="F68" s="30"/>
    </row>
    <row r="69" spans="5:6" ht="14.1" customHeight="1">
      <c r="F69" s="30"/>
    </row>
    <row r="70" spans="5:6" ht="14.1" customHeight="1">
      <c r="F70" s="31"/>
    </row>
    <row r="71" spans="5:6" ht="14.1" customHeight="1">
      <c r="F71" s="29"/>
    </row>
    <row r="72" spans="5:6" ht="14.1" customHeight="1">
      <c r="F72" s="30"/>
    </row>
    <row r="73" spans="5:6" ht="14.1" customHeight="1">
      <c r="F73" s="30"/>
    </row>
    <row r="74" spans="5:6" ht="14.1" customHeight="1">
      <c r="F74" s="30"/>
    </row>
    <row r="75" spans="5:6" ht="14.1" customHeight="1">
      <c r="F75" s="30"/>
    </row>
    <row r="76" spans="5:6" ht="14.1" customHeight="1">
      <c r="F76" s="31"/>
    </row>
    <row r="77" spans="5:6" ht="14.1" customHeight="1">
      <c r="F77" s="29" t="s">
        <v>656</v>
      </c>
    </row>
    <row r="78" spans="5:6" ht="14.1" customHeight="1">
      <c r="F78" s="30"/>
    </row>
    <row r="79" spans="5:6">
      <c r="F79" s="30"/>
    </row>
    <row r="80" spans="5:6">
      <c r="F80" s="30"/>
    </row>
    <row r="81" spans="6:6">
      <c r="F81" s="30"/>
    </row>
    <row r="82" spans="6:6">
      <c r="F82" s="30"/>
    </row>
    <row r="83" spans="6:6">
      <c r="F83" s="30"/>
    </row>
    <row r="84" spans="6:6">
      <c r="F84" s="30"/>
    </row>
    <row r="85" spans="6:6">
      <c r="F85" s="30"/>
    </row>
    <row r="86" spans="6:6">
      <c r="F86" s="30"/>
    </row>
    <row r="87" spans="6:6">
      <c r="F87" s="30"/>
    </row>
    <row r="88" spans="6:6">
      <c r="F88" s="30"/>
    </row>
    <row r="89" spans="6:6">
      <c r="F89" s="31"/>
    </row>
  </sheetData>
  <pageMargins left="0.75" right="0.75" top="1" bottom="1" header="0.5" footer="0.5"/>
  <tableParts count="13">
    <tablePart r:id="rId1"/>
    <tablePart r:id="rId2"/>
    <tablePart r:id="rId3"/>
    <tablePart r:id="rId4"/>
    <tablePart r:id="rId5"/>
    <tablePart r:id="rId6"/>
    <tablePart r:id="rId7"/>
    <tablePart r:id="rId8"/>
    <tablePart r:id="rId9"/>
    <tablePart r:id="rId10"/>
    <tablePart r:id="rId11"/>
    <tablePart r:id="rId12"/>
    <tablePart r:id="rId13"/>
  </tableParts>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G595"/>
  <sheetViews>
    <sheetView zoomScale="70" zoomScaleNormal="70" workbookViewId="0">
      <pane ySplit="1" topLeftCell="A2" activePane="bottomLeft" state="frozen"/>
      <selection activeCell="S1" sqref="S1"/>
      <selection pane="bottomLeft" activeCell="A5" sqref="A5"/>
    </sheetView>
  </sheetViews>
  <sheetFormatPr baseColWidth="10" defaultColWidth="11.5546875" defaultRowHeight="13.2"/>
  <cols>
    <col min="1" max="1" width="34.44140625" style="139" customWidth="1"/>
    <col min="2" max="2" width="14" style="139" customWidth="1"/>
    <col min="3" max="3" width="29.33203125" style="133" hidden="1" customWidth="1"/>
    <col min="4" max="4" width="49.44140625" style="133" hidden="1" customWidth="1"/>
    <col min="5" max="5" width="50" style="133" hidden="1" customWidth="1"/>
    <col min="6" max="6" width="67.88671875" style="133" hidden="1" customWidth="1"/>
    <col min="7" max="7" width="28.109375" style="133" hidden="1" customWidth="1"/>
    <col min="8" max="8" width="64.33203125" style="133" hidden="1" customWidth="1"/>
    <col min="9" max="9" width="19.109375" style="133" hidden="1" customWidth="1"/>
    <col min="10" max="10" width="15.5546875" style="139" hidden="1" customWidth="1"/>
    <col min="11" max="11" width="39.88671875" style="133" hidden="1" customWidth="1"/>
    <col min="12" max="12" width="12.44140625" style="139" hidden="1" customWidth="1"/>
    <col min="13" max="13" width="45.5546875" style="133" hidden="1" customWidth="1"/>
    <col min="14" max="14" width="8.5546875" style="139" hidden="1" customWidth="1"/>
    <col min="15" max="15" width="13.88671875" style="133" hidden="1" customWidth="1"/>
    <col min="16" max="16" width="13.44140625" style="139" hidden="1" customWidth="1"/>
    <col min="17" max="17" width="52.44140625" style="133" hidden="1" customWidth="1"/>
    <col min="18" max="18" width="64.33203125" style="133" hidden="1" customWidth="1"/>
    <col min="19" max="19" width="22.88671875" style="139" hidden="1" customWidth="1"/>
    <col min="20" max="20" width="40.109375" style="133" hidden="1" customWidth="1"/>
    <col min="21" max="22" width="64.33203125" style="133" hidden="1" customWidth="1"/>
    <col min="23" max="23" width="12.44140625" style="133" hidden="1" customWidth="1"/>
    <col min="24" max="24" width="64.33203125" style="133" hidden="1" customWidth="1"/>
    <col min="25" max="25" width="18.44140625" style="139" hidden="1" customWidth="1"/>
    <col min="26" max="26" width="18.88671875" style="133" customWidth="1"/>
    <col min="27" max="27" width="30.44140625" style="140" customWidth="1"/>
    <col min="28" max="28" width="18" style="133" bestFit="1" customWidth="1"/>
    <col min="29" max="30" width="12.33203125" style="139" customWidth="1"/>
    <col min="31" max="31" width="12.33203125" style="141" customWidth="1"/>
    <col min="32" max="35" width="12.33203125" style="139" customWidth="1"/>
    <col min="36" max="36" width="13.88671875" style="141" customWidth="1"/>
    <col min="37" max="37" width="14.5546875" style="141" customWidth="1"/>
    <col min="38" max="41" width="12.33203125" style="139" customWidth="1"/>
    <col min="42" max="42" width="12.33203125" style="141" customWidth="1"/>
    <col min="43" max="43" width="17.6640625" style="141" customWidth="1"/>
    <col min="44" max="47" width="12.33203125" style="139" customWidth="1"/>
    <col min="48" max="48" width="12.33203125" style="141" customWidth="1"/>
    <col min="49" max="49" width="20.6640625" style="141" customWidth="1"/>
    <col min="50" max="51" width="64.33203125" style="133" hidden="1" customWidth="1"/>
    <col min="52" max="52" width="11.33203125" style="133" hidden="1" customWidth="1"/>
    <col min="53" max="53" width="19.88671875" style="133" customWidth="1"/>
    <col min="54" max="54" width="52.88671875" style="133" customWidth="1"/>
    <col min="55" max="55" width="38.88671875" style="133" customWidth="1"/>
    <col min="56" max="56" width="74" style="133" customWidth="1"/>
    <col min="57" max="58" width="64.33203125" style="133" customWidth="1"/>
    <col min="59" max="59" width="2.33203125" style="133" customWidth="1"/>
    <col min="60" max="16384" width="11.5546875" style="133"/>
  </cols>
  <sheetData>
    <row r="1" spans="1:58" s="90" customFormat="1" ht="36.9" customHeight="1">
      <c r="A1" s="73" t="s">
        <v>13</v>
      </c>
      <c r="B1" s="74" t="s">
        <v>703</v>
      </c>
      <c r="C1" s="74" t="s">
        <v>704</v>
      </c>
      <c r="D1" s="75" t="s">
        <v>705</v>
      </c>
      <c r="E1" s="75" t="s">
        <v>706</v>
      </c>
      <c r="F1" s="74" t="s">
        <v>707</v>
      </c>
      <c r="G1" s="76" t="s">
        <v>708</v>
      </c>
      <c r="H1" s="77" t="s">
        <v>709</v>
      </c>
      <c r="I1" s="77" t="s">
        <v>710</v>
      </c>
      <c r="J1" s="78" t="s">
        <v>711</v>
      </c>
      <c r="K1" s="76" t="s">
        <v>712</v>
      </c>
      <c r="L1" s="78" t="s">
        <v>713</v>
      </c>
      <c r="M1" s="79" t="s">
        <v>714</v>
      </c>
      <c r="N1" s="79" t="s">
        <v>715</v>
      </c>
      <c r="O1" s="79" t="s">
        <v>716</v>
      </c>
      <c r="P1" s="80" t="s">
        <v>14</v>
      </c>
      <c r="Q1" s="81" t="s">
        <v>717</v>
      </c>
      <c r="R1" s="81" t="s">
        <v>718</v>
      </c>
      <c r="S1" s="81" t="s">
        <v>719</v>
      </c>
      <c r="T1" s="80" t="s">
        <v>720</v>
      </c>
      <c r="U1" s="80" t="s">
        <v>721</v>
      </c>
      <c r="V1" s="80" t="s">
        <v>722</v>
      </c>
      <c r="W1" s="80" t="s">
        <v>723</v>
      </c>
      <c r="X1" s="80" t="s">
        <v>724</v>
      </c>
      <c r="Y1" s="82" t="s">
        <v>725</v>
      </c>
      <c r="Z1" s="83" t="s">
        <v>726</v>
      </c>
      <c r="AA1" s="83" t="s">
        <v>727</v>
      </c>
      <c r="AB1" s="84" t="s">
        <v>728</v>
      </c>
      <c r="AC1" s="85" t="s">
        <v>729</v>
      </c>
      <c r="AD1" s="85" t="s">
        <v>730</v>
      </c>
      <c r="AE1" s="86" t="s">
        <v>731</v>
      </c>
      <c r="AF1" s="85" t="s">
        <v>732</v>
      </c>
      <c r="AG1" s="85" t="s">
        <v>733</v>
      </c>
      <c r="AH1" s="85" t="s">
        <v>734</v>
      </c>
      <c r="AI1" s="85" t="s">
        <v>735</v>
      </c>
      <c r="AJ1" s="86" t="s">
        <v>736</v>
      </c>
      <c r="AK1" s="87" t="s">
        <v>737</v>
      </c>
      <c r="AL1" s="85" t="s">
        <v>738</v>
      </c>
      <c r="AM1" s="85" t="s">
        <v>739</v>
      </c>
      <c r="AN1" s="85" t="s">
        <v>740</v>
      </c>
      <c r="AO1" s="85" t="s">
        <v>741</v>
      </c>
      <c r="AP1" s="86" t="s">
        <v>742</v>
      </c>
      <c r="AQ1" s="87" t="s">
        <v>743</v>
      </c>
      <c r="AR1" s="85" t="s">
        <v>744</v>
      </c>
      <c r="AS1" s="85" t="s">
        <v>745</v>
      </c>
      <c r="AT1" s="85" t="s">
        <v>746</v>
      </c>
      <c r="AU1" s="85" t="s">
        <v>747</v>
      </c>
      <c r="AV1" s="87" t="s">
        <v>748</v>
      </c>
      <c r="AW1" s="88" t="s">
        <v>749</v>
      </c>
      <c r="AX1" s="89" t="s">
        <v>750</v>
      </c>
      <c r="BA1" s="91" t="s">
        <v>751</v>
      </c>
      <c r="BB1" s="92" t="s">
        <v>752</v>
      </c>
      <c r="BC1" s="93" t="s">
        <v>753</v>
      </c>
      <c r="BD1" s="94" t="s">
        <v>754</v>
      </c>
      <c r="BE1" s="95" t="s">
        <v>755</v>
      </c>
      <c r="BF1" s="96" t="s">
        <v>756</v>
      </c>
    </row>
    <row r="2" spans="1:58" s="102" customFormat="1" ht="32.1" customHeight="1">
      <c r="A2" s="97" t="s">
        <v>757</v>
      </c>
      <c r="B2" s="97">
        <v>1</v>
      </c>
      <c r="C2" s="98" t="s">
        <v>758</v>
      </c>
      <c r="D2" s="98" t="s">
        <v>759</v>
      </c>
      <c r="E2" s="98" t="s">
        <v>760</v>
      </c>
      <c r="F2" s="98" t="s">
        <v>761</v>
      </c>
      <c r="G2" s="98" t="s">
        <v>762</v>
      </c>
      <c r="H2" s="98" t="s">
        <v>763</v>
      </c>
      <c r="I2" s="98" t="s">
        <v>764</v>
      </c>
      <c r="J2" s="97">
        <v>11</v>
      </c>
      <c r="K2" s="98" t="s">
        <v>765</v>
      </c>
      <c r="L2" s="97">
        <v>9</v>
      </c>
      <c r="M2" s="98" t="s">
        <v>766</v>
      </c>
      <c r="N2" s="99">
        <v>9</v>
      </c>
      <c r="O2" s="100" t="s">
        <v>767</v>
      </c>
      <c r="P2" s="99">
        <v>23</v>
      </c>
      <c r="Q2" s="100" t="s">
        <v>768</v>
      </c>
      <c r="R2" s="98" t="s">
        <v>769</v>
      </c>
      <c r="S2" s="97">
        <v>230103000</v>
      </c>
      <c r="T2" s="98" t="s">
        <v>770</v>
      </c>
      <c r="U2" s="98" t="s">
        <v>771</v>
      </c>
      <c r="V2" s="98" t="s">
        <v>772</v>
      </c>
      <c r="W2" s="98">
        <v>3826</v>
      </c>
      <c r="X2" s="98" t="s">
        <v>773</v>
      </c>
      <c r="Y2" s="98">
        <v>8000</v>
      </c>
      <c r="Z2" s="97" t="s">
        <v>774</v>
      </c>
      <c r="AA2" s="101" t="s">
        <v>775</v>
      </c>
      <c r="AB2" s="98" t="s">
        <v>16</v>
      </c>
      <c r="AC2" s="97">
        <f>_xlfn.XLOOKUP(B2,'[1]PI final (3)'!C:C,'[1]PI final (3)'!AE:AE,"",0)</f>
        <v>471</v>
      </c>
      <c r="AD2" s="97">
        <f>_xlfn.XLOOKUP(B2,'[1]PI final (3)'!C:C,'[1]PI final (3)'!AF:AF,"",0)</f>
        <v>157</v>
      </c>
      <c r="AE2" s="97">
        <f>_xlfn.XLOOKUP(B2,'[1]PI final (3)'!C:C,'[1]PI final (3)'!AG:AG,"",0)</f>
        <v>628</v>
      </c>
      <c r="AF2" s="97">
        <f>_xlfn.XLOOKUP(B2,'[1]PI final (3)'!C:C,'[1]PI final (3)'!AI:AI,"",0)</f>
        <v>0</v>
      </c>
      <c r="AG2" s="97">
        <f>_xlfn.XLOOKUP(B2,'[1]PI final (3)'!C:C,'[1]PI final (3)'!AJ:AJ,"",0)</f>
        <v>487</v>
      </c>
      <c r="AH2" s="97">
        <f>_xlfn.XLOOKUP(B2,'[1]PI final (3)'!C:C,'[1]PI final (3)'!AK:AK,"",0)</f>
        <v>487</v>
      </c>
      <c r="AI2" s="97">
        <f>_xlfn.XLOOKUP(B2,'[1]PI final (3)'!C:C,'[1]PI final (3)'!AL:AL,"",0)</f>
        <v>486</v>
      </c>
      <c r="AJ2" s="97">
        <f>_xlfn.XLOOKUP(B2,'[1]PI final (3)'!C:C,'[1]PI final (3)'!AM:AM,"",0)</f>
        <v>1460</v>
      </c>
      <c r="AK2" s="97">
        <f>_xlfn.XLOOKUP(B2,'[1]PI final (3)'!C:C,'[1]PI final (3)'!AN:AN,"",0)</f>
        <v>2088</v>
      </c>
      <c r="AL2" s="97">
        <f>_xlfn.XLOOKUP(B2,'[1]PI final (3)'!C:C,'[1]PI final (3)'!AP:AP,"",0)</f>
        <v>457</v>
      </c>
      <c r="AM2" s="97">
        <f>_xlfn.XLOOKUP(B2,'[1]PI final (3)'!C:C,'[1]PI final (3)'!AQ:AQ,"",0)</f>
        <v>457</v>
      </c>
      <c r="AN2" s="97">
        <f>_xlfn.XLOOKUP(B2,'[1]PI final (3)'!C:C,'[1]PI final (3)'!AR:AR,"",0)</f>
        <v>457</v>
      </c>
      <c r="AO2" s="97">
        <f>_xlfn.XLOOKUP(B2,'[1]PI final (3)'!C:C,'[1]PI final (3)'!AS:AS,"",0)</f>
        <v>457</v>
      </c>
      <c r="AP2" s="97">
        <f>_xlfn.XLOOKUP(B2,'[1]PI final (3)'!C:C,'[1]PI final (3)'!AT:AT,"",0)</f>
        <v>1828</v>
      </c>
      <c r="AQ2" s="97">
        <f>_xlfn.XLOOKUP(B2,'[1]PI final (3)'!C:C,'[1]PI final (3)'!AU:AU,"",0)</f>
        <v>3916</v>
      </c>
      <c r="AR2" s="97">
        <f>_xlfn.XLOOKUP(B2,'[1]PI final (3)'!C:C,'[1]PI final (3)'!AW:AW,"",0)</f>
        <v>65</v>
      </c>
      <c r="AS2" s="97">
        <f>_xlfn.XLOOKUP(B2,'[1]PI final (3)'!C:C,'[1]PI final (3)'!AX:AX,"",0)</f>
        <v>65</v>
      </c>
      <c r="AT2" s="97">
        <f>_xlfn.XLOOKUP(B2,'[1]PI final (3)'!C:C,'[1]PI final (3)'!AY:AY,"",0)</f>
        <v>64</v>
      </c>
      <c r="AU2" s="97">
        <f>_xlfn.XLOOKUP(B2,'[1]PI final (3)'!C:C,'[1]PI final (3)'!AZ:AZ,"",0)</f>
        <v>64</v>
      </c>
      <c r="AV2" s="97">
        <f>_xlfn.XLOOKUP(B2,'[1]PI final (3)'!C:C,'[1]PI final (3)'!BA:BA,"",0)</f>
        <v>258</v>
      </c>
      <c r="AW2" s="97">
        <f>_xlfn.XLOOKUP(B2,'[1]PI final (3)'!C:C,'[1]PI final (3)'!BB:BB,"",0)</f>
        <v>4174</v>
      </c>
      <c r="AX2" s="98" t="s">
        <v>776</v>
      </c>
      <c r="AY2" s="98" t="s">
        <v>774</v>
      </c>
      <c r="AZ2" s="98" t="s">
        <v>777</v>
      </c>
      <c r="BA2" s="98" t="s">
        <v>28</v>
      </c>
      <c r="BB2" s="98" t="s">
        <v>778</v>
      </c>
      <c r="BC2" s="98" t="s">
        <v>779</v>
      </c>
      <c r="BD2" s="98">
        <v>0</v>
      </c>
      <c r="BE2" s="98" t="s">
        <v>780</v>
      </c>
      <c r="BF2" s="98" t="s">
        <v>781</v>
      </c>
    </row>
    <row r="3" spans="1:58" s="102" customFormat="1" ht="48.9" customHeight="1">
      <c r="A3" s="97" t="s">
        <v>757</v>
      </c>
      <c r="B3" s="97">
        <v>2</v>
      </c>
      <c r="C3" s="98" t="s">
        <v>758</v>
      </c>
      <c r="D3" s="98" t="s">
        <v>759</v>
      </c>
      <c r="E3" s="98" t="s">
        <v>760</v>
      </c>
      <c r="F3" s="98" t="s">
        <v>761</v>
      </c>
      <c r="G3" s="98" t="s">
        <v>762</v>
      </c>
      <c r="H3" s="98" t="s">
        <v>763</v>
      </c>
      <c r="I3" s="98" t="s">
        <v>764</v>
      </c>
      <c r="J3" s="97">
        <v>11</v>
      </c>
      <c r="K3" s="98" t="s">
        <v>765</v>
      </c>
      <c r="L3" s="97">
        <v>9</v>
      </c>
      <c r="M3" s="98" t="s">
        <v>766</v>
      </c>
      <c r="N3" s="99">
        <v>9</v>
      </c>
      <c r="O3" s="100" t="s">
        <v>767</v>
      </c>
      <c r="P3" s="99">
        <v>23</v>
      </c>
      <c r="Q3" s="100" t="s">
        <v>768</v>
      </c>
      <c r="R3" s="98" t="s">
        <v>782</v>
      </c>
      <c r="S3" s="97">
        <v>230206100</v>
      </c>
      <c r="T3" s="98" t="s">
        <v>770</v>
      </c>
      <c r="U3" s="98" t="s">
        <v>783</v>
      </c>
      <c r="V3" s="98" t="s">
        <v>784</v>
      </c>
      <c r="W3" s="98">
        <v>1473</v>
      </c>
      <c r="X3" s="98" t="s">
        <v>773</v>
      </c>
      <c r="Y3" s="98">
        <v>3000</v>
      </c>
      <c r="Z3" s="97" t="s">
        <v>785</v>
      </c>
      <c r="AA3" s="103" t="s">
        <v>786</v>
      </c>
      <c r="AB3" s="98" t="s">
        <v>16</v>
      </c>
      <c r="AC3" s="97">
        <f>_xlfn.XLOOKUP(B3,'[1]PI final (3)'!C:C,'[1]PI final (3)'!AE:AE,"",0)</f>
        <v>114</v>
      </c>
      <c r="AD3" s="97">
        <f>_xlfn.XLOOKUP(B3,'[1]PI final (3)'!C:C,'[1]PI final (3)'!AF:AF,"",0)</f>
        <v>38</v>
      </c>
      <c r="AE3" s="97">
        <f>_xlfn.XLOOKUP(B3,'[1]PI final (3)'!C:C,'[1]PI final (3)'!AG:AG,"",0)</f>
        <v>152</v>
      </c>
      <c r="AF3" s="97">
        <f>_xlfn.XLOOKUP(B3,'[1]PI final (3)'!C:C,'[1]PI final (3)'!AI:AI,"",0)</f>
        <v>127</v>
      </c>
      <c r="AG3" s="97">
        <f>_xlfn.XLOOKUP(B3,'[1]PI final (3)'!C:C,'[1]PI final (3)'!AJ:AJ,"",0)</f>
        <v>127</v>
      </c>
      <c r="AH3" s="97">
        <f>_xlfn.XLOOKUP(B3,'[1]PI final (3)'!C:C,'[1]PI final (3)'!AK:AK,"",0)</f>
        <v>128</v>
      </c>
      <c r="AI3" s="97">
        <f>_xlfn.XLOOKUP(B3,'[1]PI final (3)'!C:C,'[1]PI final (3)'!AL:AL,"",0)</f>
        <v>127</v>
      </c>
      <c r="AJ3" s="97">
        <f>_xlfn.XLOOKUP(B3,'[1]PI final (3)'!C:C,'[1]PI final (3)'!AM:AM,"",0)</f>
        <v>509</v>
      </c>
      <c r="AK3" s="97">
        <f>_xlfn.XLOOKUP(B3,'[1]PI final (3)'!C:C,'[1]PI final (3)'!AN:AN,"",0)</f>
        <v>661</v>
      </c>
      <c r="AL3" s="97">
        <f>_xlfn.XLOOKUP(B3,'[1]PI final (3)'!C:C,'[1]PI final (3)'!AP:AP,"",0)</f>
        <v>191</v>
      </c>
      <c r="AM3" s="97">
        <f>_xlfn.XLOOKUP(B3,'[1]PI final (3)'!C:C,'[1]PI final (3)'!AQ:AQ,"",0)</f>
        <v>192</v>
      </c>
      <c r="AN3" s="97">
        <f>_xlfn.XLOOKUP(B3,'[1]PI final (3)'!C:C,'[1]PI final (3)'!AR:AR,"",0)</f>
        <v>192</v>
      </c>
      <c r="AO3" s="97">
        <f>_xlfn.XLOOKUP(B3,'[1]PI final (3)'!C:C,'[1]PI final (3)'!AS:AS,"",0)</f>
        <v>191</v>
      </c>
      <c r="AP3" s="97">
        <f>_xlfn.XLOOKUP(B3,'[1]PI final (3)'!C:C,'[1]PI final (3)'!AT:AT,"",0)</f>
        <v>766</v>
      </c>
      <c r="AQ3" s="97">
        <f>_xlfn.XLOOKUP(B3,'[1]PI final (3)'!C:C,'[1]PI final (3)'!AU:AU,"",0)</f>
        <v>1427</v>
      </c>
      <c r="AR3" s="97">
        <f>_xlfn.XLOOKUP(B3,'[1]PI final (3)'!C:C,'[1]PI final (3)'!AW:AW,"",0)</f>
        <v>25</v>
      </c>
      <c r="AS3" s="97">
        <f>_xlfn.XLOOKUP(B3,'[1]PI final (3)'!C:C,'[1]PI final (3)'!AX:AX,"",0)</f>
        <v>25</v>
      </c>
      <c r="AT3" s="97">
        <f>_xlfn.XLOOKUP(B3,'[1]PI final (3)'!C:C,'[1]PI final (3)'!AY:AY,"",0)</f>
        <v>25</v>
      </c>
      <c r="AU3" s="97">
        <f>_xlfn.XLOOKUP(B3,'[1]PI final (3)'!C:C,'[1]PI final (3)'!AZ:AZ,"",0)</f>
        <v>25</v>
      </c>
      <c r="AV3" s="97">
        <f>_xlfn.XLOOKUP(B3,'[1]PI final (3)'!C:C,'[1]PI final (3)'!BA:BA,"",0)</f>
        <v>100</v>
      </c>
      <c r="AW3" s="97">
        <f>_xlfn.XLOOKUP(B3,'[1]PI final (3)'!C:C,'[1]PI final (3)'!BB:BB,"",0)</f>
        <v>1527</v>
      </c>
      <c r="AX3" s="98" t="s">
        <v>776</v>
      </c>
      <c r="AY3" s="98" t="s">
        <v>785</v>
      </c>
      <c r="AZ3" s="98" t="s">
        <v>787</v>
      </c>
      <c r="BA3" s="98" t="s">
        <v>28</v>
      </c>
      <c r="BB3" s="98" t="s">
        <v>778</v>
      </c>
      <c r="BC3" s="98" t="s">
        <v>779</v>
      </c>
      <c r="BD3" s="98">
        <v>0</v>
      </c>
      <c r="BE3" s="98" t="s">
        <v>780</v>
      </c>
      <c r="BF3" s="98" t="s">
        <v>781</v>
      </c>
    </row>
    <row r="4" spans="1:58" s="102" customFormat="1" ht="32.1" customHeight="1">
      <c r="A4" s="97" t="s">
        <v>757</v>
      </c>
      <c r="B4" s="97">
        <v>3</v>
      </c>
      <c r="C4" s="98" t="s">
        <v>758</v>
      </c>
      <c r="D4" s="98" t="s">
        <v>759</v>
      </c>
      <c r="E4" s="98" t="s">
        <v>760</v>
      </c>
      <c r="F4" s="98" t="s">
        <v>761</v>
      </c>
      <c r="G4" s="98" t="s">
        <v>762</v>
      </c>
      <c r="H4" s="98" t="s">
        <v>763</v>
      </c>
      <c r="I4" s="98" t="s">
        <v>764</v>
      </c>
      <c r="J4" s="97">
        <v>11</v>
      </c>
      <c r="K4" s="98" t="s">
        <v>765</v>
      </c>
      <c r="L4" s="97">
        <v>9</v>
      </c>
      <c r="M4" s="98" t="s">
        <v>766</v>
      </c>
      <c r="N4" s="99">
        <v>9</v>
      </c>
      <c r="O4" s="100" t="s">
        <v>767</v>
      </c>
      <c r="P4" s="99">
        <v>23</v>
      </c>
      <c r="Q4" s="100" t="s">
        <v>768</v>
      </c>
      <c r="R4" s="98" t="s">
        <v>769</v>
      </c>
      <c r="S4" s="97">
        <v>230106202</v>
      </c>
      <c r="T4" s="98" t="s">
        <v>788</v>
      </c>
      <c r="U4" s="98" t="s">
        <v>789</v>
      </c>
      <c r="V4" s="98" t="s">
        <v>790</v>
      </c>
      <c r="W4" s="98">
        <v>51485</v>
      </c>
      <c r="X4" s="98" t="s">
        <v>773</v>
      </c>
      <c r="Y4" s="98">
        <v>80000</v>
      </c>
      <c r="Z4" s="97">
        <v>9</v>
      </c>
      <c r="AA4" s="101" t="s">
        <v>791</v>
      </c>
      <c r="AB4" s="98" t="s">
        <v>16</v>
      </c>
      <c r="AC4" s="97">
        <f>_xlfn.XLOOKUP(B4,'[1]PI final (3)'!C:C,'[1]PI final (3)'!AE:AE,"",0)</f>
        <v>7127</v>
      </c>
      <c r="AD4" s="97">
        <f>_xlfn.XLOOKUP(B4,'[1]PI final (3)'!C:C,'[1]PI final (3)'!AF:AF,"",0)</f>
        <v>7128</v>
      </c>
      <c r="AE4" s="97">
        <f>_xlfn.XLOOKUP(B4,'[1]PI final (3)'!C:C,'[1]PI final (3)'!AG:AG,"",0)</f>
        <v>14255</v>
      </c>
      <c r="AF4" s="97">
        <f>_xlfn.XLOOKUP(B4,'[1]PI final (3)'!C:C,'[1]PI final (3)'!AI:AI,"",0)</f>
        <v>0</v>
      </c>
      <c r="AG4" s="97">
        <f>_xlfn.XLOOKUP(B4,'[1]PI final (3)'!C:C,'[1]PI final (3)'!AJ:AJ,"",0)</f>
        <v>0</v>
      </c>
      <c r="AH4" s="97">
        <f>_xlfn.XLOOKUP(B4,'[1]PI final (3)'!C:C,'[1]PI final (3)'!AK:AK,"",0)</f>
        <v>7130</v>
      </c>
      <c r="AI4" s="97">
        <f>_xlfn.XLOOKUP(B4,'[1]PI final (3)'!C:C,'[1]PI final (3)'!AL:AL,"",0)</f>
        <v>7130</v>
      </c>
      <c r="AJ4" s="97">
        <f>_xlfn.XLOOKUP(B4,'[1]PI final (3)'!C:C,'[1]PI final (3)'!AM:AM,"",0)</f>
        <v>14260</v>
      </c>
      <c r="AK4" s="97">
        <f>_xlfn.XLOOKUP(B4,'[1]PI final (3)'!C:C,'[1]PI final (3)'!AN:AN,"",0)</f>
        <v>28515</v>
      </c>
      <c r="AL4" s="97">
        <f>_xlfn.XLOOKUP(B4,'[1]PI final (3)'!C:C,'[1]PI final (3)'!AP:AP,"",0)</f>
        <v>0</v>
      </c>
      <c r="AM4" s="97">
        <f>_xlfn.XLOOKUP(B4,'[1]PI final (3)'!C:C,'[1]PI final (3)'!AQ:AQ,"",0)</f>
        <v>0</v>
      </c>
      <c r="AN4" s="97">
        <f>_xlfn.XLOOKUP(B4,'[1]PI final (3)'!C:C,'[1]PI final (3)'!AR:AR,"",0)</f>
        <v>0</v>
      </c>
      <c r="AO4" s="97">
        <f>_xlfn.XLOOKUP(B4,'[1]PI final (3)'!C:C,'[1]PI final (3)'!AS:AS,"",0)</f>
        <v>0</v>
      </c>
      <c r="AP4" s="97">
        <f>_xlfn.XLOOKUP(B4,'[1]PI final (3)'!C:C,'[1]PI final (3)'!AT:AT,"",0)</f>
        <v>0</v>
      </c>
      <c r="AQ4" s="97">
        <f>_xlfn.XLOOKUP(B4,'[1]PI final (3)'!C:C,'[1]PI final (3)'!AU:AU,"",0)</f>
        <v>28515</v>
      </c>
      <c r="AR4" s="97">
        <f>_xlfn.XLOOKUP(B4,'[1]PI final (3)'!C:C,'[1]PI final (3)'!AW:AW,"",0)</f>
        <v>0</v>
      </c>
      <c r="AS4" s="97">
        <f>_xlfn.XLOOKUP(B4,'[1]PI final (3)'!C:C,'[1]PI final (3)'!AX:AX,"",0)</f>
        <v>0</v>
      </c>
      <c r="AT4" s="97">
        <f>_xlfn.XLOOKUP(B4,'[1]PI final (3)'!C:C,'[1]PI final (3)'!AY:AY,"",0)</f>
        <v>0</v>
      </c>
      <c r="AU4" s="97">
        <f>_xlfn.XLOOKUP(B4,'[1]PI final (3)'!C:C,'[1]PI final (3)'!AZ:AZ,"",0)</f>
        <v>0</v>
      </c>
      <c r="AV4" s="97">
        <f>_xlfn.XLOOKUP(B4,'[1]PI final (3)'!C:C,'[1]PI final (3)'!BA:BA,"",0)</f>
        <v>0</v>
      </c>
      <c r="AW4" s="97">
        <f>_xlfn.XLOOKUP(B4,'[1]PI final (3)'!C:C,'[1]PI final (3)'!BB:BB,"",0)</f>
        <v>28515</v>
      </c>
      <c r="AX4" s="98" t="s">
        <v>776</v>
      </c>
      <c r="AY4" s="98">
        <v>9</v>
      </c>
      <c r="AZ4" s="98" t="s">
        <v>791</v>
      </c>
      <c r="BA4" s="98" t="s">
        <v>28</v>
      </c>
      <c r="BB4" s="98" t="s">
        <v>792</v>
      </c>
      <c r="BC4" s="98" t="s">
        <v>793</v>
      </c>
      <c r="BD4" s="98">
        <v>0</v>
      </c>
      <c r="BE4" s="98" t="s">
        <v>780</v>
      </c>
      <c r="BF4" s="98" t="s">
        <v>781</v>
      </c>
    </row>
    <row r="5" spans="1:58" s="102" customFormat="1" ht="32.1" customHeight="1">
      <c r="A5" s="97" t="s">
        <v>757</v>
      </c>
      <c r="B5" s="97">
        <v>4</v>
      </c>
      <c r="C5" s="98" t="s">
        <v>758</v>
      </c>
      <c r="D5" s="98" t="s">
        <v>759</v>
      </c>
      <c r="E5" s="98" t="s">
        <v>760</v>
      </c>
      <c r="F5" s="98" t="s">
        <v>761</v>
      </c>
      <c r="G5" s="98" t="s">
        <v>762</v>
      </c>
      <c r="H5" s="98" t="s">
        <v>763</v>
      </c>
      <c r="I5" s="98" t="s">
        <v>764</v>
      </c>
      <c r="J5" s="97">
        <v>11</v>
      </c>
      <c r="K5" s="98" t="s">
        <v>765</v>
      </c>
      <c r="L5" s="97">
        <v>9</v>
      </c>
      <c r="M5" s="98" t="s">
        <v>766</v>
      </c>
      <c r="N5" s="99">
        <v>9</v>
      </c>
      <c r="O5" s="100" t="s">
        <v>767</v>
      </c>
      <c r="P5" s="99">
        <v>23</v>
      </c>
      <c r="Q5" s="100" t="s">
        <v>768</v>
      </c>
      <c r="R5" s="98" t="s">
        <v>782</v>
      </c>
      <c r="S5" s="97">
        <v>230204200</v>
      </c>
      <c r="T5" s="98" t="s">
        <v>794</v>
      </c>
      <c r="U5" s="98" t="s">
        <v>795</v>
      </c>
      <c r="V5" s="98" t="s">
        <v>796</v>
      </c>
      <c r="W5" s="98">
        <v>2</v>
      </c>
      <c r="X5" s="98" t="s">
        <v>773</v>
      </c>
      <c r="Y5" s="98">
        <v>8</v>
      </c>
      <c r="Z5" s="97">
        <v>9</v>
      </c>
      <c r="AA5" s="101" t="s">
        <v>797</v>
      </c>
      <c r="AB5" s="98" t="s">
        <v>16</v>
      </c>
      <c r="AC5" s="97">
        <f>_xlfn.XLOOKUP(B5,'[1]PI final (3)'!C:C,'[1]PI final (3)'!AE:AE,"",0)</f>
        <v>0</v>
      </c>
      <c r="AD5" s="97">
        <f>_xlfn.XLOOKUP(B5,'[1]PI final (3)'!C:C,'[1]PI final (3)'!AF:AF,"",0)</f>
        <v>1</v>
      </c>
      <c r="AE5" s="97">
        <f>_xlfn.XLOOKUP(B5,'[1]PI final (3)'!C:C,'[1]PI final (3)'!AG:AG,"",0)</f>
        <v>1</v>
      </c>
      <c r="AF5" s="97">
        <f>_xlfn.XLOOKUP(B5,'[1]PI final (3)'!C:C,'[1]PI final (3)'!AI:AI,"",0)</f>
        <v>0</v>
      </c>
      <c r="AG5" s="97">
        <f>_xlfn.XLOOKUP(B5,'[1]PI final (3)'!C:C,'[1]PI final (3)'!AJ:AJ,"",0)</f>
        <v>0</v>
      </c>
      <c r="AH5" s="97">
        <f>_xlfn.XLOOKUP(B5,'[1]PI final (3)'!C:C,'[1]PI final (3)'!AK:AK,"",0)</f>
        <v>0</v>
      </c>
      <c r="AI5" s="97">
        <f>_xlfn.XLOOKUP(B5,'[1]PI final (3)'!C:C,'[1]PI final (3)'!AL:AL,"",0)</f>
        <v>1</v>
      </c>
      <c r="AJ5" s="97">
        <f>_xlfn.XLOOKUP(B5,'[1]PI final (3)'!C:C,'[1]PI final (3)'!AM:AM,"",0)</f>
        <v>1</v>
      </c>
      <c r="AK5" s="97">
        <f>_xlfn.XLOOKUP(B5,'[1]PI final (3)'!C:C,'[1]PI final (3)'!AN:AN,"",0)</f>
        <v>2</v>
      </c>
      <c r="AL5" s="97">
        <f>_xlfn.XLOOKUP(B5,'[1]PI final (3)'!C:C,'[1]PI final (3)'!AP:AP,"",0)</f>
        <v>0</v>
      </c>
      <c r="AM5" s="97">
        <f>_xlfn.XLOOKUP(B5,'[1]PI final (3)'!C:C,'[1]PI final (3)'!AQ:AQ,"",0)</f>
        <v>1</v>
      </c>
      <c r="AN5" s="97">
        <f>_xlfn.XLOOKUP(B5,'[1]PI final (3)'!C:C,'[1]PI final (3)'!AR:AR,"",0)</f>
        <v>0</v>
      </c>
      <c r="AO5" s="97">
        <f>_xlfn.XLOOKUP(B5,'[1]PI final (3)'!C:C,'[1]PI final (3)'!AS:AS,"",0)</f>
        <v>1</v>
      </c>
      <c r="AP5" s="97">
        <f>_xlfn.XLOOKUP(B5,'[1]PI final (3)'!C:C,'[1]PI final (3)'!AT:AT,"",0)</f>
        <v>2</v>
      </c>
      <c r="AQ5" s="97">
        <f>_xlfn.XLOOKUP(B5,'[1]PI final (3)'!C:C,'[1]PI final (3)'!AU:AU,"",0)</f>
        <v>4</v>
      </c>
      <c r="AR5" s="97">
        <f>_xlfn.XLOOKUP(B5,'[1]PI final (3)'!C:C,'[1]PI final (3)'!AW:AW,"",0)</f>
        <v>0</v>
      </c>
      <c r="AS5" s="97">
        <f>_xlfn.XLOOKUP(B5,'[1]PI final (3)'!C:C,'[1]PI final (3)'!AX:AX,"",0)</f>
        <v>1</v>
      </c>
      <c r="AT5" s="97">
        <f>_xlfn.XLOOKUP(B5,'[1]PI final (3)'!C:C,'[1]PI final (3)'!AY:AY,"",0)</f>
        <v>1</v>
      </c>
      <c r="AU5" s="97">
        <f>_xlfn.XLOOKUP(B5,'[1]PI final (3)'!C:C,'[1]PI final (3)'!AZ:AZ,"",0)</f>
        <v>0</v>
      </c>
      <c r="AV5" s="97">
        <f>_xlfn.XLOOKUP(B5,'[1]PI final (3)'!C:C,'[1]PI final (3)'!BA:BA,"",0)</f>
        <v>2</v>
      </c>
      <c r="AW5" s="97">
        <f>_xlfn.XLOOKUP(B5,'[1]PI final (3)'!C:C,'[1]PI final (3)'!BB:BB,"",0)</f>
        <v>6</v>
      </c>
      <c r="AX5" s="98" t="s">
        <v>776</v>
      </c>
      <c r="AY5" s="98">
        <v>9</v>
      </c>
      <c r="AZ5" s="98" t="s">
        <v>798</v>
      </c>
      <c r="BA5" s="98" t="s">
        <v>28</v>
      </c>
      <c r="BB5" s="98" t="s">
        <v>799</v>
      </c>
      <c r="BC5" s="98" t="s">
        <v>800</v>
      </c>
      <c r="BD5" s="98">
        <v>0</v>
      </c>
      <c r="BE5" s="98" t="s">
        <v>801</v>
      </c>
      <c r="BF5" s="98" t="s">
        <v>802</v>
      </c>
    </row>
    <row r="6" spans="1:58" s="102" customFormat="1" ht="32.1" customHeight="1">
      <c r="A6" s="97" t="s">
        <v>757</v>
      </c>
      <c r="B6" s="97">
        <v>5</v>
      </c>
      <c r="C6" s="98" t="s">
        <v>758</v>
      </c>
      <c r="D6" s="98" t="s">
        <v>759</v>
      </c>
      <c r="E6" s="98" t="s">
        <v>760</v>
      </c>
      <c r="F6" s="98" t="s">
        <v>761</v>
      </c>
      <c r="G6" s="98" t="s">
        <v>762</v>
      </c>
      <c r="H6" s="98" t="s">
        <v>763</v>
      </c>
      <c r="I6" s="98" t="s">
        <v>764</v>
      </c>
      <c r="J6" s="97">
        <v>11</v>
      </c>
      <c r="K6" s="98" t="s">
        <v>765</v>
      </c>
      <c r="L6" s="97">
        <v>9</v>
      </c>
      <c r="M6" s="98" t="s">
        <v>766</v>
      </c>
      <c r="N6" s="99">
        <v>9</v>
      </c>
      <c r="O6" s="100" t="s">
        <v>767</v>
      </c>
      <c r="P6" s="99">
        <v>23</v>
      </c>
      <c r="Q6" s="100" t="s">
        <v>768</v>
      </c>
      <c r="R6" s="98" t="s">
        <v>782</v>
      </c>
      <c r="S6" s="97">
        <v>230202000</v>
      </c>
      <c r="T6" s="98" t="s">
        <v>803</v>
      </c>
      <c r="U6" s="98" t="s">
        <v>804</v>
      </c>
      <c r="V6" s="98" t="s">
        <v>805</v>
      </c>
      <c r="W6" s="98">
        <v>3</v>
      </c>
      <c r="X6" s="98" t="s">
        <v>773</v>
      </c>
      <c r="Y6" s="98">
        <v>20</v>
      </c>
      <c r="Z6" s="97">
        <v>9</v>
      </c>
      <c r="AA6" s="101" t="s">
        <v>806</v>
      </c>
      <c r="AB6" s="98" t="s">
        <v>16</v>
      </c>
      <c r="AC6" s="97">
        <f>_xlfn.XLOOKUP(B6,'[1]PI final (3)'!C:C,'[1]PI final (3)'!AE:AE,"",0)</f>
        <v>0</v>
      </c>
      <c r="AD6" s="97">
        <f>_xlfn.XLOOKUP(B6,'[1]PI final (3)'!C:C,'[1]PI final (3)'!AF:AF,"",0)</f>
        <v>1</v>
      </c>
      <c r="AE6" s="97">
        <f>_xlfn.XLOOKUP(B6,'[1]PI final (3)'!C:C,'[1]PI final (3)'!AG:AG,"",0)</f>
        <v>1</v>
      </c>
      <c r="AF6" s="97">
        <f>_xlfn.XLOOKUP(B6,'[1]PI final (3)'!C:C,'[1]PI final (3)'!AI:AI,"",0)</f>
        <v>0</v>
      </c>
      <c r="AG6" s="97">
        <f>_xlfn.XLOOKUP(B6,'[1]PI final (3)'!C:C,'[1]PI final (3)'!AJ:AJ,"",0)</f>
        <v>2</v>
      </c>
      <c r="AH6" s="97">
        <f>_xlfn.XLOOKUP(B6,'[1]PI final (3)'!C:C,'[1]PI final (3)'!AK:AK,"",0)</f>
        <v>2</v>
      </c>
      <c r="AI6" s="97">
        <f>_xlfn.XLOOKUP(B6,'[1]PI final (3)'!C:C,'[1]PI final (3)'!AL:AL,"",0)</f>
        <v>1</v>
      </c>
      <c r="AJ6" s="97">
        <f>_xlfn.XLOOKUP(B6,'[1]PI final (3)'!C:C,'[1]PI final (3)'!AM:AM,"",0)</f>
        <v>5</v>
      </c>
      <c r="AK6" s="97">
        <f>_xlfn.XLOOKUP(B6,'[1]PI final (3)'!C:C,'[1]PI final (3)'!AN:AN,"",0)</f>
        <v>6</v>
      </c>
      <c r="AL6" s="97">
        <f>_xlfn.XLOOKUP(B6,'[1]PI final (3)'!C:C,'[1]PI final (3)'!AP:AP,"",0)</f>
        <v>0</v>
      </c>
      <c r="AM6" s="97">
        <f>_xlfn.XLOOKUP(B6,'[1]PI final (3)'!C:C,'[1]PI final (3)'!AQ:AQ,"",0)</f>
        <v>2</v>
      </c>
      <c r="AN6" s="97">
        <f>_xlfn.XLOOKUP(B6,'[1]PI final (3)'!C:C,'[1]PI final (3)'!AR:AR,"",0)</f>
        <v>2</v>
      </c>
      <c r="AO6" s="97">
        <f>_xlfn.XLOOKUP(B6,'[1]PI final (3)'!C:C,'[1]PI final (3)'!AS:AS,"",0)</f>
        <v>2</v>
      </c>
      <c r="AP6" s="97">
        <f>_xlfn.XLOOKUP(B6,'[1]PI final (3)'!C:C,'[1]PI final (3)'!AT:AT,"",0)</f>
        <v>6</v>
      </c>
      <c r="AQ6" s="97">
        <f>_xlfn.XLOOKUP(B6,'[1]PI final (3)'!C:C,'[1]PI final (3)'!AU:AU,"",0)</f>
        <v>12</v>
      </c>
      <c r="AR6" s="97">
        <f>_xlfn.XLOOKUP(B6,'[1]PI final (3)'!C:C,'[1]PI final (3)'!AW:AW,"",0)</f>
        <v>0</v>
      </c>
      <c r="AS6" s="97">
        <f>_xlfn.XLOOKUP(B6,'[1]PI final (3)'!C:C,'[1]PI final (3)'!AX:AX,"",0)</f>
        <v>2</v>
      </c>
      <c r="AT6" s="97">
        <f>_xlfn.XLOOKUP(B6,'[1]PI final (3)'!C:C,'[1]PI final (3)'!AY:AY,"",0)</f>
        <v>2</v>
      </c>
      <c r="AU6" s="97">
        <f>_xlfn.XLOOKUP(B6,'[1]PI final (3)'!C:C,'[1]PI final (3)'!AZ:AZ,"",0)</f>
        <v>1</v>
      </c>
      <c r="AV6" s="97">
        <f>_xlfn.XLOOKUP(B6,'[1]PI final (3)'!C:C,'[1]PI final (3)'!BA:BA,"",0)</f>
        <v>5</v>
      </c>
      <c r="AW6" s="97">
        <f>_xlfn.XLOOKUP(B6,'[1]PI final (3)'!C:C,'[1]PI final (3)'!BB:BB,"",0)</f>
        <v>17</v>
      </c>
      <c r="AX6" s="98" t="s">
        <v>776</v>
      </c>
      <c r="AY6" s="98">
        <v>9</v>
      </c>
      <c r="AZ6" s="98" t="s">
        <v>807</v>
      </c>
      <c r="BA6" s="98" t="s">
        <v>28</v>
      </c>
      <c r="BB6" s="98" t="s">
        <v>799</v>
      </c>
      <c r="BC6" s="98" t="s">
        <v>800</v>
      </c>
      <c r="BD6" s="98">
        <v>0</v>
      </c>
      <c r="BE6" s="98" t="s">
        <v>801</v>
      </c>
      <c r="BF6" s="98" t="s">
        <v>802</v>
      </c>
    </row>
    <row r="7" spans="1:58" s="102" customFormat="1" ht="32.1" customHeight="1">
      <c r="A7" s="97" t="s">
        <v>757</v>
      </c>
      <c r="B7" s="97">
        <v>6</v>
      </c>
      <c r="C7" s="98" t="s">
        <v>758</v>
      </c>
      <c r="D7" s="98" t="s">
        <v>759</v>
      </c>
      <c r="E7" s="98" t="s">
        <v>808</v>
      </c>
      <c r="F7" s="98" t="s">
        <v>809</v>
      </c>
      <c r="G7" s="98" t="s">
        <v>810</v>
      </c>
      <c r="H7" s="98" t="s">
        <v>811</v>
      </c>
      <c r="I7" s="98" t="s">
        <v>812</v>
      </c>
      <c r="J7" s="104">
        <v>0.54100000000000004</v>
      </c>
      <c r="K7" s="98" t="s">
        <v>813</v>
      </c>
      <c r="L7" s="104">
        <v>0.70899999999999996</v>
      </c>
      <c r="M7" s="98" t="s">
        <v>814</v>
      </c>
      <c r="N7" s="99">
        <v>9</v>
      </c>
      <c r="O7" s="100" t="s">
        <v>767</v>
      </c>
      <c r="P7" s="99">
        <v>23</v>
      </c>
      <c r="Q7" s="100" t="s">
        <v>768</v>
      </c>
      <c r="R7" s="98" t="s">
        <v>769</v>
      </c>
      <c r="S7" s="97">
        <v>230102700</v>
      </c>
      <c r="T7" s="98" t="s">
        <v>815</v>
      </c>
      <c r="U7" s="98" t="s">
        <v>816</v>
      </c>
      <c r="V7" s="98" t="s">
        <v>817</v>
      </c>
      <c r="W7" s="98">
        <v>145523</v>
      </c>
      <c r="X7" s="98" t="s">
        <v>818</v>
      </c>
      <c r="Y7" s="98">
        <v>159203</v>
      </c>
      <c r="Z7" s="97" t="s">
        <v>819</v>
      </c>
      <c r="AA7" s="105" t="s">
        <v>820</v>
      </c>
      <c r="AB7" s="98" t="s">
        <v>16</v>
      </c>
      <c r="AC7" s="97">
        <f>_xlfn.XLOOKUP(B7,'[1]PI final (3)'!C:C,'[1]PI final (3)'!AE:AE,"",0)</f>
        <v>0</v>
      </c>
      <c r="AD7" s="97">
        <f>_xlfn.XLOOKUP(B7,'[1]PI final (3)'!C:C,'[1]PI final (3)'!AF:AF,"",0)</f>
        <v>300</v>
      </c>
      <c r="AE7" s="97">
        <f>_xlfn.XLOOKUP(B7,'[1]PI final (3)'!C:C,'[1]PI final (3)'!AG:AG,"",0)</f>
        <v>300</v>
      </c>
      <c r="AF7" s="97">
        <f>_xlfn.XLOOKUP(B7,'[1]PI final (3)'!C:C,'[1]PI final (3)'!AI:AI,"",0)</f>
        <v>3000</v>
      </c>
      <c r="AG7" s="97">
        <f>_xlfn.XLOOKUP(B7,'[1]PI final (3)'!C:C,'[1]PI final (3)'!AJ:AJ,"",0)</f>
        <v>2700</v>
      </c>
      <c r="AH7" s="97">
        <f>_xlfn.XLOOKUP(B7,'[1]PI final (3)'!C:C,'[1]PI final (3)'!AK:AK,"",0)</f>
        <v>0</v>
      </c>
      <c r="AI7" s="97">
        <f>_xlfn.XLOOKUP(B7,'[1]PI final (3)'!C:C,'[1]PI final (3)'!AL:AL,"",0)</f>
        <v>480</v>
      </c>
      <c r="AJ7" s="97">
        <f>_xlfn.XLOOKUP(B7,'[1]PI final (3)'!C:C,'[1]PI final (3)'!AM:AM,"",0)</f>
        <v>6180</v>
      </c>
      <c r="AK7" s="97">
        <f>_xlfn.XLOOKUP(B7,'[1]PI final (3)'!C:C,'[1]PI final (3)'!AN:AN,"",0)</f>
        <v>6480</v>
      </c>
      <c r="AL7" s="97">
        <f>_xlfn.XLOOKUP(B7,'[1]PI final (3)'!C:C,'[1]PI final (3)'!AP:AP,"",0)</f>
        <v>900</v>
      </c>
      <c r="AM7" s="97">
        <f>_xlfn.XLOOKUP(B7,'[1]PI final (3)'!C:C,'[1]PI final (3)'!AQ:AQ,"",0)</f>
        <v>900</v>
      </c>
      <c r="AN7" s="97">
        <f>_xlfn.XLOOKUP(B7,'[1]PI final (3)'!C:C,'[1]PI final (3)'!AR:AR,"",0)</f>
        <v>900</v>
      </c>
      <c r="AO7" s="97">
        <f>_xlfn.XLOOKUP(B7,'[1]PI final (3)'!C:C,'[1]PI final (3)'!AS:AS,"",0)</f>
        <v>900</v>
      </c>
      <c r="AP7" s="97">
        <f>_xlfn.XLOOKUP(B7,'[1]PI final (3)'!C:C,'[1]PI final (3)'!AT:AT,"",0)</f>
        <v>3600</v>
      </c>
      <c r="AQ7" s="97">
        <f>_xlfn.XLOOKUP(B7,'[1]PI final (3)'!C:C,'[1]PI final (3)'!AU:AU,"",0)</f>
        <v>10080</v>
      </c>
      <c r="AR7" s="97">
        <f>_xlfn.XLOOKUP(B7,'[1]PI final (3)'!C:C,'[1]PI final (3)'!AW:AW,"",0)</f>
        <v>900</v>
      </c>
      <c r="AS7" s="97">
        <f>_xlfn.XLOOKUP(B7,'[1]PI final (3)'!C:C,'[1]PI final (3)'!AX:AX,"",0)</f>
        <v>900</v>
      </c>
      <c r="AT7" s="97">
        <f>_xlfn.XLOOKUP(B7,'[1]PI final (3)'!C:C,'[1]PI final (3)'!AY:AY,"",0)</f>
        <v>900</v>
      </c>
      <c r="AU7" s="97">
        <f>_xlfn.XLOOKUP(B7,'[1]PI final (3)'!C:C,'[1]PI final (3)'!AZ:AZ,"",0)</f>
        <v>900</v>
      </c>
      <c r="AV7" s="97">
        <f>_xlfn.XLOOKUP(B7,'[1]PI final (3)'!C:C,'[1]PI final (3)'!BA:BA,"",0)</f>
        <v>3600</v>
      </c>
      <c r="AW7" s="97">
        <f>_xlfn.XLOOKUP(B7,'[1]PI final (3)'!C:C,'[1]PI final (3)'!BB:BB,"",0)</f>
        <v>13680</v>
      </c>
      <c r="AX7" s="98" t="s">
        <v>776</v>
      </c>
      <c r="AY7" s="98" t="s">
        <v>819</v>
      </c>
      <c r="AZ7" s="98" t="s">
        <v>821</v>
      </c>
      <c r="BA7" s="98" t="s">
        <v>28</v>
      </c>
      <c r="BB7" s="98" t="s">
        <v>822</v>
      </c>
      <c r="BC7" s="98">
        <v>0</v>
      </c>
      <c r="BD7" s="98">
        <v>0</v>
      </c>
      <c r="BE7" s="98" t="s">
        <v>780</v>
      </c>
      <c r="BF7" s="98" t="s">
        <v>823</v>
      </c>
    </row>
    <row r="8" spans="1:58" s="102" customFormat="1" ht="32.1" customHeight="1">
      <c r="A8" s="97" t="s">
        <v>757</v>
      </c>
      <c r="B8" s="97">
        <v>7</v>
      </c>
      <c r="C8" s="98" t="s">
        <v>758</v>
      </c>
      <c r="D8" s="98" t="s">
        <v>759</v>
      </c>
      <c r="E8" s="98" t="s">
        <v>808</v>
      </c>
      <c r="F8" s="98" t="s">
        <v>809</v>
      </c>
      <c r="G8" s="98" t="s">
        <v>810</v>
      </c>
      <c r="H8" s="98" t="s">
        <v>811</v>
      </c>
      <c r="I8" s="98" t="s">
        <v>812</v>
      </c>
      <c r="J8" s="104">
        <v>0.54100000000000004</v>
      </c>
      <c r="K8" s="98" t="s">
        <v>813</v>
      </c>
      <c r="L8" s="104">
        <v>0.70899999999999996</v>
      </c>
      <c r="M8" s="98" t="s">
        <v>814</v>
      </c>
      <c r="N8" s="99">
        <v>9</v>
      </c>
      <c r="O8" s="100" t="s">
        <v>767</v>
      </c>
      <c r="P8" s="99">
        <v>23</v>
      </c>
      <c r="Q8" s="100" t="s">
        <v>768</v>
      </c>
      <c r="R8" s="98" t="s">
        <v>769</v>
      </c>
      <c r="S8" s="97">
        <v>230102800</v>
      </c>
      <c r="T8" s="98" t="s">
        <v>824</v>
      </c>
      <c r="U8" s="98" t="s">
        <v>825</v>
      </c>
      <c r="V8" s="98" t="s">
        <v>826</v>
      </c>
      <c r="W8" s="98">
        <v>0</v>
      </c>
      <c r="X8" s="98" t="s">
        <v>827</v>
      </c>
      <c r="Y8" s="98">
        <v>60</v>
      </c>
      <c r="Z8" s="97" t="s">
        <v>819</v>
      </c>
      <c r="AA8" s="105" t="s">
        <v>820</v>
      </c>
      <c r="AB8" s="98" t="s">
        <v>16</v>
      </c>
      <c r="AC8" s="97">
        <f>_xlfn.XLOOKUP(B8,'[1]PI final (3)'!C:C,'[1]PI final (3)'!AE:AE,"",0)</f>
        <v>0</v>
      </c>
      <c r="AD8" s="97">
        <f>_xlfn.XLOOKUP(B8,'[1]PI final (3)'!C:C,'[1]PI final (3)'!AF:AF,"",0)</f>
        <v>1</v>
      </c>
      <c r="AE8" s="97">
        <f>_xlfn.XLOOKUP(B8,'[1]PI final (3)'!C:C,'[1]PI final (3)'!AG:AG,"",0)</f>
        <v>1</v>
      </c>
      <c r="AF8" s="97">
        <f>_xlfn.XLOOKUP(B8,'[1]PI final (3)'!C:C,'[1]PI final (3)'!AI:AI,"",0)</f>
        <v>0</v>
      </c>
      <c r="AG8" s="97">
        <f>_xlfn.XLOOKUP(B8,'[1]PI final (3)'!C:C,'[1]PI final (3)'!AJ:AJ,"",0)</f>
        <v>0</v>
      </c>
      <c r="AH8" s="97">
        <f>_xlfn.XLOOKUP(B8,'[1]PI final (3)'!C:C,'[1]PI final (3)'!AK:AK,"",0)</f>
        <v>3</v>
      </c>
      <c r="AI8" s="97">
        <f>_xlfn.XLOOKUP(B8,'[1]PI final (3)'!C:C,'[1]PI final (3)'!AL:AL,"",0)</f>
        <v>7</v>
      </c>
      <c r="AJ8" s="97">
        <f>_xlfn.XLOOKUP(B8,'[1]PI final (3)'!C:C,'[1]PI final (3)'!AM:AM,"",0)</f>
        <v>10</v>
      </c>
      <c r="AK8" s="97">
        <f>_xlfn.XLOOKUP(B8,'[1]PI final (3)'!C:C,'[1]PI final (3)'!AN:AN,"",0)</f>
        <v>11</v>
      </c>
      <c r="AL8" s="97">
        <f>_xlfn.XLOOKUP(B8,'[1]PI final (3)'!C:C,'[1]PI final (3)'!AP:AP,"",0)</f>
        <v>7</v>
      </c>
      <c r="AM8" s="97">
        <f>_xlfn.XLOOKUP(B8,'[1]PI final (3)'!C:C,'[1]PI final (3)'!AQ:AQ,"",0)</f>
        <v>7</v>
      </c>
      <c r="AN8" s="97">
        <f>_xlfn.XLOOKUP(B8,'[1]PI final (3)'!C:C,'[1]PI final (3)'!AR:AR,"",0)</f>
        <v>7</v>
      </c>
      <c r="AO8" s="97">
        <f>_xlfn.XLOOKUP(B8,'[1]PI final (3)'!C:C,'[1]PI final (3)'!AS:AS,"",0)</f>
        <v>7</v>
      </c>
      <c r="AP8" s="97">
        <f>_xlfn.XLOOKUP(B8,'[1]PI final (3)'!C:C,'[1]PI final (3)'!AT:AT,"",0)</f>
        <v>28</v>
      </c>
      <c r="AQ8" s="97">
        <f>_xlfn.XLOOKUP(B8,'[1]PI final (3)'!C:C,'[1]PI final (3)'!AU:AU,"",0)</f>
        <v>39</v>
      </c>
      <c r="AR8" s="97">
        <f>_xlfn.XLOOKUP(B8,'[1]PI final (3)'!C:C,'[1]PI final (3)'!AW:AW,"",0)</f>
        <v>7</v>
      </c>
      <c r="AS8" s="97">
        <f>_xlfn.XLOOKUP(B8,'[1]PI final (3)'!C:C,'[1]PI final (3)'!AX:AX,"",0)</f>
        <v>7</v>
      </c>
      <c r="AT8" s="97">
        <f>_xlfn.XLOOKUP(B8,'[1]PI final (3)'!C:C,'[1]PI final (3)'!AY:AY,"",0)</f>
        <v>7</v>
      </c>
      <c r="AU8" s="97">
        <f>_xlfn.XLOOKUP(B8,'[1]PI final (3)'!C:C,'[1]PI final (3)'!AZ:AZ,"",0)</f>
        <v>0</v>
      </c>
      <c r="AV8" s="97">
        <f>_xlfn.XLOOKUP(B8,'[1]PI final (3)'!C:C,'[1]PI final (3)'!BA:BA,"",0)</f>
        <v>21</v>
      </c>
      <c r="AW8" s="97">
        <f>_xlfn.XLOOKUP(B8,'[1]PI final (3)'!C:C,'[1]PI final (3)'!BB:BB,"",0)</f>
        <v>60</v>
      </c>
      <c r="AX8" s="98" t="s">
        <v>776</v>
      </c>
      <c r="AY8" s="98" t="s">
        <v>819</v>
      </c>
      <c r="AZ8" s="98" t="s">
        <v>821</v>
      </c>
      <c r="BA8" s="98" t="s">
        <v>28</v>
      </c>
      <c r="BB8" s="98" t="s">
        <v>822</v>
      </c>
      <c r="BC8" s="98">
        <v>0</v>
      </c>
      <c r="BD8" s="98">
        <v>0</v>
      </c>
      <c r="BE8" s="98" t="s">
        <v>780</v>
      </c>
      <c r="BF8" s="98" t="s">
        <v>823</v>
      </c>
    </row>
    <row r="9" spans="1:58" s="102" customFormat="1" ht="32.1" customHeight="1">
      <c r="A9" s="97" t="s">
        <v>757</v>
      </c>
      <c r="B9" s="97">
        <v>8</v>
      </c>
      <c r="C9" s="98" t="s">
        <v>758</v>
      </c>
      <c r="D9" s="98" t="s">
        <v>759</v>
      </c>
      <c r="E9" s="98" t="s">
        <v>808</v>
      </c>
      <c r="F9" s="98" t="s">
        <v>809</v>
      </c>
      <c r="G9" s="98" t="s">
        <v>810</v>
      </c>
      <c r="H9" s="98" t="s">
        <v>811</v>
      </c>
      <c r="I9" s="98" t="s">
        <v>812</v>
      </c>
      <c r="J9" s="104">
        <v>0.54100000000000004</v>
      </c>
      <c r="K9" s="98" t="s">
        <v>813</v>
      </c>
      <c r="L9" s="104">
        <v>0.70899999999999996</v>
      </c>
      <c r="M9" s="98" t="s">
        <v>814</v>
      </c>
      <c r="N9" s="99">
        <v>9</v>
      </c>
      <c r="O9" s="100" t="s">
        <v>767</v>
      </c>
      <c r="P9" s="99">
        <v>23</v>
      </c>
      <c r="Q9" s="100" t="s">
        <v>768</v>
      </c>
      <c r="R9" s="98" t="s">
        <v>769</v>
      </c>
      <c r="S9" s="97">
        <v>230101400</v>
      </c>
      <c r="T9" s="98" t="s">
        <v>824</v>
      </c>
      <c r="U9" s="98" t="s">
        <v>828</v>
      </c>
      <c r="V9" s="98" t="s">
        <v>829</v>
      </c>
      <c r="W9" s="98">
        <v>77</v>
      </c>
      <c r="X9" s="98" t="s">
        <v>773</v>
      </c>
      <c r="Y9" s="98">
        <v>90</v>
      </c>
      <c r="Z9" s="97" t="s">
        <v>819</v>
      </c>
      <c r="AA9" s="105" t="s">
        <v>820</v>
      </c>
      <c r="AB9" s="98" t="s">
        <v>16</v>
      </c>
      <c r="AC9" s="97">
        <f>_xlfn.XLOOKUP(B9,'[1]PI final (3)'!C:C,'[1]PI final (3)'!AE:AE,"",0)</f>
        <v>0</v>
      </c>
      <c r="AD9" s="97">
        <f>_xlfn.XLOOKUP(B9,'[1]PI final (3)'!C:C,'[1]PI final (3)'!AF:AF,"",0)</f>
        <v>0</v>
      </c>
      <c r="AE9" s="97">
        <f>_xlfn.XLOOKUP(B9,'[1]PI final (3)'!C:C,'[1]PI final (3)'!AG:AG,"",0)</f>
        <v>0</v>
      </c>
      <c r="AF9" s="97">
        <f>_xlfn.XLOOKUP(B9,'[1]PI final (3)'!C:C,'[1]PI final (3)'!AI:AI,"",0)</f>
        <v>0</v>
      </c>
      <c r="AG9" s="97">
        <f>_xlfn.XLOOKUP(B9,'[1]PI final (3)'!C:C,'[1]PI final (3)'!AJ:AJ,"",0)</f>
        <v>0</v>
      </c>
      <c r="AH9" s="97">
        <f>_xlfn.XLOOKUP(B9,'[1]PI final (3)'!C:C,'[1]PI final (3)'!AK:AK,"",0)</f>
        <v>6</v>
      </c>
      <c r="AI9" s="97">
        <f>_xlfn.XLOOKUP(B9,'[1]PI final (3)'!C:C,'[1]PI final (3)'!AL:AL,"",0)</f>
        <v>7</v>
      </c>
      <c r="AJ9" s="97">
        <f>_xlfn.XLOOKUP(B9,'[1]PI final (3)'!C:C,'[1]PI final (3)'!AM:AM,"",0)</f>
        <v>13</v>
      </c>
      <c r="AK9" s="97">
        <f>_xlfn.XLOOKUP(B9,'[1]PI final (3)'!C:C,'[1]PI final (3)'!AN:AN,"",0)</f>
        <v>13</v>
      </c>
      <c r="AL9" s="97">
        <f>_xlfn.XLOOKUP(B9,'[1]PI final (3)'!C:C,'[1]PI final (3)'!AP:AP,"",0)</f>
        <v>0</v>
      </c>
      <c r="AM9" s="97">
        <f>_xlfn.XLOOKUP(B9,'[1]PI final (3)'!C:C,'[1]PI final (3)'!AQ:AQ,"",0)</f>
        <v>0</v>
      </c>
      <c r="AN9" s="97">
        <f>_xlfn.XLOOKUP(B9,'[1]PI final (3)'!C:C,'[1]PI final (3)'!AR:AR,"",0)</f>
        <v>0</v>
      </c>
      <c r="AO9" s="97">
        <f>_xlfn.XLOOKUP(B9,'[1]PI final (3)'!C:C,'[1]PI final (3)'!AS:AS,"",0)</f>
        <v>0</v>
      </c>
      <c r="AP9" s="97">
        <f>_xlfn.XLOOKUP(B9,'[1]PI final (3)'!C:C,'[1]PI final (3)'!AT:AT,"",0)</f>
        <v>0</v>
      </c>
      <c r="AQ9" s="97">
        <f>_xlfn.XLOOKUP(B9,'[1]PI final (3)'!C:C,'[1]PI final (3)'!AU:AU,"",0)</f>
        <v>13</v>
      </c>
      <c r="AR9" s="97">
        <f>_xlfn.XLOOKUP(B9,'[1]PI final (3)'!C:C,'[1]PI final (3)'!AW:AW,"",0)</f>
        <v>0</v>
      </c>
      <c r="AS9" s="97">
        <f>_xlfn.XLOOKUP(B9,'[1]PI final (3)'!C:C,'[1]PI final (3)'!AX:AX,"",0)</f>
        <v>0</v>
      </c>
      <c r="AT9" s="97">
        <f>_xlfn.XLOOKUP(B9,'[1]PI final (3)'!C:C,'[1]PI final (3)'!AY:AY,"",0)</f>
        <v>0</v>
      </c>
      <c r="AU9" s="97">
        <f>_xlfn.XLOOKUP(B9,'[1]PI final (3)'!C:C,'[1]PI final (3)'!AZ:AZ,"",0)</f>
        <v>0</v>
      </c>
      <c r="AV9" s="97">
        <f>_xlfn.XLOOKUP(B9,'[1]PI final (3)'!C:C,'[1]PI final (3)'!BA:BA,"",0)</f>
        <v>0</v>
      </c>
      <c r="AW9" s="97">
        <f>_xlfn.XLOOKUP(B9,'[1]PI final (3)'!C:C,'[1]PI final (3)'!BB:BB,"",0)</f>
        <v>13</v>
      </c>
      <c r="AX9" s="98" t="s">
        <v>776</v>
      </c>
      <c r="AY9" s="98" t="s">
        <v>819</v>
      </c>
      <c r="AZ9" s="98" t="s">
        <v>821</v>
      </c>
      <c r="BA9" s="98" t="s">
        <v>28</v>
      </c>
      <c r="BB9" s="98" t="s">
        <v>822</v>
      </c>
      <c r="BC9" s="98">
        <v>0</v>
      </c>
      <c r="BD9" s="98">
        <v>0</v>
      </c>
      <c r="BE9" s="98" t="s">
        <v>780</v>
      </c>
      <c r="BF9" s="98" t="s">
        <v>823</v>
      </c>
    </row>
    <row r="10" spans="1:58" s="102" customFormat="1" ht="32.1" customHeight="1">
      <c r="A10" s="97" t="s">
        <v>757</v>
      </c>
      <c r="B10" s="97">
        <v>9</v>
      </c>
      <c r="C10" s="98" t="s">
        <v>758</v>
      </c>
      <c r="D10" s="98" t="s">
        <v>759</v>
      </c>
      <c r="E10" s="98" t="s">
        <v>808</v>
      </c>
      <c r="F10" s="98" t="s">
        <v>809</v>
      </c>
      <c r="G10" s="98" t="s">
        <v>810</v>
      </c>
      <c r="H10" s="98" t="s">
        <v>811</v>
      </c>
      <c r="I10" s="98" t="s">
        <v>812</v>
      </c>
      <c r="J10" s="104">
        <v>0.54100000000000004</v>
      </c>
      <c r="K10" s="98" t="s">
        <v>813</v>
      </c>
      <c r="L10" s="104">
        <v>0.70899999999999996</v>
      </c>
      <c r="M10" s="98" t="s">
        <v>814</v>
      </c>
      <c r="N10" s="99">
        <v>9</v>
      </c>
      <c r="O10" s="100" t="s">
        <v>767</v>
      </c>
      <c r="P10" s="99">
        <v>23</v>
      </c>
      <c r="Q10" s="100" t="s">
        <v>768</v>
      </c>
      <c r="R10" s="98" t="s">
        <v>769</v>
      </c>
      <c r="S10" s="97">
        <v>230102400</v>
      </c>
      <c r="T10" s="98" t="s">
        <v>830</v>
      </c>
      <c r="U10" s="98" t="s">
        <v>831</v>
      </c>
      <c r="V10" s="98" t="s">
        <v>832</v>
      </c>
      <c r="W10" s="98">
        <v>8</v>
      </c>
      <c r="X10" s="98" t="s">
        <v>773</v>
      </c>
      <c r="Y10" s="98">
        <v>8</v>
      </c>
      <c r="Z10" s="97">
        <v>9</v>
      </c>
      <c r="AA10" s="101" t="s">
        <v>791</v>
      </c>
      <c r="AB10" s="98" t="s">
        <v>833</v>
      </c>
      <c r="AC10" s="97">
        <f>_xlfn.XLOOKUP(B10,'[1]PI final (3)'!C:C,'[1]PI final (3)'!AE:AE,"",0)</f>
        <v>0.5</v>
      </c>
      <c r="AD10" s="97">
        <f>_xlfn.XLOOKUP(B10,'[1]PI final (3)'!C:C,'[1]PI final (3)'!AF:AF,"",0)</f>
        <v>1.5</v>
      </c>
      <c r="AE10" s="97">
        <f>_xlfn.XLOOKUP(B10,'[1]PI final (3)'!C:C,'[1]PI final (3)'!AG:AG,"",0)</f>
        <v>2</v>
      </c>
      <c r="AF10" s="97">
        <f>_xlfn.XLOOKUP(B10,'[1]PI final (3)'!C:C,'[1]PI final (3)'!AI:AI,"",0)</f>
        <v>0.25</v>
      </c>
      <c r="AG10" s="97">
        <f>_xlfn.XLOOKUP(B10,'[1]PI final (3)'!C:C,'[1]PI final (3)'!AJ:AJ,"",0)</f>
        <v>0.25</v>
      </c>
      <c r="AH10" s="97">
        <f>_xlfn.XLOOKUP(B10,'[1]PI final (3)'!C:C,'[1]PI final (3)'!AK:AK,"",0)</f>
        <v>0.25</v>
      </c>
      <c r="AI10" s="97">
        <f>_xlfn.XLOOKUP(B10,'[1]PI final (3)'!C:C,'[1]PI final (3)'!AL:AL,"",0)</f>
        <v>1.25</v>
      </c>
      <c r="AJ10" s="97">
        <f>_xlfn.XLOOKUP(B10,'[1]PI final (3)'!C:C,'[1]PI final (3)'!AM:AM,"",0)</f>
        <v>2</v>
      </c>
      <c r="AK10" s="97">
        <f>_xlfn.XLOOKUP(B10,'[1]PI final (3)'!C:C,'[1]PI final (3)'!AN:AN,"",0)</f>
        <v>4</v>
      </c>
      <c r="AL10" s="97">
        <f>_xlfn.XLOOKUP(B10,'[1]PI final (3)'!C:C,'[1]PI final (3)'!AP:AP,"",0)</f>
        <v>0.25</v>
      </c>
      <c r="AM10" s="97">
        <f>_xlfn.XLOOKUP(B10,'[1]PI final (3)'!C:C,'[1]PI final (3)'!AQ:AQ,"",0)</f>
        <v>0.25</v>
      </c>
      <c r="AN10" s="97">
        <f>_xlfn.XLOOKUP(B10,'[1]PI final (3)'!C:C,'[1]PI final (3)'!AR:AR,"",0)</f>
        <v>0.25</v>
      </c>
      <c r="AO10" s="97">
        <f>_xlfn.XLOOKUP(B10,'[1]PI final (3)'!C:C,'[1]PI final (3)'!AS:AS,"",0)</f>
        <v>1.25</v>
      </c>
      <c r="AP10" s="97">
        <f>_xlfn.XLOOKUP(B10,'[1]PI final (3)'!C:C,'[1]PI final (3)'!AT:AT,"",0)</f>
        <v>2</v>
      </c>
      <c r="AQ10" s="97">
        <f>_xlfn.XLOOKUP(B10,'[1]PI final (3)'!C:C,'[1]PI final (3)'!AU:AU,"",0)</f>
        <v>6</v>
      </c>
      <c r="AR10" s="97">
        <f>_xlfn.XLOOKUP(B10,'[1]PI final (3)'!C:C,'[1]PI final (3)'!AW:AW,"",0)</f>
        <v>0.25</v>
      </c>
      <c r="AS10" s="97">
        <f>_xlfn.XLOOKUP(B10,'[1]PI final (3)'!C:C,'[1]PI final (3)'!AX:AX,"",0)</f>
        <v>0.25</v>
      </c>
      <c r="AT10" s="97">
        <f>_xlfn.XLOOKUP(B10,'[1]PI final (3)'!C:C,'[1]PI final (3)'!AY:AY,"",0)</f>
        <v>0.25</v>
      </c>
      <c r="AU10" s="97">
        <f>_xlfn.XLOOKUP(B10,'[1]PI final (3)'!C:C,'[1]PI final (3)'!AZ:AZ,"",0)</f>
        <v>1.25</v>
      </c>
      <c r="AV10" s="97">
        <f>_xlfn.XLOOKUP(B10,'[1]PI final (3)'!C:C,'[1]PI final (3)'!BA:BA,"",0)</f>
        <v>2</v>
      </c>
      <c r="AW10" s="97">
        <f>_xlfn.XLOOKUP(B10,'[1]PI final (3)'!C:C,'[1]PI final (3)'!BB:BB,"",0)</f>
        <v>8</v>
      </c>
      <c r="AX10" s="98" t="b">
        <v>0</v>
      </c>
      <c r="AY10" s="98">
        <v>9</v>
      </c>
      <c r="AZ10" s="98" t="s">
        <v>791</v>
      </c>
      <c r="BA10" s="98" t="s">
        <v>28</v>
      </c>
      <c r="BB10" s="98" t="s">
        <v>799</v>
      </c>
      <c r="BC10" s="98" t="s">
        <v>800</v>
      </c>
      <c r="BD10" s="98">
        <v>0</v>
      </c>
      <c r="BE10" s="98" t="s">
        <v>801</v>
      </c>
      <c r="BF10" s="98" t="s">
        <v>802</v>
      </c>
    </row>
    <row r="11" spans="1:58" s="102" customFormat="1" ht="42" customHeight="1">
      <c r="A11" s="97" t="s">
        <v>834</v>
      </c>
      <c r="B11" s="97">
        <v>10</v>
      </c>
      <c r="C11" s="98" t="s">
        <v>758</v>
      </c>
      <c r="D11" s="98" t="s">
        <v>835</v>
      </c>
      <c r="E11" s="98" t="s">
        <v>836</v>
      </c>
      <c r="F11" s="98" t="s">
        <v>837</v>
      </c>
      <c r="G11" s="98" t="s">
        <v>762</v>
      </c>
      <c r="H11" s="98" t="s">
        <v>838</v>
      </c>
      <c r="I11" s="98" t="s">
        <v>812</v>
      </c>
      <c r="J11" s="106">
        <v>0.41</v>
      </c>
      <c r="K11" s="98" t="s">
        <v>839</v>
      </c>
      <c r="L11" s="106">
        <v>0.45</v>
      </c>
      <c r="M11" s="98" t="s">
        <v>840</v>
      </c>
      <c r="N11" s="99">
        <v>4</v>
      </c>
      <c r="O11" s="100" t="s">
        <v>841</v>
      </c>
      <c r="P11" s="99">
        <v>22</v>
      </c>
      <c r="Q11" s="100" t="s">
        <v>15</v>
      </c>
      <c r="R11" s="98" t="s">
        <v>842</v>
      </c>
      <c r="S11" s="97">
        <v>220103400</v>
      </c>
      <c r="T11" s="98" t="s">
        <v>843</v>
      </c>
      <c r="U11" s="98" t="s">
        <v>844</v>
      </c>
      <c r="V11" s="98" t="s">
        <v>845</v>
      </c>
      <c r="W11" s="98">
        <v>0</v>
      </c>
      <c r="X11" s="98" t="s">
        <v>846</v>
      </c>
      <c r="Y11" s="98">
        <v>50</v>
      </c>
      <c r="Z11" s="97">
        <v>4</v>
      </c>
      <c r="AA11" s="101" t="s">
        <v>847</v>
      </c>
      <c r="AB11" s="98" t="s">
        <v>16</v>
      </c>
      <c r="AC11" s="97">
        <f>_xlfn.XLOOKUP(B11,'[1]PI final (3)'!C:C,'[1]PI final (3)'!AE:AE,"",0)</f>
        <v>0</v>
      </c>
      <c r="AD11" s="97">
        <f>_xlfn.XLOOKUP(B11,'[1]PI final (3)'!C:C,'[1]PI final (3)'!AF:AF,"",0)</f>
        <v>11</v>
      </c>
      <c r="AE11" s="97">
        <f>_xlfn.XLOOKUP(B11,'[1]PI final (3)'!C:C,'[1]PI final (3)'!AG:AG,"",0)</f>
        <v>11</v>
      </c>
      <c r="AF11" s="97">
        <f>_xlfn.XLOOKUP(B11,'[1]PI final (3)'!C:C,'[1]PI final (3)'!AI:AI,"",0)</f>
        <v>0</v>
      </c>
      <c r="AG11" s="97">
        <f>_xlfn.XLOOKUP(B11,'[1]PI final (3)'!C:C,'[1]PI final (3)'!AJ:AJ,"",0)</f>
        <v>0</v>
      </c>
      <c r="AH11" s="97">
        <f>_xlfn.XLOOKUP(B11,'[1]PI final (3)'!C:C,'[1]PI final (3)'!AK:AK,"",0)</f>
        <v>13</v>
      </c>
      <c r="AI11" s="97">
        <f>_xlfn.XLOOKUP(B11,'[1]PI final (3)'!C:C,'[1]PI final (3)'!AL:AL,"",0)</f>
        <v>0</v>
      </c>
      <c r="AJ11" s="97">
        <f>_xlfn.XLOOKUP(B11,'[1]PI final (3)'!C:C,'[1]PI final (3)'!AM:AM,"",0)</f>
        <v>13</v>
      </c>
      <c r="AK11" s="97">
        <f>_xlfn.XLOOKUP(B11,'[1]PI final (3)'!C:C,'[1]PI final (3)'!AN:AN,"",0)</f>
        <v>24</v>
      </c>
      <c r="AL11" s="97">
        <f>_xlfn.XLOOKUP(B11,'[1]PI final (3)'!C:C,'[1]PI final (3)'!AP:AP,"",0)</f>
        <v>0</v>
      </c>
      <c r="AM11" s="97">
        <f>_xlfn.XLOOKUP(B11,'[1]PI final (3)'!C:C,'[1]PI final (3)'!AQ:AQ,"",0)</f>
        <v>0</v>
      </c>
      <c r="AN11" s="97">
        <f>_xlfn.XLOOKUP(B11,'[1]PI final (3)'!C:C,'[1]PI final (3)'!AR:AR,"",0)</f>
        <v>13</v>
      </c>
      <c r="AO11" s="97">
        <f>_xlfn.XLOOKUP(B11,'[1]PI final (3)'!C:C,'[1]PI final (3)'!AS:AS,"",0)</f>
        <v>0</v>
      </c>
      <c r="AP11" s="97">
        <f>_xlfn.XLOOKUP(B11,'[1]PI final (3)'!C:C,'[1]PI final (3)'!AT:AT,"",0)</f>
        <v>13</v>
      </c>
      <c r="AQ11" s="97">
        <f>_xlfn.XLOOKUP(B11,'[1]PI final (3)'!C:C,'[1]PI final (3)'!AU:AU,"",0)</f>
        <v>37</v>
      </c>
      <c r="AR11" s="97">
        <f>_xlfn.XLOOKUP(B11,'[1]PI final (3)'!C:C,'[1]PI final (3)'!AW:AW,"",0)</f>
        <v>0</v>
      </c>
      <c r="AS11" s="97">
        <f>_xlfn.XLOOKUP(B11,'[1]PI final (3)'!C:C,'[1]PI final (3)'!AX:AX,"",0)</f>
        <v>0</v>
      </c>
      <c r="AT11" s="97">
        <f>_xlfn.XLOOKUP(B11,'[1]PI final (3)'!C:C,'[1]PI final (3)'!AY:AY,"",0)</f>
        <v>13</v>
      </c>
      <c r="AU11" s="97">
        <f>_xlfn.XLOOKUP(B11,'[1]PI final (3)'!C:C,'[1]PI final (3)'!AZ:AZ,"",0)</f>
        <v>0</v>
      </c>
      <c r="AV11" s="97">
        <f>_xlfn.XLOOKUP(B11,'[1]PI final (3)'!C:C,'[1]PI final (3)'!BA:BA,"",0)</f>
        <v>13</v>
      </c>
      <c r="AW11" s="97">
        <f>_xlfn.XLOOKUP(B11,'[1]PI final (3)'!C:C,'[1]PI final (3)'!BB:BB,"",0)</f>
        <v>50</v>
      </c>
      <c r="AX11" s="98" t="s">
        <v>776</v>
      </c>
      <c r="AY11" s="98">
        <v>4</v>
      </c>
      <c r="AZ11" s="98" t="s">
        <v>848</v>
      </c>
      <c r="BA11" s="98" t="s">
        <v>849</v>
      </c>
      <c r="BB11" s="98" t="s">
        <v>778</v>
      </c>
      <c r="BC11" s="98" t="s">
        <v>779</v>
      </c>
      <c r="BD11" s="98" t="s">
        <v>850</v>
      </c>
      <c r="BE11" s="98" t="s">
        <v>801</v>
      </c>
      <c r="BF11" s="98" t="s">
        <v>851</v>
      </c>
    </row>
    <row r="12" spans="1:58" s="102" customFormat="1" ht="54" customHeight="1">
      <c r="A12" s="97" t="s">
        <v>834</v>
      </c>
      <c r="B12" s="97">
        <v>11</v>
      </c>
      <c r="C12" s="98" t="s">
        <v>758</v>
      </c>
      <c r="D12" s="98" t="s">
        <v>835</v>
      </c>
      <c r="E12" s="98" t="s">
        <v>836</v>
      </c>
      <c r="F12" s="98" t="s">
        <v>837</v>
      </c>
      <c r="G12" s="98" t="s">
        <v>762</v>
      </c>
      <c r="H12" s="98" t="s">
        <v>838</v>
      </c>
      <c r="I12" s="98" t="s">
        <v>812</v>
      </c>
      <c r="J12" s="106">
        <v>0.41</v>
      </c>
      <c r="K12" s="98" t="s">
        <v>839</v>
      </c>
      <c r="L12" s="106">
        <v>0.45</v>
      </c>
      <c r="M12" s="98" t="s">
        <v>840</v>
      </c>
      <c r="N12" s="99">
        <v>5</v>
      </c>
      <c r="O12" s="100" t="s">
        <v>841</v>
      </c>
      <c r="P12" s="99">
        <v>22</v>
      </c>
      <c r="Q12" s="100" t="s">
        <v>15</v>
      </c>
      <c r="R12" s="98" t="s">
        <v>842</v>
      </c>
      <c r="S12" s="97">
        <v>220108500</v>
      </c>
      <c r="T12" s="98" t="s">
        <v>852</v>
      </c>
      <c r="U12" s="98" t="s">
        <v>853</v>
      </c>
      <c r="V12" s="98" t="s">
        <v>854</v>
      </c>
      <c r="W12" s="98">
        <v>60</v>
      </c>
      <c r="X12" s="98" t="s">
        <v>855</v>
      </c>
      <c r="Y12" s="98">
        <v>60</v>
      </c>
      <c r="Z12" s="97">
        <v>4</v>
      </c>
      <c r="AA12" s="101" t="s">
        <v>856</v>
      </c>
      <c r="AB12" s="98" t="s">
        <v>16</v>
      </c>
      <c r="AC12" s="97">
        <f>_xlfn.XLOOKUP(B12,'[1]PI final (3)'!C:C,'[1]PI final (3)'!AE:AE,"",0)</f>
        <v>0</v>
      </c>
      <c r="AD12" s="97">
        <f>_xlfn.XLOOKUP(B12,'[1]PI final (3)'!C:C,'[1]PI final (3)'!AF:AF,"",0)</f>
        <v>15</v>
      </c>
      <c r="AE12" s="97">
        <f>_xlfn.XLOOKUP(B12,'[1]PI final (3)'!C:C,'[1]PI final (3)'!AG:AG,"",0)</f>
        <v>15</v>
      </c>
      <c r="AF12" s="97">
        <f>_xlfn.XLOOKUP(B12,'[1]PI final (3)'!C:C,'[1]PI final (3)'!AI:AI,"",0)</f>
        <v>0</v>
      </c>
      <c r="AG12" s="97">
        <f>_xlfn.XLOOKUP(B12,'[1]PI final (3)'!C:C,'[1]PI final (3)'!AJ:AJ,"",0)</f>
        <v>0</v>
      </c>
      <c r="AH12" s="97">
        <f>_xlfn.XLOOKUP(B12,'[1]PI final (3)'!C:C,'[1]PI final (3)'!AK:AK,"",0)</f>
        <v>0</v>
      </c>
      <c r="AI12" s="97">
        <f>_xlfn.XLOOKUP(B12,'[1]PI final (3)'!C:C,'[1]PI final (3)'!AL:AL,"",0)</f>
        <v>15</v>
      </c>
      <c r="AJ12" s="97">
        <f>_xlfn.XLOOKUP(B12,'[1]PI final (3)'!C:C,'[1]PI final (3)'!AM:AM,"",0)</f>
        <v>15</v>
      </c>
      <c r="AK12" s="97">
        <f>_xlfn.XLOOKUP(B12,'[1]PI final (3)'!C:C,'[1]PI final (3)'!AN:AN,"",0)</f>
        <v>30</v>
      </c>
      <c r="AL12" s="97">
        <f>_xlfn.XLOOKUP(B12,'[1]PI final (3)'!C:C,'[1]PI final (3)'!AP:AP,"",0)</f>
        <v>0</v>
      </c>
      <c r="AM12" s="97">
        <f>_xlfn.XLOOKUP(B12,'[1]PI final (3)'!C:C,'[1]PI final (3)'!AQ:AQ,"",0)</f>
        <v>0</v>
      </c>
      <c r="AN12" s="97">
        <f>_xlfn.XLOOKUP(B12,'[1]PI final (3)'!C:C,'[1]PI final (3)'!AR:AR,"",0)</f>
        <v>0</v>
      </c>
      <c r="AO12" s="97">
        <f>_xlfn.XLOOKUP(B12,'[1]PI final (3)'!C:C,'[1]PI final (3)'!AS:AS,"",0)</f>
        <v>15</v>
      </c>
      <c r="AP12" s="97">
        <f>_xlfn.XLOOKUP(B12,'[1]PI final (3)'!C:C,'[1]PI final (3)'!AT:AT,"",0)</f>
        <v>15</v>
      </c>
      <c r="AQ12" s="97">
        <f>_xlfn.XLOOKUP(B12,'[1]PI final (3)'!C:C,'[1]PI final (3)'!AU:AU,"",0)</f>
        <v>45</v>
      </c>
      <c r="AR12" s="97">
        <f>_xlfn.XLOOKUP(B12,'[1]PI final (3)'!C:C,'[1]PI final (3)'!AW:AW,"",0)</f>
        <v>0</v>
      </c>
      <c r="AS12" s="97">
        <f>_xlfn.XLOOKUP(B12,'[1]PI final (3)'!C:C,'[1]PI final (3)'!AX:AX,"",0)</f>
        <v>0</v>
      </c>
      <c r="AT12" s="97">
        <f>_xlfn.XLOOKUP(B12,'[1]PI final (3)'!C:C,'[1]PI final (3)'!AY:AY,"",0)</f>
        <v>0</v>
      </c>
      <c r="AU12" s="97">
        <f>_xlfn.XLOOKUP(B12,'[1]PI final (3)'!C:C,'[1]PI final (3)'!AZ:AZ,"",0)</f>
        <v>15</v>
      </c>
      <c r="AV12" s="97">
        <f>_xlfn.XLOOKUP(B12,'[1]PI final (3)'!C:C,'[1]PI final (3)'!BA:BA,"",0)</f>
        <v>15</v>
      </c>
      <c r="AW12" s="97">
        <f>_xlfn.XLOOKUP(B12,'[1]PI final (3)'!C:C,'[1]PI final (3)'!BB:BB,"",0)</f>
        <v>60</v>
      </c>
      <c r="AX12" s="98" t="s">
        <v>857</v>
      </c>
      <c r="AY12" s="98">
        <v>4</v>
      </c>
      <c r="AZ12" s="98" t="s">
        <v>858</v>
      </c>
      <c r="BA12" s="98" t="s">
        <v>849</v>
      </c>
      <c r="BB12" s="98" t="s">
        <v>792</v>
      </c>
      <c r="BC12" s="98" t="s">
        <v>859</v>
      </c>
      <c r="BD12" s="98" t="s">
        <v>850</v>
      </c>
      <c r="BE12" s="98" t="s">
        <v>780</v>
      </c>
      <c r="BF12" s="98" t="s">
        <v>781</v>
      </c>
    </row>
    <row r="13" spans="1:58" s="102" customFormat="1" ht="39.9" customHeight="1">
      <c r="A13" s="97" t="s">
        <v>834</v>
      </c>
      <c r="B13" s="97">
        <v>12</v>
      </c>
      <c r="C13" s="98" t="s">
        <v>758</v>
      </c>
      <c r="D13" s="98" t="s">
        <v>835</v>
      </c>
      <c r="E13" s="98" t="s">
        <v>836</v>
      </c>
      <c r="F13" s="98" t="s">
        <v>837</v>
      </c>
      <c r="G13" s="98" t="s">
        <v>762</v>
      </c>
      <c r="H13" s="98" t="s">
        <v>838</v>
      </c>
      <c r="I13" s="98" t="s">
        <v>812</v>
      </c>
      <c r="J13" s="106">
        <v>0.41</v>
      </c>
      <c r="K13" s="98" t="s">
        <v>839</v>
      </c>
      <c r="L13" s="106">
        <v>0.45</v>
      </c>
      <c r="M13" s="98" t="s">
        <v>840</v>
      </c>
      <c r="N13" s="99">
        <v>6</v>
      </c>
      <c r="O13" s="100" t="s">
        <v>841</v>
      </c>
      <c r="P13" s="99">
        <v>22</v>
      </c>
      <c r="Q13" s="100" t="s">
        <v>15</v>
      </c>
      <c r="R13" s="98" t="s">
        <v>860</v>
      </c>
      <c r="S13" s="97">
        <v>220206100</v>
      </c>
      <c r="T13" s="98" t="s">
        <v>861</v>
      </c>
      <c r="U13" s="98" t="s">
        <v>862</v>
      </c>
      <c r="V13" s="98" t="s">
        <v>863</v>
      </c>
      <c r="W13" s="98">
        <v>112</v>
      </c>
      <c r="X13" s="98" t="s">
        <v>864</v>
      </c>
      <c r="Y13" s="98">
        <v>112</v>
      </c>
      <c r="Z13" s="97">
        <v>4</v>
      </c>
      <c r="AA13" s="101" t="s">
        <v>865</v>
      </c>
      <c r="AB13" s="98" t="s">
        <v>866</v>
      </c>
      <c r="AC13" s="97">
        <f>_xlfn.XLOOKUP(B13,'[1]PI final (3)'!C:C,'[1]PI final (3)'!AE:AE,"",0)</f>
        <v>0</v>
      </c>
      <c r="AD13" s="97">
        <f>_xlfn.XLOOKUP(B13,'[1]PI final (3)'!C:C,'[1]PI final (3)'!AF:AF,"",0)</f>
        <v>112</v>
      </c>
      <c r="AE13" s="97">
        <f>_xlfn.XLOOKUP(B13,'[1]PI final (3)'!C:C,'[1]PI final (3)'!AG:AG,"",0)</f>
        <v>112</v>
      </c>
      <c r="AF13" s="97">
        <f>_xlfn.XLOOKUP(B13,'[1]PI final (3)'!C:C,'[1]PI final (3)'!AI:AI,"",0)</f>
        <v>0</v>
      </c>
      <c r="AG13" s="97">
        <f>_xlfn.XLOOKUP(B13,'[1]PI final (3)'!C:C,'[1]PI final (3)'!AJ:AJ,"",0)</f>
        <v>0</v>
      </c>
      <c r="AH13" s="97">
        <f>_xlfn.XLOOKUP(B13,'[1]PI final (3)'!C:C,'[1]PI final (3)'!AK:AK,"",0)</f>
        <v>112</v>
      </c>
      <c r="AI13" s="97">
        <f>_xlfn.XLOOKUP(B13,'[1]PI final (3)'!C:C,'[1]PI final (3)'!AL:AL,"",0)</f>
        <v>0</v>
      </c>
      <c r="AJ13" s="97">
        <f>_xlfn.XLOOKUP(B13,'[1]PI final (3)'!C:C,'[1]PI final (3)'!AM:AM,"",0)</f>
        <v>112</v>
      </c>
      <c r="AK13" s="97">
        <f>_xlfn.XLOOKUP(B13,'[1]PI final (3)'!C:C,'[1]PI final (3)'!AN:AN,"",0)</f>
        <v>112</v>
      </c>
      <c r="AL13" s="97">
        <f>_xlfn.XLOOKUP(B13,'[1]PI final (3)'!C:C,'[1]PI final (3)'!AP:AP,"",0)</f>
        <v>0</v>
      </c>
      <c r="AM13" s="97">
        <f>_xlfn.XLOOKUP(B13,'[1]PI final (3)'!C:C,'[1]PI final (3)'!AQ:AQ,"",0)</f>
        <v>0</v>
      </c>
      <c r="AN13" s="97">
        <f>_xlfn.XLOOKUP(B13,'[1]PI final (3)'!C:C,'[1]PI final (3)'!AR:AR,"",0)</f>
        <v>0</v>
      </c>
      <c r="AO13" s="97">
        <f>_xlfn.XLOOKUP(B13,'[1]PI final (3)'!C:C,'[1]PI final (3)'!AS:AS,"",0)</f>
        <v>112</v>
      </c>
      <c r="AP13" s="97">
        <f>_xlfn.XLOOKUP(B13,'[1]PI final (3)'!C:C,'[1]PI final (3)'!AT:AT,"",0)</f>
        <v>112</v>
      </c>
      <c r="AQ13" s="97">
        <f>_xlfn.XLOOKUP(B13,'[1]PI final (3)'!C:C,'[1]PI final (3)'!AU:AU,"",0)</f>
        <v>112</v>
      </c>
      <c r="AR13" s="97">
        <f>_xlfn.XLOOKUP(B13,'[1]PI final (3)'!C:C,'[1]PI final (3)'!AW:AW,"",0)</f>
        <v>0</v>
      </c>
      <c r="AS13" s="97">
        <f>_xlfn.XLOOKUP(B13,'[1]PI final (3)'!C:C,'[1]PI final (3)'!AX:AX,"",0)</f>
        <v>0</v>
      </c>
      <c r="AT13" s="97">
        <f>_xlfn.XLOOKUP(B13,'[1]PI final (3)'!C:C,'[1]PI final (3)'!AY:AY,"",0)</f>
        <v>112</v>
      </c>
      <c r="AU13" s="97">
        <f>_xlfn.XLOOKUP(B13,'[1]PI final (3)'!C:C,'[1]PI final (3)'!AZ:AZ,"",0)</f>
        <v>0</v>
      </c>
      <c r="AV13" s="97">
        <f>_xlfn.XLOOKUP(B13,'[1]PI final (3)'!C:C,'[1]PI final (3)'!BA:BA,"",0)</f>
        <v>112</v>
      </c>
      <c r="AW13" s="97">
        <f>_xlfn.XLOOKUP(B13,'[1]PI final (3)'!C:C,'[1]PI final (3)'!BB:BB,"",0)</f>
        <v>112</v>
      </c>
      <c r="AX13" s="98" t="b">
        <v>0</v>
      </c>
      <c r="AY13" s="98">
        <v>4</v>
      </c>
      <c r="AZ13" s="98" t="s">
        <v>867</v>
      </c>
      <c r="BA13" s="98" t="s">
        <v>849</v>
      </c>
      <c r="BB13" s="98" t="s">
        <v>792</v>
      </c>
      <c r="BC13" s="98" t="s">
        <v>859</v>
      </c>
      <c r="BD13" s="98" t="s">
        <v>850</v>
      </c>
      <c r="BE13" s="98" t="s">
        <v>868</v>
      </c>
      <c r="BF13" s="98" t="s">
        <v>869</v>
      </c>
    </row>
    <row r="14" spans="1:58" s="102" customFormat="1" ht="32.1" customHeight="1">
      <c r="A14" s="97" t="s">
        <v>834</v>
      </c>
      <c r="B14" s="97">
        <v>13</v>
      </c>
      <c r="C14" s="98" t="s">
        <v>758</v>
      </c>
      <c r="D14" s="98" t="s">
        <v>835</v>
      </c>
      <c r="E14" s="98" t="s">
        <v>836</v>
      </c>
      <c r="F14" s="98" t="s">
        <v>837</v>
      </c>
      <c r="G14" s="98" t="s">
        <v>762</v>
      </c>
      <c r="H14" s="98" t="s">
        <v>838</v>
      </c>
      <c r="I14" s="98" t="s">
        <v>812</v>
      </c>
      <c r="J14" s="106">
        <v>0.41</v>
      </c>
      <c r="K14" s="98" t="s">
        <v>839</v>
      </c>
      <c r="L14" s="106">
        <v>0.45</v>
      </c>
      <c r="M14" s="98" t="s">
        <v>840</v>
      </c>
      <c r="N14" s="99">
        <v>7</v>
      </c>
      <c r="O14" s="100" t="s">
        <v>841</v>
      </c>
      <c r="P14" s="99">
        <v>22</v>
      </c>
      <c r="Q14" s="100" t="s">
        <v>15</v>
      </c>
      <c r="R14" s="98" t="s">
        <v>842</v>
      </c>
      <c r="S14" s="97">
        <v>220105200</v>
      </c>
      <c r="T14" s="98" t="s">
        <v>870</v>
      </c>
      <c r="U14" s="98" t="s">
        <v>871</v>
      </c>
      <c r="V14" s="98" t="s">
        <v>872</v>
      </c>
      <c r="W14" s="98">
        <v>0</v>
      </c>
      <c r="X14" s="98" t="s">
        <v>873</v>
      </c>
      <c r="Y14" s="98">
        <v>10</v>
      </c>
      <c r="Z14" s="97">
        <v>4</v>
      </c>
      <c r="AA14" s="101" t="s">
        <v>874</v>
      </c>
      <c r="AB14" s="98" t="s">
        <v>16</v>
      </c>
      <c r="AC14" s="97">
        <f>_xlfn.XLOOKUP(B14,'[1]PI final (3)'!C:C,'[1]PI final (3)'!AE:AE,"",0)</f>
        <v>0</v>
      </c>
      <c r="AD14" s="97">
        <f>_xlfn.XLOOKUP(B14,'[1]PI final (3)'!C:C,'[1]PI final (3)'!AF:AF,"",0)</f>
        <v>1</v>
      </c>
      <c r="AE14" s="97">
        <f>_xlfn.XLOOKUP(B14,'[1]PI final (3)'!C:C,'[1]PI final (3)'!AG:AG,"",0)</f>
        <v>1</v>
      </c>
      <c r="AF14" s="97">
        <f>_xlfn.XLOOKUP(B14,'[1]PI final (3)'!C:C,'[1]PI final (3)'!AI:AI,"",0)</f>
        <v>0</v>
      </c>
      <c r="AG14" s="97">
        <f>_xlfn.XLOOKUP(B14,'[1]PI final (3)'!C:C,'[1]PI final (3)'!AJ:AJ,"",0)</f>
        <v>0</v>
      </c>
      <c r="AH14" s="97">
        <f>_xlfn.XLOOKUP(B14,'[1]PI final (3)'!C:C,'[1]PI final (3)'!AK:AK,"",0)</f>
        <v>2</v>
      </c>
      <c r="AI14" s="97">
        <f>_xlfn.XLOOKUP(B14,'[1]PI final (3)'!C:C,'[1]PI final (3)'!AL:AL,"",0)</f>
        <v>2</v>
      </c>
      <c r="AJ14" s="97">
        <f>_xlfn.XLOOKUP(B14,'[1]PI final (3)'!C:C,'[1]PI final (3)'!AM:AM,"",0)</f>
        <v>4</v>
      </c>
      <c r="AK14" s="97">
        <f>_xlfn.XLOOKUP(B14,'[1]PI final (3)'!C:C,'[1]PI final (3)'!AN:AN,"",0)</f>
        <v>5</v>
      </c>
      <c r="AL14" s="97">
        <f>_xlfn.XLOOKUP(B14,'[1]PI final (3)'!C:C,'[1]PI final (3)'!AP:AP,"",0)</f>
        <v>0</v>
      </c>
      <c r="AM14" s="97">
        <f>_xlfn.XLOOKUP(B14,'[1]PI final (3)'!C:C,'[1]PI final (3)'!AQ:AQ,"",0)</f>
        <v>0</v>
      </c>
      <c r="AN14" s="97">
        <f>_xlfn.XLOOKUP(B14,'[1]PI final (3)'!C:C,'[1]PI final (3)'!AR:AR,"",0)</f>
        <v>2</v>
      </c>
      <c r="AO14" s="97">
        <f>_xlfn.XLOOKUP(B14,'[1]PI final (3)'!C:C,'[1]PI final (3)'!AS:AS,"",0)</f>
        <v>0</v>
      </c>
      <c r="AP14" s="97">
        <f>_xlfn.XLOOKUP(B14,'[1]PI final (3)'!C:C,'[1]PI final (3)'!AT:AT,"",0)</f>
        <v>2</v>
      </c>
      <c r="AQ14" s="97">
        <f>_xlfn.XLOOKUP(B14,'[1]PI final (3)'!C:C,'[1]PI final (3)'!AU:AU,"",0)</f>
        <v>7</v>
      </c>
      <c r="AR14" s="97">
        <f>_xlfn.XLOOKUP(B14,'[1]PI final (3)'!C:C,'[1]PI final (3)'!AW:AW,"",0)</f>
        <v>0</v>
      </c>
      <c r="AS14" s="97">
        <f>_xlfn.XLOOKUP(B14,'[1]PI final (3)'!C:C,'[1]PI final (3)'!AX:AX,"",0)</f>
        <v>0</v>
      </c>
      <c r="AT14" s="97">
        <f>_xlfn.XLOOKUP(B14,'[1]PI final (3)'!C:C,'[1]PI final (3)'!AY:AY,"",0)</f>
        <v>3</v>
      </c>
      <c r="AU14" s="97">
        <f>_xlfn.XLOOKUP(B14,'[1]PI final (3)'!C:C,'[1]PI final (3)'!AZ:AZ,"",0)</f>
        <v>0</v>
      </c>
      <c r="AV14" s="97">
        <f>_xlfn.XLOOKUP(B14,'[1]PI final (3)'!C:C,'[1]PI final (3)'!BA:BA,"",0)</f>
        <v>3</v>
      </c>
      <c r="AW14" s="97">
        <f>_xlfn.XLOOKUP(B14,'[1]PI final (3)'!C:C,'[1]PI final (3)'!BB:BB,"",0)</f>
        <v>10</v>
      </c>
      <c r="AX14" s="98" t="s">
        <v>776</v>
      </c>
      <c r="AY14" s="98">
        <v>4</v>
      </c>
      <c r="AZ14" s="98" t="s">
        <v>874</v>
      </c>
      <c r="BA14" s="98" t="s">
        <v>849</v>
      </c>
      <c r="BB14" s="98">
        <v>0</v>
      </c>
      <c r="BC14" s="98">
        <v>0</v>
      </c>
      <c r="BD14" s="98">
        <v>0</v>
      </c>
      <c r="BE14" s="98">
        <v>0</v>
      </c>
      <c r="BF14" s="98">
        <v>0</v>
      </c>
    </row>
    <row r="15" spans="1:58" s="102" customFormat="1" ht="32.1" customHeight="1">
      <c r="A15" s="97" t="s">
        <v>834</v>
      </c>
      <c r="B15" s="97">
        <v>14</v>
      </c>
      <c r="C15" s="98" t="s">
        <v>758</v>
      </c>
      <c r="D15" s="98" t="s">
        <v>835</v>
      </c>
      <c r="E15" s="98" t="s">
        <v>836</v>
      </c>
      <c r="F15" s="98" t="s">
        <v>837</v>
      </c>
      <c r="G15" s="98" t="s">
        <v>762</v>
      </c>
      <c r="H15" s="98" t="s">
        <v>838</v>
      </c>
      <c r="I15" s="98" t="s">
        <v>812</v>
      </c>
      <c r="J15" s="106">
        <v>0.41</v>
      </c>
      <c r="K15" s="98" t="s">
        <v>839</v>
      </c>
      <c r="L15" s="106">
        <v>0.45</v>
      </c>
      <c r="M15" s="98" t="s">
        <v>840</v>
      </c>
      <c r="N15" s="99">
        <v>8</v>
      </c>
      <c r="O15" s="100" t="s">
        <v>841</v>
      </c>
      <c r="P15" s="99">
        <v>22</v>
      </c>
      <c r="Q15" s="100" t="s">
        <v>15</v>
      </c>
      <c r="R15" s="98" t="s">
        <v>860</v>
      </c>
      <c r="S15" s="97">
        <v>220207100</v>
      </c>
      <c r="T15" s="98" t="s">
        <v>870</v>
      </c>
      <c r="U15" s="98" t="s">
        <v>875</v>
      </c>
      <c r="V15" s="98" t="s">
        <v>876</v>
      </c>
      <c r="W15" s="98">
        <v>1</v>
      </c>
      <c r="X15" s="98" t="s">
        <v>873</v>
      </c>
      <c r="Y15" s="98">
        <v>6</v>
      </c>
      <c r="Z15" s="97">
        <v>4</v>
      </c>
      <c r="AA15" s="107">
        <v>45355</v>
      </c>
      <c r="AB15" s="98" t="s">
        <v>16</v>
      </c>
      <c r="AC15" s="97">
        <f>_xlfn.XLOOKUP(B15,'[1]PI final (3)'!C:C,'[1]PI final (3)'!AE:AE,"",0)</f>
        <v>0</v>
      </c>
      <c r="AD15" s="97">
        <f>_xlfn.XLOOKUP(B15,'[1]PI final (3)'!C:C,'[1]PI final (3)'!AF:AF,"",0)</f>
        <v>2</v>
      </c>
      <c r="AE15" s="97">
        <f>_xlfn.XLOOKUP(B15,'[1]PI final (3)'!C:C,'[1]PI final (3)'!AG:AG,"",0)</f>
        <v>2</v>
      </c>
      <c r="AF15" s="97">
        <f>_xlfn.XLOOKUP(B15,'[1]PI final (3)'!C:C,'[1]PI final (3)'!AI:AI,"",0)</f>
        <v>0</v>
      </c>
      <c r="AG15" s="97">
        <f>_xlfn.XLOOKUP(B15,'[1]PI final (3)'!C:C,'[1]PI final (3)'!AJ:AJ,"",0)</f>
        <v>0</v>
      </c>
      <c r="AH15" s="97">
        <f>_xlfn.XLOOKUP(B15,'[1]PI final (3)'!C:C,'[1]PI final (3)'!AK:AK,"",0)</f>
        <v>0</v>
      </c>
      <c r="AI15" s="97">
        <f>_xlfn.XLOOKUP(B15,'[1]PI final (3)'!C:C,'[1]PI final (3)'!AL:AL,"",0)</f>
        <v>1</v>
      </c>
      <c r="AJ15" s="97">
        <f>_xlfn.XLOOKUP(B15,'[1]PI final (3)'!C:C,'[1]PI final (3)'!AM:AM,"",0)</f>
        <v>1</v>
      </c>
      <c r="AK15" s="97">
        <f>_xlfn.XLOOKUP(B15,'[1]PI final (3)'!C:C,'[1]PI final (3)'!AN:AN,"",0)</f>
        <v>3</v>
      </c>
      <c r="AL15" s="97">
        <f>_xlfn.XLOOKUP(B15,'[1]PI final (3)'!C:C,'[1]PI final (3)'!AP:AP,"",0)</f>
        <v>0</v>
      </c>
      <c r="AM15" s="97">
        <f>_xlfn.XLOOKUP(B15,'[1]PI final (3)'!C:C,'[1]PI final (3)'!AQ:AQ,"",0)</f>
        <v>0</v>
      </c>
      <c r="AN15" s="97">
        <f>_xlfn.XLOOKUP(B15,'[1]PI final (3)'!C:C,'[1]PI final (3)'!AR:AR,"",0)</f>
        <v>0</v>
      </c>
      <c r="AO15" s="97">
        <f>_xlfn.XLOOKUP(B15,'[1]PI final (3)'!C:C,'[1]PI final (3)'!AS:AS,"",0)</f>
        <v>1</v>
      </c>
      <c r="AP15" s="97">
        <f>_xlfn.XLOOKUP(B15,'[1]PI final (3)'!C:C,'[1]PI final (3)'!AT:AT,"",0)</f>
        <v>1</v>
      </c>
      <c r="AQ15" s="97">
        <f>_xlfn.XLOOKUP(B15,'[1]PI final (3)'!C:C,'[1]PI final (3)'!AU:AU,"",0)</f>
        <v>4</v>
      </c>
      <c r="AR15" s="97">
        <f>_xlfn.XLOOKUP(B15,'[1]PI final (3)'!C:C,'[1]PI final (3)'!AW:AW,"",0)</f>
        <v>0</v>
      </c>
      <c r="AS15" s="97">
        <f>_xlfn.XLOOKUP(B15,'[1]PI final (3)'!C:C,'[1]PI final (3)'!AX:AX,"",0)</f>
        <v>0</v>
      </c>
      <c r="AT15" s="97">
        <f>_xlfn.XLOOKUP(B15,'[1]PI final (3)'!C:C,'[1]PI final (3)'!AY:AY,"",0)</f>
        <v>0</v>
      </c>
      <c r="AU15" s="97">
        <f>_xlfn.XLOOKUP(B15,'[1]PI final (3)'!C:C,'[1]PI final (3)'!AZ:AZ,"",0)</f>
        <v>1</v>
      </c>
      <c r="AV15" s="97">
        <f>_xlfn.XLOOKUP(B15,'[1]PI final (3)'!C:C,'[1]PI final (3)'!BA:BA,"",0)</f>
        <v>1</v>
      </c>
      <c r="AW15" s="97">
        <f>_xlfn.XLOOKUP(B15,'[1]PI final (3)'!C:C,'[1]PI final (3)'!BB:BB,"",0)</f>
        <v>5</v>
      </c>
      <c r="AX15" s="98" t="s">
        <v>776</v>
      </c>
      <c r="AY15" s="98">
        <v>4</v>
      </c>
      <c r="AZ15" s="98" t="s">
        <v>877</v>
      </c>
      <c r="BA15" s="98" t="s">
        <v>849</v>
      </c>
      <c r="BB15" s="98">
        <v>0</v>
      </c>
      <c r="BC15" s="98">
        <v>0</v>
      </c>
      <c r="BD15" s="98">
        <v>0</v>
      </c>
      <c r="BE15" s="98">
        <v>0</v>
      </c>
      <c r="BF15" s="98">
        <v>0</v>
      </c>
    </row>
    <row r="16" spans="1:58" s="102" customFormat="1" ht="32.1" customHeight="1">
      <c r="A16" s="97" t="s">
        <v>834</v>
      </c>
      <c r="B16" s="97">
        <v>15</v>
      </c>
      <c r="C16" s="98" t="s">
        <v>758</v>
      </c>
      <c r="D16" s="98" t="s">
        <v>835</v>
      </c>
      <c r="E16" s="98" t="s">
        <v>836</v>
      </c>
      <c r="F16" s="98" t="s">
        <v>837</v>
      </c>
      <c r="G16" s="98" t="s">
        <v>762</v>
      </c>
      <c r="H16" s="98" t="s">
        <v>838</v>
      </c>
      <c r="I16" s="98" t="s">
        <v>812</v>
      </c>
      <c r="J16" s="106">
        <v>0.41</v>
      </c>
      <c r="K16" s="98" t="s">
        <v>839</v>
      </c>
      <c r="L16" s="106">
        <v>0.45</v>
      </c>
      <c r="M16" s="98" t="s">
        <v>840</v>
      </c>
      <c r="N16" s="99">
        <v>9</v>
      </c>
      <c r="O16" s="100" t="s">
        <v>841</v>
      </c>
      <c r="P16" s="99">
        <v>22</v>
      </c>
      <c r="Q16" s="100" t="s">
        <v>15</v>
      </c>
      <c r="R16" s="98" t="s">
        <v>842</v>
      </c>
      <c r="S16" s="97">
        <v>220107400</v>
      </c>
      <c r="T16" s="98" t="s">
        <v>878</v>
      </c>
      <c r="U16" s="98" t="s">
        <v>879</v>
      </c>
      <c r="V16" s="98" t="s">
        <v>880</v>
      </c>
      <c r="W16" s="98">
        <v>118</v>
      </c>
      <c r="X16" s="98" t="s">
        <v>881</v>
      </c>
      <c r="Y16" s="98">
        <v>200</v>
      </c>
      <c r="Z16" s="97">
        <v>4</v>
      </c>
      <c r="AA16" s="101" t="s">
        <v>882</v>
      </c>
      <c r="AB16" s="98" t="s">
        <v>16</v>
      </c>
      <c r="AC16" s="97">
        <f>_xlfn.XLOOKUP(B16,'[1]PI final (3)'!C:C,'[1]PI final (3)'!AE:AE,"",0)</f>
        <v>0</v>
      </c>
      <c r="AD16" s="97">
        <f>_xlfn.XLOOKUP(B16,'[1]PI final (3)'!C:C,'[1]PI final (3)'!AF:AF,"",0)</f>
        <v>20</v>
      </c>
      <c r="AE16" s="97">
        <f>_xlfn.XLOOKUP(B16,'[1]PI final (3)'!C:C,'[1]PI final (3)'!AG:AG,"",0)</f>
        <v>20</v>
      </c>
      <c r="AF16" s="97">
        <f>_xlfn.XLOOKUP(B16,'[1]PI final (3)'!C:C,'[1]PI final (3)'!AI:AI,"",0)</f>
        <v>0</v>
      </c>
      <c r="AG16" s="97">
        <f>_xlfn.XLOOKUP(B16,'[1]PI final (3)'!C:C,'[1]PI final (3)'!AJ:AJ,"",0)</f>
        <v>0</v>
      </c>
      <c r="AH16" s="97">
        <f>_xlfn.XLOOKUP(B16,'[1]PI final (3)'!C:C,'[1]PI final (3)'!AK:AK,"",0)</f>
        <v>0</v>
      </c>
      <c r="AI16" s="97">
        <f>_xlfn.XLOOKUP(B16,'[1]PI final (3)'!C:C,'[1]PI final (3)'!AL:AL,"",0)</f>
        <v>20</v>
      </c>
      <c r="AJ16" s="97">
        <f>_xlfn.XLOOKUP(B16,'[1]PI final (3)'!C:C,'[1]PI final (3)'!AM:AM,"",0)</f>
        <v>20</v>
      </c>
      <c r="AK16" s="97">
        <f>_xlfn.XLOOKUP(B16,'[1]PI final (3)'!C:C,'[1]PI final (3)'!AN:AN,"",0)</f>
        <v>40</v>
      </c>
      <c r="AL16" s="97">
        <f>_xlfn.XLOOKUP(B16,'[1]PI final (3)'!C:C,'[1]PI final (3)'!AP:AP,"",0)</f>
        <v>0</v>
      </c>
      <c r="AM16" s="97">
        <f>_xlfn.XLOOKUP(B16,'[1]PI final (3)'!C:C,'[1]PI final (3)'!AQ:AQ,"",0)</f>
        <v>0</v>
      </c>
      <c r="AN16" s="97">
        <f>_xlfn.XLOOKUP(B16,'[1]PI final (3)'!C:C,'[1]PI final (3)'!AR:AR,"",0)</f>
        <v>0</v>
      </c>
      <c r="AO16" s="97">
        <f>_xlfn.XLOOKUP(B16,'[1]PI final (3)'!C:C,'[1]PI final (3)'!AS:AS,"",0)</f>
        <v>20</v>
      </c>
      <c r="AP16" s="97">
        <f>_xlfn.XLOOKUP(B16,'[1]PI final (3)'!C:C,'[1]PI final (3)'!AT:AT,"",0)</f>
        <v>20</v>
      </c>
      <c r="AQ16" s="97">
        <f>_xlfn.XLOOKUP(B16,'[1]PI final (3)'!C:C,'[1]PI final (3)'!AU:AU,"",0)</f>
        <v>60</v>
      </c>
      <c r="AR16" s="97">
        <f>_xlfn.XLOOKUP(B16,'[1]PI final (3)'!C:C,'[1]PI final (3)'!AW:AW,"",0)</f>
        <v>0</v>
      </c>
      <c r="AS16" s="97">
        <f>_xlfn.XLOOKUP(B16,'[1]PI final (3)'!C:C,'[1]PI final (3)'!AX:AX,"",0)</f>
        <v>0</v>
      </c>
      <c r="AT16" s="97">
        <f>_xlfn.XLOOKUP(B16,'[1]PI final (3)'!C:C,'[1]PI final (3)'!AY:AY,"",0)</f>
        <v>0</v>
      </c>
      <c r="AU16" s="97">
        <f>_xlfn.XLOOKUP(B16,'[1]PI final (3)'!C:C,'[1]PI final (3)'!AZ:AZ,"",0)</f>
        <v>22</v>
      </c>
      <c r="AV16" s="97">
        <f>_xlfn.XLOOKUP(B16,'[1]PI final (3)'!C:C,'[1]PI final (3)'!BA:BA,"",0)</f>
        <v>22</v>
      </c>
      <c r="AW16" s="97">
        <f>_xlfn.XLOOKUP(B16,'[1]PI final (3)'!C:C,'[1]PI final (3)'!BB:BB,"",0)</f>
        <v>82</v>
      </c>
      <c r="AX16" s="98" t="s">
        <v>776</v>
      </c>
      <c r="AY16" s="98">
        <v>4</v>
      </c>
      <c r="AZ16" s="98" t="s">
        <v>883</v>
      </c>
      <c r="BA16" s="98" t="s">
        <v>849</v>
      </c>
      <c r="BB16" s="98">
        <v>0</v>
      </c>
      <c r="BC16" s="98">
        <v>0</v>
      </c>
      <c r="BD16" s="98">
        <v>0</v>
      </c>
      <c r="BE16" s="98">
        <v>0</v>
      </c>
      <c r="BF16" s="98">
        <v>0</v>
      </c>
    </row>
    <row r="17" spans="1:59" s="102" customFormat="1" ht="32.1" customHeight="1">
      <c r="A17" s="97" t="s">
        <v>834</v>
      </c>
      <c r="B17" s="97">
        <v>16</v>
      </c>
      <c r="C17" s="98" t="s">
        <v>758</v>
      </c>
      <c r="D17" s="98" t="s">
        <v>835</v>
      </c>
      <c r="E17" s="98" t="s">
        <v>836</v>
      </c>
      <c r="F17" s="98" t="s">
        <v>837</v>
      </c>
      <c r="G17" s="98" t="s">
        <v>762</v>
      </c>
      <c r="H17" s="98" t="s">
        <v>838</v>
      </c>
      <c r="I17" s="98" t="s">
        <v>812</v>
      </c>
      <c r="J17" s="106">
        <v>0.41</v>
      </c>
      <c r="K17" s="98" t="s">
        <v>839</v>
      </c>
      <c r="L17" s="106">
        <v>0.45</v>
      </c>
      <c r="M17" s="98" t="s">
        <v>840</v>
      </c>
      <c r="N17" s="99">
        <v>10</v>
      </c>
      <c r="O17" s="100" t="s">
        <v>841</v>
      </c>
      <c r="P17" s="99">
        <v>22</v>
      </c>
      <c r="Q17" s="100" t="s">
        <v>15</v>
      </c>
      <c r="R17" s="98" t="s">
        <v>860</v>
      </c>
      <c r="S17" s="97">
        <v>220206800</v>
      </c>
      <c r="T17" s="98" t="s">
        <v>884</v>
      </c>
      <c r="U17" s="98" t="s">
        <v>885</v>
      </c>
      <c r="V17" s="98" t="s">
        <v>886</v>
      </c>
      <c r="W17" s="98">
        <v>0</v>
      </c>
      <c r="X17" s="98" t="s">
        <v>887</v>
      </c>
      <c r="Y17" s="98">
        <v>255</v>
      </c>
      <c r="Z17" s="97">
        <v>4</v>
      </c>
      <c r="AA17" s="107">
        <v>45355</v>
      </c>
      <c r="AB17" s="98" t="s">
        <v>16</v>
      </c>
      <c r="AC17" s="97">
        <f>_xlfn.XLOOKUP(B17,'[1]PI final (3)'!C:C,'[1]PI final (3)'!AE:AE,"",0)</f>
        <v>0</v>
      </c>
      <c r="AD17" s="97">
        <f>_xlfn.XLOOKUP(B17,'[1]PI final (3)'!C:C,'[1]PI final (3)'!AF:AF,"",0)</f>
        <v>21</v>
      </c>
      <c r="AE17" s="97">
        <f>_xlfn.XLOOKUP(B17,'[1]PI final (3)'!C:C,'[1]PI final (3)'!AG:AG,"",0)</f>
        <v>21</v>
      </c>
      <c r="AF17" s="97">
        <f>_xlfn.XLOOKUP(B17,'[1]PI final (3)'!C:C,'[1]PI final (3)'!AI:AI,"",0)</f>
        <v>0</v>
      </c>
      <c r="AG17" s="97">
        <f>_xlfn.XLOOKUP(B17,'[1]PI final (3)'!C:C,'[1]PI final (3)'!AJ:AJ,"",0)</f>
        <v>0</v>
      </c>
      <c r="AH17" s="97">
        <f>_xlfn.XLOOKUP(B17,'[1]PI final (3)'!C:C,'[1]PI final (3)'!AK:AK,"",0)</f>
        <v>78</v>
      </c>
      <c r="AI17" s="97">
        <f>_xlfn.XLOOKUP(B17,'[1]PI final (3)'!C:C,'[1]PI final (3)'!AL:AL,"",0)</f>
        <v>0</v>
      </c>
      <c r="AJ17" s="97">
        <f>_xlfn.XLOOKUP(B17,'[1]PI final (3)'!C:C,'[1]PI final (3)'!AM:AM,"",0)</f>
        <v>78</v>
      </c>
      <c r="AK17" s="97">
        <f>_xlfn.XLOOKUP(B17,'[1]PI final (3)'!C:C,'[1]PI final (3)'!AN:AN,"",0)</f>
        <v>99</v>
      </c>
      <c r="AL17" s="97">
        <f>_xlfn.XLOOKUP(B17,'[1]PI final (3)'!C:C,'[1]PI final (3)'!AP:AP,"",0)</f>
        <v>0</v>
      </c>
      <c r="AM17" s="97">
        <f>_xlfn.XLOOKUP(B17,'[1]PI final (3)'!C:C,'[1]PI final (3)'!AQ:AQ,"",0)</f>
        <v>0</v>
      </c>
      <c r="AN17" s="97">
        <f>_xlfn.XLOOKUP(B17,'[1]PI final (3)'!C:C,'[1]PI final (3)'!AR:AR,"",0)</f>
        <v>78</v>
      </c>
      <c r="AO17" s="97">
        <f>_xlfn.XLOOKUP(B17,'[1]PI final (3)'!C:C,'[1]PI final (3)'!AS:AS,"",0)</f>
        <v>0</v>
      </c>
      <c r="AP17" s="97">
        <f>_xlfn.XLOOKUP(B17,'[1]PI final (3)'!C:C,'[1]PI final (3)'!AT:AT,"",0)</f>
        <v>78</v>
      </c>
      <c r="AQ17" s="97">
        <f>_xlfn.XLOOKUP(B17,'[1]PI final (3)'!C:C,'[1]PI final (3)'!AU:AU,"",0)</f>
        <v>177</v>
      </c>
      <c r="AR17" s="97">
        <f>_xlfn.XLOOKUP(B17,'[1]PI final (3)'!C:C,'[1]PI final (3)'!AW:AW,"",0)</f>
        <v>0</v>
      </c>
      <c r="AS17" s="97">
        <f>_xlfn.XLOOKUP(B17,'[1]PI final (3)'!C:C,'[1]PI final (3)'!AX:AX,"",0)</f>
        <v>0</v>
      </c>
      <c r="AT17" s="97">
        <f>_xlfn.XLOOKUP(B17,'[1]PI final (3)'!C:C,'[1]PI final (3)'!AY:AY,"",0)</f>
        <v>78</v>
      </c>
      <c r="AU17" s="97">
        <f>_xlfn.XLOOKUP(B17,'[1]PI final (3)'!C:C,'[1]PI final (3)'!AZ:AZ,"",0)</f>
        <v>0</v>
      </c>
      <c r="AV17" s="97">
        <f>_xlfn.XLOOKUP(B17,'[1]PI final (3)'!C:C,'[1]PI final (3)'!BA:BA,"",0)</f>
        <v>78</v>
      </c>
      <c r="AW17" s="97">
        <f>_xlfn.XLOOKUP(B17,'[1]PI final (3)'!C:C,'[1]PI final (3)'!BB:BB,"",0)</f>
        <v>255</v>
      </c>
      <c r="AX17" s="98" t="s">
        <v>776</v>
      </c>
      <c r="AY17" s="98">
        <v>4</v>
      </c>
      <c r="AZ17" s="98" t="s">
        <v>877</v>
      </c>
      <c r="BA17" s="98" t="s">
        <v>849</v>
      </c>
      <c r="BB17" s="98">
        <v>0</v>
      </c>
      <c r="BC17" s="98">
        <v>0</v>
      </c>
      <c r="BD17" s="98">
        <v>0</v>
      </c>
      <c r="BE17" s="98">
        <v>0</v>
      </c>
      <c r="BF17" s="98">
        <v>0</v>
      </c>
    </row>
    <row r="18" spans="1:59" s="102" customFormat="1" ht="32.1" customHeight="1">
      <c r="A18" s="97" t="s">
        <v>834</v>
      </c>
      <c r="B18" s="97">
        <v>17</v>
      </c>
      <c r="C18" s="98" t="s">
        <v>758</v>
      </c>
      <c r="D18" s="98" t="s">
        <v>888</v>
      </c>
      <c r="E18" s="98" t="s">
        <v>889</v>
      </c>
      <c r="F18" s="98" t="s">
        <v>890</v>
      </c>
      <c r="G18" s="98" t="s">
        <v>891</v>
      </c>
      <c r="H18" s="98" t="s">
        <v>892</v>
      </c>
      <c r="I18" s="98" t="s">
        <v>812</v>
      </c>
      <c r="J18" s="108">
        <v>8.8999999999999996E-2</v>
      </c>
      <c r="K18" s="98" t="s">
        <v>893</v>
      </c>
      <c r="L18" s="108">
        <v>5.5E-2</v>
      </c>
      <c r="M18" s="98" t="s">
        <v>840</v>
      </c>
      <c r="N18" s="97">
        <v>4</v>
      </c>
      <c r="O18" s="98" t="s">
        <v>894</v>
      </c>
      <c r="P18" s="99">
        <v>22</v>
      </c>
      <c r="Q18" s="100" t="s">
        <v>15</v>
      </c>
      <c r="R18" s="98" t="s">
        <v>842</v>
      </c>
      <c r="S18" s="97">
        <v>220107000</v>
      </c>
      <c r="T18" s="98" t="s">
        <v>895</v>
      </c>
      <c r="U18" s="98" t="s">
        <v>896</v>
      </c>
      <c r="V18" s="98" t="s">
        <v>897</v>
      </c>
      <c r="W18" s="98">
        <v>38</v>
      </c>
      <c r="X18" s="98" t="s">
        <v>898</v>
      </c>
      <c r="Y18" s="98">
        <v>88</v>
      </c>
      <c r="Z18" s="97">
        <v>4</v>
      </c>
      <c r="AA18" s="107">
        <v>45326</v>
      </c>
      <c r="AB18" s="98" t="s">
        <v>16</v>
      </c>
      <c r="AC18" s="97">
        <f>_xlfn.XLOOKUP(B18,'[1]PI final (3)'!C:C,'[1]PI final (3)'!AE:AE,"",0)</f>
        <v>0</v>
      </c>
      <c r="AD18" s="97">
        <f>_xlfn.XLOOKUP(B18,'[1]PI final (3)'!C:C,'[1]PI final (3)'!AF:AF,"",0)</f>
        <v>12</v>
      </c>
      <c r="AE18" s="97">
        <f>_xlfn.XLOOKUP(B18,'[1]PI final (3)'!C:C,'[1]PI final (3)'!AG:AG,"",0)</f>
        <v>12</v>
      </c>
      <c r="AF18" s="97">
        <f>_xlfn.XLOOKUP(B18,'[1]PI final (3)'!C:C,'[1]PI final (3)'!AI:AI,"",0)</f>
        <v>0</v>
      </c>
      <c r="AG18" s="97">
        <f>_xlfn.XLOOKUP(B18,'[1]PI final (3)'!C:C,'[1]PI final (3)'!AJ:AJ,"",0)</f>
        <v>0</v>
      </c>
      <c r="AH18" s="97">
        <f>_xlfn.XLOOKUP(B18,'[1]PI final (3)'!C:C,'[1]PI final (3)'!AK:AK,"",0)</f>
        <v>12</v>
      </c>
      <c r="AI18" s="97">
        <f>_xlfn.XLOOKUP(B18,'[1]PI final (3)'!C:C,'[1]PI final (3)'!AL:AL,"",0)</f>
        <v>0</v>
      </c>
      <c r="AJ18" s="97">
        <f>_xlfn.XLOOKUP(B18,'[1]PI final (3)'!C:C,'[1]PI final (3)'!AM:AM,"",0)</f>
        <v>12</v>
      </c>
      <c r="AK18" s="97">
        <f>_xlfn.XLOOKUP(B18,'[1]PI final (3)'!C:C,'[1]PI final (3)'!AN:AN,"",0)</f>
        <v>24</v>
      </c>
      <c r="AL18" s="97">
        <f>_xlfn.XLOOKUP(B18,'[1]PI final (3)'!C:C,'[1]PI final (3)'!AP:AP,"",0)</f>
        <v>0</v>
      </c>
      <c r="AM18" s="97">
        <f>_xlfn.XLOOKUP(B18,'[1]PI final (3)'!C:C,'[1]PI final (3)'!AQ:AQ,"",0)</f>
        <v>0</v>
      </c>
      <c r="AN18" s="97">
        <f>_xlfn.XLOOKUP(B18,'[1]PI final (3)'!C:C,'[1]PI final (3)'!AR:AR,"",0)</f>
        <v>15</v>
      </c>
      <c r="AO18" s="97">
        <f>_xlfn.XLOOKUP(B18,'[1]PI final (3)'!C:C,'[1]PI final (3)'!AS:AS,"",0)</f>
        <v>0</v>
      </c>
      <c r="AP18" s="97">
        <f>_xlfn.XLOOKUP(B18,'[1]PI final (3)'!C:C,'[1]PI final (3)'!AT:AT,"",0)</f>
        <v>15</v>
      </c>
      <c r="AQ18" s="97">
        <f>_xlfn.XLOOKUP(B18,'[1]PI final (3)'!C:C,'[1]PI final (3)'!AU:AU,"",0)</f>
        <v>39</v>
      </c>
      <c r="AR18" s="97">
        <f>_xlfn.XLOOKUP(B18,'[1]PI final (3)'!C:C,'[1]PI final (3)'!AW:AW,"",0)</f>
        <v>0</v>
      </c>
      <c r="AS18" s="97">
        <f>_xlfn.XLOOKUP(B18,'[1]PI final (3)'!C:C,'[1]PI final (3)'!AX:AX,"",0)</f>
        <v>0</v>
      </c>
      <c r="AT18" s="97">
        <f>_xlfn.XLOOKUP(B18,'[1]PI final (3)'!C:C,'[1]PI final (3)'!AY:AY,"",0)</f>
        <v>11</v>
      </c>
      <c r="AU18" s="97">
        <f>_xlfn.XLOOKUP(B18,'[1]PI final (3)'!C:C,'[1]PI final (3)'!AZ:AZ,"",0)</f>
        <v>0</v>
      </c>
      <c r="AV18" s="97">
        <f>_xlfn.XLOOKUP(B18,'[1]PI final (3)'!C:C,'[1]PI final (3)'!BA:BA,"",0)</f>
        <v>11</v>
      </c>
      <c r="AW18" s="97">
        <f>_xlfn.XLOOKUP(B18,'[1]PI final (3)'!C:C,'[1]PI final (3)'!BB:BB,"",0)</f>
        <v>50</v>
      </c>
      <c r="AX18" s="98" t="s">
        <v>776</v>
      </c>
      <c r="AY18" s="98">
        <v>4</v>
      </c>
      <c r="AZ18" s="98" t="s">
        <v>21</v>
      </c>
      <c r="BA18" s="98" t="s">
        <v>849</v>
      </c>
      <c r="BB18" s="98" t="s">
        <v>792</v>
      </c>
      <c r="BC18" s="98" t="s">
        <v>899</v>
      </c>
      <c r="BD18" s="98" t="s">
        <v>900</v>
      </c>
      <c r="BE18" s="98" t="s">
        <v>780</v>
      </c>
      <c r="BF18" s="98" t="s">
        <v>781</v>
      </c>
    </row>
    <row r="19" spans="1:59" s="102" customFormat="1" ht="32.1" customHeight="1">
      <c r="A19" s="97" t="s">
        <v>834</v>
      </c>
      <c r="B19" s="97">
        <v>18</v>
      </c>
      <c r="C19" s="98" t="s">
        <v>758</v>
      </c>
      <c r="D19" s="98" t="s">
        <v>888</v>
      </c>
      <c r="E19" s="98" t="s">
        <v>889</v>
      </c>
      <c r="F19" s="98" t="s">
        <v>890</v>
      </c>
      <c r="G19" s="98" t="s">
        <v>891</v>
      </c>
      <c r="H19" s="98" t="s">
        <v>892</v>
      </c>
      <c r="I19" s="98" t="s">
        <v>812</v>
      </c>
      <c r="J19" s="108">
        <v>8.8999999999999996E-2</v>
      </c>
      <c r="K19" s="98" t="s">
        <v>893</v>
      </c>
      <c r="L19" s="108">
        <v>5.5E-2</v>
      </c>
      <c r="M19" s="98" t="s">
        <v>840</v>
      </c>
      <c r="N19" s="97">
        <v>4</v>
      </c>
      <c r="O19" s="98" t="s">
        <v>894</v>
      </c>
      <c r="P19" s="99">
        <v>22</v>
      </c>
      <c r="Q19" s="100" t="s">
        <v>15</v>
      </c>
      <c r="R19" s="98" t="s">
        <v>842</v>
      </c>
      <c r="S19" s="97">
        <v>220108400</v>
      </c>
      <c r="T19" s="98" t="s">
        <v>870</v>
      </c>
      <c r="U19" s="98" t="s">
        <v>901</v>
      </c>
      <c r="V19" s="98" t="s">
        <v>902</v>
      </c>
      <c r="W19" s="98">
        <v>255</v>
      </c>
      <c r="X19" s="98" t="s">
        <v>903</v>
      </c>
      <c r="Y19" s="98">
        <v>255</v>
      </c>
      <c r="Z19" s="97">
        <v>4</v>
      </c>
      <c r="AA19" s="101" t="s">
        <v>904</v>
      </c>
      <c r="AB19" s="98" t="s">
        <v>866</v>
      </c>
      <c r="AC19" s="97">
        <f>_xlfn.XLOOKUP(B19,'[1]PI final (3)'!C:C,'[1]PI final (3)'!AE:AE,"",0)</f>
        <v>0</v>
      </c>
      <c r="AD19" s="97">
        <f>_xlfn.XLOOKUP(B19,'[1]PI final (3)'!C:C,'[1]PI final (3)'!AF:AF,"",0)</f>
        <v>255</v>
      </c>
      <c r="AE19" s="97">
        <f>_xlfn.XLOOKUP(B19,'[1]PI final (3)'!C:C,'[1]PI final (3)'!AG:AG,"",0)</f>
        <v>255</v>
      </c>
      <c r="AF19" s="97">
        <f>_xlfn.XLOOKUP(B19,'[1]PI final (3)'!C:C,'[1]PI final (3)'!AI:AI,"",0)</f>
        <v>0</v>
      </c>
      <c r="AG19" s="97">
        <f>_xlfn.XLOOKUP(B19,'[1]PI final (3)'!C:C,'[1]PI final (3)'!AJ:AJ,"",0)</f>
        <v>0</v>
      </c>
      <c r="AH19" s="97">
        <f>_xlfn.XLOOKUP(B19,'[1]PI final (3)'!C:C,'[1]PI final (3)'!AK:AK,"",0)</f>
        <v>0</v>
      </c>
      <c r="AI19" s="97">
        <f>_xlfn.XLOOKUP(B19,'[1]PI final (3)'!C:C,'[1]PI final (3)'!AL:AL,"",0)</f>
        <v>255</v>
      </c>
      <c r="AJ19" s="97">
        <f>_xlfn.XLOOKUP(B19,'[1]PI final (3)'!C:C,'[1]PI final (3)'!AM:AM,"",0)</f>
        <v>255</v>
      </c>
      <c r="AK19" s="97">
        <f>_xlfn.XLOOKUP(B19,'[1]PI final (3)'!C:C,'[1]PI final (3)'!AN:AN,"",0)</f>
        <v>255</v>
      </c>
      <c r="AL19" s="97">
        <f>_xlfn.XLOOKUP(B19,'[1]PI final (3)'!C:C,'[1]PI final (3)'!AP:AP,"",0)</f>
        <v>0</v>
      </c>
      <c r="AM19" s="97">
        <f>_xlfn.XLOOKUP(B19,'[1]PI final (3)'!C:C,'[1]PI final (3)'!AQ:AQ,"",0)</f>
        <v>0</v>
      </c>
      <c r="AN19" s="97">
        <f>_xlfn.XLOOKUP(B19,'[1]PI final (3)'!C:C,'[1]PI final (3)'!AR:AR,"",0)</f>
        <v>0</v>
      </c>
      <c r="AO19" s="97">
        <f>_xlfn.XLOOKUP(B19,'[1]PI final (3)'!C:C,'[1]PI final (3)'!AS:AS,"",0)</f>
        <v>255</v>
      </c>
      <c r="AP19" s="97">
        <f>_xlfn.XLOOKUP(B19,'[1]PI final (3)'!C:C,'[1]PI final (3)'!AT:AT,"",0)</f>
        <v>255</v>
      </c>
      <c r="AQ19" s="97">
        <f>_xlfn.XLOOKUP(B19,'[1]PI final (3)'!C:C,'[1]PI final (3)'!AU:AU,"",0)</f>
        <v>255</v>
      </c>
      <c r="AR19" s="97">
        <f>_xlfn.XLOOKUP(B19,'[1]PI final (3)'!C:C,'[1]PI final (3)'!AW:AW,"",0)</f>
        <v>0</v>
      </c>
      <c r="AS19" s="97">
        <f>_xlfn.XLOOKUP(B19,'[1]PI final (3)'!C:C,'[1]PI final (3)'!AX:AX,"",0)</f>
        <v>0</v>
      </c>
      <c r="AT19" s="97">
        <f>_xlfn.XLOOKUP(B19,'[1]PI final (3)'!C:C,'[1]PI final (3)'!AY:AY,"",0)</f>
        <v>0</v>
      </c>
      <c r="AU19" s="97">
        <f>_xlfn.XLOOKUP(B19,'[1]PI final (3)'!C:C,'[1]PI final (3)'!AZ:AZ,"",0)</f>
        <v>255</v>
      </c>
      <c r="AV19" s="97">
        <f>_xlfn.XLOOKUP(B19,'[1]PI final (3)'!C:C,'[1]PI final (3)'!BA:BA,"",0)</f>
        <v>255</v>
      </c>
      <c r="AW19" s="97">
        <f>_xlfn.XLOOKUP(B19,'[1]PI final (3)'!C:C,'[1]PI final (3)'!BB:BB,"",0)</f>
        <v>255</v>
      </c>
      <c r="AX19" s="98" t="b">
        <v>0</v>
      </c>
      <c r="AY19" s="98">
        <v>4</v>
      </c>
      <c r="AZ19" s="98" t="s">
        <v>905</v>
      </c>
      <c r="BA19" s="98" t="s">
        <v>849</v>
      </c>
      <c r="BB19" s="98" t="s">
        <v>792</v>
      </c>
      <c r="BC19" s="98" t="s">
        <v>859</v>
      </c>
      <c r="BD19" s="98" t="s">
        <v>850</v>
      </c>
      <c r="BE19" s="98" t="s">
        <v>780</v>
      </c>
      <c r="BF19" s="98" t="s">
        <v>781</v>
      </c>
    </row>
    <row r="20" spans="1:59" s="102" customFormat="1" ht="32.1" customHeight="1">
      <c r="A20" s="97" t="s">
        <v>834</v>
      </c>
      <c r="B20" s="97">
        <v>19</v>
      </c>
      <c r="C20" s="98" t="s">
        <v>758</v>
      </c>
      <c r="D20" s="98" t="s">
        <v>888</v>
      </c>
      <c r="E20" s="98" t="s">
        <v>889</v>
      </c>
      <c r="F20" s="98" t="s">
        <v>890</v>
      </c>
      <c r="G20" s="98" t="s">
        <v>891</v>
      </c>
      <c r="H20" s="98" t="s">
        <v>892</v>
      </c>
      <c r="I20" s="98" t="s">
        <v>812</v>
      </c>
      <c r="J20" s="108">
        <v>8.8999999999999996E-2</v>
      </c>
      <c r="K20" s="98" t="s">
        <v>893</v>
      </c>
      <c r="L20" s="108">
        <v>5.5E-2</v>
      </c>
      <c r="M20" s="98" t="s">
        <v>840</v>
      </c>
      <c r="N20" s="97">
        <v>4</v>
      </c>
      <c r="O20" s="98" t="s">
        <v>894</v>
      </c>
      <c r="P20" s="99">
        <v>22</v>
      </c>
      <c r="Q20" s="100" t="s">
        <v>15</v>
      </c>
      <c r="R20" s="98" t="s">
        <v>842</v>
      </c>
      <c r="S20" s="97">
        <v>220103300</v>
      </c>
      <c r="T20" s="98" t="s">
        <v>770</v>
      </c>
      <c r="U20" s="98" t="s">
        <v>906</v>
      </c>
      <c r="V20" s="98" t="s">
        <v>907</v>
      </c>
      <c r="W20" s="98">
        <v>900</v>
      </c>
      <c r="X20" s="98" t="s">
        <v>908</v>
      </c>
      <c r="Y20" s="98">
        <v>2100</v>
      </c>
      <c r="Z20" s="97">
        <v>4</v>
      </c>
      <c r="AA20" s="107">
        <v>45416</v>
      </c>
      <c r="AB20" s="98" t="s">
        <v>16</v>
      </c>
      <c r="AC20" s="97">
        <f>_xlfn.XLOOKUP(B20,'[1]PI final (3)'!C:C,'[1]PI final (3)'!AE:AE,"",0)</f>
        <v>0</v>
      </c>
      <c r="AD20" s="97">
        <f>_xlfn.XLOOKUP(B20,'[1]PI final (3)'!C:C,'[1]PI final (3)'!AF:AF,"",0)</f>
        <v>300</v>
      </c>
      <c r="AE20" s="97">
        <f>_xlfn.XLOOKUP(B20,'[1]PI final (3)'!C:C,'[1]PI final (3)'!AG:AG,"",0)</f>
        <v>300</v>
      </c>
      <c r="AF20" s="97">
        <f>_xlfn.XLOOKUP(B20,'[1]PI final (3)'!C:C,'[1]PI final (3)'!AI:AI,"",0)</f>
        <v>0</v>
      </c>
      <c r="AG20" s="97">
        <f>_xlfn.XLOOKUP(B20,'[1]PI final (3)'!C:C,'[1]PI final (3)'!AJ:AJ,"",0)</f>
        <v>0</v>
      </c>
      <c r="AH20" s="97">
        <f>_xlfn.XLOOKUP(B20,'[1]PI final (3)'!C:C,'[1]PI final (3)'!AK:AK,"",0)</f>
        <v>300</v>
      </c>
      <c r="AI20" s="97">
        <f>_xlfn.XLOOKUP(B20,'[1]PI final (3)'!C:C,'[1]PI final (3)'!AL:AL,"",0)</f>
        <v>0</v>
      </c>
      <c r="AJ20" s="97">
        <f>_xlfn.XLOOKUP(B20,'[1]PI final (3)'!C:C,'[1]PI final (3)'!AM:AM,"",0)</f>
        <v>300</v>
      </c>
      <c r="AK20" s="97">
        <f>_xlfn.XLOOKUP(B20,'[1]PI final (3)'!C:C,'[1]PI final (3)'!AN:AN,"",0)</f>
        <v>600</v>
      </c>
      <c r="AL20" s="97">
        <f>_xlfn.XLOOKUP(B20,'[1]PI final (3)'!C:C,'[1]PI final (3)'!AP:AP,"",0)</f>
        <v>0</v>
      </c>
      <c r="AM20" s="97">
        <f>_xlfn.XLOOKUP(B20,'[1]PI final (3)'!C:C,'[1]PI final (3)'!AQ:AQ,"",0)</f>
        <v>0</v>
      </c>
      <c r="AN20" s="97">
        <f>_xlfn.XLOOKUP(B20,'[1]PI final (3)'!C:C,'[1]PI final (3)'!AR:AR,"",0)</f>
        <v>300</v>
      </c>
      <c r="AO20" s="97">
        <f>_xlfn.XLOOKUP(B20,'[1]PI final (3)'!C:C,'[1]PI final (3)'!AS:AS,"",0)</f>
        <v>0</v>
      </c>
      <c r="AP20" s="97">
        <f>_xlfn.XLOOKUP(B20,'[1]PI final (3)'!C:C,'[1]PI final (3)'!AT:AT,"",0)</f>
        <v>300</v>
      </c>
      <c r="AQ20" s="97">
        <f>_xlfn.XLOOKUP(B20,'[1]PI final (3)'!C:C,'[1]PI final (3)'!AU:AU,"",0)</f>
        <v>900</v>
      </c>
      <c r="AR20" s="97">
        <f>_xlfn.XLOOKUP(B20,'[1]PI final (3)'!C:C,'[1]PI final (3)'!AW:AW,"",0)</f>
        <v>0</v>
      </c>
      <c r="AS20" s="97">
        <f>_xlfn.XLOOKUP(B20,'[1]PI final (3)'!C:C,'[1]PI final (3)'!AX:AX,"",0)</f>
        <v>0</v>
      </c>
      <c r="AT20" s="97">
        <f>_xlfn.XLOOKUP(B20,'[1]PI final (3)'!C:C,'[1]PI final (3)'!AY:AY,"",0)</f>
        <v>300</v>
      </c>
      <c r="AU20" s="97">
        <f>_xlfn.XLOOKUP(B20,'[1]PI final (3)'!C:C,'[1]PI final (3)'!AZ:AZ,"",0)</f>
        <v>0</v>
      </c>
      <c r="AV20" s="97">
        <f>_xlfn.XLOOKUP(B20,'[1]PI final (3)'!C:C,'[1]PI final (3)'!BA:BA,"",0)</f>
        <v>300</v>
      </c>
      <c r="AW20" s="97">
        <f>_xlfn.XLOOKUP(B20,'[1]PI final (3)'!C:C,'[1]PI final (3)'!BB:BB,"",0)</f>
        <v>1200</v>
      </c>
      <c r="AX20" s="98" t="s">
        <v>776</v>
      </c>
      <c r="AY20" s="98">
        <v>4</v>
      </c>
      <c r="AZ20" s="98" t="s">
        <v>909</v>
      </c>
      <c r="BA20" s="98" t="s">
        <v>849</v>
      </c>
      <c r="BB20" s="98" t="s">
        <v>792</v>
      </c>
      <c r="BC20" s="98" t="s">
        <v>859</v>
      </c>
      <c r="BD20" s="98" t="s">
        <v>910</v>
      </c>
      <c r="BE20" s="98" t="s">
        <v>780</v>
      </c>
      <c r="BF20" s="98" t="s">
        <v>781</v>
      </c>
    </row>
    <row r="21" spans="1:59" s="102" customFormat="1" ht="32.1" customHeight="1">
      <c r="A21" s="97" t="s">
        <v>834</v>
      </c>
      <c r="B21" s="97">
        <v>20</v>
      </c>
      <c r="C21" s="98" t="s">
        <v>758</v>
      </c>
      <c r="D21" s="98" t="s">
        <v>888</v>
      </c>
      <c r="E21" s="98" t="s">
        <v>889</v>
      </c>
      <c r="F21" s="98" t="s">
        <v>890</v>
      </c>
      <c r="G21" s="98" t="s">
        <v>891</v>
      </c>
      <c r="H21" s="98" t="s">
        <v>892</v>
      </c>
      <c r="I21" s="98" t="s">
        <v>812</v>
      </c>
      <c r="J21" s="108">
        <v>8.8999999999999996E-2</v>
      </c>
      <c r="K21" s="98" t="s">
        <v>893</v>
      </c>
      <c r="L21" s="108">
        <v>5.5E-2</v>
      </c>
      <c r="M21" s="98" t="s">
        <v>840</v>
      </c>
      <c r="N21" s="97">
        <v>4</v>
      </c>
      <c r="O21" s="98" t="s">
        <v>894</v>
      </c>
      <c r="P21" s="99">
        <v>22</v>
      </c>
      <c r="Q21" s="100" t="s">
        <v>15</v>
      </c>
      <c r="R21" s="98" t="s">
        <v>842</v>
      </c>
      <c r="S21" s="97">
        <v>220103000</v>
      </c>
      <c r="T21" s="98" t="s">
        <v>911</v>
      </c>
      <c r="U21" s="98" t="s">
        <v>912</v>
      </c>
      <c r="V21" s="98" t="s">
        <v>913</v>
      </c>
      <c r="W21" s="98">
        <v>31594</v>
      </c>
      <c r="X21" s="98" t="s">
        <v>914</v>
      </c>
      <c r="Y21" s="98">
        <v>31594</v>
      </c>
      <c r="Z21" s="97">
        <v>4</v>
      </c>
      <c r="AA21" s="107">
        <v>45295</v>
      </c>
      <c r="AB21" s="98" t="s">
        <v>866</v>
      </c>
      <c r="AC21" s="97">
        <f>_xlfn.XLOOKUP(B21,'[1]PI final (3)'!C:C,'[1]PI final (3)'!AE:AE,"",0)</f>
        <v>0</v>
      </c>
      <c r="AD21" s="97">
        <f>_xlfn.XLOOKUP(B21,'[1]PI final (3)'!C:C,'[1]PI final (3)'!AF:AF,"",0)</f>
        <v>31594</v>
      </c>
      <c r="AE21" s="97">
        <f>_xlfn.XLOOKUP(B21,'[1]PI final (3)'!C:C,'[1]PI final (3)'!AG:AG,"",0)</f>
        <v>31594</v>
      </c>
      <c r="AF21" s="97">
        <f>_xlfn.XLOOKUP(B21,'[1]PI final (3)'!C:C,'[1]PI final (3)'!AI:AI,"",0)</f>
        <v>0</v>
      </c>
      <c r="AG21" s="97">
        <f>_xlfn.XLOOKUP(B21,'[1]PI final (3)'!C:C,'[1]PI final (3)'!AJ:AJ,"",0)</f>
        <v>0</v>
      </c>
      <c r="AH21" s="97">
        <f>_xlfn.XLOOKUP(B21,'[1]PI final (3)'!C:C,'[1]PI final (3)'!AK:AK,"",0)</f>
        <v>31594</v>
      </c>
      <c r="AI21" s="97">
        <f>_xlfn.XLOOKUP(B21,'[1]PI final (3)'!C:C,'[1]PI final (3)'!AL:AL,"",0)</f>
        <v>0</v>
      </c>
      <c r="AJ21" s="97">
        <f>_xlfn.XLOOKUP(B21,'[1]PI final (3)'!C:C,'[1]PI final (3)'!AM:AM,"",0)</f>
        <v>31594</v>
      </c>
      <c r="AK21" s="97">
        <f>_xlfn.XLOOKUP(B21,'[1]PI final (3)'!C:C,'[1]PI final (3)'!AN:AN,"",0)</f>
        <v>31594</v>
      </c>
      <c r="AL21" s="97">
        <f>_xlfn.XLOOKUP(B21,'[1]PI final (3)'!C:C,'[1]PI final (3)'!AP:AP,"",0)</f>
        <v>0</v>
      </c>
      <c r="AM21" s="97">
        <f>_xlfn.XLOOKUP(B21,'[1]PI final (3)'!C:C,'[1]PI final (3)'!AQ:AQ,"",0)</f>
        <v>0</v>
      </c>
      <c r="AN21" s="97">
        <f>_xlfn.XLOOKUP(B21,'[1]PI final (3)'!C:C,'[1]PI final (3)'!AR:AR,"",0)</f>
        <v>31594</v>
      </c>
      <c r="AO21" s="97">
        <f>_xlfn.XLOOKUP(B21,'[1]PI final (3)'!C:C,'[1]PI final (3)'!AS:AS,"",0)</f>
        <v>0</v>
      </c>
      <c r="AP21" s="97">
        <f>_xlfn.XLOOKUP(B21,'[1]PI final (3)'!C:C,'[1]PI final (3)'!AT:AT,"",0)</f>
        <v>31594</v>
      </c>
      <c r="AQ21" s="97">
        <f>_xlfn.XLOOKUP(B21,'[1]PI final (3)'!C:C,'[1]PI final (3)'!AU:AU,"",0)</f>
        <v>31594</v>
      </c>
      <c r="AR21" s="97">
        <f>_xlfn.XLOOKUP(B21,'[1]PI final (3)'!C:C,'[1]PI final (3)'!AW:AW,"",0)</f>
        <v>0</v>
      </c>
      <c r="AS21" s="97">
        <f>_xlfn.XLOOKUP(B21,'[1]PI final (3)'!C:C,'[1]PI final (3)'!AX:AX,"",0)</f>
        <v>0</v>
      </c>
      <c r="AT21" s="97">
        <f>_xlfn.XLOOKUP(B21,'[1]PI final (3)'!C:C,'[1]PI final (3)'!AY:AY,"",0)</f>
        <v>31594</v>
      </c>
      <c r="AU21" s="97">
        <f>_xlfn.XLOOKUP(B21,'[1]PI final (3)'!C:C,'[1]PI final (3)'!AZ:AZ,"",0)</f>
        <v>0</v>
      </c>
      <c r="AV21" s="97">
        <f>_xlfn.XLOOKUP(B21,'[1]PI final (3)'!C:C,'[1]PI final (3)'!BA:BA,"",0)</f>
        <v>31594</v>
      </c>
      <c r="AW21" s="97">
        <f>_xlfn.XLOOKUP(B21,'[1]PI final (3)'!C:C,'[1]PI final (3)'!BB:BB,"",0)</f>
        <v>31594</v>
      </c>
      <c r="AX21" s="98" t="b">
        <v>0</v>
      </c>
      <c r="AY21" s="98">
        <v>4</v>
      </c>
      <c r="AZ21" s="98" t="s">
        <v>20</v>
      </c>
      <c r="BA21" s="98" t="s">
        <v>849</v>
      </c>
      <c r="BB21" s="98">
        <v>0</v>
      </c>
      <c r="BC21" s="98">
        <v>0</v>
      </c>
      <c r="BD21" s="98">
        <v>0</v>
      </c>
      <c r="BE21" s="98">
        <v>0</v>
      </c>
      <c r="BF21" s="98">
        <v>0</v>
      </c>
    </row>
    <row r="22" spans="1:59" s="102" customFormat="1" ht="32.1" customHeight="1">
      <c r="A22" s="97" t="s">
        <v>834</v>
      </c>
      <c r="B22" s="97">
        <v>21</v>
      </c>
      <c r="C22" s="98" t="s">
        <v>758</v>
      </c>
      <c r="D22" s="98" t="s">
        <v>888</v>
      </c>
      <c r="E22" s="98" t="s">
        <v>889</v>
      </c>
      <c r="F22" s="98" t="s">
        <v>890</v>
      </c>
      <c r="G22" s="98" t="s">
        <v>891</v>
      </c>
      <c r="H22" s="98" t="s">
        <v>892</v>
      </c>
      <c r="I22" s="98" t="s">
        <v>812</v>
      </c>
      <c r="J22" s="108">
        <v>8.8999999999999996E-2</v>
      </c>
      <c r="K22" s="98" t="s">
        <v>893</v>
      </c>
      <c r="L22" s="108">
        <v>5.5E-2</v>
      </c>
      <c r="M22" s="98" t="s">
        <v>840</v>
      </c>
      <c r="N22" s="97">
        <v>4</v>
      </c>
      <c r="O22" s="98" t="s">
        <v>894</v>
      </c>
      <c r="P22" s="99">
        <v>22</v>
      </c>
      <c r="Q22" s="100" t="s">
        <v>15</v>
      </c>
      <c r="R22" s="98" t="s">
        <v>842</v>
      </c>
      <c r="S22" s="97">
        <v>220103400</v>
      </c>
      <c r="T22" s="98" t="s">
        <v>788</v>
      </c>
      <c r="U22" s="98" t="s">
        <v>844</v>
      </c>
      <c r="V22" s="98" t="s">
        <v>915</v>
      </c>
      <c r="W22" s="98">
        <v>5990</v>
      </c>
      <c r="X22" s="98" t="s">
        <v>916</v>
      </c>
      <c r="Y22" s="98">
        <v>10000</v>
      </c>
      <c r="Z22" s="97">
        <v>4</v>
      </c>
      <c r="AA22" s="107">
        <v>45477</v>
      </c>
      <c r="AB22" s="98" t="s">
        <v>16</v>
      </c>
      <c r="AC22" s="97">
        <f>_xlfn.XLOOKUP(B22,'[1]PI final (3)'!C:C,'[1]PI final (3)'!AE:AE,"",0)</f>
        <v>500</v>
      </c>
      <c r="AD22" s="97">
        <f>_xlfn.XLOOKUP(B22,'[1]PI final (3)'!C:C,'[1]PI final (3)'!AF:AF,"",0)</f>
        <v>0</v>
      </c>
      <c r="AE22" s="97">
        <f>_xlfn.XLOOKUP(B22,'[1]PI final (3)'!C:C,'[1]PI final (3)'!AG:AG,"",0)</f>
        <v>500</v>
      </c>
      <c r="AF22" s="97">
        <f>_xlfn.XLOOKUP(B22,'[1]PI final (3)'!C:C,'[1]PI final (3)'!AI:AI,"",0)</f>
        <v>0</v>
      </c>
      <c r="AG22" s="97">
        <f>_xlfn.XLOOKUP(B22,'[1]PI final (3)'!C:C,'[1]PI final (3)'!AJ:AJ,"",0)</f>
        <v>0</v>
      </c>
      <c r="AH22" s="97">
        <f>_xlfn.XLOOKUP(B22,'[1]PI final (3)'!C:C,'[1]PI final (3)'!AK:AK,"",0)</f>
        <v>1500</v>
      </c>
      <c r="AI22" s="97">
        <f>_xlfn.XLOOKUP(B22,'[1]PI final (3)'!C:C,'[1]PI final (3)'!AL:AL,"",0)</f>
        <v>0</v>
      </c>
      <c r="AJ22" s="97">
        <f>_xlfn.XLOOKUP(B22,'[1]PI final (3)'!C:C,'[1]PI final (3)'!AM:AM,"",0)</f>
        <v>1500</v>
      </c>
      <c r="AK22" s="97">
        <f>_xlfn.XLOOKUP(B22,'[1]PI final (3)'!C:C,'[1]PI final (3)'!AN:AN,"",0)</f>
        <v>2000</v>
      </c>
      <c r="AL22" s="97">
        <f>_xlfn.XLOOKUP(B22,'[1]PI final (3)'!C:C,'[1]PI final (3)'!AP:AP,"",0)</f>
        <v>0</v>
      </c>
      <c r="AM22" s="97">
        <f>_xlfn.XLOOKUP(B22,'[1]PI final (3)'!C:C,'[1]PI final (3)'!AQ:AQ,"",0)</f>
        <v>0</v>
      </c>
      <c r="AN22" s="97">
        <f>_xlfn.XLOOKUP(B22,'[1]PI final (3)'!C:C,'[1]PI final (3)'!AR:AR,"",0)</f>
        <v>1500</v>
      </c>
      <c r="AO22" s="97">
        <f>_xlfn.XLOOKUP(B22,'[1]PI final (3)'!C:C,'[1]PI final (3)'!AS:AS,"",0)</f>
        <v>0</v>
      </c>
      <c r="AP22" s="97">
        <f>_xlfn.XLOOKUP(B22,'[1]PI final (3)'!C:C,'[1]PI final (3)'!AT:AT,"",0)</f>
        <v>1500</v>
      </c>
      <c r="AQ22" s="97">
        <f>_xlfn.XLOOKUP(B22,'[1]PI final (3)'!C:C,'[1]PI final (3)'!AU:AU,"",0)</f>
        <v>3500</v>
      </c>
      <c r="AR22" s="97">
        <f>_xlfn.XLOOKUP(B22,'[1]PI final (3)'!C:C,'[1]PI final (3)'!AW:AW,"",0)</f>
        <v>0</v>
      </c>
      <c r="AS22" s="97">
        <f>_xlfn.XLOOKUP(B22,'[1]PI final (3)'!C:C,'[1]PI final (3)'!AX:AX,"",0)</f>
        <v>0</v>
      </c>
      <c r="AT22" s="97">
        <f>_xlfn.XLOOKUP(B22,'[1]PI final (3)'!C:C,'[1]PI final (3)'!AY:AY,"",0)</f>
        <v>510</v>
      </c>
      <c r="AU22" s="97">
        <f>_xlfn.XLOOKUP(B22,'[1]PI final (3)'!C:C,'[1]PI final (3)'!AZ:AZ,"",0)</f>
        <v>0</v>
      </c>
      <c r="AV22" s="97">
        <f>_xlfn.XLOOKUP(B22,'[1]PI final (3)'!C:C,'[1]PI final (3)'!BA:BA,"",0)</f>
        <v>510</v>
      </c>
      <c r="AW22" s="97">
        <f>_xlfn.XLOOKUP(B22,'[1]PI final (3)'!C:C,'[1]PI final (3)'!BB:BB,"",0)</f>
        <v>4010</v>
      </c>
      <c r="AX22" s="98" t="s">
        <v>776</v>
      </c>
      <c r="AY22" s="98">
        <v>4</v>
      </c>
      <c r="AZ22" s="98" t="s">
        <v>917</v>
      </c>
      <c r="BA22" s="98" t="s">
        <v>849</v>
      </c>
      <c r="BB22" s="98" t="s">
        <v>778</v>
      </c>
      <c r="BC22" s="98" t="s">
        <v>779</v>
      </c>
      <c r="BD22" s="98" t="s">
        <v>850</v>
      </c>
      <c r="BE22" s="98" t="s">
        <v>801</v>
      </c>
      <c r="BF22" s="98" t="s">
        <v>851</v>
      </c>
    </row>
    <row r="23" spans="1:59" s="102" customFormat="1" ht="32.1" customHeight="1">
      <c r="A23" s="97" t="s">
        <v>834</v>
      </c>
      <c r="B23" s="97">
        <v>22</v>
      </c>
      <c r="C23" s="98" t="s">
        <v>758</v>
      </c>
      <c r="D23" s="98" t="s">
        <v>888</v>
      </c>
      <c r="E23" s="98" t="s">
        <v>889</v>
      </c>
      <c r="F23" s="98" t="s">
        <v>890</v>
      </c>
      <c r="G23" s="98" t="s">
        <v>891</v>
      </c>
      <c r="H23" s="98" t="s">
        <v>892</v>
      </c>
      <c r="I23" s="98" t="s">
        <v>812</v>
      </c>
      <c r="J23" s="108">
        <v>8.8999999999999996E-2</v>
      </c>
      <c r="K23" s="98" t="s">
        <v>893</v>
      </c>
      <c r="L23" s="108">
        <v>5.5E-2</v>
      </c>
      <c r="M23" s="98" t="s">
        <v>840</v>
      </c>
      <c r="N23" s="97">
        <v>4</v>
      </c>
      <c r="O23" s="98" t="s">
        <v>894</v>
      </c>
      <c r="P23" s="99">
        <v>22</v>
      </c>
      <c r="Q23" s="100" t="s">
        <v>15</v>
      </c>
      <c r="R23" s="98" t="s">
        <v>842</v>
      </c>
      <c r="S23" s="97">
        <v>220104300</v>
      </c>
      <c r="T23" s="98" t="s">
        <v>918</v>
      </c>
      <c r="U23" s="98" t="s">
        <v>919</v>
      </c>
      <c r="V23" s="98" t="s">
        <v>920</v>
      </c>
      <c r="W23" s="98">
        <v>41328</v>
      </c>
      <c r="X23" s="98" t="s">
        <v>921</v>
      </c>
      <c r="Y23" s="98">
        <v>41328</v>
      </c>
      <c r="Z23" s="97">
        <v>4</v>
      </c>
      <c r="AA23" s="107">
        <v>45477</v>
      </c>
      <c r="AB23" s="98" t="s">
        <v>866</v>
      </c>
      <c r="AC23" s="97">
        <f>_xlfn.XLOOKUP(B23,'[1]PI final (3)'!C:C,'[1]PI final (3)'!AE:AE,"",0)</f>
        <v>0</v>
      </c>
      <c r="AD23" s="97">
        <f>_xlfn.XLOOKUP(B23,'[1]PI final (3)'!C:C,'[1]PI final (3)'!AF:AF,"",0)</f>
        <v>41328</v>
      </c>
      <c r="AE23" s="97">
        <f>_xlfn.XLOOKUP(B23,'[1]PI final (3)'!C:C,'[1]PI final (3)'!AG:AG,"",0)</f>
        <v>41328</v>
      </c>
      <c r="AF23" s="97">
        <f>_xlfn.XLOOKUP(B23,'[1]PI final (3)'!C:C,'[1]PI final (3)'!AI:AI,"",0)</f>
        <v>0</v>
      </c>
      <c r="AG23" s="97">
        <f>_xlfn.XLOOKUP(B23,'[1]PI final (3)'!C:C,'[1]PI final (3)'!AJ:AJ,"",0)</f>
        <v>0</v>
      </c>
      <c r="AH23" s="97">
        <f>_xlfn.XLOOKUP(B23,'[1]PI final (3)'!C:C,'[1]PI final (3)'!AK:AK,"",0)</f>
        <v>41328</v>
      </c>
      <c r="AI23" s="97">
        <f>_xlfn.XLOOKUP(B23,'[1]PI final (3)'!C:C,'[1]PI final (3)'!AL:AL,"",0)</f>
        <v>0</v>
      </c>
      <c r="AJ23" s="97">
        <f>_xlfn.XLOOKUP(B23,'[1]PI final (3)'!C:C,'[1]PI final (3)'!AM:AM,"",0)</f>
        <v>41328</v>
      </c>
      <c r="AK23" s="97">
        <f>_xlfn.XLOOKUP(B23,'[1]PI final (3)'!C:C,'[1]PI final (3)'!AN:AN,"",0)</f>
        <v>41328</v>
      </c>
      <c r="AL23" s="97">
        <f>_xlfn.XLOOKUP(B23,'[1]PI final (3)'!C:C,'[1]PI final (3)'!AP:AP,"",0)</f>
        <v>0</v>
      </c>
      <c r="AM23" s="97">
        <f>_xlfn.XLOOKUP(B23,'[1]PI final (3)'!C:C,'[1]PI final (3)'!AQ:AQ,"",0)</f>
        <v>0</v>
      </c>
      <c r="AN23" s="97">
        <f>_xlfn.XLOOKUP(B23,'[1]PI final (3)'!C:C,'[1]PI final (3)'!AR:AR,"",0)</f>
        <v>41328</v>
      </c>
      <c r="AO23" s="97">
        <f>_xlfn.XLOOKUP(B23,'[1]PI final (3)'!C:C,'[1]PI final (3)'!AS:AS,"",0)</f>
        <v>0</v>
      </c>
      <c r="AP23" s="97">
        <f>_xlfn.XLOOKUP(B23,'[1]PI final (3)'!C:C,'[1]PI final (3)'!AT:AT,"",0)</f>
        <v>41328</v>
      </c>
      <c r="AQ23" s="97">
        <f>_xlfn.XLOOKUP(B23,'[1]PI final (3)'!C:C,'[1]PI final (3)'!AU:AU,"",0)</f>
        <v>41328</v>
      </c>
      <c r="AR23" s="97">
        <f>_xlfn.XLOOKUP(B23,'[1]PI final (3)'!C:C,'[1]PI final (3)'!AW:AW,"",0)</f>
        <v>0</v>
      </c>
      <c r="AS23" s="97">
        <f>_xlfn.XLOOKUP(B23,'[1]PI final (3)'!C:C,'[1]PI final (3)'!AX:AX,"",0)</f>
        <v>0</v>
      </c>
      <c r="AT23" s="97">
        <f>_xlfn.XLOOKUP(B23,'[1]PI final (3)'!C:C,'[1]PI final (3)'!AY:AY,"",0)</f>
        <v>41328</v>
      </c>
      <c r="AU23" s="97">
        <f>_xlfn.XLOOKUP(B23,'[1]PI final (3)'!C:C,'[1]PI final (3)'!AZ:AZ,"",0)</f>
        <v>0</v>
      </c>
      <c r="AV23" s="97">
        <f>_xlfn.XLOOKUP(B23,'[1]PI final (3)'!C:C,'[1]PI final (3)'!BA:BA,"",0)</f>
        <v>41328</v>
      </c>
      <c r="AW23" s="97">
        <f>_xlfn.XLOOKUP(B23,'[1]PI final (3)'!C:C,'[1]PI final (3)'!BB:BB,"",0)</f>
        <v>41328</v>
      </c>
      <c r="AX23" s="98" t="b">
        <v>0</v>
      </c>
      <c r="AY23" s="98">
        <v>4</v>
      </c>
      <c r="AZ23" s="98" t="s">
        <v>917</v>
      </c>
      <c r="BA23" s="98" t="s">
        <v>849</v>
      </c>
      <c r="BB23" s="98">
        <v>0</v>
      </c>
      <c r="BC23" s="98">
        <v>0</v>
      </c>
      <c r="BD23" s="98">
        <v>0</v>
      </c>
      <c r="BE23" s="98">
        <v>0</v>
      </c>
      <c r="BF23" s="98">
        <v>0</v>
      </c>
    </row>
    <row r="24" spans="1:59" s="102" customFormat="1" ht="32.1" customHeight="1">
      <c r="A24" s="97" t="s">
        <v>834</v>
      </c>
      <c r="B24" s="97">
        <v>23</v>
      </c>
      <c r="C24" s="98" t="s">
        <v>758</v>
      </c>
      <c r="D24" s="98" t="s">
        <v>888</v>
      </c>
      <c r="E24" s="98" t="s">
        <v>889</v>
      </c>
      <c r="F24" s="98" t="s">
        <v>890</v>
      </c>
      <c r="G24" s="98" t="s">
        <v>891</v>
      </c>
      <c r="H24" s="98" t="s">
        <v>892</v>
      </c>
      <c r="I24" s="98" t="s">
        <v>812</v>
      </c>
      <c r="J24" s="108">
        <v>8.8999999999999996E-2</v>
      </c>
      <c r="K24" s="98" t="s">
        <v>893</v>
      </c>
      <c r="L24" s="108">
        <v>5.5E-2</v>
      </c>
      <c r="M24" s="98" t="s">
        <v>840</v>
      </c>
      <c r="N24" s="97">
        <v>4</v>
      </c>
      <c r="O24" s="98" t="s">
        <v>894</v>
      </c>
      <c r="P24" s="99">
        <v>22</v>
      </c>
      <c r="Q24" s="100" t="s">
        <v>15</v>
      </c>
      <c r="R24" s="98" t="s">
        <v>842</v>
      </c>
      <c r="S24" s="97">
        <v>220106100</v>
      </c>
      <c r="T24" s="98" t="s">
        <v>922</v>
      </c>
      <c r="U24" s="98" t="s">
        <v>923</v>
      </c>
      <c r="V24" s="98" t="s">
        <v>924</v>
      </c>
      <c r="W24" s="98">
        <v>69</v>
      </c>
      <c r="X24" s="98" t="s">
        <v>921</v>
      </c>
      <c r="Y24" s="98">
        <v>150</v>
      </c>
      <c r="Z24" s="97">
        <v>4</v>
      </c>
      <c r="AA24" s="107">
        <v>45477</v>
      </c>
      <c r="AB24" s="98" t="s">
        <v>16</v>
      </c>
      <c r="AC24" s="97">
        <f>_xlfn.XLOOKUP(B24,'[1]PI final (3)'!C:C,'[1]PI final (3)'!AE:AE,"",0)</f>
        <v>0</v>
      </c>
      <c r="AD24" s="97">
        <f>_xlfn.XLOOKUP(B24,'[1]PI final (3)'!C:C,'[1]PI final (3)'!AF:AF,"",0)</f>
        <v>10</v>
      </c>
      <c r="AE24" s="97">
        <f>_xlfn.XLOOKUP(B24,'[1]PI final (3)'!C:C,'[1]PI final (3)'!AG:AG,"",0)</f>
        <v>10</v>
      </c>
      <c r="AF24" s="97">
        <f>_xlfn.XLOOKUP(B24,'[1]PI final (3)'!C:C,'[1]PI final (3)'!AI:AI,"",0)</f>
        <v>0</v>
      </c>
      <c r="AG24" s="97">
        <f>_xlfn.XLOOKUP(B24,'[1]PI final (3)'!C:C,'[1]PI final (3)'!AJ:AJ,"",0)</f>
        <v>0</v>
      </c>
      <c r="AH24" s="97">
        <f>_xlfn.XLOOKUP(B24,'[1]PI final (3)'!C:C,'[1]PI final (3)'!AK:AK,"",0)</f>
        <v>26</v>
      </c>
      <c r="AI24" s="97">
        <f>_xlfn.XLOOKUP(B24,'[1]PI final (3)'!C:C,'[1]PI final (3)'!AL:AL,"",0)</f>
        <v>0</v>
      </c>
      <c r="AJ24" s="97">
        <f>_xlfn.XLOOKUP(B24,'[1]PI final (3)'!C:C,'[1]PI final (3)'!AM:AM,"",0)</f>
        <v>26</v>
      </c>
      <c r="AK24" s="97">
        <f>_xlfn.XLOOKUP(B24,'[1]PI final (3)'!C:C,'[1]PI final (3)'!AN:AN,"",0)</f>
        <v>36</v>
      </c>
      <c r="AL24" s="97">
        <f>_xlfn.XLOOKUP(B24,'[1]PI final (3)'!C:C,'[1]PI final (3)'!AP:AP,"",0)</f>
        <v>0</v>
      </c>
      <c r="AM24" s="97">
        <f>_xlfn.XLOOKUP(B24,'[1]PI final (3)'!C:C,'[1]PI final (3)'!AQ:AQ,"",0)</f>
        <v>0</v>
      </c>
      <c r="AN24" s="97">
        <f>_xlfn.XLOOKUP(B24,'[1]PI final (3)'!C:C,'[1]PI final (3)'!AR:AR,"",0)</f>
        <v>25</v>
      </c>
      <c r="AO24" s="97">
        <f>_xlfn.XLOOKUP(B24,'[1]PI final (3)'!C:C,'[1]PI final (3)'!AS:AS,"",0)</f>
        <v>0</v>
      </c>
      <c r="AP24" s="97">
        <f>_xlfn.XLOOKUP(B24,'[1]PI final (3)'!C:C,'[1]PI final (3)'!AT:AT,"",0)</f>
        <v>25</v>
      </c>
      <c r="AQ24" s="97">
        <f>_xlfn.XLOOKUP(B24,'[1]PI final (3)'!C:C,'[1]PI final (3)'!AU:AU,"",0)</f>
        <v>61</v>
      </c>
      <c r="AR24" s="97">
        <f>_xlfn.XLOOKUP(B24,'[1]PI final (3)'!C:C,'[1]PI final (3)'!AW:AW,"",0)</f>
        <v>0</v>
      </c>
      <c r="AS24" s="97">
        <f>_xlfn.XLOOKUP(B24,'[1]PI final (3)'!C:C,'[1]PI final (3)'!AX:AX,"",0)</f>
        <v>0</v>
      </c>
      <c r="AT24" s="97">
        <f>_xlfn.XLOOKUP(B24,'[1]PI final (3)'!C:C,'[1]PI final (3)'!AY:AY,"",0)</f>
        <v>20</v>
      </c>
      <c r="AU24" s="97">
        <f>_xlfn.XLOOKUP(B24,'[1]PI final (3)'!C:C,'[1]PI final (3)'!AZ:AZ,"",0)</f>
        <v>0</v>
      </c>
      <c r="AV24" s="97">
        <f>_xlfn.XLOOKUP(B24,'[1]PI final (3)'!C:C,'[1]PI final (3)'!BA:BA,"",0)</f>
        <v>20</v>
      </c>
      <c r="AW24" s="97">
        <f>_xlfn.XLOOKUP(B24,'[1]PI final (3)'!C:C,'[1]PI final (3)'!BB:BB,"",0)</f>
        <v>81</v>
      </c>
      <c r="AX24" s="98" t="s">
        <v>776</v>
      </c>
      <c r="AY24" s="98">
        <v>4</v>
      </c>
      <c r="AZ24" s="98" t="s">
        <v>917</v>
      </c>
      <c r="BA24" s="98" t="s">
        <v>925</v>
      </c>
      <c r="BB24" s="98" t="s">
        <v>778</v>
      </c>
      <c r="BC24" s="98" t="s">
        <v>779</v>
      </c>
      <c r="BD24" s="98" t="s">
        <v>850</v>
      </c>
      <c r="BE24" s="98" t="s">
        <v>780</v>
      </c>
      <c r="BF24" s="98" t="s">
        <v>781</v>
      </c>
    </row>
    <row r="25" spans="1:59" s="102" customFormat="1" ht="32.1" customHeight="1">
      <c r="A25" s="97" t="s">
        <v>834</v>
      </c>
      <c r="B25" s="109">
        <v>24.1</v>
      </c>
      <c r="C25" s="110" t="s">
        <v>758</v>
      </c>
      <c r="D25" s="110" t="s">
        <v>888</v>
      </c>
      <c r="E25" s="110" t="s">
        <v>889</v>
      </c>
      <c r="F25" s="110" t="s">
        <v>890</v>
      </c>
      <c r="G25" s="110" t="s">
        <v>891</v>
      </c>
      <c r="H25" s="110" t="s">
        <v>892</v>
      </c>
      <c r="I25" s="110" t="s">
        <v>812</v>
      </c>
      <c r="J25" s="111">
        <v>8.8999999999999996E-2</v>
      </c>
      <c r="K25" s="110" t="s">
        <v>893</v>
      </c>
      <c r="L25" s="110">
        <v>5.5E-2</v>
      </c>
      <c r="M25" s="110" t="s">
        <v>840</v>
      </c>
      <c r="N25" s="112">
        <v>4</v>
      </c>
      <c r="O25" s="110" t="s">
        <v>894</v>
      </c>
      <c r="P25" s="112">
        <v>22</v>
      </c>
      <c r="Q25" s="110" t="s">
        <v>15</v>
      </c>
      <c r="R25" s="110" t="s">
        <v>842</v>
      </c>
      <c r="S25" s="112">
        <v>220107600</v>
      </c>
      <c r="T25" s="110" t="s">
        <v>926</v>
      </c>
      <c r="U25" s="110" t="s">
        <v>927</v>
      </c>
      <c r="V25" s="110" t="s">
        <v>928</v>
      </c>
      <c r="W25" s="110">
        <v>55</v>
      </c>
      <c r="X25" s="110" t="s">
        <v>929</v>
      </c>
      <c r="Y25" s="110" t="s">
        <v>930</v>
      </c>
      <c r="Z25" s="110">
        <v>4</v>
      </c>
      <c r="AA25" s="110" t="s">
        <v>874</v>
      </c>
      <c r="AB25" s="113" t="s">
        <v>866</v>
      </c>
      <c r="AC25" s="112">
        <v>0</v>
      </c>
      <c r="AD25" s="112">
        <v>55</v>
      </c>
      <c r="AE25" s="112">
        <v>55</v>
      </c>
      <c r="AF25" s="112">
        <v>0</v>
      </c>
      <c r="AG25" s="112">
        <v>55</v>
      </c>
      <c r="AH25" s="112">
        <v>0</v>
      </c>
      <c r="AI25" s="112">
        <v>0</v>
      </c>
      <c r="AJ25" s="112">
        <v>55</v>
      </c>
      <c r="AK25" s="112">
        <v>55</v>
      </c>
      <c r="AL25" s="112">
        <v>0</v>
      </c>
      <c r="AM25" s="112">
        <v>55</v>
      </c>
      <c r="AN25" s="112">
        <v>0</v>
      </c>
      <c r="AO25" s="112">
        <v>0</v>
      </c>
      <c r="AP25" s="112">
        <v>55</v>
      </c>
      <c r="AQ25" s="112">
        <v>55</v>
      </c>
      <c r="AR25" s="112">
        <v>0</v>
      </c>
      <c r="AS25" s="112">
        <v>55</v>
      </c>
      <c r="AT25" s="112">
        <v>0</v>
      </c>
      <c r="AU25" s="112">
        <v>0</v>
      </c>
      <c r="AV25" s="112">
        <v>55</v>
      </c>
      <c r="AW25" s="112">
        <v>55</v>
      </c>
      <c r="AX25" s="110" t="b">
        <v>0</v>
      </c>
      <c r="AY25" s="110" t="s">
        <v>931</v>
      </c>
      <c r="AZ25" s="110">
        <v>0</v>
      </c>
      <c r="BA25" s="110">
        <v>0</v>
      </c>
      <c r="BB25" s="114">
        <v>0</v>
      </c>
      <c r="BC25" s="114">
        <v>0</v>
      </c>
      <c r="BD25" s="114">
        <v>0</v>
      </c>
      <c r="BE25" s="114">
        <v>0</v>
      </c>
      <c r="BF25" s="114">
        <v>0</v>
      </c>
      <c r="BG25" s="115" t="s">
        <v>932</v>
      </c>
    </row>
    <row r="26" spans="1:59" s="102" customFormat="1" ht="32.1" customHeight="1">
      <c r="A26" s="97" t="s">
        <v>834</v>
      </c>
      <c r="B26" s="109">
        <v>24.2</v>
      </c>
      <c r="C26" s="110" t="s">
        <v>758</v>
      </c>
      <c r="D26" s="110" t="s">
        <v>888</v>
      </c>
      <c r="E26" s="110" t="s">
        <v>889</v>
      </c>
      <c r="F26" s="110" t="s">
        <v>890</v>
      </c>
      <c r="G26" s="110" t="s">
        <v>891</v>
      </c>
      <c r="H26" s="110" t="s">
        <v>892</v>
      </c>
      <c r="I26" s="110" t="s">
        <v>812</v>
      </c>
      <c r="J26" s="111">
        <v>8.8999999999999996E-2</v>
      </c>
      <c r="K26" s="110" t="s">
        <v>893</v>
      </c>
      <c r="L26" s="110">
        <v>5.5E-2</v>
      </c>
      <c r="M26" s="110" t="s">
        <v>840</v>
      </c>
      <c r="N26" s="112">
        <v>4</v>
      </c>
      <c r="O26" s="110" t="s">
        <v>894</v>
      </c>
      <c r="P26" s="112">
        <v>22</v>
      </c>
      <c r="Q26" s="110" t="s">
        <v>15</v>
      </c>
      <c r="R26" s="110" t="s">
        <v>842</v>
      </c>
      <c r="S26" s="112">
        <v>220107600</v>
      </c>
      <c r="T26" s="110" t="s">
        <v>926</v>
      </c>
      <c r="U26" s="110" t="s">
        <v>927</v>
      </c>
      <c r="V26" s="110" t="s">
        <v>928</v>
      </c>
      <c r="W26" s="110">
        <v>55</v>
      </c>
      <c r="X26" s="110" t="s">
        <v>929</v>
      </c>
      <c r="Y26" s="110" t="s">
        <v>930</v>
      </c>
      <c r="Z26" s="110">
        <v>4</v>
      </c>
      <c r="AA26" s="110" t="s">
        <v>874</v>
      </c>
      <c r="AB26" s="116" t="s">
        <v>16</v>
      </c>
      <c r="AC26" s="112">
        <v>0</v>
      </c>
      <c r="AD26" s="112">
        <v>2</v>
      </c>
      <c r="AE26" s="112">
        <v>2</v>
      </c>
      <c r="AF26" s="112">
        <v>0</v>
      </c>
      <c r="AG26" s="112">
        <v>0</v>
      </c>
      <c r="AH26" s="112">
        <v>14</v>
      </c>
      <c r="AI26" s="112">
        <v>0</v>
      </c>
      <c r="AJ26" s="112">
        <v>14</v>
      </c>
      <c r="AK26" s="112">
        <v>16</v>
      </c>
      <c r="AL26" s="112">
        <v>0</v>
      </c>
      <c r="AM26" s="112">
        <v>0</v>
      </c>
      <c r="AN26" s="112">
        <v>12</v>
      </c>
      <c r="AO26" s="112">
        <v>0</v>
      </c>
      <c r="AP26" s="112">
        <v>12</v>
      </c>
      <c r="AQ26" s="112">
        <v>28</v>
      </c>
      <c r="AR26" s="112">
        <v>0</v>
      </c>
      <c r="AS26" s="112">
        <v>0</v>
      </c>
      <c r="AT26" s="112">
        <v>12</v>
      </c>
      <c r="AU26" s="112">
        <v>0</v>
      </c>
      <c r="AV26" s="112">
        <v>12</v>
      </c>
      <c r="AW26" s="112">
        <v>40</v>
      </c>
      <c r="AX26" s="110">
        <v>0</v>
      </c>
      <c r="AY26" s="110" t="s">
        <v>931</v>
      </c>
      <c r="AZ26" s="110">
        <v>0</v>
      </c>
      <c r="BA26" s="110">
        <v>0</v>
      </c>
      <c r="BB26" s="114">
        <v>0</v>
      </c>
      <c r="BC26" s="114">
        <v>0</v>
      </c>
      <c r="BD26" s="114">
        <v>0</v>
      </c>
      <c r="BE26" s="114">
        <v>0</v>
      </c>
      <c r="BF26" s="114">
        <v>0</v>
      </c>
      <c r="BG26" s="115" t="s">
        <v>932</v>
      </c>
    </row>
    <row r="27" spans="1:59" s="102" customFormat="1" ht="32.1" customHeight="1">
      <c r="A27" s="97" t="s">
        <v>834</v>
      </c>
      <c r="B27" s="97">
        <v>25</v>
      </c>
      <c r="C27" s="98" t="s">
        <v>758</v>
      </c>
      <c r="D27" s="98" t="s">
        <v>888</v>
      </c>
      <c r="E27" s="98" t="s">
        <v>933</v>
      </c>
      <c r="F27" s="98" t="s">
        <v>934</v>
      </c>
      <c r="G27" s="98" t="s">
        <v>935</v>
      </c>
      <c r="H27" s="98" t="s">
        <v>936</v>
      </c>
      <c r="I27" s="98" t="s">
        <v>812</v>
      </c>
      <c r="J27" s="106">
        <v>0.91</v>
      </c>
      <c r="K27" s="117" t="s">
        <v>893</v>
      </c>
      <c r="L27" s="106">
        <v>0.91</v>
      </c>
      <c r="M27" s="98" t="s">
        <v>840</v>
      </c>
      <c r="N27" s="97">
        <v>4</v>
      </c>
      <c r="O27" s="98" t="s">
        <v>894</v>
      </c>
      <c r="P27" s="99">
        <v>22</v>
      </c>
      <c r="Q27" s="100" t="s">
        <v>15</v>
      </c>
      <c r="R27" s="98" t="s">
        <v>842</v>
      </c>
      <c r="S27" s="97">
        <v>220101200</v>
      </c>
      <c r="T27" s="98" t="s">
        <v>937</v>
      </c>
      <c r="U27" s="98" t="s">
        <v>938</v>
      </c>
      <c r="V27" s="98" t="s">
        <v>939</v>
      </c>
      <c r="W27" s="98">
        <v>0</v>
      </c>
      <c r="X27" s="98" t="s">
        <v>940</v>
      </c>
      <c r="Y27" s="98">
        <v>3</v>
      </c>
      <c r="Z27" s="97">
        <v>4</v>
      </c>
      <c r="AA27" s="107">
        <v>45416</v>
      </c>
      <c r="AB27" s="98" t="s">
        <v>16</v>
      </c>
      <c r="AC27" s="97">
        <f>_xlfn.XLOOKUP(B27,'[1]PI final (3)'!C:C,'[1]PI final (3)'!AE:AE,"",0)</f>
        <v>0</v>
      </c>
      <c r="AD27" s="97">
        <f>_xlfn.XLOOKUP(B27,'[1]PI final (3)'!C:C,'[1]PI final (3)'!AF:AF,"",0)</f>
        <v>0.5</v>
      </c>
      <c r="AE27" s="97">
        <f>_xlfn.XLOOKUP(B27,'[1]PI final (3)'!C:C,'[1]PI final (3)'!AG:AG,"",0)</f>
        <v>0.5</v>
      </c>
      <c r="AF27" s="97">
        <f>_xlfn.XLOOKUP(B27,'[1]PI final (3)'!C:C,'[1]PI final (3)'!AI:AI,"",0)</f>
        <v>0</v>
      </c>
      <c r="AG27" s="97">
        <f>_xlfn.XLOOKUP(B27,'[1]PI final (3)'!C:C,'[1]PI final (3)'!AJ:AJ,"",0)</f>
        <v>0</v>
      </c>
      <c r="AH27" s="97">
        <f>_xlfn.XLOOKUP(B27,'[1]PI final (3)'!C:C,'[1]PI final (3)'!AK:AK,"",0)</f>
        <v>0.5</v>
      </c>
      <c r="AI27" s="97">
        <f>_xlfn.XLOOKUP(B27,'[1]PI final (3)'!C:C,'[1]PI final (3)'!AL:AL,"",0)</f>
        <v>0</v>
      </c>
      <c r="AJ27" s="97">
        <f>_xlfn.XLOOKUP(B27,'[1]PI final (3)'!C:C,'[1]PI final (3)'!AM:AM,"",0)</f>
        <v>0.5</v>
      </c>
      <c r="AK27" s="97">
        <f>_xlfn.XLOOKUP(B27,'[1]PI final (3)'!C:C,'[1]PI final (3)'!AN:AN,"",0)</f>
        <v>1</v>
      </c>
      <c r="AL27" s="97">
        <f>_xlfn.XLOOKUP(B27,'[1]PI final (3)'!C:C,'[1]PI final (3)'!AP:AP,"",0)</f>
        <v>0</v>
      </c>
      <c r="AM27" s="97">
        <f>_xlfn.XLOOKUP(B27,'[1]PI final (3)'!C:C,'[1]PI final (3)'!AQ:AQ,"",0)</f>
        <v>0</v>
      </c>
      <c r="AN27" s="97">
        <f>_xlfn.XLOOKUP(B27,'[1]PI final (3)'!C:C,'[1]PI final (3)'!AR:AR,"",0)</f>
        <v>1</v>
      </c>
      <c r="AO27" s="97">
        <f>_xlfn.XLOOKUP(B27,'[1]PI final (3)'!C:C,'[1]PI final (3)'!AS:AS,"",0)</f>
        <v>0</v>
      </c>
      <c r="AP27" s="97">
        <f>_xlfn.XLOOKUP(B27,'[1]PI final (3)'!C:C,'[1]PI final (3)'!AT:AT,"",0)</f>
        <v>1</v>
      </c>
      <c r="AQ27" s="97">
        <f>_xlfn.XLOOKUP(B27,'[1]PI final (3)'!C:C,'[1]PI final (3)'!AU:AU,"",0)</f>
        <v>2</v>
      </c>
      <c r="AR27" s="97">
        <f>_xlfn.XLOOKUP(B27,'[1]PI final (3)'!C:C,'[1]PI final (3)'!AW:AW,"",0)</f>
        <v>0</v>
      </c>
      <c r="AS27" s="97">
        <f>_xlfn.XLOOKUP(B27,'[1]PI final (3)'!C:C,'[1]PI final (3)'!AX:AX,"",0)</f>
        <v>0</v>
      </c>
      <c r="AT27" s="97">
        <f>_xlfn.XLOOKUP(B27,'[1]PI final (3)'!C:C,'[1]PI final (3)'!AY:AY,"",0)</f>
        <v>1</v>
      </c>
      <c r="AU27" s="97">
        <f>_xlfn.XLOOKUP(B27,'[1]PI final (3)'!C:C,'[1]PI final (3)'!AZ:AZ,"",0)</f>
        <v>0</v>
      </c>
      <c r="AV27" s="97">
        <f>_xlfn.XLOOKUP(B27,'[1]PI final (3)'!C:C,'[1]PI final (3)'!BA:BA,"",0)</f>
        <v>1</v>
      </c>
      <c r="AW27" s="97">
        <f>_xlfn.XLOOKUP(B27,'[1]PI final (3)'!C:C,'[1]PI final (3)'!BB:BB,"",0)</f>
        <v>3</v>
      </c>
      <c r="AX27" s="98" t="s">
        <v>776</v>
      </c>
      <c r="AY27" s="98">
        <v>4</v>
      </c>
      <c r="AZ27" s="98" t="s">
        <v>909</v>
      </c>
      <c r="BA27" s="98" t="s">
        <v>849</v>
      </c>
      <c r="BB27" s="98" t="s">
        <v>792</v>
      </c>
      <c r="BC27" s="98" t="s">
        <v>859</v>
      </c>
      <c r="BD27" s="98" t="s">
        <v>850</v>
      </c>
      <c r="BE27" s="98" t="s">
        <v>780</v>
      </c>
      <c r="BF27" s="98" t="s">
        <v>781</v>
      </c>
    </row>
    <row r="28" spans="1:59" s="102" customFormat="1" ht="32.1" customHeight="1">
      <c r="A28" s="97" t="s">
        <v>834</v>
      </c>
      <c r="B28" s="97">
        <v>26</v>
      </c>
      <c r="C28" s="98" t="s">
        <v>758</v>
      </c>
      <c r="D28" s="98" t="s">
        <v>888</v>
      </c>
      <c r="E28" s="98" t="s">
        <v>933</v>
      </c>
      <c r="F28" s="98" t="s">
        <v>934</v>
      </c>
      <c r="G28" s="98" t="s">
        <v>935</v>
      </c>
      <c r="H28" s="98" t="s">
        <v>936</v>
      </c>
      <c r="I28" s="98" t="s">
        <v>812</v>
      </c>
      <c r="J28" s="106">
        <v>0.91</v>
      </c>
      <c r="K28" s="117" t="s">
        <v>893</v>
      </c>
      <c r="L28" s="106">
        <v>0.91</v>
      </c>
      <c r="M28" s="98" t="s">
        <v>840</v>
      </c>
      <c r="N28" s="97">
        <v>4</v>
      </c>
      <c r="O28" s="98" t="s">
        <v>894</v>
      </c>
      <c r="P28" s="99">
        <v>22</v>
      </c>
      <c r="Q28" s="100" t="s">
        <v>15</v>
      </c>
      <c r="R28" s="98" t="s">
        <v>842</v>
      </c>
      <c r="S28" s="97">
        <v>220101700</v>
      </c>
      <c r="T28" s="98" t="s">
        <v>770</v>
      </c>
      <c r="U28" s="98" t="s">
        <v>941</v>
      </c>
      <c r="V28" s="98" t="s">
        <v>942</v>
      </c>
      <c r="W28" s="98">
        <v>126886</v>
      </c>
      <c r="X28" s="98" t="s">
        <v>940</v>
      </c>
      <c r="Y28" s="98">
        <v>127000</v>
      </c>
      <c r="Z28" s="97">
        <v>4</v>
      </c>
      <c r="AA28" s="101" t="s">
        <v>882</v>
      </c>
      <c r="AB28" s="98" t="s">
        <v>866</v>
      </c>
      <c r="AC28" s="97">
        <f>_xlfn.XLOOKUP(B28,'[1]PI final (3)'!C:C,'[1]PI final (3)'!AE:AE,"",0)</f>
        <v>127000</v>
      </c>
      <c r="AD28" s="97">
        <f>_xlfn.XLOOKUP(B28,'[1]PI final (3)'!C:C,'[1]PI final (3)'!AF:AF,"",0)</f>
        <v>0</v>
      </c>
      <c r="AE28" s="97">
        <f>_xlfn.XLOOKUP(B28,'[1]PI final (3)'!C:C,'[1]PI final (3)'!AG:AG,"",0)</f>
        <v>127000</v>
      </c>
      <c r="AF28" s="97">
        <f>_xlfn.XLOOKUP(B28,'[1]PI final (3)'!C:C,'[1]PI final (3)'!AI:AI,"",0)</f>
        <v>0</v>
      </c>
      <c r="AG28" s="97">
        <f>_xlfn.XLOOKUP(B28,'[1]PI final (3)'!C:C,'[1]PI final (3)'!AJ:AJ,"",0)</f>
        <v>1270000</v>
      </c>
      <c r="AH28" s="97">
        <f>_xlfn.XLOOKUP(B28,'[1]PI final (3)'!C:C,'[1]PI final (3)'!AK:AK,"",0)</f>
        <v>0</v>
      </c>
      <c r="AI28" s="97">
        <f>_xlfn.XLOOKUP(B28,'[1]PI final (3)'!C:C,'[1]PI final (3)'!AL:AL,"",0)</f>
        <v>0</v>
      </c>
      <c r="AJ28" s="97">
        <f>_xlfn.XLOOKUP(B28,'[1]PI final (3)'!C:C,'[1]PI final (3)'!AM:AM,"",0)</f>
        <v>1270000</v>
      </c>
      <c r="AK28" s="97">
        <f>_xlfn.XLOOKUP(B28,'[1]PI final (3)'!C:C,'[1]PI final (3)'!AN:AN,"",0)</f>
        <v>1270000</v>
      </c>
      <c r="AL28" s="97">
        <f>_xlfn.XLOOKUP(B28,'[1]PI final (3)'!C:C,'[1]PI final (3)'!AP:AP,"",0)</f>
        <v>0</v>
      </c>
      <c r="AM28" s="97">
        <f>_xlfn.XLOOKUP(B28,'[1]PI final (3)'!C:C,'[1]PI final (3)'!AQ:AQ,"",0)</f>
        <v>127000</v>
      </c>
      <c r="AN28" s="97">
        <f>_xlfn.XLOOKUP(B28,'[1]PI final (3)'!C:C,'[1]PI final (3)'!AR:AR,"",0)</f>
        <v>0</v>
      </c>
      <c r="AO28" s="97">
        <f>_xlfn.XLOOKUP(B28,'[1]PI final (3)'!C:C,'[1]PI final (3)'!AS:AS,"",0)</f>
        <v>0</v>
      </c>
      <c r="AP28" s="97">
        <f>_xlfn.XLOOKUP(B28,'[1]PI final (3)'!C:C,'[1]PI final (3)'!AT:AT,"",0)</f>
        <v>127000</v>
      </c>
      <c r="AQ28" s="97">
        <f>_xlfn.XLOOKUP(B28,'[1]PI final (3)'!C:C,'[1]PI final (3)'!AU:AU,"",0)</f>
        <v>1270000</v>
      </c>
      <c r="AR28" s="97">
        <f>_xlfn.XLOOKUP(B28,'[1]PI final (3)'!C:C,'[1]PI final (3)'!AW:AW,"",0)</f>
        <v>0</v>
      </c>
      <c r="AS28" s="97">
        <f>_xlfn.XLOOKUP(B28,'[1]PI final (3)'!C:C,'[1]PI final (3)'!AX:AX,"",0)</f>
        <v>127000</v>
      </c>
      <c r="AT28" s="97">
        <f>_xlfn.XLOOKUP(B28,'[1]PI final (3)'!C:C,'[1]PI final (3)'!AY:AY,"",0)</f>
        <v>0</v>
      </c>
      <c r="AU28" s="97">
        <f>_xlfn.XLOOKUP(B28,'[1]PI final (3)'!C:C,'[1]PI final (3)'!AZ:AZ,"",0)</f>
        <v>0</v>
      </c>
      <c r="AV28" s="97">
        <f>_xlfn.XLOOKUP(B28,'[1]PI final (3)'!C:C,'[1]PI final (3)'!BA:BA,"",0)</f>
        <v>127000</v>
      </c>
      <c r="AW28" s="97">
        <f>_xlfn.XLOOKUP(B28,'[1]PI final (3)'!C:C,'[1]PI final (3)'!BB:BB,"",0)</f>
        <v>1270000</v>
      </c>
      <c r="AX28" s="98" t="b">
        <v>0</v>
      </c>
      <c r="AY28" s="98">
        <v>4</v>
      </c>
      <c r="AZ28" s="98" t="s">
        <v>883</v>
      </c>
      <c r="BA28" s="98" t="s">
        <v>849</v>
      </c>
      <c r="BB28" s="98" t="s">
        <v>792</v>
      </c>
      <c r="BC28" s="98" t="s">
        <v>859</v>
      </c>
      <c r="BD28" s="98" t="s">
        <v>850</v>
      </c>
      <c r="BE28" s="98" t="s">
        <v>780</v>
      </c>
      <c r="BF28" s="98" t="s">
        <v>781</v>
      </c>
    </row>
    <row r="29" spans="1:59" s="102" customFormat="1" ht="32.1" customHeight="1">
      <c r="A29" s="97" t="s">
        <v>834</v>
      </c>
      <c r="B29" s="97">
        <v>27</v>
      </c>
      <c r="C29" s="98" t="s">
        <v>758</v>
      </c>
      <c r="D29" s="98" t="s">
        <v>888</v>
      </c>
      <c r="E29" s="98" t="s">
        <v>933</v>
      </c>
      <c r="F29" s="98" t="s">
        <v>934</v>
      </c>
      <c r="G29" s="98" t="s">
        <v>935</v>
      </c>
      <c r="H29" s="98" t="s">
        <v>936</v>
      </c>
      <c r="I29" s="98" t="s">
        <v>812</v>
      </c>
      <c r="J29" s="106">
        <v>0.91</v>
      </c>
      <c r="K29" s="117" t="s">
        <v>893</v>
      </c>
      <c r="L29" s="106">
        <v>0.91</v>
      </c>
      <c r="M29" s="98" t="s">
        <v>840</v>
      </c>
      <c r="N29" s="97">
        <v>4</v>
      </c>
      <c r="O29" s="98" t="s">
        <v>894</v>
      </c>
      <c r="P29" s="99">
        <v>22</v>
      </c>
      <c r="Q29" s="100" t="s">
        <v>15</v>
      </c>
      <c r="R29" s="98" t="s">
        <v>842</v>
      </c>
      <c r="S29" s="97">
        <v>220102800</v>
      </c>
      <c r="T29" s="98" t="s">
        <v>943</v>
      </c>
      <c r="U29" s="98" t="s">
        <v>944</v>
      </c>
      <c r="V29" s="98" t="s">
        <v>945</v>
      </c>
      <c r="W29" s="98">
        <v>92908000</v>
      </c>
      <c r="X29" s="98" t="s">
        <v>946</v>
      </c>
      <c r="Y29" s="98">
        <v>92908000</v>
      </c>
      <c r="Z29" s="97">
        <v>4</v>
      </c>
      <c r="AA29" s="107">
        <v>45416</v>
      </c>
      <c r="AB29" s="98" t="s">
        <v>16</v>
      </c>
      <c r="AC29" s="97">
        <f>_xlfn.XLOOKUP(B29,'[1]PI final (3)'!C:C,'[1]PI final (3)'!AE:AE,"",0)</f>
        <v>0</v>
      </c>
      <c r="AD29" s="97">
        <f>_xlfn.XLOOKUP(B29,'[1]PI final (3)'!C:C,'[1]PI final (3)'!AF:AF,"",0)</f>
        <v>23227000</v>
      </c>
      <c r="AE29" s="97">
        <f>_xlfn.XLOOKUP(B29,'[1]PI final (3)'!C:C,'[1]PI final (3)'!AG:AG,"",0)</f>
        <v>23227000</v>
      </c>
      <c r="AF29" s="97">
        <f>_xlfn.XLOOKUP(B29,'[1]PI final (3)'!C:C,'[1]PI final (3)'!AI:AI,"",0)</f>
        <v>0</v>
      </c>
      <c r="AG29" s="97">
        <f>_xlfn.XLOOKUP(B29,'[1]PI final (3)'!C:C,'[1]PI final (3)'!AJ:AJ,"",0)</f>
        <v>0</v>
      </c>
      <c r="AH29" s="97">
        <f>_xlfn.XLOOKUP(B29,'[1]PI final (3)'!C:C,'[1]PI final (3)'!AK:AK,"",0)</f>
        <v>0</v>
      </c>
      <c r="AI29" s="97">
        <f>_xlfn.XLOOKUP(B29,'[1]PI final (3)'!C:C,'[1]PI final (3)'!AL:AL,"",0)</f>
        <v>23227000</v>
      </c>
      <c r="AJ29" s="97">
        <f>_xlfn.XLOOKUP(B29,'[1]PI final (3)'!C:C,'[1]PI final (3)'!AM:AM,"",0)</f>
        <v>23227000</v>
      </c>
      <c r="AK29" s="97">
        <f>_xlfn.XLOOKUP(B29,'[1]PI final (3)'!C:C,'[1]PI final (3)'!AN:AN,"",0)</f>
        <v>46454000</v>
      </c>
      <c r="AL29" s="97">
        <f>_xlfn.XLOOKUP(B29,'[1]PI final (3)'!C:C,'[1]PI final (3)'!AP:AP,"",0)</f>
        <v>0</v>
      </c>
      <c r="AM29" s="97">
        <f>_xlfn.XLOOKUP(B29,'[1]PI final (3)'!C:C,'[1]PI final (3)'!AQ:AQ,"",0)</f>
        <v>0</v>
      </c>
      <c r="AN29" s="97">
        <f>_xlfn.XLOOKUP(B29,'[1]PI final (3)'!C:C,'[1]PI final (3)'!AR:AR,"",0)</f>
        <v>0</v>
      </c>
      <c r="AO29" s="97">
        <f>_xlfn.XLOOKUP(B29,'[1]PI final (3)'!C:C,'[1]PI final (3)'!AS:AS,"",0)</f>
        <v>23227000</v>
      </c>
      <c r="AP29" s="97">
        <f>_xlfn.XLOOKUP(B29,'[1]PI final (3)'!C:C,'[1]PI final (3)'!AT:AT,"",0)</f>
        <v>23227000</v>
      </c>
      <c r="AQ29" s="97">
        <f>_xlfn.XLOOKUP(B29,'[1]PI final (3)'!C:C,'[1]PI final (3)'!AU:AU,"",0)</f>
        <v>69681000</v>
      </c>
      <c r="AR29" s="97">
        <f>_xlfn.XLOOKUP(B29,'[1]PI final (3)'!C:C,'[1]PI final (3)'!AW:AW,"",0)</f>
        <v>0</v>
      </c>
      <c r="AS29" s="97">
        <f>_xlfn.XLOOKUP(B29,'[1]PI final (3)'!C:C,'[1]PI final (3)'!AX:AX,"",0)</f>
        <v>0</v>
      </c>
      <c r="AT29" s="97">
        <f>_xlfn.XLOOKUP(B29,'[1]PI final (3)'!C:C,'[1]PI final (3)'!AY:AY,"",0)</f>
        <v>0</v>
      </c>
      <c r="AU29" s="97">
        <f>_xlfn.XLOOKUP(B29,'[1]PI final (3)'!C:C,'[1]PI final (3)'!AZ:AZ,"",0)</f>
        <v>23227000</v>
      </c>
      <c r="AV29" s="97">
        <f>_xlfn.XLOOKUP(B29,'[1]PI final (3)'!C:C,'[1]PI final (3)'!BA:BA,"",0)</f>
        <v>23227000</v>
      </c>
      <c r="AW29" s="97">
        <f>_xlfn.XLOOKUP(B29,'[1]PI final (3)'!C:C,'[1]PI final (3)'!BB:BB,"",0)</f>
        <v>92908000</v>
      </c>
      <c r="AX29" s="98" t="s">
        <v>857</v>
      </c>
      <c r="AY29" s="98">
        <v>4</v>
      </c>
      <c r="AZ29" s="98" t="s">
        <v>909</v>
      </c>
      <c r="BA29" s="98" t="s">
        <v>849</v>
      </c>
      <c r="BB29" s="98" t="s">
        <v>792</v>
      </c>
      <c r="BC29" s="98" t="s">
        <v>859</v>
      </c>
      <c r="BD29" s="98" t="s">
        <v>850</v>
      </c>
      <c r="BE29" s="98" t="s">
        <v>780</v>
      </c>
      <c r="BF29" s="98" t="s">
        <v>781</v>
      </c>
    </row>
    <row r="30" spans="1:59" s="102" customFormat="1" ht="32.1" customHeight="1">
      <c r="A30" s="97" t="s">
        <v>834</v>
      </c>
      <c r="B30" s="97">
        <v>28</v>
      </c>
      <c r="C30" s="98" t="s">
        <v>758</v>
      </c>
      <c r="D30" s="98" t="s">
        <v>888</v>
      </c>
      <c r="E30" s="98" t="s">
        <v>933</v>
      </c>
      <c r="F30" s="98" t="s">
        <v>934</v>
      </c>
      <c r="G30" s="98" t="s">
        <v>935</v>
      </c>
      <c r="H30" s="98" t="s">
        <v>936</v>
      </c>
      <c r="I30" s="98" t="s">
        <v>812</v>
      </c>
      <c r="J30" s="106">
        <v>0.91</v>
      </c>
      <c r="K30" s="117" t="s">
        <v>893</v>
      </c>
      <c r="L30" s="106">
        <v>0.91</v>
      </c>
      <c r="M30" s="98" t="s">
        <v>840</v>
      </c>
      <c r="N30" s="97">
        <v>4</v>
      </c>
      <c r="O30" s="98" t="s">
        <v>894</v>
      </c>
      <c r="P30" s="99">
        <v>22</v>
      </c>
      <c r="Q30" s="100" t="s">
        <v>15</v>
      </c>
      <c r="R30" s="98" t="s">
        <v>842</v>
      </c>
      <c r="S30" s="97">
        <v>220103100</v>
      </c>
      <c r="T30" s="98" t="s">
        <v>770</v>
      </c>
      <c r="U30" s="98" t="s">
        <v>947</v>
      </c>
      <c r="V30" s="98" t="s">
        <v>948</v>
      </c>
      <c r="W30" s="98">
        <v>3892</v>
      </c>
      <c r="X30" s="98" t="s">
        <v>949</v>
      </c>
      <c r="Y30" s="98">
        <v>24000</v>
      </c>
      <c r="Z30" s="97">
        <v>4</v>
      </c>
      <c r="AA30" s="107">
        <v>45416</v>
      </c>
      <c r="AB30" s="98" t="s">
        <v>16</v>
      </c>
      <c r="AC30" s="97">
        <f>_xlfn.XLOOKUP(B30,'[1]PI final (3)'!C:C,'[1]PI final (3)'!AE:AE,"",0)</f>
        <v>0</v>
      </c>
      <c r="AD30" s="97">
        <f>_xlfn.XLOOKUP(B30,'[1]PI final (3)'!C:C,'[1]PI final (3)'!AF:AF,"",0)</f>
        <v>2000</v>
      </c>
      <c r="AE30" s="97">
        <f>_xlfn.XLOOKUP(B30,'[1]PI final (3)'!C:C,'[1]PI final (3)'!AG:AG,"",0)</f>
        <v>2000</v>
      </c>
      <c r="AF30" s="97">
        <f>_xlfn.XLOOKUP(B30,'[1]PI final (3)'!C:C,'[1]PI final (3)'!AI:AI,"",0)</f>
        <v>0</v>
      </c>
      <c r="AG30" s="97">
        <f>_xlfn.XLOOKUP(B30,'[1]PI final (3)'!C:C,'[1]PI final (3)'!AJ:AJ,"",0)</f>
        <v>0</v>
      </c>
      <c r="AH30" s="97">
        <f>_xlfn.XLOOKUP(B30,'[1]PI final (3)'!C:C,'[1]PI final (3)'!AK:AK,"",0)</f>
        <v>0</v>
      </c>
      <c r="AI30" s="97">
        <f>_xlfn.XLOOKUP(B30,'[1]PI final (3)'!C:C,'[1]PI final (3)'!AL:AL,"",0)</f>
        <v>6000</v>
      </c>
      <c r="AJ30" s="97">
        <f>_xlfn.XLOOKUP(B30,'[1]PI final (3)'!C:C,'[1]PI final (3)'!AM:AM,"",0)</f>
        <v>6000</v>
      </c>
      <c r="AK30" s="97">
        <f>_xlfn.XLOOKUP(B30,'[1]PI final (3)'!C:C,'[1]PI final (3)'!AN:AN,"",0)</f>
        <v>8000</v>
      </c>
      <c r="AL30" s="97">
        <f>_xlfn.XLOOKUP(B30,'[1]PI final (3)'!C:C,'[1]PI final (3)'!AP:AP,"",0)</f>
        <v>0</v>
      </c>
      <c r="AM30" s="97">
        <f>_xlfn.XLOOKUP(B30,'[1]PI final (3)'!C:C,'[1]PI final (3)'!AQ:AQ,"",0)</f>
        <v>0</v>
      </c>
      <c r="AN30" s="97">
        <f>_xlfn.XLOOKUP(B30,'[1]PI final (3)'!C:C,'[1]PI final (3)'!AR:AR,"",0)</f>
        <v>0</v>
      </c>
      <c r="AO30" s="97">
        <f>_xlfn.XLOOKUP(B30,'[1]PI final (3)'!C:C,'[1]PI final (3)'!AS:AS,"",0)</f>
        <v>6000</v>
      </c>
      <c r="AP30" s="97">
        <f>_xlfn.XLOOKUP(B30,'[1]PI final (3)'!C:C,'[1]PI final (3)'!AT:AT,"",0)</f>
        <v>6000</v>
      </c>
      <c r="AQ30" s="97">
        <f>_xlfn.XLOOKUP(B30,'[1]PI final (3)'!C:C,'[1]PI final (3)'!AU:AU,"",0)</f>
        <v>14000</v>
      </c>
      <c r="AR30" s="97">
        <f>_xlfn.XLOOKUP(B30,'[1]PI final (3)'!C:C,'[1]PI final (3)'!AW:AW,"",0)</f>
        <v>0</v>
      </c>
      <c r="AS30" s="97">
        <f>_xlfn.XLOOKUP(B30,'[1]PI final (3)'!C:C,'[1]PI final (3)'!AX:AX,"",0)</f>
        <v>0</v>
      </c>
      <c r="AT30" s="97">
        <f>_xlfn.XLOOKUP(B30,'[1]PI final (3)'!C:C,'[1]PI final (3)'!AY:AY,"",0)</f>
        <v>0</v>
      </c>
      <c r="AU30" s="97">
        <f>_xlfn.XLOOKUP(B30,'[1]PI final (3)'!C:C,'[1]PI final (3)'!AZ:AZ,"",0)</f>
        <v>6018</v>
      </c>
      <c r="AV30" s="97">
        <f>_xlfn.XLOOKUP(B30,'[1]PI final (3)'!C:C,'[1]PI final (3)'!BA:BA,"",0)</f>
        <v>6018</v>
      </c>
      <c r="AW30" s="97">
        <f>_xlfn.XLOOKUP(B30,'[1]PI final (3)'!C:C,'[1]PI final (3)'!BB:BB,"",0)</f>
        <v>20018</v>
      </c>
      <c r="AX30" s="98" t="s">
        <v>857</v>
      </c>
      <c r="AY30" s="98">
        <v>4</v>
      </c>
      <c r="AZ30" s="98" t="s">
        <v>909</v>
      </c>
      <c r="BA30" s="98" t="s">
        <v>925</v>
      </c>
      <c r="BB30" s="98" t="s">
        <v>778</v>
      </c>
      <c r="BC30" s="98" t="s">
        <v>779</v>
      </c>
      <c r="BD30" s="98" t="s">
        <v>950</v>
      </c>
      <c r="BE30" s="98" t="s">
        <v>801</v>
      </c>
      <c r="BF30" s="98" t="s">
        <v>851</v>
      </c>
    </row>
    <row r="31" spans="1:59" s="102" customFormat="1" ht="32.1" customHeight="1">
      <c r="A31" s="97" t="s">
        <v>834</v>
      </c>
      <c r="B31" s="97">
        <v>29</v>
      </c>
      <c r="C31" s="98" t="s">
        <v>758</v>
      </c>
      <c r="D31" s="98" t="s">
        <v>888</v>
      </c>
      <c r="E31" s="98" t="s">
        <v>933</v>
      </c>
      <c r="F31" s="98" t="s">
        <v>934</v>
      </c>
      <c r="G31" s="98" t="s">
        <v>935</v>
      </c>
      <c r="H31" s="98" t="s">
        <v>936</v>
      </c>
      <c r="I31" s="98" t="s">
        <v>812</v>
      </c>
      <c r="J31" s="106">
        <v>0.91</v>
      </c>
      <c r="K31" s="117" t="s">
        <v>893</v>
      </c>
      <c r="L31" s="106">
        <v>0.91</v>
      </c>
      <c r="M31" s="98" t="s">
        <v>840</v>
      </c>
      <c r="N31" s="97">
        <v>4</v>
      </c>
      <c r="O31" s="98" t="s">
        <v>894</v>
      </c>
      <c r="P31" s="99">
        <v>22</v>
      </c>
      <c r="Q31" s="100" t="s">
        <v>15</v>
      </c>
      <c r="R31" s="98" t="s">
        <v>842</v>
      </c>
      <c r="S31" s="97">
        <v>220103200</v>
      </c>
      <c r="T31" s="98" t="s">
        <v>770</v>
      </c>
      <c r="U31" s="98" t="s">
        <v>951</v>
      </c>
      <c r="V31" s="98" t="s">
        <v>952</v>
      </c>
      <c r="W31" s="98">
        <v>1256</v>
      </c>
      <c r="X31" s="98" t="s">
        <v>953</v>
      </c>
      <c r="Y31" s="98">
        <v>2756</v>
      </c>
      <c r="Z31" s="97">
        <v>4</v>
      </c>
      <c r="AA31" s="107">
        <v>45447</v>
      </c>
      <c r="AB31" s="98" t="s">
        <v>16</v>
      </c>
      <c r="AC31" s="97">
        <f>_xlfn.XLOOKUP(B31,'[1]PI final (3)'!C:C,'[1]PI final (3)'!AE:AE,"",0)</f>
        <v>0</v>
      </c>
      <c r="AD31" s="97">
        <f>_xlfn.XLOOKUP(B31,'[1]PI final (3)'!C:C,'[1]PI final (3)'!AF:AF,"",0)</f>
        <v>100</v>
      </c>
      <c r="AE31" s="97">
        <f>_xlfn.XLOOKUP(B31,'[1]PI final (3)'!C:C,'[1]PI final (3)'!AG:AG,"",0)</f>
        <v>100</v>
      </c>
      <c r="AF31" s="97">
        <f>_xlfn.XLOOKUP(B31,'[1]PI final (3)'!C:C,'[1]PI final (3)'!AI:AI,"",0)</f>
        <v>0</v>
      </c>
      <c r="AG31" s="97">
        <f>_xlfn.XLOOKUP(B31,'[1]PI final (3)'!C:C,'[1]PI final (3)'!AJ:AJ,"",0)</f>
        <v>0</v>
      </c>
      <c r="AH31" s="97">
        <f>_xlfn.XLOOKUP(B31,'[1]PI final (3)'!C:C,'[1]PI final (3)'!AK:AK,"",0)</f>
        <v>0</v>
      </c>
      <c r="AI31" s="97">
        <f>_xlfn.XLOOKUP(B31,'[1]PI final (3)'!C:C,'[1]PI final (3)'!AL:AL,"",0)</f>
        <v>468</v>
      </c>
      <c r="AJ31" s="97">
        <f>_xlfn.XLOOKUP(B31,'[1]PI final (3)'!C:C,'[1]PI final (3)'!AM:AM,"",0)</f>
        <v>468</v>
      </c>
      <c r="AK31" s="97">
        <f>_xlfn.XLOOKUP(B31,'[1]PI final (3)'!C:C,'[1]PI final (3)'!AN:AN,"",0)</f>
        <v>568</v>
      </c>
      <c r="AL31" s="97">
        <f>_xlfn.XLOOKUP(B31,'[1]PI final (3)'!C:C,'[1]PI final (3)'!AP:AP,"",0)</f>
        <v>0</v>
      </c>
      <c r="AM31" s="97">
        <f>_xlfn.XLOOKUP(B31,'[1]PI final (3)'!C:C,'[1]PI final (3)'!AQ:AQ,"",0)</f>
        <v>0</v>
      </c>
      <c r="AN31" s="97">
        <f>_xlfn.XLOOKUP(B31,'[1]PI final (3)'!C:C,'[1]PI final (3)'!AR:AR,"",0)</f>
        <v>0</v>
      </c>
      <c r="AO31" s="97">
        <f>_xlfn.XLOOKUP(B31,'[1]PI final (3)'!C:C,'[1]PI final (3)'!AS:AS,"",0)</f>
        <v>466</v>
      </c>
      <c r="AP31" s="97">
        <f>_xlfn.XLOOKUP(B31,'[1]PI final (3)'!C:C,'[1]PI final (3)'!AT:AT,"",0)</f>
        <v>466</v>
      </c>
      <c r="AQ31" s="97">
        <f>_xlfn.XLOOKUP(B31,'[1]PI final (3)'!C:C,'[1]PI final (3)'!AU:AU,"",0)</f>
        <v>1034</v>
      </c>
      <c r="AR31" s="97">
        <f>_xlfn.XLOOKUP(B31,'[1]PI final (3)'!C:C,'[1]PI final (3)'!AW:AW,"",0)</f>
        <v>0</v>
      </c>
      <c r="AS31" s="97">
        <f>_xlfn.XLOOKUP(B31,'[1]PI final (3)'!C:C,'[1]PI final (3)'!AX:AX,"",0)</f>
        <v>0</v>
      </c>
      <c r="AT31" s="97">
        <f>_xlfn.XLOOKUP(B31,'[1]PI final (3)'!C:C,'[1]PI final (3)'!AY:AY,"",0)</f>
        <v>0</v>
      </c>
      <c r="AU31" s="97">
        <f>_xlfn.XLOOKUP(B31,'[1]PI final (3)'!C:C,'[1]PI final (3)'!AZ:AZ,"",0)</f>
        <v>466</v>
      </c>
      <c r="AV31" s="97">
        <f>_xlfn.XLOOKUP(B31,'[1]PI final (3)'!C:C,'[1]PI final (3)'!BA:BA,"",0)</f>
        <v>466</v>
      </c>
      <c r="AW31" s="97">
        <f>_xlfn.XLOOKUP(B31,'[1]PI final (3)'!C:C,'[1]PI final (3)'!BB:BB,"",0)</f>
        <v>1500</v>
      </c>
      <c r="AX31" s="98" t="s">
        <v>776</v>
      </c>
      <c r="AY31" s="98">
        <v>4</v>
      </c>
      <c r="AZ31" s="98" t="s">
        <v>954</v>
      </c>
      <c r="BA31" s="98" t="s">
        <v>849</v>
      </c>
      <c r="BB31" s="98" t="s">
        <v>778</v>
      </c>
      <c r="BC31" s="98" t="s">
        <v>955</v>
      </c>
      <c r="BD31" s="98" t="s">
        <v>956</v>
      </c>
      <c r="BE31" s="98" t="s">
        <v>801</v>
      </c>
      <c r="BF31" s="98" t="s">
        <v>851</v>
      </c>
    </row>
    <row r="32" spans="1:59" s="102" customFormat="1" ht="32.1" customHeight="1">
      <c r="A32" s="97" t="s">
        <v>834</v>
      </c>
      <c r="B32" s="97">
        <v>30</v>
      </c>
      <c r="C32" s="98" t="s">
        <v>758</v>
      </c>
      <c r="D32" s="98" t="s">
        <v>888</v>
      </c>
      <c r="E32" s="98" t="s">
        <v>933</v>
      </c>
      <c r="F32" s="98" t="s">
        <v>934</v>
      </c>
      <c r="G32" s="98" t="s">
        <v>935</v>
      </c>
      <c r="H32" s="98" t="s">
        <v>936</v>
      </c>
      <c r="I32" s="98" t="s">
        <v>812</v>
      </c>
      <c r="J32" s="106">
        <v>0.91</v>
      </c>
      <c r="K32" s="117" t="s">
        <v>893</v>
      </c>
      <c r="L32" s="106">
        <v>0.91</v>
      </c>
      <c r="M32" s="98" t="s">
        <v>840</v>
      </c>
      <c r="N32" s="97">
        <v>4</v>
      </c>
      <c r="O32" s="98" t="s">
        <v>894</v>
      </c>
      <c r="P32" s="99">
        <v>22</v>
      </c>
      <c r="Q32" s="100" t="s">
        <v>15</v>
      </c>
      <c r="R32" s="98" t="s">
        <v>842</v>
      </c>
      <c r="S32" s="97">
        <v>220102900</v>
      </c>
      <c r="T32" s="98" t="s">
        <v>911</v>
      </c>
      <c r="U32" s="98" t="s">
        <v>957</v>
      </c>
      <c r="V32" s="98" t="s">
        <v>958</v>
      </c>
      <c r="W32" s="98">
        <v>25000</v>
      </c>
      <c r="X32" s="98" t="s">
        <v>959</v>
      </c>
      <c r="Y32" s="98">
        <v>68000</v>
      </c>
      <c r="Z32" s="97">
        <v>4</v>
      </c>
      <c r="AA32" s="107">
        <v>45416</v>
      </c>
      <c r="AB32" s="98" t="s">
        <v>16</v>
      </c>
      <c r="AC32" s="97">
        <f>_xlfn.XLOOKUP(B32,'[1]PI final (3)'!C:C,'[1]PI final (3)'!AE:AE,"",0)</f>
        <v>0</v>
      </c>
      <c r="AD32" s="97">
        <f>_xlfn.XLOOKUP(B32,'[1]PI final (3)'!C:C,'[1]PI final (3)'!AF:AF,"",0)</f>
        <v>10750</v>
      </c>
      <c r="AE32" s="97">
        <f>_xlfn.XLOOKUP(B32,'[1]PI final (3)'!C:C,'[1]PI final (3)'!AG:AG,"",0)</f>
        <v>10750</v>
      </c>
      <c r="AF32" s="97">
        <f>_xlfn.XLOOKUP(B32,'[1]PI final (3)'!C:C,'[1]PI final (3)'!AI:AI,"",0)</f>
        <v>0</v>
      </c>
      <c r="AG32" s="97">
        <f>_xlfn.XLOOKUP(B32,'[1]PI final (3)'!C:C,'[1]PI final (3)'!AJ:AJ,"",0)</f>
        <v>0</v>
      </c>
      <c r="AH32" s="97">
        <f>_xlfn.XLOOKUP(B32,'[1]PI final (3)'!C:C,'[1]PI final (3)'!AK:AK,"",0)</f>
        <v>10750</v>
      </c>
      <c r="AI32" s="97">
        <f>_xlfn.XLOOKUP(B32,'[1]PI final (3)'!C:C,'[1]PI final (3)'!AL:AL,"",0)</f>
        <v>0</v>
      </c>
      <c r="AJ32" s="97">
        <f>_xlfn.XLOOKUP(B32,'[1]PI final (3)'!C:C,'[1]PI final (3)'!AM:AM,"",0)</f>
        <v>10750</v>
      </c>
      <c r="AK32" s="97">
        <f>_xlfn.XLOOKUP(B32,'[1]PI final (3)'!C:C,'[1]PI final (3)'!AN:AN,"",0)</f>
        <v>21500</v>
      </c>
      <c r="AL32" s="97">
        <f>_xlfn.XLOOKUP(B32,'[1]PI final (3)'!C:C,'[1]PI final (3)'!AP:AP,"",0)</f>
        <v>0</v>
      </c>
      <c r="AM32" s="97">
        <f>_xlfn.XLOOKUP(B32,'[1]PI final (3)'!C:C,'[1]PI final (3)'!AQ:AQ,"",0)</f>
        <v>0</v>
      </c>
      <c r="AN32" s="97">
        <f>_xlfn.XLOOKUP(B32,'[1]PI final (3)'!C:C,'[1]PI final (3)'!AR:AR,"",0)</f>
        <v>10750</v>
      </c>
      <c r="AO32" s="97">
        <f>_xlfn.XLOOKUP(B32,'[1]PI final (3)'!C:C,'[1]PI final (3)'!AS:AS,"",0)</f>
        <v>0</v>
      </c>
      <c r="AP32" s="97">
        <f>_xlfn.XLOOKUP(B32,'[1]PI final (3)'!C:C,'[1]PI final (3)'!AT:AT,"",0)</f>
        <v>10750</v>
      </c>
      <c r="AQ32" s="97">
        <f>_xlfn.XLOOKUP(B32,'[1]PI final (3)'!C:C,'[1]PI final (3)'!AU:AU,"",0)</f>
        <v>32250</v>
      </c>
      <c r="AR32" s="97">
        <f>_xlfn.XLOOKUP(B32,'[1]PI final (3)'!C:C,'[1]PI final (3)'!AW:AW,"",0)</f>
        <v>0</v>
      </c>
      <c r="AS32" s="97">
        <f>_xlfn.XLOOKUP(B32,'[1]PI final (3)'!C:C,'[1]PI final (3)'!AX:AX,"",0)</f>
        <v>0</v>
      </c>
      <c r="AT32" s="97">
        <f>_xlfn.XLOOKUP(B32,'[1]PI final (3)'!C:C,'[1]PI final (3)'!AY:AY,"",0)</f>
        <v>10750</v>
      </c>
      <c r="AU32" s="97">
        <f>_xlfn.XLOOKUP(B32,'[1]PI final (3)'!C:C,'[1]PI final (3)'!AZ:AZ,"",0)</f>
        <v>0</v>
      </c>
      <c r="AV32" s="97">
        <f>_xlfn.XLOOKUP(B32,'[1]PI final (3)'!C:C,'[1]PI final (3)'!BA:BA,"",0)</f>
        <v>10750</v>
      </c>
      <c r="AW32" s="97">
        <f>_xlfn.XLOOKUP(B32,'[1]PI final (3)'!C:C,'[1]PI final (3)'!BB:BB,"",0)</f>
        <v>43000</v>
      </c>
      <c r="AX32" s="98" t="s">
        <v>776</v>
      </c>
      <c r="AY32" s="98">
        <v>4</v>
      </c>
      <c r="AZ32" s="98" t="s">
        <v>909</v>
      </c>
      <c r="BA32" s="98" t="s">
        <v>849</v>
      </c>
      <c r="BB32" s="98">
        <v>0</v>
      </c>
      <c r="BC32" s="98">
        <v>0</v>
      </c>
      <c r="BD32" s="98">
        <v>0</v>
      </c>
      <c r="BE32" s="98">
        <v>0</v>
      </c>
      <c r="BF32" s="98">
        <v>0</v>
      </c>
    </row>
    <row r="33" spans="1:58" s="102" customFormat="1" ht="32.1" customHeight="1">
      <c r="A33" s="97" t="s">
        <v>834</v>
      </c>
      <c r="B33" s="97">
        <v>31</v>
      </c>
      <c r="C33" s="98" t="s">
        <v>758</v>
      </c>
      <c r="D33" s="98" t="s">
        <v>888</v>
      </c>
      <c r="E33" s="98" t="s">
        <v>960</v>
      </c>
      <c r="F33" s="98" t="s">
        <v>961</v>
      </c>
      <c r="G33" s="98" t="s">
        <v>962</v>
      </c>
      <c r="H33" s="98" t="s">
        <v>963</v>
      </c>
      <c r="I33" s="98" t="s">
        <v>964</v>
      </c>
      <c r="J33" s="97">
        <v>262</v>
      </c>
      <c r="K33" s="98" t="s">
        <v>965</v>
      </c>
      <c r="L33" s="97">
        <v>263</v>
      </c>
      <c r="M33" s="98" t="s">
        <v>966</v>
      </c>
      <c r="N33" s="97">
        <v>4</v>
      </c>
      <c r="O33" s="98" t="s">
        <v>20</v>
      </c>
      <c r="P33" s="97">
        <v>22</v>
      </c>
      <c r="Q33" s="98" t="s">
        <v>15</v>
      </c>
      <c r="R33" s="98" t="s">
        <v>842</v>
      </c>
      <c r="S33" s="97">
        <v>220100600</v>
      </c>
      <c r="T33" s="98" t="s">
        <v>967</v>
      </c>
      <c r="U33" s="98" t="s">
        <v>968</v>
      </c>
      <c r="V33" s="98" t="s">
        <v>969</v>
      </c>
      <c r="W33" s="98">
        <v>255</v>
      </c>
      <c r="X33" s="98" t="s">
        <v>921</v>
      </c>
      <c r="Y33" s="98">
        <v>255</v>
      </c>
      <c r="Z33" s="97">
        <v>4</v>
      </c>
      <c r="AA33" s="101" t="s">
        <v>882</v>
      </c>
      <c r="AB33" s="98" t="s">
        <v>866</v>
      </c>
      <c r="AC33" s="97">
        <f>_xlfn.XLOOKUP(B33,'[1]PI final (3)'!C:C,'[1]PI final (3)'!AE:AE,"",0)</f>
        <v>0</v>
      </c>
      <c r="AD33" s="97">
        <f>_xlfn.XLOOKUP(B33,'[1]PI final (3)'!C:C,'[1]PI final (3)'!AF:AF,"",0)</f>
        <v>255</v>
      </c>
      <c r="AE33" s="97">
        <f>_xlfn.XLOOKUP(B33,'[1]PI final (3)'!C:C,'[1]PI final (3)'!AG:AG,"",0)</f>
        <v>255</v>
      </c>
      <c r="AF33" s="97">
        <f>_xlfn.XLOOKUP(B33,'[1]PI final (3)'!C:C,'[1]PI final (3)'!AI:AI,"",0)</f>
        <v>0</v>
      </c>
      <c r="AG33" s="97">
        <f>_xlfn.XLOOKUP(B33,'[1]PI final (3)'!C:C,'[1]PI final (3)'!AJ:AJ,"",0)</f>
        <v>0</v>
      </c>
      <c r="AH33" s="97">
        <f>_xlfn.XLOOKUP(B33,'[1]PI final (3)'!C:C,'[1]PI final (3)'!AK:AK,"",0)</f>
        <v>0</v>
      </c>
      <c r="AI33" s="97">
        <f>_xlfn.XLOOKUP(B33,'[1]PI final (3)'!C:C,'[1]PI final (3)'!AL:AL,"",0)</f>
        <v>255</v>
      </c>
      <c r="AJ33" s="97">
        <f>_xlfn.XLOOKUP(B33,'[1]PI final (3)'!C:C,'[1]PI final (3)'!AM:AM,"",0)</f>
        <v>255</v>
      </c>
      <c r="AK33" s="97">
        <f>_xlfn.XLOOKUP(B33,'[1]PI final (3)'!C:C,'[1]PI final (3)'!AN:AN,"",0)</f>
        <v>255</v>
      </c>
      <c r="AL33" s="97">
        <f>_xlfn.XLOOKUP(B33,'[1]PI final (3)'!C:C,'[1]PI final (3)'!AP:AP,"",0)</f>
        <v>0</v>
      </c>
      <c r="AM33" s="97">
        <f>_xlfn.XLOOKUP(B33,'[1]PI final (3)'!C:C,'[1]PI final (3)'!AQ:AQ,"",0)</f>
        <v>0</v>
      </c>
      <c r="AN33" s="97">
        <f>_xlfn.XLOOKUP(B33,'[1]PI final (3)'!C:C,'[1]PI final (3)'!AR:AR,"",0)</f>
        <v>0</v>
      </c>
      <c r="AO33" s="97">
        <f>_xlfn.XLOOKUP(B33,'[1]PI final (3)'!C:C,'[1]PI final (3)'!AS:AS,"",0)</f>
        <v>255</v>
      </c>
      <c r="AP33" s="97">
        <f>_xlfn.XLOOKUP(B33,'[1]PI final (3)'!C:C,'[1]PI final (3)'!AT:AT,"",0)</f>
        <v>255</v>
      </c>
      <c r="AQ33" s="97">
        <f>_xlfn.XLOOKUP(B33,'[1]PI final (3)'!C:C,'[1]PI final (3)'!AU:AU,"",0)</f>
        <v>255</v>
      </c>
      <c r="AR33" s="97">
        <f>_xlfn.XLOOKUP(B33,'[1]PI final (3)'!C:C,'[1]PI final (3)'!AW:AW,"",0)</f>
        <v>0</v>
      </c>
      <c r="AS33" s="97">
        <f>_xlfn.XLOOKUP(B33,'[1]PI final (3)'!C:C,'[1]PI final (3)'!AX:AX,"",0)</f>
        <v>0</v>
      </c>
      <c r="AT33" s="97">
        <f>_xlfn.XLOOKUP(B33,'[1]PI final (3)'!C:C,'[1]PI final (3)'!AY:AY,"",0)</f>
        <v>0</v>
      </c>
      <c r="AU33" s="97">
        <f>_xlfn.XLOOKUP(B33,'[1]PI final (3)'!C:C,'[1]PI final (3)'!AZ:AZ,"",0)</f>
        <v>255</v>
      </c>
      <c r="AV33" s="97">
        <f>_xlfn.XLOOKUP(B33,'[1]PI final (3)'!C:C,'[1]PI final (3)'!BA:BA,"",0)</f>
        <v>255</v>
      </c>
      <c r="AW33" s="97">
        <f>_xlfn.XLOOKUP(B33,'[1]PI final (3)'!C:C,'[1]PI final (3)'!BB:BB,"",0)</f>
        <v>255</v>
      </c>
      <c r="AX33" s="98" t="b">
        <v>0</v>
      </c>
      <c r="AY33" s="98">
        <v>4</v>
      </c>
      <c r="AZ33" s="98" t="s">
        <v>883</v>
      </c>
      <c r="BA33" s="98" t="s">
        <v>849</v>
      </c>
      <c r="BB33" s="98">
        <v>0</v>
      </c>
      <c r="BC33" s="98">
        <v>0</v>
      </c>
      <c r="BD33" s="98">
        <v>0</v>
      </c>
      <c r="BE33" s="98">
        <v>0</v>
      </c>
      <c r="BF33" s="98">
        <v>0</v>
      </c>
    </row>
    <row r="34" spans="1:58" s="102" customFormat="1" ht="32.1" customHeight="1">
      <c r="A34" s="97" t="s">
        <v>834</v>
      </c>
      <c r="B34" s="97">
        <v>32</v>
      </c>
      <c r="C34" s="98" t="s">
        <v>758</v>
      </c>
      <c r="D34" s="98" t="s">
        <v>888</v>
      </c>
      <c r="E34" s="98" t="s">
        <v>960</v>
      </c>
      <c r="F34" s="98" t="s">
        <v>961</v>
      </c>
      <c r="G34" s="98" t="s">
        <v>962</v>
      </c>
      <c r="H34" s="98" t="s">
        <v>963</v>
      </c>
      <c r="I34" s="98" t="s">
        <v>964</v>
      </c>
      <c r="J34" s="97">
        <v>262</v>
      </c>
      <c r="K34" s="98" t="s">
        <v>965</v>
      </c>
      <c r="L34" s="97">
        <v>263</v>
      </c>
      <c r="M34" s="98" t="s">
        <v>966</v>
      </c>
      <c r="N34" s="97">
        <v>4</v>
      </c>
      <c r="O34" s="98" t="s">
        <v>20</v>
      </c>
      <c r="P34" s="97">
        <v>22</v>
      </c>
      <c r="Q34" s="98" t="s">
        <v>15</v>
      </c>
      <c r="R34" s="98" t="s">
        <v>842</v>
      </c>
      <c r="S34" s="97">
        <v>220108100</v>
      </c>
      <c r="T34" s="98" t="s">
        <v>870</v>
      </c>
      <c r="U34" s="98" t="s">
        <v>970</v>
      </c>
      <c r="V34" s="98" t="s">
        <v>971</v>
      </c>
      <c r="W34" s="98">
        <v>255</v>
      </c>
      <c r="X34" s="98" t="s">
        <v>921</v>
      </c>
      <c r="Y34" s="98">
        <v>255</v>
      </c>
      <c r="Z34" s="97">
        <v>4</v>
      </c>
      <c r="AA34" s="107">
        <v>45416</v>
      </c>
      <c r="AB34" s="98" t="s">
        <v>866</v>
      </c>
      <c r="AC34" s="97">
        <f>_xlfn.XLOOKUP(B34,'[1]PI final (3)'!C:C,'[1]PI final (3)'!AE:AE,"",0)</f>
        <v>0</v>
      </c>
      <c r="AD34" s="97">
        <f>_xlfn.XLOOKUP(B34,'[1]PI final (3)'!C:C,'[1]PI final (3)'!AF:AF,"",0)</f>
        <v>255</v>
      </c>
      <c r="AE34" s="97">
        <f>_xlfn.XLOOKUP(B34,'[1]PI final (3)'!C:C,'[1]PI final (3)'!AG:AG,"",0)</f>
        <v>255</v>
      </c>
      <c r="AF34" s="97">
        <f>_xlfn.XLOOKUP(B34,'[1]PI final (3)'!C:C,'[1]PI final (3)'!AI:AI,"",0)</f>
        <v>0</v>
      </c>
      <c r="AG34" s="97">
        <f>_xlfn.XLOOKUP(B34,'[1]PI final (3)'!C:C,'[1]PI final (3)'!AJ:AJ,"",0)</f>
        <v>0</v>
      </c>
      <c r="AH34" s="97">
        <f>_xlfn.XLOOKUP(B34,'[1]PI final (3)'!C:C,'[1]PI final (3)'!AK:AK,"",0)</f>
        <v>0</v>
      </c>
      <c r="AI34" s="97">
        <f>_xlfn.XLOOKUP(B34,'[1]PI final (3)'!C:C,'[1]PI final (3)'!AL:AL,"",0)</f>
        <v>255</v>
      </c>
      <c r="AJ34" s="97">
        <f>_xlfn.XLOOKUP(B34,'[1]PI final (3)'!C:C,'[1]PI final (3)'!AM:AM,"",0)</f>
        <v>255</v>
      </c>
      <c r="AK34" s="97">
        <f>_xlfn.XLOOKUP(B34,'[1]PI final (3)'!C:C,'[1]PI final (3)'!AN:AN,"",0)</f>
        <v>255</v>
      </c>
      <c r="AL34" s="97">
        <f>_xlfn.XLOOKUP(B34,'[1]PI final (3)'!C:C,'[1]PI final (3)'!AP:AP,"",0)</f>
        <v>0</v>
      </c>
      <c r="AM34" s="97">
        <f>_xlfn.XLOOKUP(B34,'[1]PI final (3)'!C:C,'[1]PI final (3)'!AQ:AQ,"",0)</f>
        <v>0</v>
      </c>
      <c r="AN34" s="97">
        <f>_xlfn.XLOOKUP(B34,'[1]PI final (3)'!C:C,'[1]PI final (3)'!AR:AR,"",0)</f>
        <v>0</v>
      </c>
      <c r="AO34" s="97">
        <f>_xlfn.XLOOKUP(B34,'[1]PI final (3)'!C:C,'[1]PI final (3)'!AS:AS,"",0)</f>
        <v>255</v>
      </c>
      <c r="AP34" s="97">
        <f>_xlfn.XLOOKUP(B34,'[1]PI final (3)'!C:C,'[1]PI final (3)'!AT:AT,"",0)</f>
        <v>255</v>
      </c>
      <c r="AQ34" s="97">
        <f>_xlfn.XLOOKUP(B34,'[1]PI final (3)'!C:C,'[1]PI final (3)'!AU:AU,"",0)</f>
        <v>255</v>
      </c>
      <c r="AR34" s="97">
        <f>_xlfn.XLOOKUP(B34,'[1]PI final (3)'!C:C,'[1]PI final (3)'!AW:AW,"",0)</f>
        <v>0</v>
      </c>
      <c r="AS34" s="97">
        <f>_xlfn.XLOOKUP(B34,'[1]PI final (3)'!C:C,'[1]PI final (3)'!AX:AX,"",0)</f>
        <v>0</v>
      </c>
      <c r="AT34" s="97">
        <f>_xlfn.XLOOKUP(B34,'[1]PI final (3)'!C:C,'[1]PI final (3)'!AY:AY,"",0)</f>
        <v>0</v>
      </c>
      <c r="AU34" s="97">
        <f>_xlfn.XLOOKUP(B34,'[1]PI final (3)'!C:C,'[1]PI final (3)'!AZ:AZ,"",0)</f>
        <v>255</v>
      </c>
      <c r="AV34" s="97">
        <f>_xlfn.XLOOKUP(B34,'[1]PI final (3)'!C:C,'[1]PI final (3)'!BA:BA,"",0)</f>
        <v>255</v>
      </c>
      <c r="AW34" s="97">
        <f>_xlfn.XLOOKUP(B34,'[1]PI final (3)'!C:C,'[1]PI final (3)'!BB:BB,"",0)</f>
        <v>255</v>
      </c>
      <c r="AX34" s="98" t="b">
        <v>0</v>
      </c>
      <c r="AY34" s="98">
        <v>4</v>
      </c>
      <c r="AZ34" s="98" t="s">
        <v>909</v>
      </c>
      <c r="BA34" s="98" t="s">
        <v>849</v>
      </c>
      <c r="BB34" s="98" t="s">
        <v>778</v>
      </c>
      <c r="BC34" s="98" t="s">
        <v>779</v>
      </c>
      <c r="BD34" s="98" t="s">
        <v>850</v>
      </c>
      <c r="BE34" s="98" t="s">
        <v>780</v>
      </c>
      <c r="BF34" s="98" t="s">
        <v>781</v>
      </c>
    </row>
    <row r="35" spans="1:58" s="102" customFormat="1" ht="32.1" customHeight="1">
      <c r="A35" s="97" t="s">
        <v>834</v>
      </c>
      <c r="B35" s="97">
        <v>33</v>
      </c>
      <c r="C35" s="98" t="s">
        <v>758</v>
      </c>
      <c r="D35" s="98" t="s">
        <v>888</v>
      </c>
      <c r="E35" s="98" t="s">
        <v>960</v>
      </c>
      <c r="F35" s="98" t="s">
        <v>961</v>
      </c>
      <c r="G35" s="98" t="s">
        <v>962</v>
      </c>
      <c r="H35" s="98" t="s">
        <v>963</v>
      </c>
      <c r="I35" s="98" t="s">
        <v>964</v>
      </c>
      <c r="J35" s="97">
        <v>262</v>
      </c>
      <c r="K35" s="98" t="s">
        <v>965</v>
      </c>
      <c r="L35" s="97">
        <v>263</v>
      </c>
      <c r="M35" s="98" t="s">
        <v>966</v>
      </c>
      <c r="N35" s="97">
        <v>4</v>
      </c>
      <c r="O35" s="98" t="s">
        <v>20</v>
      </c>
      <c r="P35" s="97">
        <v>22</v>
      </c>
      <c r="Q35" s="98" t="s">
        <v>15</v>
      </c>
      <c r="R35" s="98" t="s">
        <v>842</v>
      </c>
      <c r="S35" s="97">
        <v>220104900</v>
      </c>
      <c r="T35" s="98" t="s">
        <v>770</v>
      </c>
      <c r="U35" s="98" t="s">
        <v>972</v>
      </c>
      <c r="V35" s="98" t="s">
        <v>973</v>
      </c>
      <c r="W35" s="98">
        <v>2800</v>
      </c>
      <c r="X35" s="98" t="s">
        <v>974</v>
      </c>
      <c r="Y35" s="98">
        <v>10000</v>
      </c>
      <c r="Z35" s="97">
        <v>4</v>
      </c>
      <c r="AA35" s="107">
        <v>45447</v>
      </c>
      <c r="AB35" s="98" t="s">
        <v>16</v>
      </c>
      <c r="AC35" s="97">
        <f>_xlfn.XLOOKUP(B35,'[1]PI final (3)'!C:C,'[1]PI final (3)'!AE:AE,"",0)</f>
        <v>0</v>
      </c>
      <c r="AD35" s="97">
        <f>_xlfn.XLOOKUP(B35,'[1]PI final (3)'!C:C,'[1]PI final (3)'!AF:AF,"",0)</f>
        <v>1800</v>
      </c>
      <c r="AE35" s="97">
        <f>_xlfn.XLOOKUP(B35,'[1]PI final (3)'!C:C,'[1]PI final (3)'!AG:AG,"",0)</f>
        <v>1800</v>
      </c>
      <c r="AF35" s="97">
        <f>_xlfn.XLOOKUP(B35,'[1]PI final (3)'!C:C,'[1]PI final (3)'!AI:AI,"",0)</f>
        <v>0</v>
      </c>
      <c r="AG35" s="97">
        <f>_xlfn.XLOOKUP(B35,'[1]PI final (3)'!C:C,'[1]PI final (3)'!AJ:AJ,"",0)</f>
        <v>0</v>
      </c>
      <c r="AH35" s="97">
        <f>_xlfn.XLOOKUP(B35,'[1]PI final (3)'!C:C,'[1]PI final (3)'!AK:AK,"",0)</f>
        <v>0</v>
      </c>
      <c r="AI35" s="97">
        <f>_xlfn.XLOOKUP(B35,'[1]PI final (3)'!C:C,'[1]PI final (3)'!AL:AL,"",0)</f>
        <v>1800</v>
      </c>
      <c r="AJ35" s="97">
        <f>_xlfn.XLOOKUP(B35,'[1]PI final (3)'!C:C,'[1]PI final (3)'!AM:AM,"",0)</f>
        <v>1800</v>
      </c>
      <c r="AK35" s="97">
        <f>_xlfn.XLOOKUP(B35,'[1]PI final (3)'!C:C,'[1]PI final (3)'!AN:AN,"",0)</f>
        <v>3600</v>
      </c>
      <c r="AL35" s="97">
        <f>_xlfn.XLOOKUP(B35,'[1]PI final (3)'!C:C,'[1]PI final (3)'!AP:AP,"",0)</f>
        <v>0</v>
      </c>
      <c r="AM35" s="97">
        <f>_xlfn.XLOOKUP(B35,'[1]PI final (3)'!C:C,'[1]PI final (3)'!AQ:AQ,"",0)</f>
        <v>0</v>
      </c>
      <c r="AN35" s="97">
        <f>_xlfn.XLOOKUP(B35,'[1]PI final (3)'!C:C,'[1]PI final (3)'!AR:AR,"",0)</f>
        <v>0</v>
      </c>
      <c r="AO35" s="97">
        <f>_xlfn.XLOOKUP(B35,'[1]PI final (3)'!C:C,'[1]PI final (3)'!AS:AS,"",0)</f>
        <v>1800</v>
      </c>
      <c r="AP35" s="97">
        <f>_xlfn.XLOOKUP(B35,'[1]PI final (3)'!C:C,'[1]PI final (3)'!AT:AT,"",0)</f>
        <v>1800</v>
      </c>
      <c r="AQ35" s="97">
        <f>_xlfn.XLOOKUP(B35,'[1]PI final (3)'!C:C,'[1]PI final (3)'!AU:AU,"",0)</f>
        <v>5400</v>
      </c>
      <c r="AR35" s="97">
        <f>_xlfn.XLOOKUP(B35,'[1]PI final (3)'!C:C,'[1]PI final (3)'!AW:AW,"",0)</f>
        <v>0</v>
      </c>
      <c r="AS35" s="97">
        <f>_xlfn.XLOOKUP(B35,'[1]PI final (3)'!C:C,'[1]PI final (3)'!AX:AX,"",0)</f>
        <v>0</v>
      </c>
      <c r="AT35" s="97">
        <f>_xlfn.XLOOKUP(B35,'[1]PI final (3)'!C:C,'[1]PI final (3)'!AY:AY,"",0)</f>
        <v>0</v>
      </c>
      <c r="AU35" s="97">
        <f>_xlfn.XLOOKUP(B35,'[1]PI final (3)'!C:C,'[1]PI final (3)'!AZ:AZ,"",0)</f>
        <v>1800</v>
      </c>
      <c r="AV35" s="97">
        <f>_xlfn.XLOOKUP(B35,'[1]PI final (3)'!C:C,'[1]PI final (3)'!BA:BA,"",0)</f>
        <v>1800</v>
      </c>
      <c r="AW35" s="97">
        <f>_xlfn.XLOOKUP(B35,'[1]PI final (3)'!C:C,'[1]PI final (3)'!BB:BB,"",0)</f>
        <v>7200</v>
      </c>
      <c r="AX35" s="98" t="s">
        <v>776</v>
      </c>
      <c r="AY35" s="98">
        <v>4</v>
      </c>
      <c r="AZ35" s="98" t="s">
        <v>954</v>
      </c>
      <c r="BA35" s="98" t="s">
        <v>925</v>
      </c>
      <c r="BB35" s="98" t="s">
        <v>778</v>
      </c>
      <c r="BC35" s="98" t="s">
        <v>779</v>
      </c>
      <c r="BD35" s="98" t="s">
        <v>850</v>
      </c>
      <c r="BE35" s="98" t="s">
        <v>780</v>
      </c>
      <c r="BF35" s="98" t="s">
        <v>781</v>
      </c>
    </row>
    <row r="36" spans="1:58" s="102" customFormat="1" ht="32.1" customHeight="1">
      <c r="A36" s="97" t="s">
        <v>834</v>
      </c>
      <c r="B36" s="97">
        <v>34</v>
      </c>
      <c r="C36" s="98" t="s">
        <v>758</v>
      </c>
      <c r="D36" s="98" t="s">
        <v>888</v>
      </c>
      <c r="E36" s="98" t="s">
        <v>960</v>
      </c>
      <c r="F36" s="98" t="s">
        <v>961</v>
      </c>
      <c r="G36" s="98" t="s">
        <v>962</v>
      </c>
      <c r="H36" s="98" t="s">
        <v>963</v>
      </c>
      <c r="I36" s="98" t="s">
        <v>964</v>
      </c>
      <c r="J36" s="97">
        <v>262</v>
      </c>
      <c r="K36" s="98" t="s">
        <v>965</v>
      </c>
      <c r="L36" s="97">
        <v>263</v>
      </c>
      <c r="M36" s="98" t="s">
        <v>966</v>
      </c>
      <c r="N36" s="97">
        <v>4</v>
      </c>
      <c r="O36" s="98" t="s">
        <v>20</v>
      </c>
      <c r="P36" s="97">
        <v>22</v>
      </c>
      <c r="Q36" s="98" t="s">
        <v>15</v>
      </c>
      <c r="R36" s="98" t="s">
        <v>842</v>
      </c>
      <c r="S36" s="97">
        <v>220108900</v>
      </c>
      <c r="T36" s="98" t="s">
        <v>975</v>
      </c>
      <c r="U36" s="98" t="s">
        <v>976</v>
      </c>
      <c r="V36" s="98" t="s">
        <v>977</v>
      </c>
      <c r="W36" s="98">
        <v>82</v>
      </c>
      <c r="X36" s="101" t="s">
        <v>978</v>
      </c>
      <c r="Y36" s="98">
        <v>165</v>
      </c>
      <c r="Z36" s="97">
        <v>4</v>
      </c>
      <c r="AA36" s="101" t="s">
        <v>882</v>
      </c>
      <c r="AB36" s="98" t="s">
        <v>16</v>
      </c>
      <c r="AC36" s="97">
        <f>_xlfn.XLOOKUP(B36,'[1]PI final (3)'!C:C,'[1]PI final (3)'!AE:AE,"",0)</f>
        <v>0</v>
      </c>
      <c r="AD36" s="97">
        <f>_xlfn.XLOOKUP(B36,'[1]PI final (3)'!C:C,'[1]PI final (3)'!AF:AF,"",0)</f>
        <v>10</v>
      </c>
      <c r="AE36" s="97">
        <f>_xlfn.XLOOKUP(B36,'[1]PI final (3)'!C:C,'[1]PI final (3)'!AG:AG,"",0)</f>
        <v>10</v>
      </c>
      <c r="AF36" s="97">
        <f>_xlfn.XLOOKUP(B36,'[1]PI final (3)'!C:C,'[1]PI final (3)'!AI:AI,"",0)</f>
        <v>0</v>
      </c>
      <c r="AG36" s="97">
        <f>_xlfn.XLOOKUP(B36,'[1]PI final (3)'!C:C,'[1]PI final (3)'!AJ:AJ,"",0)</f>
        <v>0</v>
      </c>
      <c r="AH36" s="97">
        <f>_xlfn.XLOOKUP(B36,'[1]PI final (3)'!C:C,'[1]PI final (3)'!AK:AK,"",0)</f>
        <v>0</v>
      </c>
      <c r="AI36" s="97">
        <f>_xlfn.XLOOKUP(B36,'[1]PI final (3)'!C:C,'[1]PI final (3)'!AL:AL,"",0)</f>
        <v>25</v>
      </c>
      <c r="AJ36" s="97">
        <f>_xlfn.XLOOKUP(B36,'[1]PI final (3)'!C:C,'[1]PI final (3)'!AM:AM,"",0)</f>
        <v>25</v>
      </c>
      <c r="AK36" s="97">
        <f>_xlfn.XLOOKUP(B36,'[1]PI final (3)'!C:C,'[1]PI final (3)'!AN:AN,"",0)</f>
        <v>35</v>
      </c>
      <c r="AL36" s="97">
        <f>_xlfn.XLOOKUP(B36,'[1]PI final (3)'!C:C,'[1]PI final (3)'!AP:AP,"",0)</f>
        <v>0</v>
      </c>
      <c r="AM36" s="97">
        <f>_xlfn.XLOOKUP(B36,'[1]PI final (3)'!C:C,'[1]PI final (3)'!AQ:AQ,"",0)</f>
        <v>0</v>
      </c>
      <c r="AN36" s="97">
        <f>_xlfn.XLOOKUP(B36,'[1]PI final (3)'!C:C,'[1]PI final (3)'!AR:AR,"",0)</f>
        <v>0</v>
      </c>
      <c r="AO36" s="97">
        <f>_xlfn.XLOOKUP(B36,'[1]PI final (3)'!C:C,'[1]PI final (3)'!AS:AS,"",0)</f>
        <v>23</v>
      </c>
      <c r="AP36" s="97">
        <f>_xlfn.XLOOKUP(B36,'[1]PI final (3)'!C:C,'[1]PI final (3)'!AT:AT,"",0)</f>
        <v>23</v>
      </c>
      <c r="AQ36" s="97">
        <f>_xlfn.XLOOKUP(B36,'[1]PI final (3)'!C:C,'[1]PI final (3)'!AU:AU,"",0)</f>
        <v>58</v>
      </c>
      <c r="AR36" s="97">
        <f>_xlfn.XLOOKUP(B36,'[1]PI final (3)'!C:C,'[1]PI final (3)'!AW:AW,"",0)</f>
        <v>0</v>
      </c>
      <c r="AS36" s="97">
        <f>_xlfn.XLOOKUP(B36,'[1]PI final (3)'!C:C,'[1]PI final (3)'!AX:AX,"",0)</f>
        <v>0</v>
      </c>
      <c r="AT36" s="97">
        <f>_xlfn.XLOOKUP(B36,'[1]PI final (3)'!C:C,'[1]PI final (3)'!AY:AY,"",0)</f>
        <v>0</v>
      </c>
      <c r="AU36" s="97">
        <f>_xlfn.XLOOKUP(B36,'[1]PI final (3)'!C:C,'[1]PI final (3)'!AZ:AZ,"",0)</f>
        <v>25</v>
      </c>
      <c r="AV36" s="97">
        <f>_xlfn.XLOOKUP(B36,'[1]PI final (3)'!C:C,'[1]PI final (3)'!BA:BA,"",0)</f>
        <v>25</v>
      </c>
      <c r="AW36" s="97">
        <f>_xlfn.XLOOKUP(B36,'[1]PI final (3)'!C:C,'[1]PI final (3)'!BB:BB,"",0)</f>
        <v>83</v>
      </c>
      <c r="AX36" s="98" t="s">
        <v>776</v>
      </c>
      <c r="AY36" s="98">
        <v>4</v>
      </c>
      <c r="AZ36" s="98" t="s">
        <v>883</v>
      </c>
      <c r="BA36" s="98" t="s">
        <v>849</v>
      </c>
      <c r="BB36" s="98">
        <v>0</v>
      </c>
      <c r="BC36" s="98">
        <v>0</v>
      </c>
      <c r="BD36" s="98">
        <v>0</v>
      </c>
      <c r="BE36" s="98">
        <v>0</v>
      </c>
      <c r="BF36" s="98">
        <v>0</v>
      </c>
    </row>
    <row r="37" spans="1:58" s="102" customFormat="1" ht="32.1" customHeight="1">
      <c r="A37" s="97" t="s">
        <v>834</v>
      </c>
      <c r="B37" s="97">
        <v>35</v>
      </c>
      <c r="C37" s="98" t="s">
        <v>758</v>
      </c>
      <c r="D37" s="98" t="s">
        <v>888</v>
      </c>
      <c r="E37" s="98" t="s">
        <v>960</v>
      </c>
      <c r="F37" s="98" t="s">
        <v>961</v>
      </c>
      <c r="G37" s="98" t="s">
        <v>962</v>
      </c>
      <c r="H37" s="98" t="s">
        <v>963</v>
      </c>
      <c r="I37" s="98" t="s">
        <v>964</v>
      </c>
      <c r="J37" s="97">
        <v>262</v>
      </c>
      <c r="K37" s="98" t="s">
        <v>965</v>
      </c>
      <c r="L37" s="97">
        <v>263</v>
      </c>
      <c r="M37" s="98" t="s">
        <v>966</v>
      </c>
      <c r="N37" s="97">
        <v>4</v>
      </c>
      <c r="O37" s="98" t="s">
        <v>20</v>
      </c>
      <c r="P37" s="97">
        <v>22</v>
      </c>
      <c r="Q37" s="98" t="s">
        <v>15</v>
      </c>
      <c r="R37" s="98" t="s">
        <v>842</v>
      </c>
      <c r="S37" s="97">
        <v>220104700</v>
      </c>
      <c r="T37" s="98" t="s">
        <v>922</v>
      </c>
      <c r="U37" s="98" t="s">
        <v>979</v>
      </c>
      <c r="V37" s="98" t="s">
        <v>980</v>
      </c>
      <c r="W37" s="98">
        <v>14</v>
      </c>
      <c r="X37" s="101" t="s">
        <v>981</v>
      </c>
      <c r="Y37" s="98">
        <v>74</v>
      </c>
      <c r="Z37" s="97" t="s">
        <v>774</v>
      </c>
      <c r="AA37" s="101" t="s">
        <v>982</v>
      </c>
      <c r="AB37" s="98" t="s">
        <v>16</v>
      </c>
      <c r="AC37" s="97">
        <f>_xlfn.XLOOKUP(B37,'[1]PI final (3)'!C:C,'[1]PI final (3)'!AE:AE,"",0)</f>
        <v>0</v>
      </c>
      <c r="AD37" s="97">
        <f>_xlfn.XLOOKUP(B37,'[1]PI final (3)'!C:C,'[1]PI final (3)'!AF:AF,"",0)</f>
        <v>5</v>
      </c>
      <c r="AE37" s="97">
        <f>_xlfn.XLOOKUP(B37,'[1]PI final (3)'!C:C,'[1]PI final (3)'!AG:AG,"",0)</f>
        <v>5</v>
      </c>
      <c r="AF37" s="97">
        <f>_xlfn.XLOOKUP(B37,'[1]PI final (3)'!C:C,'[1]PI final (3)'!AI:AI,"",0)</f>
        <v>0</v>
      </c>
      <c r="AG37" s="97">
        <f>_xlfn.XLOOKUP(B37,'[1]PI final (3)'!C:C,'[1]PI final (3)'!AJ:AJ,"",0)</f>
        <v>0</v>
      </c>
      <c r="AH37" s="97">
        <f>_xlfn.XLOOKUP(B37,'[1]PI final (3)'!C:C,'[1]PI final (3)'!AK:AK,"",0)</f>
        <v>0</v>
      </c>
      <c r="AI37" s="97">
        <f>_xlfn.XLOOKUP(B37,'[1]PI final (3)'!C:C,'[1]PI final (3)'!AL:AL,"",0)</f>
        <v>20</v>
      </c>
      <c r="AJ37" s="97">
        <f>_xlfn.XLOOKUP(B37,'[1]PI final (3)'!C:C,'[1]PI final (3)'!AM:AM,"",0)</f>
        <v>20</v>
      </c>
      <c r="AK37" s="97">
        <f>_xlfn.XLOOKUP(B37,'[1]PI final (3)'!C:C,'[1]PI final (3)'!AN:AN,"",0)</f>
        <v>25</v>
      </c>
      <c r="AL37" s="97">
        <f>_xlfn.XLOOKUP(B37,'[1]PI final (3)'!C:C,'[1]PI final (3)'!AP:AP,"",0)</f>
        <v>0</v>
      </c>
      <c r="AM37" s="97">
        <f>_xlfn.XLOOKUP(B37,'[1]PI final (3)'!C:C,'[1]PI final (3)'!AQ:AQ,"",0)</f>
        <v>0</v>
      </c>
      <c r="AN37" s="97">
        <f>_xlfn.XLOOKUP(B37,'[1]PI final (3)'!C:C,'[1]PI final (3)'!AR:AR,"",0)</f>
        <v>0</v>
      </c>
      <c r="AO37" s="97">
        <f>_xlfn.XLOOKUP(B37,'[1]PI final (3)'!C:C,'[1]PI final (3)'!AS:AS,"",0)</f>
        <v>20</v>
      </c>
      <c r="AP37" s="97">
        <f>_xlfn.XLOOKUP(B37,'[1]PI final (3)'!C:C,'[1]PI final (3)'!AT:AT,"",0)</f>
        <v>20</v>
      </c>
      <c r="AQ37" s="97">
        <f>_xlfn.XLOOKUP(B37,'[1]PI final (3)'!C:C,'[1]PI final (3)'!AU:AU,"",0)</f>
        <v>45</v>
      </c>
      <c r="AR37" s="97">
        <f>_xlfn.XLOOKUP(B37,'[1]PI final (3)'!C:C,'[1]PI final (3)'!AW:AW,"",0)</f>
        <v>0</v>
      </c>
      <c r="AS37" s="97">
        <f>_xlfn.XLOOKUP(B37,'[1]PI final (3)'!C:C,'[1]PI final (3)'!AX:AX,"",0)</f>
        <v>0</v>
      </c>
      <c r="AT37" s="97">
        <f>_xlfn.XLOOKUP(B37,'[1]PI final (3)'!C:C,'[1]PI final (3)'!AY:AY,"",0)</f>
        <v>0</v>
      </c>
      <c r="AU37" s="97">
        <f>_xlfn.XLOOKUP(B37,'[1]PI final (3)'!C:C,'[1]PI final (3)'!AZ:AZ,"",0)</f>
        <v>15</v>
      </c>
      <c r="AV37" s="97">
        <f>_xlfn.XLOOKUP(B37,'[1]PI final (3)'!C:C,'[1]PI final (3)'!BA:BA,"",0)</f>
        <v>15</v>
      </c>
      <c r="AW37" s="97">
        <f>_xlfn.XLOOKUP(B37,'[1]PI final (3)'!C:C,'[1]PI final (3)'!BB:BB,"",0)</f>
        <v>60</v>
      </c>
      <c r="AX37" s="98" t="s">
        <v>776</v>
      </c>
      <c r="AY37" s="98" t="s">
        <v>774</v>
      </c>
      <c r="AZ37" s="98" t="s">
        <v>983</v>
      </c>
      <c r="BA37" s="98" t="s">
        <v>849</v>
      </c>
      <c r="BB37" s="98">
        <v>0</v>
      </c>
      <c r="BC37" s="98">
        <v>0</v>
      </c>
      <c r="BD37" s="98">
        <v>0</v>
      </c>
      <c r="BE37" s="98">
        <v>0</v>
      </c>
      <c r="BF37" s="98">
        <v>0</v>
      </c>
    </row>
    <row r="38" spans="1:58" s="102" customFormat="1" ht="32.1" customHeight="1">
      <c r="A38" s="97" t="s">
        <v>834</v>
      </c>
      <c r="B38" s="97">
        <v>36</v>
      </c>
      <c r="C38" s="98" t="s">
        <v>758</v>
      </c>
      <c r="D38" s="98" t="s">
        <v>888</v>
      </c>
      <c r="E38" s="98" t="s">
        <v>960</v>
      </c>
      <c r="F38" s="98" t="s">
        <v>961</v>
      </c>
      <c r="G38" s="98" t="s">
        <v>962</v>
      </c>
      <c r="H38" s="98" t="s">
        <v>963</v>
      </c>
      <c r="I38" s="98" t="s">
        <v>964</v>
      </c>
      <c r="J38" s="97">
        <v>262</v>
      </c>
      <c r="K38" s="98" t="s">
        <v>965</v>
      </c>
      <c r="L38" s="97">
        <v>263</v>
      </c>
      <c r="M38" s="98" t="s">
        <v>966</v>
      </c>
      <c r="N38" s="97">
        <v>4</v>
      </c>
      <c r="O38" s="98" t="s">
        <v>20</v>
      </c>
      <c r="P38" s="97">
        <v>22</v>
      </c>
      <c r="Q38" s="98" t="s">
        <v>15</v>
      </c>
      <c r="R38" s="98" t="s">
        <v>842</v>
      </c>
      <c r="S38" s="97">
        <v>220105000</v>
      </c>
      <c r="T38" s="98" t="s">
        <v>788</v>
      </c>
      <c r="U38" s="98" t="s">
        <v>984</v>
      </c>
      <c r="V38" s="98" t="s">
        <v>985</v>
      </c>
      <c r="W38" s="98">
        <v>90767</v>
      </c>
      <c r="X38" s="98" t="s">
        <v>986</v>
      </c>
      <c r="Y38" s="98">
        <v>90767</v>
      </c>
      <c r="Z38" s="97" t="s">
        <v>774</v>
      </c>
      <c r="AA38" s="101" t="s">
        <v>987</v>
      </c>
      <c r="AB38" s="98" t="s">
        <v>866</v>
      </c>
      <c r="AC38" s="97">
        <f>_xlfn.XLOOKUP(B38,'[1]PI final (3)'!C:C,'[1]PI final (3)'!AE:AE,"",0)</f>
        <v>90767</v>
      </c>
      <c r="AD38" s="97">
        <f>_xlfn.XLOOKUP(B38,'[1]PI final (3)'!C:C,'[1]PI final (3)'!AF:AF,"",0)</f>
        <v>0</v>
      </c>
      <c r="AE38" s="97">
        <f>_xlfn.XLOOKUP(B38,'[1]PI final (3)'!C:C,'[1]PI final (3)'!AG:AG,"",0)</f>
        <v>90767</v>
      </c>
      <c r="AF38" s="97">
        <f>_xlfn.XLOOKUP(B38,'[1]PI final (3)'!C:C,'[1]PI final (3)'!AI:AI,"",0)</f>
        <v>0</v>
      </c>
      <c r="AG38" s="97">
        <f>_xlfn.XLOOKUP(B38,'[1]PI final (3)'!C:C,'[1]PI final (3)'!AJ:AJ,"",0)</f>
        <v>0</v>
      </c>
      <c r="AH38" s="97">
        <f>_xlfn.XLOOKUP(B38,'[1]PI final (3)'!C:C,'[1]PI final (3)'!AK:AK,"",0)</f>
        <v>90767</v>
      </c>
      <c r="AI38" s="97">
        <f>_xlfn.XLOOKUP(B38,'[1]PI final (3)'!C:C,'[1]PI final (3)'!AL:AL,"",0)</f>
        <v>0</v>
      </c>
      <c r="AJ38" s="97">
        <f>_xlfn.XLOOKUP(B38,'[1]PI final (3)'!C:C,'[1]PI final (3)'!AM:AM,"",0)</f>
        <v>90767</v>
      </c>
      <c r="AK38" s="97">
        <f>_xlfn.XLOOKUP(B38,'[1]PI final (3)'!C:C,'[1]PI final (3)'!AN:AN,"",0)</f>
        <v>90767</v>
      </c>
      <c r="AL38" s="97">
        <f>_xlfn.XLOOKUP(B38,'[1]PI final (3)'!C:C,'[1]PI final (3)'!AP:AP,"",0)</f>
        <v>0</v>
      </c>
      <c r="AM38" s="97">
        <f>_xlfn.XLOOKUP(B38,'[1]PI final (3)'!C:C,'[1]PI final (3)'!AQ:AQ,"",0)</f>
        <v>0</v>
      </c>
      <c r="AN38" s="97">
        <f>_xlfn.XLOOKUP(B38,'[1]PI final (3)'!C:C,'[1]PI final (3)'!AR:AR,"",0)</f>
        <v>90767</v>
      </c>
      <c r="AO38" s="97">
        <f>_xlfn.XLOOKUP(B38,'[1]PI final (3)'!C:C,'[1]PI final (3)'!AS:AS,"",0)</f>
        <v>0</v>
      </c>
      <c r="AP38" s="97">
        <f>_xlfn.XLOOKUP(B38,'[1]PI final (3)'!C:C,'[1]PI final (3)'!AT:AT,"",0)</f>
        <v>90767</v>
      </c>
      <c r="AQ38" s="97">
        <f>_xlfn.XLOOKUP(B38,'[1]PI final (3)'!C:C,'[1]PI final (3)'!AU:AU,"",0)</f>
        <v>90767</v>
      </c>
      <c r="AR38" s="97">
        <f>_xlfn.XLOOKUP(B38,'[1]PI final (3)'!C:C,'[1]PI final (3)'!AW:AW,"",0)</f>
        <v>0</v>
      </c>
      <c r="AS38" s="97">
        <f>_xlfn.XLOOKUP(B38,'[1]PI final (3)'!C:C,'[1]PI final (3)'!AX:AX,"",0)</f>
        <v>0</v>
      </c>
      <c r="AT38" s="97">
        <f>_xlfn.XLOOKUP(B38,'[1]PI final (3)'!C:C,'[1]PI final (3)'!AY:AY,"",0)</f>
        <v>90767</v>
      </c>
      <c r="AU38" s="97">
        <f>_xlfn.XLOOKUP(B38,'[1]PI final (3)'!C:C,'[1]PI final (3)'!AZ:AZ,"",0)</f>
        <v>0</v>
      </c>
      <c r="AV38" s="97">
        <f>_xlfn.XLOOKUP(B38,'[1]PI final (3)'!C:C,'[1]PI final (3)'!BA:BA,"",0)</f>
        <v>90767</v>
      </c>
      <c r="AW38" s="97">
        <f>_xlfn.XLOOKUP(B38,'[1]PI final (3)'!C:C,'[1]PI final (3)'!BB:BB,"",0)</f>
        <v>90767</v>
      </c>
      <c r="AX38" s="98" t="b">
        <v>0</v>
      </c>
      <c r="AY38" s="98" t="s">
        <v>774</v>
      </c>
      <c r="AZ38" s="98" t="s">
        <v>988</v>
      </c>
      <c r="BA38" s="98" t="s">
        <v>849</v>
      </c>
      <c r="BB38" s="98">
        <v>0</v>
      </c>
      <c r="BC38" s="98">
        <v>0</v>
      </c>
      <c r="BD38" s="98">
        <v>0</v>
      </c>
      <c r="BE38" s="98">
        <v>0</v>
      </c>
      <c r="BF38" s="98">
        <v>0</v>
      </c>
    </row>
    <row r="39" spans="1:58" s="102" customFormat="1" ht="32.1" customHeight="1">
      <c r="A39" s="97" t="s">
        <v>834</v>
      </c>
      <c r="B39" s="97">
        <v>37</v>
      </c>
      <c r="C39" s="98" t="s">
        <v>758</v>
      </c>
      <c r="D39" s="98" t="s">
        <v>888</v>
      </c>
      <c r="E39" s="98" t="s">
        <v>960</v>
      </c>
      <c r="F39" s="98" t="s">
        <v>961</v>
      </c>
      <c r="G39" s="98" t="s">
        <v>962</v>
      </c>
      <c r="H39" s="98" t="s">
        <v>963</v>
      </c>
      <c r="I39" s="98" t="s">
        <v>964</v>
      </c>
      <c r="J39" s="97">
        <v>262</v>
      </c>
      <c r="K39" s="98" t="s">
        <v>965</v>
      </c>
      <c r="L39" s="97">
        <v>263</v>
      </c>
      <c r="M39" s="98" t="s">
        <v>966</v>
      </c>
      <c r="N39" s="97">
        <v>4</v>
      </c>
      <c r="O39" s="98" t="s">
        <v>20</v>
      </c>
      <c r="P39" s="97">
        <v>22</v>
      </c>
      <c r="Q39" s="98" t="s">
        <v>15</v>
      </c>
      <c r="R39" s="98" t="s">
        <v>842</v>
      </c>
      <c r="S39" s="97">
        <v>220100600</v>
      </c>
      <c r="T39" s="98" t="s">
        <v>967</v>
      </c>
      <c r="U39" s="98" t="s">
        <v>989</v>
      </c>
      <c r="V39" s="98" t="s">
        <v>990</v>
      </c>
      <c r="W39" s="98">
        <v>18</v>
      </c>
      <c r="X39" s="98" t="s">
        <v>991</v>
      </c>
      <c r="Y39" s="98">
        <v>58</v>
      </c>
      <c r="Z39" s="97">
        <v>4</v>
      </c>
      <c r="AA39" s="101" t="s">
        <v>992</v>
      </c>
      <c r="AB39" s="98" t="s">
        <v>16</v>
      </c>
      <c r="AC39" s="97">
        <f>_xlfn.XLOOKUP(B39,'[1]PI final (3)'!C:C,'[1]PI final (3)'!AE:AE,"",0)</f>
        <v>0</v>
      </c>
      <c r="AD39" s="97">
        <f>_xlfn.XLOOKUP(B39,'[1]PI final (3)'!C:C,'[1]PI final (3)'!AF:AF,"",0)</f>
        <v>10</v>
      </c>
      <c r="AE39" s="97">
        <f>_xlfn.XLOOKUP(B39,'[1]PI final (3)'!C:C,'[1]PI final (3)'!AG:AG,"",0)</f>
        <v>10</v>
      </c>
      <c r="AF39" s="97">
        <f>_xlfn.XLOOKUP(B39,'[1]PI final (3)'!C:C,'[1]PI final (3)'!AI:AI,"",0)</f>
        <v>0</v>
      </c>
      <c r="AG39" s="97">
        <f>_xlfn.XLOOKUP(B39,'[1]PI final (3)'!C:C,'[1]PI final (3)'!AJ:AJ,"",0)</f>
        <v>0</v>
      </c>
      <c r="AH39" s="97">
        <f>_xlfn.XLOOKUP(B39,'[1]PI final (3)'!C:C,'[1]PI final (3)'!AK:AK,"",0)</f>
        <v>10</v>
      </c>
      <c r="AI39" s="97">
        <f>_xlfn.XLOOKUP(B39,'[1]PI final (3)'!C:C,'[1]PI final (3)'!AL:AL,"",0)</f>
        <v>0</v>
      </c>
      <c r="AJ39" s="97">
        <f>_xlfn.XLOOKUP(B39,'[1]PI final (3)'!C:C,'[1]PI final (3)'!AM:AM,"",0)</f>
        <v>10</v>
      </c>
      <c r="AK39" s="97">
        <f>_xlfn.XLOOKUP(B39,'[1]PI final (3)'!C:C,'[1]PI final (3)'!AN:AN,"",0)</f>
        <v>20</v>
      </c>
      <c r="AL39" s="97">
        <f>_xlfn.XLOOKUP(B39,'[1]PI final (3)'!C:C,'[1]PI final (3)'!AP:AP,"",0)</f>
        <v>0</v>
      </c>
      <c r="AM39" s="97">
        <f>_xlfn.XLOOKUP(B39,'[1]PI final (3)'!C:C,'[1]PI final (3)'!AQ:AQ,"",0)</f>
        <v>0</v>
      </c>
      <c r="AN39" s="97">
        <f>_xlfn.XLOOKUP(B39,'[1]PI final (3)'!C:C,'[1]PI final (3)'!AR:AR,"",0)</f>
        <v>10</v>
      </c>
      <c r="AO39" s="97">
        <f>_xlfn.XLOOKUP(B39,'[1]PI final (3)'!C:C,'[1]PI final (3)'!AS:AS,"",0)</f>
        <v>0</v>
      </c>
      <c r="AP39" s="97">
        <f>_xlfn.XLOOKUP(B39,'[1]PI final (3)'!C:C,'[1]PI final (3)'!AT:AT,"",0)</f>
        <v>10</v>
      </c>
      <c r="AQ39" s="97">
        <f>_xlfn.XLOOKUP(B39,'[1]PI final (3)'!C:C,'[1]PI final (3)'!AU:AU,"",0)</f>
        <v>30</v>
      </c>
      <c r="AR39" s="97">
        <f>_xlfn.XLOOKUP(B39,'[1]PI final (3)'!C:C,'[1]PI final (3)'!AW:AW,"",0)</f>
        <v>0</v>
      </c>
      <c r="AS39" s="97">
        <f>_xlfn.XLOOKUP(B39,'[1]PI final (3)'!C:C,'[1]PI final (3)'!AX:AX,"",0)</f>
        <v>0</v>
      </c>
      <c r="AT39" s="97">
        <f>_xlfn.XLOOKUP(B39,'[1]PI final (3)'!C:C,'[1]PI final (3)'!AY:AY,"",0)</f>
        <v>10</v>
      </c>
      <c r="AU39" s="97">
        <f>_xlfn.XLOOKUP(B39,'[1]PI final (3)'!C:C,'[1]PI final (3)'!AZ:AZ,"",0)</f>
        <v>0</v>
      </c>
      <c r="AV39" s="97">
        <f>_xlfn.XLOOKUP(B39,'[1]PI final (3)'!C:C,'[1]PI final (3)'!BA:BA,"",0)</f>
        <v>10</v>
      </c>
      <c r="AW39" s="97">
        <f>_xlfn.XLOOKUP(B39,'[1]PI final (3)'!C:C,'[1]PI final (3)'!BB:BB,"",0)</f>
        <v>40</v>
      </c>
      <c r="AX39" s="98" t="s">
        <v>776</v>
      </c>
      <c r="AY39" s="98">
        <v>4</v>
      </c>
      <c r="AZ39" s="98" t="s">
        <v>993</v>
      </c>
      <c r="BA39" s="98" t="s">
        <v>849</v>
      </c>
      <c r="BB39" s="98" t="s">
        <v>792</v>
      </c>
      <c r="BC39" s="98" t="s">
        <v>859</v>
      </c>
      <c r="BD39" s="98" t="s">
        <v>850</v>
      </c>
      <c r="BE39" s="98" t="s">
        <v>780</v>
      </c>
      <c r="BF39" s="98" t="s">
        <v>781</v>
      </c>
    </row>
    <row r="40" spans="1:58" s="102" customFormat="1" ht="32.1" customHeight="1">
      <c r="A40" s="97" t="s">
        <v>834</v>
      </c>
      <c r="B40" s="97">
        <v>38</v>
      </c>
      <c r="C40" s="98" t="s">
        <v>758</v>
      </c>
      <c r="D40" s="98" t="s">
        <v>888</v>
      </c>
      <c r="E40" s="98" t="s">
        <v>994</v>
      </c>
      <c r="F40" s="98" t="s">
        <v>995</v>
      </c>
      <c r="G40" s="98" t="s">
        <v>935</v>
      </c>
      <c r="H40" s="98" t="s">
        <v>936</v>
      </c>
      <c r="I40" s="98" t="s">
        <v>812</v>
      </c>
      <c r="J40" s="106">
        <v>0.91</v>
      </c>
      <c r="K40" s="117" t="s">
        <v>893</v>
      </c>
      <c r="L40" s="106">
        <v>0.91</v>
      </c>
      <c r="M40" s="98" t="s">
        <v>840</v>
      </c>
      <c r="N40" s="97">
        <v>4</v>
      </c>
      <c r="O40" s="98" t="s">
        <v>21</v>
      </c>
      <c r="P40" s="97">
        <v>22</v>
      </c>
      <c r="Q40" s="98" t="s">
        <v>15</v>
      </c>
      <c r="R40" s="98" t="s">
        <v>842</v>
      </c>
      <c r="S40" s="97">
        <v>220105100</v>
      </c>
      <c r="T40" s="98" t="s">
        <v>870</v>
      </c>
      <c r="U40" s="98" t="s">
        <v>996</v>
      </c>
      <c r="V40" s="98" t="s">
        <v>997</v>
      </c>
      <c r="W40" s="98">
        <v>24</v>
      </c>
      <c r="X40" s="98" t="s">
        <v>998</v>
      </c>
      <c r="Y40" s="98">
        <v>40</v>
      </c>
      <c r="Z40" s="97">
        <v>4</v>
      </c>
      <c r="AA40" s="101" t="s">
        <v>874</v>
      </c>
      <c r="AB40" s="98" t="s">
        <v>16</v>
      </c>
      <c r="AC40" s="97">
        <f>_xlfn.XLOOKUP(B40,'[1]PI final (3)'!C:C,'[1]PI final (3)'!AE:AE,"",0)</f>
        <v>0</v>
      </c>
      <c r="AD40" s="97">
        <f>_xlfn.XLOOKUP(B40,'[1]PI final (3)'!C:C,'[1]PI final (3)'!AF:AF,"",0)</f>
        <v>1</v>
      </c>
      <c r="AE40" s="97">
        <f>_xlfn.XLOOKUP(B40,'[1]PI final (3)'!C:C,'[1]PI final (3)'!AG:AG,"",0)</f>
        <v>1</v>
      </c>
      <c r="AF40" s="97">
        <f>_xlfn.XLOOKUP(B40,'[1]PI final (3)'!C:C,'[1]PI final (3)'!AI:AI,"",0)</f>
        <v>0</v>
      </c>
      <c r="AG40" s="97">
        <f>_xlfn.XLOOKUP(B40,'[1]PI final (3)'!C:C,'[1]PI final (3)'!AJ:AJ,"",0)</f>
        <v>0</v>
      </c>
      <c r="AH40" s="97">
        <f>_xlfn.XLOOKUP(B40,'[1]PI final (3)'!C:C,'[1]PI final (3)'!AK:AK,"",0)</f>
        <v>0</v>
      </c>
      <c r="AI40" s="97">
        <f>_xlfn.XLOOKUP(B40,'[1]PI final (3)'!C:C,'[1]PI final (3)'!AL:AL,"",0)</f>
        <v>4</v>
      </c>
      <c r="AJ40" s="97">
        <f>_xlfn.XLOOKUP(B40,'[1]PI final (3)'!C:C,'[1]PI final (3)'!AM:AM,"",0)</f>
        <v>4</v>
      </c>
      <c r="AK40" s="97">
        <f>_xlfn.XLOOKUP(B40,'[1]PI final (3)'!C:C,'[1]PI final (3)'!AN:AN,"",0)</f>
        <v>5</v>
      </c>
      <c r="AL40" s="97">
        <f>_xlfn.XLOOKUP(B40,'[1]PI final (3)'!C:C,'[1]PI final (3)'!AP:AP,"",0)</f>
        <v>0</v>
      </c>
      <c r="AM40" s="97">
        <f>_xlfn.XLOOKUP(B40,'[1]PI final (3)'!C:C,'[1]PI final (3)'!AQ:AQ,"",0)</f>
        <v>0</v>
      </c>
      <c r="AN40" s="97">
        <f>_xlfn.XLOOKUP(B40,'[1]PI final (3)'!C:C,'[1]PI final (3)'!AR:AR,"",0)</f>
        <v>0</v>
      </c>
      <c r="AO40" s="97">
        <f>_xlfn.XLOOKUP(B40,'[1]PI final (3)'!C:C,'[1]PI final (3)'!AS:AS,"",0)</f>
        <v>5</v>
      </c>
      <c r="AP40" s="97">
        <f>_xlfn.XLOOKUP(B40,'[1]PI final (3)'!C:C,'[1]PI final (3)'!AT:AT,"",0)</f>
        <v>5</v>
      </c>
      <c r="AQ40" s="97">
        <f>_xlfn.XLOOKUP(B40,'[1]PI final (3)'!C:C,'[1]PI final (3)'!AU:AU,"",0)</f>
        <v>10</v>
      </c>
      <c r="AR40" s="97">
        <f>_xlfn.XLOOKUP(B40,'[1]PI final (3)'!C:C,'[1]PI final (3)'!AW:AW,"",0)</f>
        <v>0</v>
      </c>
      <c r="AS40" s="97">
        <f>_xlfn.XLOOKUP(B40,'[1]PI final (3)'!C:C,'[1]PI final (3)'!AX:AX,"",0)</f>
        <v>0</v>
      </c>
      <c r="AT40" s="97">
        <f>_xlfn.XLOOKUP(B40,'[1]PI final (3)'!C:C,'[1]PI final (3)'!AY:AY,"",0)</f>
        <v>0</v>
      </c>
      <c r="AU40" s="97">
        <f>_xlfn.XLOOKUP(B40,'[1]PI final (3)'!C:C,'[1]PI final (3)'!AZ:AZ,"",0)</f>
        <v>6</v>
      </c>
      <c r="AV40" s="97">
        <f>_xlfn.XLOOKUP(B40,'[1]PI final (3)'!C:C,'[1]PI final (3)'!BA:BA,"",0)</f>
        <v>6</v>
      </c>
      <c r="AW40" s="97">
        <f>_xlfn.XLOOKUP(B40,'[1]PI final (3)'!C:C,'[1]PI final (3)'!BB:BB,"",0)</f>
        <v>16</v>
      </c>
      <c r="AX40" s="98" t="s">
        <v>776</v>
      </c>
      <c r="AY40" s="98">
        <v>4</v>
      </c>
      <c r="AZ40" s="98" t="s">
        <v>874</v>
      </c>
      <c r="BA40" s="98" t="s">
        <v>849</v>
      </c>
      <c r="BB40" s="98">
        <v>0</v>
      </c>
      <c r="BC40" s="98">
        <v>0</v>
      </c>
      <c r="BD40" s="98">
        <v>0</v>
      </c>
      <c r="BE40" s="98">
        <v>0</v>
      </c>
      <c r="BF40" s="98">
        <v>0</v>
      </c>
    </row>
    <row r="41" spans="1:58" s="102" customFormat="1" ht="32.1" customHeight="1">
      <c r="A41" s="97" t="s">
        <v>834</v>
      </c>
      <c r="B41" s="97">
        <v>39</v>
      </c>
      <c r="C41" s="98" t="s">
        <v>758</v>
      </c>
      <c r="D41" s="98" t="s">
        <v>888</v>
      </c>
      <c r="E41" s="98" t="s">
        <v>994</v>
      </c>
      <c r="F41" s="98" t="s">
        <v>995</v>
      </c>
      <c r="G41" s="98" t="s">
        <v>935</v>
      </c>
      <c r="H41" s="98" t="s">
        <v>936</v>
      </c>
      <c r="I41" s="98" t="s">
        <v>812</v>
      </c>
      <c r="J41" s="106">
        <v>0.91</v>
      </c>
      <c r="K41" s="117" t="s">
        <v>893</v>
      </c>
      <c r="L41" s="106">
        <v>0.91</v>
      </c>
      <c r="M41" s="98" t="s">
        <v>840</v>
      </c>
      <c r="N41" s="97">
        <v>4</v>
      </c>
      <c r="O41" s="98" t="s">
        <v>21</v>
      </c>
      <c r="P41" s="97">
        <v>22</v>
      </c>
      <c r="Q41" s="98" t="s">
        <v>15</v>
      </c>
      <c r="R41" s="98" t="s">
        <v>842</v>
      </c>
      <c r="S41" s="97">
        <v>220105200</v>
      </c>
      <c r="T41" s="98" t="s">
        <v>870</v>
      </c>
      <c r="U41" s="98" t="s">
        <v>871</v>
      </c>
      <c r="V41" s="98" t="s">
        <v>999</v>
      </c>
      <c r="W41" s="98">
        <v>220</v>
      </c>
      <c r="X41" s="98" t="s">
        <v>998</v>
      </c>
      <c r="Y41" s="98">
        <v>590</v>
      </c>
      <c r="Z41" s="97">
        <v>4</v>
      </c>
      <c r="AA41" s="101" t="s">
        <v>874</v>
      </c>
      <c r="AB41" s="98" t="s">
        <v>16</v>
      </c>
      <c r="AC41" s="97">
        <f>_xlfn.XLOOKUP(B41,'[1]PI final (3)'!C:C,'[1]PI final (3)'!AE:AE,"",0)</f>
        <v>0</v>
      </c>
      <c r="AD41" s="97">
        <f>_xlfn.XLOOKUP(B41,'[1]PI final (3)'!C:C,'[1]PI final (3)'!AF:AF,"",0)</f>
        <v>42</v>
      </c>
      <c r="AE41" s="97">
        <f>_xlfn.XLOOKUP(B41,'[1]PI final (3)'!C:C,'[1]PI final (3)'!AG:AG,"",0)</f>
        <v>42</v>
      </c>
      <c r="AF41" s="97">
        <f>_xlfn.XLOOKUP(B41,'[1]PI final (3)'!C:C,'[1]PI final (3)'!AI:AI,"",0)</f>
        <v>0</v>
      </c>
      <c r="AG41" s="97">
        <f>_xlfn.XLOOKUP(B41,'[1]PI final (3)'!C:C,'[1]PI final (3)'!AJ:AJ,"",0)</f>
        <v>0</v>
      </c>
      <c r="AH41" s="97">
        <f>_xlfn.XLOOKUP(B41,'[1]PI final (3)'!C:C,'[1]PI final (3)'!AK:AK,"",0)</f>
        <v>28</v>
      </c>
      <c r="AI41" s="97">
        <f>_xlfn.XLOOKUP(B41,'[1]PI final (3)'!C:C,'[1]PI final (3)'!AL:AL,"",0)</f>
        <v>60</v>
      </c>
      <c r="AJ41" s="97">
        <f>_xlfn.XLOOKUP(B41,'[1]PI final (3)'!C:C,'[1]PI final (3)'!AM:AM,"",0)</f>
        <v>88</v>
      </c>
      <c r="AK41" s="97">
        <f>_xlfn.XLOOKUP(B41,'[1]PI final (3)'!C:C,'[1]PI final (3)'!AN:AN,"",0)</f>
        <v>130</v>
      </c>
      <c r="AL41" s="97">
        <f>_xlfn.XLOOKUP(B41,'[1]PI final (3)'!C:C,'[1]PI final (3)'!AP:AP,"",0)</f>
        <v>0</v>
      </c>
      <c r="AM41" s="97">
        <f>_xlfn.XLOOKUP(B41,'[1]PI final (3)'!C:C,'[1]PI final (3)'!AQ:AQ,"",0)</f>
        <v>0</v>
      </c>
      <c r="AN41" s="97">
        <f>_xlfn.XLOOKUP(B41,'[1]PI final (3)'!C:C,'[1]PI final (3)'!AR:AR,"",0)</f>
        <v>60</v>
      </c>
      <c r="AO41" s="97">
        <f>_xlfn.XLOOKUP(B41,'[1]PI final (3)'!C:C,'[1]PI final (3)'!AS:AS,"",0)</f>
        <v>60</v>
      </c>
      <c r="AP41" s="97">
        <f>_xlfn.XLOOKUP(B41,'[1]PI final (3)'!C:C,'[1]PI final (3)'!AT:AT,"",0)</f>
        <v>120</v>
      </c>
      <c r="AQ41" s="97">
        <f>_xlfn.XLOOKUP(B41,'[1]PI final (3)'!C:C,'[1]PI final (3)'!AU:AU,"",0)</f>
        <v>250</v>
      </c>
      <c r="AR41" s="97">
        <f>_xlfn.XLOOKUP(B41,'[1]PI final (3)'!C:C,'[1]PI final (3)'!AW:AW,"",0)</f>
        <v>0</v>
      </c>
      <c r="AS41" s="97">
        <f>_xlfn.XLOOKUP(B41,'[1]PI final (3)'!C:C,'[1]PI final (3)'!AX:AX,"",0)</f>
        <v>0</v>
      </c>
      <c r="AT41" s="97">
        <f>_xlfn.XLOOKUP(B41,'[1]PI final (3)'!C:C,'[1]PI final (3)'!AY:AY,"",0)</f>
        <v>60</v>
      </c>
      <c r="AU41" s="97">
        <f>_xlfn.XLOOKUP(B41,'[1]PI final (3)'!C:C,'[1]PI final (3)'!AZ:AZ,"",0)</f>
        <v>60</v>
      </c>
      <c r="AV41" s="97">
        <f>_xlfn.XLOOKUP(B41,'[1]PI final (3)'!C:C,'[1]PI final (3)'!BA:BA,"",0)</f>
        <v>120</v>
      </c>
      <c r="AW41" s="97">
        <f>_xlfn.XLOOKUP(B41,'[1]PI final (3)'!C:C,'[1]PI final (3)'!BB:BB,"",0)</f>
        <v>370</v>
      </c>
      <c r="AX41" s="98" t="s">
        <v>776</v>
      </c>
      <c r="AY41" s="98">
        <v>4</v>
      </c>
      <c r="AZ41" s="98" t="s">
        <v>874</v>
      </c>
      <c r="BA41" s="98" t="s">
        <v>849</v>
      </c>
      <c r="BB41" s="98">
        <v>0</v>
      </c>
      <c r="BC41" s="98">
        <v>0</v>
      </c>
      <c r="BD41" s="98">
        <v>0</v>
      </c>
      <c r="BE41" s="98">
        <v>0</v>
      </c>
      <c r="BF41" s="98">
        <v>0</v>
      </c>
    </row>
    <row r="42" spans="1:58" s="102" customFormat="1" ht="32.1" customHeight="1">
      <c r="A42" s="97" t="s">
        <v>834</v>
      </c>
      <c r="B42" s="97">
        <v>40</v>
      </c>
      <c r="C42" s="98" t="s">
        <v>758</v>
      </c>
      <c r="D42" s="98" t="s">
        <v>888</v>
      </c>
      <c r="E42" s="98" t="s">
        <v>994</v>
      </c>
      <c r="F42" s="98" t="s">
        <v>995</v>
      </c>
      <c r="G42" s="98" t="s">
        <v>935</v>
      </c>
      <c r="H42" s="98" t="s">
        <v>936</v>
      </c>
      <c r="I42" s="98" t="s">
        <v>812</v>
      </c>
      <c r="J42" s="106">
        <v>0.91</v>
      </c>
      <c r="K42" s="117" t="s">
        <v>893</v>
      </c>
      <c r="L42" s="106">
        <v>0.91</v>
      </c>
      <c r="M42" s="98" t="s">
        <v>840</v>
      </c>
      <c r="N42" s="97">
        <v>4</v>
      </c>
      <c r="O42" s="98" t="s">
        <v>21</v>
      </c>
      <c r="P42" s="97">
        <v>22</v>
      </c>
      <c r="Q42" s="98" t="s">
        <v>15</v>
      </c>
      <c r="R42" s="98" t="s">
        <v>842</v>
      </c>
      <c r="S42" s="97">
        <v>220106900</v>
      </c>
      <c r="T42" s="98" t="s">
        <v>870</v>
      </c>
      <c r="U42" s="98" t="s">
        <v>1000</v>
      </c>
      <c r="V42" s="98" t="s">
        <v>1001</v>
      </c>
      <c r="W42" s="98">
        <v>63</v>
      </c>
      <c r="X42" s="98" t="s">
        <v>873</v>
      </c>
      <c r="Y42" s="98">
        <v>318</v>
      </c>
      <c r="Z42" s="97">
        <v>4</v>
      </c>
      <c r="AA42" s="101" t="s">
        <v>874</v>
      </c>
      <c r="AB42" s="98" t="s">
        <v>16</v>
      </c>
      <c r="AC42" s="97">
        <f>_xlfn.XLOOKUP(B42,'[1]PI final (3)'!C:C,'[1]PI final (3)'!AE:AE,"",0)</f>
        <v>0</v>
      </c>
      <c r="AD42" s="97">
        <f>_xlfn.XLOOKUP(B42,'[1]PI final (3)'!C:C,'[1]PI final (3)'!AF:AF,"",0)</f>
        <v>200</v>
      </c>
      <c r="AE42" s="97">
        <f>_xlfn.XLOOKUP(B42,'[1]PI final (3)'!C:C,'[1]PI final (3)'!AG:AG,"",0)</f>
        <v>200</v>
      </c>
      <c r="AF42" s="97">
        <f>_xlfn.XLOOKUP(B42,'[1]PI final (3)'!C:C,'[1]PI final (3)'!AI:AI,"",0)</f>
        <v>0</v>
      </c>
      <c r="AG42" s="97">
        <f>_xlfn.XLOOKUP(B42,'[1]PI final (3)'!C:C,'[1]PI final (3)'!AJ:AJ,"",0)</f>
        <v>0</v>
      </c>
      <c r="AH42" s="97">
        <f>_xlfn.XLOOKUP(B42,'[1]PI final (3)'!C:C,'[1]PI final (3)'!AK:AK,"",0)</f>
        <v>0</v>
      </c>
      <c r="AI42" s="97">
        <f>_xlfn.XLOOKUP(B42,'[1]PI final (3)'!C:C,'[1]PI final (3)'!AL:AL,"",0)</f>
        <v>18</v>
      </c>
      <c r="AJ42" s="97">
        <f>_xlfn.XLOOKUP(B42,'[1]PI final (3)'!C:C,'[1]PI final (3)'!AM:AM,"",0)</f>
        <v>18</v>
      </c>
      <c r="AK42" s="97">
        <f>_xlfn.XLOOKUP(B42,'[1]PI final (3)'!C:C,'[1]PI final (3)'!AN:AN,"",0)</f>
        <v>218</v>
      </c>
      <c r="AL42" s="97">
        <f>_xlfn.XLOOKUP(B42,'[1]PI final (3)'!C:C,'[1]PI final (3)'!AP:AP,"",0)</f>
        <v>0</v>
      </c>
      <c r="AM42" s="97">
        <f>_xlfn.XLOOKUP(B42,'[1]PI final (3)'!C:C,'[1]PI final (3)'!AQ:AQ,"",0)</f>
        <v>0</v>
      </c>
      <c r="AN42" s="97">
        <f>_xlfn.XLOOKUP(B42,'[1]PI final (3)'!C:C,'[1]PI final (3)'!AR:AR,"",0)</f>
        <v>0</v>
      </c>
      <c r="AO42" s="97">
        <f>_xlfn.XLOOKUP(B42,'[1]PI final (3)'!C:C,'[1]PI final (3)'!AS:AS,"",0)</f>
        <v>19</v>
      </c>
      <c r="AP42" s="97">
        <f>_xlfn.XLOOKUP(B42,'[1]PI final (3)'!C:C,'[1]PI final (3)'!AT:AT,"",0)</f>
        <v>19</v>
      </c>
      <c r="AQ42" s="97">
        <f>_xlfn.XLOOKUP(B42,'[1]PI final (3)'!C:C,'[1]PI final (3)'!AU:AU,"",0)</f>
        <v>237</v>
      </c>
      <c r="AR42" s="97">
        <f>_xlfn.XLOOKUP(B42,'[1]PI final (3)'!C:C,'[1]PI final (3)'!AW:AW,"",0)</f>
        <v>0</v>
      </c>
      <c r="AS42" s="97">
        <f>_xlfn.XLOOKUP(B42,'[1]PI final (3)'!C:C,'[1]PI final (3)'!AX:AX,"",0)</f>
        <v>0</v>
      </c>
      <c r="AT42" s="97">
        <f>_xlfn.XLOOKUP(B42,'[1]PI final (3)'!C:C,'[1]PI final (3)'!AY:AY,"",0)</f>
        <v>0</v>
      </c>
      <c r="AU42" s="97">
        <f>_xlfn.XLOOKUP(B42,'[1]PI final (3)'!C:C,'[1]PI final (3)'!AZ:AZ,"",0)</f>
        <v>18</v>
      </c>
      <c r="AV42" s="97">
        <f>_xlfn.XLOOKUP(B42,'[1]PI final (3)'!C:C,'[1]PI final (3)'!BA:BA,"",0)</f>
        <v>18</v>
      </c>
      <c r="AW42" s="97">
        <f>_xlfn.XLOOKUP(B42,'[1]PI final (3)'!C:C,'[1]PI final (3)'!BB:BB,"",0)</f>
        <v>255</v>
      </c>
      <c r="AX42" s="98" t="s">
        <v>776</v>
      </c>
      <c r="AY42" s="98">
        <v>4</v>
      </c>
      <c r="AZ42" s="98" t="s">
        <v>874</v>
      </c>
      <c r="BA42" s="98" t="s">
        <v>849</v>
      </c>
      <c r="BB42" s="98">
        <v>0</v>
      </c>
      <c r="BC42" s="98">
        <v>0</v>
      </c>
      <c r="BD42" s="98">
        <v>0</v>
      </c>
      <c r="BE42" s="98">
        <v>0</v>
      </c>
      <c r="BF42" s="98">
        <v>0</v>
      </c>
    </row>
    <row r="43" spans="1:58" s="102" customFormat="1" ht="32.1" customHeight="1">
      <c r="A43" s="97" t="s">
        <v>834</v>
      </c>
      <c r="B43" s="97">
        <v>41</v>
      </c>
      <c r="C43" s="98" t="s">
        <v>758</v>
      </c>
      <c r="D43" s="98" t="s">
        <v>888</v>
      </c>
      <c r="E43" s="98" t="s">
        <v>1002</v>
      </c>
      <c r="F43" s="98" t="s">
        <v>1003</v>
      </c>
      <c r="G43" s="98" t="s">
        <v>962</v>
      </c>
      <c r="H43" s="98" t="s">
        <v>1004</v>
      </c>
      <c r="I43" s="98" t="s">
        <v>964</v>
      </c>
      <c r="J43" s="97">
        <v>262</v>
      </c>
      <c r="K43" s="98" t="s">
        <v>965</v>
      </c>
      <c r="L43" s="97">
        <v>263</v>
      </c>
      <c r="M43" s="98" t="s">
        <v>840</v>
      </c>
      <c r="N43" s="97">
        <v>4</v>
      </c>
      <c r="O43" s="98" t="s">
        <v>841</v>
      </c>
      <c r="P43" s="97">
        <v>22</v>
      </c>
      <c r="Q43" s="98" t="s">
        <v>15</v>
      </c>
      <c r="R43" s="98" t="s">
        <v>842</v>
      </c>
      <c r="S43" s="97">
        <v>220104900</v>
      </c>
      <c r="T43" s="98" t="s">
        <v>770</v>
      </c>
      <c r="U43" s="98" t="s">
        <v>1005</v>
      </c>
      <c r="V43" s="98" t="s">
        <v>1006</v>
      </c>
      <c r="W43" s="98">
        <v>3191</v>
      </c>
      <c r="X43" s="98" t="s">
        <v>981</v>
      </c>
      <c r="Y43" s="98">
        <v>5166</v>
      </c>
      <c r="Z43" s="97">
        <v>4</v>
      </c>
      <c r="AA43" s="101" t="s">
        <v>1007</v>
      </c>
      <c r="AB43" s="98" t="s">
        <v>16</v>
      </c>
      <c r="AC43" s="97">
        <f>_xlfn.XLOOKUP(B43,'[1]PI final (3)'!C:C,'[1]PI final (3)'!AE:AE,"",0)</f>
        <v>0</v>
      </c>
      <c r="AD43" s="97">
        <f>_xlfn.XLOOKUP(B43,'[1]PI final (3)'!C:C,'[1]PI final (3)'!AF:AF,"",0)</f>
        <v>493</v>
      </c>
      <c r="AE43" s="97">
        <f>_xlfn.XLOOKUP(B43,'[1]PI final (3)'!C:C,'[1]PI final (3)'!AG:AG,"",0)</f>
        <v>493</v>
      </c>
      <c r="AF43" s="97">
        <f>_xlfn.XLOOKUP(B43,'[1]PI final (3)'!C:C,'[1]PI final (3)'!AI:AI,"",0)</f>
        <v>0</v>
      </c>
      <c r="AG43" s="97">
        <f>_xlfn.XLOOKUP(B43,'[1]PI final (3)'!C:C,'[1]PI final (3)'!AJ:AJ,"",0)</f>
        <v>0</v>
      </c>
      <c r="AH43" s="97">
        <f>_xlfn.XLOOKUP(B43,'[1]PI final (3)'!C:C,'[1]PI final (3)'!AK:AK,"",0)</f>
        <v>0</v>
      </c>
      <c r="AI43" s="97">
        <f>_xlfn.XLOOKUP(B43,'[1]PI final (3)'!C:C,'[1]PI final (3)'!AL:AL,"",0)</f>
        <v>494</v>
      </c>
      <c r="AJ43" s="97">
        <f>_xlfn.XLOOKUP(B43,'[1]PI final (3)'!C:C,'[1]PI final (3)'!AM:AM,"",0)</f>
        <v>494</v>
      </c>
      <c r="AK43" s="97">
        <f>_xlfn.XLOOKUP(B43,'[1]PI final (3)'!C:C,'[1]PI final (3)'!AN:AN,"",0)</f>
        <v>987</v>
      </c>
      <c r="AL43" s="97">
        <f>_xlfn.XLOOKUP(B43,'[1]PI final (3)'!C:C,'[1]PI final (3)'!AP:AP,"",0)</f>
        <v>0</v>
      </c>
      <c r="AM43" s="97">
        <f>_xlfn.XLOOKUP(B43,'[1]PI final (3)'!C:C,'[1]PI final (3)'!AQ:AQ,"",0)</f>
        <v>0</v>
      </c>
      <c r="AN43" s="97">
        <f>_xlfn.XLOOKUP(B43,'[1]PI final (3)'!C:C,'[1]PI final (3)'!AR:AR,"",0)</f>
        <v>0</v>
      </c>
      <c r="AO43" s="97">
        <f>_xlfn.XLOOKUP(B43,'[1]PI final (3)'!C:C,'[1]PI final (3)'!AS:AS,"",0)</f>
        <v>494</v>
      </c>
      <c r="AP43" s="97">
        <f>_xlfn.XLOOKUP(B43,'[1]PI final (3)'!C:C,'[1]PI final (3)'!AT:AT,"",0)</f>
        <v>494</v>
      </c>
      <c r="AQ43" s="97">
        <f>_xlfn.XLOOKUP(B43,'[1]PI final (3)'!C:C,'[1]PI final (3)'!AU:AU,"",0)</f>
        <v>1481</v>
      </c>
      <c r="AR43" s="97">
        <f>_xlfn.XLOOKUP(B43,'[1]PI final (3)'!C:C,'[1]PI final (3)'!AW:AW,"",0)</f>
        <v>0</v>
      </c>
      <c r="AS43" s="97">
        <f>_xlfn.XLOOKUP(B43,'[1]PI final (3)'!C:C,'[1]PI final (3)'!AX:AX,"",0)</f>
        <v>0</v>
      </c>
      <c r="AT43" s="97">
        <f>_xlfn.XLOOKUP(B43,'[1]PI final (3)'!C:C,'[1]PI final (3)'!AY:AY,"",0)</f>
        <v>0</v>
      </c>
      <c r="AU43" s="97">
        <f>_xlfn.XLOOKUP(B43,'[1]PI final (3)'!C:C,'[1]PI final (3)'!AZ:AZ,"",0)</f>
        <v>494</v>
      </c>
      <c r="AV43" s="97">
        <f>_xlfn.XLOOKUP(B43,'[1]PI final (3)'!C:C,'[1]PI final (3)'!BA:BA,"",0)</f>
        <v>494</v>
      </c>
      <c r="AW43" s="97">
        <f>_xlfn.XLOOKUP(B43,'[1]PI final (3)'!C:C,'[1]PI final (3)'!BB:BB,"",0)</f>
        <v>1975</v>
      </c>
      <c r="AX43" s="98" t="s">
        <v>776</v>
      </c>
      <c r="AY43" s="98">
        <v>4</v>
      </c>
      <c r="AZ43" s="98" t="s">
        <v>1007</v>
      </c>
      <c r="BA43" s="98" t="s">
        <v>849</v>
      </c>
      <c r="BB43" s="98">
        <v>0</v>
      </c>
      <c r="BC43" s="98">
        <v>0</v>
      </c>
      <c r="BD43" s="98">
        <v>0</v>
      </c>
      <c r="BE43" s="98">
        <v>0</v>
      </c>
      <c r="BF43" s="98">
        <v>0</v>
      </c>
    </row>
    <row r="44" spans="1:58" s="102" customFormat="1" ht="32.1" customHeight="1">
      <c r="A44" s="97" t="s">
        <v>834</v>
      </c>
      <c r="B44" s="97">
        <v>42</v>
      </c>
      <c r="C44" s="98" t="s">
        <v>758</v>
      </c>
      <c r="D44" s="98" t="s">
        <v>888</v>
      </c>
      <c r="E44" s="98" t="s">
        <v>1002</v>
      </c>
      <c r="F44" s="98" t="s">
        <v>1003</v>
      </c>
      <c r="G44" s="98" t="s">
        <v>962</v>
      </c>
      <c r="H44" s="98" t="s">
        <v>1004</v>
      </c>
      <c r="I44" s="98" t="s">
        <v>964</v>
      </c>
      <c r="J44" s="97">
        <v>262</v>
      </c>
      <c r="K44" s="98" t="s">
        <v>965</v>
      </c>
      <c r="L44" s="97">
        <v>263</v>
      </c>
      <c r="M44" s="98" t="s">
        <v>840</v>
      </c>
      <c r="N44" s="97">
        <v>4</v>
      </c>
      <c r="O44" s="98" t="s">
        <v>841</v>
      </c>
      <c r="P44" s="97">
        <v>22</v>
      </c>
      <c r="Q44" s="98" t="s">
        <v>15</v>
      </c>
      <c r="R44" s="98" t="s">
        <v>842</v>
      </c>
      <c r="S44" s="97">
        <v>220107400</v>
      </c>
      <c r="T44" s="98" t="s">
        <v>878</v>
      </c>
      <c r="U44" s="98" t="s">
        <v>1008</v>
      </c>
      <c r="V44" s="98" t="s">
        <v>1009</v>
      </c>
      <c r="W44" s="98">
        <v>2812</v>
      </c>
      <c r="X44" s="98" t="s">
        <v>898</v>
      </c>
      <c r="Y44" s="98">
        <v>10500</v>
      </c>
      <c r="Z44" s="97">
        <v>4</v>
      </c>
      <c r="AA44" s="101" t="s">
        <v>1010</v>
      </c>
      <c r="AB44" s="98" t="s">
        <v>16</v>
      </c>
      <c r="AC44" s="97">
        <f>_xlfn.XLOOKUP(B44,'[1]PI final (3)'!C:C,'[1]PI final (3)'!AE:AE,"",0)</f>
        <v>0</v>
      </c>
      <c r="AD44" s="97">
        <f>_xlfn.XLOOKUP(B44,'[1]PI final (3)'!C:C,'[1]PI final (3)'!AF:AF,"",0)</f>
        <v>1000</v>
      </c>
      <c r="AE44" s="97">
        <f>_xlfn.XLOOKUP(B44,'[1]PI final (3)'!C:C,'[1]PI final (3)'!AG:AG,"",0)</f>
        <v>1000</v>
      </c>
      <c r="AF44" s="97">
        <f>_xlfn.XLOOKUP(B44,'[1]PI final (3)'!C:C,'[1]PI final (3)'!AI:AI,"",0)</f>
        <v>0</v>
      </c>
      <c r="AG44" s="97">
        <f>_xlfn.XLOOKUP(B44,'[1]PI final (3)'!C:C,'[1]PI final (3)'!AJ:AJ,"",0)</f>
        <v>0</v>
      </c>
      <c r="AH44" s="97">
        <f>_xlfn.XLOOKUP(B44,'[1]PI final (3)'!C:C,'[1]PI final (3)'!AK:AK,"",0)</f>
        <v>0</v>
      </c>
      <c r="AI44" s="97">
        <f>_xlfn.XLOOKUP(B44,'[1]PI final (3)'!C:C,'[1]PI final (3)'!AL:AL,"",0)</f>
        <v>2230</v>
      </c>
      <c r="AJ44" s="97">
        <f>_xlfn.XLOOKUP(B44,'[1]PI final (3)'!C:C,'[1]PI final (3)'!AM:AM,"",0)</f>
        <v>2230</v>
      </c>
      <c r="AK44" s="97">
        <f>_xlfn.XLOOKUP(B44,'[1]PI final (3)'!C:C,'[1]PI final (3)'!AN:AN,"",0)</f>
        <v>3230</v>
      </c>
      <c r="AL44" s="97">
        <f>_xlfn.XLOOKUP(B44,'[1]PI final (3)'!C:C,'[1]PI final (3)'!AP:AP,"",0)</f>
        <v>0</v>
      </c>
      <c r="AM44" s="97">
        <f>_xlfn.XLOOKUP(B44,'[1]PI final (3)'!C:C,'[1]PI final (3)'!AQ:AQ,"",0)</f>
        <v>1115</v>
      </c>
      <c r="AN44" s="97">
        <f>_xlfn.XLOOKUP(B44,'[1]PI final (3)'!C:C,'[1]PI final (3)'!AR:AR,"",0)</f>
        <v>0</v>
      </c>
      <c r="AO44" s="97">
        <f>_xlfn.XLOOKUP(B44,'[1]PI final (3)'!C:C,'[1]PI final (3)'!AS:AS,"",0)</f>
        <v>1115</v>
      </c>
      <c r="AP44" s="97">
        <f>_xlfn.XLOOKUP(B44,'[1]PI final (3)'!C:C,'[1]PI final (3)'!AT:AT,"",0)</f>
        <v>2230</v>
      </c>
      <c r="AQ44" s="97">
        <f>_xlfn.XLOOKUP(B44,'[1]PI final (3)'!C:C,'[1]PI final (3)'!AU:AU,"",0)</f>
        <v>5460</v>
      </c>
      <c r="AR44" s="97">
        <f>_xlfn.XLOOKUP(B44,'[1]PI final (3)'!C:C,'[1]PI final (3)'!AW:AW,"",0)</f>
        <v>0</v>
      </c>
      <c r="AS44" s="97">
        <f>_xlfn.XLOOKUP(B44,'[1]PI final (3)'!C:C,'[1]PI final (3)'!AX:AX,"",0)</f>
        <v>1115</v>
      </c>
      <c r="AT44" s="97">
        <f>_xlfn.XLOOKUP(B44,'[1]PI final (3)'!C:C,'[1]PI final (3)'!AY:AY,"",0)</f>
        <v>0</v>
      </c>
      <c r="AU44" s="97">
        <f>_xlfn.XLOOKUP(B44,'[1]PI final (3)'!C:C,'[1]PI final (3)'!AZ:AZ,"",0)</f>
        <v>1113</v>
      </c>
      <c r="AV44" s="97">
        <f>_xlfn.XLOOKUP(B44,'[1]PI final (3)'!C:C,'[1]PI final (3)'!BA:BA,"",0)</f>
        <v>2228</v>
      </c>
      <c r="AW44" s="97">
        <f>_xlfn.XLOOKUP(B44,'[1]PI final (3)'!C:C,'[1]PI final (3)'!BB:BB,"",0)</f>
        <v>7688</v>
      </c>
      <c r="AX44" s="98" t="s">
        <v>776</v>
      </c>
      <c r="AY44" s="98">
        <v>4</v>
      </c>
      <c r="AZ44" s="98" t="s">
        <v>1011</v>
      </c>
      <c r="BA44" s="98" t="s">
        <v>849</v>
      </c>
      <c r="BB44" s="98">
        <v>0</v>
      </c>
      <c r="BC44" s="98">
        <v>0</v>
      </c>
      <c r="BD44" s="98">
        <v>0</v>
      </c>
      <c r="BE44" s="98">
        <v>0</v>
      </c>
      <c r="BF44" s="98">
        <v>0</v>
      </c>
    </row>
    <row r="45" spans="1:58" s="102" customFormat="1" ht="32.1" customHeight="1">
      <c r="A45" s="97" t="s">
        <v>834</v>
      </c>
      <c r="B45" s="97">
        <v>43</v>
      </c>
      <c r="C45" s="98" t="s">
        <v>758</v>
      </c>
      <c r="D45" s="98" t="s">
        <v>888</v>
      </c>
      <c r="E45" s="98" t="s">
        <v>1002</v>
      </c>
      <c r="F45" s="98" t="s">
        <v>1003</v>
      </c>
      <c r="G45" s="98" t="s">
        <v>962</v>
      </c>
      <c r="H45" s="98" t="s">
        <v>1004</v>
      </c>
      <c r="I45" s="98" t="s">
        <v>964</v>
      </c>
      <c r="J45" s="97">
        <v>262</v>
      </c>
      <c r="K45" s="98" t="s">
        <v>965</v>
      </c>
      <c r="L45" s="97">
        <v>263</v>
      </c>
      <c r="M45" s="98" t="s">
        <v>840</v>
      </c>
      <c r="N45" s="97">
        <v>4</v>
      </c>
      <c r="O45" s="98" t="s">
        <v>841</v>
      </c>
      <c r="P45" s="97">
        <v>22</v>
      </c>
      <c r="Q45" s="98" t="s">
        <v>15</v>
      </c>
      <c r="R45" s="98" t="s">
        <v>842</v>
      </c>
      <c r="S45" s="97">
        <v>220108900</v>
      </c>
      <c r="T45" s="98" t="s">
        <v>975</v>
      </c>
      <c r="U45" s="98" t="s">
        <v>1012</v>
      </c>
      <c r="V45" s="98" t="s">
        <v>1013</v>
      </c>
      <c r="W45" s="98">
        <v>1</v>
      </c>
      <c r="X45" s="98" t="s">
        <v>1014</v>
      </c>
      <c r="Y45" s="98">
        <v>2</v>
      </c>
      <c r="Z45" s="97">
        <v>4</v>
      </c>
      <c r="AA45" s="101" t="s">
        <v>894</v>
      </c>
      <c r="AB45" s="98" t="s">
        <v>16</v>
      </c>
      <c r="AC45" s="97">
        <f>_xlfn.XLOOKUP(B45,'[1]PI final (3)'!C:C,'[1]PI final (3)'!AE:AE,"",0)</f>
        <v>0</v>
      </c>
      <c r="AD45" s="97">
        <f>_xlfn.XLOOKUP(B45,'[1]PI final (3)'!C:C,'[1]PI final (3)'!AF:AF,"",0)</f>
        <v>0.25</v>
      </c>
      <c r="AE45" s="97">
        <f>_xlfn.XLOOKUP(B45,'[1]PI final (3)'!C:C,'[1]PI final (3)'!AG:AG,"",0)</f>
        <v>0.25</v>
      </c>
      <c r="AF45" s="97">
        <f>_xlfn.XLOOKUP(B45,'[1]PI final (3)'!C:C,'[1]PI final (3)'!AI:AI,"",0)</f>
        <v>0</v>
      </c>
      <c r="AG45" s="97">
        <f>_xlfn.XLOOKUP(B45,'[1]PI final (3)'!C:C,'[1]PI final (3)'!AJ:AJ,"",0)</f>
        <v>0</v>
      </c>
      <c r="AH45" s="97">
        <f>_xlfn.XLOOKUP(B45,'[1]PI final (3)'!C:C,'[1]PI final (3)'!AK:AK,"",0)</f>
        <v>0</v>
      </c>
      <c r="AI45" s="97">
        <f>_xlfn.XLOOKUP(B45,'[1]PI final (3)'!C:C,'[1]PI final (3)'!AL:AL,"",0)</f>
        <v>0.25</v>
      </c>
      <c r="AJ45" s="97">
        <f>_xlfn.XLOOKUP(B45,'[1]PI final (3)'!C:C,'[1]PI final (3)'!AM:AM,"",0)</f>
        <v>0.25</v>
      </c>
      <c r="AK45" s="97">
        <f>_xlfn.XLOOKUP(B45,'[1]PI final (3)'!C:C,'[1]PI final (3)'!AN:AN,"",0)</f>
        <v>0.5</v>
      </c>
      <c r="AL45" s="97">
        <f>_xlfn.XLOOKUP(B45,'[1]PI final (3)'!C:C,'[1]PI final (3)'!AP:AP,"",0)</f>
        <v>0</v>
      </c>
      <c r="AM45" s="97">
        <f>_xlfn.XLOOKUP(B45,'[1]PI final (3)'!C:C,'[1]PI final (3)'!AQ:AQ,"",0)</f>
        <v>0</v>
      </c>
      <c r="AN45" s="97">
        <f>_xlfn.XLOOKUP(B45,'[1]PI final (3)'!C:C,'[1]PI final (3)'!AR:AR,"",0)</f>
        <v>0</v>
      </c>
      <c r="AO45" s="97">
        <f>_xlfn.XLOOKUP(B45,'[1]PI final (3)'!C:C,'[1]PI final (3)'!AS:AS,"",0)</f>
        <v>0.25</v>
      </c>
      <c r="AP45" s="97">
        <f>_xlfn.XLOOKUP(B45,'[1]PI final (3)'!C:C,'[1]PI final (3)'!AT:AT,"",0)</f>
        <v>0.25</v>
      </c>
      <c r="AQ45" s="97">
        <f>_xlfn.XLOOKUP(B45,'[1]PI final (3)'!C:C,'[1]PI final (3)'!AU:AU,"",0)</f>
        <v>0.75</v>
      </c>
      <c r="AR45" s="97">
        <f>_xlfn.XLOOKUP(B45,'[1]PI final (3)'!C:C,'[1]PI final (3)'!AW:AW,"",0)</f>
        <v>0</v>
      </c>
      <c r="AS45" s="97">
        <f>_xlfn.XLOOKUP(B45,'[1]PI final (3)'!C:C,'[1]PI final (3)'!AX:AX,"",0)</f>
        <v>0</v>
      </c>
      <c r="AT45" s="97">
        <f>_xlfn.XLOOKUP(B45,'[1]PI final (3)'!C:C,'[1]PI final (3)'!AY:AY,"",0)</f>
        <v>0</v>
      </c>
      <c r="AU45" s="97">
        <f>_xlfn.XLOOKUP(B45,'[1]PI final (3)'!C:C,'[1]PI final (3)'!AZ:AZ,"",0)</f>
        <v>0.25</v>
      </c>
      <c r="AV45" s="97">
        <f>_xlfn.XLOOKUP(B45,'[1]PI final (3)'!C:C,'[1]PI final (3)'!BA:BA,"",0)</f>
        <v>0.25</v>
      </c>
      <c r="AW45" s="97">
        <f>_xlfn.XLOOKUP(B45,'[1]PI final (3)'!C:C,'[1]PI final (3)'!BB:BB,"",0)</f>
        <v>1</v>
      </c>
      <c r="AX45" s="98" t="s">
        <v>776</v>
      </c>
      <c r="AY45" s="98">
        <v>2</v>
      </c>
      <c r="AZ45" s="98" t="s">
        <v>894</v>
      </c>
      <c r="BA45" s="98" t="s">
        <v>849</v>
      </c>
      <c r="BB45" s="98">
        <v>0</v>
      </c>
      <c r="BC45" s="98">
        <v>0</v>
      </c>
      <c r="BD45" s="98">
        <v>0</v>
      </c>
      <c r="BE45" s="98">
        <v>0</v>
      </c>
      <c r="BF45" s="98">
        <v>0</v>
      </c>
    </row>
    <row r="46" spans="1:58" s="102" customFormat="1" ht="32.1" customHeight="1">
      <c r="A46" s="97" t="s">
        <v>834</v>
      </c>
      <c r="B46" s="97">
        <v>44</v>
      </c>
      <c r="C46" s="98" t="s">
        <v>758</v>
      </c>
      <c r="D46" s="98" t="s">
        <v>888</v>
      </c>
      <c r="E46" s="98" t="s">
        <v>1002</v>
      </c>
      <c r="F46" s="98" t="s">
        <v>1003</v>
      </c>
      <c r="G46" s="98" t="s">
        <v>962</v>
      </c>
      <c r="H46" s="98" t="s">
        <v>1004</v>
      </c>
      <c r="I46" s="98" t="s">
        <v>964</v>
      </c>
      <c r="J46" s="97">
        <v>262</v>
      </c>
      <c r="K46" s="98" t="s">
        <v>965</v>
      </c>
      <c r="L46" s="97">
        <v>263</v>
      </c>
      <c r="M46" s="98" t="s">
        <v>840</v>
      </c>
      <c r="N46" s="97">
        <v>4</v>
      </c>
      <c r="O46" s="98" t="s">
        <v>841</v>
      </c>
      <c r="P46" s="97">
        <v>22</v>
      </c>
      <c r="Q46" s="98" t="s">
        <v>15</v>
      </c>
      <c r="R46" s="98" t="s">
        <v>842</v>
      </c>
      <c r="S46" s="97">
        <v>220107200</v>
      </c>
      <c r="T46" s="98" t="s">
        <v>1015</v>
      </c>
      <c r="U46" s="98" t="s">
        <v>1016</v>
      </c>
      <c r="V46" s="98" t="s">
        <v>1017</v>
      </c>
      <c r="W46" s="98">
        <v>3</v>
      </c>
      <c r="X46" s="98" t="s">
        <v>974</v>
      </c>
      <c r="Y46" s="98">
        <v>7</v>
      </c>
      <c r="Z46" s="97">
        <v>4</v>
      </c>
      <c r="AA46" s="107">
        <v>45416</v>
      </c>
      <c r="AB46" s="98" t="s">
        <v>16</v>
      </c>
      <c r="AC46" s="97">
        <f>_xlfn.XLOOKUP(B46,'[1]PI final (3)'!C:C,'[1]PI final (3)'!AE:AE,"",0)</f>
        <v>0</v>
      </c>
      <c r="AD46" s="97">
        <f>_xlfn.XLOOKUP(B46,'[1]PI final (3)'!C:C,'[1]PI final (3)'!AF:AF,"",0)</f>
        <v>1</v>
      </c>
      <c r="AE46" s="97">
        <f>_xlfn.XLOOKUP(B46,'[1]PI final (3)'!C:C,'[1]PI final (3)'!AG:AG,"",0)</f>
        <v>1</v>
      </c>
      <c r="AF46" s="97">
        <f>_xlfn.XLOOKUP(B46,'[1]PI final (3)'!C:C,'[1]PI final (3)'!AI:AI,"",0)</f>
        <v>0</v>
      </c>
      <c r="AG46" s="97">
        <f>_xlfn.XLOOKUP(B46,'[1]PI final (3)'!C:C,'[1]PI final (3)'!AJ:AJ,"",0)</f>
        <v>0</v>
      </c>
      <c r="AH46" s="97">
        <f>_xlfn.XLOOKUP(B46,'[1]PI final (3)'!C:C,'[1]PI final (3)'!AK:AK,"",0)</f>
        <v>0</v>
      </c>
      <c r="AI46" s="97">
        <f>_xlfn.XLOOKUP(B46,'[1]PI final (3)'!C:C,'[1]PI final (3)'!AL:AL,"",0)</f>
        <v>1</v>
      </c>
      <c r="AJ46" s="97">
        <f>_xlfn.XLOOKUP(B46,'[1]PI final (3)'!C:C,'[1]PI final (3)'!AM:AM,"",0)</f>
        <v>1</v>
      </c>
      <c r="AK46" s="97">
        <f>_xlfn.XLOOKUP(B46,'[1]PI final (3)'!C:C,'[1]PI final (3)'!AN:AN,"",0)</f>
        <v>2</v>
      </c>
      <c r="AL46" s="97">
        <f>_xlfn.XLOOKUP(B46,'[1]PI final (3)'!C:C,'[1]PI final (3)'!AP:AP,"",0)</f>
        <v>0</v>
      </c>
      <c r="AM46" s="97">
        <f>_xlfn.XLOOKUP(B46,'[1]PI final (3)'!C:C,'[1]PI final (3)'!AQ:AQ,"",0)</f>
        <v>0</v>
      </c>
      <c r="AN46" s="97">
        <f>_xlfn.XLOOKUP(B46,'[1]PI final (3)'!C:C,'[1]PI final (3)'!AR:AR,"",0)</f>
        <v>0</v>
      </c>
      <c r="AO46" s="97">
        <f>_xlfn.XLOOKUP(B46,'[1]PI final (3)'!C:C,'[1]PI final (3)'!AS:AS,"",0)</f>
        <v>1</v>
      </c>
      <c r="AP46" s="97">
        <f>_xlfn.XLOOKUP(B46,'[1]PI final (3)'!C:C,'[1]PI final (3)'!AT:AT,"",0)</f>
        <v>1</v>
      </c>
      <c r="AQ46" s="97">
        <f>_xlfn.XLOOKUP(B46,'[1]PI final (3)'!C:C,'[1]PI final (3)'!AU:AU,"",0)</f>
        <v>3</v>
      </c>
      <c r="AR46" s="97">
        <f>_xlfn.XLOOKUP(B46,'[1]PI final (3)'!C:C,'[1]PI final (3)'!AW:AW,"",0)</f>
        <v>0</v>
      </c>
      <c r="AS46" s="97">
        <f>_xlfn.XLOOKUP(B46,'[1]PI final (3)'!C:C,'[1]PI final (3)'!AX:AX,"",0)</f>
        <v>0</v>
      </c>
      <c r="AT46" s="97">
        <f>_xlfn.XLOOKUP(B46,'[1]PI final (3)'!C:C,'[1]PI final (3)'!AY:AY,"",0)</f>
        <v>0</v>
      </c>
      <c r="AU46" s="97">
        <f>_xlfn.XLOOKUP(B46,'[1]PI final (3)'!C:C,'[1]PI final (3)'!AZ:AZ,"",0)</f>
        <v>1</v>
      </c>
      <c r="AV46" s="97">
        <f>_xlfn.XLOOKUP(B46,'[1]PI final (3)'!C:C,'[1]PI final (3)'!BA:BA,"",0)</f>
        <v>1</v>
      </c>
      <c r="AW46" s="97">
        <f>_xlfn.XLOOKUP(B46,'[1]PI final (3)'!C:C,'[1]PI final (3)'!BB:BB,"",0)</f>
        <v>4</v>
      </c>
      <c r="AX46" s="98" t="s">
        <v>776</v>
      </c>
      <c r="AY46" s="98">
        <v>4</v>
      </c>
      <c r="AZ46" s="98" t="s">
        <v>909</v>
      </c>
      <c r="BA46" s="98" t="s">
        <v>849</v>
      </c>
      <c r="BB46" s="98">
        <v>0</v>
      </c>
      <c r="BC46" s="98">
        <v>0</v>
      </c>
      <c r="BD46" s="98">
        <v>0</v>
      </c>
      <c r="BE46" s="98">
        <v>0</v>
      </c>
      <c r="BF46" s="98">
        <v>0</v>
      </c>
    </row>
    <row r="47" spans="1:58" s="102" customFormat="1" ht="32.1" customHeight="1">
      <c r="A47" s="97" t="s">
        <v>834</v>
      </c>
      <c r="B47" s="97">
        <v>45</v>
      </c>
      <c r="C47" s="98" t="s">
        <v>758</v>
      </c>
      <c r="D47" s="98" t="s">
        <v>888</v>
      </c>
      <c r="E47" s="98" t="s">
        <v>1002</v>
      </c>
      <c r="F47" s="98" t="s">
        <v>1003</v>
      </c>
      <c r="G47" s="98" t="s">
        <v>962</v>
      </c>
      <c r="H47" s="98" t="s">
        <v>1004</v>
      </c>
      <c r="I47" s="98" t="s">
        <v>964</v>
      </c>
      <c r="J47" s="97">
        <v>262</v>
      </c>
      <c r="K47" s="98" t="s">
        <v>965</v>
      </c>
      <c r="L47" s="97">
        <v>263</v>
      </c>
      <c r="M47" s="98" t="s">
        <v>840</v>
      </c>
      <c r="N47" s="97">
        <v>4</v>
      </c>
      <c r="O47" s="98" t="s">
        <v>841</v>
      </c>
      <c r="P47" s="97">
        <v>22</v>
      </c>
      <c r="Q47" s="98" t="s">
        <v>15</v>
      </c>
      <c r="R47" s="98" t="s">
        <v>842</v>
      </c>
      <c r="S47" s="97">
        <v>220101300</v>
      </c>
      <c r="T47" s="98" t="s">
        <v>1018</v>
      </c>
      <c r="U47" s="98" t="s">
        <v>1019</v>
      </c>
      <c r="V47" s="98" t="s">
        <v>1020</v>
      </c>
      <c r="W47" s="98">
        <v>35</v>
      </c>
      <c r="X47" s="98" t="s">
        <v>1021</v>
      </c>
      <c r="Y47" s="98">
        <v>155</v>
      </c>
      <c r="Z47" s="97">
        <v>4</v>
      </c>
      <c r="AA47" s="101" t="s">
        <v>904</v>
      </c>
      <c r="AB47" s="98" t="s">
        <v>16</v>
      </c>
      <c r="AC47" s="97">
        <f>_xlfn.XLOOKUP(B47,'[1]PI final (3)'!C:C,'[1]PI final (3)'!AE:AE,"",0)</f>
        <v>10</v>
      </c>
      <c r="AD47" s="97">
        <f>_xlfn.XLOOKUP(B47,'[1]PI final (3)'!C:C,'[1]PI final (3)'!AF:AF,"",0)</f>
        <v>10</v>
      </c>
      <c r="AE47" s="97">
        <f>_xlfn.XLOOKUP(B47,'[1]PI final (3)'!C:C,'[1]PI final (3)'!AG:AG,"",0)</f>
        <v>20</v>
      </c>
      <c r="AF47" s="97">
        <f>_xlfn.XLOOKUP(B47,'[1]PI final (3)'!C:C,'[1]PI final (3)'!AI:AI,"",0)</f>
        <v>0</v>
      </c>
      <c r="AG47" s="97">
        <f>_xlfn.XLOOKUP(B47,'[1]PI final (3)'!C:C,'[1]PI final (3)'!AJ:AJ,"",0)</f>
        <v>16</v>
      </c>
      <c r="AH47" s="97">
        <f>_xlfn.XLOOKUP(B47,'[1]PI final (3)'!C:C,'[1]PI final (3)'!AK:AK,"",0)</f>
        <v>16</v>
      </c>
      <c r="AI47" s="97">
        <f>_xlfn.XLOOKUP(B47,'[1]PI final (3)'!C:C,'[1]PI final (3)'!AL:AL,"",0)</f>
        <v>0</v>
      </c>
      <c r="AJ47" s="97">
        <f>_xlfn.XLOOKUP(B47,'[1]PI final (3)'!C:C,'[1]PI final (3)'!AM:AM,"",0)</f>
        <v>32</v>
      </c>
      <c r="AK47" s="97">
        <f>_xlfn.XLOOKUP(B47,'[1]PI final (3)'!C:C,'[1]PI final (3)'!AN:AN,"",0)</f>
        <v>52</v>
      </c>
      <c r="AL47" s="97">
        <f>_xlfn.XLOOKUP(B47,'[1]PI final (3)'!C:C,'[1]PI final (3)'!AP:AP,"",0)</f>
        <v>0</v>
      </c>
      <c r="AM47" s="97">
        <f>_xlfn.XLOOKUP(B47,'[1]PI final (3)'!C:C,'[1]PI final (3)'!AQ:AQ,"",0)</f>
        <v>17</v>
      </c>
      <c r="AN47" s="97">
        <f>_xlfn.XLOOKUP(B47,'[1]PI final (3)'!C:C,'[1]PI final (3)'!AR:AR,"",0)</f>
        <v>17</v>
      </c>
      <c r="AO47" s="97">
        <f>_xlfn.XLOOKUP(B47,'[1]PI final (3)'!C:C,'[1]PI final (3)'!AS:AS,"",0)</f>
        <v>0</v>
      </c>
      <c r="AP47" s="97">
        <f>_xlfn.XLOOKUP(B47,'[1]PI final (3)'!C:C,'[1]PI final (3)'!AT:AT,"",0)</f>
        <v>34</v>
      </c>
      <c r="AQ47" s="97">
        <f>_xlfn.XLOOKUP(B47,'[1]PI final (3)'!C:C,'[1]PI final (3)'!AU:AU,"",0)</f>
        <v>86</v>
      </c>
      <c r="AR47" s="97">
        <f>_xlfn.XLOOKUP(B47,'[1]PI final (3)'!C:C,'[1]PI final (3)'!AW:AW,"",0)</f>
        <v>0</v>
      </c>
      <c r="AS47" s="97">
        <f>_xlfn.XLOOKUP(B47,'[1]PI final (3)'!C:C,'[1]PI final (3)'!AX:AX,"",0)</f>
        <v>17</v>
      </c>
      <c r="AT47" s="97">
        <f>_xlfn.XLOOKUP(B47,'[1]PI final (3)'!C:C,'[1]PI final (3)'!AY:AY,"",0)</f>
        <v>17</v>
      </c>
      <c r="AU47" s="97">
        <f>_xlfn.XLOOKUP(B47,'[1]PI final (3)'!C:C,'[1]PI final (3)'!AZ:AZ,"",0)</f>
        <v>0</v>
      </c>
      <c r="AV47" s="97">
        <f>_xlfn.XLOOKUP(B47,'[1]PI final (3)'!C:C,'[1]PI final (3)'!BA:BA,"",0)</f>
        <v>34</v>
      </c>
      <c r="AW47" s="97">
        <f>_xlfn.XLOOKUP(B47,'[1]PI final (3)'!C:C,'[1]PI final (3)'!BB:BB,"",0)</f>
        <v>120</v>
      </c>
      <c r="AX47" s="98" t="s">
        <v>776</v>
      </c>
      <c r="AY47" s="98">
        <v>4</v>
      </c>
      <c r="AZ47" s="98" t="s">
        <v>905</v>
      </c>
      <c r="BA47" s="98" t="s">
        <v>849</v>
      </c>
      <c r="BB47" s="98">
        <v>0</v>
      </c>
      <c r="BC47" s="98">
        <v>0</v>
      </c>
      <c r="BD47" s="98">
        <v>0</v>
      </c>
      <c r="BE47" s="98">
        <v>0</v>
      </c>
      <c r="BF47" s="98">
        <v>0</v>
      </c>
    </row>
    <row r="48" spans="1:58" s="102" customFormat="1" ht="32.1" customHeight="1">
      <c r="A48" s="97" t="s">
        <v>834</v>
      </c>
      <c r="B48" s="97">
        <v>46</v>
      </c>
      <c r="C48" s="98" t="s">
        <v>758</v>
      </c>
      <c r="D48" s="98" t="s">
        <v>888</v>
      </c>
      <c r="E48" s="98" t="s">
        <v>1002</v>
      </c>
      <c r="F48" s="98" t="s">
        <v>1003</v>
      </c>
      <c r="G48" s="98" t="s">
        <v>962</v>
      </c>
      <c r="H48" s="98" t="s">
        <v>1004</v>
      </c>
      <c r="I48" s="98" t="s">
        <v>964</v>
      </c>
      <c r="J48" s="97">
        <v>262</v>
      </c>
      <c r="K48" s="98" t="s">
        <v>965</v>
      </c>
      <c r="L48" s="97">
        <v>263</v>
      </c>
      <c r="M48" s="98" t="s">
        <v>840</v>
      </c>
      <c r="N48" s="97">
        <v>4</v>
      </c>
      <c r="O48" s="98" t="s">
        <v>841</v>
      </c>
      <c r="P48" s="97">
        <v>22</v>
      </c>
      <c r="Q48" s="98" t="s">
        <v>15</v>
      </c>
      <c r="R48" s="98" t="s">
        <v>842</v>
      </c>
      <c r="S48" s="97">
        <v>220106700</v>
      </c>
      <c r="T48" s="98" t="s">
        <v>1022</v>
      </c>
      <c r="U48" s="98" t="s">
        <v>1023</v>
      </c>
      <c r="V48" s="98" t="s">
        <v>1024</v>
      </c>
      <c r="W48" s="98">
        <v>20</v>
      </c>
      <c r="X48" s="98" t="s">
        <v>1025</v>
      </c>
      <c r="Y48" s="98">
        <v>140</v>
      </c>
      <c r="Z48" s="97">
        <v>4</v>
      </c>
      <c r="AA48" s="101" t="s">
        <v>882</v>
      </c>
      <c r="AB48" s="98" t="s">
        <v>16</v>
      </c>
      <c r="AC48" s="97">
        <f>_xlfn.XLOOKUP(B48,'[1]PI final (3)'!C:C,'[1]PI final (3)'!AE:AE,"",0)</f>
        <v>30</v>
      </c>
      <c r="AD48" s="97">
        <f>_xlfn.XLOOKUP(B48,'[1]PI final (3)'!C:C,'[1]PI final (3)'!AF:AF,"",0)</f>
        <v>0</v>
      </c>
      <c r="AE48" s="97">
        <f>_xlfn.XLOOKUP(B48,'[1]PI final (3)'!C:C,'[1]PI final (3)'!AG:AG,"",0)</f>
        <v>30</v>
      </c>
      <c r="AF48" s="97">
        <f>_xlfn.XLOOKUP(B48,'[1]PI final (3)'!C:C,'[1]PI final (3)'!AI:AI,"",0)</f>
        <v>0</v>
      </c>
      <c r="AG48" s="97">
        <f>_xlfn.XLOOKUP(B48,'[1]PI final (3)'!C:C,'[1]PI final (3)'!AJ:AJ,"",0)</f>
        <v>0</v>
      </c>
      <c r="AH48" s="97">
        <f>_xlfn.XLOOKUP(B48,'[1]PI final (3)'!C:C,'[1]PI final (3)'!AK:AK,"",0)</f>
        <v>30</v>
      </c>
      <c r="AI48" s="97">
        <f>_xlfn.XLOOKUP(B48,'[1]PI final (3)'!C:C,'[1]PI final (3)'!AL:AL,"",0)</f>
        <v>0</v>
      </c>
      <c r="AJ48" s="97">
        <f>_xlfn.XLOOKUP(B48,'[1]PI final (3)'!C:C,'[1]PI final (3)'!AM:AM,"",0)</f>
        <v>30</v>
      </c>
      <c r="AK48" s="97">
        <f>_xlfn.XLOOKUP(B48,'[1]PI final (3)'!C:C,'[1]PI final (3)'!AN:AN,"",0)</f>
        <v>60</v>
      </c>
      <c r="AL48" s="97">
        <f>_xlfn.XLOOKUP(B48,'[1]PI final (3)'!C:C,'[1]PI final (3)'!AP:AP,"",0)</f>
        <v>0</v>
      </c>
      <c r="AM48" s="97">
        <f>_xlfn.XLOOKUP(B48,'[1]PI final (3)'!C:C,'[1]PI final (3)'!AQ:AQ,"",0)</f>
        <v>0</v>
      </c>
      <c r="AN48" s="97">
        <f>_xlfn.XLOOKUP(B48,'[1]PI final (3)'!C:C,'[1]PI final (3)'!AR:AR,"",0)</f>
        <v>30</v>
      </c>
      <c r="AO48" s="97">
        <f>_xlfn.XLOOKUP(B48,'[1]PI final (3)'!C:C,'[1]PI final (3)'!AS:AS,"",0)</f>
        <v>0</v>
      </c>
      <c r="AP48" s="97">
        <f>_xlfn.XLOOKUP(B48,'[1]PI final (3)'!C:C,'[1]PI final (3)'!AT:AT,"",0)</f>
        <v>30</v>
      </c>
      <c r="AQ48" s="97">
        <f>_xlfn.XLOOKUP(B48,'[1]PI final (3)'!C:C,'[1]PI final (3)'!AU:AU,"",0)</f>
        <v>90</v>
      </c>
      <c r="AR48" s="97">
        <f>_xlfn.XLOOKUP(B48,'[1]PI final (3)'!C:C,'[1]PI final (3)'!AW:AW,"",0)</f>
        <v>0</v>
      </c>
      <c r="AS48" s="97">
        <f>_xlfn.XLOOKUP(B48,'[1]PI final (3)'!C:C,'[1]PI final (3)'!AX:AX,"",0)</f>
        <v>0</v>
      </c>
      <c r="AT48" s="97">
        <f>_xlfn.XLOOKUP(B48,'[1]PI final (3)'!C:C,'[1]PI final (3)'!AY:AY,"",0)</f>
        <v>30</v>
      </c>
      <c r="AU48" s="97">
        <f>_xlfn.XLOOKUP(B48,'[1]PI final (3)'!C:C,'[1]PI final (3)'!AZ:AZ,"",0)</f>
        <v>0</v>
      </c>
      <c r="AV48" s="97">
        <f>_xlfn.XLOOKUP(B48,'[1]PI final (3)'!C:C,'[1]PI final (3)'!BA:BA,"",0)</f>
        <v>30</v>
      </c>
      <c r="AW48" s="97">
        <f>_xlfn.XLOOKUP(B48,'[1]PI final (3)'!C:C,'[1]PI final (3)'!BB:BB,"",0)</f>
        <v>120</v>
      </c>
      <c r="AX48" s="98" t="s">
        <v>776</v>
      </c>
      <c r="AY48" s="98">
        <v>4</v>
      </c>
      <c r="AZ48" s="98" t="s">
        <v>883</v>
      </c>
      <c r="BA48" s="98" t="s">
        <v>849</v>
      </c>
      <c r="BB48" s="98" t="s">
        <v>778</v>
      </c>
      <c r="BC48" s="98" t="s">
        <v>779</v>
      </c>
      <c r="BD48" s="98" t="s">
        <v>850</v>
      </c>
      <c r="BE48" s="98" t="s">
        <v>780</v>
      </c>
      <c r="BF48" s="98" t="s">
        <v>781</v>
      </c>
    </row>
    <row r="49" spans="1:59" s="102" customFormat="1" ht="32.1" customHeight="1">
      <c r="A49" s="97" t="s">
        <v>834</v>
      </c>
      <c r="B49" s="97">
        <v>47</v>
      </c>
      <c r="C49" s="98" t="s">
        <v>758</v>
      </c>
      <c r="D49" s="98" t="s">
        <v>888</v>
      </c>
      <c r="E49" s="98" t="s">
        <v>1002</v>
      </c>
      <c r="F49" s="98" t="s">
        <v>1003</v>
      </c>
      <c r="G49" s="98" t="s">
        <v>962</v>
      </c>
      <c r="H49" s="98" t="s">
        <v>1004</v>
      </c>
      <c r="I49" s="98" t="s">
        <v>964</v>
      </c>
      <c r="J49" s="97">
        <v>262</v>
      </c>
      <c r="K49" s="98" t="s">
        <v>965</v>
      </c>
      <c r="L49" s="97">
        <v>263</v>
      </c>
      <c r="M49" s="98" t="s">
        <v>840</v>
      </c>
      <c r="N49" s="97">
        <v>4</v>
      </c>
      <c r="O49" s="98" t="s">
        <v>841</v>
      </c>
      <c r="P49" s="97">
        <v>22</v>
      </c>
      <c r="Q49" s="98" t="s">
        <v>15</v>
      </c>
      <c r="R49" s="98" t="s">
        <v>842</v>
      </c>
      <c r="S49" s="97">
        <v>220103800</v>
      </c>
      <c r="T49" s="98" t="s">
        <v>1026</v>
      </c>
      <c r="U49" s="98" t="s">
        <v>1027</v>
      </c>
      <c r="V49" s="98" t="s">
        <v>1028</v>
      </c>
      <c r="W49" s="98">
        <v>9345</v>
      </c>
      <c r="X49" s="98" t="s">
        <v>1029</v>
      </c>
      <c r="Y49" s="98">
        <v>9345</v>
      </c>
      <c r="Z49" s="97">
        <v>4</v>
      </c>
      <c r="AA49" s="107">
        <v>45477</v>
      </c>
      <c r="AB49" s="98" t="s">
        <v>866</v>
      </c>
      <c r="AC49" s="97">
        <f>_xlfn.XLOOKUP(B49,'[1]PI final (3)'!C:C,'[1]PI final (3)'!AE:AE,"",0)</f>
        <v>0</v>
      </c>
      <c r="AD49" s="97">
        <f>_xlfn.XLOOKUP(B49,'[1]PI final (3)'!C:C,'[1]PI final (3)'!AF:AF,"",0)</f>
        <v>9345</v>
      </c>
      <c r="AE49" s="97">
        <f>_xlfn.XLOOKUP(B49,'[1]PI final (3)'!C:C,'[1]PI final (3)'!AG:AG,"",0)</f>
        <v>9345</v>
      </c>
      <c r="AF49" s="97">
        <f>_xlfn.XLOOKUP(B49,'[1]PI final (3)'!C:C,'[1]PI final (3)'!AI:AI,"",0)</f>
        <v>0</v>
      </c>
      <c r="AG49" s="97">
        <f>_xlfn.XLOOKUP(B49,'[1]PI final (3)'!C:C,'[1]PI final (3)'!AJ:AJ,"",0)</f>
        <v>0</v>
      </c>
      <c r="AH49" s="97">
        <f>_xlfn.XLOOKUP(B49,'[1]PI final (3)'!C:C,'[1]PI final (3)'!AK:AK,"",0)</f>
        <v>0</v>
      </c>
      <c r="AI49" s="97">
        <f>_xlfn.XLOOKUP(B49,'[1]PI final (3)'!C:C,'[1]PI final (3)'!AL:AL,"",0)</f>
        <v>9345</v>
      </c>
      <c r="AJ49" s="97">
        <f>_xlfn.XLOOKUP(B49,'[1]PI final (3)'!C:C,'[1]PI final (3)'!AM:AM,"",0)</f>
        <v>9345</v>
      </c>
      <c r="AK49" s="97">
        <f>_xlfn.XLOOKUP(B49,'[1]PI final (3)'!C:C,'[1]PI final (3)'!AN:AN,"",0)</f>
        <v>9345</v>
      </c>
      <c r="AL49" s="97">
        <f>_xlfn.XLOOKUP(B49,'[1]PI final (3)'!C:C,'[1]PI final (3)'!AP:AP,"",0)</f>
        <v>0</v>
      </c>
      <c r="AM49" s="97">
        <f>_xlfn.XLOOKUP(B49,'[1]PI final (3)'!C:C,'[1]PI final (3)'!AQ:AQ,"",0)</f>
        <v>0</v>
      </c>
      <c r="AN49" s="97">
        <f>_xlfn.XLOOKUP(B49,'[1]PI final (3)'!C:C,'[1]PI final (3)'!AR:AR,"",0)</f>
        <v>0</v>
      </c>
      <c r="AO49" s="97">
        <f>_xlfn.XLOOKUP(B49,'[1]PI final (3)'!C:C,'[1]PI final (3)'!AS:AS,"",0)</f>
        <v>9345</v>
      </c>
      <c r="AP49" s="97">
        <f>_xlfn.XLOOKUP(B49,'[1]PI final (3)'!C:C,'[1]PI final (3)'!AT:AT,"",0)</f>
        <v>9345</v>
      </c>
      <c r="AQ49" s="97">
        <f>_xlfn.XLOOKUP(B49,'[1]PI final (3)'!C:C,'[1]PI final (3)'!AU:AU,"",0)</f>
        <v>9345</v>
      </c>
      <c r="AR49" s="97">
        <f>_xlfn.XLOOKUP(B49,'[1]PI final (3)'!C:C,'[1]PI final (3)'!AW:AW,"",0)</f>
        <v>0</v>
      </c>
      <c r="AS49" s="97">
        <f>_xlfn.XLOOKUP(B49,'[1]PI final (3)'!C:C,'[1]PI final (3)'!AX:AX,"",0)</f>
        <v>0</v>
      </c>
      <c r="AT49" s="97">
        <f>_xlfn.XLOOKUP(B49,'[1]PI final (3)'!C:C,'[1]PI final (3)'!AY:AY,"",0)</f>
        <v>0</v>
      </c>
      <c r="AU49" s="97">
        <f>_xlfn.XLOOKUP(B49,'[1]PI final (3)'!C:C,'[1]PI final (3)'!AZ:AZ,"",0)</f>
        <v>9345</v>
      </c>
      <c r="AV49" s="97">
        <f>_xlfn.XLOOKUP(B49,'[1]PI final (3)'!C:C,'[1]PI final (3)'!BA:BA,"",0)</f>
        <v>9345</v>
      </c>
      <c r="AW49" s="97">
        <f>_xlfn.XLOOKUP(B49,'[1]PI final (3)'!C:C,'[1]PI final (3)'!BB:BB,"",0)</f>
        <v>9345</v>
      </c>
      <c r="AX49" s="98" t="b">
        <v>0</v>
      </c>
      <c r="AY49" s="98">
        <v>4</v>
      </c>
      <c r="AZ49" s="98" t="s">
        <v>917</v>
      </c>
      <c r="BA49" s="98" t="s">
        <v>849</v>
      </c>
      <c r="BB49" s="98">
        <v>0</v>
      </c>
      <c r="BC49" s="98">
        <v>0</v>
      </c>
      <c r="BD49" s="98">
        <v>0</v>
      </c>
      <c r="BE49" s="98">
        <v>0</v>
      </c>
      <c r="BF49" s="98">
        <v>0</v>
      </c>
    </row>
    <row r="50" spans="1:59" s="102" customFormat="1" ht="32.1" customHeight="1">
      <c r="A50" s="97" t="s">
        <v>834</v>
      </c>
      <c r="B50" s="97">
        <v>48</v>
      </c>
      <c r="C50" s="98" t="s">
        <v>758</v>
      </c>
      <c r="D50" s="98" t="s">
        <v>888</v>
      </c>
      <c r="E50" s="98" t="s">
        <v>1002</v>
      </c>
      <c r="F50" s="98" t="s">
        <v>1003</v>
      </c>
      <c r="G50" s="98" t="s">
        <v>962</v>
      </c>
      <c r="H50" s="98" t="s">
        <v>1004</v>
      </c>
      <c r="I50" s="98" t="s">
        <v>964</v>
      </c>
      <c r="J50" s="97">
        <v>262</v>
      </c>
      <c r="K50" s="98" t="s">
        <v>965</v>
      </c>
      <c r="L50" s="97">
        <v>263</v>
      </c>
      <c r="M50" s="98" t="s">
        <v>840</v>
      </c>
      <c r="N50" s="97">
        <v>4</v>
      </c>
      <c r="O50" s="98" t="s">
        <v>841</v>
      </c>
      <c r="P50" s="97">
        <v>22</v>
      </c>
      <c r="Q50" s="98" t="s">
        <v>15</v>
      </c>
      <c r="R50" s="98" t="s">
        <v>842</v>
      </c>
      <c r="S50" s="97">
        <v>220108900</v>
      </c>
      <c r="T50" s="98" t="s">
        <v>975</v>
      </c>
      <c r="U50" s="98" t="s">
        <v>976</v>
      </c>
      <c r="V50" s="98" t="s">
        <v>1030</v>
      </c>
      <c r="W50" s="98">
        <v>115</v>
      </c>
      <c r="X50" s="98" t="s">
        <v>1031</v>
      </c>
      <c r="Y50" s="98">
        <v>115</v>
      </c>
      <c r="Z50" s="97">
        <v>4</v>
      </c>
      <c r="AA50" s="101" t="s">
        <v>882</v>
      </c>
      <c r="AB50" s="98" t="s">
        <v>866</v>
      </c>
      <c r="AC50" s="97">
        <f>_xlfn.XLOOKUP(B50,'[1]PI final (3)'!C:C,'[1]PI final (3)'!AE:AE,"",0)</f>
        <v>0</v>
      </c>
      <c r="AD50" s="97">
        <f>_xlfn.XLOOKUP(B50,'[1]PI final (3)'!C:C,'[1]PI final (3)'!AF:AF,"",0)</f>
        <v>115</v>
      </c>
      <c r="AE50" s="97">
        <f>_xlfn.XLOOKUP(B50,'[1]PI final (3)'!C:C,'[1]PI final (3)'!AG:AG,"",0)</f>
        <v>115</v>
      </c>
      <c r="AF50" s="97">
        <f>_xlfn.XLOOKUP(B50,'[1]PI final (3)'!C:C,'[1]PI final (3)'!AI:AI,"",0)</f>
        <v>0</v>
      </c>
      <c r="AG50" s="97">
        <f>_xlfn.XLOOKUP(B50,'[1]PI final (3)'!C:C,'[1]PI final (3)'!AJ:AJ,"",0)</f>
        <v>0</v>
      </c>
      <c r="AH50" s="97">
        <f>_xlfn.XLOOKUP(B50,'[1]PI final (3)'!C:C,'[1]PI final (3)'!AK:AK,"",0)</f>
        <v>0</v>
      </c>
      <c r="AI50" s="97">
        <f>_xlfn.XLOOKUP(B50,'[1]PI final (3)'!C:C,'[1]PI final (3)'!AL:AL,"",0)</f>
        <v>115</v>
      </c>
      <c r="AJ50" s="97">
        <f>_xlfn.XLOOKUP(B50,'[1]PI final (3)'!C:C,'[1]PI final (3)'!AM:AM,"",0)</f>
        <v>115</v>
      </c>
      <c r="AK50" s="97">
        <f>_xlfn.XLOOKUP(B50,'[1]PI final (3)'!C:C,'[1]PI final (3)'!AN:AN,"",0)</f>
        <v>115</v>
      </c>
      <c r="AL50" s="97">
        <f>_xlfn.XLOOKUP(B50,'[1]PI final (3)'!C:C,'[1]PI final (3)'!AP:AP,"",0)</f>
        <v>0</v>
      </c>
      <c r="AM50" s="97">
        <f>_xlfn.XLOOKUP(B50,'[1]PI final (3)'!C:C,'[1]PI final (3)'!AQ:AQ,"",0)</f>
        <v>0</v>
      </c>
      <c r="AN50" s="97">
        <f>_xlfn.XLOOKUP(B50,'[1]PI final (3)'!C:C,'[1]PI final (3)'!AR:AR,"",0)</f>
        <v>0</v>
      </c>
      <c r="AO50" s="97">
        <f>_xlfn.XLOOKUP(B50,'[1]PI final (3)'!C:C,'[1]PI final (3)'!AS:AS,"",0)</f>
        <v>115</v>
      </c>
      <c r="AP50" s="97">
        <f>_xlfn.XLOOKUP(B50,'[1]PI final (3)'!C:C,'[1]PI final (3)'!AT:AT,"",0)</f>
        <v>115</v>
      </c>
      <c r="AQ50" s="97">
        <f>_xlfn.XLOOKUP(B50,'[1]PI final (3)'!C:C,'[1]PI final (3)'!AU:AU,"",0)</f>
        <v>115</v>
      </c>
      <c r="AR50" s="97">
        <f>_xlfn.XLOOKUP(B50,'[1]PI final (3)'!C:C,'[1]PI final (3)'!AW:AW,"",0)</f>
        <v>0</v>
      </c>
      <c r="AS50" s="97">
        <f>_xlfn.XLOOKUP(B50,'[1]PI final (3)'!C:C,'[1]PI final (3)'!AX:AX,"",0)</f>
        <v>0</v>
      </c>
      <c r="AT50" s="97">
        <f>_xlfn.XLOOKUP(B50,'[1]PI final (3)'!C:C,'[1]PI final (3)'!AY:AY,"",0)</f>
        <v>0</v>
      </c>
      <c r="AU50" s="97">
        <f>_xlfn.XLOOKUP(B50,'[1]PI final (3)'!C:C,'[1]PI final (3)'!AZ:AZ,"",0)</f>
        <v>115</v>
      </c>
      <c r="AV50" s="97">
        <f>_xlfn.XLOOKUP(B50,'[1]PI final (3)'!C:C,'[1]PI final (3)'!BA:BA,"",0)</f>
        <v>115</v>
      </c>
      <c r="AW50" s="97">
        <f>_xlfn.XLOOKUP(B50,'[1]PI final (3)'!C:C,'[1]PI final (3)'!BB:BB,"",0)</f>
        <v>115</v>
      </c>
      <c r="AX50" s="98" t="b">
        <v>0</v>
      </c>
      <c r="AY50" s="98">
        <v>4</v>
      </c>
      <c r="AZ50" s="98" t="s">
        <v>883</v>
      </c>
      <c r="BA50" s="98" t="s">
        <v>849</v>
      </c>
      <c r="BB50" s="98">
        <v>0</v>
      </c>
      <c r="BC50" s="98">
        <v>0</v>
      </c>
      <c r="BD50" s="98">
        <v>0</v>
      </c>
      <c r="BE50" s="98">
        <v>0</v>
      </c>
      <c r="BF50" s="98">
        <v>0</v>
      </c>
    </row>
    <row r="51" spans="1:59" s="102" customFormat="1" ht="32.1" customHeight="1">
      <c r="A51" s="97" t="s">
        <v>834</v>
      </c>
      <c r="B51" s="97">
        <v>49</v>
      </c>
      <c r="C51" s="98" t="s">
        <v>758</v>
      </c>
      <c r="D51" s="98" t="s">
        <v>888</v>
      </c>
      <c r="E51" s="98" t="s">
        <v>1002</v>
      </c>
      <c r="F51" s="98" t="s">
        <v>1003</v>
      </c>
      <c r="G51" s="98" t="s">
        <v>962</v>
      </c>
      <c r="H51" s="98" t="s">
        <v>1004</v>
      </c>
      <c r="I51" s="98" t="s">
        <v>964</v>
      </c>
      <c r="J51" s="97">
        <v>262</v>
      </c>
      <c r="K51" s="98" t="s">
        <v>965</v>
      </c>
      <c r="L51" s="97">
        <v>263</v>
      </c>
      <c r="M51" s="98" t="s">
        <v>840</v>
      </c>
      <c r="N51" s="97">
        <v>4</v>
      </c>
      <c r="O51" s="98" t="s">
        <v>841</v>
      </c>
      <c r="P51" s="97">
        <v>22</v>
      </c>
      <c r="Q51" s="98" t="s">
        <v>15</v>
      </c>
      <c r="R51" s="98" t="s">
        <v>842</v>
      </c>
      <c r="S51" s="97">
        <v>220104300</v>
      </c>
      <c r="T51" s="98" t="s">
        <v>918</v>
      </c>
      <c r="U51" s="98" t="s">
        <v>1032</v>
      </c>
      <c r="V51" s="98" t="s">
        <v>1033</v>
      </c>
      <c r="W51" s="98">
        <v>100</v>
      </c>
      <c r="X51" s="98" t="s">
        <v>1034</v>
      </c>
      <c r="Y51" s="98">
        <v>1500</v>
      </c>
      <c r="Z51" s="97">
        <v>4</v>
      </c>
      <c r="AA51" s="101" t="s">
        <v>1007</v>
      </c>
      <c r="AB51" s="98" t="s">
        <v>16</v>
      </c>
      <c r="AC51" s="97">
        <f>_xlfn.XLOOKUP(B51,'[1]PI final (3)'!C:C,'[1]PI final (3)'!AE:AE,"",0)</f>
        <v>0</v>
      </c>
      <c r="AD51" s="97">
        <f>_xlfn.XLOOKUP(B51,'[1]PI final (3)'!C:C,'[1]PI final (3)'!AF:AF,"",0)</f>
        <v>150</v>
      </c>
      <c r="AE51" s="97">
        <f>_xlfn.XLOOKUP(B51,'[1]PI final (3)'!C:C,'[1]PI final (3)'!AG:AG,"",0)</f>
        <v>150</v>
      </c>
      <c r="AF51" s="97">
        <f>_xlfn.XLOOKUP(B51,'[1]PI final (3)'!C:C,'[1]PI final (3)'!AI:AI,"",0)</f>
        <v>0</v>
      </c>
      <c r="AG51" s="97">
        <f>_xlfn.XLOOKUP(B51,'[1]PI final (3)'!C:C,'[1]PI final (3)'!AJ:AJ,"",0)</f>
        <v>0</v>
      </c>
      <c r="AH51" s="97">
        <f>_xlfn.XLOOKUP(B51,'[1]PI final (3)'!C:C,'[1]PI final (3)'!AK:AK,"",0)</f>
        <v>0</v>
      </c>
      <c r="AI51" s="97">
        <f>_xlfn.XLOOKUP(B51,'[1]PI final (3)'!C:C,'[1]PI final (3)'!AL:AL,"",0)</f>
        <v>417</v>
      </c>
      <c r="AJ51" s="97">
        <f>_xlfn.XLOOKUP(B51,'[1]PI final (3)'!C:C,'[1]PI final (3)'!AM:AM,"",0)</f>
        <v>417</v>
      </c>
      <c r="AK51" s="97">
        <f>_xlfn.XLOOKUP(B51,'[1]PI final (3)'!C:C,'[1]PI final (3)'!AN:AN,"",0)</f>
        <v>567</v>
      </c>
      <c r="AL51" s="97">
        <f>_xlfn.XLOOKUP(B51,'[1]PI final (3)'!C:C,'[1]PI final (3)'!AP:AP,"",0)</f>
        <v>0</v>
      </c>
      <c r="AM51" s="97">
        <f>_xlfn.XLOOKUP(B51,'[1]PI final (3)'!C:C,'[1]PI final (3)'!AQ:AQ,"",0)</f>
        <v>0</v>
      </c>
      <c r="AN51" s="97">
        <f>_xlfn.XLOOKUP(B51,'[1]PI final (3)'!C:C,'[1]PI final (3)'!AR:AR,"",0)</f>
        <v>0</v>
      </c>
      <c r="AO51" s="97">
        <f>_xlfn.XLOOKUP(B51,'[1]PI final (3)'!C:C,'[1]PI final (3)'!AS:AS,"",0)</f>
        <v>417</v>
      </c>
      <c r="AP51" s="97">
        <f>_xlfn.XLOOKUP(B51,'[1]PI final (3)'!C:C,'[1]PI final (3)'!AT:AT,"",0)</f>
        <v>417</v>
      </c>
      <c r="AQ51" s="97">
        <f>_xlfn.XLOOKUP(B51,'[1]PI final (3)'!C:C,'[1]PI final (3)'!AU:AU,"",0)</f>
        <v>984</v>
      </c>
      <c r="AR51" s="97">
        <f>_xlfn.XLOOKUP(B51,'[1]PI final (3)'!C:C,'[1]PI final (3)'!AW:AW,"",0)</f>
        <v>0</v>
      </c>
      <c r="AS51" s="97">
        <f>_xlfn.XLOOKUP(B51,'[1]PI final (3)'!C:C,'[1]PI final (3)'!AX:AX,"",0)</f>
        <v>0</v>
      </c>
      <c r="AT51" s="97">
        <f>_xlfn.XLOOKUP(B51,'[1]PI final (3)'!C:C,'[1]PI final (3)'!AY:AY,"",0)</f>
        <v>0</v>
      </c>
      <c r="AU51" s="97">
        <f>_xlfn.XLOOKUP(B51,'[1]PI final (3)'!C:C,'[1]PI final (3)'!AZ:AZ,"",0)</f>
        <v>416</v>
      </c>
      <c r="AV51" s="97">
        <f>_xlfn.XLOOKUP(B51,'[1]PI final (3)'!C:C,'[1]PI final (3)'!BA:BA,"",0)</f>
        <v>416</v>
      </c>
      <c r="AW51" s="97">
        <f>_xlfn.XLOOKUP(B51,'[1]PI final (3)'!C:C,'[1]PI final (3)'!BB:BB,"",0)</f>
        <v>1400</v>
      </c>
      <c r="AX51" s="98" t="s">
        <v>776</v>
      </c>
      <c r="AY51" s="98">
        <v>4</v>
      </c>
      <c r="AZ51" s="98" t="s">
        <v>1007</v>
      </c>
      <c r="BA51" s="98" t="s">
        <v>849</v>
      </c>
      <c r="BB51" s="98">
        <v>0</v>
      </c>
      <c r="BC51" s="98">
        <v>0</v>
      </c>
      <c r="BD51" s="98">
        <v>0</v>
      </c>
      <c r="BE51" s="98">
        <v>0</v>
      </c>
      <c r="BF51" s="98">
        <v>0</v>
      </c>
    </row>
    <row r="52" spans="1:59" s="102" customFormat="1" ht="32.1" customHeight="1">
      <c r="A52" s="97" t="s">
        <v>834</v>
      </c>
      <c r="B52" s="97">
        <v>50</v>
      </c>
      <c r="C52" s="98" t="s">
        <v>758</v>
      </c>
      <c r="D52" s="98" t="s">
        <v>888</v>
      </c>
      <c r="E52" s="98" t="s">
        <v>1002</v>
      </c>
      <c r="F52" s="98" t="s">
        <v>1003</v>
      </c>
      <c r="G52" s="98" t="s">
        <v>962</v>
      </c>
      <c r="H52" s="98" t="s">
        <v>1004</v>
      </c>
      <c r="I52" s="98" t="s">
        <v>964</v>
      </c>
      <c r="J52" s="97">
        <v>262</v>
      </c>
      <c r="K52" s="98" t="s">
        <v>965</v>
      </c>
      <c r="L52" s="97">
        <v>263</v>
      </c>
      <c r="M52" s="98" t="s">
        <v>840</v>
      </c>
      <c r="N52" s="97">
        <v>4</v>
      </c>
      <c r="O52" s="98" t="s">
        <v>841</v>
      </c>
      <c r="P52" s="97">
        <v>22</v>
      </c>
      <c r="Q52" s="98" t="s">
        <v>15</v>
      </c>
      <c r="R52" s="98" t="s">
        <v>842</v>
      </c>
      <c r="S52" s="97">
        <v>220101800</v>
      </c>
      <c r="T52" s="98" t="s">
        <v>1035</v>
      </c>
      <c r="U52" s="98" t="s">
        <v>1036</v>
      </c>
      <c r="V52" s="98" t="s">
        <v>1037</v>
      </c>
      <c r="W52" s="98">
        <v>0</v>
      </c>
      <c r="X52" s="98" t="s">
        <v>1031</v>
      </c>
      <c r="Y52" s="98">
        <v>1</v>
      </c>
      <c r="Z52" s="97">
        <v>4</v>
      </c>
      <c r="AA52" s="101" t="s">
        <v>882</v>
      </c>
      <c r="AB52" s="98" t="s">
        <v>16</v>
      </c>
      <c r="AC52" s="97">
        <f>_xlfn.XLOOKUP(B52,'[1]PI final (3)'!C:C,'[1]PI final (3)'!AE:AE,"",0)</f>
        <v>0</v>
      </c>
      <c r="AD52" s="97">
        <f>_xlfn.XLOOKUP(B52,'[1]PI final (3)'!C:C,'[1]PI final (3)'!AF:AF,"",0)</f>
        <v>0.25</v>
      </c>
      <c r="AE52" s="97">
        <f>_xlfn.XLOOKUP(B52,'[1]PI final (3)'!C:C,'[1]PI final (3)'!AG:AG,"",0)</f>
        <v>0.25</v>
      </c>
      <c r="AF52" s="97">
        <f>_xlfn.XLOOKUP(B52,'[1]PI final (3)'!C:C,'[1]PI final (3)'!AI:AI,"",0)</f>
        <v>0</v>
      </c>
      <c r="AG52" s="97">
        <f>_xlfn.XLOOKUP(B52,'[1]PI final (3)'!C:C,'[1]PI final (3)'!AJ:AJ,"",0)</f>
        <v>0</v>
      </c>
      <c r="AH52" s="97">
        <f>_xlfn.XLOOKUP(B52,'[1]PI final (3)'!C:C,'[1]PI final (3)'!AK:AK,"",0)</f>
        <v>0</v>
      </c>
      <c r="AI52" s="97">
        <f>_xlfn.XLOOKUP(B52,'[1]PI final (3)'!C:C,'[1]PI final (3)'!AL:AL,"",0)</f>
        <v>0.25</v>
      </c>
      <c r="AJ52" s="97">
        <f>_xlfn.XLOOKUP(B52,'[1]PI final (3)'!C:C,'[1]PI final (3)'!AM:AM,"",0)</f>
        <v>0.25</v>
      </c>
      <c r="AK52" s="97">
        <f>_xlfn.XLOOKUP(B52,'[1]PI final (3)'!C:C,'[1]PI final (3)'!AN:AN,"",0)</f>
        <v>0.5</v>
      </c>
      <c r="AL52" s="97">
        <f>_xlfn.XLOOKUP(B52,'[1]PI final (3)'!C:C,'[1]PI final (3)'!AP:AP,"",0)</f>
        <v>0</v>
      </c>
      <c r="AM52" s="97">
        <f>_xlfn.XLOOKUP(B52,'[1]PI final (3)'!C:C,'[1]PI final (3)'!AQ:AQ,"",0)</f>
        <v>0</v>
      </c>
      <c r="AN52" s="97">
        <f>_xlfn.XLOOKUP(B52,'[1]PI final (3)'!C:C,'[1]PI final (3)'!AR:AR,"",0)</f>
        <v>0</v>
      </c>
      <c r="AO52" s="97">
        <f>_xlfn.XLOOKUP(B52,'[1]PI final (3)'!C:C,'[1]PI final (3)'!AS:AS,"",0)</f>
        <v>0.25</v>
      </c>
      <c r="AP52" s="97">
        <f>_xlfn.XLOOKUP(B52,'[1]PI final (3)'!C:C,'[1]PI final (3)'!AT:AT,"",0)</f>
        <v>0.25</v>
      </c>
      <c r="AQ52" s="97">
        <f>_xlfn.XLOOKUP(B52,'[1]PI final (3)'!C:C,'[1]PI final (3)'!AU:AU,"",0)</f>
        <v>0.75</v>
      </c>
      <c r="AR52" s="97">
        <f>_xlfn.XLOOKUP(B52,'[1]PI final (3)'!C:C,'[1]PI final (3)'!AW:AW,"",0)</f>
        <v>0</v>
      </c>
      <c r="AS52" s="97">
        <f>_xlfn.XLOOKUP(B52,'[1]PI final (3)'!C:C,'[1]PI final (3)'!AX:AX,"",0)</f>
        <v>0</v>
      </c>
      <c r="AT52" s="97">
        <f>_xlfn.XLOOKUP(B52,'[1]PI final (3)'!C:C,'[1]PI final (3)'!AY:AY,"",0)</f>
        <v>0</v>
      </c>
      <c r="AU52" s="97">
        <f>_xlfn.XLOOKUP(B52,'[1]PI final (3)'!C:C,'[1]PI final (3)'!AZ:AZ,"",0)</f>
        <v>0.25</v>
      </c>
      <c r="AV52" s="97">
        <f>_xlfn.XLOOKUP(B52,'[1]PI final (3)'!C:C,'[1]PI final (3)'!BA:BA,"",0)</f>
        <v>0.25</v>
      </c>
      <c r="AW52" s="97">
        <f>_xlfn.XLOOKUP(B52,'[1]PI final (3)'!C:C,'[1]PI final (3)'!BB:BB,"",0)</f>
        <v>1</v>
      </c>
      <c r="AX52" s="98" t="s">
        <v>776</v>
      </c>
      <c r="AY52" s="98">
        <v>4</v>
      </c>
      <c r="AZ52" s="98" t="s">
        <v>883</v>
      </c>
      <c r="BA52" s="98" t="s">
        <v>849</v>
      </c>
      <c r="BB52" s="98">
        <v>0</v>
      </c>
      <c r="BC52" s="98">
        <v>0</v>
      </c>
      <c r="BD52" s="98">
        <v>0</v>
      </c>
      <c r="BE52" s="98">
        <v>0</v>
      </c>
      <c r="BF52" s="98">
        <v>0</v>
      </c>
    </row>
    <row r="53" spans="1:59" s="102" customFormat="1" ht="32.1" customHeight="1">
      <c r="A53" s="97" t="s">
        <v>1038</v>
      </c>
      <c r="B53" s="97">
        <v>51</v>
      </c>
      <c r="C53" s="98" t="s">
        <v>758</v>
      </c>
      <c r="D53" s="98" t="s">
        <v>1039</v>
      </c>
      <c r="E53" s="98" t="s">
        <v>1040</v>
      </c>
      <c r="F53" s="98" t="s">
        <v>1041</v>
      </c>
      <c r="G53" s="101">
        <v>270030002</v>
      </c>
      <c r="H53" s="98" t="s">
        <v>1042</v>
      </c>
      <c r="I53" s="98" t="s">
        <v>1043</v>
      </c>
      <c r="J53" s="97">
        <v>7530</v>
      </c>
      <c r="K53" s="98" t="s">
        <v>1044</v>
      </c>
      <c r="L53" s="97">
        <v>16530</v>
      </c>
      <c r="M53" s="98" t="s">
        <v>966</v>
      </c>
      <c r="N53" s="97">
        <v>4</v>
      </c>
      <c r="O53" s="98" t="s">
        <v>1045</v>
      </c>
      <c r="P53" s="97">
        <v>33</v>
      </c>
      <c r="Q53" s="98" t="s">
        <v>1046</v>
      </c>
      <c r="R53" s="98" t="s">
        <v>1047</v>
      </c>
      <c r="S53" s="97">
        <v>330105100</v>
      </c>
      <c r="T53" s="98" t="s">
        <v>770</v>
      </c>
      <c r="U53" s="98" t="s">
        <v>1048</v>
      </c>
      <c r="V53" s="98" t="s">
        <v>1049</v>
      </c>
      <c r="W53" s="98">
        <v>6000</v>
      </c>
      <c r="X53" s="98" t="s">
        <v>1044</v>
      </c>
      <c r="Y53" s="98">
        <v>13000</v>
      </c>
      <c r="Z53" s="97">
        <v>4</v>
      </c>
      <c r="AA53" s="101" t="s">
        <v>917</v>
      </c>
      <c r="AB53" s="98" t="s">
        <v>16</v>
      </c>
      <c r="AC53" s="97">
        <f>_xlfn.XLOOKUP(B53,'[1]PI final (3)'!C:C,'[1]PI final (3)'!AE:AE,"",0)</f>
        <v>500</v>
      </c>
      <c r="AD53" s="97">
        <f>_xlfn.XLOOKUP(B53,'[1]PI final (3)'!C:C,'[1]PI final (3)'!AF:AF,"",0)</f>
        <v>500</v>
      </c>
      <c r="AE53" s="97">
        <f>_xlfn.XLOOKUP(B53,'[1]PI final (3)'!C:C,'[1]PI final (3)'!AG:AG,"",0)</f>
        <v>1000</v>
      </c>
      <c r="AF53" s="97">
        <f>_xlfn.XLOOKUP(B53,'[1]PI final (3)'!C:C,'[1]PI final (3)'!AI:AI,"",0)</f>
        <v>500</v>
      </c>
      <c r="AG53" s="97">
        <f>_xlfn.XLOOKUP(B53,'[1]PI final (3)'!C:C,'[1]PI final (3)'!AJ:AJ,"",0)</f>
        <v>500</v>
      </c>
      <c r="AH53" s="97">
        <f>_xlfn.XLOOKUP(B53,'[1]PI final (3)'!C:C,'[1]PI final (3)'!AK:AK,"",0)</f>
        <v>500</v>
      </c>
      <c r="AI53" s="97">
        <f>_xlfn.XLOOKUP(B53,'[1]PI final (3)'!C:C,'[1]PI final (3)'!AL:AL,"",0)</f>
        <v>500</v>
      </c>
      <c r="AJ53" s="97">
        <f>_xlfn.XLOOKUP(B53,'[1]PI final (3)'!C:C,'[1]PI final (3)'!AM:AM,"",0)</f>
        <v>2000</v>
      </c>
      <c r="AK53" s="97">
        <f>AJ53+AE53</f>
        <v>3000</v>
      </c>
      <c r="AL53" s="97">
        <f>_xlfn.XLOOKUP(B53,'[1]PI final (3)'!C:C,'[1]PI final (3)'!AP:AP,"",0)</f>
        <v>500</v>
      </c>
      <c r="AM53" s="97">
        <f>_xlfn.XLOOKUP(B53,'[1]PI final (3)'!C:C,'[1]PI final (3)'!AQ:AQ,"",0)</f>
        <v>500</v>
      </c>
      <c r="AN53" s="97">
        <f>_xlfn.XLOOKUP(B53,'[1]PI final (3)'!C:C,'[1]PI final (3)'!AR:AR,"",0)</f>
        <v>500</v>
      </c>
      <c r="AO53" s="97">
        <f>_xlfn.XLOOKUP(B53,'[1]PI final (3)'!C:C,'[1]PI final (3)'!AS:AS,"",0)</f>
        <v>500</v>
      </c>
      <c r="AP53" s="97">
        <f>_xlfn.XLOOKUP(B53,'[1]PI final (3)'!C:C,'[1]PI final (3)'!AT:AT,"",0)</f>
        <v>2000</v>
      </c>
      <c r="AQ53" s="97">
        <f>_xlfn.XLOOKUP(B53,'[1]PI final (3)'!C:C,'[1]PI final (3)'!AU:AU,"",0)</f>
        <v>0</v>
      </c>
      <c r="AR53" s="97">
        <f>_xlfn.XLOOKUP(B53,'[1]PI final (3)'!C:C,'[1]PI final (3)'!AW:AW,"",0)</f>
        <v>500</v>
      </c>
      <c r="AS53" s="97">
        <f>_xlfn.XLOOKUP(B53,'[1]PI final (3)'!C:C,'[1]PI final (3)'!AX:AX,"",0)</f>
        <v>500</v>
      </c>
      <c r="AT53" s="97">
        <f>_xlfn.XLOOKUP(B53,'[1]PI final (3)'!C:C,'[1]PI final (3)'!AY:AY,"",0)</f>
        <v>500</v>
      </c>
      <c r="AU53" s="97">
        <f>_xlfn.XLOOKUP(B53,'[1]PI final (3)'!C:C,'[1]PI final (3)'!AZ:AZ,"",0)</f>
        <v>500</v>
      </c>
      <c r="AV53" s="97">
        <f>_xlfn.XLOOKUP(B53,'[1]PI final (3)'!C:C,'[1]PI final (3)'!BA:BA,"",0)</f>
        <v>2000</v>
      </c>
      <c r="AW53" s="97">
        <f>_xlfn.XLOOKUP(B53,'[1]PI final (3)'!C:C,'[1]PI final (3)'!BB:BB,"",0)</f>
        <v>7000</v>
      </c>
      <c r="AX53" s="98" t="s">
        <v>857</v>
      </c>
      <c r="AY53" s="98">
        <v>4</v>
      </c>
      <c r="AZ53" s="98" t="s">
        <v>917</v>
      </c>
      <c r="BA53" s="98" t="s">
        <v>849</v>
      </c>
      <c r="BB53" s="98">
        <v>0</v>
      </c>
      <c r="BC53" s="98">
        <v>0</v>
      </c>
      <c r="BD53" s="98">
        <v>0</v>
      </c>
      <c r="BE53" s="98">
        <v>0</v>
      </c>
      <c r="BF53" s="98">
        <v>0</v>
      </c>
    </row>
    <row r="54" spans="1:59" s="102" customFormat="1" ht="32.1" customHeight="1">
      <c r="A54" s="97" t="s">
        <v>1038</v>
      </c>
      <c r="B54" s="97">
        <v>52</v>
      </c>
      <c r="C54" s="98" t="s">
        <v>758</v>
      </c>
      <c r="D54" s="98" t="s">
        <v>1039</v>
      </c>
      <c r="E54" s="98" t="s">
        <v>1040</v>
      </c>
      <c r="F54" s="98" t="s">
        <v>1041</v>
      </c>
      <c r="G54" s="101">
        <v>270030002</v>
      </c>
      <c r="H54" s="98" t="s">
        <v>1042</v>
      </c>
      <c r="I54" s="98" t="s">
        <v>1043</v>
      </c>
      <c r="J54" s="97">
        <v>7530</v>
      </c>
      <c r="K54" s="98" t="s">
        <v>1044</v>
      </c>
      <c r="L54" s="97">
        <v>16530</v>
      </c>
      <c r="M54" s="98" t="s">
        <v>966</v>
      </c>
      <c r="N54" s="97">
        <v>4</v>
      </c>
      <c r="O54" s="98" t="s">
        <v>1045</v>
      </c>
      <c r="P54" s="97">
        <v>33</v>
      </c>
      <c r="Q54" s="98" t="s">
        <v>1046</v>
      </c>
      <c r="R54" s="98" t="s">
        <v>1047</v>
      </c>
      <c r="S54" s="97">
        <v>330105200</v>
      </c>
      <c r="T54" s="98" t="s">
        <v>770</v>
      </c>
      <c r="U54" s="98" t="s">
        <v>1050</v>
      </c>
      <c r="V54" s="98" t="s">
        <v>1051</v>
      </c>
      <c r="W54" s="98">
        <v>130</v>
      </c>
      <c r="X54" s="98" t="s">
        <v>1044</v>
      </c>
      <c r="Y54" s="98">
        <v>230</v>
      </c>
      <c r="Z54" s="97">
        <v>4</v>
      </c>
      <c r="AA54" s="101" t="s">
        <v>917</v>
      </c>
      <c r="AB54" s="98" t="s">
        <v>16</v>
      </c>
      <c r="AC54" s="97">
        <f>_xlfn.XLOOKUP(B54,'[1]PI final (3)'!C:C,'[1]PI final (3)'!AE:AE,"",0)</f>
        <v>10</v>
      </c>
      <c r="AD54" s="97">
        <f>_xlfn.XLOOKUP(B54,'[1]PI final (3)'!C:C,'[1]PI final (3)'!AF:AF,"",0)</f>
        <v>15</v>
      </c>
      <c r="AE54" s="97">
        <f>_xlfn.XLOOKUP(B54,'[1]PI final (3)'!C:C,'[1]PI final (3)'!AG:AG,"",0)</f>
        <v>25</v>
      </c>
      <c r="AF54" s="97">
        <f>_xlfn.XLOOKUP(B54,'[1]PI final (3)'!C:C,'[1]PI final (3)'!AI:AI,"",0)</f>
        <v>5</v>
      </c>
      <c r="AG54" s="97">
        <f>_xlfn.XLOOKUP(B54,'[1]PI final (3)'!C:C,'[1]PI final (3)'!AJ:AJ,"",0)</f>
        <v>5</v>
      </c>
      <c r="AH54" s="97">
        <f>_xlfn.XLOOKUP(B54,'[1]PI final (3)'!C:C,'[1]PI final (3)'!AK:AK,"",0)</f>
        <v>5</v>
      </c>
      <c r="AI54" s="97">
        <f>_xlfn.XLOOKUP(B54,'[1]PI final (3)'!C:C,'[1]PI final (3)'!AL:AL,"",0)</f>
        <v>10</v>
      </c>
      <c r="AJ54" s="97">
        <f>_xlfn.XLOOKUP(B54,'[1]PI final (3)'!C:C,'[1]PI final (3)'!AM:AM,"",0)</f>
        <v>25</v>
      </c>
      <c r="AK54" s="97">
        <f>AJ54+AE54</f>
        <v>50</v>
      </c>
      <c r="AL54" s="97">
        <f>_xlfn.XLOOKUP(B54,'[1]PI final (3)'!C:C,'[1]PI final (3)'!AP:AP,"",0)</f>
        <v>5</v>
      </c>
      <c r="AM54" s="97">
        <f>_xlfn.XLOOKUP(B54,'[1]PI final (3)'!C:C,'[1]PI final (3)'!AQ:AQ,"",0)</f>
        <v>5</v>
      </c>
      <c r="AN54" s="97">
        <f>_xlfn.XLOOKUP(B54,'[1]PI final (3)'!C:C,'[1]PI final (3)'!AR:AR,"",0)</f>
        <v>5</v>
      </c>
      <c r="AO54" s="97">
        <f>_xlfn.XLOOKUP(B54,'[1]PI final (3)'!C:C,'[1]PI final (3)'!AS:AS,"",0)</f>
        <v>10</v>
      </c>
      <c r="AP54" s="97">
        <f>_xlfn.XLOOKUP(B54,'[1]PI final (3)'!C:C,'[1]PI final (3)'!AT:AT,"",0)</f>
        <v>25</v>
      </c>
      <c r="AQ54" s="97">
        <f>_xlfn.XLOOKUP(B54,'[1]PI final (3)'!C:C,'[1]PI final (3)'!AU:AU,"",0)</f>
        <v>0</v>
      </c>
      <c r="AR54" s="97">
        <f>_xlfn.XLOOKUP(B54,'[1]PI final (3)'!C:C,'[1]PI final (3)'!AW:AW,"",0)</f>
        <v>5</v>
      </c>
      <c r="AS54" s="97">
        <f>_xlfn.XLOOKUP(B54,'[1]PI final (3)'!C:C,'[1]PI final (3)'!AX:AX,"",0)</f>
        <v>5</v>
      </c>
      <c r="AT54" s="97">
        <f>_xlfn.XLOOKUP(B54,'[1]PI final (3)'!C:C,'[1]PI final (3)'!AY:AY,"",0)</f>
        <v>5</v>
      </c>
      <c r="AU54" s="97">
        <f>_xlfn.XLOOKUP(B54,'[1]PI final (3)'!C:C,'[1]PI final (3)'!AZ:AZ,"",0)</f>
        <v>10</v>
      </c>
      <c r="AV54" s="97">
        <f>_xlfn.XLOOKUP(B54,'[1]PI final (3)'!C:C,'[1]PI final (3)'!BA:BA,"",0)</f>
        <v>25</v>
      </c>
      <c r="AW54" s="97">
        <f>_xlfn.XLOOKUP(B54,'[1]PI final (3)'!C:C,'[1]PI final (3)'!BB:BB,"",0)</f>
        <v>100</v>
      </c>
      <c r="AX54" s="98" t="s">
        <v>857</v>
      </c>
      <c r="AY54" s="98">
        <v>4</v>
      </c>
      <c r="AZ54" s="98" t="s">
        <v>917</v>
      </c>
      <c r="BA54" s="98" t="s">
        <v>849</v>
      </c>
      <c r="BB54" s="98">
        <v>0</v>
      </c>
      <c r="BC54" s="98">
        <v>0</v>
      </c>
      <c r="BD54" s="98">
        <v>0</v>
      </c>
      <c r="BE54" s="98">
        <v>0</v>
      </c>
      <c r="BF54" s="98">
        <v>0</v>
      </c>
    </row>
    <row r="55" spans="1:59" s="102" customFormat="1" ht="32.1" customHeight="1">
      <c r="A55" s="97" t="s">
        <v>1038</v>
      </c>
      <c r="B55" s="97">
        <v>53</v>
      </c>
      <c r="C55" s="98" t="s">
        <v>758</v>
      </c>
      <c r="D55" s="98" t="s">
        <v>1039</v>
      </c>
      <c r="E55" s="98" t="s">
        <v>1040</v>
      </c>
      <c r="F55" s="98" t="s">
        <v>1041</v>
      </c>
      <c r="G55" s="101">
        <v>270030002</v>
      </c>
      <c r="H55" s="98" t="s">
        <v>1042</v>
      </c>
      <c r="I55" s="98" t="s">
        <v>1043</v>
      </c>
      <c r="J55" s="97">
        <v>7530</v>
      </c>
      <c r="K55" s="98" t="s">
        <v>1044</v>
      </c>
      <c r="L55" s="97">
        <v>16530</v>
      </c>
      <c r="M55" s="98" t="s">
        <v>966</v>
      </c>
      <c r="N55" s="97">
        <v>4</v>
      </c>
      <c r="O55" s="98" t="s">
        <v>1045</v>
      </c>
      <c r="P55" s="97">
        <v>33</v>
      </c>
      <c r="Q55" s="98" t="s">
        <v>1046</v>
      </c>
      <c r="R55" s="98" t="s">
        <v>1047</v>
      </c>
      <c r="S55" s="97">
        <v>330105400</v>
      </c>
      <c r="T55" s="98" t="s">
        <v>1052</v>
      </c>
      <c r="U55" s="98" t="s">
        <v>1053</v>
      </c>
      <c r="V55" s="98" t="s">
        <v>1054</v>
      </c>
      <c r="W55" s="98">
        <v>1400</v>
      </c>
      <c r="X55" s="98" t="s">
        <v>1044</v>
      </c>
      <c r="Y55" s="98">
        <v>3200</v>
      </c>
      <c r="Z55" s="97">
        <v>4</v>
      </c>
      <c r="AA55" s="101" t="s">
        <v>917</v>
      </c>
      <c r="AB55" s="98" t="s">
        <v>16</v>
      </c>
      <c r="AC55" s="97">
        <f>_xlfn.XLOOKUP(B55,'[1]PI final (3)'!C:C,'[1]PI final (3)'!AE:AE,"",0)</f>
        <v>450</v>
      </c>
      <c r="AD55" s="97">
        <f>_xlfn.XLOOKUP(B55,'[1]PI final (3)'!C:C,'[1]PI final (3)'!AF:AF,"",0)</f>
        <v>0</v>
      </c>
      <c r="AE55" s="97">
        <f>_xlfn.XLOOKUP(B55,'[1]PI final (3)'!C:C,'[1]PI final (3)'!AG:AG,"",0)</f>
        <v>450</v>
      </c>
      <c r="AF55" s="97">
        <f>_xlfn.XLOOKUP(B55,'[1]PI final (3)'!C:C,'[1]PI final (3)'!AI:AI,"",0)</f>
        <v>0</v>
      </c>
      <c r="AG55" s="97">
        <f>_xlfn.XLOOKUP(B55,'[1]PI final (3)'!C:C,'[1]PI final (3)'!AJ:AJ,"",0)</f>
        <v>450</v>
      </c>
      <c r="AH55" s="97">
        <f>_xlfn.XLOOKUP(B55,'[1]PI final (3)'!C:C,'[1]PI final (3)'!AK:AK,"",0)</f>
        <v>0</v>
      </c>
      <c r="AI55" s="97">
        <f>_xlfn.XLOOKUP(B55,'[1]PI final (3)'!C:C,'[1]PI final (3)'!AL:AL,"",0)</f>
        <v>0</v>
      </c>
      <c r="AJ55" s="97">
        <f>_xlfn.XLOOKUP(B55,'[1]PI final (3)'!C:C,'[1]PI final (3)'!AM:AM,"",0)</f>
        <v>450</v>
      </c>
      <c r="AK55" s="97">
        <f>AJ55+AE55</f>
        <v>900</v>
      </c>
      <c r="AL55" s="97">
        <f>_xlfn.XLOOKUP(B55,'[1]PI final (3)'!C:C,'[1]PI final (3)'!AP:AP,"",0)</f>
        <v>0</v>
      </c>
      <c r="AM55" s="97">
        <f>_xlfn.XLOOKUP(B55,'[1]PI final (3)'!C:C,'[1]PI final (3)'!AQ:AQ,"",0)</f>
        <v>450</v>
      </c>
      <c r="AN55" s="97">
        <f>_xlfn.XLOOKUP(B55,'[1]PI final (3)'!C:C,'[1]PI final (3)'!AR:AR,"",0)</f>
        <v>0</v>
      </c>
      <c r="AO55" s="97">
        <f>_xlfn.XLOOKUP(B55,'[1]PI final (3)'!C:C,'[1]PI final (3)'!AS:AS,"",0)</f>
        <v>0</v>
      </c>
      <c r="AP55" s="97">
        <f>_xlfn.XLOOKUP(B55,'[1]PI final (3)'!C:C,'[1]PI final (3)'!AT:AT,"",0)</f>
        <v>450</v>
      </c>
      <c r="AQ55" s="97">
        <f>_xlfn.XLOOKUP(B55,'[1]PI final (3)'!C:C,'[1]PI final (3)'!AU:AU,"",0)</f>
        <v>0</v>
      </c>
      <c r="AR55" s="97">
        <f>_xlfn.XLOOKUP(B55,'[1]PI final (3)'!C:C,'[1]PI final (3)'!AW:AW,"",0)</f>
        <v>0</v>
      </c>
      <c r="AS55" s="97">
        <f>_xlfn.XLOOKUP(B55,'[1]PI final (3)'!C:C,'[1]PI final (3)'!AX:AX,"",0)</f>
        <v>450</v>
      </c>
      <c r="AT55" s="97">
        <f>_xlfn.XLOOKUP(B55,'[1]PI final (3)'!C:C,'[1]PI final (3)'!AY:AY,"",0)</f>
        <v>0</v>
      </c>
      <c r="AU55" s="97">
        <f>_xlfn.XLOOKUP(B55,'[1]PI final (3)'!C:C,'[1]PI final (3)'!AZ:AZ,"",0)</f>
        <v>0</v>
      </c>
      <c r="AV55" s="97">
        <f>_xlfn.XLOOKUP(B55,'[1]PI final (3)'!C:C,'[1]PI final (3)'!BA:BA,"",0)</f>
        <v>450</v>
      </c>
      <c r="AW55" s="97">
        <f>_xlfn.XLOOKUP(B55,'[1]PI final (3)'!C:C,'[1]PI final (3)'!BB:BB,"",0)</f>
        <v>1800</v>
      </c>
      <c r="AX55" s="98" t="s">
        <v>857</v>
      </c>
      <c r="AY55" s="98">
        <v>4</v>
      </c>
      <c r="AZ55" s="98" t="s">
        <v>917</v>
      </c>
      <c r="BA55" s="98" t="s">
        <v>849</v>
      </c>
      <c r="BB55" s="98">
        <v>0</v>
      </c>
      <c r="BC55" s="98">
        <v>0</v>
      </c>
      <c r="BD55" s="98">
        <v>0</v>
      </c>
      <c r="BE55" s="98">
        <v>0</v>
      </c>
      <c r="BF55" s="98">
        <v>0</v>
      </c>
    </row>
    <row r="56" spans="1:59" s="102" customFormat="1" ht="32.1" customHeight="1">
      <c r="A56" s="97" t="s">
        <v>1038</v>
      </c>
      <c r="B56" s="134">
        <v>54.1</v>
      </c>
      <c r="C56" s="135" t="s">
        <v>758</v>
      </c>
      <c r="D56" s="135" t="s">
        <v>1039</v>
      </c>
      <c r="E56" s="135" t="s">
        <v>1040</v>
      </c>
      <c r="F56" s="135" t="s">
        <v>1041</v>
      </c>
      <c r="G56" s="135">
        <v>270030002</v>
      </c>
      <c r="H56" s="135" t="s">
        <v>1042</v>
      </c>
      <c r="I56" s="135" t="s">
        <v>1043</v>
      </c>
      <c r="J56" s="136">
        <v>7530</v>
      </c>
      <c r="K56" s="137" t="s">
        <v>1044</v>
      </c>
      <c r="L56" s="136">
        <v>16530</v>
      </c>
      <c r="M56" s="135" t="s">
        <v>966</v>
      </c>
      <c r="N56" s="134">
        <v>4</v>
      </c>
      <c r="O56" s="135" t="s">
        <v>1045</v>
      </c>
      <c r="P56" s="134">
        <v>33</v>
      </c>
      <c r="Q56" s="135" t="s">
        <v>1046</v>
      </c>
      <c r="R56" s="135" t="s">
        <v>1047</v>
      </c>
      <c r="S56" s="134">
        <v>330106400</v>
      </c>
      <c r="T56" s="135" t="s">
        <v>975</v>
      </c>
      <c r="U56" s="135" t="s">
        <v>2480</v>
      </c>
      <c r="V56" s="135" t="s">
        <v>3281</v>
      </c>
      <c r="W56" s="135">
        <v>100</v>
      </c>
      <c r="X56" s="135" t="s">
        <v>1044</v>
      </c>
      <c r="Y56" s="135" t="s">
        <v>1338</v>
      </c>
      <c r="Z56" s="134">
        <v>4</v>
      </c>
      <c r="AA56" s="134" t="s">
        <v>917</v>
      </c>
      <c r="AB56" s="135" t="s">
        <v>866</v>
      </c>
      <c r="AC56" s="134">
        <v>50</v>
      </c>
      <c r="AD56" s="134">
        <v>50</v>
      </c>
      <c r="AE56" s="134">
        <v>100</v>
      </c>
      <c r="AF56" s="134">
        <v>25</v>
      </c>
      <c r="AG56" s="134">
        <v>25</v>
      </c>
      <c r="AH56" s="134">
        <v>25</v>
      </c>
      <c r="AI56" s="134">
        <v>25</v>
      </c>
      <c r="AJ56" s="134">
        <v>100</v>
      </c>
      <c r="AK56" s="134">
        <v>100</v>
      </c>
      <c r="AL56" s="134">
        <v>25</v>
      </c>
      <c r="AM56" s="134">
        <v>25</v>
      </c>
      <c r="AN56" s="134">
        <v>25</v>
      </c>
      <c r="AO56" s="134">
        <v>25</v>
      </c>
      <c r="AP56" s="134">
        <v>100</v>
      </c>
      <c r="AQ56" s="134">
        <v>100</v>
      </c>
      <c r="AR56" s="134">
        <v>25</v>
      </c>
      <c r="AS56" s="134">
        <v>25</v>
      </c>
      <c r="AT56" s="134">
        <v>25</v>
      </c>
      <c r="AU56" s="134">
        <v>25</v>
      </c>
      <c r="AV56" s="134">
        <v>100</v>
      </c>
      <c r="AW56" s="134">
        <v>100</v>
      </c>
      <c r="AX56" s="135"/>
      <c r="AY56" s="135"/>
      <c r="AZ56" s="135"/>
      <c r="BA56" s="135"/>
      <c r="BB56" s="135"/>
      <c r="BC56" s="135"/>
      <c r="BD56" s="135"/>
      <c r="BE56" s="135"/>
      <c r="BF56" s="135"/>
      <c r="BG56" s="138"/>
    </row>
    <row r="57" spans="1:59" s="102" customFormat="1" ht="32.1" customHeight="1">
      <c r="A57" s="97" t="s">
        <v>1038</v>
      </c>
      <c r="B57" s="134">
        <v>54.2</v>
      </c>
      <c r="C57" s="135" t="s">
        <v>758</v>
      </c>
      <c r="D57" s="135" t="s">
        <v>1039</v>
      </c>
      <c r="E57" s="135" t="s">
        <v>1040</v>
      </c>
      <c r="F57" s="135" t="s">
        <v>1041</v>
      </c>
      <c r="G57" s="135">
        <v>270030002</v>
      </c>
      <c r="H57" s="135" t="s">
        <v>1042</v>
      </c>
      <c r="I57" s="135" t="s">
        <v>1043</v>
      </c>
      <c r="J57" s="136">
        <v>7530</v>
      </c>
      <c r="K57" s="137" t="s">
        <v>1044</v>
      </c>
      <c r="L57" s="136">
        <v>16530</v>
      </c>
      <c r="M57" s="135" t="s">
        <v>966</v>
      </c>
      <c r="N57" s="134">
        <v>4</v>
      </c>
      <c r="O57" s="135" t="s">
        <v>1045</v>
      </c>
      <c r="P57" s="134">
        <v>33</v>
      </c>
      <c r="Q57" s="135" t="s">
        <v>1046</v>
      </c>
      <c r="R57" s="135" t="s">
        <v>1047</v>
      </c>
      <c r="S57" s="134">
        <v>330106400</v>
      </c>
      <c r="T57" s="135" t="s">
        <v>975</v>
      </c>
      <c r="U57" s="135" t="s">
        <v>2480</v>
      </c>
      <c r="V57" s="135" t="s">
        <v>3281</v>
      </c>
      <c r="W57" s="135">
        <v>100</v>
      </c>
      <c r="X57" s="135" t="s">
        <v>1044</v>
      </c>
      <c r="Y57" s="135" t="s">
        <v>1338</v>
      </c>
      <c r="Z57" s="134">
        <v>4</v>
      </c>
      <c r="AA57" s="134" t="s">
        <v>917</v>
      </c>
      <c r="AB57" s="135" t="s">
        <v>16</v>
      </c>
      <c r="AC57" s="134">
        <v>3</v>
      </c>
      <c r="AD57" s="134">
        <v>2</v>
      </c>
      <c r="AE57" s="134">
        <v>5</v>
      </c>
      <c r="AF57" s="134">
        <v>2</v>
      </c>
      <c r="AG57" s="134">
        <v>2</v>
      </c>
      <c r="AH57" s="134">
        <v>1</v>
      </c>
      <c r="AI57" s="134">
        <v>1</v>
      </c>
      <c r="AJ57" s="134">
        <v>6</v>
      </c>
      <c r="AK57" s="134">
        <v>11</v>
      </c>
      <c r="AL57" s="134">
        <v>2</v>
      </c>
      <c r="AM57" s="134">
        <v>2</v>
      </c>
      <c r="AN57" s="134">
        <v>1</v>
      </c>
      <c r="AO57" s="134">
        <v>1</v>
      </c>
      <c r="AP57" s="134">
        <v>6</v>
      </c>
      <c r="AQ57" s="134">
        <v>17</v>
      </c>
      <c r="AR57" s="134">
        <v>2</v>
      </c>
      <c r="AS57" s="134">
        <v>2</v>
      </c>
      <c r="AT57" s="134">
        <v>1</v>
      </c>
      <c r="AU57" s="134">
        <v>1</v>
      </c>
      <c r="AV57" s="134">
        <v>6</v>
      </c>
      <c r="AW57" s="134">
        <v>23</v>
      </c>
      <c r="AX57" s="135"/>
      <c r="AY57" s="135"/>
      <c r="AZ57" s="135"/>
      <c r="BA57" s="135"/>
      <c r="BB57" s="135"/>
      <c r="BC57" s="135"/>
      <c r="BD57" s="135"/>
      <c r="BE57" s="135"/>
      <c r="BF57" s="135"/>
      <c r="BG57" s="138"/>
    </row>
    <row r="58" spans="1:59" s="102" customFormat="1" ht="32.1" customHeight="1">
      <c r="A58" s="97" t="s">
        <v>1038</v>
      </c>
      <c r="B58" s="134">
        <v>55.1</v>
      </c>
      <c r="C58" s="135" t="s">
        <v>758</v>
      </c>
      <c r="D58" s="135" t="s">
        <v>1039</v>
      </c>
      <c r="E58" s="135" t="s">
        <v>1040</v>
      </c>
      <c r="F58" s="135" t="s">
        <v>1041</v>
      </c>
      <c r="G58" s="135">
        <v>270030002</v>
      </c>
      <c r="H58" s="135" t="s">
        <v>1042</v>
      </c>
      <c r="I58" s="135" t="s">
        <v>1043</v>
      </c>
      <c r="J58" s="136">
        <v>7530</v>
      </c>
      <c r="K58" s="137" t="s">
        <v>1044</v>
      </c>
      <c r="L58" s="136">
        <v>16530</v>
      </c>
      <c r="M58" s="135" t="s">
        <v>966</v>
      </c>
      <c r="N58" s="134">
        <v>4</v>
      </c>
      <c r="O58" s="135" t="s">
        <v>1045</v>
      </c>
      <c r="P58" s="134">
        <v>33</v>
      </c>
      <c r="Q58" s="135" t="s">
        <v>1046</v>
      </c>
      <c r="R58" s="135" t="s">
        <v>1047</v>
      </c>
      <c r="S58" s="134">
        <v>330112600</v>
      </c>
      <c r="T58" s="135" t="s">
        <v>3282</v>
      </c>
      <c r="U58" s="135" t="s">
        <v>3283</v>
      </c>
      <c r="V58" s="135" t="s">
        <v>3284</v>
      </c>
      <c r="W58" s="135">
        <v>2</v>
      </c>
      <c r="X58" s="135" t="s">
        <v>1044</v>
      </c>
      <c r="Y58" s="135" t="s">
        <v>3285</v>
      </c>
      <c r="Z58" s="134">
        <v>4</v>
      </c>
      <c r="AA58" s="134" t="s">
        <v>917</v>
      </c>
      <c r="AB58" s="135" t="s">
        <v>866</v>
      </c>
      <c r="AC58" s="134"/>
      <c r="AD58" s="134">
        <v>2</v>
      </c>
      <c r="AE58" s="134">
        <v>2</v>
      </c>
      <c r="AF58" s="134"/>
      <c r="AG58" s="134"/>
      <c r="AH58" s="134"/>
      <c r="AI58" s="134">
        <v>2</v>
      </c>
      <c r="AJ58" s="134">
        <v>2</v>
      </c>
      <c r="AK58" s="134">
        <v>2</v>
      </c>
      <c r="AL58" s="134"/>
      <c r="AM58" s="134"/>
      <c r="AN58" s="134"/>
      <c r="AO58" s="134">
        <v>2</v>
      </c>
      <c r="AP58" s="134">
        <v>2</v>
      </c>
      <c r="AQ58" s="134">
        <v>2</v>
      </c>
      <c r="AR58" s="134"/>
      <c r="AS58" s="134"/>
      <c r="AT58" s="134"/>
      <c r="AU58" s="134">
        <v>2</v>
      </c>
      <c r="AV58" s="134">
        <v>2</v>
      </c>
      <c r="AW58" s="134">
        <v>2</v>
      </c>
      <c r="AX58" s="135"/>
      <c r="AY58" s="135"/>
      <c r="AZ58" s="135"/>
      <c r="BA58" s="135"/>
      <c r="BB58" s="135"/>
      <c r="BC58" s="135"/>
      <c r="BD58" s="135"/>
      <c r="BE58" s="135"/>
      <c r="BF58" s="135"/>
      <c r="BG58" s="138"/>
    </row>
    <row r="59" spans="1:59" s="102" customFormat="1" ht="32.1" customHeight="1">
      <c r="A59" s="97" t="s">
        <v>1038</v>
      </c>
      <c r="B59" s="134">
        <v>55.2</v>
      </c>
      <c r="C59" s="135" t="s">
        <v>758</v>
      </c>
      <c r="D59" s="135" t="s">
        <v>1039</v>
      </c>
      <c r="E59" s="135" t="s">
        <v>1040</v>
      </c>
      <c r="F59" s="135" t="s">
        <v>1041</v>
      </c>
      <c r="G59" s="135">
        <v>270030002</v>
      </c>
      <c r="H59" s="135" t="s">
        <v>1042</v>
      </c>
      <c r="I59" s="135" t="s">
        <v>1043</v>
      </c>
      <c r="J59" s="136">
        <v>7530</v>
      </c>
      <c r="K59" s="137" t="s">
        <v>1044</v>
      </c>
      <c r="L59" s="136">
        <v>16530</v>
      </c>
      <c r="M59" s="135" t="s">
        <v>966</v>
      </c>
      <c r="N59" s="134">
        <v>4</v>
      </c>
      <c r="O59" s="135" t="s">
        <v>1045</v>
      </c>
      <c r="P59" s="134">
        <v>33</v>
      </c>
      <c r="Q59" s="135" t="s">
        <v>1046</v>
      </c>
      <c r="R59" s="135" t="s">
        <v>1047</v>
      </c>
      <c r="S59" s="134">
        <v>330112600</v>
      </c>
      <c r="T59" s="135" t="s">
        <v>3282</v>
      </c>
      <c r="U59" s="135" t="s">
        <v>3283</v>
      </c>
      <c r="V59" s="135" t="s">
        <v>3284</v>
      </c>
      <c r="W59" s="135">
        <v>2</v>
      </c>
      <c r="X59" s="135" t="s">
        <v>1044</v>
      </c>
      <c r="Y59" s="135" t="s">
        <v>3285</v>
      </c>
      <c r="Z59" s="134">
        <v>4</v>
      </c>
      <c r="AA59" s="134" t="s">
        <v>917</v>
      </c>
      <c r="AB59" s="135" t="s">
        <v>16</v>
      </c>
      <c r="AC59" s="134"/>
      <c r="AD59" s="134">
        <v>1</v>
      </c>
      <c r="AE59" s="134">
        <v>1</v>
      </c>
      <c r="AF59" s="134"/>
      <c r="AG59" s="134"/>
      <c r="AH59" s="134"/>
      <c r="AI59" s="134">
        <v>1</v>
      </c>
      <c r="AJ59" s="134">
        <v>1</v>
      </c>
      <c r="AK59" s="134">
        <v>2</v>
      </c>
      <c r="AL59" s="134"/>
      <c r="AM59" s="134"/>
      <c r="AN59" s="134"/>
      <c r="AO59" s="134">
        <v>2</v>
      </c>
      <c r="AP59" s="134">
        <v>2</v>
      </c>
      <c r="AQ59" s="134">
        <v>4</v>
      </c>
      <c r="AR59" s="134"/>
      <c r="AS59" s="134"/>
      <c r="AT59" s="134"/>
      <c r="AU59" s="134">
        <v>1</v>
      </c>
      <c r="AV59" s="134">
        <v>1</v>
      </c>
      <c r="AW59" s="134">
        <v>5</v>
      </c>
      <c r="AX59" s="135"/>
      <c r="AY59" s="135"/>
      <c r="AZ59" s="135"/>
      <c r="BA59" s="135"/>
      <c r="BB59" s="135"/>
      <c r="BC59" s="135"/>
      <c r="BD59" s="135"/>
      <c r="BE59" s="135"/>
      <c r="BF59" s="135"/>
      <c r="BG59" s="138"/>
    </row>
    <row r="60" spans="1:59" s="102" customFormat="1" ht="32.1" customHeight="1">
      <c r="A60" s="97" t="s">
        <v>1038</v>
      </c>
      <c r="B60" s="97">
        <v>56</v>
      </c>
      <c r="C60" s="98" t="s">
        <v>758</v>
      </c>
      <c r="D60" s="98" t="s">
        <v>1039</v>
      </c>
      <c r="E60" s="98" t="s">
        <v>1055</v>
      </c>
      <c r="F60" s="98" t="s">
        <v>1056</v>
      </c>
      <c r="G60" s="98" t="s">
        <v>1057</v>
      </c>
      <c r="H60" s="98" t="s">
        <v>1058</v>
      </c>
      <c r="I60" s="98" t="s">
        <v>812</v>
      </c>
      <c r="J60" s="106">
        <v>1</v>
      </c>
      <c r="K60" s="117" t="s">
        <v>1044</v>
      </c>
      <c r="L60" s="106">
        <v>1</v>
      </c>
      <c r="M60" s="98" t="s">
        <v>1059</v>
      </c>
      <c r="N60" s="97">
        <v>16</v>
      </c>
      <c r="O60" s="98" t="s">
        <v>1060</v>
      </c>
      <c r="P60" s="97">
        <v>33</v>
      </c>
      <c r="Q60" s="98" t="s">
        <v>1046</v>
      </c>
      <c r="R60" s="98" t="s">
        <v>1047</v>
      </c>
      <c r="S60" s="97">
        <v>330106500</v>
      </c>
      <c r="T60" s="98" t="s">
        <v>770</v>
      </c>
      <c r="U60" s="98" t="s">
        <v>1061</v>
      </c>
      <c r="V60" s="98" t="s">
        <v>1062</v>
      </c>
      <c r="W60" s="98">
        <v>129</v>
      </c>
      <c r="X60" s="98" t="s">
        <v>1044</v>
      </c>
      <c r="Y60" s="98">
        <v>129</v>
      </c>
      <c r="Z60" s="97">
        <v>10</v>
      </c>
      <c r="AA60" s="101" t="s">
        <v>1063</v>
      </c>
      <c r="AB60" s="98" t="s">
        <v>16</v>
      </c>
      <c r="AC60" s="97">
        <f>_xlfn.XLOOKUP(B60,'[1]PI final (3)'!C:C,'[1]PI final (3)'!AE:AE,"",0)</f>
        <v>15</v>
      </c>
      <c r="AD60" s="97">
        <f>_xlfn.XLOOKUP(B60,'[1]PI final (3)'!C:C,'[1]PI final (3)'!AF:AF,"",0)</f>
        <v>15</v>
      </c>
      <c r="AE60" s="97">
        <f>_xlfn.XLOOKUP(B60,'[1]PI final (3)'!C:C,'[1]PI final (3)'!AG:AG,"",0)</f>
        <v>30</v>
      </c>
      <c r="AF60" s="97">
        <f>_xlfn.XLOOKUP(B60,'[1]PI final (3)'!C:C,'[1]PI final (3)'!AI:AI,"",0)</f>
        <v>0</v>
      </c>
      <c r="AG60" s="97">
        <f>_xlfn.XLOOKUP(B60,'[1]PI final (3)'!C:C,'[1]PI final (3)'!AJ:AJ,"",0)</f>
        <v>10</v>
      </c>
      <c r="AH60" s="97">
        <f>_xlfn.XLOOKUP(B60,'[1]PI final (3)'!C:C,'[1]PI final (3)'!AK:AK,"",0)</f>
        <v>10</v>
      </c>
      <c r="AI60" s="97">
        <f>_xlfn.XLOOKUP(B60,'[1]PI final (3)'!C:C,'[1]PI final (3)'!AL:AL,"",0)</f>
        <v>10</v>
      </c>
      <c r="AJ60" s="97">
        <f>_xlfn.XLOOKUP(B60,'[1]PI final (3)'!C:C,'[1]PI final (3)'!AM:AM,"",0)</f>
        <v>30</v>
      </c>
      <c r="AK60" s="97">
        <f t="shared" ref="AK60:AK95" si="0">AJ60+AE60</f>
        <v>60</v>
      </c>
      <c r="AL60" s="97">
        <f>_xlfn.XLOOKUP(B60,'[1]PI final (3)'!C:C,'[1]PI final (3)'!AP:AP,"",0)</f>
        <v>0</v>
      </c>
      <c r="AM60" s="97">
        <f>_xlfn.XLOOKUP(B60,'[1]PI final (3)'!C:C,'[1]PI final (3)'!AQ:AQ,"",0)</f>
        <v>10</v>
      </c>
      <c r="AN60" s="97">
        <f>_xlfn.XLOOKUP(B60,'[1]PI final (3)'!C:C,'[1]PI final (3)'!AR:AR,"",0)</f>
        <v>15</v>
      </c>
      <c r="AO60" s="97">
        <f>_xlfn.XLOOKUP(B60,'[1]PI final (3)'!C:C,'[1]PI final (3)'!AS:AS,"",0)</f>
        <v>10</v>
      </c>
      <c r="AP60" s="97">
        <f>_xlfn.XLOOKUP(B60,'[1]PI final (3)'!C:C,'[1]PI final (3)'!AT:AT,"",0)</f>
        <v>35</v>
      </c>
      <c r="AQ60" s="97">
        <f>_xlfn.XLOOKUP(B60,'[1]PI final (3)'!C:C,'[1]PI final (3)'!AU:AU,"",0)</f>
        <v>0</v>
      </c>
      <c r="AR60" s="97">
        <f>_xlfn.XLOOKUP(B60,'[1]PI final (3)'!C:C,'[1]PI final (3)'!AW:AW,"",0)</f>
        <v>0</v>
      </c>
      <c r="AS60" s="97">
        <f>_xlfn.XLOOKUP(B60,'[1]PI final (3)'!C:C,'[1]PI final (3)'!AX:AX,"",0)</f>
        <v>10</v>
      </c>
      <c r="AT60" s="97">
        <f>_xlfn.XLOOKUP(B60,'[1]PI final (3)'!C:C,'[1]PI final (3)'!AY:AY,"",0)</f>
        <v>14</v>
      </c>
      <c r="AU60" s="97">
        <f>_xlfn.XLOOKUP(B60,'[1]PI final (3)'!C:C,'[1]PI final (3)'!AZ:AZ,"",0)</f>
        <v>10</v>
      </c>
      <c r="AV60" s="97">
        <f>_xlfn.XLOOKUP(B60,'[1]PI final (3)'!C:C,'[1]PI final (3)'!BA:BA,"",0)</f>
        <v>34</v>
      </c>
      <c r="AW60" s="97">
        <f>_xlfn.XLOOKUP(B60,'[1]PI final (3)'!C:C,'[1]PI final (3)'!BB:BB,"",0)</f>
        <v>129</v>
      </c>
      <c r="AX60" s="98" t="s">
        <v>857</v>
      </c>
      <c r="AY60" s="98">
        <v>10</v>
      </c>
      <c r="AZ60" s="98" t="s">
        <v>1063</v>
      </c>
      <c r="BA60" s="98" t="s">
        <v>849</v>
      </c>
      <c r="BB60" s="98">
        <v>0</v>
      </c>
      <c r="BC60" s="98">
        <v>0</v>
      </c>
      <c r="BD60" s="98">
        <v>0</v>
      </c>
      <c r="BE60" s="98">
        <v>0</v>
      </c>
      <c r="BF60" s="98">
        <v>0</v>
      </c>
    </row>
    <row r="61" spans="1:59" s="102" customFormat="1" ht="32.1" customHeight="1">
      <c r="A61" s="97" t="s">
        <v>1038</v>
      </c>
      <c r="B61" s="97">
        <v>57</v>
      </c>
      <c r="C61" s="98" t="s">
        <v>758</v>
      </c>
      <c r="D61" s="98" t="s">
        <v>1039</v>
      </c>
      <c r="E61" s="98" t="s">
        <v>1055</v>
      </c>
      <c r="F61" s="98" t="s">
        <v>1056</v>
      </c>
      <c r="G61" s="98" t="s">
        <v>1057</v>
      </c>
      <c r="H61" s="98" t="s">
        <v>1058</v>
      </c>
      <c r="I61" s="98" t="s">
        <v>812</v>
      </c>
      <c r="J61" s="106">
        <v>1</v>
      </c>
      <c r="K61" s="117" t="s">
        <v>1044</v>
      </c>
      <c r="L61" s="106">
        <v>1</v>
      </c>
      <c r="M61" s="98" t="s">
        <v>1059</v>
      </c>
      <c r="N61" s="97">
        <v>16</v>
      </c>
      <c r="O61" s="98" t="s">
        <v>1060</v>
      </c>
      <c r="P61" s="97">
        <v>33</v>
      </c>
      <c r="Q61" s="98" t="s">
        <v>1046</v>
      </c>
      <c r="R61" s="98" t="s">
        <v>1047</v>
      </c>
      <c r="S61" s="97">
        <v>330107000</v>
      </c>
      <c r="T61" s="98" t="s">
        <v>937</v>
      </c>
      <c r="U61" s="98" t="s">
        <v>1064</v>
      </c>
      <c r="V61" s="98" t="s">
        <v>1065</v>
      </c>
      <c r="W61" s="98">
        <v>0</v>
      </c>
      <c r="X61" s="98" t="s">
        <v>1044</v>
      </c>
      <c r="Y61" s="98">
        <v>3</v>
      </c>
      <c r="Z61" s="97">
        <v>16</v>
      </c>
      <c r="AA61" s="101" t="s">
        <v>1066</v>
      </c>
      <c r="AB61" s="98" t="s">
        <v>16</v>
      </c>
      <c r="AC61" s="97">
        <f>_xlfn.XLOOKUP(B61,'[1]PI final (3)'!C:C,'[1]PI final (3)'!AE:AE,"",0)</f>
        <v>0</v>
      </c>
      <c r="AD61" s="97">
        <f>_xlfn.XLOOKUP(B61,'[1]PI final (3)'!C:C,'[1]PI final (3)'!AF:AF,"",0)</f>
        <v>0.2</v>
      </c>
      <c r="AE61" s="97">
        <f>_xlfn.XLOOKUP(B61,'[1]PI final (3)'!C:C,'[1]PI final (3)'!AG:AG,"",0)</f>
        <v>0.2</v>
      </c>
      <c r="AF61" s="97">
        <f>_xlfn.XLOOKUP(B61,'[1]PI final (3)'!C:C,'[1]PI final (3)'!AI:AI,"",0)</f>
        <v>0</v>
      </c>
      <c r="AG61" s="97">
        <f>_xlfn.XLOOKUP(B61,'[1]PI final (3)'!C:C,'[1]PI final (3)'!AJ:AJ,"",0)</f>
        <v>0</v>
      </c>
      <c r="AH61" s="97">
        <f>_xlfn.XLOOKUP(B61,'[1]PI final (3)'!C:C,'[1]PI final (3)'!AK:AK,"",0)</f>
        <v>0</v>
      </c>
      <c r="AI61" s="97">
        <f>_xlfn.XLOOKUP(B61,'[1]PI final (3)'!C:C,'[1]PI final (3)'!AL:AL,"",0)</f>
        <v>2.4</v>
      </c>
      <c r="AJ61" s="97">
        <f>_xlfn.XLOOKUP(B61,'[1]PI final (3)'!C:C,'[1]PI final (3)'!AM:AM,"",0)</f>
        <v>2.4</v>
      </c>
      <c r="AK61" s="97">
        <f t="shared" si="0"/>
        <v>2.6</v>
      </c>
      <c r="AL61" s="97">
        <f>_xlfn.XLOOKUP(B61,'[1]PI final (3)'!C:C,'[1]PI final (3)'!AP:AP,"",0)</f>
        <v>0</v>
      </c>
      <c r="AM61" s="97">
        <f>_xlfn.XLOOKUP(B61,'[1]PI final (3)'!C:C,'[1]PI final (3)'!AQ:AQ,"",0)</f>
        <v>0</v>
      </c>
      <c r="AN61" s="97">
        <f>_xlfn.XLOOKUP(B61,'[1]PI final (3)'!C:C,'[1]PI final (3)'!AR:AR,"",0)</f>
        <v>0</v>
      </c>
      <c r="AO61" s="97">
        <f>_xlfn.XLOOKUP(B61,'[1]PI final (3)'!C:C,'[1]PI final (3)'!AS:AS,"",0)</f>
        <v>0.2</v>
      </c>
      <c r="AP61" s="97">
        <f>_xlfn.XLOOKUP(B61,'[1]PI final (3)'!C:C,'[1]PI final (3)'!AT:AT,"",0)</f>
        <v>0.2</v>
      </c>
      <c r="AQ61" s="97">
        <f>_xlfn.XLOOKUP(B61,'[1]PI final (3)'!C:C,'[1]PI final (3)'!AU:AU,"",0)</f>
        <v>0</v>
      </c>
      <c r="AR61" s="97">
        <f>_xlfn.XLOOKUP(B61,'[1]PI final (3)'!C:C,'[1]PI final (3)'!AW:AW,"",0)</f>
        <v>0</v>
      </c>
      <c r="AS61" s="97">
        <f>_xlfn.XLOOKUP(B61,'[1]PI final (3)'!C:C,'[1]PI final (3)'!AX:AX,"",0)</f>
        <v>0</v>
      </c>
      <c r="AT61" s="97">
        <f>_xlfn.XLOOKUP(B61,'[1]PI final (3)'!C:C,'[1]PI final (3)'!AY:AY,"",0)</f>
        <v>0</v>
      </c>
      <c r="AU61" s="97">
        <f>_xlfn.XLOOKUP(B61,'[1]PI final (3)'!C:C,'[1]PI final (3)'!AZ:AZ,"",0)</f>
        <v>0.2</v>
      </c>
      <c r="AV61" s="97">
        <f>_xlfn.XLOOKUP(B61,'[1]PI final (3)'!C:C,'[1]PI final (3)'!BA:BA,"",0)</f>
        <v>0.2</v>
      </c>
      <c r="AW61" s="97">
        <f>_xlfn.XLOOKUP(B61,'[1]PI final (3)'!C:C,'[1]PI final (3)'!BB:BB,"",0)</f>
        <v>3</v>
      </c>
      <c r="AX61" s="98" t="s">
        <v>857</v>
      </c>
      <c r="AY61" s="98">
        <v>16</v>
      </c>
      <c r="AZ61" s="98" t="s">
        <v>1066</v>
      </c>
      <c r="BA61" s="98" t="s">
        <v>849</v>
      </c>
      <c r="BB61" s="98">
        <v>0</v>
      </c>
      <c r="BC61" s="98">
        <v>0</v>
      </c>
      <c r="BD61" s="98">
        <v>0</v>
      </c>
      <c r="BE61" s="98">
        <v>0</v>
      </c>
      <c r="BF61" s="98">
        <v>0</v>
      </c>
    </row>
    <row r="62" spans="1:59" s="102" customFormat="1" ht="32.1" customHeight="1">
      <c r="A62" s="97" t="s">
        <v>1038</v>
      </c>
      <c r="B62" s="97">
        <v>58</v>
      </c>
      <c r="C62" s="98" t="s">
        <v>758</v>
      </c>
      <c r="D62" s="98" t="s">
        <v>1039</v>
      </c>
      <c r="E62" s="98" t="s">
        <v>1055</v>
      </c>
      <c r="F62" s="98" t="s">
        <v>1056</v>
      </c>
      <c r="G62" s="98" t="s">
        <v>1057</v>
      </c>
      <c r="H62" s="98" t="s">
        <v>1058</v>
      </c>
      <c r="I62" s="98" t="s">
        <v>812</v>
      </c>
      <c r="J62" s="106">
        <v>1</v>
      </c>
      <c r="K62" s="117" t="s">
        <v>1044</v>
      </c>
      <c r="L62" s="106">
        <v>1</v>
      </c>
      <c r="M62" s="98" t="s">
        <v>1059</v>
      </c>
      <c r="N62" s="97">
        <v>16</v>
      </c>
      <c r="O62" s="98" t="s">
        <v>1060</v>
      </c>
      <c r="P62" s="97">
        <v>33</v>
      </c>
      <c r="Q62" s="98" t="s">
        <v>1046</v>
      </c>
      <c r="R62" s="98" t="s">
        <v>1047</v>
      </c>
      <c r="S62" s="97">
        <v>330107100</v>
      </c>
      <c r="T62" s="98" t="s">
        <v>937</v>
      </c>
      <c r="U62" s="98" t="s">
        <v>1067</v>
      </c>
      <c r="V62" s="98" t="s">
        <v>1068</v>
      </c>
      <c r="W62" s="98">
        <v>0</v>
      </c>
      <c r="X62" s="98" t="s">
        <v>1044</v>
      </c>
      <c r="Y62" s="98">
        <v>1</v>
      </c>
      <c r="Z62" s="97">
        <v>16</v>
      </c>
      <c r="AA62" s="101" t="s">
        <v>1066</v>
      </c>
      <c r="AB62" s="98" t="s">
        <v>16</v>
      </c>
      <c r="AC62" s="97">
        <f>_xlfn.XLOOKUP(B62,'[1]PI final (3)'!C:C,'[1]PI final (3)'!AE:AE,"",0)</f>
        <v>0</v>
      </c>
      <c r="AD62" s="97">
        <f>_xlfn.XLOOKUP(B62,'[1]PI final (3)'!C:C,'[1]PI final (3)'!AF:AF,"",0)</f>
        <v>0.1</v>
      </c>
      <c r="AE62" s="97">
        <f>_xlfn.XLOOKUP(B62,'[1]PI final (3)'!C:C,'[1]PI final (3)'!AG:AG,"",0)</f>
        <v>0.1</v>
      </c>
      <c r="AF62" s="97">
        <f>_xlfn.XLOOKUP(B62,'[1]PI final (3)'!C:C,'[1]PI final (3)'!AI:AI,"",0)</f>
        <v>0</v>
      </c>
      <c r="AG62" s="97">
        <f>_xlfn.XLOOKUP(B62,'[1]PI final (3)'!C:C,'[1]PI final (3)'!AJ:AJ,"",0)</f>
        <v>0</v>
      </c>
      <c r="AH62" s="97">
        <f>_xlfn.XLOOKUP(B62,'[1]PI final (3)'!C:C,'[1]PI final (3)'!AK:AK,"",0)</f>
        <v>0</v>
      </c>
      <c r="AI62" s="97">
        <f>_xlfn.XLOOKUP(B62,'[1]PI final (3)'!C:C,'[1]PI final (3)'!AL:AL,"",0)</f>
        <v>0.7</v>
      </c>
      <c r="AJ62" s="97">
        <f>_xlfn.XLOOKUP(B62,'[1]PI final (3)'!C:C,'[1]PI final (3)'!AM:AM,"",0)</f>
        <v>0.7</v>
      </c>
      <c r="AK62" s="97">
        <f t="shared" si="0"/>
        <v>0.79999999999999993</v>
      </c>
      <c r="AL62" s="97">
        <f>_xlfn.XLOOKUP(B62,'[1]PI final (3)'!C:C,'[1]PI final (3)'!AP:AP,"",0)</f>
        <v>0</v>
      </c>
      <c r="AM62" s="97">
        <f>_xlfn.XLOOKUP(B62,'[1]PI final (3)'!C:C,'[1]PI final (3)'!AQ:AQ,"",0)</f>
        <v>0</v>
      </c>
      <c r="AN62" s="97">
        <f>_xlfn.XLOOKUP(B62,'[1]PI final (3)'!C:C,'[1]PI final (3)'!AR:AR,"",0)</f>
        <v>0</v>
      </c>
      <c r="AO62" s="97">
        <f>_xlfn.XLOOKUP(B62,'[1]PI final (3)'!C:C,'[1]PI final (3)'!AS:AS,"",0)</f>
        <v>0.1</v>
      </c>
      <c r="AP62" s="97">
        <f>_xlfn.XLOOKUP(B62,'[1]PI final (3)'!C:C,'[1]PI final (3)'!AT:AT,"",0)</f>
        <v>0.1</v>
      </c>
      <c r="AQ62" s="97">
        <f>_xlfn.XLOOKUP(B62,'[1]PI final (3)'!C:C,'[1]PI final (3)'!AU:AU,"",0)</f>
        <v>0</v>
      </c>
      <c r="AR62" s="97">
        <f>_xlfn.XLOOKUP(B62,'[1]PI final (3)'!C:C,'[1]PI final (3)'!AW:AW,"",0)</f>
        <v>0</v>
      </c>
      <c r="AS62" s="97">
        <f>_xlfn.XLOOKUP(B62,'[1]PI final (3)'!C:C,'[1]PI final (3)'!AX:AX,"",0)</f>
        <v>0</v>
      </c>
      <c r="AT62" s="97">
        <f>_xlfn.XLOOKUP(B62,'[1]PI final (3)'!C:C,'[1]PI final (3)'!AY:AY,"",0)</f>
        <v>0</v>
      </c>
      <c r="AU62" s="97">
        <f>_xlfn.XLOOKUP(B62,'[1]PI final (3)'!C:C,'[1]PI final (3)'!AZ:AZ,"",0)</f>
        <v>0.1</v>
      </c>
      <c r="AV62" s="97">
        <f>_xlfn.XLOOKUP(B62,'[1]PI final (3)'!C:C,'[1]PI final (3)'!BA:BA,"",0)</f>
        <v>0.1</v>
      </c>
      <c r="AW62" s="97">
        <f>_xlfn.XLOOKUP(B62,'[1]PI final (3)'!C:C,'[1]PI final (3)'!BB:BB,"",0)</f>
        <v>0.99999999999999989</v>
      </c>
      <c r="AX62" s="98" t="s">
        <v>857</v>
      </c>
      <c r="AY62" s="98">
        <v>16</v>
      </c>
      <c r="AZ62" s="98" t="s">
        <v>1066</v>
      </c>
      <c r="BA62" s="98" t="s">
        <v>849</v>
      </c>
      <c r="BB62" s="98">
        <v>0</v>
      </c>
      <c r="BC62" s="98">
        <v>0</v>
      </c>
      <c r="BD62" s="98">
        <v>0</v>
      </c>
      <c r="BE62" s="98">
        <v>0</v>
      </c>
      <c r="BF62" s="98">
        <v>0</v>
      </c>
    </row>
    <row r="63" spans="1:59" s="102" customFormat="1" ht="32.1" customHeight="1">
      <c r="A63" s="97" t="s">
        <v>1038</v>
      </c>
      <c r="B63" s="97">
        <v>59</v>
      </c>
      <c r="C63" s="98" t="s">
        <v>758</v>
      </c>
      <c r="D63" s="98" t="s">
        <v>1039</v>
      </c>
      <c r="E63" s="98" t="s">
        <v>1055</v>
      </c>
      <c r="F63" s="98" t="s">
        <v>1056</v>
      </c>
      <c r="G63" s="98" t="s">
        <v>1057</v>
      </c>
      <c r="H63" s="98" t="s">
        <v>1058</v>
      </c>
      <c r="I63" s="98" t="s">
        <v>812</v>
      </c>
      <c r="J63" s="106">
        <v>1</v>
      </c>
      <c r="K63" s="117" t="s">
        <v>1044</v>
      </c>
      <c r="L63" s="106">
        <v>1</v>
      </c>
      <c r="M63" s="98" t="s">
        <v>1059</v>
      </c>
      <c r="N63" s="97">
        <v>16</v>
      </c>
      <c r="O63" s="98" t="s">
        <v>1060</v>
      </c>
      <c r="P63" s="97">
        <v>33</v>
      </c>
      <c r="Q63" s="98" t="s">
        <v>1046</v>
      </c>
      <c r="R63" s="98" t="s">
        <v>1047</v>
      </c>
      <c r="S63" s="97">
        <v>330107400</v>
      </c>
      <c r="T63" s="98" t="s">
        <v>1069</v>
      </c>
      <c r="U63" s="98" t="s">
        <v>1070</v>
      </c>
      <c r="V63" s="98" t="s">
        <v>1071</v>
      </c>
      <c r="W63" s="98">
        <v>6</v>
      </c>
      <c r="X63" s="98" t="s">
        <v>1044</v>
      </c>
      <c r="Y63" s="98">
        <v>34</v>
      </c>
      <c r="Z63" s="97">
        <v>16</v>
      </c>
      <c r="AA63" s="101" t="s">
        <v>1066</v>
      </c>
      <c r="AB63" s="98" t="s">
        <v>16</v>
      </c>
      <c r="AC63" s="97">
        <f>_xlfn.XLOOKUP(B63,'[1]PI final (3)'!C:C,'[1]PI final (3)'!AE:AE,"",0)</f>
        <v>14</v>
      </c>
      <c r="AD63" s="97">
        <f>_xlfn.XLOOKUP(B63,'[1]PI final (3)'!C:C,'[1]PI final (3)'!AF:AF,"",0)</f>
        <v>14</v>
      </c>
      <c r="AE63" s="97">
        <f>_xlfn.XLOOKUP(B63,'[1]PI final (3)'!C:C,'[1]PI final (3)'!AG:AG,"",0)</f>
        <v>28</v>
      </c>
      <c r="AF63" s="97">
        <f>_xlfn.XLOOKUP(B63,'[1]PI final (3)'!C:C,'[1]PI final (3)'!AI:AI,"",0)</f>
        <v>0</v>
      </c>
      <c r="AG63" s="97">
        <f>_xlfn.XLOOKUP(B63,'[1]PI final (3)'!C:C,'[1]PI final (3)'!AJ:AJ,"",0)</f>
        <v>0</v>
      </c>
      <c r="AH63" s="97">
        <f>_xlfn.XLOOKUP(B63,'[1]PI final (3)'!C:C,'[1]PI final (3)'!AK:AK,"",0)</f>
        <v>14</v>
      </c>
      <c r="AI63" s="97">
        <f>_xlfn.XLOOKUP(B63,'[1]PI final (3)'!C:C,'[1]PI final (3)'!AL:AL,"",0)</f>
        <v>14</v>
      </c>
      <c r="AJ63" s="97">
        <f>_xlfn.XLOOKUP(B63,'[1]PI final (3)'!C:C,'[1]PI final (3)'!AM:AM,"",0)</f>
        <v>28</v>
      </c>
      <c r="AK63" s="97">
        <f t="shared" si="0"/>
        <v>56</v>
      </c>
      <c r="AL63" s="97">
        <f>_xlfn.XLOOKUP(B63,'[1]PI final (3)'!C:C,'[1]PI final (3)'!AP:AP,"",0)</f>
        <v>0</v>
      </c>
      <c r="AM63" s="97">
        <f>_xlfn.XLOOKUP(B63,'[1]PI final (3)'!C:C,'[1]PI final (3)'!AQ:AQ,"",0)</f>
        <v>0</v>
      </c>
      <c r="AN63" s="97">
        <f>_xlfn.XLOOKUP(B63,'[1]PI final (3)'!C:C,'[1]PI final (3)'!AR:AR,"",0)</f>
        <v>14</v>
      </c>
      <c r="AO63" s="97">
        <f>_xlfn.XLOOKUP(B63,'[1]PI final (3)'!C:C,'[1]PI final (3)'!AS:AS,"",0)</f>
        <v>14</v>
      </c>
      <c r="AP63" s="97">
        <f>_xlfn.XLOOKUP(B63,'[1]PI final (3)'!C:C,'[1]PI final (3)'!AT:AT,"",0)</f>
        <v>28</v>
      </c>
      <c r="AQ63" s="97">
        <f>_xlfn.XLOOKUP(B63,'[1]PI final (3)'!C:C,'[1]PI final (3)'!AU:AU,"",0)</f>
        <v>0</v>
      </c>
      <c r="AR63" s="97">
        <f>_xlfn.XLOOKUP(B63,'[1]PI final (3)'!C:C,'[1]PI final (3)'!AW:AW,"",0)</f>
        <v>0</v>
      </c>
      <c r="AS63" s="97">
        <f>_xlfn.XLOOKUP(B63,'[1]PI final (3)'!C:C,'[1]PI final (3)'!AX:AX,"",0)</f>
        <v>0</v>
      </c>
      <c r="AT63" s="97">
        <f>_xlfn.XLOOKUP(B63,'[1]PI final (3)'!C:C,'[1]PI final (3)'!AY:AY,"",0)</f>
        <v>14</v>
      </c>
      <c r="AU63" s="97">
        <f>_xlfn.XLOOKUP(B63,'[1]PI final (3)'!C:C,'[1]PI final (3)'!AZ:AZ,"",0)</f>
        <v>14</v>
      </c>
      <c r="AV63" s="97">
        <f>_xlfn.XLOOKUP(B63,'[1]PI final (3)'!C:C,'[1]PI final (3)'!BA:BA,"",0)</f>
        <v>28</v>
      </c>
      <c r="AW63" s="97">
        <f>_xlfn.XLOOKUP(B63,'[1]PI final (3)'!C:C,'[1]PI final (3)'!BB:BB,"",0)</f>
        <v>112</v>
      </c>
      <c r="AX63" s="98" t="s">
        <v>857</v>
      </c>
      <c r="AY63" s="98">
        <v>16</v>
      </c>
      <c r="AZ63" s="98" t="s">
        <v>1066</v>
      </c>
      <c r="BA63" s="98" t="s">
        <v>849</v>
      </c>
      <c r="BB63" s="98">
        <v>0</v>
      </c>
      <c r="BC63" s="98">
        <v>0</v>
      </c>
      <c r="BD63" s="98">
        <v>0</v>
      </c>
      <c r="BE63" s="98">
        <v>0</v>
      </c>
      <c r="BF63" s="98">
        <v>0</v>
      </c>
    </row>
    <row r="64" spans="1:59" s="102" customFormat="1" ht="32.1" customHeight="1">
      <c r="A64" s="97" t="s">
        <v>1038</v>
      </c>
      <c r="B64" s="97">
        <v>60</v>
      </c>
      <c r="C64" s="98" t="s">
        <v>758</v>
      </c>
      <c r="D64" s="98" t="s">
        <v>1039</v>
      </c>
      <c r="E64" s="98" t="s">
        <v>1055</v>
      </c>
      <c r="F64" s="98" t="s">
        <v>1056</v>
      </c>
      <c r="G64" s="98" t="s">
        <v>1057</v>
      </c>
      <c r="H64" s="98" t="s">
        <v>1058</v>
      </c>
      <c r="I64" s="98" t="s">
        <v>812</v>
      </c>
      <c r="J64" s="106">
        <v>1</v>
      </c>
      <c r="K64" s="117" t="s">
        <v>1044</v>
      </c>
      <c r="L64" s="106">
        <v>1</v>
      </c>
      <c r="M64" s="98" t="s">
        <v>1059</v>
      </c>
      <c r="N64" s="97">
        <v>16</v>
      </c>
      <c r="O64" s="98" t="s">
        <v>1060</v>
      </c>
      <c r="P64" s="97">
        <v>33</v>
      </c>
      <c r="Q64" s="98" t="s">
        <v>1046</v>
      </c>
      <c r="R64" s="98" t="s">
        <v>1047</v>
      </c>
      <c r="S64" s="97">
        <v>330107401</v>
      </c>
      <c r="T64" s="98" t="s">
        <v>1069</v>
      </c>
      <c r="U64" s="98" t="s">
        <v>1072</v>
      </c>
      <c r="V64" s="98" t="s">
        <v>1073</v>
      </c>
      <c r="W64" s="98">
        <v>6</v>
      </c>
      <c r="X64" s="98" t="s">
        <v>1044</v>
      </c>
      <c r="Y64" s="98">
        <v>22</v>
      </c>
      <c r="Z64" s="97">
        <v>16</v>
      </c>
      <c r="AA64" s="101" t="s">
        <v>1066</v>
      </c>
      <c r="AB64" s="98" t="s">
        <v>16</v>
      </c>
      <c r="AC64" s="97">
        <f>_xlfn.XLOOKUP(B64,'[1]PI final (3)'!C:C,'[1]PI final (3)'!AE:AE,"",0)</f>
        <v>2</v>
      </c>
      <c r="AD64" s="97">
        <f>_xlfn.XLOOKUP(B64,'[1]PI final (3)'!C:C,'[1]PI final (3)'!AF:AF,"",0)</f>
        <v>2</v>
      </c>
      <c r="AE64" s="97">
        <f>_xlfn.XLOOKUP(B64,'[1]PI final (3)'!C:C,'[1]PI final (3)'!AG:AG,"",0)</f>
        <v>4</v>
      </c>
      <c r="AF64" s="97">
        <f>_xlfn.XLOOKUP(B64,'[1]PI final (3)'!C:C,'[1]PI final (3)'!AI:AI,"",0)</f>
        <v>0</v>
      </c>
      <c r="AG64" s="97">
        <f>_xlfn.XLOOKUP(B64,'[1]PI final (3)'!C:C,'[1]PI final (3)'!AJ:AJ,"",0)</f>
        <v>2</v>
      </c>
      <c r="AH64" s="97">
        <f>_xlfn.XLOOKUP(B64,'[1]PI final (3)'!C:C,'[1]PI final (3)'!AK:AK,"",0)</f>
        <v>0</v>
      </c>
      <c r="AI64" s="97">
        <f>_xlfn.XLOOKUP(B64,'[1]PI final (3)'!C:C,'[1]PI final (3)'!AL:AL,"",0)</f>
        <v>2</v>
      </c>
      <c r="AJ64" s="97">
        <f>_xlfn.XLOOKUP(B64,'[1]PI final (3)'!C:C,'[1]PI final (3)'!AM:AM,"",0)</f>
        <v>4</v>
      </c>
      <c r="AK64" s="97">
        <f t="shared" si="0"/>
        <v>8</v>
      </c>
      <c r="AL64" s="97">
        <f>_xlfn.XLOOKUP(B64,'[1]PI final (3)'!C:C,'[1]PI final (3)'!AP:AP,"",0)</f>
        <v>0</v>
      </c>
      <c r="AM64" s="97">
        <f>_xlfn.XLOOKUP(B64,'[1]PI final (3)'!C:C,'[1]PI final (3)'!AQ:AQ,"",0)</f>
        <v>2</v>
      </c>
      <c r="AN64" s="97">
        <f>_xlfn.XLOOKUP(B64,'[1]PI final (3)'!C:C,'[1]PI final (3)'!AR:AR,"",0)</f>
        <v>0</v>
      </c>
      <c r="AO64" s="97">
        <f>_xlfn.XLOOKUP(B64,'[1]PI final (3)'!C:C,'[1]PI final (3)'!AS:AS,"",0)</f>
        <v>2</v>
      </c>
      <c r="AP64" s="97">
        <f>_xlfn.XLOOKUP(B64,'[1]PI final (3)'!C:C,'[1]PI final (3)'!AT:AT,"",0)</f>
        <v>4</v>
      </c>
      <c r="AQ64" s="97">
        <f>_xlfn.XLOOKUP(B64,'[1]PI final (3)'!C:C,'[1]PI final (3)'!AU:AU,"",0)</f>
        <v>0</v>
      </c>
      <c r="AR64" s="97">
        <f>_xlfn.XLOOKUP(B64,'[1]PI final (3)'!C:C,'[1]PI final (3)'!AW:AW,"",0)</f>
        <v>0</v>
      </c>
      <c r="AS64" s="97">
        <f>_xlfn.XLOOKUP(B64,'[1]PI final (3)'!C:C,'[1]PI final (3)'!AX:AX,"",0)</f>
        <v>2</v>
      </c>
      <c r="AT64" s="97">
        <f>_xlfn.XLOOKUP(B64,'[1]PI final (3)'!C:C,'[1]PI final (3)'!AY:AY,"",0)</f>
        <v>0</v>
      </c>
      <c r="AU64" s="97">
        <f>_xlfn.XLOOKUP(B64,'[1]PI final (3)'!C:C,'[1]PI final (3)'!AZ:AZ,"",0)</f>
        <v>2</v>
      </c>
      <c r="AV64" s="97">
        <f>_xlfn.XLOOKUP(B64,'[1]PI final (3)'!C:C,'[1]PI final (3)'!BA:BA,"",0)</f>
        <v>4</v>
      </c>
      <c r="AW64" s="97">
        <f>_xlfn.XLOOKUP(B64,'[1]PI final (3)'!C:C,'[1]PI final (3)'!BB:BB,"",0)</f>
        <v>16</v>
      </c>
      <c r="AX64" s="98" t="s">
        <v>857</v>
      </c>
      <c r="AY64" s="98">
        <v>16</v>
      </c>
      <c r="AZ64" s="98" t="s">
        <v>1066</v>
      </c>
      <c r="BA64" s="98" t="s">
        <v>849</v>
      </c>
      <c r="BB64" s="98">
        <v>0</v>
      </c>
      <c r="BC64" s="98">
        <v>0</v>
      </c>
      <c r="BD64" s="98">
        <v>0</v>
      </c>
      <c r="BE64" s="98">
        <v>0</v>
      </c>
      <c r="BF64" s="98">
        <v>0</v>
      </c>
    </row>
    <row r="65" spans="1:58" s="102" customFormat="1" ht="32.1" customHeight="1">
      <c r="A65" s="97" t="s">
        <v>1038</v>
      </c>
      <c r="B65" s="97">
        <v>61</v>
      </c>
      <c r="C65" s="98" t="s">
        <v>758</v>
      </c>
      <c r="D65" s="98" t="s">
        <v>1039</v>
      </c>
      <c r="E65" s="98" t="s">
        <v>1055</v>
      </c>
      <c r="F65" s="98" t="s">
        <v>1056</v>
      </c>
      <c r="G65" s="98" t="s">
        <v>1057</v>
      </c>
      <c r="H65" s="98" t="s">
        <v>1058</v>
      </c>
      <c r="I65" s="98" t="s">
        <v>812</v>
      </c>
      <c r="J65" s="106">
        <v>1</v>
      </c>
      <c r="K65" s="117" t="s">
        <v>1044</v>
      </c>
      <c r="L65" s="106">
        <v>1</v>
      </c>
      <c r="M65" s="98" t="s">
        <v>1059</v>
      </c>
      <c r="N65" s="97">
        <v>16</v>
      </c>
      <c r="O65" s="98" t="s">
        <v>1060</v>
      </c>
      <c r="P65" s="97">
        <v>33</v>
      </c>
      <c r="Q65" s="98" t="s">
        <v>1046</v>
      </c>
      <c r="R65" s="98" t="s">
        <v>1047</v>
      </c>
      <c r="S65" s="97">
        <v>330107402</v>
      </c>
      <c r="T65" s="98" t="s">
        <v>1069</v>
      </c>
      <c r="U65" s="98" t="s">
        <v>1074</v>
      </c>
      <c r="V65" s="98" t="s">
        <v>1075</v>
      </c>
      <c r="W65" s="98">
        <v>6</v>
      </c>
      <c r="X65" s="98" t="s">
        <v>1044</v>
      </c>
      <c r="Y65" s="98">
        <v>22</v>
      </c>
      <c r="Z65" s="97">
        <v>16</v>
      </c>
      <c r="AA65" s="101" t="s">
        <v>1066</v>
      </c>
      <c r="AB65" s="98" t="s">
        <v>16</v>
      </c>
      <c r="AC65" s="97">
        <f>_xlfn.XLOOKUP(B65,'[1]PI final (3)'!C:C,'[1]PI final (3)'!AE:AE,"",0)</f>
        <v>2</v>
      </c>
      <c r="AD65" s="97">
        <f>_xlfn.XLOOKUP(B65,'[1]PI final (3)'!C:C,'[1]PI final (3)'!AF:AF,"",0)</f>
        <v>2</v>
      </c>
      <c r="AE65" s="97">
        <f>_xlfn.XLOOKUP(B65,'[1]PI final (3)'!C:C,'[1]PI final (3)'!AG:AG,"",0)</f>
        <v>4</v>
      </c>
      <c r="AF65" s="97">
        <f>_xlfn.XLOOKUP(B65,'[1]PI final (3)'!C:C,'[1]PI final (3)'!AI:AI,"",0)</f>
        <v>0</v>
      </c>
      <c r="AG65" s="97">
        <f>_xlfn.XLOOKUP(B65,'[1]PI final (3)'!C:C,'[1]PI final (3)'!AJ:AJ,"",0)</f>
        <v>2</v>
      </c>
      <c r="AH65" s="97">
        <f>_xlfn.XLOOKUP(B65,'[1]PI final (3)'!C:C,'[1]PI final (3)'!AK:AK,"",0)</f>
        <v>0</v>
      </c>
      <c r="AI65" s="97">
        <f>_xlfn.XLOOKUP(B65,'[1]PI final (3)'!C:C,'[1]PI final (3)'!AL:AL,"",0)</f>
        <v>2</v>
      </c>
      <c r="AJ65" s="97">
        <f>_xlfn.XLOOKUP(B65,'[1]PI final (3)'!C:C,'[1]PI final (3)'!AM:AM,"",0)</f>
        <v>4</v>
      </c>
      <c r="AK65" s="97">
        <f t="shared" si="0"/>
        <v>8</v>
      </c>
      <c r="AL65" s="97">
        <f>_xlfn.XLOOKUP(B65,'[1]PI final (3)'!C:C,'[1]PI final (3)'!AP:AP,"",0)</f>
        <v>0</v>
      </c>
      <c r="AM65" s="97">
        <f>_xlfn.XLOOKUP(B65,'[1]PI final (3)'!C:C,'[1]PI final (3)'!AQ:AQ,"",0)</f>
        <v>2</v>
      </c>
      <c r="AN65" s="97">
        <f>_xlfn.XLOOKUP(B65,'[1]PI final (3)'!C:C,'[1]PI final (3)'!AR:AR,"",0)</f>
        <v>0</v>
      </c>
      <c r="AO65" s="97">
        <f>_xlfn.XLOOKUP(B65,'[1]PI final (3)'!C:C,'[1]PI final (3)'!AS:AS,"",0)</f>
        <v>2</v>
      </c>
      <c r="AP65" s="97">
        <f>_xlfn.XLOOKUP(B65,'[1]PI final (3)'!C:C,'[1]PI final (3)'!AT:AT,"",0)</f>
        <v>4</v>
      </c>
      <c r="AQ65" s="97">
        <f>_xlfn.XLOOKUP(B65,'[1]PI final (3)'!C:C,'[1]PI final (3)'!AU:AU,"",0)</f>
        <v>0</v>
      </c>
      <c r="AR65" s="97">
        <f>_xlfn.XLOOKUP(B65,'[1]PI final (3)'!C:C,'[1]PI final (3)'!AW:AW,"",0)</f>
        <v>0</v>
      </c>
      <c r="AS65" s="97">
        <f>_xlfn.XLOOKUP(B65,'[1]PI final (3)'!C:C,'[1]PI final (3)'!AX:AX,"",0)</f>
        <v>2</v>
      </c>
      <c r="AT65" s="97">
        <f>_xlfn.XLOOKUP(B65,'[1]PI final (3)'!C:C,'[1]PI final (3)'!AY:AY,"",0)</f>
        <v>0</v>
      </c>
      <c r="AU65" s="97">
        <f>_xlfn.XLOOKUP(B65,'[1]PI final (3)'!C:C,'[1]PI final (3)'!AZ:AZ,"",0)</f>
        <v>2</v>
      </c>
      <c r="AV65" s="97">
        <f>_xlfn.XLOOKUP(B65,'[1]PI final (3)'!C:C,'[1]PI final (3)'!BA:BA,"",0)</f>
        <v>4</v>
      </c>
      <c r="AW65" s="97">
        <f>_xlfn.XLOOKUP(B65,'[1]PI final (3)'!C:C,'[1]PI final (3)'!BB:BB,"",0)</f>
        <v>16</v>
      </c>
      <c r="AX65" s="98" t="s">
        <v>857</v>
      </c>
      <c r="AY65" s="98">
        <v>16</v>
      </c>
      <c r="AZ65" s="98" t="s">
        <v>1066</v>
      </c>
      <c r="BA65" s="98" t="s">
        <v>849</v>
      </c>
      <c r="BB65" s="98">
        <v>0</v>
      </c>
      <c r="BC65" s="98">
        <v>0</v>
      </c>
      <c r="BD65" s="98">
        <v>0</v>
      </c>
      <c r="BE65" s="98">
        <v>0</v>
      </c>
      <c r="BF65" s="98">
        <v>0</v>
      </c>
    </row>
    <row r="66" spans="1:58" s="102" customFormat="1" ht="32.1" customHeight="1">
      <c r="A66" s="97" t="s">
        <v>1038</v>
      </c>
      <c r="B66" s="97">
        <v>62</v>
      </c>
      <c r="C66" s="98" t="s">
        <v>758</v>
      </c>
      <c r="D66" s="98" t="s">
        <v>1039</v>
      </c>
      <c r="E66" s="98" t="s">
        <v>1055</v>
      </c>
      <c r="F66" s="98" t="s">
        <v>1056</v>
      </c>
      <c r="G66" s="98" t="s">
        <v>1057</v>
      </c>
      <c r="H66" s="98" t="s">
        <v>1058</v>
      </c>
      <c r="I66" s="98" t="s">
        <v>812</v>
      </c>
      <c r="J66" s="106">
        <v>1</v>
      </c>
      <c r="K66" s="117" t="s">
        <v>1044</v>
      </c>
      <c r="L66" s="106">
        <v>1</v>
      </c>
      <c r="M66" s="98" t="s">
        <v>1059</v>
      </c>
      <c r="N66" s="97">
        <v>16</v>
      </c>
      <c r="O66" s="98" t="s">
        <v>1060</v>
      </c>
      <c r="P66" s="97">
        <v>33</v>
      </c>
      <c r="Q66" s="98" t="s">
        <v>1046</v>
      </c>
      <c r="R66" s="98" t="s">
        <v>1047</v>
      </c>
      <c r="S66" s="97">
        <v>330107403</v>
      </c>
      <c r="T66" s="98" t="s">
        <v>1069</v>
      </c>
      <c r="U66" s="98" t="s">
        <v>1076</v>
      </c>
      <c r="V66" s="98" t="s">
        <v>1077</v>
      </c>
      <c r="W66" s="98">
        <v>6</v>
      </c>
      <c r="X66" s="98" t="s">
        <v>1044</v>
      </c>
      <c r="Y66" s="98">
        <v>14</v>
      </c>
      <c r="Z66" s="97">
        <v>16</v>
      </c>
      <c r="AA66" s="101" t="s">
        <v>1066</v>
      </c>
      <c r="AB66" s="98" t="s">
        <v>16</v>
      </c>
      <c r="AC66" s="97">
        <f>_xlfn.XLOOKUP(B66,'[1]PI final (3)'!C:C,'[1]PI final (3)'!AE:AE,"",0)</f>
        <v>1</v>
      </c>
      <c r="AD66" s="97">
        <f>_xlfn.XLOOKUP(B66,'[1]PI final (3)'!C:C,'[1]PI final (3)'!AF:AF,"",0)</f>
        <v>1</v>
      </c>
      <c r="AE66" s="97">
        <f>_xlfn.XLOOKUP(B66,'[1]PI final (3)'!C:C,'[1]PI final (3)'!AG:AG,"",0)</f>
        <v>2</v>
      </c>
      <c r="AF66" s="97">
        <f>_xlfn.XLOOKUP(B66,'[1]PI final (3)'!C:C,'[1]PI final (3)'!AI:AI,"",0)</f>
        <v>0</v>
      </c>
      <c r="AG66" s="97">
        <f>_xlfn.XLOOKUP(B66,'[1]PI final (3)'!C:C,'[1]PI final (3)'!AJ:AJ,"",0)</f>
        <v>1</v>
      </c>
      <c r="AH66" s="97">
        <f>_xlfn.XLOOKUP(B66,'[1]PI final (3)'!C:C,'[1]PI final (3)'!AK:AK,"",0)</f>
        <v>0</v>
      </c>
      <c r="AI66" s="97">
        <f>_xlfn.XLOOKUP(B66,'[1]PI final (3)'!C:C,'[1]PI final (3)'!AL:AL,"",0)</f>
        <v>1</v>
      </c>
      <c r="AJ66" s="97">
        <f>_xlfn.XLOOKUP(B66,'[1]PI final (3)'!C:C,'[1]PI final (3)'!AM:AM,"",0)</f>
        <v>2</v>
      </c>
      <c r="AK66" s="97">
        <f t="shared" si="0"/>
        <v>4</v>
      </c>
      <c r="AL66" s="97">
        <f>_xlfn.XLOOKUP(B66,'[1]PI final (3)'!C:C,'[1]PI final (3)'!AP:AP,"",0)</f>
        <v>0</v>
      </c>
      <c r="AM66" s="97">
        <f>_xlfn.XLOOKUP(B66,'[1]PI final (3)'!C:C,'[1]PI final (3)'!AQ:AQ,"",0)</f>
        <v>1</v>
      </c>
      <c r="AN66" s="97">
        <f>_xlfn.XLOOKUP(B66,'[1]PI final (3)'!C:C,'[1]PI final (3)'!AR:AR,"",0)</f>
        <v>0</v>
      </c>
      <c r="AO66" s="97">
        <f>_xlfn.XLOOKUP(B66,'[1]PI final (3)'!C:C,'[1]PI final (3)'!AS:AS,"",0)</f>
        <v>1</v>
      </c>
      <c r="AP66" s="97">
        <f>_xlfn.XLOOKUP(B66,'[1]PI final (3)'!C:C,'[1]PI final (3)'!AT:AT,"",0)</f>
        <v>2</v>
      </c>
      <c r="AQ66" s="97">
        <f>_xlfn.XLOOKUP(B66,'[1]PI final (3)'!C:C,'[1]PI final (3)'!AU:AU,"",0)</f>
        <v>0</v>
      </c>
      <c r="AR66" s="97">
        <f>_xlfn.XLOOKUP(B66,'[1]PI final (3)'!C:C,'[1]PI final (3)'!AW:AW,"",0)</f>
        <v>0</v>
      </c>
      <c r="AS66" s="97">
        <f>_xlfn.XLOOKUP(B66,'[1]PI final (3)'!C:C,'[1]PI final (3)'!AX:AX,"",0)</f>
        <v>1</v>
      </c>
      <c r="AT66" s="97">
        <f>_xlfn.XLOOKUP(B66,'[1]PI final (3)'!C:C,'[1]PI final (3)'!AY:AY,"",0)</f>
        <v>0</v>
      </c>
      <c r="AU66" s="97">
        <f>_xlfn.XLOOKUP(B66,'[1]PI final (3)'!C:C,'[1]PI final (3)'!AZ:AZ,"",0)</f>
        <v>1</v>
      </c>
      <c r="AV66" s="97">
        <f>_xlfn.XLOOKUP(B66,'[1]PI final (3)'!C:C,'[1]PI final (3)'!BA:BA,"",0)</f>
        <v>2</v>
      </c>
      <c r="AW66" s="97">
        <f>_xlfn.XLOOKUP(B66,'[1]PI final (3)'!C:C,'[1]PI final (3)'!BB:BB,"",0)</f>
        <v>8</v>
      </c>
      <c r="AX66" s="98" t="s">
        <v>857</v>
      </c>
      <c r="AY66" s="98">
        <v>16</v>
      </c>
      <c r="AZ66" s="98" t="s">
        <v>1066</v>
      </c>
      <c r="BA66" s="98" t="s">
        <v>849</v>
      </c>
      <c r="BB66" s="98">
        <v>0</v>
      </c>
      <c r="BC66" s="98">
        <v>0</v>
      </c>
      <c r="BD66" s="98">
        <v>0</v>
      </c>
      <c r="BE66" s="98">
        <v>0</v>
      </c>
      <c r="BF66" s="98">
        <v>0</v>
      </c>
    </row>
    <row r="67" spans="1:58" s="102" customFormat="1" ht="32.1" customHeight="1">
      <c r="A67" s="97" t="s">
        <v>1038</v>
      </c>
      <c r="B67" s="97">
        <v>63</v>
      </c>
      <c r="C67" s="98" t="s">
        <v>758</v>
      </c>
      <c r="D67" s="98" t="s">
        <v>1039</v>
      </c>
      <c r="E67" s="98" t="s">
        <v>1055</v>
      </c>
      <c r="F67" s="98" t="s">
        <v>1056</v>
      </c>
      <c r="G67" s="98" t="s">
        <v>1057</v>
      </c>
      <c r="H67" s="98" t="s">
        <v>1058</v>
      </c>
      <c r="I67" s="98" t="s">
        <v>812</v>
      </c>
      <c r="J67" s="106">
        <v>1</v>
      </c>
      <c r="K67" s="117" t="s">
        <v>1044</v>
      </c>
      <c r="L67" s="106">
        <v>1</v>
      </c>
      <c r="M67" s="98" t="s">
        <v>1059</v>
      </c>
      <c r="N67" s="97">
        <v>16</v>
      </c>
      <c r="O67" s="98" t="s">
        <v>1060</v>
      </c>
      <c r="P67" s="97">
        <v>33</v>
      </c>
      <c r="Q67" s="98" t="s">
        <v>1046</v>
      </c>
      <c r="R67" s="98" t="s">
        <v>1047</v>
      </c>
      <c r="S67" s="97">
        <v>330107404</v>
      </c>
      <c r="T67" s="98" t="s">
        <v>1069</v>
      </c>
      <c r="U67" s="98" t="s">
        <v>1078</v>
      </c>
      <c r="V67" s="98" t="s">
        <v>1079</v>
      </c>
      <c r="W67" s="98">
        <v>6</v>
      </c>
      <c r="X67" s="98" t="s">
        <v>1044</v>
      </c>
      <c r="Y67" s="98">
        <v>14</v>
      </c>
      <c r="Z67" s="97">
        <v>16</v>
      </c>
      <c r="AA67" s="101" t="s">
        <v>1066</v>
      </c>
      <c r="AB67" s="98" t="s">
        <v>16</v>
      </c>
      <c r="AC67" s="97">
        <f>_xlfn.XLOOKUP(B67,'[1]PI final (3)'!C:C,'[1]PI final (3)'!AE:AE,"",0)</f>
        <v>1</v>
      </c>
      <c r="AD67" s="97">
        <f>_xlfn.XLOOKUP(B67,'[1]PI final (3)'!C:C,'[1]PI final (3)'!AF:AF,"",0)</f>
        <v>1</v>
      </c>
      <c r="AE67" s="97">
        <f>_xlfn.XLOOKUP(B67,'[1]PI final (3)'!C:C,'[1]PI final (3)'!AG:AG,"",0)</f>
        <v>2</v>
      </c>
      <c r="AF67" s="97">
        <f>_xlfn.XLOOKUP(B67,'[1]PI final (3)'!C:C,'[1]PI final (3)'!AI:AI,"",0)</f>
        <v>0</v>
      </c>
      <c r="AG67" s="97">
        <f>_xlfn.XLOOKUP(B67,'[1]PI final (3)'!C:C,'[1]PI final (3)'!AJ:AJ,"",0)</f>
        <v>1</v>
      </c>
      <c r="AH67" s="97">
        <f>_xlfn.XLOOKUP(B67,'[1]PI final (3)'!C:C,'[1]PI final (3)'!AK:AK,"",0)</f>
        <v>0</v>
      </c>
      <c r="AI67" s="97">
        <f>_xlfn.XLOOKUP(B67,'[1]PI final (3)'!C:C,'[1]PI final (3)'!AL:AL,"",0)</f>
        <v>1</v>
      </c>
      <c r="AJ67" s="97">
        <f>_xlfn.XLOOKUP(B67,'[1]PI final (3)'!C:C,'[1]PI final (3)'!AM:AM,"",0)</f>
        <v>2</v>
      </c>
      <c r="AK67" s="97">
        <f t="shared" si="0"/>
        <v>4</v>
      </c>
      <c r="AL67" s="97">
        <f>_xlfn.XLOOKUP(B67,'[1]PI final (3)'!C:C,'[1]PI final (3)'!AP:AP,"",0)</f>
        <v>0</v>
      </c>
      <c r="AM67" s="97">
        <f>_xlfn.XLOOKUP(B67,'[1]PI final (3)'!C:C,'[1]PI final (3)'!AQ:AQ,"",0)</f>
        <v>1</v>
      </c>
      <c r="AN67" s="97">
        <f>_xlfn.XLOOKUP(B67,'[1]PI final (3)'!C:C,'[1]PI final (3)'!AR:AR,"",0)</f>
        <v>0</v>
      </c>
      <c r="AO67" s="97">
        <f>_xlfn.XLOOKUP(B67,'[1]PI final (3)'!C:C,'[1]PI final (3)'!AS:AS,"",0)</f>
        <v>1</v>
      </c>
      <c r="AP67" s="97">
        <f>_xlfn.XLOOKUP(B67,'[1]PI final (3)'!C:C,'[1]PI final (3)'!AT:AT,"",0)</f>
        <v>2</v>
      </c>
      <c r="AQ67" s="97">
        <f>_xlfn.XLOOKUP(B67,'[1]PI final (3)'!C:C,'[1]PI final (3)'!AU:AU,"",0)</f>
        <v>0</v>
      </c>
      <c r="AR67" s="97">
        <f>_xlfn.XLOOKUP(B67,'[1]PI final (3)'!C:C,'[1]PI final (3)'!AW:AW,"",0)</f>
        <v>0</v>
      </c>
      <c r="AS67" s="97">
        <f>_xlfn.XLOOKUP(B67,'[1]PI final (3)'!C:C,'[1]PI final (3)'!AX:AX,"",0)</f>
        <v>1</v>
      </c>
      <c r="AT67" s="97">
        <f>_xlfn.XLOOKUP(B67,'[1]PI final (3)'!C:C,'[1]PI final (3)'!AY:AY,"",0)</f>
        <v>0</v>
      </c>
      <c r="AU67" s="97">
        <f>_xlfn.XLOOKUP(B67,'[1]PI final (3)'!C:C,'[1]PI final (3)'!AZ:AZ,"",0)</f>
        <v>1</v>
      </c>
      <c r="AV67" s="97">
        <f>_xlfn.XLOOKUP(B67,'[1]PI final (3)'!C:C,'[1]PI final (3)'!BA:BA,"",0)</f>
        <v>2</v>
      </c>
      <c r="AW67" s="97">
        <f>_xlfn.XLOOKUP(B67,'[1]PI final (3)'!C:C,'[1]PI final (3)'!BB:BB,"",0)</f>
        <v>8</v>
      </c>
      <c r="AX67" s="98" t="s">
        <v>857</v>
      </c>
      <c r="AY67" s="98">
        <v>16</v>
      </c>
      <c r="AZ67" s="98" t="s">
        <v>1066</v>
      </c>
      <c r="BA67" s="98" t="s">
        <v>849</v>
      </c>
      <c r="BB67" s="98">
        <v>0</v>
      </c>
      <c r="BC67" s="98">
        <v>0</v>
      </c>
      <c r="BD67" s="98">
        <v>0</v>
      </c>
      <c r="BE67" s="98">
        <v>0</v>
      </c>
      <c r="BF67" s="98">
        <v>0</v>
      </c>
    </row>
    <row r="68" spans="1:58" s="102" customFormat="1" ht="32.1" customHeight="1">
      <c r="A68" s="97" t="s">
        <v>1038</v>
      </c>
      <c r="B68" s="97">
        <v>64</v>
      </c>
      <c r="C68" s="98" t="s">
        <v>758</v>
      </c>
      <c r="D68" s="98" t="s">
        <v>1039</v>
      </c>
      <c r="E68" s="98" t="s">
        <v>1055</v>
      </c>
      <c r="F68" s="98" t="s">
        <v>1056</v>
      </c>
      <c r="G68" s="98" t="s">
        <v>1057</v>
      </c>
      <c r="H68" s="98" t="s">
        <v>1058</v>
      </c>
      <c r="I68" s="98" t="s">
        <v>812</v>
      </c>
      <c r="J68" s="106">
        <v>1</v>
      </c>
      <c r="K68" s="117" t="s">
        <v>1044</v>
      </c>
      <c r="L68" s="106">
        <v>1</v>
      </c>
      <c r="M68" s="98" t="s">
        <v>1059</v>
      </c>
      <c r="N68" s="97">
        <v>16</v>
      </c>
      <c r="O68" s="98" t="s">
        <v>1060</v>
      </c>
      <c r="P68" s="97">
        <v>33</v>
      </c>
      <c r="Q68" s="98" t="s">
        <v>1046</v>
      </c>
      <c r="R68" s="98" t="s">
        <v>1047</v>
      </c>
      <c r="S68" s="97">
        <v>330107405</v>
      </c>
      <c r="T68" s="98" t="s">
        <v>1069</v>
      </c>
      <c r="U68" s="98" t="s">
        <v>1080</v>
      </c>
      <c r="V68" s="98" t="s">
        <v>1081</v>
      </c>
      <c r="W68" s="98">
        <v>6</v>
      </c>
      <c r="X68" s="98" t="s">
        <v>1044</v>
      </c>
      <c r="Y68" s="98">
        <v>14</v>
      </c>
      <c r="Z68" s="97">
        <v>16</v>
      </c>
      <c r="AA68" s="101" t="s">
        <v>1066</v>
      </c>
      <c r="AB68" s="98" t="s">
        <v>16</v>
      </c>
      <c r="AC68" s="97">
        <f>_xlfn.XLOOKUP(B68,'[1]PI final (3)'!C:C,'[1]PI final (3)'!AE:AE,"",0)</f>
        <v>1</v>
      </c>
      <c r="AD68" s="97">
        <f>_xlfn.XLOOKUP(B68,'[1]PI final (3)'!C:C,'[1]PI final (3)'!AF:AF,"",0)</f>
        <v>1</v>
      </c>
      <c r="AE68" s="97">
        <f>_xlfn.XLOOKUP(B68,'[1]PI final (3)'!C:C,'[1]PI final (3)'!AG:AG,"",0)</f>
        <v>2</v>
      </c>
      <c r="AF68" s="97">
        <f>_xlfn.XLOOKUP(B68,'[1]PI final (3)'!C:C,'[1]PI final (3)'!AI:AI,"",0)</f>
        <v>0</v>
      </c>
      <c r="AG68" s="97">
        <f>_xlfn.XLOOKUP(B68,'[1]PI final (3)'!C:C,'[1]PI final (3)'!AJ:AJ,"",0)</f>
        <v>1</v>
      </c>
      <c r="AH68" s="97">
        <f>_xlfn.XLOOKUP(B68,'[1]PI final (3)'!C:C,'[1]PI final (3)'!AK:AK,"",0)</f>
        <v>0</v>
      </c>
      <c r="AI68" s="97">
        <f>_xlfn.XLOOKUP(B68,'[1]PI final (3)'!C:C,'[1]PI final (3)'!AL:AL,"",0)</f>
        <v>1</v>
      </c>
      <c r="AJ68" s="97">
        <f>_xlfn.XLOOKUP(B68,'[1]PI final (3)'!C:C,'[1]PI final (3)'!AM:AM,"",0)</f>
        <v>2</v>
      </c>
      <c r="AK68" s="97">
        <f t="shared" si="0"/>
        <v>4</v>
      </c>
      <c r="AL68" s="97">
        <f>_xlfn.XLOOKUP(B68,'[1]PI final (3)'!C:C,'[1]PI final (3)'!AP:AP,"",0)</f>
        <v>0</v>
      </c>
      <c r="AM68" s="97">
        <f>_xlfn.XLOOKUP(B68,'[1]PI final (3)'!C:C,'[1]PI final (3)'!AQ:AQ,"",0)</f>
        <v>1</v>
      </c>
      <c r="AN68" s="97">
        <f>_xlfn.XLOOKUP(B68,'[1]PI final (3)'!C:C,'[1]PI final (3)'!AR:AR,"",0)</f>
        <v>0</v>
      </c>
      <c r="AO68" s="97">
        <f>_xlfn.XLOOKUP(B68,'[1]PI final (3)'!C:C,'[1]PI final (3)'!AS:AS,"",0)</f>
        <v>1</v>
      </c>
      <c r="AP68" s="97">
        <f>_xlfn.XLOOKUP(B68,'[1]PI final (3)'!C:C,'[1]PI final (3)'!AT:AT,"",0)</f>
        <v>2</v>
      </c>
      <c r="AQ68" s="97">
        <f>_xlfn.XLOOKUP(B68,'[1]PI final (3)'!C:C,'[1]PI final (3)'!AU:AU,"",0)</f>
        <v>0</v>
      </c>
      <c r="AR68" s="97">
        <f>_xlfn.XLOOKUP(B68,'[1]PI final (3)'!C:C,'[1]PI final (3)'!AW:AW,"",0)</f>
        <v>0</v>
      </c>
      <c r="AS68" s="97">
        <f>_xlfn.XLOOKUP(B68,'[1]PI final (3)'!C:C,'[1]PI final (3)'!AX:AX,"",0)</f>
        <v>1</v>
      </c>
      <c r="AT68" s="97">
        <f>_xlfn.XLOOKUP(B68,'[1]PI final (3)'!C:C,'[1]PI final (3)'!AY:AY,"",0)</f>
        <v>0</v>
      </c>
      <c r="AU68" s="97">
        <f>_xlfn.XLOOKUP(B68,'[1]PI final (3)'!C:C,'[1]PI final (3)'!AZ:AZ,"",0)</f>
        <v>1</v>
      </c>
      <c r="AV68" s="97">
        <f>_xlfn.XLOOKUP(B68,'[1]PI final (3)'!C:C,'[1]PI final (3)'!BA:BA,"",0)</f>
        <v>2</v>
      </c>
      <c r="AW68" s="97">
        <f>_xlfn.XLOOKUP(B68,'[1]PI final (3)'!C:C,'[1]PI final (3)'!BB:BB,"",0)</f>
        <v>8</v>
      </c>
      <c r="AX68" s="98" t="s">
        <v>857</v>
      </c>
      <c r="AY68" s="98">
        <v>16</v>
      </c>
      <c r="AZ68" s="98" t="s">
        <v>1066</v>
      </c>
      <c r="BA68" s="98" t="s">
        <v>849</v>
      </c>
      <c r="BB68" s="98">
        <v>0</v>
      </c>
      <c r="BC68" s="98">
        <v>0</v>
      </c>
      <c r="BD68" s="98">
        <v>0</v>
      </c>
      <c r="BE68" s="98">
        <v>0</v>
      </c>
      <c r="BF68" s="98">
        <v>0</v>
      </c>
    </row>
    <row r="69" spans="1:58" s="102" customFormat="1" ht="32.1" customHeight="1">
      <c r="A69" s="97" t="s">
        <v>1038</v>
      </c>
      <c r="B69" s="97">
        <v>65</v>
      </c>
      <c r="C69" s="98" t="s">
        <v>758</v>
      </c>
      <c r="D69" s="98" t="s">
        <v>1039</v>
      </c>
      <c r="E69" s="98" t="s">
        <v>1055</v>
      </c>
      <c r="F69" s="98" t="s">
        <v>1056</v>
      </c>
      <c r="G69" s="98" t="s">
        <v>1057</v>
      </c>
      <c r="H69" s="98" t="s">
        <v>1058</v>
      </c>
      <c r="I69" s="98" t="s">
        <v>812</v>
      </c>
      <c r="J69" s="106">
        <v>1</v>
      </c>
      <c r="K69" s="117" t="s">
        <v>1044</v>
      </c>
      <c r="L69" s="106">
        <v>1</v>
      </c>
      <c r="M69" s="98" t="s">
        <v>1059</v>
      </c>
      <c r="N69" s="97">
        <v>16</v>
      </c>
      <c r="O69" s="98" t="s">
        <v>1060</v>
      </c>
      <c r="P69" s="97">
        <v>33</v>
      </c>
      <c r="Q69" s="98" t="s">
        <v>1046</v>
      </c>
      <c r="R69" s="98" t="s">
        <v>1047</v>
      </c>
      <c r="S69" s="97">
        <v>330107408</v>
      </c>
      <c r="T69" s="98" t="s">
        <v>1069</v>
      </c>
      <c r="U69" s="98" t="s">
        <v>1082</v>
      </c>
      <c r="V69" s="98" t="s">
        <v>1083</v>
      </c>
      <c r="W69" s="98">
        <v>30</v>
      </c>
      <c r="X69" s="98" t="s">
        <v>1044</v>
      </c>
      <c r="Y69" s="98">
        <v>170</v>
      </c>
      <c r="Z69" s="97">
        <v>16</v>
      </c>
      <c r="AA69" s="101" t="s">
        <v>1066</v>
      </c>
      <c r="AB69" s="98" t="s">
        <v>16</v>
      </c>
      <c r="AC69" s="97">
        <f>_xlfn.XLOOKUP(B69,'[1]PI final (3)'!C:C,'[1]PI final (3)'!AE:AE,"",0)</f>
        <v>13</v>
      </c>
      <c r="AD69" s="97">
        <f>_xlfn.XLOOKUP(B69,'[1]PI final (3)'!C:C,'[1]PI final (3)'!AF:AF,"",0)</f>
        <v>13</v>
      </c>
      <c r="AE69" s="97">
        <f>_xlfn.XLOOKUP(B69,'[1]PI final (3)'!C:C,'[1]PI final (3)'!AG:AG,"",0)</f>
        <v>26</v>
      </c>
      <c r="AF69" s="97">
        <f>_xlfn.XLOOKUP(B69,'[1]PI final (3)'!C:C,'[1]PI final (3)'!AI:AI,"",0)</f>
        <v>0</v>
      </c>
      <c r="AG69" s="97">
        <f>_xlfn.XLOOKUP(B69,'[1]PI final (3)'!C:C,'[1]PI final (3)'!AJ:AJ,"",0)</f>
        <v>10</v>
      </c>
      <c r="AH69" s="97">
        <f>_xlfn.XLOOKUP(B69,'[1]PI final (3)'!C:C,'[1]PI final (3)'!AK:AK,"",0)</f>
        <v>10</v>
      </c>
      <c r="AI69" s="97">
        <f>_xlfn.XLOOKUP(B69,'[1]PI final (3)'!C:C,'[1]PI final (3)'!AL:AL,"",0)</f>
        <v>6</v>
      </c>
      <c r="AJ69" s="97">
        <f>_xlfn.XLOOKUP(B69,'[1]PI final (3)'!C:C,'[1]PI final (3)'!AM:AM,"",0)</f>
        <v>26</v>
      </c>
      <c r="AK69" s="97">
        <f t="shared" si="0"/>
        <v>52</v>
      </c>
      <c r="AL69" s="97">
        <f>_xlfn.XLOOKUP(B69,'[1]PI final (3)'!C:C,'[1]PI final (3)'!AP:AP,"",0)</f>
        <v>0</v>
      </c>
      <c r="AM69" s="97">
        <f>_xlfn.XLOOKUP(B69,'[1]PI final (3)'!C:C,'[1]PI final (3)'!AQ:AQ,"",0)</f>
        <v>10</v>
      </c>
      <c r="AN69" s="97">
        <f>_xlfn.XLOOKUP(B69,'[1]PI final (3)'!C:C,'[1]PI final (3)'!AR:AR,"",0)</f>
        <v>10</v>
      </c>
      <c r="AO69" s="97">
        <f>_xlfn.XLOOKUP(B69,'[1]PI final (3)'!C:C,'[1]PI final (3)'!AS:AS,"",0)</f>
        <v>6</v>
      </c>
      <c r="AP69" s="97">
        <f>_xlfn.XLOOKUP(B69,'[1]PI final (3)'!C:C,'[1]PI final (3)'!AT:AT,"",0)</f>
        <v>26</v>
      </c>
      <c r="AQ69" s="97">
        <f>_xlfn.XLOOKUP(B69,'[1]PI final (3)'!C:C,'[1]PI final (3)'!AU:AU,"",0)</f>
        <v>0</v>
      </c>
      <c r="AR69" s="97">
        <f>_xlfn.XLOOKUP(B69,'[1]PI final (3)'!C:C,'[1]PI final (3)'!AW:AW,"",0)</f>
        <v>0</v>
      </c>
      <c r="AS69" s="97">
        <f>_xlfn.XLOOKUP(B69,'[1]PI final (3)'!C:C,'[1]PI final (3)'!AX:AX,"",0)</f>
        <v>10</v>
      </c>
      <c r="AT69" s="97">
        <f>_xlfn.XLOOKUP(B69,'[1]PI final (3)'!C:C,'[1]PI final (3)'!AY:AY,"",0)</f>
        <v>10</v>
      </c>
      <c r="AU69" s="97">
        <f>_xlfn.XLOOKUP(B69,'[1]PI final (3)'!C:C,'[1]PI final (3)'!AZ:AZ,"",0)</f>
        <v>6</v>
      </c>
      <c r="AV69" s="97">
        <f>_xlfn.XLOOKUP(B69,'[1]PI final (3)'!C:C,'[1]PI final (3)'!BA:BA,"",0)</f>
        <v>26</v>
      </c>
      <c r="AW69" s="97">
        <f>_xlfn.XLOOKUP(B69,'[1]PI final (3)'!C:C,'[1]PI final (3)'!BB:BB,"",0)</f>
        <v>104</v>
      </c>
      <c r="AX69" s="98" t="s">
        <v>857</v>
      </c>
      <c r="AY69" s="98">
        <v>16</v>
      </c>
      <c r="AZ69" s="98" t="s">
        <v>1066</v>
      </c>
      <c r="BA69" s="98" t="s">
        <v>849</v>
      </c>
      <c r="BB69" s="98">
        <v>0</v>
      </c>
      <c r="BC69" s="98">
        <v>0</v>
      </c>
      <c r="BD69" s="98">
        <v>0</v>
      </c>
      <c r="BE69" s="98">
        <v>0</v>
      </c>
      <c r="BF69" s="98">
        <v>0</v>
      </c>
    </row>
    <row r="70" spans="1:58" s="102" customFormat="1" ht="32.1" customHeight="1">
      <c r="A70" s="97" t="s">
        <v>1038</v>
      </c>
      <c r="B70" s="97">
        <v>66</v>
      </c>
      <c r="C70" s="98" t="s">
        <v>758</v>
      </c>
      <c r="D70" s="98" t="s">
        <v>1039</v>
      </c>
      <c r="E70" s="98" t="s">
        <v>1055</v>
      </c>
      <c r="F70" s="98" t="s">
        <v>1056</v>
      </c>
      <c r="G70" s="98" t="s">
        <v>1057</v>
      </c>
      <c r="H70" s="98" t="s">
        <v>1058</v>
      </c>
      <c r="I70" s="98" t="s">
        <v>812</v>
      </c>
      <c r="J70" s="106">
        <v>1</v>
      </c>
      <c r="K70" s="117" t="s">
        <v>1044</v>
      </c>
      <c r="L70" s="106">
        <v>1</v>
      </c>
      <c r="M70" s="98" t="s">
        <v>1059</v>
      </c>
      <c r="N70" s="97">
        <v>16</v>
      </c>
      <c r="O70" s="98" t="s">
        <v>1060</v>
      </c>
      <c r="P70" s="97">
        <v>33</v>
      </c>
      <c r="Q70" s="98" t="s">
        <v>1046</v>
      </c>
      <c r="R70" s="98" t="s">
        <v>1047</v>
      </c>
      <c r="S70" s="97">
        <v>330109800</v>
      </c>
      <c r="T70" s="98" t="s">
        <v>1084</v>
      </c>
      <c r="U70" s="98" t="s">
        <v>1085</v>
      </c>
      <c r="V70" s="98" t="s">
        <v>1086</v>
      </c>
      <c r="W70" s="98">
        <v>3000</v>
      </c>
      <c r="X70" s="98" t="s">
        <v>1044</v>
      </c>
      <c r="Y70" s="98">
        <v>10000</v>
      </c>
      <c r="Z70" s="97">
        <v>16</v>
      </c>
      <c r="AA70" s="101" t="s">
        <v>1066</v>
      </c>
      <c r="AB70" s="98" t="s">
        <v>16</v>
      </c>
      <c r="AC70" s="97">
        <f>_xlfn.XLOOKUP(B70,'[1]PI final (3)'!C:C,'[1]PI final (3)'!AE:AE,"",0)</f>
        <v>0</v>
      </c>
      <c r="AD70" s="97">
        <f>_xlfn.XLOOKUP(B70,'[1]PI final (3)'!C:C,'[1]PI final (3)'!AF:AF,"",0)</f>
        <v>1000</v>
      </c>
      <c r="AE70" s="97">
        <f>_xlfn.XLOOKUP(B70,'[1]PI final (3)'!C:C,'[1]PI final (3)'!AG:AG,"",0)</f>
        <v>1000</v>
      </c>
      <c r="AF70" s="97">
        <f>_xlfn.XLOOKUP(B70,'[1]PI final (3)'!C:C,'[1]PI final (3)'!AI:AI,"",0)</f>
        <v>0</v>
      </c>
      <c r="AG70" s="97">
        <f>_xlfn.XLOOKUP(B70,'[1]PI final (3)'!C:C,'[1]PI final (3)'!AJ:AJ,"",0)</f>
        <v>0</v>
      </c>
      <c r="AH70" s="97">
        <f>_xlfn.XLOOKUP(B70,'[1]PI final (3)'!C:C,'[1]PI final (3)'!AK:AK,"",0)</f>
        <v>1000</v>
      </c>
      <c r="AI70" s="97">
        <f>_xlfn.XLOOKUP(B70,'[1]PI final (3)'!C:C,'[1]PI final (3)'!AL:AL,"",0)</f>
        <v>1000</v>
      </c>
      <c r="AJ70" s="97">
        <f>_xlfn.XLOOKUP(B70,'[1]PI final (3)'!C:C,'[1]PI final (3)'!AM:AM,"",0)</f>
        <v>2000</v>
      </c>
      <c r="AK70" s="97">
        <f t="shared" si="0"/>
        <v>3000</v>
      </c>
      <c r="AL70" s="97">
        <f>_xlfn.XLOOKUP(B70,'[1]PI final (3)'!C:C,'[1]PI final (3)'!AP:AP,"",0)</f>
        <v>0</v>
      </c>
      <c r="AM70" s="97">
        <f>_xlfn.XLOOKUP(B70,'[1]PI final (3)'!C:C,'[1]PI final (3)'!AQ:AQ,"",0)</f>
        <v>0</v>
      </c>
      <c r="AN70" s="97">
        <f>_xlfn.XLOOKUP(B70,'[1]PI final (3)'!C:C,'[1]PI final (3)'!AR:AR,"",0)</f>
        <v>1000</v>
      </c>
      <c r="AO70" s="97">
        <f>_xlfn.XLOOKUP(B70,'[1]PI final (3)'!C:C,'[1]PI final (3)'!AS:AS,"",0)</f>
        <v>1000</v>
      </c>
      <c r="AP70" s="97">
        <f>_xlfn.XLOOKUP(B70,'[1]PI final (3)'!C:C,'[1]PI final (3)'!AT:AT,"",0)</f>
        <v>2000</v>
      </c>
      <c r="AQ70" s="97">
        <f>_xlfn.XLOOKUP(B70,'[1]PI final (3)'!C:C,'[1]PI final (3)'!AU:AU,"",0)</f>
        <v>0</v>
      </c>
      <c r="AR70" s="97">
        <f>_xlfn.XLOOKUP(B70,'[1]PI final (3)'!C:C,'[1]PI final (3)'!AW:AW,"",0)</f>
        <v>0</v>
      </c>
      <c r="AS70" s="97">
        <f>_xlfn.XLOOKUP(B70,'[1]PI final (3)'!C:C,'[1]PI final (3)'!AX:AX,"",0)</f>
        <v>0</v>
      </c>
      <c r="AT70" s="97">
        <f>_xlfn.XLOOKUP(B70,'[1]PI final (3)'!C:C,'[1]PI final (3)'!AY:AY,"",0)</f>
        <v>1000</v>
      </c>
      <c r="AU70" s="97">
        <f>_xlfn.XLOOKUP(B70,'[1]PI final (3)'!C:C,'[1]PI final (3)'!AZ:AZ,"",0)</f>
        <v>1000</v>
      </c>
      <c r="AV70" s="97">
        <f>_xlfn.XLOOKUP(B70,'[1]PI final (3)'!C:C,'[1]PI final (3)'!BA:BA,"",0)</f>
        <v>2000</v>
      </c>
      <c r="AW70" s="97">
        <f>_xlfn.XLOOKUP(B70,'[1]PI final (3)'!C:C,'[1]PI final (3)'!BB:BB,"",0)</f>
        <v>7000</v>
      </c>
      <c r="AX70" s="98" t="s">
        <v>857</v>
      </c>
      <c r="AY70" s="98">
        <v>16</v>
      </c>
      <c r="AZ70" s="98" t="s">
        <v>1066</v>
      </c>
      <c r="BA70" s="98" t="s">
        <v>849</v>
      </c>
      <c r="BB70" s="98">
        <v>0</v>
      </c>
      <c r="BC70" s="98">
        <v>0</v>
      </c>
      <c r="BD70" s="98">
        <v>0</v>
      </c>
      <c r="BE70" s="98">
        <v>0</v>
      </c>
      <c r="BF70" s="98">
        <v>0</v>
      </c>
    </row>
    <row r="71" spans="1:58" s="102" customFormat="1" ht="32.1" customHeight="1">
      <c r="A71" s="97" t="s">
        <v>1038</v>
      </c>
      <c r="B71" s="97">
        <v>67</v>
      </c>
      <c r="C71" s="98" t="s">
        <v>758</v>
      </c>
      <c r="D71" s="98" t="s">
        <v>1039</v>
      </c>
      <c r="E71" s="98" t="s">
        <v>1087</v>
      </c>
      <c r="F71" s="98" t="s">
        <v>1088</v>
      </c>
      <c r="G71" s="98" t="s">
        <v>1057</v>
      </c>
      <c r="H71" s="98" t="s">
        <v>1089</v>
      </c>
      <c r="I71" s="98" t="s">
        <v>812</v>
      </c>
      <c r="J71" s="106">
        <v>0.41</v>
      </c>
      <c r="K71" s="117" t="s">
        <v>1044</v>
      </c>
      <c r="L71" s="106">
        <v>0.8</v>
      </c>
      <c r="M71" s="98" t="s">
        <v>1090</v>
      </c>
      <c r="N71" s="97">
        <v>16</v>
      </c>
      <c r="O71" s="98" t="s">
        <v>1066</v>
      </c>
      <c r="P71" s="97">
        <v>33</v>
      </c>
      <c r="Q71" s="98" t="s">
        <v>1046</v>
      </c>
      <c r="R71" s="98" t="s">
        <v>1047</v>
      </c>
      <c r="S71" s="97">
        <v>330105300</v>
      </c>
      <c r="T71" s="98" t="s">
        <v>1091</v>
      </c>
      <c r="U71" s="98" t="s">
        <v>1092</v>
      </c>
      <c r="V71" s="98" t="s">
        <v>1093</v>
      </c>
      <c r="W71" s="98">
        <v>9</v>
      </c>
      <c r="X71" s="98" t="s">
        <v>1044</v>
      </c>
      <c r="Y71" s="98">
        <v>26</v>
      </c>
      <c r="Z71" s="97">
        <v>10</v>
      </c>
      <c r="AA71" s="101" t="s">
        <v>1063</v>
      </c>
      <c r="AB71" s="98" t="s">
        <v>16</v>
      </c>
      <c r="AC71" s="97">
        <f>_xlfn.XLOOKUP(B71,'[1]PI final (3)'!C:C,'[1]PI final (3)'!AE:AE,"",0)</f>
        <v>2</v>
      </c>
      <c r="AD71" s="97">
        <f>_xlfn.XLOOKUP(B71,'[1]PI final (3)'!C:C,'[1]PI final (3)'!AF:AF,"",0)</f>
        <v>2</v>
      </c>
      <c r="AE71" s="97">
        <f>_xlfn.XLOOKUP(B71,'[1]PI final (3)'!C:C,'[1]PI final (3)'!AG:AG,"",0)</f>
        <v>4</v>
      </c>
      <c r="AF71" s="97">
        <f>_xlfn.XLOOKUP(B71,'[1]PI final (3)'!C:C,'[1]PI final (3)'!AI:AI,"",0)</f>
        <v>0</v>
      </c>
      <c r="AG71" s="97">
        <f>_xlfn.XLOOKUP(B71,'[1]PI final (3)'!C:C,'[1]PI final (3)'!AJ:AJ,"",0)</f>
        <v>0</v>
      </c>
      <c r="AH71" s="97">
        <f>_xlfn.XLOOKUP(B71,'[1]PI final (3)'!C:C,'[1]PI final (3)'!AK:AK,"",0)</f>
        <v>2</v>
      </c>
      <c r="AI71" s="97">
        <f>_xlfn.XLOOKUP(B71,'[1]PI final (3)'!C:C,'[1]PI final (3)'!AL:AL,"",0)</f>
        <v>2</v>
      </c>
      <c r="AJ71" s="97">
        <f>_xlfn.XLOOKUP(B71,'[1]PI final (3)'!C:C,'[1]PI final (3)'!AM:AM,"",0)</f>
        <v>4</v>
      </c>
      <c r="AK71" s="97">
        <f t="shared" si="0"/>
        <v>8</v>
      </c>
      <c r="AL71" s="97">
        <f>_xlfn.XLOOKUP(B71,'[1]PI final (3)'!C:C,'[1]PI final (3)'!AP:AP,"",0)</f>
        <v>0</v>
      </c>
      <c r="AM71" s="97">
        <f>_xlfn.XLOOKUP(B71,'[1]PI final (3)'!C:C,'[1]PI final (3)'!AQ:AQ,"",0)</f>
        <v>0</v>
      </c>
      <c r="AN71" s="97">
        <f>_xlfn.XLOOKUP(B71,'[1]PI final (3)'!C:C,'[1]PI final (3)'!AR:AR,"",0)</f>
        <v>2</v>
      </c>
      <c r="AO71" s="97">
        <f>_xlfn.XLOOKUP(B71,'[1]PI final (3)'!C:C,'[1]PI final (3)'!AS:AS,"",0)</f>
        <v>2</v>
      </c>
      <c r="AP71" s="97">
        <f>_xlfn.XLOOKUP(B71,'[1]PI final (3)'!C:C,'[1]PI final (3)'!AT:AT,"",0)</f>
        <v>4</v>
      </c>
      <c r="AQ71" s="97">
        <f>_xlfn.XLOOKUP(B71,'[1]PI final (3)'!C:C,'[1]PI final (3)'!AU:AU,"",0)</f>
        <v>0</v>
      </c>
      <c r="AR71" s="97">
        <f>_xlfn.XLOOKUP(B71,'[1]PI final (3)'!C:C,'[1]PI final (3)'!AW:AW,"",0)</f>
        <v>0</v>
      </c>
      <c r="AS71" s="97">
        <f>_xlfn.XLOOKUP(B71,'[1]PI final (3)'!C:C,'[1]PI final (3)'!AX:AX,"",0)</f>
        <v>0</v>
      </c>
      <c r="AT71" s="97">
        <f>_xlfn.XLOOKUP(B71,'[1]PI final (3)'!C:C,'[1]PI final (3)'!AY:AY,"",0)</f>
        <v>3</v>
      </c>
      <c r="AU71" s="97">
        <f>_xlfn.XLOOKUP(B71,'[1]PI final (3)'!C:C,'[1]PI final (3)'!AZ:AZ,"",0)</f>
        <v>2</v>
      </c>
      <c r="AV71" s="97">
        <f>_xlfn.XLOOKUP(B71,'[1]PI final (3)'!C:C,'[1]PI final (3)'!BA:BA,"",0)</f>
        <v>5</v>
      </c>
      <c r="AW71" s="97">
        <f>_xlfn.XLOOKUP(B71,'[1]PI final (3)'!C:C,'[1]PI final (3)'!BB:BB,"",0)</f>
        <v>17</v>
      </c>
      <c r="AX71" s="98" t="s">
        <v>857</v>
      </c>
      <c r="AY71" s="98">
        <v>10</v>
      </c>
      <c r="AZ71" s="98" t="s">
        <v>1063</v>
      </c>
      <c r="BA71" s="98" t="s">
        <v>849</v>
      </c>
      <c r="BB71" s="98">
        <v>0</v>
      </c>
      <c r="BC71" s="98">
        <v>0</v>
      </c>
      <c r="BD71" s="98">
        <v>0</v>
      </c>
      <c r="BE71" s="98">
        <v>0</v>
      </c>
      <c r="BF71" s="98">
        <v>0</v>
      </c>
    </row>
    <row r="72" spans="1:58" s="102" customFormat="1" ht="32.1" customHeight="1">
      <c r="A72" s="97" t="s">
        <v>1038</v>
      </c>
      <c r="B72" s="97">
        <v>68</v>
      </c>
      <c r="C72" s="98" t="s">
        <v>758</v>
      </c>
      <c r="D72" s="98" t="s">
        <v>1039</v>
      </c>
      <c r="E72" s="98" t="s">
        <v>1087</v>
      </c>
      <c r="F72" s="98" t="s">
        <v>1088</v>
      </c>
      <c r="G72" s="98" t="s">
        <v>1057</v>
      </c>
      <c r="H72" s="98" t="s">
        <v>1089</v>
      </c>
      <c r="I72" s="98" t="s">
        <v>812</v>
      </c>
      <c r="J72" s="106">
        <v>0.41</v>
      </c>
      <c r="K72" s="117" t="s">
        <v>1044</v>
      </c>
      <c r="L72" s="106">
        <v>0.8</v>
      </c>
      <c r="M72" s="98" t="s">
        <v>1090</v>
      </c>
      <c r="N72" s="97">
        <v>16</v>
      </c>
      <c r="O72" s="98" t="s">
        <v>1066</v>
      </c>
      <c r="P72" s="97">
        <v>33</v>
      </c>
      <c r="Q72" s="98" t="s">
        <v>1046</v>
      </c>
      <c r="R72" s="98" t="s">
        <v>1047</v>
      </c>
      <c r="S72" s="97">
        <v>330105301</v>
      </c>
      <c r="T72" s="98" t="s">
        <v>1091</v>
      </c>
      <c r="U72" s="98" t="s">
        <v>1094</v>
      </c>
      <c r="V72" s="98" t="s">
        <v>1095</v>
      </c>
      <c r="W72" s="98">
        <v>100</v>
      </c>
      <c r="X72" s="98" t="s">
        <v>1044</v>
      </c>
      <c r="Y72" s="98">
        <v>200</v>
      </c>
      <c r="Z72" s="97">
        <v>10</v>
      </c>
      <c r="AA72" s="101" t="s">
        <v>1063</v>
      </c>
      <c r="AB72" s="98" t="s">
        <v>16</v>
      </c>
      <c r="AC72" s="97">
        <f>_xlfn.XLOOKUP(B72,'[1]PI final (3)'!C:C,'[1]PI final (3)'!AE:AE,"",0)</f>
        <v>15</v>
      </c>
      <c r="AD72" s="97">
        <f>_xlfn.XLOOKUP(B72,'[1]PI final (3)'!C:C,'[1]PI final (3)'!AF:AF,"",0)</f>
        <v>10</v>
      </c>
      <c r="AE72" s="97">
        <f>_xlfn.XLOOKUP(B72,'[1]PI final (3)'!C:C,'[1]PI final (3)'!AG:AG,"",0)</f>
        <v>25</v>
      </c>
      <c r="AF72" s="97">
        <f>_xlfn.XLOOKUP(B72,'[1]PI final (3)'!C:C,'[1]PI final (3)'!AI:AI,"",0)</f>
        <v>6</v>
      </c>
      <c r="AG72" s="97">
        <f>_xlfn.XLOOKUP(B72,'[1]PI final (3)'!C:C,'[1]PI final (3)'!AJ:AJ,"",0)</f>
        <v>6</v>
      </c>
      <c r="AH72" s="97">
        <f>_xlfn.XLOOKUP(B72,'[1]PI final (3)'!C:C,'[1]PI final (3)'!AK:AK,"",0)</f>
        <v>6</v>
      </c>
      <c r="AI72" s="97">
        <f>_xlfn.XLOOKUP(B72,'[1]PI final (3)'!C:C,'[1]PI final (3)'!AL:AL,"",0)</f>
        <v>7</v>
      </c>
      <c r="AJ72" s="97">
        <f>_xlfn.XLOOKUP(B72,'[1]PI final (3)'!C:C,'[1]PI final (3)'!AM:AM,"",0)</f>
        <v>25</v>
      </c>
      <c r="AK72" s="97">
        <f t="shared" si="0"/>
        <v>50</v>
      </c>
      <c r="AL72" s="97">
        <f>_xlfn.XLOOKUP(B72,'[1]PI final (3)'!C:C,'[1]PI final (3)'!AP:AP,"",0)</f>
        <v>6</v>
      </c>
      <c r="AM72" s="97">
        <f>_xlfn.XLOOKUP(B72,'[1]PI final (3)'!C:C,'[1]PI final (3)'!AQ:AQ,"",0)</f>
        <v>6</v>
      </c>
      <c r="AN72" s="97">
        <f>_xlfn.XLOOKUP(B72,'[1]PI final (3)'!C:C,'[1]PI final (3)'!AR:AR,"",0)</f>
        <v>6</v>
      </c>
      <c r="AO72" s="97">
        <f>_xlfn.XLOOKUP(B72,'[1]PI final (3)'!C:C,'[1]PI final (3)'!AS:AS,"",0)</f>
        <v>7</v>
      </c>
      <c r="AP72" s="97">
        <f>_xlfn.XLOOKUP(B72,'[1]PI final (3)'!C:C,'[1]PI final (3)'!AT:AT,"",0)</f>
        <v>25</v>
      </c>
      <c r="AQ72" s="97">
        <f>_xlfn.XLOOKUP(B72,'[1]PI final (3)'!C:C,'[1]PI final (3)'!AU:AU,"",0)</f>
        <v>0</v>
      </c>
      <c r="AR72" s="97">
        <f>_xlfn.XLOOKUP(B72,'[1]PI final (3)'!C:C,'[1]PI final (3)'!AW:AW,"",0)</f>
        <v>6</v>
      </c>
      <c r="AS72" s="97">
        <f>_xlfn.XLOOKUP(B72,'[1]PI final (3)'!C:C,'[1]PI final (3)'!AX:AX,"",0)</f>
        <v>6</v>
      </c>
      <c r="AT72" s="97">
        <f>_xlfn.XLOOKUP(B72,'[1]PI final (3)'!C:C,'[1]PI final (3)'!AY:AY,"",0)</f>
        <v>6</v>
      </c>
      <c r="AU72" s="97">
        <f>_xlfn.XLOOKUP(B72,'[1]PI final (3)'!C:C,'[1]PI final (3)'!AZ:AZ,"",0)</f>
        <v>7</v>
      </c>
      <c r="AV72" s="97">
        <f>_xlfn.XLOOKUP(B72,'[1]PI final (3)'!C:C,'[1]PI final (3)'!BA:BA,"",0)</f>
        <v>25</v>
      </c>
      <c r="AW72" s="97">
        <f>_xlfn.XLOOKUP(B72,'[1]PI final (3)'!C:C,'[1]PI final (3)'!BB:BB,"",0)</f>
        <v>100</v>
      </c>
      <c r="AX72" s="98" t="s">
        <v>857</v>
      </c>
      <c r="AY72" s="98">
        <v>10</v>
      </c>
      <c r="AZ72" s="98" t="s">
        <v>1063</v>
      </c>
      <c r="BA72" s="98" t="s">
        <v>849</v>
      </c>
      <c r="BB72" s="98">
        <v>0</v>
      </c>
      <c r="BC72" s="98">
        <v>0</v>
      </c>
      <c r="BD72" s="98">
        <v>0</v>
      </c>
      <c r="BE72" s="98">
        <v>0</v>
      </c>
      <c r="BF72" s="98">
        <v>0</v>
      </c>
    </row>
    <row r="73" spans="1:58" s="102" customFormat="1" ht="32.1" customHeight="1">
      <c r="A73" s="97" t="s">
        <v>1038</v>
      </c>
      <c r="B73" s="97">
        <v>69</v>
      </c>
      <c r="C73" s="98" t="s">
        <v>758</v>
      </c>
      <c r="D73" s="98" t="s">
        <v>1039</v>
      </c>
      <c r="E73" s="98" t="s">
        <v>1087</v>
      </c>
      <c r="F73" s="98" t="s">
        <v>1088</v>
      </c>
      <c r="G73" s="98" t="s">
        <v>1057</v>
      </c>
      <c r="H73" s="98" t="s">
        <v>1089</v>
      </c>
      <c r="I73" s="98" t="s">
        <v>812</v>
      </c>
      <c r="J73" s="106">
        <v>0.41</v>
      </c>
      <c r="K73" s="117" t="s">
        <v>1044</v>
      </c>
      <c r="L73" s="106">
        <v>0.8</v>
      </c>
      <c r="M73" s="98" t="s">
        <v>1090</v>
      </c>
      <c r="N73" s="97">
        <v>16</v>
      </c>
      <c r="O73" s="98" t="s">
        <v>1066</v>
      </c>
      <c r="P73" s="97">
        <v>33</v>
      </c>
      <c r="Q73" s="98" t="s">
        <v>1046</v>
      </c>
      <c r="R73" s="98" t="s">
        <v>1047</v>
      </c>
      <c r="S73" s="97">
        <v>330108800</v>
      </c>
      <c r="T73" s="98" t="s">
        <v>1096</v>
      </c>
      <c r="U73" s="98" t="s">
        <v>1097</v>
      </c>
      <c r="V73" s="98" t="s">
        <v>1098</v>
      </c>
      <c r="W73" s="98">
        <v>0</v>
      </c>
      <c r="X73" s="98" t="s">
        <v>1044</v>
      </c>
      <c r="Y73" s="98">
        <v>2</v>
      </c>
      <c r="Z73" s="97" t="s">
        <v>1099</v>
      </c>
      <c r="AA73" s="101" t="s">
        <v>1100</v>
      </c>
      <c r="AB73" s="98" t="s">
        <v>16</v>
      </c>
      <c r="AC73" s="97">
        <f>_xlfn.XLOOKUP(B73,'[1]PI final (3)'!C:C,'[1]PI final (3)'!AE:AE,"",0)</f>
        <v>0</v>
      </c>
      <c r="AD73" s="97">
        <f>_xlfn.XLOOKUP(B73,'[1]PI final (3)'!C:C,'[1]PI final (3)'!AF:AF,"",0)</f>
        <v>0.3</v>
      </c>
      <c r="AE73" s="97">
        <f>_xlfn.XLOOKUP(B73,'[1]PI final (3)'!C:C,'[1]PI final (3)'!AG:AG,"",0)</f>
        <v>0.3</v>
      </c>
      <c r="AF73" s="97">
        <f>_xlfn.XLOOKUP(B73,'[1]PI final (3)'!C:C,'[1]PI final (3)'!AI:AI,"",0)</f>
        <v>0</v>
      </c>
      <c r="AG73" s="97">
        <f>_xlfn.XLOOKUP(B73,'[1]PI final (3)'!C:C,'[1]PI final (3)'!AJ:AJ,"",0)</f>
        <v>0</v>
      </c>
      <c r="AH73" s="97">
        <f>_xlfn.XLOOKUP(B73,'[1]PI final (3)'!C:C,'[1]PI final (3)'!AK:AK,"",0)</f>
        <v>0</v>
      </c>
      <c r="AI73" s="97">
        <f>_xlfn.XLOOKUP(B73,'[1]PI final (3)'!C:C,'[1]PI final (3)'!AL:AL,"",0)</f>
        <v>0.1</v>
      </c>
      <c r="AJ73" s="97">
        <f>_xlfn.XLOOKUP(B73,'[1]PI final (3)'!C:C,'[1]PI final (3)'!AM:AM,"",0)</f>
        <v>0.1</v>
      </c>
      <c r="AK73" s="97">
        <f t="shared" si="0"/>
        <v>0.4</v>
      </c>
      <c r="AL73" s="97">
        <f>_xlfn.XLOOKUP(B73,'[1]PI final (3)'!C:C,'[1]PI final (3)'!AP:AP,"",0)</f>
        <v>0</v>
      </c>
      <c r="AM73" s="97">
        <f>_xlfn.XLOOKUP(B73,'[1]PI final (3)'!C:C,'[1]PI final (3)'!AQ:AQ,"",0)</f>
        <v>0</v>
      </c>
      <c r="AN73" s="97">
        <f>_xlfn.XLOOKUP(B73,'[1]PI final (3)'!C:C,'[1]PI final (3)'!AR:AR,"",0)</f>
        <v>0</v>
      </c>
      <c r="AO73" s="97">
        <f>_xlfn.XLOOKUP(B73,'[1]PI final (3)'!C:C,'[1]PI final (3)'!AS:AS,"",0)</f>
        <v>0.8</v>
      </c>
      <c r="AP73" s="97">
        <f>_xlfn.XLOOKUP(B73,'[1]PI final (3)'!C:C,'[1]PI final (3)'!AT:AT,"",0)</f>
        <v>0.8</v>
      </c>
      <c r="AQ73" s="97">
        <f>_xlfn.XLOOKUP(B73,'[1]PI final (3)'!C:C,'[1]PI final (3)'!AU:AU,"",0)</f>
        <v>0</v>
      </c>
      <c r="AR73" s="97">
        <f>_xlfn.XLOOKUP(B73,'[1]PI final (3)'!C:C,'[1]PI final (3)'!AW:AW,"",0)</f>
        <v>0</v>
      </c>
      <c r="AS73" s="97">
        <f>_xlfn.XLOOKUP(B73,'[1]PI final (3)'!C:C,'[1]PI final (3)'!AX:AX,"",0)</f>
        <v>0</v>
      </c>
      <c r="AT73" s="97">
        <f>_xlfn.XLOOKUP(B73,'[1]PI final (3)'!C:C,'[1]PI final (3)'!AY:AY,"",0)</f>
        <v>0</v>
      </c>
      <c r="AU73" s="97">
        <f>_xlfn.XLOOKUP(B73,'[1]PI final (3)'!C:C,'[1]PI final (3)'!AZ:AZ,"",0)</f>
        <v>0.8</v>
      </c>
      <c r="AV73" s="97">
        <f>_xlfn.XLOOKUP(B73,'[1]PI final (3)'!C:C,'[1]PI final (3)'!BA:BA,"",0)</f>
        <v>0.8</v>
      </c>
      <c r="AW73" s="97">
        <f>_xlfn.XLOOKUP(B73,'[1]PI final (3)'!C:C,'[1]PI final (3)'!BB:BB,"",0)</f>
        <v>2</v>
      </c>
      <c r="AX73" s="98" t="s">
        <v>857</v>
      </c>
      <c r="AY73" s="98" t="s">
        <v>1099</v>
      </c>
      <c r="AZ73" s="98" t="s">
        <v>1101</v>
      </c>
      <c r="BA73" s="98" t="s">
        <v>849</v>
      </c>
      <c r="BB73" s="98">
        <v>0</v>
      </c>
      <c r="BC73" s="98">
        <v>0</v>
      </c>
      <c r="BD73" s="98">
        <v>0</v>
      </c>
      <c r="BE73" s="98">
        <v>0</v>
      </c>
      <c r="BF73" s="98">
        <v>0</v>
      </c>
    </row>
    <row r="74" spans="1:58" s="102" customFormat="1" ht="32.1" customHeight="1">
      <c r="A74" s="97" t="s">
        <v>1038</v>
      </c>
      <c r="B74" s="97">
        <v>70</v>
      </c>
      <c r="C74" s="98" t="s">
        <v>758</v>
      </c>
      <c r="D74" s="98" t="s">
        <v>1039</v>
      </c>
      <c r="E74" s="98" t="s">
        <v>1087</v>
      </c>
      <c r="F74" s="98" t="s">
        <v>1088</v>
      </c>
      <c r="G74" s="98" t="s">
        <v>1057</v>
      </c>
      <c r="H74" s="98" t="s">
        <v>1089</v>
      </c>
      <c r="I74" s="98" t="s">
        <v>812</v>
      </c>
      <c r="J74" s="106">
        <v>0.41</v>
      </c>
      <c r="K74" s="117" t="s">
        <v>1044</v>
      </c>
      <c r="L74" s="106">
        <v>0.8</v>
      </c>
      <c r="M74" s="98" t="s">
        <v>1090</v>
      </c>
      <c r="N74" s="97">
        <v>16</v>
      </c>
      <c r="O74" s="98" t="s">
        <v>1066</v>
      </c>
      <c r="P74" s="97">
        <v>33</v>
      </c>
      <c r="Q74" s="98" t="s">
        <v>1046</v>
      </c>
      <c r="R74" s="98" t="s">
        <v>1047</v>
      </c>
      <c r="S74" s="97">
        <v>330109000</v>
      </c>
      <c r="T74" s="98" t="s">
        <v>1096</v>
      </c>
      <c r="U74" s="98" t="s">
        <v>1102</v>
      </c>
      <c r="V74" s="98" t="s">
        <v>1103</v>
      </c>
      <c r="W74" s="98">
        <v>1</v>
      </c>
      <c r="X74" s="98" t="s">
        <v>1044</v>
      </c>
      <c r="Y74" s="98">
        <v>2</v>
      </c>
      <c r="Z74" s="97" t="s">
        <v>1099</v>
      </c>
      <c r="AA74" s="101" t="s">
        <v>1100</v>
      </c>
      <c r="AB74" s="98" t="s">
        <v>16</v>
      </c>
      <c r="AC74" s="97">
        <f>_xlfn.XLOOKUP(B74,'[1]PI final (3)'!C:C,'[1]PI final (3)'!AE:AE,"",0)</f>
        <v>0</v>
      </c>
      <c r="AD74" s="97">
        <f>_xlfn.XLOOKUP(B74,'[1]PI final (3)'!C:C,'[1]PI final (3)'!AF:AF,"",0)</f>
        <v>0.1</v>
      </c>
      <c r="AE74" s="97">
        <f>_xlfn.XLOOKUP(B74,'[1]PI final (3)'!C:C,'[1]PI final (3)'!AG:AG,"",0)</f>
        <v>0.1</v>
      </c>
      <c r="AF74" s="97">
        <f>_xlfn.XLOOKUP(B74,'[1]PI final (3)'!C:C,'[1]PI final (3)'!AI:AI,"",0)</f>
        <v>0</v>
      </c>
      <c r="AG74" s="97">
        <f>_xlfn.XLOOKUP(B74,'[1]PI final (3)'!C:C,'[1]PI final (3)'!AJ:AJ,"",0)</f>
        <v>0</v>
      </c>
      <c r="AH74" s="97">
        <f>_xlfn.XLOOKUP(B74,'[1]PI final (3)'!C:C,'[1]PI final (3)'!AK:AK,"",0)</f>
        <v>0</v>
      </c>
      <c r="AI74" s="97">
        <f>_xlfn.XLOOKUP(B74,'[1]PI final (3)'!C:C,'[1]PI final (3)'!AL:AL,"",0)</f>
        <v>0.2</v>
      </c>
      <c r="AJ74" s="97">
        <f>_xlfn.XLOOKUP(B74,'[1]PI final (3)'!C:C,'[1]PI final (3)'!AM:AM,"",0)</f>
        <v>0.2</v>
      </c>
      <c r="AK74" s="97">
        <f t="shared" si="0"/>
        <v>0.30000000000000004</v>
      </c>
      <c r="AL74" s="97">
        <f>_xlfn.XLOOKUP(B74,'[1]PI final (3)'!C:C,'[1]PI final (3)'!AP:AP,"",0)</f>
        <v>0</v>
      </c>
      <c r="AM74" s="97">
        <f>_xlfn.XLOOKUP(B74,'[1]PI final (3)'!C:C,'[1]PI final (3)'!AQ:AQ,"",0)</f>
        <v>0</v>
      </c>
      <c r="AN74" s="97">
        <f>_xlfn.XLOOKUP(B74,'[1]PI final (3)'!C:C,'[1]PI final (3)'!AR:AR,"",0)</f>
        <v>0</v>
      </c>
      <c r="AO74" s="97">
        <f>_xlfn.XLOOKUP(B74,'[1]PI final (3)'!C:C,'[1]PI final (3)'!AS:AS,"",0)</f>
        <v>0.6</v>
      </c>
      <c r="AP74" s="97">
        <f>_xlfn.XLOOKUP(B74,'[1]PI final (3)'!C:C,'[1]PI final (3)'!AT:AT,"",0)</f>
        <v>0.6</v>
      </c>
      <c r="AQ74" s="97">
        <f>_xlfn.XLOOKUP(B74,'[1]PI final (3)'!C:C,'[1]PI final (3)'!AU:AU,"",0)</f>
        <v>0</v>
      </c>
      <c r="AR74" s="97">
        <f>_xlfn.XLOOKUP(B74,'[1]PI final (3)'!C:C,'[1]PI final (3)'!AW:AW,"",0)</f>
        <v>0</v>
      </c>
      <c r="AS74" s="97">
        <f>_xlfn.XLOOKUP(B74,'[1]PI final (3)'!C:C,'[1]PI final (3)'!AX:AX,"",0)</f>
        <v>0</v>
      </c>
      <c r="AT74" s="97">
        <f>_xlfn.XLOOKUP(B74,'[1]PI final (3)'!C:C,'[1]PI final (3)'!AY:AY,"",0)</f>
        <v>0</v>
      </c>
      <c r="AU74" s="97">
        <f>_xlfn.XLOOKUP(B74,'[1]PI final (3)'!C:C,'[1]PI final (3)'!AZ:AZ,"",0)</f>
        <v>0.1</v>
      </c>
      <c r="AV74" s="97">
        <f>_xlfn.XLOOKUP(B74,'[1]PI final (3)'!C:C,'[1]PI final (3)'!BA:BA,"",0)</f>
        <v>0.1</v>
      </c>
      <c r="AW74" s="97">
        <f>_xlfn.XLOOKUP(B74,'[1]PI final (3)'!C:C,'[1]PI final (3)'!BB:BB,"",0)</f>
        <v>0.99999999999999989</v>
      </c>
      <c r="AX74" s="98" t="s">
        <v>857</v>
      </c>
      <c r="AY74" s="98" t="s">
        <v>1099</v>
      </c>
      <c r="AZ74" s="98" t="s">
        <v>1101</v>
      </c>
      <c r="BA74" s="98" t="s">
        <v>849</v>
      </c>
      <c r="BB74" s="98">
        <v>0</v>
      </c>
      <c r="BC74" s="98">
        <v>0</v>
      </c>
      <c r="BD74" s="98">
        <v>0</v>
      </c>
      <c r="BE74" s="98">
        <v>0</v>
      </c>
      <c r="BF74" s="98">
        <v>0</v>
      </c>
    </row>
    <row r="75" spans="1:58" s="102" customFormat="1" ht="32.1" customHeight="1">
      <c r="A75" s="97" t="s">
        <v>1038</v>
      </c>
      <c r="B75" s="97">
        <v>71</v>
      </c>
      <c r="C75" s="98" t="s">
        <v>758</v>
      </c>
      <c r="D75" s="98" t="s">
        <v>1039</v>
      </c>
      <c r="E75" s="98" t="s">
        <v>1087</v>
      </c>
      <c r="F75" s="98" t="s">
        <v>1088</v>
      </c>
      <c r="G75" s="98" t="s">
        <v>1057</v>
      </c>
      <c r="H75" s="98" t="s">
        <v>1089</v>
      </c>
      <c r="I75" s="98" t="s">
        <v>812</v>
      </c>
      <c r="J75" s="106">
        <v>0.41</v>
      </c>
      <c r="K75" s="117" t="s">
        <v>1044</v>
      </c>
      <c r="L75" s="106">
        <v>0.8</v>
      </c>
      <c r="M75" s="98" t="s">
        <v>1090</v>
      </c>
      <c r="N75" s="97">
        <v>16</v>
      </c>
      <c r="O75" s="98" t="s">
        <v>1066</v>
      </c>
      <c r="P75" s="97">
        <v>33</v>
      </c>
      <c r="Q75" s="98" t="s">
        <v>1046</v>
      </c>
      <c r="R75" s="118" t="s">
        <v>1047</v>
      </c>
      <c r="S75" s="97">
        <v>330109400</v>
      </c>
      <c r="T75" s="98" t="s">
        <v>1104</v>
      </c>
      <c r="U75" s="98" t="s">
        <v>1105</v>
      </c>
      <c r="V75" s="98" t="s">
        <v>1106</v>
      </c>
      <c r="W75" s="98">
        <v>6</v>
      </c>
      <c r="X75" s="98" t="s">
        <v>1044</v>
      </c>
      <c r="Y75" s="98">
        <v>10</v>
      </c>
      <c r="Z75" s="97">
        <v>11</v>
      </c>
      <c r="AA75" s="101" t="s">
        <v>1107</v>
      </c>
      <c r="AB75" s="98" t="s">
        <v>16</v>
      </c>
      <c r="AC75" s="97">
        <f>_xlfn.XLOOKUP(B75,'[1]PI final (3)'!C:C,'[1]PI final (3)'!AE:AE,"",0)</f>
        <v>0</v>
      </c>
      <c r="AD75" s="97">
        <f>_xlfn.XLOOKUP(B75,'[1]PI final (3)'!C:C,'[1]PI final (3)'!AF:AF,"",0)</f>
        <v>0.1</v>
      </c>
      <c r="AE75" s="97">
        <f>_xlfn.XLOOKUP(B75,'[1]PI final (3)'!C:C,'[1]PI final (3)'!AG:AG,"",0)</f>
        <v>0.1</v>
      </c>
      <c r="AF75" s="97">
        <f>_xlfn.XLOOKUP(B75,'[1]PI final (3)'!C:C,'[1]PI final (3)'!AI:AI,"",0)</f>
        <v>0</v>
      </c>
      <c r="AG75" s="97">
        <f>_xlfn.XLOOKUP(B75,'[1]PI final (3)'!C:C,'[1]PI final (3)'!AJ:AJ,"",0)</f>
        <v>0</v>
      </c>
      <c r="AH75" s="97">
        <f>_xlfn.XLOOKUP(B75,'[1]PI final (3)'!C:C,'[1]PI final (3)'!AK:AK,"",0)</f>
        <v>0</v>
      </c>
      <c r="AI75" s="97">
        <f>_xlfn.XLOOKUP(B75,'[1]PI final (3)'!C:C,'[1]PI final (3)'!AL:AL,"",0)</f>
        <v>1.9</v>
      </c>
      <c r="AJ75" s="97">
        <f>_xlfn.XLOOKUP(B75,'[1]PI final (3)'!C:C,'[1]PI final (3)'!AM:AM,"",0)</f>
        <v>1.9</v>
      </c>
      <c r="AK75" s="97">
        <f t="shared" si="0"/>
        <v>2</v>
      </c>
      <c r="AL75" s="97">
        <f>_xlfn.XLOOKUP(B75,'[1]PI final (3)'!C:C,'[1]PI final (3)'!AP:AP,"",0)</f>
        <v>0</v>
      </c>
      <c r="AM75" s="97">
        <f>_xlfn.XLOOKUP(B75,'[1]PI final (3)'!C:C,'[1]PI final (3)'!AQ:AQ,"",0)</f>
        <v>0</v>
      </c>
      <c r="AN75" s="97">
        <f>_xlfn.XLOOKUP(B75,'[1]PI final (3)'!C:C,'[1]PI final (3)'!AR:AR,"",0)</f>
        <v>0</v>
      </c>
      <c r="AO75" s="97">
        <f>_xlfn.XLOOKUP(B75,'[1]PI final (3)'!C:C,'[1]PI final (3)'!AS:AS,"",0)</f>
        <v>1.9</v>
      </c>
      <c r="AP75" s="97">
        <f>_xlfn.XLOOKUP(B75,'[1]PI final (3)'!C:C,'[1]PI final (3)'!AT:AT,"",0)</f>
        <v>1.9</v>
      </c>
      <c r="AQ75" s="97">
        <f>_xlfn.XLOOKUP(B75,'[1]PI final (3)'!C:C,'[1]PI final (3)'!AU:AU,"",0)</f>
        <v>0</v>
      </c>
      <c r="AR75" s="97">
        <f>_xlfn.XLOOKUP(B75,'[1]PI final (3)'!C:C,'[1]PI final (3)'!AW:AW,"",0)</f>
        <v>0</v>
      </c>
      <c r="AS75" s="97">
        <f>_xlfn.XLOOKUP(B75,'[1]PI final (3)'!C:C,'[1]PI final (3)'!AX:AX,"",0)</f>
        <v>0</v>
      </c>
      <c r="AT75" s="97">
        <f>_xlfn.XLOOKUP(B75,'[1]PI final (3)'!C:C,'[1]PI final (3)'!AY:AY,"",0)</f>
        <v>0</v>
      </c>
      <c r="AU75" s="97">
        <f>_xlfn.XLOOKUP(B75,'[1]PI final (3)'!C:C,'[1]PI final (3)'!AZ:AZ,"",0)</f>
        <v>0.1</v>
      </c>
      <c r="AV75" s="97">
        <f>_xlfn.XLOOKUP(B75,'[1]PI final (3)'!C:C,'[1]PI final (3)'!BA:BA,"",0)</f>
        <v>0.1</v>
      </c>
      <c r="AW75" s="97">
        <f>_xlfn.XLOOKUP(B75,'[1]PI final (3)'!C:C,'[1]PI final (3)'!BB:BB,"",0)</f>
        <v>4</v>
      </c>
      <c r="AX75" s="98" t="s">
        <v>857</v>
      </c>
      <c r="AY75" s="98">
        <v>11</v>
      </c>
      <c r="AZ75" s="98" t="s">
        <v>1107</v>
      </c>
      <c r="BA75" s="98" t="s">
        <v>849</v>
      </c>
      <c r="BB75" s="98">
        <v>0</v>
      </c>
      <c r="BC75" s="98">
        <v>0</v>
      </c>
      <c r="BD75" s="98">
        <v>0</v>
      </c>
      <c r="BE75" s="98">
        <v>0</v>
      </c>
      <c r="BF75" s="98">
        <v>0</v>
      </c>
    </row>
    <row r="76" spans="1:58" s="102" customFormat="1" ht="32.1" customHeight="1">
      <c r="A76" s="97" t="s">
        <v>1038</v>
      </c>
      <c r="B76" s="97">
        <v>72</v>
      </c>
      <c r="C76" s="98" t="s">
        <v>758</v>
      </c>
      <c r="D76" s="98" t="s">
        <v>1039</v>
      </c>
      <c r="E76" s="98" t="s">
        <v>1087</v>
      </c>
      <c r="F76" s="98" t="s">
        <v>1088</v>
      </c>
      <c r="G76" s="98" t="s">
        <v>1057</v>
      </c>
      <c r="H76" s="98" t="s">
        <v>1089</v>
      </c>
      <c r="I76" s="98" t="s">
        <v>812</v>
      </c>
      <c r="J76" s="106">
        <v>0.41</v>
      </c>
      <c r="K76" s="117" t="s">
        <v>1044</v>
      </c>
      <c r="L76" s="106">
        <v>0.8</v>
      </c>
      <c r="M76" s="98" t="s">
        <v>1090</v>
      </c>
      <c r="N76" s="97">
        <v>16</v>
      </c>
      <c r="O76" s="98" t="s">
        <v>1066</v>
      </c>
      <c r="P76" s="97">
        <v>33</v>
      </c>
      <c r="Q76" s="98" t="s">
        <v>1046</v>
      </c>
      <c r="R76" s="98" t="s">
        <v>1047</v>
      </c>
      <c r="S76" s="97">
        <v>330111000</v>
      </c>
      <c r="T76" s="98" t="s">
        <v>1108</v>
      </c>
      <c r="U76" s="98" t="s">
        <v>1109</v>
      </c>
      <c r="V76" s="98" t="s">
        <v>1110</v>
      </c>
      <c r="W76" s="98">
        <v>0</v>
      </c>
      <c r="X76" s="98" t="s">
        <v>1044</v>
      </c>
      <c r="Y76" s="98">
        <v>1</v>
      </c>
      <c r="Z76" s="97">
        <v>10</v>
      </c>
      <c r="AA76" s="101" t="s">
        <v>1063</v>
      </c>
      <c r="AB76" s="98" t="s">
        <v>16</v>
      </c>
      <c r="AC76" s="97">
        <f>_xlfn.XLOOKUP(B76,'[1]PI final (3)'!C:C,'[1]PI final (3)'!AE:AE,"",0)</f>
        <v>0</v>
      </c>
      <c r="AD76" s="97">
        <f>_xlfn.XLOOKUP(B76,'[1]PI final (3)'!C:C,'[1]PI final (3)'!AF:AF,"",0)</f>
        <v>0.1</v>
      </c>
      <c r="AE76" s="97">
        <f>_xlfn.XLOOKUP(B76,'[1]PI final (3)'!C:C,'[1]PI final (3)'!AG:AG,"",0)</f>
        <v>0.1</v>
      </c>
      <c r="AF76" s="97">
        <f>_xlfn.XLOOKUP(B76,'[1]PI final (3)'!C:C,'[1]PI final (3)'!AI:AI,"",0)</f>
        <v>0</v>
      </c>
      <c r="AG76" s="97">
        <f>_xlfn.XLOOKUP(B76,'[1]PI final (3)'!C:C,'[1]PI final (3)'!AJ:AJ,"",0)</f>
        <v>0</v>
      </c>
      <c r="AH76" s="97">
        <f>_xlfn.XLOOKUP(B76,'[1]PI final (3)'!C:C,'[1]PI final (3)'!AK:AK,"",0)</f>
        <v>0</v>
      </c>
      <c r="AI76" s="97">
        <f>_xlfn.XLOOKUP(B76,'[1]PI final (3)'!C:C,'[1]PI final (3)'!AL:AL,"",0)</f>
        <v>0.7</v>
      </c>
      <c r="AJ76" s="97">
        <f>_xlfn.XLOOKUP(B76,'[1]PI final (3)'!C:C,'[1]PI final (3)'!AM:AM,"",0)</f>
        <v>0.7</v>
      </c>
      <c r="AK76" s="97">
        <f t="shared" si="0"/>
        <v>0.79999999999999993</v>
      </c>
      <c r="AL76" s="97">
        <f>_xlfn.XLOOKUP(B76,'[1]PI final (3)'!C:C,'[1]PI final (3)'!AP:AP,"",0)</f>
        <v>0</v>
      </c>
      <c r="AM76" s="97">
        <f>_xlfn.XLOOKUP(B76,'[1]PI final (3)'!C:C,'[1]PI final (3)'!AQ:AQ,"",0)</f>
        <v>0</v>
      </c>
      <c r="AN76" s="97">
        <f>_xlfn.XLOOKUP(B76,'[1]PI final (3)'!C:C,'[1]PI final (3)'!AR:AR,"",0)</f>
        <v>0</v>
      </c>
      <c r="AO76" s="97">
        <f>_xlfn.XLOOKUP(B76,'[1]PI final (3)'!C:C,'[1]PI final (3)'!AS:AS,"",0)</f>
        <v>0.1</v>
      </c>
      <c r="AP76" s="97">
        <f>_xlfn.XLOOKUP(B76,'[1]PI final (3)'!C:C,'[1]PI final (3)'!AT:AT,"",0)</f>
        <v>0.1</v>
      </c>
      <c r="AQ76" s="97">
        <f>_xlfn.XLOOKUP(B76,'[1]PI final (3)'!C:C,'[1]PI final (3)'!AU:AU,"",0)</f>
        <v>0</v>
      </c>
      <c r="AR76" s="97">
        <f>_xlfn.XLOOKUP(B76,'[1]PI final (3)'!C:C,'[1]PI final (3)'!AW:AW,"",0)</f>
        <v>0</v>
      </c>
      <c r="AS76" s="97">
        <f>_xlfn.XLOOKUP(B76,'[1]PI final (3)'!C:C,'[1]PI final (3)'!AX:AX,"",0)</f>
        <v>0</v>
      </c>
      <c r="AT76" s="97">
        <f>_xlfn.XLOOKUP(B76,'[1]PI final (3)'!C:C,'[1]PI final (3)'!AY:AY,"",0)</f>
        <v>0</v>
      </c>
      <c r="AU76" s="97">
        <f>_xlfn.XLOOKUP(B76,'[1]PI final (3)'!C:C,'[1]PI final (3)'!AZ:AZ,"",0)</f>
        <v>0.1</v>
      </c>
      <c r="AV76" s="97">
        <f>_xlfn.XLOOKUP(B76,'[1]PI final (3)'!C:C,'[1]PI final (3)'!BA:BA,"",0)</f>
        <v>0.1</v>
      </c>
      <c r="AW76" s="97">
        <f>_xlfn.XLOOKUP(B76,'[1]PI final (3)'!C:C,'[1]PI final (3)'!BB:BB,"",0)</f>
        <v>0.99999999999999989</v>
      </c>
      <c r="AX76" s="98" t="s">
        <v>857</v>
      </c>
      <c r="AY76" s="98">
        <v>10</v>
      </c>
      <c r="AZ76" s="98" t="s">
        <v>1063</v>
      </c>
      <c r="BA76" s="98" t="s">
        <v>849</v>
      </c>
      <c r="BB76" s="98">
        <v>0</v>
      </c>
      <c r="BC76" s="98">
        <v>0</v>
      </c>
      <c r="BD76" s="98">
        <v>0</v>
      </c>
      <c r="BE76" s="98">
        <v>0</v>
      </c>
      <c r="BF76" s="98">
        <v>0</v>
      </c>
    </row>
    <row r="77" spans="1:58" s="102" customFormat="1" ht="32.1" customHeight="1">
      <c r="A77" s="97" t="s">
        <v>1038</v>
      </c>
      <c r="B77" s="97">
        <v>73</v>
      </c>
      <c r="C77" s="98" t="s">
        <v>758</v>
      </c>
      <c r="D77" s="98" t="s">
        <v>1039</v>
      </c>
      <c r="E77" s="98" t="s">
        <v>1087</v>
      </c>
      <c r="F77" s="98" t="s">
        <v>1088</v>
      </c>
      <c r="G77" s="98" t="s">
        <v>1057</v>
      </c>
      <c r="H77" s="98" t="s">
        <v>1089</v>
      </c>
      <c r="I77" s="98" t="s">
        <v>812</v>
      </c>
      <c r="J77" s="106">
        <v>0.41</v>
      </c>
      <c r="K77" s="117" t="s">
        <v>1044</v>
      </c>
      <c r="L77" s="106">
        <v>0.8</v>
      </c>
      <c r="M77" s="98" t="s">
        <v>1090</v>
      </c>
      <c r="N77" s="97">
        <v>16</v>
      </c>
      <c r="O77" s="98" t="s">
        <v>1066</v>
      </c>
      <c r="P77" s="97">
        <v>33</v>
      </c>
      <c r="Q77" s="98" t="s">
        <v>1046</v>
      </c>
      <c r="R77" s="98" t="s">
        <v>1047</v>
      </c>
      <c r="S77" s="97">
        <v>330112200</v>
      </c>
      <c r="T77" s="98" t="s">
        <v>770</v>
      </c>
      <c r="U77" s="98" t="s">
        <v>1111</v>
      </c>
      <c r="V77" s="98" t="s">
        <v>1112</v>
      </c>
      <c r="W77" s="98">
        <v>2000</v>
      </c>
      <c r="X77" s="98" t="s">
        <v>1044</v>
      </c>
      <c r="Y77" s="98">
        <v>6000</v>
      </c>
      <c r="Z77" s="97">
        <v>10</v>
      </c>
      <c r="AA77" s="101" t="s">
        <v>1063</v>
      </c>
      <c r="AB77" s="98" t="s">
        <v>16</v>
      </c>
      <c r="AC77" s="97">
        <f>_xlfn.XLOOKUP(B77,'[1]PI final (3)'!C:C,'[1]PI final (3)'!AE:AE,"",0)</f>
        <v>500</v>
      </c>
      <c r="AD77" s="97">
        <f>_xlfn.XLOOKUP(B77,'[1]PI final (3)'!C:C,'[1]PI final (3)'!AF:AF,"",0)</f>
        <v>500</v>
      </c>
      <c r="AE77" s="97">
        <f>_xlfn.XLOOKUP(B77,'[1]PI final (3)'!C:C,'[1]PI final (3)'!AG:AG,"",0)</f>
        <v>1000</v>
      </c>
      <c r="AF77" s="97">
        <f>_xlfn.XLOOKUP(B77,'[1]PI final (3)'!C:C,'[1]PI final (3)'!AI:AI,"",0)</f>
        <v>0</v>
      </c>
      <c r="AG77" s="97">
        <f>_xlfn.XLOOKUP(B77,'[1]PI final (3)'!C:C,'[1]PI final (3)'!AJ:AJ,"",0)</f>
        <v>0</v>
      </c>
      <c r="AH77" s="97">
        <f>_xlfn.XLOOKUP(B77,'[1]PI final (3)'!C:C,'[1]PI final (3)'!AK:AK,"",0)</f>
        <v>500</v>
      </c>
      <c r="AI77" s="97">
        <f>_xlfn.XLOOKUP(B77,'[1]PI final (3)'!C:C,'[1]PI final (3)'!AL:AL,"",0)</f>
        <v>500</v>
      </c>
      <c r="AJ77" s="97">
        <f>_xlfn.XLOOKUP(B77,'[1]PI final (3)'!C:C,'[1]PI final (3)'!AM:AM,"",0)</f>
        <v>1000</v>
      </c>
      <c r="AK77" s="97">
        <f t="shared" si="0"/>
        <v>2000</v>
      </c>
      <c r="AL77" s="97">
        <f>_xlfn.XLOOKUP(B77,'[1]PI final (3)'!C:C,'[1]PI final (3)'!AP:AP,"",0)</f>
        <v>0</v>
      </c>
      <c r="AM77" s="97">
        <f>_xlfn.XLOOKUP(B77,'[1]PI final (3)'!C:C,'[1]PI final (3)'!AQ:AQ,"",0)</f>
        <v>0</v>
      </c>
      <c r="AN77" s="97">
        <f>_xlfn.XLOOKUP(B77,'[1]PI final (3)'!C:C,'[1]PI final (3)'!AR:AR,"",0)</f>
        <v>500</v>
      </c>
      <c r="AO77" s="97">
        <f>_xlfn.XLOOKUP(B77,'[1]PI final (3)'!C:C,'[1]PI final (3)'!AS:AS,"",0)</f>
        <v>500</v>
      </c>
      <c r="AP77" s="97">
        <f>_xlfn.XLOOKUP(B77,'[1]PI final (3)'!C:C,'[1]PI final (3)'!AT:AT,"",0)</f>
        <v>1000</v>
      </c>
      <c r="AQ77" s="97">
        <f>_xlfn.XLOOKUP(B77,'[1]PI final (3)'!C:C,'[1]PI final (3)'!AU:AU,"",0)</f>
        <v>0</v>
      </c>
      <c r="AR77" s="97">
        <f>_xlfn.XLOOKUP(B77,'[1]PI final (3)'!C:C,'[1]PI final (3)'!AW:AW,"",0)</f>
        <v>0</v>
      </c>
      <c r="AS77" s="97">
        <f>_xlfn.XLOOKUP(B77,'[1]PI final (3)'!C:C,'[1]PI final (3)'!AX:AX,"",0)</f>
        <v>0</v>
      </c>
      <c r="AT77" s="97">
        <f>_xlfn.XLOOKUP(B77,'[1]PI final (3)'!C:C,'[1]PI final (3)'!AY:AY,"",0)</f>
        <v>500</v>
      </c>
      <c r="AU77" s="97">
        <f>_xlfn.XLOOKUP(B77,'[1]PI final (3)'!C:C,'[1]PI final (3)'!AZ:AZ,"",0)</f>
        <v>500</v>
      </c>
      <c r="AV77" s="97">
        <f>_xlfn.XLOOKUP(B77,'[1]PI final (3)'!C:C,'[1]PI final (3)'!BA:BA,"",0)</f>
        <v>1000</v>
      </c>
      <c r="AW77" s="97">
        <f>_xlfn.XLOOKUP(B77,'[1]PI final (3)'!C:C,'[1]PI final (3)'!BB:BB,"",0)</f>
        <v>4000</v>
      </c>
      <c r="AX77" s="98" t="s">
        <v>857</v>
      </c>
      <c r="AY77" s="98">
        <v>10</v>
      </c>
      <c r="AZ77" s="98" t="s">
        <v>1063</v>
      </c>
      <c r="BA77" s="98" t="s">
        <v>849</v>
      </c>
      <c r="BB77" s="98">
        <v>0</v>
      </c>
      <c r="BC77" s="98">
        <v>0</v>
      </c>
      <c r="BD77" s="98">
        <v>0</v>
      </c>
      <c r="BE77" s="98">
        <v>0</v>
      </c>
      <c r="BF77" s="98">
        <v>0</v>
      </c>
    </row>
    <row r="78" spans="1:58" s="102" customFormat="1" ht="32.1" customHeight="1">
      <c r="A78" s="97" t="s">
        <v>1038</v>
      </c>
      <c r="B78" s="97">
        <v>74</v>
      </c>
      <c r="C78" s="98" t="s">
        <v>758</v>
      </c>
      <c r="D78" s="98" t="s">
        <v>1039</v>
      </c>
      <c r="E78" s="98" t="s">
        <v>1087</v>
      </c>
      <c r="F78" s="98" t="s">
        <v>1088</v>
      </c>
      <c r="G78" s="98" t="s">
        <v>1057</v>
      </c>
      <c r="H78" s="98" t="s">
        <v>1089</v>
      </c>
      <c r="I78" s="98" t="s">
        <v>812</v>
      </c>
      <c r="J78" s="106">
        <v>0.41</v>
      </c>
      <c r="K78" s="117" t="s">
        <v>1044</v>
      </c>
      <c r="L78" s="106">
        <v>0.8</v>
      </c>
      <c r="M78" s="98" t="s">
        <v>1090</v>
      </c>
      <c r="N78" s="97">
        <v>16</v>
      </c>
      <c r="O78" s="98" t="s">
        <v>1066</v>
      </c>
      <c r="P78" s="97">
        <v>33</v>
      </c>
      <c r="Q78" s="98" t="s">
        <v>1046</v>
      </c>
      <c r="R78" s="98" t="s">
        <v>1047</v>
      </c>
      <c r="S78" s="97">
        <v>330112800</v>
      </c>
      <c r="T78" s="98" t="s">
        <v>1113</v>
      </c>
      <c r="U78" s="98" t="s">
        <v>1114</v>
      </c>
      <c r="V78" s="98" t="s">
        <v>1112</v>
      </c>
      <c r="W78" s="98">
        <v>210</v>
      </c>
      <c r="X78" s="98" t="s">
        <v>1044</v>
      </c>
      <c r="Y78" s="98">
        <v>310</v>
      </c>
      <c r="Z78" s="97">
        <v>10</v>
      </c>
      <c r="AA78" s="101" t="s">
        <v>1063</v>
      </c>
      <c r="AB78" s="98" t="s">
        <v>16</v>
      </c>
      <c r="AC78" s="97">
        <f>_xlfn.XLOOKUP(B78,'[1]PI final (3)'!C:C,'[1]PI final (3)'!AE:AE,"",0)</f>
        <v>0</v>
      </c>
      <c r="AD78" s="97">
        <f>_xlfn.XLOOKUP(B78,'[1]PI final (3)'!C:C,'[1]PI final (3)'!AF:AF,"",0)</f>
        <v>25</v>
      </c>
      <c r="AE78" s="97">
        <f>_xlfn.XLOOKUP(B78,'[1]PI final (3)'!C:C,'[1]PI final (3)'!AG:AG,"",0)</f>
        <v>25</v>
      </c>
      <c r="AF78" s="97">
        <f>_xlfn.XLOOKUP(B78,'[1]PI final (3)'!C:C,'[1]PI final (3)'!AI:AI,"",0)</f>
        <v>0</v>
      </c>
      <c r="AG78" s="97">
        <f>_xlfn.XLOOKUP(B78,'[1]PI final (3)'!C:C,'[1]PI final (3)'!AJ:AJ,"",0)</f>
        <v>0</v>
      </c>
      <c r="AH78" s="97">
        <f>_xlfn.XLOOKUP(B78,'[1]PI final (3)'!C:C,'[1]PI final (3)'!AK:AK,"",0)</f>
        <v>0</v>
      </c>
      <c r="AI78" s="97">
        <f>_xlfn.XLOOKUP(B78,'[1]PI final (3)'!C:C,'[1]PI final (3)'!AL:AL,"",0)</f>
        <v>25</v>
      </c>
      <c r="AJ78" s="97">
        <f>_xlfn.XLOOKUP(B78,'[1]PI final (3)'!C:C,'[1]PI final (3)'!AM:AM,"",0)</f>
        <v>25</v>
      </c>
      <c r="AK78" s="97">
        <f t="shared" si="0"/>
        <v>50</v>
      </c>
      <c r="AL78" s="97">
        <f>_xlfn.XLOOKUP(B78,'[1]PI final (3)'!C:C,'[1]PI final (3)'!AP:AP,"",0)</f>
        <v>0</v>
      </c>
      <c r="AM78" s="97">
        <f>_xlfn.XLOOKUP(B78,'[1]PI final (3)'!C:C,'[1]PI final (3)'!AQ:AQ,"",0)</f>
        <v>0</v>
      </c>
      <c r="AN78" s="97">
        <f>_xlfn.XLOOKUP(B78,'[1]PI final (3)'!C:C,'[1]PI final (3)'!AR:AR,"",0)</f>
        <v>0</v>
      </c>
      <c r="AO78" s="97">
        <f>_xlfn.XLOOKUP(B78,'[1]PI final (3)'!C:C,'[1]PI final (3)'!AS:AS,"",0)</f>
        <v>25</v>
      </c>
      <c r="AP78" s="97">
        <f>_xlfn.XLOOKUP(B78,'[1]PI final (3)'!C:C,'[1]PI final (3)'!AT:AT,"",0)</f>
        <v>25</v>
      </c>
      <c r="AQ78" s="97">
        <f>_xlfn.XLOOKUP(B78,'[1]PI final (3)'!C:C,'[1]PI final (3)'!AU:AU,"",0)</f>
        <v>0</v>
      </c>
      <c r="AR78" s="97">
        <f>_xlfn.XLOOKUP(B78,'[1]PI final (3)'!C:C,'[1]PI final (3)'!AW:AW,"",0)</f>
        <v>0</v>
      </c>
      <c r="AS78" s="97">
        <f>_xlfn.XLOOKUP(B78,'[1]PI final (3)'!C:C,'[1]PI final (3)'!AX:AX,"",0)</f>
        <v>0</v>
      </c>
      <c r="AT78" s="97">
        <f>_xlfn.XLOOKUP(B78,'[1]PI final (3)'!C:C,'[1]PI final (3)'!AY:AY,"",0)</f>
        <v>0</v>
      </c>
      <c r="AU78" s="97">
        <f>_xlfn.XLOOKUP(B78,'[1]PI final (3)'!C:C,'[1]PI final (3)'!AZ:AZ,"",0)</f>
        <v>25</v>
      </c>
      <c r="AV78" s="97">
        <f>_xlfn.XLOOKUP(B78,'[1]PI final (3)'!C:C,'[1]PI final (3)'!BA:BA,"",0)</f>
        <v>25</v>
      </c>
      <c r="AW78" s="97">
        <f>_xlfn.XLOOKUP(B78,'[1]PI final (3)'!C:C,'[1]PI final (3)'!BB:BB,"",0)</f>
        <v>100</v>
      </c>
      <c r="AX78" s="98" t="s">
        <v>857</v>
      </c>
      <c r="AY78" s="98">
        <v>10</v>
      </c>
      <c r="AZ78" s="98" t="s">
        <v>1063</v>
      </c>
      <c r="BA78" s="98" t="s">
        <v>849</v>
      </c>
      <c r="BB78" s="98">
        <v>0</v>
      </c>
      <c r="BC78" s="98">
        <v>0</v>
      </c>
      <c r="BD78" s="98">
        <v>0</v>
      </c>
      <c r="BE78" s="98">
        <v>0</v>
      </c>
      <c r="BF78" s="98">
        <v>0</v>
      </c>
    </row>
    <row r="79" spans="1:58" s="102" customFormat="1" ht="32.1" customHeight="1">
      <c r="A79" s="97" t="s">
        <v>1038</v>
      </c>
      <c r="B79" s="97">
        <v>75</v>
      </c>
      <c r="C79" s="98" t="s">
        <v>758</v>
      </c>
      <c r="D79" s="98" t="s">
        <v>1039</v>
      </c>
      <c r="E79" s="98" t="s">
        <v>1087</v>
      </c>
      <c r="F79" s="98" t="s">
        <v>1088</v>
      </c>
      <c r="G79" s="98" t="s">
        <v>1057</v>
      </c>
      <c r="H79" s="98" t="s">
        <v>1089</v>
      </c>
      <c r="I79" s="98" t="s">
        <v>812</v>
      </c>
      <c r="J79" s="106">
        <v>0.41</v>
      </c>
      <c r="K79" s="117" t="s">
        <v>1044</v>
      </c>
      <c r="L79" s="106">
        <v>0.8</v>
      </c>
      <c r="M79" s="98" t="s">
        <v>1090</v>
      </c>
      <c r="N79" s="97">
        <v>16</v>
      </c>
      <c r="O79" s="98" t="s">
        <v>1066</v>
      </c>
      <c r="P79" s="97">
        <v>33</v>
      </c>
      <c r="Q79" s="98" t="s">
        <v>1046</v>
      </c>
      <c r="R79" s="98" t="s">
        <v>1047</v>
      </c>
      <c r="S79" s="97">
        <v>330109500</v>
      </c>
      <c r="T79" s="98" t="s">
        <v>770</v>
      </c>
      <c r="U79" s="98" t="s">
        <v>1061</v>
      </c>
      <c r="V79" s="98" t="s">
        <v>1115</v>
      </c>
      <c r="W79" s="98">
        <v>123</v>
      </c>
      <c r="X79" s="98" t="s">
        <v>1044</v>
      </c>
      <c r="Y79" s="98">
        <v>123</v>
      </c>
      <c r="Z79" s="97">
        <v>10</v>
      </c>
      <c r="AA79" s="101" t="s">
        <v>1063</v>
      </c>
      <c r="AB79" s="98" t="s">
        <v>16</v>
      </c>
      <c r="AC79" s="97">
        <f>_xlfn.XLOOKUP(B79,'[1]PI final (3)'!C:C,'[1]PI final (3)'!AE:AE,"",0)</f>
        <v>63</v>
      </c>
      <c r="AD79" s="97">
        <f>_xlfn.XLOOKUP(B79,'[1]PI final (3)'!C:C,'[1]PI final (3)'!AF:AF,"",0)</f>
        <v>60</v>
      </c>
      <c r="AE79" s="97">
        <f>_xlfn.XLOOKUP(B79,'[1]PI final (3)'!C:C,'[1]PI final (3)'!AG:AG,"",0)</f>
        <v>123</v>
      </c>
      <c r="AF79" s="97">
        <f>_xlfn.XLOOKUP(B79,'[1]PI final (3)'!C:C,'[1]PI final (3)'!AI:AI,"",0)</f>
        <v>30</v>
      </c>
      <c r="AG79" s="97">
        <f>_xlfn.XLOOKUP(B79,'[1]PI final (3)'!C:C,'[1]PI final (3)'!AJ:AJ,"",0)</f>
        <v>30</v>
      </c>
      <c r="AH79" s="97">
        <f>_xlfn.XLOOKUP(B79,'[1]PI final (3)'!C:C,'[1]PI final (3)'!AK:AK,"",0)</f>
        <v>35</v>
      </c>
      <c r="AI79" s="97">
        <f>_xlfn.XLOOKUP(B79,'[1]PI final (3)'!C:C,'[1]PI final (3)'!AL:AL,"",0)</f>
        <v>28</v>
      </c>
      <c r="AJ79" s="97">
        <f>_xlfn.XLOOKUP(B79,'[1]PI final (3)'!C:C,'[1]PI final (3)'!AM:AM,"",0)</f>
        <v>123</v>
      </c>
      <c r="AK79" s="97">
        <f t="shared" si="0"/>
        <v>246</v>
      </c>
      <c r="AL79" s="97">
        <f>_xlfn.XLOOKUP(B79,'[1]PI final (3)'!C:C,'[1]PI final (3)'!AP:AP,"",0)</f>
        <v>30</v>
      </c>
      <c r="AM79" s="97">
        <f>_xlfn.XLOOKUP(B79,'[1]PI final (3)'!C:C,'[1]PI final (3)'!AQ:AQ,"",0)</f>
        <v>30</v>
      </c>
      <c r="AN79" s="97">
        <f>_xlfn.XLOOKUP(B79,'[1]PI final (3)'!C:C,'[1]PI final (3)'!AR:AR,"",0)</f>
        <v>35</v>
      </c>
      <c r="AO79" s="97">
        <f>_xlfn.XLOOKUP(B79,'[1]PI final (3)'!C:C,'[1]PI final (3)'!AS:AS,"",0)</f>
        <v>28</v>
      </c>
      <c r="AP79" s="97">
        <f>_xlfn.XLOOKUP(B79,'[1]PI final (3)'!C:C,'[1]PI final (3)'!AT:AT,"",0)</f>
        <v>123</v>
      </c>
      <c r="AQ79" s="97">
        <f>_xlfn.XLOOKUP(B79,'[1]PI final (3)'!C:C,'[1]PI final (3)'!AU:AU,"",0)</f>
        <v>0</v>
      </c>
      <c r="AR79" s="97">
        <f>_xlfn.XLOOKUP(B79,'[1]PI final (3)'!C:C,'[1]PI final (3)'!AW:AW,"",0)</f>
        <v>30</v>
      </c>
      <c r="AS79" s="97">
        <f>_xlfn.XLOOKUP(B79,'[1]PI final (3)'!C:C,'[1]PI final (3)'!AX:AX,"",0)</f>
        <v>30</v>
      </c>
      <c r="AT79" s="97">
        <f>_xlfn.XLOOKUP(B79,'[1]PI final (3)'!C:C,'[1]PI final (3)'!AY:AY,"",0)</f>
        <v>35</v>
      </c>
      <c r="AU79" s="97">
        <f>_xlfn.XLOOKUP(B79,'[1]PI final (3)'!C:C,'[1]PI final (3)'!AZ:AZ,"",0)</f>
        <v>28</v>
      </c>
      <c r="AV79" s="97">
        <f>_xlfn.XLOOKUP(B79,'[1]PI final (3)'!C:C,'[1]PI final (3)'!BA:BA,"",0)</f>
        <v>123</v>
      </c>
      <c r="AW79" s="97">
        <f>_xlfn.XLOOKUP(B79,'[1]PI final (3)'!C:C,'[1]PI final (3)'!BB:BB,"",0)</f>
        <v>492</v>
      </c>
      <c r="AX79" s="98" t="s">
        <v>857</v>
      </c>
      <c r="AY79" s="98">
        <v>10</v>
      </c>
      <c r="AZ79" s="98" t="s">
        <v>1063</v>
      </c>
      <c r="BA79" s="98" t="s">
        <v>849</v>
      </c>
      <c r="BB79" s="98">
        <v>0</v>
      </c>
      <c r="BC79" s="98">
        <v>0</v>
      </c>
      <c r="BD79" s="98">
        <v>0</v>
      </c>
      <c r="BE79" s="98">
        <v>0</v>
      </c>
      <c r="BF79" s="98">
        <v>0</v>
      </c>
    </row>
    <row r="80" spans="1:58" s="102" customFormat="1" ht="32.1" customHeight="1">
      <c r="A80" s="97" t="s">
        <v>1038</v>
      </c>
      <c r="B80" s="97">
        <v>76</v>
      </c>
      <c r="C80" s="98" t="s">
        <v>758</v>
      </c>
      <c r="D80" s="98" t="s">
        <v>1039</v>
      </c>
      <c r="E80" s="98" t="s">
        <v>1087</v>
      </c>
      <c r="F80" s="98" t="s">
        <v>1088</v>
      </c>
      <c r="G80" s="98" t="s">
        <v>1057</v>
      </c>
      <c r="H80" s="98" t="s">
        <v>1089</v>
      </c>
      <c r="I80" s="98" t="s">
        <v>812</v>
      </c>
      <c r="J80" s="106">
        <v>0.41</v>
      </c>
      <c r="K80" s="117" t="s">
        <v>1044</v>
      </c>
      <c r="L80" s="106">
        <v>0.8</v>
      </c>
      <c r="M80" s="98" t="s">
        <v>1090</v>
      </c>
      <c r="N80" s="97">
        <v>16</v>
      </c>
      <c r="O80" s="98" t="s">
        <v>1066</v>
      </c>
      <c r="P80" s="97">
        <v>33</v>
      </c>
      <c r="Q80" s="98" t="s">
        <v>1046</v>
      </c>
      <c r="R80" s="98" t="s">
        <v>1047</v>
      </c>
      <c r="S80" s="97">
        <v>330112000</v>
      </c>
      <c r="T80" s="98" t="s">
        <v>1116</v>
      </c>
      <c r="U80" s="98" t="s">
        <v>1117</v>
      </c>
      <c r="V80" s="98" t="s">
        <v>1118</v>
      </c>
      <c r="W80" s="98">
        <v>4</v>
      </c>
      <c r="X80" s="98" t="s">
        <v>1044</v>
      </c>
      <c r="Y80" s="98">
        <v>8</v>
      </c>
      <c r="Z80" s="97">
        <v>10</v>
      </c>
      <c r="AA80" s="101" t="s">
        <v>1063</v>
      </c>
      <c r="AB80" s="98" t="s">
        <v>16</v>
      </c>
      <c r="AC80" s="97">
        <f>_xlfn.XLOOKUP(B80,'[1]PI final (3)'!C:C,'[1]PI final (3)'!AE:AE,"",0)</f>
        <v>0</v>
      </c>
      <c r="AD80" s="97">
        <f>_xlfn.XLOOKUP(B80,'[1]PI final (3)'!C:C,'[1]PI final (3)'!AF:AF,"",0)</f>
        <v>1</v>
      </c>
      <c r="AE80" s="97">
        <f>_xlfn.XLOOKUP(B80,'[1]PI final (3)'!C:C,'[1]PI final (3)'!AG:AG,"",0)</f>
        <v>1</v>
      </c>
      <c r="AF80" s="97">
        <f>_xlfn.XLOOKUP(B80,'[1]PI final (3)'!C:C,'[1]PI final (3)'!AI:AI,"",0)</f>
        <v>0</v>
      </c>
      <c r="AG80" s="97">
        <f>_xlfn.XLOOKUP(B80,'[1]PI final (3)'!C:C,'[1]PI final (3)'!AJ:AJ,"",0)</f>
        <v>0</v>
      </c>
      <c r="AH80" s="97">
        <f>_xlfn.XLOOKUP(B80,'[1]PI final (3)'!C:C,'[1]PI final (3)'!AK:AK,"",0)</f>
        <v>0</v>
      </c>
      <c r="AI80" s="97">
        <f>_xlfn.XLOOKUP(B80,'[1]PI final (3)'!C:C,'[1]PI final (3)'!AL:AL,"",0)</f>
        <v>1</v>
      </c>
      <c r="AJ80" s="97">
        <f>_xlfn.XLOOKUP(B80,'[1]PI final (3)'!C:C,'[1]PI final (3)'!AM:AM,"",0)</f>
        <v>1</v>
      </c>
      <c r="AK80" s="97">
        <f t="shared" si="0"/>
        <v>2</v>
      </c>
      <c r="AL80" s="97">
        <f>_xlfn.XLOOKUP(B80,'[1]PI final (3)'!C:C,'[1]PI final (3)'!AP:AP,"",0)</f>
        <v>0</v>
      </c>
      <c r="AM80" s="97">
        <f>_xlfn.XLOOKUP(B80,'[1]PI final (3)'!C:C,'[1]PI final (3)'!AQ:AQ,"",0)</f>
        <v>0</v>
      </c>
      <c r="AN80" s="97">
        <f>_xlfn.XLOOKUP(B80,'[1]PI final (3)'!C:C,'[1]PI final (3)'!AR:AR,"",0)</f>
        <v>0</v>
      </c>
      <c r="AO80" s="97">
        <f>_xlfn.XLOOKUP(B80,'[1]PI final (3)'!C:C,'[1]PI final (3)'!AS:AS,"",0)</f>
        <v>1</v>
      </c>
      <c r="AP80" s="97">
        <f>_xlfn.XLOOKUP(B80,'[1]PI final (3)'!C:C,'[1]PI final (3)'!AT:AT,"",0)</f>
        <v>1</v>
      </c>
      <c r="AQ80" s="97">
        <f>_xlfn.XLOOKUP(B80,'[1]PI final (3)'!C:C,'[1]PI final (3)'!AU:AU,"",0)</f>
        <v>0</v>
      </c>
      <c r="AR80" s="97">
        <f>_xlfn.XLOOKUP(B80,'[1]PI final (3)'!C:C,'[1]PI final (3)'!AW:AW,"",0)</f>
        <v>0</v>
      </c>
      <c r="AS80" s="97">
        <f>_xlfn.XLOOKUP(B80,'[1]PI final (3)'!C:C,'[1]PI final (3)'!AX:AX,"",0)</f>
        <v>0</v>
      </c>
      <c r="AT80" s="97">
        <f>_xlfn.XLOOKUP(B80,'[1]PI final (3)'!C:C,'[1]PI final (3)'!AY:AY,"",0)</f>
        <v>0</v>
      </c>
      <c r="AU80" s="97">
        <f>_xlfn.XLOOKUP(B80,'[1]PI final (3)'!C:C,'[1]PI final (3)'!AZ:AZ,"",0)</f>
        <v>1</v>
      </c>
      <c r="AV80" s="97">
        <f>_xlfn.XLOOKUP(B80,'[1]PI final (3)'!C:C,'[1]PI final (3)'!BA:BA,"",0)</f>
        <v>1</v>
      </c>
      <c r="AW80" s="97">
        <f>_xlfn.XLOOKUP(B80,'[1]PI final (3)'!C:C,'[1]PI final (3)'!BB:BB,"",0)</f>
        <v>4</v>
      </c>
      <c r="AX80" s="98" t="s">
        <v>857</v>
      </c>
      <c r="AY80" s="98">
        <v>10</v>
      </c>
      <c r="AZ80" s="98" t="s">
        <v>1063</v>
      </c>
      <c r="BA80" s="98" t="s">
        <v>849</v>
      </c>
      <c r="BB80" s="98">
        <v>0</v>
      </c>
      <c r="BC80" s="98">
        <v>0</v>
      </c>
      <c r="BD80" s="98">
        <v>0</v>
      </c>
      <c r="BE80" s="98">
        <v>0</v>
      </c>
      <c r="BF80" s="98">
        <v>0</v>
      </c>
    </row>
    <row r="81" spans="1:58" s="102" customFormat="1" ht="32.1" customHeight="1">
      <c r="A81" s="97" t="s">
        <v>1038</v>
      </c>
      <c r="B81" s="97">
        <v>77</v>
      </c>
      <c r="C81" s="98" t="s">
        <v>758</v>
      </c>
      <c r="D81" s="98" t="s">
        <v>1039</v>
      </c>
      <c r="E81" s="98" t="s">
        <v>1119</v>
      </c>
      <c r="F81" s="98" t="s">
        <v>1120</v>
      </c>
      <c r="G81" s="98" t="s">
        <v>1057</v>
      </c>
      <c r="H81" s="98" t="s">
        <v>1121</v>
      </c>
      <c r="I81" s="98" t="s">
        <v>1122</v>
      </c>
      <c r="J81" s="97">
        <v>117</v>
      </c>
      <c r="K81" s="98" t="s">
        <v>1044</v>
      </c>
      <c r="L81" s="97">
        <v>150</v>
      </c>
      <c r="M81" s="98" t="s">
        <v>1123</v>
      </c>
      <c r="N81" s="97">
        <v>11</v>
      </c>
      <c r="O81" s="98" t="s">
        <v>1107</v>
      </c>
      <c r="P81" s="97">
        <v>33</v>
      </c>
      <c r="Q81" s="98" t="s">
        <v>1046</v>
      </c>
      <c r="R81" s="98" t="s">
        <v>1124</v>
      </c>
      <c r="S81" s="97">
        <v>330200203</v>
      </c>
      <c r="T81" s="98" t="s">
        <v>937</v>
      </c>
      <c r="U81" s="98" t="s">
        <v>1125</v>
      </c>
      <c r="V81" s="98" t="s">
        <v>1126</v>
      </c>
      <c r="W81" s="98">
        <v>3</v>
      </c>
      <c r="X81" s="98" t="s">
        <v>1044</v>
      </c>
      <c r="Y81" s="98">
        <v>7</v>
      </c>
      <c r="Z81" s="97">
        <v>11</v>
      </c>
      <c r="AA81" s="101" t="s">
        <v>1107</v>
      </c>
      <c r="AB81" s="98" t="s">
        <v>16</v>
      </c>
      <c r="AC81" s="97">
        <f>_xlfn.XLOOKUP(B81,'[1]PI final (3)'!C:C,'[1]PI final (3)'!AE:AE,"",0)</f>
        <v>0</v>
      </c>
      <c r="AD81" s="97">
        <f>_xlfn.XLOOKUP(B81,'[1]PI final (3)'!C:C,'[1]PI final (3)'!AF:AF,"",0)</f>
        <v>1</v>
      </c>
      <c r="AE81" s="97">
        <f>_xlfn.XLOOKUP(B81,'[1]PI final (3)'!C:C,'[1]PI final (3)'!AG:AG,"",0)</f>
        <v>1</v>
      </c>
      <c r="AF81" s="97">
        <f>_xlfn.XLOOKUP(B81,'[1]PI final (3)'!C:C,'[1]PI final (3)'!AI:AI,"",0)</f>
        <v>0</v>
      </c>
      <c r="AG81" s="97">
        <f>_xlfn.XLOOKUP(B81,'[1]PI final (3)'!C:C,'[1]PI final (3)'!AJ:AJ,"",0)</f>
        <v>0</v>
      </c>
      <c r="AH81" s="97">
        <f>_xlfn.XLOOKUP(B81,'[1]PI final (3)'!C:C,'[1]PI final (3)'!AK:AK,"",0)</f>
        <v>0</v>
      </c>
      <c r="AI81" s="97">
        <f>_xlfn.XLOOKUP(B81,'[1]PI final (3)'!C:C,'[1]PI final (3)'!AL:AL,"",0)</f>
        <v>1</v>
      </c>
      <c r="AJ81" s="97">
        <f>_xlfn.XLOOKUP(B81,'[1]PI final (3)'!C:C,'[1]PI final (3)'!AM:AM,"",0)</f>
        <v>1</v>
      </c>
      <c r="AK81" s="97">
        <f t="shared" si="0"/>
        <v>2</v>
      </c>
      <c r="AL81" s="97">
        <f>_xlfn.XLOOKUP(B81,'[1]PI final (3)'!C:C,'[1]PI final (3)'!AP:AP,"",0)</f>
        <v>0</v>
      </c>
      <c r="AM81" s="97">
        <f>_xlfn.XLOOKUP(B81,'[1]PI final (3)'!C:C,'[1]PI final (3)'!AQ:AQ,"",0)</f>
        <v>0</v>
      </c>
      <c r="AN81" s="97">
        <f>_xlfn.XLOOKUP(B81,'[1]PI final (3)'!C:C,'[1]PI final (3)'!AR:AR,"",0)</f>
        <v>0</v>
      </c>
      <c r="AO81" s="97">
        <f>_xlfn.XLOOKUP(B81,'[1]PI final (3)'!C:C,'[1]PI final (3)'!AS:AS,"",0)</f>
        <v>1</v>
      </c>
      <c r="AP81" s="97">
        <f>_xlfn.XLOOKUP(B81,'[1]PI final (3)'!C:C,'[1]PI final (3)'!AT:AT,"",0)</f>
        <v>1</v>
      </c>
      <c r="AQ81" s="97">
        <f>_xlfn.XLOOKUP(B81,'[1]PI final (3)'!C:C,'[1]PI final (3)'!AU:AU,"",0)</f>
        <v>0</v>
      </c>
      <c r="AR81" s="97">
        <f>_xlfn.XLOOKUP(B81,'[1]PI final (3)'!C:C,'[1]PI final (3)'!AW:AW,"",0)</f>
        <v>0</v>
      </c>
      <c r="AS81" s="97">
        <f>_xlfn.XLOOKUP(B81,'[1]PI final (3)'!C:C,'[1]PI final (3)'!AX:AX,"",0)</f>
        <v>0</v>
      </c>
      <c r="AT81" s="97">
        <f>_xlfn.XLOOKUP(B81,'[1]PI final (3)'!C:C,'[1]PI final (3)'!AY:AY,"",0)</f>
        <v>0</v>
      </c>
      <c r="AU81" s="97">
        <f>_xlfn.XLOOKUP(B81,'[1]PI final (3)'!C:C,'[1]PI final (3)'!AZ:AZ,"",0)</f>
        <v>1</v>
      </c>
      <c r="AV81" s="97">
        <f>_xlfn.XLOOKUP(B81,'[1]PI final (3)'!C:C,'[1]PI final (3)'!BA:BA,"",0)</f>
        <v>1</v>
      </c>
      <c r="AW81" s="97">
        <f>_xlfn.XLOOKUP(B81,'[1]PI final (3)'!C:C,'[1]PI final (3)'!BB:BB,"",0)</f>
        <v>4</v>
      </c>
      <c r="AX81" s="98" t="s">
        <v>857</v>
      </c>
      <c r="AY81" s="98">
        <v>11</v>
      </c>
      <c r="AZ81" s="98" t="s">
        <v>1107</v>
      </c>
      <c r="BA81" s="98" t="s">
        <v>849</v>
      </c>
      <c r="BB81" s="98">
        <v>0</v>
      </c>
      <c r="BC81" s="98">
        <v>0</v>
      </c>
      <c r="BD81" s="98">
        <v>0</v>
      </c>
      <c r="BE81" s="98">
        <v>0</v>
      </c>
      <c r="BF81" s="98">
        <v>0</v>
      </c>
    </row>
    <row r="82" spans="1:58" s="102" customFormat="1" ht="32.1" customHeight="1">
      <c r="A82" s="97" t="s">
        <v>1038</v>
      </c>
      <c r="B82" s="97">
        <v>78</v>
      </c>
      <c r="C82" s="98" t="s">
        <v>758</v>
      </c>
      <c r="D82" s="98" t="s">
        <v>1039</v>
      </c>
      <c r="E82" s="98" t="s">
        <v>1119</v>
      </c>
      <c r="F82" s="98" t="s">
        <v>1120</v>
      </c>
      <c r="G82" s="98" t="s">
        <v>1057</v>
      </c>
      <c r="H82" s="98" t="s">
        <v>1121</v>
      </c>
      <c r="I82" s="98" t="s">
        <v>1122</v>
      </c>
      <c r="J82" s="97">
        <v>117</v>
      </c>
      <c r="K82" s="98" t="s">
        <v>1044</v>
      </c>
      <c r="L82" s="97">
        <v>150</v>
      </c>
      <c r="M82" s="98" t="s">
        <v>1123</v>
      </c>
      <c r="N82" s="97">
        <v>11</v>
      </c>
      <c r="O82" s="98" t="s">
        <v>1107</v>
      </c>
      <c r="P82" s="97">
        <v>33</v>
      </c>
      <c r="Q82" s="98" t="s">
        <v>1046</v>
      </c>
      <c r="R82" s="98" t="s">
        <v>1124</v>
      </c>
      <c r="S82" s="97">
        <v>330200204</v>
      </c>
      <c r="T82" s="98" t="s">
        <v>937</v>
      </c>
      <c r="U82" s="98" t="s">
        <v>1127</v>
      </c>
      <c r="V82" s="98" t="s">
        <v>1128</v>
      </c>
      <c r="W82" s="98">
        <v>3</v>
      </c>
      <c r="X82" s="98" t="s">
        <v>1044</v>
      </c>
      <c r="Y82" s="98">
        <v>7</v>
      </c>
      <c r="Z82" s="97">
        <v>11</v>
      </c>
      <c r="AA82" s="101" t="s">
        <v>1107</v>
      </c>
      <c r="AB82" s="98" t="s">
        <v>16</v>
      </c>
      <c r="AC82" s="97">
        <f>_xlfn.XLOOKUP(B82,'[1]PI final (3)'!C:C,'[1]PI final (3)'!AE:AE,"",0)</f>
        <v>0</v>
      </c>
      <c r="AD82" s="97">
        <f>_xlfn.XLOOKUP(B82,'[1]PI final (3)'!C:C,'[1]PI final (3)'!AF:AF,"",0)</f>
        <v>1</v>
      </c>
      <c r="AE82" s="97">
        <f>_xlfn.XLOOKUP(B82,'[1]PI final (3)'!C:C,'[1]PI final (3)'!AG:AG,"",0)</f>
        <v>1</v>
      </c>
      <c r="AF82" s="97">
        <f>_xlfn.XLOOKUP(B82,'[1]PI final (3)'!C:C,'[1]PI final (3)'!AI:AI,"",0)</f>
        <v>0</v>
      </c>
      <c r="AG82" s="97">
        <f>_xlfn.XLOOKUP(B82,'[1]PI final (3)'!C:C,'[1]PI final (3)'!AJ:AJ,"",0)</f>
        <v>0</v>
      </c>
      <c r="AH82" s="97">
        <f>_xlfn.XLOOKUP(B82,'[1]PI final (3)'!C:C,'[1]PI final (3)'!AK:AK,"",0)</f>
        <v>0</v>
      </c>
      <c r="AI82" s="97">
        <f>_xlfn.XLOOKUP(B82,'[1]PI final (3)'!C:C,'[1]PI final (3)'!AL:AL,"",0)</f>
        <v>1</v>
      </c>
      <c r="AJ82" s="97">
        <f>_xlfn.XLOOKUP(B82,'[1]PI final (3)'!C:C,'[1]PI final (3)'!AM:AM,"",0)</f>
        <v>1</v>
      </c>
      <c r="AK82" s="97">
        <f t="shared" si="0"/>
        <v>2</v>
      </c>
      <c r="AL82" s="97">
        <f>_xlfn.XLOOKUP(B82,'[1]PI final (3)'!C:C,'[1]PI final (3)'!AP:AP,"",0)</f>
        <v>0</v>
      </c>
      <c r="AM82" s="97">
        <f>_xlfn.XLOOKUP(B82,'[1]PI final (3)'!C:C,'[1]PI final (3)'!AQ:AQ,"",0)</f>
        <v>0</v>
      </c>
      <c r="AN82" s="97">
        <f>_xlfn.XLOOKUP(B82,'[1]PI final (3)'!C:C,'[1]PI final (3)'!AR:AR,"",0)</f>
        <v>0</v>
      </c>
      <c r="AO82" s="97">
        <f>_xlfn.XLOOKUP(B82,'[1]PI final (3)'!C:C,'[1]PI final (3)'!AS:AS,"",0)</f>
        <v>1</v>
      </c>
      <c r="AP82" s="97">
        <f>_xlfn.XLOOKUP(B82,'[1]PI final (3)'!C:C,'[1]PI final (3)'!AT:AT,"",0)</f>
        <v>1</v>
      </c>
      <c r="AQ82" s="97">
        <f>_xlfn.XLOOKUP(B82,'[1]PI final (3)'!C:C,'[1]PI final (3)'!AU:AU,"",0)</f>
        <v>0</v>
      </c>
      <c r="AR82" s="97">
        <f>_xlfn.XLOOKUP(B82,'[1]PI final (3)'!C:C,'[1]PI final (3)'!AW:AW,"",0)</f>
        <v>0</v>
      </c>
      <c r="AS82" s="97">
        <f>_xlfn.XLOOKUP(B82,'[1]PI final (3)'!C:C,'[1]PI final (3)'!AX:AX,"",0)</f>
        <v>0</v>
      </c>
      <c r="AT82" s="97">
        <f>_xlfn.XLOOKUP(B82,'[1]PI final (3)'!C:C,'[1]PI final (3)'!AY:AY,"",0)</f>
        <v>0</v>
      </c>
      <c r="AU82" s="97">
        <f>_xlfn.XLOOKUP(B82,'[1]PI final (3)'!C:C,'[1]PI final (3)'!AZ:AZ,"",0)</f>
        <v>1</v>
      </c>
      <c r="AV82" s="97">
        <f>_xlfn.XLOOKUP(B82,'[1]PI final (3)'!C:C,'[1]PI final (3)'!BA:BA,"",0)</f>
        <v>1</v>
      </c>
      <c r="AW82" s="97">
        <f>_xlfn.XLOOKUP(B82,'[1]PI final (3)'!C:C,'[1]PI final (3)'!BB:BB,"",0)</f>
        <v>4</v>
      </c>
      <c r="AX82" s="98" t="s">
        <v>857</v>
      </c>
      <c r="AY82" s="98">
        <v>11</v>
      </c>
      <c r="AZ82" s="98" t="s">
        <v>1107</v>
      </c>
      <c r="BA82" s="98" t="s">
        <v>849</v>
      </c>
      <c r="BB82" s="98">
        <v>0</v>
      </c>
      <c r="BC82" s="98">
        <v>0</v>
      </c>
      <c r="BD82" s="98">
        <v>0</v>
      </c>
      <c r="BE82" s="98">
        <v>0</v>
      </c>
      <c r="BF82" s="98">
        <v>0</v>
      </c>
    </row>
    <row r="83" spans="1:58" s="102" customFormat="1" ht="32.1" customHeight="1">
      <c r="A83" s="97" t="s">
        <v>1038</v>
      </c>
      <c r="B83" s="97">
        <v>79</v>
      </c>
      <c r="C83" s="98" t="s">
        <v>758</v>
      </c>
      <c r="D83" s="98" t="s">
        <v>1039</v>
      </c>
      <c r="E83" s="98" t="s">
        <v>1119</v>
      </c>
      <c r="F83" s="98" t="s">
        <v>1120</v>
      </c>
      <c r="G83" s="98" t="s">
        <v>1057</v>
      </c>
      <c r="H83" s="98" t="s">
        <v>1121</v>
      </c>
      <c r="I83" s="98" t="s">
        <v>1122</v>
      </c>
      <c r="J83" s="97">
        <v>117</v>
      </c>
      <c r="K83" s="98" t="s">
        <v>1044</v>
      </c>
      <c r="L83" s="97">
        <v>150</v>
      </c>
      <c r="M83" s="98" t="s">
        <v>1123</v>
      </c>
      <c r="N83" s="97">
        <v>11</v>
      </c>
      <c r="O83" s="98" t="s">
        <v>1107</v>
      </c>
      <c r="P83" s="97">
        <v>33</v>
      </c>
      <c r="Q83" s="98" t="s">
        <v>1046</v>
      </c>
      <c r="R83" s="98" t="s">
        <v>1124</v>
      </c>
      <c r="S83" s="97">
        <v>330200300</v>
      </c>
      <c r="T83" s="98" t="s">
        <v>937</v>
      </c>
      <c r="U83" s="98" t="s">
        <v>1129</v>
      </c>
      <c r="V83" s="98" t="s">
        <v>1130</v>
      </c>
      <c r="W83" s="98">
        <v>11</v>
      </c>
      <c r="X83" s="98" t="s">
        <v>1044</v>
      </c>
      <c r="Y83" s="98">
        <v>19</v>
      </c>
      <c r="Z83" s="97">
        <v>11</v>
      </c>
      <c r="AA83" s="101" t="s">
        <v>1107</v>
      </c>
      <c r="AB83" s="98" t="s">
        <v>16</v>
      </c>
      <c r="AC83" s="97">
        <f>_xlfn.XLOOKUP(B83,'[1]PI final (3)'!C:C,'[1]PI final (3)'!AE:AE,"",0)</f>
        <v>1</v>
      </c>
      <c r="AD83" s="97">
        <f>_xlfn.XLOOKUP(B83,'[1]PI final (3)'!C:C,'[1]PI final (3)'!AF:AF,"",0)</f>
        <v>1</v>
      </c>
      <c r="AE83" s="97">
        <f>_xlfn.XLOOKUP(B83,'[1]PI final (3)'!C:C,'[1]PI final (3)'!AG:AG,"",0)</f>
        <v>2</v>
      </c>
      <c r="AF83" s="97">
        <f>_xlfn.XLOOKUP(B83,'[1]PI final (3)'!C:C,'[1]PI final (3)'!AI:AI,"",0)</f>
        <v>0</v>
      </c>
      <c r="AG83" s="97">
        <f>_xlfn.XLOOKUP(B83,'[1]PI final (3)'!C:C,'[1]PI final (3)'!AJ:AJ,"",0)</f>
        <v>0</v>
      </c>
      <c r="AH83" s="97">
        <f>_xlfn.XLOOKUP(B83,'[1]PI final (3)'!C:C,'[1]PI final (3)'!AK:AK,"",0)</f>
        <v>1</v>
      </c>
      <c r="AI83" s="97">
        <f>_xlfn.XLOOKUP(B83,'[1]PI final (3)'!C:C,'[1]PI final (3)'!AL:AL,"",0)</f>
        <v>1</v>
      </c>
      <c r="AJ83" s="97">
        <f>_xlfn.XLOOKUP(B83,'[1]PI final (3)'!C:C,'[1]PI final (3)'!AM:AM,"",0)</f>
        <v>2</v>
      </c>
      <c r="AK83" s="97">
        <f t="shared" si="0"/>
        <v>4</v>
      </c>
      <c r="AL83" s="97">
        <f>_xlfn.XLOOKUP(B83,'[1]PI final (3)'!C:C,'[1]PI final (3)'!AP:AP,"",0)</f>
        <v>0</v>
      </c>
      <c r="AM83" s="97">
        <f>_xlfn.XLOOKUP(B83,'[1]PI final (3)'!C:C,'[1]PI final (3)'!AQ:AQ,"",0)</f>
        <v>0</v>
      </c>
      <c r="AN83" s="97">
        <f>_xlfn.XLOOKUP(B83,'[1]PI final (3)'!C:C,'[1]PI final (3)'!AR:AR,"",0)</f>
        <v>1</v>
      </c>
      <c r="AO83" s="97">
        <f>_xlfn.XLOOKUP(B83,'[1]PI final (3)'!C:C,'[1]PI final (3)'!AS:AS,"",0)</f>
        <v>1</v>
      </c>
      <c r="AP83" s="97">
        <f>_xlfn.XLOOKUP(B83,'[1]PI final (3)'!C:C,'[1]PI final (3)'!AT:AT,"",0)</f>
        <v>2</v>
      </c>
      <c r="AQ83" s="97">
        <f>_xlfn.XLOOKUP(B83,'[1]PI final (3)'!C:C,'[1]PI final (3)'!AU:AU,"",0)</f>
        <v>0</v>
      </c>
      <c r="AR83" s="97">
        <f>_xlfn.XLOOKUP(B83,'[1]PI final (3)'!C:C,'[1]PI final (3)'!AW:AW,"",0)</f>
        <v>0</v>
      </c>
      <c r="AS83" s="97">
        <f>_xlfn.XLOOKUP(B83,'[1]PI final (3)'!C:C,'[1]PI final (3)'!AX:AX,"",0)</f>
        <v>0</v>
      </c>
      <c r="AT83" s="97">
        <f>_xlfn.XLOOKUP(B83,'[1]PI final (3)'!C:C,'[1]PI final (3)'!AY:AY,"",0)</f>
        <v>1</v>
      </c>
      <c r="AU83" s="97">
        <f>_xlfn.XLOOKUP(B83,'[1]PI final (3)'!C:C,'[1]PI final (3)'!AZ:AZ,"",0)</f>
        <v>1</v>
      </c>
      <c r="AV83" s="97">
        <f>_xlfn.XLOOKUP(B83,'[1]PI final (3)'!C:C,'[1]PI final (3)'!BA:BA,"",0)</f>
        <v>2</v>
      </c>
      <c r="AW83" s="97">
        <f>_xlfn.XLOOKUP(B83,'[1]PI final (3)'!C:C,'[1]PI final (3)'!BB:BB,"",0)</f>
        <v>8</v>
      </c>
      <c r="AX83" s="98" t="s">
        <v>857</v>
      </c>
      <c r="AY83" s="98">
        <v>11</v>
      </c>
      <c r="AZ83" s="98" t="s">
        <v>1107</v>
      </c>
      <c r="BA83" s="98" t="s">
        <v>849</v>
      </c>
      <c r="BB83" s="98">
        <v>0</v>
      </c>
      <c r="BC83" s="98">
        <v>0</v>
      </c>
      <c r="BD83" s="98">
        <v>0</v>
      </c>
      <c r="BE83" s="98">
        <v>0</v>
      </c>
      <c r="BF83" s="98">
        <v>0</v>
      </c>
    </row>
    <row r="84" spans="1:58" s="102" customFormat="1" ht="32.1" customHeight="1">
      <c r="A84" s="97" t="s">
        <v>1038</v>
      </c>
      <c r="B84" s="97">
        <v>80</v>
      </c>
      <c r="C84" s="98" t="s">
        <v>758</v>
      </c>
      <c r="D84" s="98" t="s">
        <v>1039</v>
      </c>
      <c r="E84" s="98" t="s">
        <v>1119</v>
      </c>
      <c r="F84" s="98" t="s">
        <v>1120</v>
      </c>
      <c r="G84" s="98" t="s">
        <v>1057</v>
      </c>
      <c r="H84" s="98" t="s">
        <v>1121</v>
      </c>
      <c r="I84" s="98" t="s">
        <v>1122</v>
      </c>
      <c r="J84" s="97">
        <v>117</v>
      </c>
      <c r="K84" s="98" t="s">
        <v>1044</v>
      </c>
      <c r="L84" s="97">
        <v>150</v>
      </c>
      <c r="M84" s="98" t="s">
        <v>1123</v>
      </c>
      <c r="N84" s="97">
        <v>11</v>
      </c>
      <c r="O84" s="98" t="s">
        <v>1107</v>
      </c>
      <c r="P84" s="97">
        <v>33</v>
      </c>
      <c r="Q84" s="98" t="s">
        <v>1046</v>
      </c>
      <c r="R84" s="98" t="s">
        <v>1124</v>
      </c>
      <c r="S84" s="97">
        <v>330200500</v>
      </c>
      <c r="T84" s="98" t="s">
        <v>1131</v>
      </c>
      <c r="U84" s="98" t="s">
        <v>1132</v>
      </c>
      <c r="V84" s="98" t="s">
        <v>1133</v>
      </c>
      <c r="W84" s="98">
        <v>0</v>
      </c>
      <c r="X84" s="98" t="s">
        <v>1044</v>
      </c>
      <c r="Y84" s="98">
        <v>4</v>
      </c>
      <c r="Z84" s="97">
        <v>11</v>
      </c>
      <c r="AA84" s="101" t="s">
        <v>1107</v>
      </c>
      <c r="AB84" s="98" t="s">
        <v>16</v>
      </c>
      <c r="AC84" s="97">
        <f>_xlfn.XLOOKUP(B84,'[1]PI final (3)'!C:C,'[1]PI final (3)'!AE:AE,"",0)</f>
        <v>0</v>
      </c>
      <c r="AD84" s="97">
        <f>_xlfn.XLOOKUP(B84,'[1]PI final (3)'!C:C,'[1]PI final (3)'!AF:AF,"",0)</f>
        <v>1</v>
      </c>
      <c r="AE84" s="97">
        <f>_xlfn.XLOOKUP(B84,'[1]PI final (3)'!C:C,'[1]PI final (3)'!AG:AG,"",0)</f>
        <v>1</v>
      </c>
      <c r="AF84" s="97">
        <f>_xlfn.XLOOKUP(B84,'[1]PI final (3)'!C:C,'[1]PI final (3)'!AI:AI,"",0)</f>
        <v>0</v>
      </c>
      <c r="AG84" s="97">
        <f>_xlfn.XLOOKUP(B84,'[1]PI final (3)'!C:C,'[1]PI final (3)'!AJ:AJ,"",0)</f>
        <v>0</v>
      </c>
      <c r="AH84" s="97">
        <f>_xlfn.XLOOKUP(B84,'[1]PI final (3)'!C:C,'[1]PI final (3)'!AK:AK,"",0)</f>
        <v>0</v>
      </c>
      <c r="AI84" s="97">
        <f>_xlfn.XLOOKUP(B84,'[1]PI final (3)'!C:C,'[1]PI final (3)'!AL:AL,"",0)</f>
        <v>1</v>
      </c>
      <c r="AJ84" s="97">
        <f>_xlfn.XLOOKUP(B84,'[1]PI final (3)'!C:C,'[1]PI final (3)'!AM:AM,"",0)</f>
        <v>1</v>
      </c>
      <c r="AK84" s="97">
        <f t="shared" si="0"/>
        <v>2</v>
      </c>
      <c r="AL84" s="97">
        <f>_xlfn.XLOOKUP(B84,'[1]PI final (3)'!C:C,'[1]PI final (3)'!AP:AP,"",0)</f>
        <v>0</v>
      </c>
      <c r="AM84" s="97">
        <f>_xlfn.XLOOKUP(B84,'[1]PI final (3)'!C:C,'[1]PI final (3)'!AQ:AQ,"",0)</f>
        <v>0</v>
      </c>
      <c r="AN84" s="97">
        <f>_xlfn.XLOOKUP(B84,'[1]PI final (3)'!C:C,'[1]PI final (3)'!AR:AR,"",0)</f>
        <v>0</v>
      </c>
      <c r="AO84" s="97">
        <f>_xlfn.XLOOKUP(B84,'[1]PI final (3)'!C:C,'[1]PI final (3)'!AS:AS,"",0)</f>
        <v>1</v>
      </c>
      <c r="AP84" s="97">
        <f>_xlfn.XLOOKUP(B84,'[1]PI final (3)'!C:C,'[1]PI final (3)'!AT:AT,"",0)</f>
        <v>1</v>
      </c>
      <c r="AQ84" s="97">
        <f>_xlfn.XLOOKUP(B84,'[1]PI final (3)'!C:C,'[1]PI final (3)'!AU:AU,"",0)</f>
        <v>0</v>
      </c>
      <c r="AR84" s="97">
        <f>_xlfn.XLOOKUP(B84,'[1]PI final (3)'!C:C,'[1]PI final (3)'!AW:AW,"",0)</f>
        <v>0</v>
      </c>
      <c r="AS84" s="97">
        <f>_xlfn.XLOOKUP(B84,'[1]PI final (3)'!C:C,'[1]PI final (3)'!AX:AX,"",0)</f>
        <v>0</v>
      </c>
      <c r="AT84" s="97">
        <f>_xlfn.XLOOKUP(B84,'[1]PI final (3)'!C:C,'[1]PI final (3)'!AY:AY,"",0)</f>
        <v>0</v>
      </c>
      <c r="AU84" s="97">
        <f>_xlfn.XLOOKUP(B84,'[1]PI final (3)'!C:C,'[1]PI final (3)'!AZ:AZ,"",0)</f>
        <v>1</v>
      </c>
      <c r="AV84" s="97">
        <f>_xlfn.XLOOKUP(B84,'[1]PI final (3)'!C:C,'[1]PI final (3)'!BA:BA,"",0)</f>
        <v>1</v>
      </c>
      <c r="AW84" s="97">
        <f>_xlfn.XLOOKUP(B84,'[1]PI final (3)'!C:C,'[1]PI final (3)'!BB:BB,"",0)</f>
        <v>4</v>
      </c>
      <c r="AX84" s="98" t="s">
        <v>857</v>
      </c>
      <c r="AY84" s="98">
        <v>11</v>
      </c>
      <c r="AZ84" s="98" t="s">
        <v>1107</v>
      </c>
      <c r="BA84" s="98" t="s">
        <v>849</v>
      </c>
      <c r="BB84" s="98">
        <v>0</v>
      </c>
      <c r="BC84" s="98">
        <v>0</v>
      </c>
      <c r="BD84" s="98">
        <v>0</v>
      </c>
      <c r="BE84" s="98">
        <v>0</v>
      </c>
      <c r="BF84" s="98">
        <v>0</v>
      </c>
    </row>
    <row r="85" spans="1:58" s="102" customFormat="1" ht="32.1" customHeight="1">
      <c r="A85" s="97" t="s">
        <v>1038</v>
      </c>
      <c r="B85" s="97">
        <v>81</v>
      </c>
      <c r="C85" s="98" t="s">
        <v>758</v>
      </c>
      <c r="D85" s="98" t="s">
        <v>1039</v>
      </c>
      <c r="E85" s="98" t="s">
        <v>1119</v>
      </c>
      <c r="F85" s="98" t="s">
        <v>1120</v>
      </c>
      <c r="G85" s="98" t="s">
        <v>1057</v>
      </c>
      <c r="H85" s="98" t="s">
        <v>1121</v>
      </c>
      <c r="I85" s="98" t="s">
        <v>1122</v>
      </c>
      <c r="J85" s="97">
        <v>117</v>
      </c>
      <c r="K85" s="98" t="s">
        <v>1044</v>
      </c>
      <c r="L85" s="97">
        <v>150</v>
      </c>
      <c r="M85" s="98" t="s">
        <v>1123</v>
      </c>
      <c r="N85" s="97">
        <v>11</v>
      </c>
      <c r="O85" s="98" t="s">
        <v>1107</v>
      </c>
      <c r="P85" s="97">
        <v>33</v>
      </c>
      <c r="Q85" s="98" t="s">
        <v>1046</v>
      </c>
      <c r="R85" s="98" t="s">
        <v>1124</v>
      </c>
      <c r="S85" s="97">
        <v>330200600</v>
      </c>
      <c r="T85" s="98" t="s">
        <v>1134</v>
      </c>
      <c r="U85" s="98" t="s">
        <v>1135</v>
      </c>
      <c r="V85" s="98" t="s">
        <v>1136</v>
      </c>
      <c r="W85" s="98">
        <v>0</v>
      </c>
      <c r="X85" s="98" t="s">
        <v>1044</v>
      </c>
      <c r="Y85" s="98">
        <v>4</v>
      </c>
      <c r="Z85" s="97">
        <v>11</v>
      </c>
      <c r="AA85" s="101" t="s">
        <v>1107</v>
      </c>
      <c r="AB85" s="98" t="s">
        <v>16</v>
      </c>
      <c r="AC85" s="97">
        <f>_xlfn.XLOOKUP(B85,'[1]PI final (3)'!C:C,'[1]PI final (3)'!AE:AE,"",0)</f>
        <v>0</v>
      </c>
      <c r="AD85" s="97">
        <f>_xlfn.XLOOKUP(B85,'[1]PI final (3)'!C:C,'[1]PI final (3)'!AF:AF,"",0)</f>
        <v>1</v>
      </c>
      <c r="AE85" s="97">
        <f>_xlfn.XLOOKUP(B85,'[1]PI final (3)'!C:C,'[1]PI final (3)'!AG:AG,"",0)</f>
        <v>1</v>
      </c>
      <c r="AF85" s="97">
        <f>_xlfn.XLOOKUP(B85,'[1]PI final (3)'!C:C,'[1]PI final (3)'!AI:AI,"",0)</f>
        <v>0</v>
      </c>
      <c r="AG85" s="97">
        <f>_xlfn.XLOOKUP(B85,'[1]PI final (3)'!C:C,'[1]PI final (3)'!AJ:AJ,"",0)</f>
        <v>0</v>
      </c>
      <c r="AH85" s="97">
        <f>_xlfn.XLOOKUP(B85,'[1]PI final (3)'!C:C,'[1]PI final (3)'!AK:AK,"",0)</f>
        <v>0</v>
      </c>
      <c r="AI85" s="97">
        <f>_xlfn.XLOOKUP(B85,'[1]PI final (3)'!C:C,'[1]PI final (3)'!AL:AL,"",0)</f>
        <v>1</v>
      </c>
      <c r="AJ85" s="97">
        <f>_xlfn.XLOOKUP(B85,'[1]PI final (3)'!C:C,'[1]PI final (3)'!AM:AM,"",0)</f>
        <v>1</v>
      </c>
      <c r="AK85" s="97">
        <f t="shared" si="0"/>
        <v>2</v>
      </c>
      <c r="AL85" s="97">
        <f>_xlfn.XLOOKUP(B85,'[1]PI final (3)'!C:C,'[1]PI final (3)'!AP:AP,"",0)</f>
        <v>0</v>
      </c>
      <c r="AM85" s="97">
        <f>_xlfn.XLOOKUP(B85,'[1]PI final (3)'!C:C,'[1]PI final (3)'!AQ:AQ,"",0)</f>
        <v>0</v>
      </c>
      <c r="AN85" s="97">
        <f>_xlfn.XLOOKUP(B85,'[1]PI final (3)'!C:C,'[1]PI final (3)'!AR:AR,"",0)</f>
        <v>0</v>
      </c>
      <c r="AO85" s="97">
        <f>_xlfn.XLOOKUP(B85,'[1]PI final (3)'!C:C,'[1]PI final (3)'!AS:AS,"",0)</f>
        <v>1</v>
      </c>
      <c r="AP85" s="97">
        <f>_xlfn.XLOOKUP(B85,'[1]PI final (3)'!C:C,'[1]PI final (3)'!AT:AT,"",0)</f>
        <v>1</v>
      </c>
      <c r="AQ85" s="97">
        <f>_xlfn.XLOOKUP(B85,'[1]PI final (3)'!C:C,'[1]PI final (3)'!AU:AU,"",0)</f>
        <v>0</v>
      </c>
      <c r="AR85" s="97">
        <f>_xlfn.XLOOKUP(B85,'[1]PI final (3)'!C:C,'[1]PI final (3)'!AW:AW,"",0)</f>
        <v>0</v>
      </c>
      <c r="AS85" s="97">
        <f>_xlfn.XLOOKUP(B85,'[1]PI final (3)'!C:C,'[1]PI final (3)'!AX:AX,"",0)</f>
        <v>0</v>
      </c>
      <c r="AT85" s="97">
        <f>_xlfn.XLOOKUP(B85,'[1]PI final (3)'!C:C,'[1]PI final (3)'!AY:AY,"",0)</f>
        <v>0</v>
      </c>
      <c r="AU85" s="97">
        <f>_xlfn.XLOOKUP(B85,'[1]PI final (3)'!C:C,'[1]PI final (3)'!AZ:AZ,"",0)</f>
        <v>1</v>
      </c>
      <c r="AV85" s="97">
        <f>_xlfn.XLOOKUP(B85,'[1]PI final (3)'!C:C,'[1]PI final (3)'!BA:BA,"",0)</f>
        <v>1</v>
      </c>
      <c r="AW85" s="97">
        <f>_xlfn.XLOOKUP(B85,'[1]PI final (3)'!C:C,'[1]PI final (3)'!BB:BB,"",0)</f>
        <v>4</v>
      </c>
      <c r="AX85" s="98" t="s">
        <v>857</v>
      </c>
      <c r="AY85" s="98">
        <v>11</v>
      </c>
      <c r="AZ85" s="98" t="s">
        <v>1107</v>
      </c>
      <c r="BA85" s="98" t="s">
        <v>849</v>
      </c>
      <c r="BB85" s="98">
        <v>0</v>
      </c>
      <c r="BC85" s="98">
        <v>0</v>
      </c>
      <c r="BD85" s="98">
        <v>0</v>
      </c>
      <c r="BE85" s="98">
        <v>0</v>
      </c>
      <c r="BF85" s="98">
        <v>0</v>
      </c>
    </row>
    <row r="86" spans="1:58" s="102" customFormat="1" ht="32.1" customHeight="1">
      <c r="A86" s="97" t="s">
        <v>1038</v>
      </c>
      <c r="B86" s="97">
        <v>82</v>
      </c>
      <c r="C86" s="98" t="s">
        <v>758</v>
      </c>
      <c r="D86" s="98" t="s">
        <v>1039</v>
      </c>
      <c r="E86" s="98" t="s">
        <v>1119</v>
      </c>
      <c r="F86" s="98" t="s">
        <v>1120</v>
      </c>
      <c r="G86" s="98" t="s">
        <v>1057</v>
      </c>
      <c r="H86" s="98" t="s">
        <v>1121</v>
      </c>
      <c r="I86" s="98" t="s">
        <v>1122</v>
      </c>
      <c r="J86" s="97">
        <v>117</v>
      </c>
      <c r="K86" s="98" t="s">
        <v>1044</v>
      </c>
      <c r="L86" s="97">
        <v>150</v>
      </c>
      <c r="M86" s="98" t="s">
        <v>1123</v>
      </c>
      <c r="N86" s="97">
        <v>11</v>
      </c>
      <c r="O86" s="98" t="s">
        <v>1107</v>
      </c>
      <c r="P86" s="97">
        <v>33</v>
      </c>
      <c r="Q86" s="98" t="s">
        <v>1046</v>
      </c>
      <c r="R86" s="98" t="s">
        <v>1124</v>
      </c>
      <c r="S86" s="97">
        <v>330201600</v>
      </c>
      <c r="T86" s="98" t="s">
        <v>1137</v>
      </c>
      <c r="U86" s="98" t="s">
        <v>1138</v>
      </c>
      <c r="V86" s="98" t="s">
        <v>1139</v>
      </c>
      <c r="W86" s="98">
        <v>4</v>
      </c>
      <c r="X86" s="98" t="s">
        <v>1044</v>
      </c>
      <c r="Y86" s="98">
        <v>12</v>
      </c>
      <c r="Z86" s="97">
        <v>11</v>
      </c>
      <c r="AA86" s="101" t="s">
        <v>1107</v>
      </c>
      <c r="AB86" s="98" t="s">
        <v>16</v>
      </c>
      <c r="AC86" s="97">
        <f>_xlfn.XLOOKUP(B86,'[1]PI final (3)'!C:C,'[1]PI final (3)'!AE:AE,"",0)</f>
        <v>1</v>
      </c>
      <c r="AD86" s="97">
        <f>_xlfn.XLOOKUP(B86,'[1]PI final (3)'!C:C,'[1]PI final (3)'!AF:AF,"",0)</f>
        <v>1</v>
      </c>
      <c r="AE86" s="97">
        <f>_xlfn.XLOOKUP(B86,'[1]PI final (3)'!C:C,'[1]PI final (3)'!AG:AG,"",0)</f>
        <v>2</v>
      </c>
      <c r="AF86" s="97">
        <f>_xlfn.XLOOKUP(B86,'[1]PI final (3)'!C:C,'[1]PI final (3)'!AI:AI,"",0)</f>
        <v>0</v>
      </c>
      <c r="AG86" s="97">
        <f>_xlfn.XLOOKUP(B86,'[1]PI final (3)'!C:C,'[1]PI final (3)'!AJ:AJ,"",0)</f>
        <v>1</v>
      </c>
      <c r="AH86" s="97">
        <f>_xlfn.XLOOKUP(B86,'[1]PI final (3)'!C:C,'[1]PI final (3)'!AK:AK,"",0)</f>
        <v>1</v>
      </c>
      <c r="AI86" s="97">
        <f>_xlfn.XLOOKUP(B86,'[1]PI final (3)'!C:C,'[1]PI final (3)'!AL:AL,"",0)</f>
        <v>0</v>
      </c>
      <c r="AJ86" s="97">
        <f>_xlfn.XLOOKUP(B86,'[1]PI final (3)'!C:C,'[1]PI final (3)'!AM:AM,"",0)</f>
        <v>2</v>
      </c>
      <c r="AK86" s="97">
        <f t="shared" si="0"/>
        <v>4</v>
      </c>
      <c r="AL86" s="97">
        <f>_xlfn.XLOOKUP(B86,'[1]PI final (3)'!C:C,'[1]PI final (3)'!AP:AP,"",0)</f>
        <v>0</v>
      </c>
      <c r="AM86" s="97">
        <f>_xlfn.XLOOKUP(B86,'[1]PI final (3)'!C:C,'[1]PI final (3)'!AQ:AQ,"",0)</f>
        <v>1</v>
      </c>
      <c r="AN86" s="97">
        <f>_xlfn.XLOOKUP(B86,'[1]PI final (3)'!C:C,'[1]PI final (3)'!AR:AR,"",0)</f>
        <v>1</v>
      </c>
      <c r="AO86" s="97">
        <f>_xlfn.XLOOKUP(B86,'[1]PI final (3)'!C:C,'[1]PI final (3)'!AS:AS,"",0)</f>
        <v>0</v>
      </c>
      <c r="AP86" s="97">
        <f>_xlfn.XLOOKUP(B86,'[1]PI final (3)'!C:C,'[1]PI final (3)'!AT:AT,"",0)</f>
        <v>2</v>
      </c>
      <c r="AQ86" s="97">
        <f>_xlfn.XLOOKUP(B86,'[1]PI final (3)'!C:C,'[1]PI final (3)'!AU:AU,"",0)</f>
        <v>0</v>
      </c>
      <c r="AR86" s="97">
        <f>_xlfn.XLOOKUP(B86,'[1]PI final (3)'!C:C,'[1]PI final (3)'!AW:AW,"",0)</f>
        <v>0</v>
      </c>
      <c r="AS86" s="97">
        <f>_xlfn.XLOOKUP(B86,'[1]PI final (3)'!C:C,'[1]PI final (3)'!AX:AX,"",0)</f>
        <v>1</v>
      </c>
      <c r="AT86" s="97">
        <f>_xlfn.XLOOKUP(B86,'[1]PI final (3)'!C:C,'[1]PI final (3)'!AY:AY,"",0)</f>
        <v>1</v>
      </c>
      <c r="AU86" s="97">
        <f>_xlfn.XLOOKUP(B86,'[1]PI final (3)'!C:C,'[1]PI final (3)'!AZ:AZ,"",0)</f>
        <v>0</v>
      </c>
      <c r="AV86" s="97">
        <f>_xlfn.XLOOKUP(B86,'[1]PI final (3)'!C:C,'[1]PI final (3)'!BA:BA,"",0)</f>
        <v>2</v>
      </c>
      <c r="AW86" s="97">
        <f>_xlfn.XLOOKUP(B86,'[1]PI final (3)'!C:C,'[1]PI final (3)'!BB:BB,"",0)</f>
        <v>8</v>
      </c>
      <c r="AX86" s="98" t="s">
        <v>857</v>
      </c>
      <c r="AY86" s="98">
        <v>11</v>
      </c>
      <c r="AZ86" s="98" t="s">
        <v>1107</v>
      </c>
      <c r="BA86" s="98" t="s">
        <v>849</v>
      </c>
      <c r="BB86" s="98">
        <v>0</v>
      </c>
      <c r="BC86" s="98">
        <v>0</v>
      </c>
      <c r="BD86" s="98">
        <v>0</v>
      </c>
      <c r="BE86" s="98">
        <v>0</v>
      </c>
      <c r="BF86" s="98">
        <v>0</v>
      </c>
    </row>
    <row r="87" spans="1:58" s="102" customFormat="1" ht="32.1" customHeight="1">
      <c r="A87" s="97" t="s">
        <v>1038</v>
      </c>
      <c r="B87" s="97">
        <v>83</v>
      </c>
      <c r="C87" s="98" t="s">
        <v>758</v>
      </c>
      <c r="D87" s="98" t="s">
        <v>1039</v>
      </c>
      <c r="E87" s="98" t="s">
        <v>1119</v>
      </c>
      <c r="F87" s="98" t="s">
        <v>1120</v>
      </c>
      <c r="G87" s="98" t="s">
        <v>1057</v>
      </c>
      <c r="H87" s="98" t="s">
        <v>1121</v>
      </c>
      <c r="I87" s="98" t="s">
        <v>1122</v>
      </c>
      <c r="J87" s="97">
        <v>117</v>
      </c>
      <c r="K87" s="98" t="s">
        <v>1044</v>
      </c>
      <c r="L87" s="97">
        <v>150</v>
      </c>
      <c r="M87" s="98" t="s">
        <v>1123</v>
      </c>
      <c r="N87" s="97">
        <v>11</v>
      </c>
      <c r="O87" s="98" t="s">
        <v>1107</v>
      </c>
      <c r="P87" s="97">
        <v>33</v>
      </c>
      <c r="Q87" s="98" t="s">
        <v>1046</v>
      </c>
      <c r="R87" s="98" t="s">
        <v>1124</v>
      </c>
      <c r="S87" s="97">
        <v>330201900</v>
      </c>
      <c r="T87" s="98" t="s">
        <v>1137</v>
      </c>
      <c r="U87" s="98" t="s">
        <v>1140</v>
      </c>
      <c r="V87" s="98" t="s">
        <v>1141</v>
      </c>
      <c r="W87" s="98">
        <v>4</v>
      </c>
      <c r="X87" s="98" t="s">
        <v>1044</v>
      </c>
      <c r="Y87" s="98">
        <v>8</v>
      </c>
      <c r="Z87" s="97">
        <v>11</v>
      </c>
      <c r="AA87" s="101" t="s">
        <v>1107</v>
      </c>
      <c r="AB87" s="98" t="s">
        <v>16</v>
      </c>
      <c r="AC87" s="97">
        <f>_xlfn.XLOOKUP(B87,'[1]PI final (3)'!C:C,'[1]PI final (3)'!AE:AE,"",0)</f>
        <v>1</v>
      </c>
      <c r="AD87" s="97">
        <f>_xlfn.XLOOKUP(B87,'[1]PI final (3)'!C:C,'[1]PI final (3)'!AF:AF,"",0)</f>
        <v>0</v>
      </c>
      <c r="AE87" s="97">
        <f>_xlfn.XLOOKUP(B87,'[1]PI final (3)'!C:C,'[1]PI final (3)'!AG:AG,"",0)</f>
        <v>1</v>
      </c>
      <c r="AF87" s="97">
        <f>_xlfn.XLOOKUP(B87,'[1]PI final (3)'!C:C,'[1]PI final (3)'!AI:AI,"",0)</f>
        <v>0</v>
      </c>
      <c r="AG87" s="97">
        <f>_xlfn.XLOOKUP(B87,'[1]PI final (3)'!C:C,'[1]PI final (3)'!AJ:AJ,"",0)</f>
        <v>0</v>
      </c>
      <c r="AH87" s="97">
        <f>_xlfn.XLOOKUP(B87,'[1]PI final (3)'!C:C,'[1]PI final (3)'!AK:AK,"",0)</f>
        <v>1</v>
      </c>
      <c r="AI87" s="97">
        <f>_xlfn.XLOOKUP(B87,'[1]PI final (3)'!C:C,'[1]PI final (3)'!AL:AL,"",0)</f>
        <v>0</v>
      </c>
      <c r="AJ87" s="97">
        <f>_xlfn.XLOOKUP(B87,'[1]PI final (3)'!C:C,'[1]PI final (3)'!AM:AM,"",0)</f>
        <v>1</v>
      </c>
      <c r="AK87" s="97">
        <f t="shared" si="0"/>
        <v>2</v>
      </c>
      <c r="AL87" s="97">
        <f>_xlfn.XLOOKUP(B87,'[1]PI final (3)'!C:C,'[1]PI final (3)'!AP:AP,"",0)</f>
        <v>0</v>
      </c>
      <c r="AM87" s="97">
        <f>_xlfn.XLOOKUP(B87,'[1]PI final (3)'!C:C,'[1]PI final (3)'!AQ:AQ,"",0)</f>
        <v>0</v>
      </c>
      <c r="AN87" s="97">
        <f>_xlfn.XLOOKUP(B87,'[1]PI final (3)'!C:C,'[1]PI final (3)'!AR:AR,"",0)</f>
        <v>1</v>
      </c>
      <c r="AO87" s="97">
        <f>_xlfn.XLOOKUP(B87,'[1]PI final (3)'!C:C,'[1]PI final (3)'!AS:AS,"",0)</f>
        <v>0</v>
      </c>
      <c r="AP87" s="97">
        <f>_xlfn.XLOOKUP(B87,'[1]PI final (3)'!C:C,'[1]PI final (3)'!AT:AT,"",0)</f>
        <v>1</v>
      </c>
      <c r="AQ87" s="97">
        <f>_xlfn.XLOOKUP(B87,'[1]PI final (3)'!C:C,'[1]PI final (3)'!AU:AU,"",0)</f>
        <v>0</v>
      </c>
      <c r="AR87" s="97">
        <f>_xlfn.XLOOKUP(B87,'[1]PI final (3)'!C:C,'[1]PI final (3)'!AW:AW,"",0)</f>
        <v>0</v>
      </c>
      <c r="AS87" s="97">
        <f>_xlfn.XLOOKUP(B87,'[1]PI final (3)'!C:C,'[1]PI final (3)'!AX:AX,"",0)</f>
        <v>0</v>
      </c>
      <c r="AT87" s="97">
        <f>_xlfn.XLOOKUP(B87,'[1]PI final (3)'!C:C,'[1]PI final (3)'!AY:AY,"",0)</f>
        <v>1</v>
      </c>
      <c r="AU87" s="97">
        <f>_xlfn.XLOOKUP(B87,'[1]PI final (3)'!C:C,'[1]PI final (3)'!AZ:AZ,"",0)</f>
        <v>0</v>
      </c>
      <c r="AV87" s="97">
        <f>_xlfn.XLOOKUP(B87,'[1]PI final (3)'!C:C,'[1]PI final (3)'!BA:BA,"",0)</f>
        <v>1</v>
      </c>
      <c r="AW87" s="97">
        <f>_xlfn.XLOOKUP(B87,'[1]PI final (3)'!C:C,'[1]PI final (3)'!BB:BB,"",0)</f>
        <v>4</v>
      </c>
      <c r="AX87" s="98" t="s">
        <v>857</v>
      </c>
      <c r="AY87" s="98">
        <v>11</v>
      </c>
      <c r="AZ87" s="98" t="s">
        <v>1107</v>
      </c>
      <c r="BA87" s="98" t="s">
        <v>849</v>
      </c>
      <c r="BB87" s="98">
        <v>0</v>
      </c>
      <c r="BC87" s="98">
        <v>0</v>
      </c>
      <c r="BD87" s="98">
        <v>0</v>
      </c>
      <c r="BE87" s="98">
        <v>0</v>
      </c>
      <c r="BF87" s="98">
        <v>0</v>
      </c>
    </row>
    <row r="88" spans="1:58" s="102" customFormat="1" ht="32.1" customHeight="1">
      <c r="A88" s="97" t="s">
        <v>1038</v>
      </c>
      <c r="B88" s="97">
        <v>84</v>
      </c>
      <c r="C88" s="98" t="s">
        <v>758</v>
      </c>
      <c r="D88" s="98" t="s">
        <v>1039</v>
      </c>
      <c r="E88" s="98" t="s">
        <v>1119</v>
      </c>
      <c r="F88" s="98" t="s">
        <v>1120</v>
      </c>
      <c r="G88" s="98" t="s">
        <v>1057</v>
      </c>
      <c r="H88" s="98" t="s">
        <v>1121</v>
      </c>
      <c r="I88" s="98" t="s">
        <v>1122</v>
      </c>
      <c r="J88" s="97">
        <v>117</v>
      </c>
      <c r="K88" s="98" t="s">
        <v>1044</v>
      </c>
      <c r="L88" s="97">
        <v>150</v>
      </c>
      <c r="M88" s="98" t="s">
        <v>1123</v>
      </c>
      <c r="N88" s="97">
        <v>11</v>
      </c>
      <c r="O88" s="98" t="s">
        <v>1107</v>
      </c>
      <c r="P88" s="97">
        <v>33</v>
      </c>
      <c r="Q88" s="98" t="s">
        <v>1046</v>
      </c>
      <c r="R88" s="98" t="s">
        <v>1124</v>
      </c>
      <c r="S88" s="97">
        <v>330202100</v>
      </c>
      <c r="T88" s="98" t="s">
        <v>975</v>
      </c>
      <c r="U88" s="98" t="s">
        <v>1142</v>
      </c>
      <c r="V88" s="98" t="s">
        <v>1143</v>
      </c>
      <c r="W88" s="98">
        <v>0</v>
      </c>
      <c r="X88" s="98" t="s">
        <v>1044</v>
      </c>
      <c r="Y88" s="98">
        <v>30</v>
      </c>
      <c r="Z88" s="97">
        <v>11</v>
      </c>
      <c r="AA88" s="101" t="s">
        <v>1107</v>
      </c>
      <c r="AB88" s="98" t="s">
        <v>16</v>
      </c>
      <c r="AC88" s="97">
        <f>_xlfn.XLOOKUP(B88,'[1]PI final (3)'!C:C,'[1]PI final (3)'!AE:AE,"",0)</f>
        <v>3</v>
      </c>
      <c r="AD88" s="97">
        <f>_xlfn.XLOOKUP(B88,'[1]PI final (3)'!C:C,'[1]PI final (3)'!AF:AF,"",0)</f>
        <v>3</v>
      </c>
      <c r="AE88" s="97">
        <f>_xlfn.XLOOKUP(B88,'[1]PI final (3)'!C:C,'[1]PI final (3)'!AG:AG,"",0)</f>
        <v>6</v>
      </c>
      <c r="AF88" s="97">
        <f>_xlfn.XLOOKUP(B88,'[1]PI final (3)'!C:C,'[1]PI final (3)'!AI:AI,"",0)</f>
        <v>2</v>
      </c>
      <c r="AG88" s="97">
        <f>_xlfn.XLOOKUP(B88,'[1]PI final (3)'!C:C,'[1]PI final (3)'!AJ:AJ,"",0)</f>
        <v>2</v>
      </c>
      <c r="AH88" s="97">
        <f>_xlfn.XLOOKUP(B88,'[1]PI final (3)'!C:C,'[1]PI final (3)'!AK:AK,"",0)</f>
        <v>2</v>
      </c>
      <c r="AI88" s="97">
        <f>_xlfn.XLOOKUP(B88,'[1]PI final (3)'!C:C,'[1]PI final (3)'!AL:AL,"",0)</f>
        <v>2</v>
      </c>
      <c r="AJ88" s="97">
        <f>_xlfn.XLOOKUP(B88,'[1]PI final (3)'!C:C,'[1]PI final (3)'!AM:AM,"",0)</f>
        <v>8</v>
      </c>
      <c r="AK88" s="97">
        <f t="shared" si="0"/>
        <v>14</v>
      </c>
      <c r="AL88" s="97">
        <f>_xlfn.XLOOKUP(B88,'[1]PI final (3)'!C:C,'[1]PI final (3)'!AP:AP,"",0)</f>
        <v>2</v>
      </c>
      <c r="AM88" s="97">
        <f>_xlfn.XLOOKUP(B88,'[1]PI final (3)'!C:C,'[1]PI final (3)'!AQ:AQ,"",0)</f>
        <v>2</v>
      </c>
      <c r="AN88" s="97">
        <f>_xlfn.XLOOKUP(B88,'[1]PI final (3)'!C:C,'[1]PI final (3)'!AR:AR,"",0)</f>
        <v>2</v>
      </c>
      <c r="AO88" s="97">
        <f>_xlfn.XLOOKUP(B88,'[1]PI final (3)'!C:C,'[1]PI final (3)'!AS:AS,"",0)</f>
        <v>2</v>
      </c>
      <c r="AP88" s="97">
        <f>_xlfn.XLOOKUP(B88,'[1]PI final (3)'!C:C,'[1]PI final (3)'!AT:AT,"",0)</f>
        <v>8</v>
      </c>
      <c r="AQ88" s="97">
        <f>_xlfn.XLOOKUP(B88,'[1]PI final (3)'!C:C,'[1]PI final (3)'!AU:AU,"",0)</f>
        <v>0</v>
      </c>
      <c r="AR88" s="97">
        <f>_xlfn.XLOOKUP(B88,'[1]PI final (3)'!C:C,'[1]PI final (3)'!AW:AW,"",0)</f>
        <v>2</v>
      </c>
      <c r="AS88" s="97">
        <f>_xlfn.XLOOKUP(B88,'[1]PI final (3)'!C:C,'[1]PI final (3)'!AX:AX,"",0)</f>
        <v>2</v>
      </c>
      <c r="AT88" s="97">
        <f>_xlfn.XLOOKUP(B88,'[1]PI final (3)'!C:C,'[1]PI final (3)'!AY:AY,"",0)</f>
        <v>2</v>
      </c>
      <c r="AU88" s="97">
        <f>_xlfn.XLOOKUP(B88,'[1]PI final (3)'!C:C,'[1]PI final (3)'!AZ:AZ,"",0)</f>
        <v>2</v>
      </c>
      <c r="AV88" s="97">
        <f>_xlfn.XLOOKUP(B88,'[1]PI final (3)'!C:C,'[1]PI final (3)'!BA:BA,"",0)</f>
        <v>8</v>
      </c>
      <c r="AW88" s="97">
        <f>_xlfn.XLOOKUP(B88,'[1]PI final (3)'!C:C,'[1]PI final (3)'!BB:BB,"",0)</f>
        <v>30</v>
      </c>
      <c r="AX88" s="98" t="s">
        <v>857</v>
      </c>
      <c r="AY88" s="98">
        <v>11</v>
      </c>
      <c r="AZ88" s="98" t="s">
        <v>1107</v>
      </c>
      <c r="BA88" s="98" t="s">
        <v>849</v>
      </c>
      <c r="BB88" s="98">
        <v>0</v>
      </c>
      <c r="BC88" s="98">
        <v>0</v>
      </c>
      <c r="BD88" s="98">
        <v>0</v>
      </c>
      <c r="BE88" s="98">
        <v>0</v>
      </c>
      <c r="BF88" s="98">
        <v>0</v>
      </c>
    </row>
    <row r="89" spans="1:58" s="102" customFormat="1" ht="32.1" customHeight="1">
      <c r="A89" s="97" t="s">
        <v>1038</v>
      </c>
      <c r="B89" s="97">
        <v>85</v>
      </c>
      <c r="C89" s="98" t="s">
        <v>758</v>
      </c>
      <c r="D89" s="98" t="s">
        <v>1039</v>
      </c>
      <c r="E89" s="98" t="s">
        <v>1119</v>
      </c>
      <c r="F89" s="98" t="s">
        <v>1120</v>
      </c>
      <c r="G89" s="98" t="s">
        <v>1057</v>
      </c>
      <c r="H89" s="98" t="s">
        <v>1121</v>
      </c>
      <c r="I89" s="98" t="s">
        <v>1122</v>
      </c>
      <c r="J89" s="97">
        <v>117</v>
      </c>
      <c r="K89" s="98" t="s">
        <v>1044</v>
      </c>
      <c r="L89" s="97">
        <v>150</v>
      </c>
      <c r="M89" s="98" t="s">
        <v>1123</v>
      </c>
      <c r="N89" s="97">
        <v>11</v>
      </c>
      <c r="O89" s="98" t="s">
        <v>1107</v>
      </c>
      <c r="P89" s="97">
        <v>33</v>
      </c>
      <c r="Q89" s="98" t="s">
        <v>1046</v>
      </c>
      <c r="R89" s="98" t="s">
        <v>1124</v>
      </c>
      <c r="S89" s="97">
        <v>330203400</v>
      </c>
      <c r="T89" s="98" t="s">
        <v>1144</v>
      </c>
      <c r="U89" s="98" t="s">
        <v>1145</v>
      </c>
      <c r="V89" s="98" t="s">
        <v>1146</v>
      </c>
      <c r="W89" s="98">
        <v>0</v>
      </c>
      <c r="X89" s="98" t="s">
        <v>1044</v>
      </c>
      <c r="Y89" s="98">
        <v>1</v>
      </c>
      <c r="Z89" s="97">
        <v>11</v>
      </c>
      <c r="AA89" s="101" t="s">
        <v>1107</v>
      </c>
      <c r="AB89" s="98" t="s">
        <v>16</v>
      </c>
      <c r="AC89" s="97">
        <f>_xlfn.XLOOKUP(B89,'[1]PI final (3)'!C:C,'[1]PI final (3)'!AE:AE,"",0)</f>
        <v>0</v>
      </c>
      <c r="AD89" s="97">
        <f>_xlfn.XLOOKUP(B89,'[1]PI final (3)'!C:C,'[1]PI final (3)'!AF:AF,"",0)</f>
        <v>0.1</v>
      </c>
      <c r="AE89" s="97">
        <f>_xlfn.XLOOKUP(B89,'[1]PI final (3)'!C:C,'[1]PI final (3)'!AG:AG,"",0)</f>
        <v>0.1</v>
      </c>
      <c r="AF89" s="97">
        <f>_xlfn.XLOOKUP(B89,'[1]PI final (3)'!C:C,'[1]PI final (3)'!AI:AI,"",0)</f>
        <v>0</v>
      </c>
      <c r="AG89" s="97">
        <f>_xlfn.XLOOKUP(B89,'[1]PI final (3)'!C:C,'[1]PI final (3)'!AJ:AJ,"",0)</f>
        <v>0</v>
      </c>
      <c r="AH89" s="97">
        <f>_xlfn.XLOOKUP(B89,'[1]PI final (3)'!C:C,'[1]PI final (3)'!AK:AK,"",0)</f>
        <v>0</v>
      </c>
      <c r="AI89" s="97">
        <f>_xlfn.XLOOKUP(B89,'[1]PI final (3)'!C:C,'[1]PI final (3)'!AL:AL,"",0)</f>
        <v>0.1</v>
      </c>
      <c r="AJ89" s="97">
        <f>_xlfn.XLOOKUP(B89,'[1]PI final (3)'!C:C,'[1]PI final (3)'!AM:AM,"",0)</f>
        <v>0.1</v>
      </c>
      <c r="AK89" s="97">
        <f t="shared" si="0"/>
        <v>0.2</v>
      </c>
      <c r="AL89" s="97">
        <f>_xlfn.XLOOKUP(B89,'[1]PI final (3)'!C:C,'[1]PI final (3)'!AP:AP,"",0)</f>
        <v>0</v>
      </c>
      <c r="AM89" s="97">
        <f>_xlfn.XLOOKUP(B89,'[1]PI final (3)'!C:C,'[1]PI final (3)'!AQ:AQ,"",0)</f>
        <v>0</v>
      </c>
      <c r="AN89" s="97">
        <f>_xlfn.XLOOKUP(B89,'[1]PI final (3)'!C:C,'[1]PI final (3)'!AR:AR,"",0)</f>
        <v>0</v>
      </c>
      <c r="AO89" s="97">
        <f>_xlfn.XLOOKUP(B89,'[1]PI final (3)'!C:C,'[1]PI final (3)'!AS:AS,"",0)</f>
        <v>0.7</v>
      </c>
      <c r="AP89" s="97">
        <f>_xlfn.XLOOKUP(B89,'[1]PI final (3)'!C:C,'[1]PI final (3)'!AT:AT,"",0)</f>
        <v>0.7</v>
      </c>
      <c r="AQ89" s="97">
        <f>_xlfn.XLOOKUP(B89,'[1]PI final (3)'!C:C,'[1]PI final (3)'!AU:AU,"",0)</f>
        <v>0</v>
      </c>
      <c r="AR89" s="97">
        <f>_xlfn.XLOOKUP(B89,'[1]PI final (3)'!C:C,'[1]PI final (3)'!AW:AW,"",0)</f>
        <v>0</v>
      </c>
      <c r="AS89" s="97">
        <f>_xlfn.XLOOKUP(B89,'[1]PI final (3)'!C:C,'[1]PI final (3)'!AX:AX,"",0)</f>
        <v>0</v>
      </c>
      <c r="AT89" s="97">
        <f>_xlfn.XLOOKUP(B89,'[1]PI final (3)'!C:C,'[1]PI final (3)'!AY:AY,"",0)</f>
        <v>0</v>
      </c>
      <c r="AU89" s="97">
        <f>_xlfn.XLOOKUP(B89,'[1]PI final (3)'!C:C,'[1]PI final (3)'!AZ:AZ,"",0)</f>
        <v>0.1</v>
      </c>
      <c r="AV89" s="97">
        <f>_xlfn.XLOOKUP(B89,'[1]PI final (3)'!C:C,'[1]PI final (3)'!BA:BA,"",0)</f>
        <v>0.1</v>
      </c>
      <c r="AW89" s="97">
        <f>_xlfn.XLOOKUP(B89,'[1]PI final (3)'!C:C,'[1]PI final (3)'!BB:BB,"",0)</f>
        <v>0.99999999999999989</v>
      </c>
      <c r="AX89" s="98" t="s">
        <v>857</v>
      </c>
      <c r="AY89" s="98">
        <v>11</v>
      </c>
      <c r="AZ89" s="98" t="s">
        <v>1107</v>
      </c>
      <c r="BA89" s="98" t="s">
        <v>849</v>
      </c>
      <c r="BB89" s="98">
        <v>0</v>
      </c>
      <c r="BC89" s="98">
        <v>0</v>
      </c>
      <c r="BD89" s="98">
        <v>0</v>
      </c>
      <c r="BE89" s="98">
        <v>0</v>
      </c>
      <c r="BF89" s="98">
        <v>0</v>
      </c>
    </row>
    <row r="90" spans="1:58" s="102" customFormat="1" ht="32.1" customHeight="1">
      <c r="A90" s="97" t="s">
        <v>1038</v>
      </c>
      <c r="B90" s="97">
        <v>86</v>
      </c>
      <c r="C90" s="98" t="s">
        <v>758</v>
      </c>
      <c r="D90" s="98" t="s">
        <v>1039</v>
      </c>
      <c r="E90" s="98" t="s">
        <v>1119</v>
      </c>
      <c r="F90" s="98" t="s">
        <v>1120</v>
      </c>
      <c r="G90" s="98" t="s">
        <v>1057</v>
      </c>
      <c r="H90" s="98" t="s">
        <v>1121</v>
      </c>
      <c r="I90" s="98" t="s">
        <v>1122</v>
      </c>
      <c r="J90" s="97">
        <v>117</v>
      </c>
      <c r="K90" s="98" t="s">
        <v>1044</v>
      </c>
      <c r="L90" s="97">
        <v>150</v>
      </c>
      <c r="M90" s="98" t="s">
        <v>1123</v>
      </c>
      <c r="N90" s="97">
        <v>11</v>
      </c>
      <c r="O90" s="98" t="s">
        <v>1107</v>
      </c>
      <c r="P90" s="97">
        <v>33</v>
      </c>
      <c r="Q90" s="98" t="s">
        <v>1046</v>
      </c>
      <c r="R90" s="98" t="s">
        <v>1124</v>
      </c>
      <c r="S90" s="97">
        <v>330204200</v>
      </c>
      <c r="T90" s="98" t="s">
        <v>975</v>
      </c>
      <c r="U90" s="98" t="s">
        <v>1147</v>
      </c>
      <c r="V90" s="98" t="s">
        <v>1148</v>
      </c>
      <c r="W90" s="98">
        <v>4</v>
      </c>
      <c r="X90" s="98" t="s">
        <v>1044</v>
      </c>
      <c r="Y90" s="98">
        <v>12</v>
      </c>
      <c r="Z90" s="97">
        <v>11</v>
      </c>
      <c r="AA90" s="101" t="s">
        <v>1107</v>
      </c>
      <c r="AB90" s="98" t="s">
        <v>16</v>
      </c>
      <c r="AC90" s="97">
        <f>_xlfn.XLOOKUP(B90,'[1]PI final (3)'!C:C,'[1]PI final (3)'!AE:AE,"",0)</f>
        <v>1</v>
      </c>
      <c r="AD90" s="97">
        <f>_xlfn.XLOOKUP(B90,'[1]PI final (3)'!C:C,'[1]PI final (3)'!AF:AF,"",0)</f>
        <v>1</v>
      </c>
      <c r="AE90" s="97">
        <f>_xlfn.XLOOKUP(B90,'[1]PI final (3)'!C:C,'[1]PI final (3)'!AG:AG,"",0)</f>
        <v>2</v>
      </c>
      <c r="AF90" s="97">
        <f>_xlfn.XLOOKUP(B90,'[1]PI final (3)'!C:C,'[1]PI final (3)'!AI:AI,"",0)</f>
        <v>0</v>
      </c>
      <c r="AG90" s="97">
        <f>_xlfn.XLOOKUP(B90,'[1]PI final (3)'!C:C,'[1]PI final (3)'!AJ:AJ,"",0)</f>
        <v>1</v>
      </c>
      <c r="AH90" s="97">
        <f>_xlfn.XLOOKUP(B90,'[1]PI final (3)'!C:C,'[1]PI final (3)'!AK:AK,"",0)</f>
        <v>1</v>
      </c>
      <c r="AI90" s="97">
        <f>_xlfn.XLOOKUP(B90,'[1]PI final (3)'!C:C,'[1]PI final (3)'!AL:AL,"",0)</f>
        <v>0</v>
      </c>
      <c r="AJ90" s="97">
        <f>_xlfn.XLOOKUP(B90,'[1]PI final (3)'!C:C,'[1]PI final (3)'!AM:AM,"",0)</f>
        <v>2</v>
      </c>
      <c r="AK90" s="97">
        <f t="shared" si="0"/>
        <v>4</v>
      </c>
      <c r="AL90" s="97">
        <f>_xlfn.XLOOKUP(B90,'[1]PI final (3)'!C:C,'[1]PI final (3)'!AP:AP,"",0)</f>
        <v>0</v>
      </c>
      <c r="AM90" s="97">
        <f>_xlfn.XLOOKUP(B90,'[1]PI final (3)'!C:C,'[1]PI final (3)'!AQ:AQ,"",0)</f>
        <v>1</v>
      </c>
      <c r="AN90" s="97">
        <f>_xlfn.XLOOKUP(B90,'[1]PI final (3)'!C:C,'[1]PI final (3)'!AR:AR,"",0)</f>
        <v>1</v>
      </c>
      <c r="AO90" s="97">
        <f>_xlfn.XLOOKUP(B90,'[1]PI final (3)'!C:C,'[1]PI final (3)'!AS:AS,"",0)</f>
        <v>0</v>
      </c>
      <c r="AP90" s="97">
        <f>_xlfn.XLOOKUP(B90,'[1]PI final (3)'!C:C,'[1]PI final (3)'!AT:AT,"",0)</f>
        <v>2</v>
      </c>
      <c r="AQ90" s="97">
        <f>_xlfn.XLOOKUP(B90,'[1]PI final (3)'!C:C,'[1]PI final (3)'!AU:AU,"",0)</f>
        <v>0</v>
      </c>
      <c r="AR90" s="97">
        <f>_xlfn.XLOOKUP(B90,'[1]PI final (3)'!C:C,'[1]PI final (3)'!AW:AW,"",0)</f>
        <v>0</v>
      </c>
      <c r="AS90" s="97">
        <f>_xlfn.XLOOKUP(B90,'[1]PI final (3)'!C:C,'[1]PI final (3)'!AX:AX,"",0)</f>
        <v>1</v>
      </c>
      <c r="AT90" s="97">
        <f>_xlfn.XLOOKUP(B90,'[1]PI final (3)'!C:C,'[1]PI final (3)'!AY:AY,"",0)</f>
        <v>1</v>
      </c>
      <c r="AU90" s="97">
        <f>_xlfn.XLOOKUP(B90,'[1]PI final (3)'!C:C,'[1]PI final (3)'!AZ:AZ,"",0)</f>
        <v>0</v>
      </c>
      <c r="AV90" s="97">
        <f>_xlfn.XLOOKUP(B90,'[1]PI final (3)'!C:C,'[1]PI final (3)'!BA:BA,"",0)</f>
        <v>2</v>
      </c>
      <c r="AW90" s="97">
        <f>_xlfn.XLOOKUP(B90,'[1]PI final (3)'!C:C,'[1]PI final (3)'!BB:BB,"",0)</f>
        <v>8</v>
      </c>
      <c r="AX90" s="98" t="s">
        <v>857</v>
      </c>
      <c r="AY90" s="98">
        <v>11</v>
      </c>
      <c r="AZ90" s="98" t="s">
        <v>1107</v>
      </c>
      <c r="BA90" s="98" t="s">
        <v>849</v>
      </c>
      <c r="BB90" s="98">
        <v>0</v>
      </c>
      <c r="BC90" s="98">
        <v>0</v>
      </c>
      <c r="BD90" s="98">
        <v>0</v>
      </c>
      <c r="BE90" s="98">
        <v>0</v>
      </c>
      <c r="BF90" s="98">
        <v>0</v>
      </c>
    </row>
    <row r="91" spans="1:58" s="102" customFormat="1" ht="32.1" customHeight="1">
      <c r="A91" s="97" t="s">
        <v>1038</v>
      </c>
      <c r="B91" s="97">
        <v>87</v>
      </c>
      <c r="C91" s="98" t="s">
        <v>758</v>
      </c>
      <c r="D91" s="98" t="s">
        <v>1039</v>
      </c>
      <c r="E91" s="98" t="s">
        <v>1119</v>
      </c>
      <c r="F91" s="98" t="s">
        <v>1120</v>
      </c>
      <c r="G91" s="98" t="s">
        <v>1057</v>
      </c>
      <c r="H91" s="98" t="s">
        <v>1121</v>
      </c>
      <c r="I91" s="98" t="s">
        <v>1122</v>
      </c>
      <c r="J91" s="97">
        <v>117</v>
      </c>
      <c r="K91" s="98" t="s">
        <v>1044</v>
      </c>
      <c r="L91" s="97">
        <v>150</v>
      </c>
      <c r="M91" s="98" t="s">
        <v>1123</v>
      </c>
      <c r="N91" s="97">
        <v>11</v>
      </c>
      <c r="O91" s="98" t="s">
        <v>1107</v>
      </c>
      <c r="P91" s="97">
        <v>33</v>
      </c>
      <c r="Q91" s="98" t="s">
        <v>1046</v>
      </c>
      <c r="R91" s="98" t="s">
        <v>1124</v>
      </c>
      <c r="S91" s="97">
        <v>330204900</v>
      </c>
      <c r="T91" s="98" t="s">
        <v>1149</v>
      </c>
      <c r="U91" s="98" t="s">
        <v>1150</v>
      </c>
      <c r="V91" s="98" t="s">
        <v>1151</v>
      </c>
      <c r="W91" s="98">
        <v>38</v>
      </c>
      <c r="X91" s="98" t="s">
        <v>1044</v>
      </c>
      <c r="Y91" s="98">
        <v>42</v>
      </c>
      <c r="Z91" s="97">
        <v>11</v>
      </c>
      <c r="AA91" s="101" t="s">
        <v>1107</v>
      </c>
      <c r="AB91" s="98" t="s">
        <v>16</v>
      </c>
      <c r="AC91" s="97">
        <f>_xlfn.XLOOKUP(B91,'[1]PI final (3)'!C:C,'[1]PI final (3)'!AE:AE,"",0)</f>
        <v>0</v>
      </c>
      <c r="AD91" s="97">
        <f>_xlfn.XLOOKUP(B91,'[1]PI final (3)'!C:C,'[1]PI final (3)'!AF:AF,"",0)</f>
        <v>1</v>
      </c>
      <c r="AE91" s="97">
        <f>_xlfn.XLOOKUP(B91,'[1]PI final (3)'!C:C,'[1]PI final (3)'!AG:AG,"",0)</f>
        <v>1</v>
      </c>
      <c r="AF91" s="97">
        <f>_xlfn.XLOOKUP(B91,'[1]PI final (3)'!C:C,'[1]PI final (3)'!AI:AI,"",0)</f>
        <v>0</v>
      </c>
      <c r="AG91" s="97">
        <f>_xlfn.XLOOKUP(B91,'[1]PI final (3)'!C:C,'[1]PI final (3)'!AJ:AJ,"",0)</f>
        <v>0</v>
      </c>
      <c r="AH91" s="97">
        <f>_xlfn.XLOOKUP(B91,'[1]PI final (3)'!C:C,'[1]PI final (3)'!AK:AK,"",0)</f>
        <v>0</v>
      </c>
      <c r="AI91" s="97">
        <f>_xlfn.XLOOKUP(B91,'[1]PI final (3)'!C:C,'[1]PI final (3)'!AL:AL,"",0)</f>
        <v>1</v>
      </c>
      <c r="AJ91" s="97">
        <f>_xlfn.XLOOKUP(B91,'[1]PI final (3)'!C:C,'[1]PI final (3)'!AM:AM,"",0)</f>
        <v>1</v>
      </c>
      <c r="AK91" s="97">
        <f t="shared" si="0"/>
        <v>2</v>
      </c>
      <c r="AL91" s="97">
        <f>_xlfn.XLOOKUP(B91,'[1]PI final (3)'!C:C,'[1]PI final (3)'!AP:AP,"",0)</f>
        <v>0</v>
      </c>
      <c r="AM91" s="97">
        <f>_xlfn.XLOOKUP(B91,'[1]PI final (3)'!C:C,'[1]PI final (3)'!AQ:AQ,"",0)</f>
        <v>0</v>
      </c>
      <c r="AN91" s="97">
        <f>_xlfn.XLOOKUP(B91,'[1]PI final (3)'!C:C,'[1]PI final (3)'!AR:AR,"",0)</f>
        <v>0</v>
      </c>
      <c r="AO91" s="97">
        <f>_xlfn.XLOOKUP(B91,'[1]PI final (3)'!C:C,'[1]PI final (3)'!AS:AS,"",0)</f>
        <v>1</v>
      </c>
      <c r="AP91" s="97">
        <f>_xlfn.XLOOKUP(B91,'[1]PI final (3)'!C:C,'[1]PI final (3)'!AT:AT,"",0)</f>
        <v>1</v>
      </c>
      <c r="AQ91" s="97">
        <f>_xlfn.XLOOKUP(B91,'[1]PI final (3)'!C:C,'[1]PI final (3)'!AU:AU,"",0)</f>
        <v>0</v>
      </c>
      <c r="AR91" s="97">
        <f>_xlfn.XLOOKUP(B91,'[1]PI final (3)'!C:C,'[1]PI final (3)'!AW:AW,"",0)</f>
        <v>0</v>
      </c>
      <c r="AS91" s="97">
        <f>_xlfn.XLOOKUP(B91,'[1]PI final (3)'!C:C,'[1]PI final (3)'!AX:AX,"",0)</f>
        <v>0</v>
      </c>
      <c r="AT91" s="97">
        <f>_xlfn.XLOOKUP(B91,'[1]PI final (3)'!C:C,'[1]PI final (3)'!AY:AY,"",0)</f>
        <v>0</v>
      </c>
      <c r="AU91" s="97">
        <f>_xlfn.XLOOKUP(B91,'[1]PI final (3)'!C:C,'[1]PI final (3)'!AZ:AZ,"",0)</f>
        <v>1</v>
      </c>
      <c r="AV91" s="97">
        <f>_xlfn.XLOOKUP(B91,'[1]PI final (3)'!C:C,'[1]PI final (3)'!BA:BA,"",0)</f>
        <v>1</v>
      </c>
      <c r="AW91" s="97">
        <f>_xlfn.XLOOKUP(B91,'[1]PI final (3)'!C:C,'[1]PI final (3)'!BB:BB,"",0)</f>
        <v>4</v>
      </c>
      <c r="AX91" s="98" t="s">
        <v>857</v>
      </c>
      <c r="AY91" s="98">
        <v>11</v>
      </c>
      <c r="AZ91" s="98" t="s">
        <v>1107</v>
      </c>
      <c r="BA91" s="98" t="s">
        <v>849</v>
      </c>
      <c r="BB91" s="98">
        <v>0</v>
      </c>
      <c r="BC91" s="98">
        <v>0</v>
      </c>
      <c r="BD91" s="98">
        <v>0</v>
      </c>
      <c r="BE91" s="98">
        <v>0</v>
      </c>
      <c r="BF91" s="98">
        <v>0</v>
      </c>
    </row>
    <row r="92" spans="1:58" s="102" customFormat="1" ht="32.1" customHeight="1">
      <c r="A92" s="97" t="s">
        <v>1038</v>
      </c>
      <c r="B92" s="97">
        <v>88</v>
      </c>
      <c r="C92" s="98" t="s">
        <v>758</v>
      </c>
      <c r="D92" s="98" t="s">
        <v>1039</v>
      </c>
      <c r="E92" s="98" t="s">
        <v>1119</v>
      </c>
      <c r="F92" s="98" t="s">
        <v>1120</v>
      </c>
      <c r="G92" s="98" t="s">
        <v>1057</v>
      </c>
      <c r="H92" s="98" t="s">
        <v>1121</v>
      </c>
      <c r="I92" s="98" t="s">
        <v>1122</v>
      </c>
      <c r="J92" s="97">
        <v>117</v>
      </c>
      <c r="K92" s="98" t="s">
        <v>1044</v>
      </c>
      <c r="L92" s="97">
        <v>150</v>
      </c>
      <c r="M92" s="98" t="s">
        <v>1123</v>
      </c>
      <c r="N92" s="97">
        <v>11</v>
      </c>
      <c r="O92" s="98" t="s">
        <v>1107</v>
      </c>
      <c r="P92" s="97">
        <v>33</v>
      </c>
      <c r="Q92" s="98" t="s">
        <v>1046</v>
      </c>
      <c r="R92" s="98" t="s">
        <v>1124</v>
      </c>
      <c r="S92" s="97">
        <v>330205300</v>
      </c>
      <c r="T92" s="98" t="s">
        <v>1144</v>
      </c>
      <c r="U92" s="98" t="s">
        <v>1152</v>
      </c>
      <c r="V92" s="98" t="s">
        <v>1153</v>
      </c>
      <c r="W92" s="98">
        <v>5</v>
      </c>
      <c r="X92" s="98" t="s">
        <v>1044</v>
      </c>
      <c r="Y92" s="98">
        <v>20</v>
      </c>
      <c r="Z92" s="97">
        <v>11</v>
      </c>
      <c r="AA92" s="101" t="s">
        <v>1107</v>
      </c>
      <c r="AB92" s="98" t="s">
        <v>16</v>
      </c>
      <c r="AC92" s="97">
        <f>_xlfn.XLOOKUP(B92,'[1]PI final (3)'!C:C,'[1]PI final (3)'!AE:AE,"",0)</f>
        <v>1</v>
      </c>
      <c r="AD92" s="97">
        <f>_xlfn.XLOOKUP(B92,'[1]PI final (3)'!C:C,'[1]PI final (3)'!AF:AF,"",0)</f>
        <v>2</v>
      </c>
      <c r="AE92" s="97">
        <f>_xlfn.XLOOKUP(B92,'[1]PI final (3)'!C:C,'[1]PI final (3)'!AG:AG,"",0)</f>
        <v>3</v>
      </c>
      <c r="AF92" s="97">
        <f>_xlfn.XLOOKUP(B92,'[1]PI final (3)'!C:C,'[1]PI final (3)'!AI:AI,"",0)</f>
        <v>0</v>
      </c>
      <c r="AG92" s="97">
        <f>_xlfn.XLOOKUP(B92,'[1]PI final (3)'!C:C,'[1]PI final (3)'!AJ:AJ,"",0)</f>
        <v>2</v>
      </c>
      <c r="AH92" s="97">
        <f>_xlfn.XLOOKUP(B92,'[1]PI final (3)'!C:C,'[1]PI final (3)'!AK:AK,"",0)</f>
        <v>2</v>
      </c>
      <c r="AI92" s="97">
        <f>_xlfn.XLOOKUP(B92,'[1]PI final (3)'!C:C,'[1]PI final (3)'!AL:AL,"",0)</f>
        <v>0</v>
      </c>
      <c r="AJ92" s="97">
        <f>_xlfn.XLOOKUP(B92,'[1]PI final (3)'!C:C,'[1]PI final (3)'!AM:AM,"",0)</f>
        <v>4</v>
      </c>
      <c r="AK92" s="97">
        <f t="shared" si="0"/>
        <v>7</v>
      </c>
      <c r="AL92" s="97">
        <f>_xlfn.XLOOKUP(B92,'[1]PI final (3)'!C:C,'[1]PI final (3)'!AP:AP,"",0)</f>
        <v>0</v>
      </c>
      <c r="AM92" s="97">
        <f>_xlfn.XLOOKUP(B92,'[1]PI final (3)'!C:C,'[1]PI final (3)'!AQ:AQ,"",0)</f>
        <v>2</v>
      </c>
      <c r="AN92" s="97">
        <f>_xlfn.XLOOKUP(B92,'[1]PI final (3)'!C:C,'[1]PI final (3)'!AR:AR,"",0)</f>
        <v>2</v>
      </c>
      <c r="AO92" s="97">
        <f>_xlfn.XLOOKUP(B92,'[1]PI final (3)'!C:C,'[1]PI final (3)'!AS:AS,"",0)</f>
        <v>0</v>
      </c>
      <c r="AP92" s="97">
        <f>_xlfn.XLOOKUP(B92,'[1]PI final (3)'!C:C,'[1]PI final (3)'!AT:AT,"",0)</f>
        <v>4</v>
      </c>
      <c r="AQ92" s="97">
        <f>_xlfn.XLOOKUP(B92,'[1]PI final (3)'!C:C,'[1]PI final (3)'!AU:AU,"",0)</f>
        <v>0</v>
      </c>
      <c r="AR92" s="97">
        <f>_xlfn.XLOOKUP(B92,'[1]PI final (3)'!C:C,'[1]PI final (3)'!AW:AW,"",0)</f>
        <v>0</v>
      </c>
      <c r="AS92" s="97">
        <f>_xlfn.XLOOKUP(B92,'[1]PI final (3)'!C:C,'[1]PI final (3)'!AX:AX,"",0)</f>
        <v>2</v>
      </c>
      <c r="AT92" s="97">
        <f>_xlfn.XLOOKUP(B92,'[1]PI final (3)'!C:C,'[1]PI final (3)'!AY:AY,"",0)</f>
        <v>2</v>
      </c>
      <c r="AU92" s="97">
        <f>_xlfn.XLOOKUP(B92,'[1]PI final (3)'!C:C,'[1]PI final (3)'!AZ:AZ,"",0)</f>
        <v>0</v>
      </c>
      <c r="AV92" s="97">
        <f>_xlfn.XLOOKUP(B92,'[1]PI final (3)'!C:C,'[1]PI final (3)'!BA:BA,"",0)</f>
        <v>4</v>
      </c>
      <c r="AW92" s="97">
        <f>_xlfn.XLOOKUP(B92,'[1]PI final (3)'!C:C,'[1]PI final (3)'!BB:BB,"",0)</f>
        <v>15</v>
      </c>
      <c r="AX92" s="98" t="s">
        <v>857</v>
      </c>
      <c r="AY92" s="98">
        <v>11</v>
      </c>
      <c r="AZ92" s="98" t="s">
        <v>1107</v>
      </c>
      <c r="BA92" s="98" t="s">
        <v>849</v>
      </c>
      <c r="BB92" s="98">
        <v>0</v>
      </c>
      <c r="BC92" s="98">
        <v>0</v>
      </c>
      <c r="BD92" s="98">
        <v>0</v>
      </c>
      <c r="BE92" s="98">
        <v>0</v>
      </c>
      <c r="BF92" s="98">
        <v>0</v>
      </c>
    </row>
    <row r="93" spans="1:58" s="102" customFormat="1" ht="32.1" customHeight="1">
      <c r="A93" s="97" t="s">
        <v>1038</v>
      </c>
      <c r="B93" s="97">
        <v>89</v>
      </c>
      <c r="C93" s="98" t="s">
        <v>758</v>
      </c>
      <c r="D93" s="98" t="s">
        <v>1039</v>
      </c>
      <c r="E93" s="98" t="s">
        <v>1119</v>
      </c>
      <c r="F93" s="98" t="s">
        <v>1120</v>
      </c>
      <c r="G93" s="98" t="s">
        <v>1057</v>
      </c>
      <c r="H93" s="98" t="s">
        <v>1121</v>
      </c>
      <c r="I93" s="98" t="s">
        <v>1122</v>
      </c>
      <c r="J93" s="97">
        <v>117</v>
      </c>
      <c r="K93" s="98" t="s">
        <v>1044</v>
      </c>
      <c r="L93" s="97">
        <v>150</v>
      </c>
      <c r="M93" s="98" t="s">
        <v>1123</v>
      </c>
      <c r="N93" s="97">
        <v>11</v>
      </c>
      <c r="O93" s="98" t="s">
        <v>1107</v>
      </c>
      <c r="P93" s="97">
        <v>33</v>
      </c>
      <c r="Q93" s="98" t="s">
        <v>1046</v>
      </c>
      <c r="R93" s="98" t="s">
        <v>1124</v>
      </c>
      <c r="S93" s="97">
        <v>330205400</v>
      </c>
      <c r="T93" s="98" t="s">
        <v>975</v>
      </c>
      <c r="U93" s="98" t="s">
        <v>1154</v>
      </c>
      <c r="V93" s="98" t="s">
        <v>1155</v>
      </c>
      <c r="W93" s="98">
        <v>20</v>
      </c>
      <c r="X93" s="98" t="s">
        <v>1044</v>
      </c>
      <c r="Y93" s="98">
        <v>52</v>
      </c>
      <c r="Z93" s="97">
        <v>11</v>
      </c>
      <c r="AA93" s="101" t="s">
        <v>1107</v>
      </c>
      <c r="AB93" s="98" t="s">
        <v>16</v>
      </c>
      <c r="AC93" s="97">
        <f>_xlfn.XLOOKUP(B93,'[1]PI final (3)'!C:C,'[1]PI final (3)'!AE:AE,"",0)</f>
        <v>4</v>
      </c>
      <c r="AD93" s="97">
        <f>_xlfn.XLOOKUP(B93,'[1]PI final (3)'!C:C,'[1]PI final (3)'!AF:AF,"",0)</f>
        <v>4</v>
      </c>
      <c r="AE93" s="97">
        <f>_xlfn.XLOOKUP(B93,'[1]PI final (3)'!C:C,'[1]PI final (3)'!AG:AG,"",0)</f>
        <v>8</v>
      </c>
      <c r="AF93" s="97">
        <f>_xlfn.XLOOKUP(B93,'[1]PI final (3)'!C:C,'[1]PI final (3)'!AI:AI,"",0)</f>
        <v>0</v>
      </c>
      <c r="AG93" s="97">
        <f>_xlfn.XLOOKUP(B93,'[1]PI final (3)'!C:C,'[1]PI final (3)'!AJ:AJ,"",0)</f>
        <v>3</v>
      </c>
      <c r="AH93" s="97">
        <f>_xlfn.XLOOKUP(B93,'[1]PI final (3)'!C:C,'[1]PI final (3)'!AK:AK,"",0)</f>
        <v>3</v>
      </c>
      <c r="AI93" s="97">
        <f>_xlfn.XLOOKUP(B93,'[1]PI final (3)'!C:C,'[1]PI final (3)'!AL:AL,"",0)</f>
        <v>2</v>
      </c>
      <c r="AJ93" s="97">
        <f>_xlfn.XLOOKUP(B93,'[1]PI final (3)'!C:C,'[1]PI final (3)'!AM:AM,"",0)</f>
        <v>8</v>
      </c>
      <c r="AK93" s="97">
        <f t="shared" si="0"/>
        <v>16</v>
      </c>
      <c r="AL93" s="97">
        <f>_xlfn.XLOOKUP(B93,'[1]PI final (3)'!C:C,'[1]PI final (3)'!AP:AP,"",0)</f>
        <v>0</v>
      </c>
      <c r="AM93" s="97">
        <f>_xlfn.XLOOKUP(B93,'[1]PI final (3)'!C:C,'[1]PI final (3)'!AQ:AQ,"",0)</f>
        <v>3</v>
      </c>
      <c r="AN93" s="97">
        <f>_xlfn.XLOOKUP(B93,'[1]PI final (3)'!C:C,'[1]PI final (3)'!AR:AR,"",0)</f>
        <v>3</v>
      </c>
      <c r="AO93" s="97">
        <f>_xlfn.XLOOKUP(B93,'[1]PI final (3)'!C:C,'[1]PI final (3)'!AS:AS,"",0)</f>
        <v>2</v>
      </c>
      <c r="AP93" s="97">
        <f>_xlfn.XLOOKUP(B93,'[1]PI final (3)'!C:C,'[1]PI final (3)'!AT:AT,"",0)</f>
        <v>8</v>
      </c>
      <c r="AQ93" s="97">
        <f>_xlfn.XLOOKUP(B93,'[1]PI final (3)'!C:C,'[1]PI final (3)'!AU:AU,"",0)</f>
        <v>0</v>
      </c>
      <c r="AR93" s="97">
        <f>_xlfn.XLOOKUP(B93,'[1]PI final (3)'!C:C,'[1]PI final (3)'!AW:AW,"",0)</f>
        <v>0</v>
      </c>
      <c r="AS93" s="97">
        <f>_xlfn.XLOOKUP(B93,'[1]PI final (3)'!C:C,'[1]PI final (3)'!AX:AX,"",0)</f>
        <v>3</v>
      </c>
      <c r="AT93" s="97">
        <f>_xlfn.XLOOKUP(B93,'[1]PI final (3)'!C:C,'[1]PI final (3)'!AY:AY,"",0)</f>
        <v>3</v>
      </c>
      <c r="AU93" s="97">
        <f>_xlfn.XLOOKUP(B93,'[1]PI final (3)'!C:C,'[1]PI final (3)'!AZ:AZ,"",0)</f>
        <v>2</v>
      </c>
      <c r="AV93" s="97">
        <f>_xlfn.XLOOKUP(B93,'[1]PI final (3)'!C:C,'[1]PI final (3)'!BA:BA,"",0)</f>
        <v>8</v>
      </c>
      <c r="AW93" s="97">
        <f>_xlfn.XLOOKUP(B93,'[1]PI final (3)'!C:C,'[1]PI final (3)'!BB:BB,"",0)</f>
        <v>32</v>
      </c>
      <c r="AX93" s="98" t="s">
        <v>857</v>
      </c>
      <c r="AY93" s="98">
        <v>11</v>
      </c>
      <c r="AZ93" s="98" t="s">
        <v>1107</v>
      </c>
      <c r="BA93" s="98" t="s">
        <v>849</v>
      </c>
      <c r="BB93" s="98">
        <v>0</v>
      </c>
      <c r="BC93" s="98">
        <v>0</v>
      </c>
      <c r="BD93" s="98">
        <v>0</v>
      </c>
      <c r="BE93" s="98">
        <v>0</v>
      </c>
      <c r="BF93" s="98">
        <v>0</v>
      </c>
    </row>
    <row r="94" spans="1:58" s="102" customFormat="1" ht="32.1" customHeight="1">
      <c r="A94" s="97" t="s">
        <v>1038</v>
      </c>
      <c r="B94" s="97">
        <v>90</v>
      </c>
      <c r="C94" s="98" t="s">
        <v>758</v>
      </c>
      <c r="D94" s="98" t="s">
        <v>1039</v>
      </c>
      <c r="E94" s="98" t="s">
        <v>1119</v>
      </c>
      <c r="F94" s="98" t="s">
        <v>1120</v>
      </c>
      <c r="G94" s="98" t="s">
        <v>1057</v>
      </c>
      <c r="H94" s="98" t="s">
        <v>1121</v>
      </c>
      <c r="I94" s="98" t="s">
        <v>1122</v>
      </c>
      <c r="J94" s="97">
        <v>117</v>
      </c>
      <c r="K94" s="98" t="s">
        <v>1044</v>
      </c>
      <c r="L94" s="97">
        <v>150</v>
      </c>
      <c r="M94" s="98" t="s">
        <v>1123</v>
      </c>
      <c r="N94" s="97">
        <v>11</v>
      </c>
      <c r="O94" s="98" t="s">
        <v>1107</v>
      </c>
      <c r="P94" s="97">
        <v>33</v>
      </c>
      <c r="Q94" s="98" t="s">
        <v>1046</v>
      </c>
      <c r="R94" s="98" t="s">
        <v>1124</v>
      </c>
      <c r="S94" s="97">
        <v>330207000</v>
      </c>
      <c r="T94" s="98" t="s">
        <v>1156</v>
      </c>
      <c r="U94" s="98" t="s">
        <v>1157</v>
      </c>
      <c r="V94" s="98" t="s">
        <v>1158</v>
      </c>
      <c r="W94" s="98">
        <v>4</v>
      </c>
      <c r="X94" s="98" t="s">
        <v>1044</v>
      </c>
      <c r="Y94" s="98">
        <v>28</v>
      </c>
      <c r="Z94" s="97">
        <v>11</v>
      </c>
      <c r="AA94" s="101" t="s">
        <v>1107</v>
      </c>
      <c r="AB94" s="98" t="s">
        <v>16</v>
      </c>
      <c r="AC94" s="97">
        <f>_xlfn.XLOOKUP(B94,'[1]PI final (3)'!C:C,'[1]PI final (3)'!AE:AE,"",0)</f>
        <v>0</v>
      </c>
      <c r="AD94" s="97">
        <f>_xlfn.XLOOKUP(B94,'[1]PI final (3)'!C:C,'[1]PI final (3)'!AF:AF,"",0)</f>
        <v>6</v>
      </c>
      <c r="AE94" s="97">
        <f>_xlfn.XLOOKUP(B94,'[1]PI final (3)'!C:C,'[1]PI final (3)'!AG:AG,"",0)</f>
        <v>6</v>
      </c>
      <c r="AF94" s="97">
        <f>_xlfn.XLOOKUP(B94,'[1]PI final (3)'!C:C,'[1]PI final (3)'!AI:AI,"",0)</f>
        <v>0</v>
      </c>
      <c r="AG94" s="97">
        <f>_xlfn.XLOOKUP(B94,'[1]PI final (3)'!C:C,'[1]PI final (3)'!AJ:AJ,"",0)</f>
        <v>0</v>
      </c>
      <c r="AH94" s="97">
        <f>_xlfn.XLOOKUP(B94,'[1]PI final (3)'!C:C,'[1]PI final (3)'!AK:AK,"",0)</f>
        <v>0</v>
      </c>
      <c r="AI94" s="97">
        <f>_xlfn.XLOOKUP(B94,'[1]PI final (3)'!C:C,'[1]PI final (3)'!AL:AL,"",0)</f>
        <v>6</v>
      </c>
      <c r="AJ94" s="97">
        <f>_xlfn.XLOOKUP(B94,'[1]PI final (3)'!C:C,'[1]PI final (3)'!AM:AM,"",0)</f>
        <v>6</v>
      </c>
      <c r="AK94" s="97">
        <f t="shared" si="0"/>
        <v>12</v>
      </c>
      <c r="AL94" s="97">
        <f>_xlfn.XLOOKUP(B94,'[1]PI final (3)'!C:C,'[1]PI final (3)'!AP:AP,"",0)</f>
        <v>0</v>
      </c>
      <c r="AM94" s="97">
        <f>_xlfn.XLOOKUP(B94,'[1]PI final (3)'!C:C,'[1]PI final (3)'!AQ:AQ,"",0)</f>
        <v>0</v>
      </c>
      <c r="AN94" s="97">
        <f>_xlfn.XLOOKUP(B94,'[1]PI final (3)'!C:C,'[1]PI final (3)'!AR:AR,"",0)</f>
        <v>0</v>
      </c>
      <c r="AO94" s="97">
        <f>_xlfn.XLOOKUP(B94,'[1]PI final (3)'!C:C,'[1]PI final (3)'!AS:AS,"",0)</f>
        <v>6</v>
      </c>
      <c r="AP94" s="97">
        <f>_xlfn.XLOOKUP(B94,'[1]PI final (3)'!C:C,'[1]PI final (3)'!AT:AT,"",0)</f>
        <v>6</v>
      </c>
      <c r="AQ94" s="97">
        <f>_xlfn.XLOOKUP(B94,'[1]PI final (3)'!C:C,'[1]PI final (3)'!AU:AU,"",0)</f>
        <v>0</v>
      </c>
      <c r="AR94" s="97">
        <f>_xlfn.XLOOKUP(B94,'[1]PI final (3)'!C:C,'[1]PI final (3)'!AW:AW,"",0)</f>
        <v>0</v>
      </c>
      <c r="AS94" s="97">
        <f>_xlfn.XLOOKUP(B94,'[1]PI final (3)'!C:C,'[1]PI final (3)'!AX:AX,"",0)</f>
        <v>0</v>
      </c>
      <c r="AT94" s="97">
        <f>_xlfn.XLOOKUP(B94,'[1]PI final (3)'!C:C,'[1]PI final (3)'!AY:AY,"",0)</f>
        <v>0</v>
      </c>
      <c r="AU94" s="97">
        <f>_xlfn.XLOOKUP(B94,'[1]PI final (3)'!C:C,'[1]PI final (3)'!AZ:AZ,"",0)</f>
        <v>6</v>
      </c>
      <c r="AV94" s="97">
        <f>_xlfn.XLOOKUP(B94,'[1]PI final (3)'!C:C,'[1]PI final (3)'!BA:BA,"",0)</f>
        <v>6</v>
      </c>
      <c r="AW94" s="97">
        <f>_xlfn.XLOOKUP(B94,'[1]PI final (3)'!C:C,'[1]PI final (3)'!BB:BB,"",0)</f>
        <v>24</v>
      </c>
      <c r="AX94" s="98" t="s">
        <v>857</v>
      </c>
      <c r="AY94" s="98">
        <v>11</v>
      </c>
      <c r="AZ94" s="98" t="s">
        <v>1107</v>
      </c>
      <c r="BA94" s="98" t="s">
        <v>849</v>
      </c>
      <c r="BB94" s="98">
        <v>0</v>
      </c>
      <c r="BC94" s="98">
        <v>0</v>
      </c>
      <c r="BD94" s="98">
        <v>0</v>
      </c>
      <c r="BE94" s="98">
        <v>0</v>
      </c>
      <c r="BF94" s="98">
        <v>0</v>
      </c>
    </row>
    <row r="95" spans="1:58" s="102" customFormat="1" ht="32.1" customHeight="1">
      <c r="A95" s="97" t="s">
        <v>1038</v>
      </c>
      <c r="B95" s="97">
        <v>91</v>
      </c>
      <c r="C95" s="98" t="s">
        <v>758</v>
      </c>
      <c r="D95" s="98" t="s">
        <v>1039</v>
      </c>
      <c r="E95" s="98" t="s">
        <v>1119</v>
      </c>
      <c r="F95" s="98" t="s">
        <v>1120</v>
      </c>
      <c r="G95" s="98" t="s">
        <v>1057</v>
      </c>
      <c r="H95" s="98" t="s">
        <v>1121</v>
      </c>
      <c r="I95" s="98" t="s">
        <v>1122</v>
      </c>
      <c r="J95" s="97">
        <v>117</v>
      </c>
      <c r="K95" s="98" t="s">
        <v>1044</v>
      </c>
      <c r="L95" s="97">
        <v>150</v>
      </c>
      <c r="M95" s="98" t="s">
        <v>1123</v>
      </c>
      <c r="N95" s="97">
        <v>11</v>
      </c>
      <c r="O95" s="98" t="s">
        <v>1107</v>
      </c>
      <c r="P95" s="97">
        <v>33</v>
      </c>
      <c r="Q95" s="98" t="s">
        <v>1046</v>
      </c>
      <c r="R95" s="98" t="s">
        <v>1124</v>
      </c>
      <c r="S95" s="97">
        <v>330207300</v>
      </c>
      <c r="T95" s="98" t="s">
        <v>1159</v>
      </c>
      <c r="U95" s="98" t="s">
        <v>1160</v>
      </c>
      <c r="V95" s="98" t="s">
        <v>1161</v>
      </c>
      <c r="W95" s="98">
        <v>21</v>
      </c>
      <c r="X95" s="98" t="s">
        <v>1044</v>
      </c>
      <c r="Y95" s="98">
        <v>25</v>
      </c>
      <c r="Z95" s="97">
        <v>11</v>
      </c>
      <c r="AA95" s="101" t="s">
        <v>1107</v>
      </c>
      <c r="AB95" s="98" t="s">
        <v>16</v>
      </c>
      <c r="AC95" s="97">
        <f>_xlfn.XLOOKUP(B95,'[1]PI final (3)'!C:C,'[1]PI final (3)'!AE:AE,"",0)</f>
        <v>0</v>
      </c>
      <c r="AD95" s="97">
        <f>_xlfn.XLOOKUP(B95,'[1]PI final (3)'!C:C,'[1]PI final (3)'!AF:AF,"",0)</f>
        <v>1</v>
      </c>
      <c r="AE95" s="97">
        <f>_xlfn.XLOOKUP(B95,'[1]PI final (3)'!C:C,'[1]PI final (3)'!AG:AG,"",0)</f>
        <v>1</v>
      </c>
      <c r="AF95" s="97">
        <f>_xlfn.XLOOKUP(B95,'[1]PI final (3)'!C:C,'[1]PI final (3)'!AI:AI,"",0)</f>
        <v>0</v>
      </c>
      <c r="AG95" s="97">
        <f>_xlfn.XLOOKUP(B95,'[1]PI final (3)'!C:C,'[1]PI final (3)'!AJ:AJ,"",0)</f>
        <v>0</v>
      </c>
      <c r="AH95" s="97">
        <f>_xlfn.XLOOKUP(B95,'[1]PI final (3)'!C:C,'[1]PI final (3)'!AK:AK,"",0)</f>
        <v>0</v>
      </c>
      <c r="AI95" s="97">
        <f>_xlfn.XLOOKUP(B95,'[1]PI final (3)'!C:C,'[1]PI final (3)'!AL:AL,"",0)</f>
        <v>1</v>
      </c>
      <c r="AJ95" s="97">
        <f>_xlfn.XLOOKUP(B95,'[1]PI final (3)'!C:C,'[1]PI final (3)'!AM:AM,"",0)</f>
        <v>1</v>
      </c>
      <c r="AK95" s="97">
        <f t="shared" si="0"/>
        <v>2</v>
      </c>
      <c r="AL95" s="97">
        <f>_xlfn.XLOOKUP(B95,'[1]PI final (3)'!C:C,'[1]PI final (3)'!AP:AP,"",0)</f>
        <v>0</v>
      </c>
      <c r="AM95" s="97">
        <f>_xlfn.XLOOKUP(B95,'[1]PI final (3)'!C:C,'[1]PI final (3)'!AQ:AQ,"",0)</f>
        <v>0</v>
      </c>
      <c r="AN95" s="97">
        <f>_xlfn.XLOOKUP(B95,'[1]PI final (3)'!C:C,'[1]PI final (3)'!AR:AR,"",0)</f>
        <v>0</v>
      </c>
      <c r="AO95" s="97">
        <f>_xlfn.XLOOKUP(B95,'[1]PI final (3)'!C:C,'[1]PI final (3)'!AS:AS,"",0)</f>
        <v>1</v>
      </c>
      <c r="AP95" s="97">
        <f>_xlfn.XLOOKUP(B95,'[1]PI final (3)'!C:C,'[1]PI final (3)'!AT:AT,"",0)</f>
        <v>1</v>
      </c>
      <c r="AQ95" s="97">
        <f>_xlfn.XLOOKUP(B95,'[1]PI final (3)'!C:C,'[1]PI final (3)'!AU:AU,"",0)</f>
        <v>0</v>
      </c>
      <c r="AR95" s="97">
        <f>_xlfn.XLOOKUP(B95,'[1]PI final (3)'!C:C,'[1]PI final (3)'!AW:AW,"",0)</f>
        <v>0</v>
      </c>
      <c r="AS95" s="97">
        <f>_xlfn.XLOOKUP(B95,'[1]PI final (3)'!C:C,'[1]PI final (3)'!AX:AX,"",0)</f>
        <v>0</v>
      </c>
      <c r="AT95" s="97">
        <f>_xlfn.XLOOKUP(B95,'[1]PI final (3)'!C:C,'[1]PI final (3)'!AY:AY,"",0)</f>
        <v>0</v>
      </c>
      <c r="AU95" s="97">
        <f>_xlfn.XLOOKUP(B95,'[1]PI final (3)'!C:C,'[1]PI final (3)'!AZ:AZ,"",0)</f>
        <v>1</v>
      </c>
      <c r="AV95" s="97">
        <f>_xlfn.XLOOKUP(B95,'[1]PI final (3)'!C:C,'[1]PI final (3)'!BA:BA,"",0)</f>
        <v>1</v>
      </c>
      <c r="AW95" s="97">
        <f>_xlfn.XLOOKUP(B95,'[1]PI final (3)'!C:C,'[1]PI final (3)'!BB:BB,"",0)</f>
        <v>4</v>
      </c>
      <c r="AX95" s="98" t="s">
        <v>857</v>
      </c>
      <c r="AY95" s="98">
        <v>11</v>
      </c>
      <c r="AZ95" s="98" t="s">
        <v>1107</v>
      </c>
      <c r="BA95" s="98" t="s">
        <v>849</v>
      </c>
      <c r="BB95" s="98">
        <v>0</v>
      </c>
      <c r="BC95" s="98">
        <v>0</v>
      </c>
      <c r="BD95" s="98">
        <v>0</v>
      </c>
      <c r="BE95" s="98">
        <v>0</v>
      </c>
      <c r="BF95" s="98">
        <v>0</v>
      </c>
    </row>
    <row r="96" spans="1:58" s="102" customFormat="1" ht="32.1" customHeight="1">
      <c r="A96" s="97" t="s">
        <v>1162</v>
      </c>
      <c r="B96" s="97">
        <v>92</v>
      </c>
      <c r="C96" s="98" t="s">
        <v>758</v>
      </c>
      <c r="D96" s="98" t="s">
        <v>1163</v>
      </c>
      <c r="E96" s="98" t="s">
        <v>1164</v>
      </c>
      <c r="F96" s="98" t="s">
        <v>1165</v>
      </c>
      <c r="G96" s="98" t="s">
        <v>1057</v>
      </c>
      <c r="H96" s="98" t="s">
        <v>1166</v>
      </c>
      <c r="I96" s="98" t="s">
        <v>812</v>
      </c>
      <c r="J96" s="97">
        <v>36.42</v>
      </c>
      <c r="K96" s="98" t="s">
        <v>1167</v>
      </c>
      <c r="L96" s="97">
        <v>37</v>
      </c>
      <c r="M96" s="98" t="s">
        <v>840</v>
      </c>
      <c r="N96" s="97">
        <v>17</v>
      </c>
      <c r="O96" s="98" t="s">
        <v>1168</v>
      </c>
      <c r="P96" s="97" t="s">
        <v>1169</v>
      </c>
      <c r="Q96" s="98" t="s">
        <v>1170</v>
      </c>
      <c r="R96" s="98" t="s">
        <v>1171</v>
      </c>
      <c r="S96" s="97" t="s">
        <v>1172</v>
      </c>
      <c r="T96" s="98" t="s">
        <v>1173</v>
      </c>
      <c r="U96" s="98" t="s">
        <v>1174</v>
      </c>
      <c r="V96" s="98" t="s">
        <v>1175</v>
      </c>
      <c r="W96" s="98">
        <v>5</v>
      </c>
      <c r="X96" s="98" t="s">
        <v>1176</v>
      </c>
      <c r="Y96" s="98">
        <v>9</v>
      </c>
      <c r="Z96" s="97">
        <v>17</v>
      </c>
      <c r="AA96" s="107" t="s">
        <v>1177</v>
      </c>
      <c r="AB96" s="98" t="s">
        <v>16</v>
      </c>
      <c r="AC96" s="97">
        <f>_xlfn.XLOOKUP(B96,'[1]PI final (3)'!C:C,'[1]PI final (3)'!AE:AE,"",0)</f>
        <v>0</v>
      </c>
      <c r="AD96" s="97">
        <f>_xlfn.XLOOKUP(B96,'[1]PI final (3)'!C:C,'[1]PI final (3)'!AF:AF,"",0)</f>
        <v>1</v>
      </c>
      <c r="AE96" s="97">
        <f>_xlfn.XLOOKUP(B96,'[1]PI final (3)'!C:C,'[1]PI final (3)'!AG:AG,"",0)</f>
        <v>1</v>
      </c>
      <c r="AF96" s="97">
        <f>_xlfn.XLOOKUP(B96,'[1]PI final (3)'!C:C,'[1]PI final (3)'!AI:AI,"",0)</f>
        <v>0</v>
      </c>
      <c r="AG96" s="97">
        <f>_xlfn.XLOOKUP(B96,'[1]PI final (3)'!C:C,'[1]PI final (3)'!AJ:AJ,"",0)</f>
        <v>0</v>
      </c>
      <c r="AH96" s="97">
        <f>_xlfn.XLOOKUP(B96,'[1]PI final (3)'!C:C,'[1]PI final (3)'!AK:AK,"",0)</f>
        <v>0</v>
      </c>
      <c r="AI96" s="97">
        <f>_xlfn.XLOOKUP(B96,'[1]PI final (3)'!C:C,'[1]PI final (3)'!AL:AL,"",0)</f>
        <v>1</v>
      </c>
      <c r="AJ96" s="97">
        <f>_xlfn.XLOOKUP(B96,'[1]PI final (3)'!C:C,'[1]PI final (3)'!AM:AM,"",0)</f>
        <v>1</v>
      </c>
      <c r="AK96" s="97">
        <f>_xlfn.XLOOKUP(B96,'[1]PI final (3)'!C:C,'[1]PI final (3)'!AN:AN,"",0)</f>
        <v>2</v>
      </c>
      <c r="AL96" s="97">
        <f>_xlfn.XLOOKUP(B96,'[1]PI final (3)'!C:C,'[1]PI final (3)'!AP:AP,"",0)</f>
        <v>0</v>
      </c>
      <c r="AM96" s="97">
        <f>_xlfn.XLOOKUP(B96,'[1]PI final (3)'!C:C,'[1]PI final (3)'!AQ:AQ,"",0)</f>
        <v>0</v>
      </c>
      <c r="AN96" s="97">
        <f>_xlfn.XLOOKUP(B96,'[1]PI final (3)'!C:C,'[1]PI final (3)'!AR:AR,"",0)</f>
        <v>0</v>
      </c>
      <c r="AO96" s="97">
        <f>_xlfn.XLOOKUP(B96,'[1]PI final (3)'!C:C,'[1]PI final (3)'!AS:AS,"",0)</f>
        <v>1</v>
      </c>
      <c r="AP96" s="97">
        <f>_xlfn.XLOOKUP(B96,'[1]PI final (3)'!C:C,'[1]PI final (3)'!AT:AT,"",0)</f>
        <v>1</v>
      </c>
      <c r="AQ96" s="97">
        <f>_xlfn.XLOOKUP(B96,'[1]PI final (3)'!C:C,'[1]PI final (3)'!AU:AU,"",0)</f>
        <v>3</v>
      </c>
      <c r="AR96" s="97">
        <f>_xlfn.XLOOKUP(B96,'[1]PI final (3)'!C:C,'[1]PI final (3)'!AW:AW,"",0)</f>
        <v>0</v>
      </c>
      <c r="AS96" s="97">
        <f>_xlfn.XLOOKUP(B96,'[1]PI final (3)'!C:C,'[1]PI final (3)'!AX:AX,"",0)</f>
        <v>0</v>
      </c>
      <c r="AT96" s="97">
        <f>_xlfn.XLOOKUP(B96,'[1]PI final (3)'!C:C,'[1]PI final (3)'!AY:AY,"",0)</f>
        <v>1</v>
      </c>
      <c r="AU96" s="97">
        <f>_xlfn.XLOOKUP(B96,'[1]PI final (3)'!C:C,'[1]PI final (3)'!AZ:AZ,"",0)</f>
        <v>0</v>
      </c>
      <c r="AV96" s="97">
        <f>_xlfn.XLOOKUP(B96,'[1]PI final (3)'!C:C,'[1]PI final (3)'!BA:BA,"",0)</f>
        <v>1</v>
      </c>
      <c r="AW96" s="97">
        <f>_xlfn.XLOOKUP(B96,'[1]PI final (3)'!C:C,'[1]PI final (3)'!BB:BB,"",0)</f>
        <v>4</v>
      </c>
      <c r="AX96" s="98" t="s">
        <v>776</v>
      </c>
      <c r="AY96" s="98">
        <v>17</v>
      </c>
      <c r="AZ96" s="98" t="s">
        <v>1177</v>
      </c>
      <c r="BA96" s="98">
        <v>0</v>
      </c>
      <c r="BB96" s="98">
        <v>0</v>
      </c>
      <c r="BC96" s="98">
        <v>0</v>
      </c>
      <c r="BD96" s="98">
        <v>0</v>
      </c>
      <c r="BE96" s="98">
        <v>0</v>
      </c>
      <c r="BF96" s="98">
        <v>0</v>
      </c>
    </row>
    <row r="97" spans="1:58" s="102" customFormat="1" ht="32.1" customHeight="1">
      <c r="A97" s="97" t="s">
        <v>1162</v>
      </c>
      <c r="B97" s="97">
        <v>93</v>
      </c>
      <c r="C97" s="98" t="s">
        <v>758</v>
      </c>
      <c r="D97" s="98" t="s">
        <v>1163</v>
      </c>
      <c r="E97" s="98" t="s">
        <v>1164</v>
      </c>
      <c r="F97" s="98" t="s">
        <v>1165</v>
      </c>
      <c r="G97" s="98" t="s">
        <v>1057</v>
      </c>
      <c r="H97" s="98" t="s">
        <v>1166</v>
      </c>
      <c r="I97" s="98" t="s">
        <v>812</v>
      </c>
      <c r="J97" s="97">
        <v>36.42</v>
      </c>
      <c r="K97" s="98" t="s">
        <v>1167</v>
      </c>
      <c r="L97" s="97">
        <v>37</v>
      </c>
      <c r="M97" s="98" t="s">
        <v>840</v>
      </c>
      <c r="N97" s="97">
        <v>17</v>
      </c>
      <c r="O97" s="98" t="s">
        <v>1168</v>
      </c>
      <c r="P97" s="97">
        <v>39</v>
      </c>
      <c r="Q97" s="98" t="s">
        <v>1178</v>
      </c>
      <c r="R97" s="98" t="s">
        <v>1179</v>
      </c>
      <c r="S97" s="97">
        <v>390600500</v>
      </c>
      <c r="T97" s="98" t="s">
        <v>1180</v>
      </c>
      <c r="U97" s="98" t="s">
        <v>1181</v>
      </c>
      <c r="V97" s="98" t="s">
        <v>1182</v>
      </c>
      <c r="W97" s="98">
        <v>13</v>
      </c>
      <c r="X97" s="98" t="s">
        <v>1176</v>
      </c>
      <c r="Y97" s="98">
        <v>21</v>
      </c>
      <c r="Z97" s="97">
        <v>17</v>
      </c>
      <c r="AA97" s="107" t="s">
        <v>1168</v>
      </c>
      <c r="AB97" s="98" t="s">
        <v>16</v>
      </c>
      <c r="AC97" s="97">
        <f>_xlfn.XLOOKUP(B97,'[1]PI final (3)'!C:C,'[1]PI final (3)'!AE:AE,"",0)</f>
        <v>0</v>
      </c>
      <c r="AD97" s="97">
        <f>_xlfn.XLOOKUP(B97,'[1]PI final (3)'!C:C,'[1]PI final (3)'!AF:AF,"",0)</f>
        <v>1</v>
      </c>
      <c r="AE97" s="97">
        <f>_xlfn.XLOOKUP(B97,'[1]PI final (3)'!C:C,'[1]PI final (3)'!AG:AG,"",0)</f>
        <v>1</v>
      </c>
      <c r="AF97" s="97">
        <f>_xlfn.XLOOKUP(B97,'[1]PI final (3)'!C:C,'[1]PI final (3)'!AI:AI,"",0)</f>
        <v>0</v>
      </c>
      <c r="AG97" s="97">
        <f>_xlfn.XLOOKUP(B97,'[1]PI final (3)'!C:C,'[1]PI final (3)'!AJ:AJ,"",0)</f>
        <v>0</v>
      </c>
      <c r="AH97" s="97">
        <f>_xlfn.XLOOKUP(B97,'[1]PI final (3)'!C:C,'[1]PI final (3)'!AK:AK,"",0)</f>
        <v>0</v>
      </c>
      <c r="AI97" s="97">
        <f>_xlfn.XLOOKUP(B97,'[1]PI final (3)'!C:C,'[1]PI final (3)'!AL:AL,"",0)</f>
        <v>1</v>
      </c>
      <c r="AJ97" s="97">
        <f>_xlfn.XLOOKUP(B97,'[1]PI final (3)'!C:C,'[1]PI final (3)'!AM:AM,"",0)</f>
        <v>1</v>
      </c>
      <c r="AK97" s="97">
        <f>_xlfn.XLOOKUP(B97,'[1]PI final (3)'!C:C,'[1]PI final (3)'!AN:AN,"",0)</f>
        <v>2</v>
      </c>
      <c r="AL97" s="97">
        <f>_xlfn.XLOOKUP(B97,'[1]PI final (3)'!C:C,'[1]PI final (3)'!AP:AP,"",0)</f>
        <v>0</v>
      </c>
      <c r="AM97" s="97">
        <f>_xlfn.XLOOKUP(B97,'[1]PI final (3)'!C:C,'[1]PI final (3)'!AQ:AQ,"",0)</f>
        <v>0</v>
      </c>
      <c r="AN97" s="97">
        <f>_xlfn.XLOOKUP(B97,'[1]PI final (3)'!C:C,'[1]PI final (3)'!AR:AR,"",0)</f>
        <v>0</v>
      </c>
      <c r="AO97" s="97">
        <f>_xlfn.XLOOKUP(B97,'[1]PI final (3)'!C:C,'[1]PI final (3)'!AS:AS,"",0)</f>
        <v>1</v>
      </c>
      <c r="AP97" s="97">
        <f>_xlfn.XLOOKUP(B97,'[1]PI final (3)'!C:C,'[1]PI final (3)'!AT:AT,"",0)</f>
        <v>1</v>
      </c>
      <c r="AQ97" s="97">
        <f>_xlfn.XLOOKUP(B97,'[1]PI final (3)'!C:C,'[1]PI final (3)'!AU:AU,"",0)</f>
        <v>3</v>
      </c>
      <c r="AR97" s="97">
        <f>_xlfn.XLOOKUP(B97,'[1]PI final (3)'!C:C,'[1]PI final (3)'!AW:AW,"",0)</f>
        <v>0</v>
      </c>
      <c r="AS97" s="97">
        <f>_xlfn.XLOOKUP(B97,'[1]PI final (3)'!C:C,'[1]PI final (3)'!AX:AX,"",0)</f>
        <v>0</v>
      </c>
      <c r="AT97" s="97">
        <f>_xlfn.XLOOKUP(B97,'[1]PI final (3)'!C:C,'[1]PI final (3)'!AY:AY,"",0)</f>
        <v>5</v>
      </c>
      <c r="AU97" s="97">
        <f>_xlfn.XLOOKUP(B97,'[1]PI final (3)'!C:C,'[1]PI final (3)'!AZ:AZ,"",0)</f>
        <v>0</v>
      </c>
      <c r="AV97" s="97">
        <f>_xlfn.XLOOKUP(B97,'[1]PI final (3)'!C:C,'[1]PI final (3)'!BA:BA,"",0)</f>
        <v>5</v>
      </c>
      <c r="AW97" s="97">
        <f>_xlfn.XLOOKUP(B97,'[1]PI final (3)'!C:C,'[1]PI final (3)'!BB:BB,"",0)</f>
        <v>8</v>
      </c>
      <c r="AX97" s="98" t="s">
        <v>776</v>
      </c>
      <c r="AY97" s="98">
        <v>17</v>
      </c>
      <c r="AZ97" s="98" t="s">
        <v>1168</v>
      </c>
      <c r="BA97" s="98">
        <v>0</v>
      </c>
      <c r="BB97" s="98">
        <v>0</v>
      </c>
      <c r="BC97" s="98">
        <v>0</v>
      </c>
      <c r="BD97" s="98">
        <v>0</v>
      </c>
      <c r="BE97" s="98">
        <v>0</v>
      </c>
      <c r="BF97" s="98">
        <v>0</v>
      </c>
    </row>
    <row r="98" spans="1:58" s="102" customFormat="1" ht="32.1" customHeight="1">
      <c r="A98" s="97" t="s">
        <v>1162</v>
      </c>
      <c r="B98" s="97">
        <v>94</v>
      </c>
      <c r="C98" s="98" t="s">
        <v>758</v>
      </c>
      <c r="D98" s="98" t="s">
        <v>1163</v>
      </c>
      <c r="E98" s="98" t="s">
        <v>1164</v>
      </c>
      <c r="F98" s="98" t="s">
        <v>1165</v>
      </c>
      <c r="G98" s="98" t="s">
        <v>1057</v>
      </c>
      <c r="H98" s="98" t="s">
        <v>1166</v>
      </c>
      <c r="I98" s="98" t="s">
        <v>812</v>
      </c>
      <c r="J98" s="97">
        <v>36.42</v>
      </c>
      <c r="K98" s="98" t="s">
        <v>1167</v>
      </c>
      <c r="L98" s="97">
        <v>37</v>
      </c>
      <c r="M98" s="98" t="s">
        <v>840</v>
      </c>
      <c r="N98" s="97">
        <v>17</v>
      </c>
      <c r="O98" s="98" t="s">
        <v>1168</v>
      </c>
      <c r="P98" s="97">
        <v>39</v>
      </c>
      <c r="Q98" s="98" t="s">
        <v>1178</v>
      </c>
      <c r="R98" s="98" t="s">
        <v>1183</v>
      </c>
      <c r="S98" s="97">
        <v>390500500</v>
      </c>
      <c r="T98" s="98" t="s">
        <v>1184</v>
      </c>
      <c r="U98" s="98" t="s">
        <v>1185</v>
      </c>
      <c r="V98" s="98" t="s">
        <v>1186</v>
      </c>
      <c r="W98" s="98">
        <v>0</v>
      </c>
      <c r="X98" s="98" t="s">
        <v>1176</v>
      </c>
      <c r="Y98" s="98">
        <v>4</v>
      </c>
      <c r="Z98" s="97">
        <v>17</v>
      </c>
      <c r="AA98" s="107" t="s">
        <v>1168</v>
      </c>
      <c r="AB98" s="98" t="s">
        <v>16</v>
      </c>
      <c r="AC98" s="97">
        <f>_xlfn.XLOOKUP(B98,'[1]PI final (3)'!C:C,'[1]PI final (3)'!AE:AE,"",0)</f>
        <v>0</v>
      </c>
      <c r="AD98" s="97">
        <f>_xlfn.XLOOKUP(B98,'[1]PI final (3)'!C:C,'[1]PI final (3)'!AF:AF,"",0)</f>
        <v>1</v>
      </c>
      <c r="AE98" s="97">
        <f>_xlfn.XLOOKUP(B98,'[1]PI final (3)'!C:C,'[1]PI final (3)'!AG:AG,"",0)</f>
        <v>1</v>
      </c>
      <c r="AF98" s="97">
        <f>_xlfn.XLOOKUP(B98,'[1]PI final (3)'!C:C,'[1]PI final (3)'!AI:AI,"",0)</f>
        <v>0</v>
      </c>
      <c r="AG98" s="97">
        <f>_xlfn.XLOOKUP(B98,'[1]PI final (3)'!C:C,'[1]PI final (3)'!AJ:AJ,"",0)</f>
        <v>0</v>
      </c>
      <c r="AH98" s="97">
        <f>_xlfn.XLOOKUP(B98,'[1]PI final (3)'!C:C,'[1]PI final (3)'!AK:AK,"",0)</f>
        <v>1</v>
      </c>
      <c r="AI98" s="97">
        <f>_xlfn.XLOOKUP(B98,'[1]PI final (3)'!C:C,'[1]PI final (3)'!AL:AL,"",0)</f>
        <v>0</v>
      </c>
      <c r="AJ98" s="97">
        <f>_xlfn.XLOOKUP(B98,'[1]PI final (3)'!C:C,'[1]PI final (3)'!AM:AM,"",0)</f>
        <v>1</v>
      </c>
      <c r="AK98" s="97">
        <f>_xlfn.XLOOKUP(B98,'[1]PI final (3)'!C:C,'[1]PI final (3)'!AN:AN,"",0)</f>
        <v>2</v>
      </c>
      <c r="AL98" s="97">
        <f>_xlfn.XLOOKUP(B98,'[1]PI final (3)'!C:C,'[1]PI final (3)'!AP:AP,"",0)</f>
        <v>0</v>
      </c>
      <c r="AM98" s="97">
        <f>_xlfn.XLOOKUP(B98,'[1]PI final (3)'!C:C,'[1]PI final (3)'!AQ:AQ,"",0)</f>
        <v>0</v>
      </c>
      <c r="AN98" s="97">
        <f>_xlfn.XLOOKUP(B98,'[1]PI final (3)'!C:C,'[1]PI final (3)'!AR:AR,"",0)</f>
        <v>1</v>
      </c>
      <c r="AO98" s="97">
        <f>_xlfn.XLOOKUP(B98,'[1]PI final (3)'!C:C,'[1]PI final (3)'!AS:AS,"",0)</f>
        <v>0</v>
      </c>
      <c r="AP98" s="97">
        <f>_xlfn.XLOOKUP(B98,'[1]PI final (3)'!C:C,'[1]PI final (3)'!AT:AT,"",0)</f>
        <v>1</v>
      </c>
      <c r="AQ98" s="97">
        <f>_xlfn.XLOOKUP(B98,'[1]PI final (3)'!C:C,'[1]PI final (3)'!AU:AU,"",0)</f>
        <v>3</v>
      </c>
      <c r="AR98" s="97">
        <f>_xlfn.XLOOKUP(B98,'[1]PI final (3)'!C:C,'[1]PI final (3)'!AW:AW,"",0)</f>
        <v>0</v>
      </c>
      <c r="AS98" s="97">
        <f>_xlfn.XLOOKUP(B98,'[1]PI final (3)'!C:C,'[1]PI final (3)'!AX:AX,"",0)</f>
        <v>0</v>
      </c>
      <c r="AT98" s="97">
        <f>_xlfn.XLOOKUP(B98,'[1]PI final (3)'!C:C,'[1]PI final (3)'!AY:AY,"",0)</f>
        <v>1</v>
      </c>
      <c r="AU98" s="97">
        <f>_xlfn.XLOOKUP(B98,'[1]PI final (3)'!C:C,'[1]PI final (3)'!AZ:AZ,"",0)</f>
        <v>0</v>
      </c>
      <c r="AV98" s="97">
        <f>_xlfn.XLOOKUP(B98,'[1]PI final (3)'!C:C,'[1]PI final (3)'!BA:BA,"",0)</f>
        <v>1</v>
      </c>
      <c r="AW98" s="97">
        <f>_xlfn.XLOOKUP(B98,'[1]PI final (3)'!C:C,'[1]PI final (3)'!BB:BB,"",0)</f>
        <v>4</v>
      </c>
      <c r="AX98" s="98" t="s">
        <v>776</v>
      </c>
      <c r="AY98" s="98">
        <v>17</v>
      </c>
      <c r="AZ98" s="98" t="s">
        <v>1168</v>
      </c>
      <c r="BA98" s="98">
        <v>0</v>
      </c>
      <c r="BB98" s="98">
        <v>0</v>
      </c>
      <c r="BC98" s="98">
        <v>0</v>
      </c>
      <c r="BD98" s="98">
        <v>0</v>
      </c>
      <c r="BE98" s="98">
        <v>0</v>
      </c>
      <c r="BF98" s="98">
        <v>0</v>
      </c>
    </row>
    <row r="99" spans="1:58" s="102" customFormat="1" ht="32.1" customHeight="1">
      <c r="A99" s="97" t="s">
        <v>1162</v>
      </c>
      <c r="B99" s="97">
        <v>95</v>
      </c>
      <c r="C99" s="98" t="s">
        <v>758</v>
      </c>
      <c r="D99" s="98" t="s">
        <v>1163</v>
      </c>
      <c r="E99" s="98" t="s">
        <v>1164</v>
      </c>
      <c r="F99" s="98" t="s">
        <v>1165</v>
      </c>
      <c r="G99" s="98" t="s">
        <v>1057</v>
      </c>
      <c r="H99" s="98" t="s">
        <v>1166</v>
      </c>
      <c r="I99" s="98" t="s">
        <v>812</v>
      </c>
      <c r="J99" s="97">
        <v>36.42</v>
      </c>
      <c r="K99" s="98" t="s">
        <v>1167</v>
      </c>
      <c r="L99" s="97">
        <v>37</v>
      </c>
      <c r="M99" s="98" t="s">
        <v>840</v>
      </c>
      <c r="N99" s="97">
        <v>17</v>
      </c>
      <c r="O99" s="98" t="s">
        <v>1168</v>
      </c>
      <c r="P99" s="97">
        <v>39</v>
      </c>
      <c r="Q99" s="98" t="s">
        <v>1178</v>
      </c>
      <c r="R99" s="98" t="s">
        <v>1179</v>
      </c>
      <c r="S99" s="97">
        <v>390601700</v>
      </c>
      <c r="T99" s="98" t="s">
        <v>1187</v>
      </c>
      <c r="U99" s="98" t="s">
        <v>1188</v>
      </c>
      <c r="V99" s="98" t="s">
        <v>1189</v>
      </c>
      <c r="W99" s="98">
        <v>0</v>
      </c>
      <c r="X99" s="98" t="s">
        <v>1176</v>
      </c>
      <c r="Y99" s="98">
        <v>23</v>
      </c>
      <c r="Z99" s="97">
        <v>17</v>
      </c>
      <c r="AA99" s="107" t="s">
        <v>1168</v>
      </c>
      <c r="AB99" s="98" t="s">
        <v>16</v>
      </c>
      <c r="AC99" s="97">
        <f>_xlfn.XLOOKUP(B99,'[1]PI final (3)'!C:C,'[1]PI final (3)'!AE:AE,"",0)</f>
        <v>23</v>
      </c>
      <c r="AD99" s="97">
        <f>_xlfn.XLOOKUP(B99,'[1]PI final (3)'!C:C,'[1]PI final (3)'!AF:AF,"",0)</f>
        <v>0</v>
      </c>
      <c r="AE99" s="97">
        <f>_xlfn.XLOOKUP(B99,'[1]PI final (3)'!C:C,'[1]PI final (3)'!AG:AG,"",0)</f>
        <v>23</v>
      </c>
      <c r="AF99" s="97">
        <f>_xlfn.XLOOKUP(B99,'[1]PI final (3)'!C:C,'[1]PI final (3)'!AI:AI,"",0)</f>
        <v>0</v>
      </c>
      <c r="AG99" s="97">
        <f>_xlfn.XLOOKUP(B99,'[1]PI final (3)'!C:C,'[1]PI final (3)'!AJ:AJ,"",0)</f>
        <v>0</v>
      </c>
      <c r="AH99" s="97">
        <f>_xlfn.XLOOKUP(B99,'[1]PI final (3)'!C:C,'[1]PI final (3)'!AK:AK,"",0)</f>
        <v>0</v>
      </c>
      <c r="AI99" s="97">
        <f>_xlfn.XLOOKUP(B99,'[1]PI final (3)'!C:C,'[1]PI final (3)'!AL:AL,"",0)</f>
        <v>0</v>
      </c>
      <c r="AJ99" s="97">
        <f>_xlfn.XLOOKUP(B99,'[1]PI final (3)'!C:C,'[1]PI final (3)'!AM:AM,"",0)</f>
        <v>0</v>
      </c>
      <c r="AK99" s="97">
        <f>_xlfn.XLOOKUP(B99,'[1]PI final (3)'!C:C,'[1]PI final (3)'!AN:AN,"",0)</f>
        <v>23</v>
      </c>
      <c r="AL99" s="97">
        <f>_xlfn.XLOOKUP(B99,'[1]PI final (3)'!C:C,'[1]PI final (3)'!AP:AP,"",0)</f>
        <v>0</v>
      </c>
      <c r="AM99" s="97">
        <f>_xlfn.XLOOKUP(B99,'[1]PI final (3)'!C:C,'[1]PI final (3)'!AQ:AQ,"",0)</f>
        <v>0</v>
      </c>
      <c r="AN99" s="97">
        <f>_xlfn.XLOOKUP(B99,'[1]PI final (3)'!C:C,'[1]PI final (3)'!AR:AR,"",0)</f>
        <v>0</v>
      </c>
      <c r="AO99" s="97">
        <f>_xlfn.XLOOKUP(B99,'[1]PI final (3)'!C:C,'[1]PI final (3)'!AS:AS,"",0)</f>
        <v>0</v>
      </c>
      <c r="AP99" s="97">
        <f>_xlfn.XLOOKUP(B99,'[1]PI final (3)'!C:C,'[1]PI final (3)'!AT:AT,"",0)</f>
        <v>0</v>
      </c>
      <c r="AQ99" s="97">
        <f>_xlfn.XLOOKUP(B99,'[1]PI final (3)'!C:C,'[1]PI final (3)'!AU:AU,"",0)</f>
        <v>23</v>
      </c>
      <c r="AR99" s="97">
        <f>_xlfn.XLOOKUP(B99,'[1]PI final (3)'!C:C,'[1]PI final (3)'!AW:AW,"",0)</f>
        <v>0</v>
      </c>
      <c r="AS99" s="97">
        <f>_xlfn.XLOOKUP(B99,'[1]PI final (3)'!C:C,'[1]PI final (3)'!AX:AX,"",0)</f>
        <v>0</v>
      </c>
      <c r="AT99" s="97">
        <f>_xlfn.XLOOKUP(B99,'[1]PI final (3)'!C:C,'[1]PI final (3)'!AY:AY,"",0)</f>
        <v>0</v>
      </c>
      <c r="AU99" s="97">
        <f>_xlfn.XLOOKUP(B99,'[1]PI final (3)'!C:C,'[1]PI final (3)'!AZ:AZ,"",0)</f>
        <v>0</v>
      </c>
      <c r="AV99" s="97">
        <f>_xlfn.XLOOKUP(B99,'[1]PI final (3)'!C:C,'[1]PI final (3)'!BA:BA,"",0)</f>
        <v>0</v>
      </c>
      <c r="AW99" s="97">
        <f>_xlfn.XLOOKUP(B99,'[1]PI final (3)'!C:C,'[1]PI final (3)'!BB:BB,"",0)</f>
        <v>23</v>
      </c>
      <c r="AX99" s="98" t="s">
        <v>776</v>
      </c>
      <c r="AY99" s="98">
        <v>17</v>
      </c>
      <c r="AZ99" s="98" t="s">
        <v>1168</v>
      </c>
      <c r="BA99" s="98">
        <v>0</v>
      </c>
      <c r="BB99" s="98">
        <v>0</v>
      </c>
      <c r="BC99" s="98">
        <v>0</v>
      </c>
      <c r="BD99" s="98">
        <v>0</v>
      </c>
      <c r="BE99" s="98">
        <v>0</v>
      </c>
      <c r="BF99" s="98">
        <v>0</v>
      </c>
    </row>
    <row r="100" spans="1:58" s="102" customFormat="1" ht="32.1" customHeight="1">
      <c r="A100" s="97" t="s">
        <v>1162</v>
      </c>
      <c r="B100" s="97">
        <v>96</v>
      </c>
      <c r="C100" s="98" t="s">
        <v>758</v>
      </c>
      <c r="D100" s="98" t="s">
        <v>1163</v>
      </c>
      <c r="E100" s="98" t="s">
        <v>1164</v>
      </c>
      <c r="F100" s="98" t="s">
        <v>1165</v>
      </c>
      <c r="G100" s="98" t="s">
        <v>1057</v>
      </c>
      <c r="H100" s="98" t="s">
        <v>1166</v>
      </c>
      <c r="I100" s="98" t="s">
        <v>812</v>
      </c>
      <c r="J100" s="97">
        <v>36.42</v>
      </c>
      <c r="K100" s="98" t="s">
        <v>1167</v>
      </c>
      <c r="L100" s="97">
        <v>37</v>
      </c>
      <c r="M100" s="98" t="s">
        <v>840</v>
      </c>
      <c r="N100" s="97">
        <v>17</v>
      </c>
      <c r="O100" s="98" t="s">
        <v>1168</v>
      </c>
      <c r="P100" s="97">
        <v>39</v>
      </c>
      <c r="Q100" s="98" t="s">
        <v>1178</v>
      </c>
      <c r="R100" s="98" t="s">
        <v>1179</v>
      </c>
      <c r="S100" s="97">
        <v>390601900</v>
      </c>
      <c r="T100" s="98" t="s">
        <v>1190</v>
      </c>
      <c r="U100" s="98" t="s">
        <v>1191</v>
      </c>
      <c r="V100" s="98" t="s">
        <v>1192</v>
      </c>
      <c r="W100" s="98">
        <v>5</v>
      </c>
      <c r="X100" s="98" t="s">
        <v>1176</v>
      </c>
      <c r="Y100" s="98">
        <v>7</v>
      </c>
      <c r="Z100" s="97">
        <v>9</v>
      </c>
      <c r="AA100" s="107" t="s">
        <v>1193</v>
      </c>
      <c r="AB100" s="98" t="s">
        <v>16</v>
      </c>
      <c r="AC100" s="97">
        <f>_xlfn.XLOOKUP(B100,'[1]PI final (3)'!C:C,'[1]PI final (3)'!AE:AE,"",0)</f>
        <v>0</v>
      </c>
      <c r="AD100" s="97">
        <f>_xlfn.XLOOKUP(B100,'[1]PI final (3)'!C:C,'[1]PI final (3)'!AF:AF,"",0)</f>
        <v>0.5</v>
      </c>
      <c r="AE100" s="97">
        <f>_xlfn.XLOOKUP(B100,'[1]PI final (3)'!C:C,'[1]PI final (3)'!AG:AG,"",0)</f>
        <v>0.5</v>
      </c>
      <c r="AF100" s="97">
        <f>_xlfn.XLOOKUP(B100,'[1]PI final (3)'!C:C,'[1]PI final (3)'!AI:AI,"",0)</f>
        <v>0</v>
      </c>
      <c r="AG100" s="97">
        <f>_xlfn.XLOOKUP(B100,'[1]PI final (3)'!C:C,'[1]PI final (3)'!AJ:AJ,"",0)</f>
        <v>0</v>
      </c>
      <c r="AH100" s="97">
        <f>_xlfn.XLOOKUP(B100,'[1]PI final (3)'!C:C,'[1]PI final (3)'!AK:AK,"",0)</f>
        <v>0</v>
      </c>
      <c r="AI100" s="97">
        <f>_xlfn.XLOOKUP(B100,'[1]PI final (3)'!C:C,'[1]PI final (3)'!AL:AL,"",0)</f>
        <v>0.5</v>
      </c>
      <c r="AJ100" s="97">
        <f>_xlfn.XLOOKUP(B100,'[1]PI final (3)'!C:C,'[1]PI final (3)'!AM:AM,"",0)</f>
        <v>0.5</v>
      </c>
      <c r="AK100" s="97">
        <f>_xlfn.XLOOKUP(B100,'[1]PI final (3)'!C:C,'[1]PI final (3)'!AN:AN,"",0)</f>
        <v>1</v>
      </c>
      <c r="AL100" s="97">
        <f>_xlfn.XLOOKUP(B100,'[1]PI final (3)'!C:C,'[1]PI final (3)'!AP:AP,"",0)</f>
        <v>0</v>
      </c>
      <c r="AM100" s="97">
        <f>_xlfn.XLOOKUP(B100,'[1]PI final (3)'!C:C,'[1]PI final (3)'!AQ:AQ,"",0)</f>
        <v>0</v>
      </c>
      <c r="AN100" s="97">
        <f>_xlfn.XLOOKUP(B100,'[1]PI final (3)'!C:C,'[1]PI final (3)'!AR:AR,"",0)</f>
        <v>0</v>
      </c>
      <c r="AO100" s="97">
        <f>_xlfn.XLOOKUP(B100,'[1]PI final (3)'!C:C,'[1]PI final (3)'!AS:AS,"",0)</f>
        <v>1</v>
      </c>
      <c r="AP100" s="97">
        <f>_xlfn.XLOOKUP(B100,'[1]PI final (3)'!C:C,'[1]PI final (3)'!AT:AT,"",0)</f>
        <v>1</v>
      </c>
      <c r="AQ100" s="97">
        <f>_xlfn.XLOOKUP(B100,'[1]PI final (3)'!C:C,'[1]PI final (3)'!AU:AU,"",0)</f>
        <v>2</v>
      </c>
      <c r="AR100" s="97">
        <f>_xlfn.XLOOKUP(B100,'[1]PI final (3)'!C:C,'[1]PI final (3)'!AW:AW,"",0)</f>
        <v>0</v>
      </c>
      <c r="AS100" s="97">
        <f>_xlfn.XLOOKUP(B100,'[1]PI final (3)'!C:C,'[1]PI final (3)'!AX:AX,"",0)</f>
        <v>0</v>
      </c>
      <c r="AT100" s="97">
        <f>_xlfn.XLOOKUP(B100,'[1]PI final (3)'!C:C,'[1]PI final (3)'!AY:AY,"",0)</f>
        <v>0</v>
      </c>
      <c r="AU100" s="97">
        <f>_xlfn.XLOOKUP(B100,'[1]PI final (3)'!C:C,'[1]PI final (3)'!AZ:AZ,"",0)</f>
        <v>0</v>
      </c>
      <c r="AV100" s="97">
        <f>_xlfn.XLOOKUP(B100,'[1]PI final (3)'!C:C,'[1]PI final (3)'!BA:BA,"",0)</f>
        <v>0</v>
      </c>
      <c r="AW100" s="97">
        <f>_xlfn.XLOOKUP(B100,'[1]PI final (3)'!C:C,'[1]PI final (3)'!BB:BB,"",0)</f>
        <v>2</v>
      </c>
      <c r="AX100" s="98" t="s">
        <v>776</v>
      </c>
      <c r="AY100" s="98">
        <v>9</v>
      </c>
      <c r="AZ100" s="98" t="s">
        <v>1193</v>
      </c>
      <c r="BA100" s="98">
        <v>0</v>
      </c>
      <c r="BB100" s="98">
        <v>0</v>
      </c>
      <c r="BC100" s="98">
        <v>0</v>
      </c>
      <c r="BD100" s="98">
        <v>0</v>
      </c>
      <c r="BE100" s="98">
        <v>0</v>
      </c>
      <c r="BF100" s="98">
        <v>0</v>
      </c>
    </row>
    <row r="101" spans="1:58" s="102" customFormat="1" ht="32.1" customHeight="1">
      <c r="A101" s="97" t="s">
        <v>1162</v>
      </c>
      <c r="B101" s="97">
        <v>97</v>
      </c>
      <c r="C101" s="98" t="s">
        <v>758</v>
      </c>
      <c r="D101" s="98" t="s">
        <v>1163</v>
      </c>
      <c r="E101" s="98" t="s">
        <v>1164</v>
      </c>
      <c r="F101" s="98" t="s">
        <v>1165</v>
      </c>
      <c r="G101" s="98" t="s">
        <v>1057</v>
      </c>
      <c r="H101" s="98" t="s">
        <v>1166</v>
      </c>
      <c r="I101" s="98" t="s">
        <v>812</v>
      </c>
      <c r="J101" s="97">
        <v>36.42</v>
      </c>
      <c r="K101" s="98" t="s">
        <v>1167</v>
      </c>
      <c r="L101" s="97">
        <v>37</v>
      </c>
      <c r="M101" s="98" t="s">
        <v>840</v>
      </c>
      <c r="N101" s="97">
        <v>17</v>
      </c>
      <c r="O101" s="98" t="s">
        <v>1168</v>
      </c>
      <c r="P101" s="97">
        <v>45</v>
      </c>
      <c r="Q101" s="98" t="s">
        <v>1194</v>
      </c>
      <c r="R101" s="98" t="s">
        <v>1195</v>
      </c>
      <c r="S101" s="97">
        <v>459902500</v>
      </c>
      <c r="T101" s="98" t="s">
        <v>1196</v>
      </c>
      <c r="U101" s="98" t="s">
        <v>1197</v>
      </c>
      <c r="V101" s="98" t="s">
        <v>1198</v>
      </c>
      <c r="W101" s="98">
        <v>1</v>
      </c>
      <c r="X101" s="98" t="s">
        <v>1176</v>
      </c>
      <c r="Y101" s="119" t="s">
        <v>1199</v>
      </c>
      <c r="Z101" s="97">
        <v>17</v>
      </c>
      <c r="AA101" s="107" t="s">
        <v>1177</v>
      </c>
      <c r="AB101" s="98" t="s">
        <v>16</v>
      </c>
      <c r="AC101" s="97">
        <f>_xlfn.XLOOKUP(B101,'[1]PI final (3)'!C:C,'[1]PI final (3)'!AE:AE,"",0)</f>
        <v>0</v>
      </c>
      <c r="AD101" s="97">
        <f>_xlfn.XLOOKUP(B101,'[1]PI final (3)'!C:C,'[1]PI final (3)'!AF:AF,"",0)</f>
        <v>0.2</v>
      </c>
      <c r="AE101" s="97">
        <f>_xlfn.XLOOKUP(B101,'[1]PI final (3)'!C:C,'[1]PI final (3)'!AG:AG,"",0)</f>
        <v>0.2</v>
      </c>
      <c r="AF101" s="97">
        <f>_xlfn.XLOOKUP(B101,'[1]PI final (3)'!C:C,'[1]PI final (3)'!AI:AI,"",0)</f>
        <v>0</v>
      </c>
      <c r="AG101" s="97">
        <f>_xlfn.XLOOKUP(B101,'[1]PI final (3)'!C:C,'[1]PI final (3)'!AJ:AJ,"",0)</f>
        <v>0.15</v>
      </c>
      <c r="AH101" s="97">
        <f>_xlfn.XLOOKUP(B101,'[1]PI final (3)'!C:C,'[1]PI final (3)'!AK:AK,"",0)</f>
        <v>0.15</v>
      </c>
      <c r="AI101" s="97">
        <f>_xlfn.XLOOKUP(B101,'[1]PI final (3)'!C:C,'[1]PI final (3)'!AL:AL,"",0)</f>
        <v>0</v>
      </c>
      <c r="AJ101" s="97">
        <f>_xlfn.XLOOKUP(B101,'[1]PI final (3)'!C:C,'[1]PI final (3)'!AM:AM,"",0)</f>
        <v>0.3</v>
      </c>
      <c r="AK101" s="97">
        <f>_xlfn.XLOOKUP(B101,'[1]PI final (3)'!C:C,'[1]PI final (3)'!AN:AN,"",0)</f>
        <v>0.5</v>
      </c>
      <c r="AL101" s="97">
        <f>_xlfn.XLOOKUP(B101,'[1]PI final (3)'!C:C,'[1]PI final (3)'!AP:AP,"",0)</f>
        <v>0</v>
      </c>
      <c r="AM101" s="97">
        <f>_xlfn.XLOOKUP(B101,'[1]PI final (3)'!C:C,'[1]PI final (3)'!AQ:AQ,"",0)</f>
        <v>0.25</v>
      </c>
      <c r="AN101" s="97">
        <f>_xlfn.XLOOKUP(B101,'[1]PI final (3)'!C:C,'[1]PI final (3)'!AR:AR,"",0)</f>
        <v>0</v>
      </c>
      <c r="AO101" s="97">
        <f>_xlfn.XLOOKUP(B101,'[1]PI final (3)'!C:C,'[1]PI final (3)'!AS:AS,"",0)</f>
        <v>0</v>
      </c>
      <c r="AP101" s="97">
        <f>_xlfn.XLOOKUP(B101,'[1]PI final (3)'!C:C,'[1]PI final (3)'!AT:AT,"",0)</f>
        <v>0.25</v>
      </c>
      <c r="AQ101" s="97">
        <f>_xlfn.XLOOKUP(B101,'[1]PI final (3)'!C:C,'[1]PI final (3)'!AU:AU,"",0)</f>
        <v>0.75</v>
      </c>
      <c r="AR101" s="97">
        <f>_xlfn.XLOOKUP(B101,'[1]PI final (3)'!C:C,'[1]PI final (3)'!AW:AW,"",0)</f>
        <v>0</v>
      </c>
      <c r="AS101" s="97">
        <f>_xlfn.XLOOKUP(B101,'[1]PI final (3)'!C:C,'[1]PI final (3)'!AX:AX,"",0)</f>
        <v>0</v>
      </c>
      <c r="AT101" s="97">
        <f>_xlfn.XLOOKUP(B101,'[1]PI final (3)'!C:C,'[1]PI final (3)'!AY:AY,"",0)</f>
        <v>0.25</v>
      </c>
      <c r="AU101" s="97">
        <f>_xlfn.XLOOKUP(B101,'[1]PI final (3)'!C:C,'[1]PI final (3)'!AZ:AZ,"",0)</f>
        <v>0</v>
      </c>
      <c r="AV101" s="97">
        <f>_xlfn.XLOOKUP(B101,'[1]PI final (3)'!C:C,'[1]PI final (3)'!BA:BA,"",0)</f>
        <v>0.25</v>
      </c>
      <c r="AW101" s="97">
        <f>_xlfn.XLOOKUP(B101,'[1]PI final (3)'!C:C,'[1]PI final (3)'!BB:BB,"",0)</f>
        <v>1</v>
      </c>
      <c r="AX101" s="98">
        <v>0</v>
      </c>
      <c r="AY101" s="98">
        <v>17</v>
      </c>
      <c r="AZ101" s="98" t="s">
        <v>1177</v>
      </c>
      <c r="BA101" s="98">
        <v>0</v>
      </c>
      <c r="BB101" s="98">
        <v>0</v>
      </c>
      <c r="BC101" s="98">
        <v>0</v>
      </c>
      <c r="BD101" s="98">
        <v>0</v>
      </c>
      <c r="BE101" s="98">
        <v>0</v>
      </c>
      <c r="BF101" s="98">
        <v>0</v>
      </c>
    </row>
    <row r="102" spans="1:58" s="102" customFormat="1" ht="32.1" customHeight="1">
      <c r="A102" s="97" t="s">
        <v>1162</v>
      </c>
      <c r="B102" s="97">
        <v>98</v>
      </c>
      <c r="C102" s="98" t="s">
        <v>758</v>
      </c>
      <c r="D102" s="98" t="s">
        <v>1163</v>
      </c>
      <c r="E102" s="98" t="s">
        <v>1164</v>
      </c>
      <c r="F102" s="98" t="s">
        <v>1165</v>
      </c>
      <c r="G102" s="98" t="s">
        <v>1057</v>
      </c>
      <c r="H102" s="98" t="s">
        <v>1166</v>
      </c>
      <c r="I102" s="98" t="s">
        <v>812</v>
      </c>
      <c r="J102" s="97">
        <v>36.42</v>
      </c>
      <c r="K102" s="98" t="s">
        <v>1167</v>
      </c>
      <c r="L102" s="97">
        <v>37</v>
      </c>
      <c r="M102" s="98" t="s">
        <v>840</v>
      </c>
      <c r="N102" s="97">
        <v>17</v>
      </c>
      <c r="O102" s="98" t="s">
        <v>1168</v>
      </c>
      <c r="P102" s="97">
        <v>39</v>
      </c>
      <c r="Q102" s="98" t="s">
        <v>1178</v>
      </c>
      <c r="R102" s="98" t="s">
        <v>1179</v>
      </c>
      <c r="S102" s="97">
        <v>390600900</v>
      </c>
      <c r="T102" s="98" t="s">
        <v>1180</v>
      </c>
      <c r="U102" s="98" t="s">
        <v>1181</v>
      </c>
      <c r="V102" s="98" t="s">
        <v>1200</v>
      </c>
      <c r="W102" s="98">
        <v>0</v>
      </c>
      <c r="X102" s="98" t="s">
        <v>1176</v>
      </c>
      <c r="Y102" s="98">
        <v>1</v>
      </c>
      <c r="Z102" s="97">
        <v>9</v>
      </c>
      <c r="AA102" s="107" t="s">
        <v>1193</v>
      </c>
      <c r="AB102" s="98" t="s">
        <v>16</v>
      </c>
      <c r="AC102" s="97">
        <f>_xlfn.XLOOKUP(B102,'[1]PI final (3)'!C:C,'[1]PI final (3)'!AE:AE,"",0)</f>
        <v>0</v>
      </c>
      <c r="AD102" s="97">
        <f>_xlfn.XLOOKUP(B102,'[1]PI final (3)'!C:C,'[1]PI final (3)'!AF:AF,"",0)</f>
        <v>0</v>
      </c>
      <c r="AE102" s="97">
        <f>_xlfn.XLOOKUP(B102,'[1]PI final (3)'!C:C,'[1]PI final (3)'!AG:AG,"",0)</f>
        <v>0</v>
      </c>
      <c r="AF102" s="97">
        <f>_xlfn.XLOOKUP(B102,'[1]PI final (3)'!C:C,'[1]PI final (3)'!AI:AI,"",0)</f>
        <v>0</v>
      </c>
      <c r="AG102" s="97">
        <f>_xlfn.XLOOKUP(B102,'[1]PI final (3)'!C:C,'[1]PI final (3)'!AJ:AJ,"",0)</f>
        <v>0</v>
      </c>
      <c r="AH102" s="97">
        <f>_xlfn.XLOOKUP(B102,'[1]PI final (3)'!C:C,'[1]PI final (3)'!AK:AK,"",0)</f>
        <v>1</v>
      </c>
      <c r="AI102" s="97">
        <f>_xlfn.XLOOKUP(B102,'[1]PI final (3)'!C:C,'[1]PI final (3)'!AL:AL,"",0)</f>
        <v>0</v>
      </c>
      <c r="AJ102" s="97">
        <f>_xlfn.XLOOKUP(B102,'[1]PI final (3)'!C:C,'[1]PI final (3)'!AM:AM,"",0)</f>
        <v>1</v>
      </c>
      <c r="AK102" s="97">
        <f>_xlfn.XLOOKUP(B102,'[1]PI final (3)'!C:C,'[1]PI final (3)'!AN:AN,"",0)</f>
        <v>1</v>
      </c>
      <c r="AL102" s="97">
        <f>_xlfn.XLOOKUP(B102,'[1]PI final (3)'!C:C,'[1]PI final (3)'!AP:AP,"",0)</f>
        <v>0</v>
      </c>
      <c r="AM102" s="97">
        <f>_xlfn.XLOOKUP(B102,'[1]PI final (3)'!C:C,'[1]PI final (3)'!AQ:AQ,"",0)</f>
        <v>0</v>
      </c>
      <c r="AN102" s="97">
        <f>_xlfn.XLOOKUP(B102,'[1]PI final (3)'!C:C,'[1]PI final (3)'!AR:AR,"",0)</f>
        <v>0</v>
      </c>
      <c r="AO102" s="97">
        <f>_xlfn.XLOOKUP(B102,'[1]PI final (3)'!C:C,'[1]PI final (3)'!AS:AS,"",0)</f>
        <v>0</v>
      </c>
      <c r="AP102" s="97">
        <f>_xlfn.XLOOKUP(B102,'[1]PI final (3)'!C:C,'[1]PI final (3)'!AT:AT,"",0)</f>
        <v>0</v>
      </c>
      <c r="AQ102" s="97">
        <f>_xlfn.XLOOKUP(B102,'[1]PI final (3)'!C:C,'[1]PI final (3)'!AU:AU,"",0)</f>
        <v>1</v>
      </c>
      <c r="AR102" s="97">
        <f>_xlfn.XLOOKUP(B102,'[1]PI final (3)'!C:C,'[1]PI final (3)'!AW:AW,"",0)</f>
        <v>0</v>
      </c>
      <c r="AS102" s="97">
        <f>_xlfn.XLOOKUP(B102,'[1]PI final (3)'!C:C,'[1]PI final (3)'!AX:AX,"",0)</f>
        <v>0</v>
      </c>
      <c r="AT102" s="97">
        <f>_xlfn.XLOOKUP(B102,'[1]PI final (3)'!C:C,'[1]PI final (3)'!AY:AY,"",0)</f>
        <v>0</v>
      </c>
      <c r="AU102" s="97">
        <f>_xlfn.XLOOKUP(B102,'[1]PI final (3)'!C:C,'[1]PI final (3)'!AZ:AZ,"",0)</f>
        <v>0</v>
      </c>
      <c r="AV102" s="97">
        <f>_xlfn.XLOOKUP(B102,'[1]PI final (3)'!C:C,'[1]PI final (3)'!BA:BA,"",0)</f>
        <v>0</v>
      </c>
      <c r="AW102" s="97">
        <f>_xlfn.XLOOKUP(B102,'[1]PI final (3)'!C:C,'[1]PI final (3)'!BB:BB,"",0)</f>
        <v>1</v>
      </c>
      <c r="AX102" s="98" t="s">
        <v>776</v>
      </c>
      <c r="AY102" s="98">
        <v>9</v>
      </c>
      <c r="AZ102" s="98" t="s">
        <v>1193</v>
      </c>
      <c r="BA102" s="98">
        <v>0</v>
      </c>
      <c r="BB102" s="98">
        <v>0</v>
      </c>
      <c r="BC102" s="98">
        <v>0</v>
      </c>
      <c r="BD102" s="98">
        <v>0</v>
      </c>
      <c r="BE102" s="98">
        <v>0</v>
      </c>
      <c r="BF102" s="98">
        <v>0</v>
      </c>
    </row>
    <row r="103" spans="1:58" s="102" customFormat="1" ht="32.1" customHeight="1">
      <c r="A103" s="97" t="s">
        <v>1162</v>
      </c>
      <c r="B103" s="97">
        <v>99</v>
      </c>
      <c r="C103" s="98" t="s">
        <v>758</v>
      </c>
      <c r="D103" s="98" t="s">
        <v>1163</v>
      </c>
      <c r="E103" s="98" t="s">
        <v>1164</v>
      </c>
      <c r="F103" s="98" t="s">
        <v>1165</v>
      </c>
      <c r="G103" s="98" t="s">
        <v>1057</v>
      </c>
      <c r="H103" s="98" t="s">
        <v>1166</v>
      </c>
      <c r="I103" s="98" t="s">
        <v>812</v>
      </c>
      <c r="J103" s="97">
        <v>36.42</v>
      </c>
      <c r="K103" s="98" t="s">
        <v>1167</v>
      </c>
      <c r="L103" s="97">
        <v>37</v>
      </c>
      <c r="M103" s="98" t="s">
        <v>840</v>
      </c>
      <c r="N103" s="97">
        <v>17</v>
      </c>
      <c r="O103" s="98" t="s">
        <v>1168</v>
      </c>
      <c r="P103" s="97">
        <v>39</v>
      </c>
      <c r="Q103" s="98" t="s">
        <v>1178</v>
      </c>
      <c r="R103" s="98" t="s">
        <v>1183</v>
      </c>
      <c r="S103" s="97">
        <v>390500400</v>
      </c>
      <c r="T103" s="98" t="s">
        <v>1201</v>
      </c>
      <c r="U103" s="98" t="s">
        <v>1202</v>
      </c>
      <c r="V103" s="98" t="s">
        <v>1203</v>
      </c>
      <c r="W103" s="98">
        <v>0</v>
      </c>
      <c r="X103" s="98" t="s">
        <v>1176</v>
      </c>
      <c r="Y103" s="98">
        <v>3</v>
      </c>
      <c r="Z103" s="97">
        <v>9</v>
      </c>
      <c r="AA103" s="107" t="s">
        <v>1193</v>
      </c>
      <c r="AB103" s="98" t="s">
        <v>16</v>
      </c>
      <c r="AC103" s="97">
        <f>_xlfn.XLOOKUP(B103,'[1]PI final (3)'!C:C,'[1]PI final (3)'!AE:AE,"",0)</f>
        <v>0</v>
      </c>
      <c r="AD103" s="97">
        <f>_xlfn.XLOOKUP(B103,'[1]PI final (3)'!C:C,'[1]PI final (3)'!AF:AF,"",0)</f>
        <v>0</v>
      </c>
      <c r="AE103" s="97">
        <f>_xlfn.XLOOKUP(B103,'[1]PI final (3)'!C:C,'[1]PI final (3)'!AG:AG,"",0)</f>
        <v>0</v>
      </c>
      <c r="AF103" s="97">
        <f>_xlfn.XLOOKUP(B103,'[1]PI final (3)'!C:C,'[1]PI final (3)'!AI:AI,"",0)</f>
        <v>0</v>
      </c>
      <c r="AG103" s="97">
        <f>_xlfn.XLOOKUP(B103,'[1]PI final (3)'!C:C,'[1]PI final (3)'!AJ:AJ,"",0)</f>
        <v>0</v>
      </c>
      <c r="AH103" s="97">
        <f>_xlfn.XLOOKUP(B103,'[1]PI final (3)'!C:C,'[1]PI final (3)'!AK:AK,"",0)</f>
        <v>0</v>
      </c>
      <c r="AI103" s="97">
        <f>_xlfn.XLOOKUP(B103,'[1]PI final (3)'!C:C,'[1]PI final (3)'!AL:AL,"",0)</f>
        <v>0</v>
      </c>
      <c r="AJ103" s="97">
        <f>_xlfn.XLOOKUP(B103,'[1]PI final (3)'!C:C,'[1]PI final (3)'!AM:AM,"",0)</f>
        <v>0</v>
      </c>
      <c r="AK103" s="97">
        <f>AJ103+AE103</f>
        <v>0</v>
      </c>
      <c r="AL103" s="97">
        <f>_xlfn.XLOOKUP(B103,'[1]PI final (3)'!C:C,'[1]PI final (3)'!AP:AP,"",0)</f>
        <v>0</v>
      </c>
      <c r="AM103" s="97">
        <f>_xlfn.XLOOKUP(B103,'[1]PI final (3)'!C:C,'[1]PI final (3)'!AQ:AQ,"",0)</f>
        <v>0</v>
      </c>
      <c r="AN103" s="97">
        <f>_xlfn.XLOOKUP(B103,'[1]PI final (3)'!C:C,'[1]PI final (3)'!AR:AR,"",0)</f>
        <v>3</v>
      </c>
      <c r="AO103" s="97">
        <f>_xlfn.XLOOKUP(B103,'[1]PI final (3)'!C:C,'[1]PI final (3)'!AS:AS,"",0)</f>
        <v>0</v>
      </c>
      <c r="AP103" s="97">
        <f>_xlfn.XLOOKUP(B103,'[1]PI final (3)'!C:C,'[1]PI final (3)'!AT:AT,"",0)</f>
        <v>3</v>
      </c>
      <c r="AQ103" s="97">
        <f>_xlfn.XLOOKUP(B103,'[1]PI final (3)'!C:C,'[1]PI final (3)'!AU:AU,"",0)</f>
        <v>3</v>
      </c>
      <c r="AR103" s="97">
        <f>_xlfn.XLOOKUP(B103,'[1]PI final (3)'!C:C,'[1]PI final (3)'!AW:AW,"",0)</f>
        <v>0</v>
      </c>
      <c r="AS103" s="97">
        <f>_xlfn.XLOOKUP(B103,'[1]PI final (3)'!C:C,'[1]PI final (3)'!AX:AX,"",0)</f>
        <v>0</v>
      </c>
      <c r="AT103" s="97">
        <f>_xlfn.XLOOKUP(B103,'[1]PI final (3)'!C:C,'[1]PI final (3)'!AY:AY,"",0)</f>
        <v>0</v>
      </c>
      <c r="AU103" s="97">
        <f>_xlfn.XLOOKUP(B103,'[1]PI final (3)'!C:C,'[1]PI final (3)'!AZ:AZ,"",0)</f>
        <v>0</v>
      </c>
      <c r="AV103" s="97">
        <f>_xlfn.XLOOKUP(B103,'[1]PI final (3)'!C:C,'[1]PI final (3)'!BA:BA,"",0)</f>
        <v>0</v>
      </c>
      <c r="AW103" s="97">
        <f>_xlfn.XLOOKUP(B103,'[1]PI final (3)'!C:C,'[1]PI final (3)'!BB:BB,"",0)</f>
        <v>3</v>
      </c>
      <c r="AX103" s="98" t="s">
        <v>776</v>
      </c>
      <c r="AY103" s="98">
        <v>9</v>
      </c>
      <c r="AZ103" s="98" t="s">
        <v>1193</v>
      </c>
      <c r="BA103" s="98">
        <v>0</v>
      </c>
      <c r="BB103" s="98">
        <v>0</v>
      </c>
      <c r="BC103" s="98">
        <v>0</v>
      </c>
      <c r="BD103" s="98">
        <v>0</v>
      </c>
      <c r="BE103" s="98">
        <v>0</v>
      </c>
      <c r="BF103" s="98">
        <v>0</v>
      </c>
    </row>
    <row r="104" spans="1:58" s="102" customFormat="1" ht="32.1" customHeight="1">
      <c r="A104" s="97" t="s">
        <v>1162</v>
      </c>
      <c r="B104" s="97">
        <v>100</v>
      </c>
      <c r="C104" s="98" t="s">
        <v>758</v>
      </c>
      <c r="D104" s="98" t="s">
        <v>1163</v>
      </c>
      <c r="E104" s="98" t="s">
        <v>1164</v>
      </c>
      <c r="F104" s="98" t="s">
        <v>1165</v>
      </c>
      <c r="G104" s="98" t="s">
        <v>1057</v>
      </c>
      <c r="H104" s="98" t="s">
        <v>1166</v>
      </c>
      <c r="I104" s="98" t="s">
        <v>812</v>
      </c>
      <c r="J104" s="97">
        <v>36.42</v>
      </c>
      <c r="K104" s="98" t="s">
        <v>1167</v>
      </c>
      <c r="L104" s="97">
        <v>37</v>
      </c>
      <c r="M104" s="98" t="s">
        <v>840</v>
      </c>
      <c r="N104" s="97">
        <v>17</v>
      </c>
      <c r="O104" s="98" t="s">
        <v>1168</v>
      </c>
      <c r="P104" s="97">
        <v>39</v>
      </c>
      <c r="Q104" s="98" t="s">
        <v>1178</v>
      </c>
      <c r="R104" s="98" t="s">
        <v>1179</v>
      </c>
      <c r="S104" s="97">
        <v>390601100</v>
      </c>
      <c r="T104" s="98" t="s">
        <v>1204</v>
      </c>
      <c r="U104" s="98" t="s">
        <v>1205</v>
      </c>
      <c r="V104" s="98" t="s">
        <v>1206</v>
      </c>
      <c r="W104" s="98">
        <v>1</v>
      </c>
      <c r="X104" s="98" t="s">
        <v>1176</v>
      </c>
      <c r="Y104" s="98">
        <v>7</v>
      </c>
      <c r="Z104" s="97">
        <v>9</v>
      </c>
      <c r="AA104" s="107" t="s">
        <v>1207</v>
      </c>
      <c r="AB104" s="98" t="s">
        <v>16</v>
      </c>
      <c r="AC104" s="97">
        <f>_xlfn.XLOOKUP(B104,'[1]PI final (3)'!C:C,'[1]PI final (3)'!AE:AE,"",0)</f>
        <v>0</v>
      </c>
      <c r="AD104" s="97">
        <f>_xlfn.XLOOKUP(B104,'[1]PI final (3)'!C:C,'[1]PI final (3)'!AF:AF,"",0)</f>
        <v>0</v>
      </c>
      <c r="AE104" s="97">
        <f>_xlfn.XLOOKUP(B104,'[1]PI final (3)'!C:C,'[1]PI final (3)'!AG:AG,"",0)</f>
        <v>0</v>
      </c>
      <c r="AF104" s="97">
        <f>_xlfn.XLOOKUP(B104,'[1]PI final (3)'!C:C,'[1]PI final (3)'!AI:AI,"",0)</f>
        <v>0</v>
      </c>
      <c r="AG104" s="97">
        <f>_xlfn.XLOOKUP(B104,'[1]PI final (3)'!C:C,'[1]PI final (3)'!AJ:AJ,"",0)</f>
        <v>0</v>
      </c>
      <c r="AH104" s="97">
        <f>_xlfn.XLOOKUP(B104,'[1]PI final (3)'!C:C,'[1]PI final (3)'!AK:AK,"",0)</f>
        <v>0</v>
      </c>
      <c r="AI104" s="97">
        <f>_xlfn.XLOOKUP(B104,'[1]PI final (3)'!C:C,'[1]PI final (3)'!AL:AL,"",0)</f>
        <v>0</v>
      </c>
      <c r="AJ104" s="97">
        <f>_xlfn.XLOOKUP(B104,'[1]PI final (3)'!C:C,'[1]PI final (3)'!AM:AM,"",0)</f>
        <v>0</v>
      </c>
      <c r="AK104" s="97">
        <f>AJ104+AE104</f>
        <v>0</v>
      </c>
      <c r="AL104" s="97">
        <f>_xlfn.XLOOKUP(B104,'[1]PI final (3)'!C:C,'[1]PI final (3)'!AP:AP,"",0)</f>
        <v>0</v>
      </c>
      <c r="AM104" s="97">
        <f>_xlfn.XLOOKUP(B104,'[1]PI final (3)'!C:C,'[1]PI final (3)'!AQ:AQ,"",0)</f>
        <v>2</v>
      </c>
      <c r="AN104" s="97">
        <f>_xlfn.XLOOKUP(B104,'[1]PI final (3)'!C:C,'[1]PI final (3)'!AR:AR,"",0)</f>
        <v>2</v>
      </c>
      <c r="AO104" s="97">
        <f>_xlfn.XLOOKUP(B104,'[1]PI final (3)'!C:C,'[1]PI final (3)'!AS:AS,"",0)</f>
        <v>2</v>
      </c>
      <c r="AP104" s="97">
        <f>_xlfn.XLOOKUP(B104,'[1]PI final (3)'!C:C,'[1]PI final (3)'!AT:AT,"",0)</f>
        <v>6</v>
      </c>
      <c r="AQ104" s="97">
        <f>_xlfn.XLOOKUP(B104,'[1]PI final (3)'!C:C,'[1]PI final (3)'!AU:AU,"",0)</f>
        <v>6</v>
      </c>
      <c r="AR104" s="97">
        <f>_xlfn.XLOOKUP(B104,'[1]PI final (3)'!C:C,'[1]PI final (3)'!AW:AW,"",0)</f>
        <v>0</v>
      </c>
      <c r="AS104" s="97">
        <f>_xlfn.XLOOKUP(B104,'[1]PI final (3)'!C:C,'[1]PI final (3)'!AX:AX,"",0)</f>
        <v>0</v>
      </c>
      <c r="AT104" s="97">
        <f>_xlfn.XLOOKUP(B104,'[1]PI final (3)'!C:C,'[1]PI final (3)'!AY:AY,"",0)</f>
        <v>0</v>
      </c>
      <c r="AU104" s="97">
        <f>_xlfn.XLOOKUP(B104,'[1]PI final (3)'!C:C,'[1]PI final (3)'!AZ:AZ,"",0)</f>
        <v>0</v>
      </c>
      <c r="AV104" s="97">
        <f>_xlfn.XLOOKUP(B104,'[1]PI final (3)'!C:C,'[1]PI final (3)'!BA:BA,"",0)</f>
        <v>0</v>
      </c>
      <c r="AW104" s="97">
        <f>_xlfn.XLOOKUP(B104,'[1]PI final (3)'!C:C,'[1]PI final (3)'!BB:BB,"",0)</f>
        <v>6</v>
      </c>
      <c r="AX104" s="98" t="s">
        <v>776</v>
      </c>
      <c r="AY104" s="98">
        <v>9</v>
      </c>
      <c r="AZ104" s="98" t="s">
        <v>1207</v>
      </c>
      <c r="BA104" s="98">
        <v>0</v>
      </c>
      <c r="BB104" s="98">
        <v>0</v>
      </c>
      <c r="BC104" s="98">
        <v>0</v>
      </c>
      <c r="BD104" s="98">
        <v>0</v>
      </c>
      <c r="BE104" s="98">
        <v>0</v>
      </c>
      <c r="BF104" s="98">
        <v>0</v>
      </c>
    </row>
    <row r="105" spans="1:58" s="102" customFormat="1" ht="32.1" customHeight="1">
      <c r="A105" s="97" t="s">
        <v>1162</v>
      </c>
      <c r="B105" s="97">
        <v>101</v>
      </c>
      <c r="C105" s="98" t="s">
        <v>758</v>
      </c>
      <c r="D105" s="98" t="s">
        <v>1163</v>
      </c>
      <c r="E105" s="98" t="s">
        <v>1164</v>
      </c>
      <c r="F105" s="98" t="s">
        <v>1165</v>
      </c>
      <c r="G105" s="98" t="s">
        <v>1057</v>
      </c>
      <c r="H105" s="98" t="s">
        <v>1166</v>
      </c>
      <c r="I105" s="98" t="s">
        <v>812</v>
      </c>
      <c r="J105" s="97">
        <v>36.42</v>
      </c>
      <c r="K105" s="98" t="s">
        <v>1167</v>
      </c>
      <c r="L105" s="97">
        <v>37</v>
      </c>
      <c r="M105" s="98" t="s">
        <v>840</v>
      </c>
      <c r="N105" s="97">
        <v>17</v>
      </c>
      <c r="O105" s="98" t="s">
        <v>1168</v>
      </c>
      <c r="P105" s="97">
        <v>39</v>
      </c>
      <c r="Q105" s="98" t="s">
        <v>1178</v>
      </c>
      <c r="R105" s="98" t="s">
        <v>1179</v>
      </c>
      <c r="S105" s="97">
        <v>390601100</v>
      </c>
      <c r="T105" s="98" t="s">
        <v>1204</v>
      </c>
      <c r="U105" s="98" t="s">
        <v>1205</v>
      </c>
      <c r="V105" s="98" t="s">
        <v>1208</v>
      </c>
      <c r="W105" s="98">
        <v>0</v>
      </c>
      <c r="X105" s="98" t="s">
        <v>1176</v>
      </c>
      <c r="Y105" s="98">
        <v>1</v>
      </c>
      <c r="Z105" s="97">
        <v>9</v>
      </c>
      <c r="AA105" s="107" t="s">
        <v>1207</v>
      </c>
      <c r="AB105" s="98" t="s">
        <v>16</v>
      </c>
      <c r="AC105" s="97">
        <f>_xlfn.XLOOKUP(B105,'[1]PI final (3)'!C:C,'[1]PI final (3)'!AE:AE,"",0)</f>
        <v>0</v>
      </c>
      <c r="AD105" s="97">
        <f>_xlfn.XLOOKUP(B105,'[1]PI final (3)'!C:C,'[1]PI final (3)'!AF:AF,"",0)</f>
        <v>0</v>
      </c>
      <c r="AE105" s="97">
        <f>_xlfn.XLOOKUP(B105,'[1]PI final (3)'!C:C,'[1]PI final (3)'!AG:AG,"",0)</f>
        <v>0</v>
      </c>
      <c r="AF105" s="97">
        <f>_xlfn.XLOOKUP(B105,'[1]PI final (3)'!C:C,'[1]PI final (3)'!AI:AI,"",0)</f>
        <v>0</v>
      </c>
      <c r="AG105" s="97">
        <f>_xlfn.XLOOKUP(B105,'[1]PI final (3)'!C:C,'[1]PI final (3)'!AJ:AJ,"",0)</f>
        <v>0</v>
      </c>
      <c r="AH105" s="97">
        <f>_xlfn.XLOOKUP(B105,'[1]PI final (3)'!C:C,'[1]PI final (3)'!AK:AK,"",0)</f>
        <v>0</v>
      </c>
      <c r="AI105" s="97">
        <f>_xlfn.XLOOKUP(B105,'[1]PI final (3)'!C:C,'[1]PI final (3)'!AL:AL,"",0)</f>
        <v>0</v>
      </c>
      <c r="AJ105" s="97">
        <f>_xlfn.XLOOKUP(B105,'[1]PI final (3)'!C:C,'[1]PI final (3)'!AM:AM,"",0)</f>
        <v>0</v>
      </c>
      <c r="AK105" s="97">
        <f>AJ105+AE105</f>
        <v>0</v>
      </c>
      <c r="AL105" s="97">
        <f>_xlfn.XLOOKUP(B105,'[1]PI final (3)'!C:C,'[1]PI final (3)'!AP:AP,"",0)</f>
        <v>0</v>
      </c>
      <c r="AM105" s="97">
        <f>_xlfn.XLOOKUP(B105,'[1]PI final (3)'!C:C,'[1]PI final (3)'!AQ:AQ,"",0)</f>
        <v>1</v>
      </c>
      <c r="AN105" s="97">
        <f>_xlfn.XLOOKUP(B105,'[1]PI final (3)'!C:C,'[1]PI final (3)'!AR:AR,"",0)</f>
        <v>0</v>
      </c>
      <c r="AO105" s="97">
        <f>_xlfn.XLOOKUP(B105,'[1]PI final (3)'!C:C,'[1]PI final (3)'!AS:AS,"",0)</f>
        <v>0</v>
      </c>
      <c r="AP105" s="97">
        <f>_xlfn.XLOOKUP(B105,'[1]PI final (3)'!C:C,'[1]PI final (3)'!AT:AT,"",0)</f>
        <v>1</v>
      </c>
      <c r="AQ105" s="97">
        <f>_xlfn.XLOOKUP(B105,'[1]PI final (3)'!C:C,'[1]PI final (3)'!AU:AU,"",0)</f>
        <v>1</v>
      </c>
      <c r="AR105" s="97">
        <f>_xlfn.XLOOKUP(B105,'[1]PI final (3)'!C:C,'[1]PI final (3)'!AW:AW,"",0)</f>
        <v>0</v>
      </c>
      <c r="AS105" s="97">
        <f>_xlfn.XLOOKUP(B105,'[1]PI final (3)'!C:C,'[1]PI final (3)'!AX:AX,"",0)</f>
        <v>0</v>
      </c>
      <c r="AT105" s="97">
        <f>_xlfn.XLOOKUP(B105,'[1]PI final (3)'!C:C,'[1]PI final (3)'!AY:AY,"",0)</f>
        <v>0</v>
      </c>
      <c r="AU105" s="97">
        <f>_xlfn.XLOOKUP(B105,'[1]PI final (3)'!C:C,'[1]PI final (3)'!AZ:AZ,"",0)</f>
        <v>0</v>
      </c>
      <c r="AV105" s="97">
        <f>_xlfn.XLOOKUP(B105,'[1]PI final (3)'!C:C,'[1]PI final (3)'!BA:BA,"",0)</f>
        <v>0</v>
      </c>
      <c r="AW105" s="97">
        <f>_xlfn.XLOOKUP(B105,'[1]PI final (3)'!C:C,'[1]PI final (3)'!BB:BB,"",0)</f>
        <v>1</v>
      </c>
      <c r="AX105" s="98" t="s">
        <v>776</v>
      </c>
      <c r="AY105" s="98">
        <v>9</v>
      </c>
      <c r="AZ105" s="98" t="s">
        <v>1207</v>
      </c>
      <c r="BA105" s="98">
        <v>0</v>
      </c>
      <c r="BB105" s="98">
        <v>0</v>
      </c>
      <c r="BC105" s="98">
        <v>0</v>
      </c>
      <c r="BD105" s="98">
        <v>0</v>
      </c>
      <c r="BE105" s="98">
        <v>0</v>
      </c>
      <c r="BF105" s="98">
        <v>0</v>
      </c>
    </row>
    <row r="106" spans="1:58" s="102" customFormat="1" ht="32.1" customHeight="1">
      <c r="A106" s="97" t="s">
        <v>1162</v>
      </c>
      <c r="B106" s="97">
        <v>102</v>
      </c>
      <c r="C106" s="98" t="s">
        <v>758</v>
      </c>
      <c r="D106" s="98" t="s">
        <v>1163</v>
      </c>
      <c r="E106" s="98" t="s">
        <v>1164</v>
      </c>
      <c r="F106" s="98" t="s">
        <v>1165</v>
      </c>
      <c r="G106" s="98" t="s">
        <v>1057</v>
      </c>
      <c r="H106" s="98" t="s">
        <v>1166</v>
      </c>
      <c r="I106" s="98" t="s">
        <v>812</v>
      </c>
      <c r="J106" s="97">
        <v>36.42</v>
      </c>
      <c r="K106" s="98" t="s">
        <v>1167</v>
      </c>
      <c r="L106" s="97">
        <v>37</v>
      </c>
      <c r="M106" s="98" t="s">
        <v>840</v>
      </c>
      <c r="N106" s="97">
        <v>17</v>
      </c>
      <c r="O106" s="98" t="s">
        <v>1168</v>
      </c>
      <c r="P106" s="97">
        <v>39</v>
      </c>
      <c r="Q106" s="98" t="s">
        <v>1178</v>
      </c>
      <c r="R106" s="98" t="s">
        <v>1179</v>
      </c>
      <c r="S106" s="97">
        <v>390600101</v>
      </c>
      <c r="T106" s="98" t="s">
        <v>770</v>
      </c>
      <c r="U106" s="98" t="s">
        <v>1209</v>
      </c>
      <c r="V106" s="98" t="s">
        <v>1210</v>
      </c>
      <c r="W106" s="98">
        <v>1200</v>
      </c>
      <c r="X106" s="98" t="s">
        <v>1176</v>
      </c>
      <c r="Y106" s="98">
        <v>2400</v>
      </c>
      <c r="Z106" s="97">
        <v>9</v>
      </c>
      <c r="AA106" s="107" t="s">
        <v>1207</v>
      </c>
      <c r="AB106" s="98" t="s">
        <v>16</v>
      </c>
      <c r="AC106" s="97">
        <f>_xlfn.XLOOKUP(B106,'[1]PI final (3)'!C:C,'[1]PI final (3)'!AE:AE,"",0)</f>
        <v>0</v>
      </c>
      <c r="AD106" s="97">
        <f>_xlfn.XLOOKUP(B106,'[1]PI final (3)'!C:C,'[1]PI final (3)'!AF:AF,"",0)</f>
        <v>0</v>
      </c>
      <c r="AE106" s="97">
        <f>_xlfn.XLOOKUP(B106,'[1]PI final (3)'!C:C,'[1]PI final (3)'!AG:AG,"",0)</f>
        <v>0</v>
      </c>
      <c r="AF106" s="97">
        <f>_xlfn.XLOOKUP(B106,'[1]PI final (3)'!C:C,'[1]PI final (3)'!AI:AI,"",0)</f>
        <v>0</v>
      </c>
      <c r="AG106" s="97">
        <f>_xlfn.XLOOKUP(B106,'[1]PI final (3)'!C:C,'[1]PI final (3)'!AJ:AJ,"",0)</f>
        <v>0</v>
      </c>
      <c r="AH106" s="97">
        <f>_xlfn.XLOOKUP(B106,'[1]PI final (3)'!C:C,'[1]PI final (3)'!AK:AK,"",0)</f>
        <v>0</v>
      </c>
      <c r="AI106" s="97">
        <f>_xlfn.XLOOKUP(B106,'[1]PI final (3)'!C:C,'[1]PI final (3)'!AL:AL,"",0)</f>
        <v>0</v>
      </c>
      <c r="AJ106" s="97">
        <f>_xlfn.XLOOKUP(B106,'[1]PI final (3)'!C:C,'[1]PI final (3)'!AM:AM,"",0)</f>
        <v>0</v>
      </c>
      <c r="AK106" s="97">
        <f>AJ106+AE106</f>
        <v>0</v>
      </c>
      <c r="AL106" s="97">
        <f>_xlfn.XLOOKUP(B106,'[1]PI final (3)'!C:C,'[1]PI final (3)'!AP:AP,"",0)</f>
        <v>0</v>
      </c>
      <c r="AM106" s="97">
        <f>_xlfn.XLOOKUP(B106,'[1]PI final (3)'!C:C,'[1]PI final (3)'!AQ:AQ,"",0)</f>
        <v>0</v>
      </c>
      <c r="AN106" s="97">
        <f>_xlfn.XLOOKUP(B106,'[1]PI final (3)'!C:C,'[1]PI final (3)'!AR:AR,"",0)</f>
        <v>0</v>
      </c>
      <c r="AO106" s="97">
        <f>_xlfn.XLOOKUP(B106,'[1]PI final (3)'!C:C,'[1]PI final (3)'!AS:AS,"",0)</f>
        <v>0</v>
      </c>
      <c r="AP106" s="97">
        <f>_xlfn.XLOOKUP(B106,'[1]PI final (3)'!C:C,'[1]PI final (3)'!AT:AT,"",0)</f>
        <v>0</v>
      </c>
      <c r="AQ106" s="97">
        <f>_xlfn.XLOOKUP(B106,'[1]PI final (3)'!C:C,'[1]PI final (3)'!AU:AU,"",0)</f>
        <v>0</v>
      </c>
      <c r="AR106" s="97">
        <f>_xlfn.XLOOKUP(B106,'[1]PI final (3)'!C:C,'[1]PI final (3)'!AW:AW,"",0)</f>
        <v>0</v>
      </c>
      <c r="AS106" s="97">
        <f>_xlfn.XLOOKUP(B106,'[1]PI final (3)'!C:C,'[1]PI final (3)'!AX:AX,"",0)</f>
        <v>0</v>
      </c>
      <c r="AT106" s="97">
        <f>_xlfn.XLOOKUP(B106,'[1]PI final (3)'!C:C,'[1]PI final (3)'!AY:AY,"",0)</f>
        <v>1200</v>
      </c>
      <c r="AU106" s="97">
        <f>_xlfn.XLOOKUP(B106,'[1]PI final (3)'!C:C,'[1]PI final (3)'!AZ:AZ,"",0)</f>
        <v>0</v>
      </c>
      <c r="AV106" s="97">
        <f>_xlfn.XLOOKUP(B106,'[1]PI final (3)'!C:C,'[1]PI final (3)'!BA:BA,"",0)</f>
        <v>1200</v>
      </c>
      <c r="AW106" s="97">
        <f>_xlfn.XLOOKUP(B106,'[1]PI final (3)'!C:C,'[1]PI final (3)'!BB:BB,"",0)</f>
        <v>1200</v>
      </c>
      <c r="AX106" s="98" t="s">
        <v>776</v>
      </c>
      <c r="AY106" s="98">
        <v>9</v>
      </c>
      <c r="AZ106" s="98" t="s">
        <v>1211</v>
      </c>
      <c r="BA106" s="98">
        <v>0</v>
      </c>
      <c r="BB106" s="98">
        <v>0</v>
      </c>
      <c r="BC106" s="98">
        <v>0</v>
      </c>
      <c r="BD106" s="98">
        <v>0</v>
      </c>
      <c r="BE106" s="98">
        <v>0</v>
      </c>
      <c r="BF106" s="98">
        <v>0</v>
      </c>
    </row>
    <row r="107" spans="1:58" s="102" customFormat="1" ht="32.1" customHeight="1">
      <c r="A107" s="97" t="s">
        <v>1162</v>
      </c>
      <c r="B107" s="97">
        <v>103</v>
      </c>
      <c r="C107" s="98" t="s">
        <v>758</v>
      </c>
      <c r="D107" s="98" t="s">
        <v>1163</v>
      </c>
      <c r="E107" s="98" t="s">
        <v>1164</v>
      </c>
      <c r="F107" s="98" t="s">
        <v>1165</v>
      </c>
      <c r="G107" s="98" t="s">
        <v>1057</v>
      </c>
      <c r="H107" s="98" t="s">
        <v>1166</v>
      </c>
      <c r="I107" s="98" t="s">
        <v>812</v>
      </c>
      <c r="J107" s="97">
        <v>36.42</v>
      </c>
      <c r="K107" s="98" t="s">
        <v>1167</v>
      </c>
      <c r="L107" s="97">
        <v>37</v>
      </c>
      <c r="M107" s="98" t="s">
        <v>840</v>
      </c>
      <c r="N107" s="97">
        <v>17</v>
      </c>
      <c r="O107" s="98" t="s">
        <v>1168</v>
      </c>
      <c r="P107" s="97">
        <v>39</v>
      </c>
      <c r="Q107" s="98" t="s">
        <v>1178</v>
      </c>
      <c r="R107" s="98" t="s">
        <v>1179</v>
      </c>
      <c r="S107" s="97">
        <v>390601701</v>
      </c>
      <c r="T107" s="98" t="s">
        <v>1187</v>
      </c>
      <c r="U107" s="98" t="s">
        <v>1212</v>
      </c>
      <c r="V107" s="98" t="s">
        <v>1213</v>
      </c>
      <c r="W107" s="98">
        <v>0</v>
      </c>
      <c r="X107" s="98" t="s">
        <v>1176</v>
      </c>
      <c r="Y107" s="98">
        <v>1</v>
      </c>
      <c r="Z107" s="97">
        <v>9</v>
      </c>
      <c r="AA107" s="107" t="s">
        <v>1193</v>
      </c>
      <c r="AB107" s="98" t="s">
        <v>16</v>
      </c>
      <c r="AC107" s="97">
        <f>_xlfn.XLOOKUP(B107,'[1]PI final (3)'!C:C,'[1]PI final (3)'!AE:AE,"",0)</f>
        <v>0</v>
      </c>
      <c r="AD107" s="97">
        <f>_xlfn.XLOOKUP(B107,'[1]PI final (3)'!C:C,'[1]PI final (3)'!AF:AF,"",0)</f>
        <v>0.5</v>
      </c>
      <c r="AE107" s="97">
        <f>_xlfn.XLOOKUP(B107,'[1]PI final (3)'!C:C,'[1]PI final (3)'!AG:AG,"",0)</f>
        <v>0.5</v>
      </c>
      <c r="AF107" s="97">
        <f>_xlfn.XLOOKUP(B107,'[1]PI final (3)'!C:C,'[1]PI final (3)'!AI:AI,"",0)</f>
        <v>0</v>
      </c>
      <c r="AG107" s="97">
        <f>_xlfn.XLOOKUP(B107,'[1]PI final (3)'!C:C,'[1]PI final (3)'!AJ:AJ,"",0)</f>
        <v>0</v>
      </c>
      <c r="AH107" s="97">
        <f>_xlfn.XLOOKUP(B107,'[1]PI final (3)'!C:C,'[1]PI final (3)'!AK:AK,"",0)</f>
        <v>0</v>
      </c>
      <c r="AI107" s="97">
        <f>_xlfn.XLOOKUP(B107,'[1]PI final (3)'!C:C,'[1]PI final (3)'!AL:AL,"",0)</f>
        <v>0.5</v>
      </c>
      <c r="AJ107" s="97">
        <f>_xlfn.XLOOKUP(B107,'[1]PI final (3)'!C:C,'[1]PI final (3)'!AM:AM,"",0)</f>
        <v>0.5</v>
      </c>
      <c r="AK107" s="97">
        <f>_xlfn.XLOOKUP(B107,'[1]PI final (3)'!C:C,'[1]PI final (3)'!AN:AN,"",0)</f>
        <v>1</v>
      </c>
      <c r="AL107" s="97">
        <f>_xlfn.XLOOKUP(B107,'[1]PI final (3)'!C:C,'[1]PI final (3)'!AP:AP,"",0)</f>
        <v>0</v>
      </c>
      <c r="AM107" s="97">
        <f>_xlfn.XLOOKUP(B107,'[1]PI final (3)'!C:C,'[1]PI final (3)'!AQ:AQ,"",0)</f>
        <v>0</v>
      </c>
      <c r="AN107" s="97">
        <f>_xlfn.XLOOKUP(B107,'[1]PI final (3)'!C:C,'[1]PI final (3)'!AR:AR,"",0)</f>
        <v>0</v>
      </c>
      <c r="AO107" s="97">
        <f>_xlfn.XLOOKUP(B107,'[1]PI final (3)'!C:C,'[1]PI final (3)'!AS:AS,"",0)</f>
        <v>0</v>
      </c>
      <c r="AP107" s="97">
        <f>_xlfn.XLOOKUP(B107,'[1]PI final (3)'!C:C,'[1]PI final (3)'!AT:AT,"",0)</f>
        <v>0</v>
      </c>
      <c r="AQ107" s="97">
        <f>_xlfn.XLOOKUP(B107,'[1]PI final (3)'!C:C,'[1]PI final (3)'!AU:AU,"",0)</f>
        <v>1</v>
      </c>
      <c r="AR107" s="97">
        <f>_xlfn.XLOOKUP(B107,'[1]PI final (3)'!C:C,'[1]PI final (3)'!AW:AW,"",0)</f>
        <v>0</v>
      </c>
      <c r="AS107" s="97">
        <f>_xlfn.XLOOKUP(B107,'[1]PI final (3)'!C:C,'[1]PI final (3)'!AX:AX,"",0)</f>
        <v>0</v>
      </c>
      <c r="AT107" s="97">
        <f>_xlfn.XLOOKUP(B107,'[1]PI final (3)'!C:C,'[1]PI final (3)'!AY:AY,"",0)</f>
        <v>0</v>
      </c>
      <c r="AU107" s="97">
        <f>_xlfn.XLOOKUP(B107,'[1]PI final (3)'!C:C,'[1]PI final (3)'!AZ:AZ,"",0)</f>
        <v>0</v>
      </c>
      <c r="AV107" s="97">
        <f>_xlfn.XLOOKUP(B107,'[1]PI final (3)'!C:C,'[1]PI final (3)'!BA:BA,"",0)</f>
        <v>0</v>
      </c>
      <c r="AW107" s="97">
        <f>_xlfn.XLOOKUP(B107,'[1]PI final (3)'!C:C,'[1]PI final (3)'!BB:BB,"",0)</f>
        <v>1</v>
      </c>
      <c r="AX107" s="98" t="s">
        <v>776</v>
      </c>
      <c r="AY107" s="98">
        <v>9</v>
      </c>
      <c r="AZ107" s="98" t="s">
        <v>1193</v>
      </c>
      <c r="BA107" s="98">
        <v>0</v>
      </c>
      <c r="BB107" s="98">
        <v>0</v>
      </c>
      <c r="BC107" s="98">
        <v>0</v>
      </c>
      <c r="BD107" s="98">
        <v>0</v>
      </c>
      <c r="BE107" s="98">
        <v>0</v>
      </c>
      <c r="BF107" s="98">
        <v>0</v>
      </c>
    </row>
    <row r="108" spans="1:58" s="102" customFormat="1" ht="32.1" customHeight="1">
      <c r="A108" s="97" t="s">
        <v>1162</v>
      </c>
      <c r="B108" s="97">
        <v>104</v>
      </c>
      <c r="C108" s="98" t="s">
        <v>758</v>
      </c>
      <c r="D108" s="98" t="s">
        <v>1163</v>
      </c>
      <c r="E108" s="98" t="s">
        <v>1164</v>
      </c>
      <c r="F108" s="98" t="s">
        <v>1165</v>
      </c>
      <c r="G108" s="98" t="s">
        <v>1057</v>
      </c>
      <c r="H108" s="98" t="s">
        <v>1166</v>
      </c>
      <c r="I108" s="98" t="s">
        <v>812</v>
      </c>
      <c r="J108" s="97">
        <v>36.42</v>
      </c>
      <c r="K108" s="98" t="s">
        <v>1167</v>
      </c>
      <c r="L108" s="97">
        <v>37</v>
      </c>
      <c r="M108" s="98" t="s">
        <v>840</v>
      </c>
      <c r="N108" s="97">
        <v>17</v>
      </c>
      <c r="O108" s="98" t="s">
        <v>1168</v>
      </c>
      <c r="P108" s="97">
        <v>39</v>
      </c>
      <c r="Q108" s="98" t="s">
        <v>1178</v>
      </c>
      <c r="R108" s="98" t="s">
        <v>1179</v>
      </c>
      <c r="S108" s="97">
        <v>390601702</v>
      </c>
      <c r="T108" s="98" t="s">
        <v>1187</v>
      </c>
      <c r="U108" s="98" t="s">
        <v>1214</v>
      </c>
      <c r="V108" s="98" t="s">
        <v>1215</v>
      </c>
      <c r="W108" s="98">
        <v>0</v>
      </c>
      <c r="X108" s="98" t="s">
        <v>1176</v>
      </c>
      <c r="Y108" s="98">
        <v>3</v>
      </c>
      <c r="Z108" s="97">
        <v>9</v>
      </c>
      <c r="AA108" s="107" t="s">
        <v>1207</v>
      </c>
      <c r="AB108" s="98" t="s">
        <v>16</v>
      </c>
      <c r="AC108" s="97">
        <f>_xlfn.XLOOKUP(B108,'[1]PI final (3)'!C:C,'[1]PI final (3)'!AE:AE,"",0)</f>
        <v>0</v>
      </c>
      <c r="AD108" s="97">
        <f>_xlfn.XLOOKUP(B108,'[1]PI final (3)'!C:C,'[1]PI final (3)'!AF:AF,"",0)</f>
        <v>0</v>
      </c>
      <c r="AE108" s="97">
        <f>_xlfn.XLOOKUP(B108,'[1]PI final (3)'!C:C,'[1]PI final (3)'!AG:AG,"",0)</f>
        <v>0</v>
      </c>
      <c r="AF108" s="97">
        <f>_xlfn.XLOOKUP(B108,'[1]PI final (3)'!C:C,'[1]PI final (3)'!AI:AI,"",0)</f>
        <v>0</v>
      </c>
      <c r="AG108" s="97">
        <f>_xlfn.XLOOKUP(B108,'[1]PI final (3)'!C:C,'[1]PI final (3)'!AJ:AJ,"",0)</f>
        <v>1</v>
      </c>
      <c r="AH108" s="97">
        <f>_xlfn.XLOOKUP(B108,'[1]PI final (3)'!C:C,'[1]PI final (3)'!AK:AK,"",0)</f>
        <v>1</v>
      </c>
      <c r="AI108" s="97">
        <f>_xlfn.XLOOKUP(B108,'[1]PI final (3)'!C:C,'[1]PI final (3)'!AL:AL,"",0)</f>
        <v>1</v>
      </c>
      <c r="AJ108" s="97">
        <f>_xlfn.XLOOKUP(B108,'[1]PI final (3)'!C:C,'[1]PI final (3)'!AM:AM,"",0)</f>
        <v>3</v>
      </c>
      <c r="AK108" s="97">
        <f>_xlfn.XLOOKUP(B108,'[1]PI final (3)'!C:C,'[1]PI final (3)'!AN:AN,"",0)</f>
        <v>3</v>
      </c>
      <c r="AL108" s="97">
        <f>_xlfn.XLOOKUP(B108,'[1]PI final (3)'!C:C,'[1]PI final (3)'!AP:AP,"",0)</f>
        <v>0</v>
      </c>
      <c r="AM108" s="97">
        <f>_xlfn.XLOOKUP(B108,'[1]PI final (3)'!C:C,'[1]PI final (3)'!AQ:AQ,"",0)</f>
        <v>0</v>
      </c>
      <c r="AN108" s="97">
        <f>_xlfn.XLOOKUP(B108,'[1]PI final (3)'!C:C,'[1]PI final (3)'!AR:AR,"",0)</f>
        <v>0</v>
      </c>
      <c r="AO108" s="97">
        <f>_xlfn.XLOOKUP(B108,'[1]PI final (3)'!C:C,'[1]PI final (3)'!AS:AS,"",0)</f>
        <v>0</v>
      </c>
      <c r="AP108" s="97">
        <f>_xlfn.XLOOKUP(B108,'[1]PI final (3)'!C:C,'[1]PI final (3)'!AT:AT,"",0)</f>
        <v>0</v>
      </c>
      <c r="AQ108" s="97">
        <f>_xlfn.XLOOKUP(B108,'[1]PI final (3)'!C:C,'[1]PI final (3)'!AU:AU,"",0)</f>
        <v>3</v>
      </c>
      <c r="AR108" s="97">
        <f>_xlfn.XLOOKUP(B108,'[1]PI final (3)'!C:C,'[1]PI final (3)'!AW:AW,"",0)</f>
        <v>0</v>
      </c>
      <c r="AS108" s="97">
        <f>_xlfn.XLOOKUP(B108,'[1]PI final (3)'!C:C,'[1]PI final (3)'!AX:AX,"",0)</f>
        <v>0</v>
      </c>
      <c r="AT108" s="97">
        <f>_xlfn.XLOOKUP(B108,'[1]PI final (3)'!C:C,'[1]PI final (3)'!AY:AY,"",0)</f>
        <v>0</v>
      </c>
      <c r="AU108" s="97">
        <f>_xlfn.XLOOKUP(B108,'[1]PI final (3)'!C:C,'[1]PI final (3)'!AZ:AZ,"",0)</f>
        <v>0</v>
      </c>
      <c r="AV108" s="97">
        <f>_xlfn.XLOOKUP(B108,'[1]PI final (3)'!C:C,'[1]PI final (3)'!BA:BA,"",0)</f>
        <v>0</v>
      </c>
      <c r="AW108" s="97">
        <f>_xlfn.XLOOKUP(B108,'[1]PI final (3)'!C:C,'[1]PI final (3)'!BB:BB,"",0)</f>
        <v>3</v>
      </c>
      <c r="AX108" s="98" t="s">
        <v>776</v>
      </c>
      <c r="AY108" s="98">
        <v>9</v>
      </c>
      <c r="AZ108" s="98" t="s">
        <v>1211</v>
      </c>
      <c r="BA108" s="98">
        <v>0</v>
      </c>
      <c r="BB108" s="98">
        <v>0</v>
      </c>
      <c r="BC108" s="98">
        <v>0</v>
      </c>
      <c r="BD108" s="98">
        <v>0</v>
      </c>
      <c r="BE108" s="98">
        <v>0</v>
      </c>
      <c r="BF108" s="98">
        <v>0</v>
      </c>
    </row>
    <row r="109" spans="1:58" s="102" customFormat="1" ht="32.1" customHeight="1">
      <c r="A109" s="97" t="s">
        <v>1216</v>
      </c>
      <c r="B109" s="97">
        <v>105</v>
      </c>
      <c r="C109" s="98" t="s">
        <v>758</v>
      </c>
      <c r="D109" s="98" t="s">
        <v>1163</v>
      </c>
      <c r="E109" s="98" t="s">
        <v>1164</v>
      </c>
      <c r="F109" s="98" t="s">
        <v>1165</v>
      </c>
      <c r="G109" s="98" t="s">
        <v>1057</v>
      </c>
      <c r="H109" s="98" t="s">
        <v>1166</v>
      </c>
      <c r="I109" s="98" t="s">
        <v>812</v>
      </c>
      <c r="J109" s="97">
        <v>36.42</v>
      </c>
      <c r="K109" s="98" t="s">
        <v>1167</v>
      </c>
      <c r="L109" s="97">
        <v>37</v>
      </c>
      <c r="M109" s="98" t="s">
        <v>840</v>
      </c>
      <c r="N109" s="97">
        <v>17</v>
      </c>
      <c r="O109" s="98" t="s">
        <v>1168</v>
      </c>
      <c r="P109" s="97">
        <v>17</v>
      </c>
      <c r="Q109" s="98" t="s">
        <v>1217</v>
      </c>
      <c r="R109" s="98" t="s">
        <v>1218</v>
      </c>
      <c r="S109" s="97">
        <v>170805200</v>
      </c>
      <c r="T109" s="98" t="s">
        <v>937</v>
      </c>
      <c r="U109" s="98" t="s">
        <v>1219</v>
      </c>
      <c r="V109" s="98" t="s">
        <v>1220</v>
      </c>
      <c r="W109" s="98">
        <v>2</v>
      </c>
      <c r="X109" s="98" t="s">
        <v>1221</v>
      </c>
      <c r="Y109" s="98">
        <v>3</v>
      </c>
      <c r="Z109" s="97">
        <v>2</v>
      </c>
      <c r="AA109" s="107" t="s">
        <v>18</v>
      </c>
      <c r="AB109" s="98" t="s">
        <v>16</v>
      </c>
      <c r="AC109" s="97">
        <f>_xlfn.XLOOKUP(B109,'[1]PI final (3)'!C:C,'[1]PI final (3)'!AE:AE,"",0)</f>
        <v>0.7</v>
      </c>
      <c r="AD109" s="97">
        <f>_xlfn.XLOOKUP(B109,'[1]PI final (3)'!C:C,'[1]PI final (3)'!AF:AF,"",0)</f>
        <v>0</v>
      </c>
      <c r="AE109" s="97">
        <f>_xlfn.XLOOKUP(B109,'[1]PI final (3)'!C:C,'[1]PI final (3)'!AG:AG,"",0)</f>
        <v>0.7</v>
      </c>
      <c r="AF109" s="97">
        <f>_xlfn.XLOOKUP(B109,'[1]PI final (3)'!C:C,'[1]PI final (3)'!AI:AI,"",0)</f>
        <v>0.05</v>
      </c>
      <c r="AG109" s="97">
        <f>_xlfn.XLOOKUP(B109,'[1]PI final (3)'!C:C,'[1]PI final (3)'!AJ:AJ,"",0)</f>
        <v>0.05</v>
      </c>
      <c r="AH109" s="97">
        <f>_xlfn.XLOOKUP(B109,'[1]PI final (3)'!C:C,'[1]PI final (3)'!AK:AK,"",0)</f>
        <v>0</v>
      </c>
      <c r="AI109" s="97">
        <f>_xlfn.XLOOKUP(B109,'[1]PI final (3)'!C:C,'[1]PI final (3)'!AL:AL,"",0)</f>
        <v>0</v>
      </c>
      <c r="AJ109" s="97">
        <f>_xlfn.XLOOKUP(B109,'[1]PI final (3)'!C:C,'[1]PI final (3)'!AM:AM,"",0)</f>
        <v>0.1</v>
      </c>
      <c r="AK109" s="97">
        <f>_xlfn.XLOOKUP(B109,'[1]PI final (3)'!C:C,'[1]PI final (3)'!AN:AN,"",0)</f>
        <v>0.79999999999999993</v>
      </c>
      <c r="AL109" s="97">
        <f>_xlfn.XLOOKUP(B109,'[1]PI final (3)'!C:C,'[1]PI final (3)'!AP:AP,"",0)</f>
        <v>0.05</v>
      </c>
      <c r="AM109" s="97">
        <f>_xlfn.XLOOKUP(B109,'[1]PI final (3)'!C:C,'[1]PI final (3)'!AQ:AQ,"",0)</f>
        <v>0.05</v>
      </c>
      <c r="AN109" s="97">
        <f>_xlfn.XLOOKUP(B109,'[1]PI final (3)'!C:C,'[1]PI final (3)'!AR:AR,"",0)</f>
        <v>0</v>
      </c>
      <c r="AO109" s="97">
        <f>_xlfn.XLOOKUP(B109,'[1]PI final (3)'!C:C,'[1]PI final (3)'!AS:AS,"",0)</f>
        <v>0</v>
      </c>
      <c r="AP109" s="97">
        <f>_xlfn.XLOOKUP(B109,'[1]PI final (3)'!C:C,'[1]PI final (3)'!AT:AT,"",0)</f>
        <v>0.1</v>
      </c>
      <c r="AQ109" s="97">
        <f>_xlfn.XLOOKUP(B109,'[1]PI final (3)'!C:C,'[1]PI final (3)'!AU:AU,"",0)</f>
        <v>0.89999999999999991</v>
      </c>
      <c r="AR109" s="97">
        <f>_xlfn.XLOOKUP(B109,'[1]PI final (3)'!C:C,'[1]PI final (3)'!AW:AW,"",0)</f>
        <v>0.05</v>
      </c>
      <c r="AS109" s="97">
        <f>_xlfn.XLOOKUP(B109,'[1]PI final (3)'!C:C,'[1]PI final (3)'!AX:AX,"",0)</f>
        <v>0.05</v>
      </c>
      <c r="AT109" s="97">
        <f>_xlfn.XLOOKUP(B109,'[1]PI final (3)'!C:C,'[1]PI final (3)'!AY:AY,"",0)</f>
        <v>0</v>
      </c>
      <c r="AU109" s="97">
        <f>_xlfn.XLOOKUP(B109,'[1]PI final (3)'!C:C,'[1]PI final (3)'!AZ:AZ,"",0)</f>
        <v>0</v>
      </c>
      <c r="AV109" s="97">
        <f>_xlfn.XLOOKUP(B109,'[1]PI final (3)'!C:C,'[1]PI final (3)'!BA:BA,"",0)</f>
        <v>0.1</v>
      </c>
      <c r="AW109" s="97">
        <f>_xlfn.XLOOKUP(B109,'[1]PI final (3)'!C:C,'[1]PI final (3)'!BB:BB,"",0)</f>
        <v>1</v>
      </c>
      <c r="AX109" s="98" t="s">
        <v>857</v>
      </c>
      <c r="AY109" s="98">
        <v>2</v>
      </c>
      <c r="AZ109" s="98" t="s">
        <v>18</v>
      </c>
      <c r="BA109" s="98" t="s">
        <v>28</v>
      </c>
      <c r="BB109" s="98" t="s">
        <v>799</v>
      </c>
      <c r="BC109" s="98" t="s">
        <v>800</v>
      </c>
      <c r="BD109" s="98" t="s">
        <v>1222</v>
      </c>
      <c r="BE109" s="98">
        <v>0</v>
      </c>
      <c r="BF109" s="98">
        <v>0</v>
      </c>
    </row>
    <row r="110" spans="1:58" s="102" customFormat="1" ht="32.1" customHeight="1">
      <c r="A110" s="97" t="s">
        <v>1216</v>
      </c>
      <c r="B110" s="97">
        <v>106</v>
      </c>
      <c r="C110" s="98" t="s">
        <v>758</v>
      </c>
      <c r="D110" s="98" t="s">
        <v>1163</v>
      </c>
      <c r="E110" s="98" t="s">
        <v>1164</v>
      </c>
      <c r="F110" s="98" t="s">
        <v>1165</v>
      </c>
      <c r="G110" s="98" t="s">
        <v>1057</v>
      </c>
      <c r="H110" s="98" t="s">
        <v>1166</v>
      </c>
      <c r="I110" s="98" t="s">
        <v>812</v>
      </c>
      <c r="J110" s="97">
        <v>36.42</v>
      </c>
      <c r="K110" s="98" t="s">
        <v>1167</v>
      </c>
      <c r="L110" s="97">
        <v>37</v>
      </c>
      <c r="M110" s="98" t="s">
        <v>840</v>
      </c>
      <c r="N110" s="97">
        <v>17</v>
      </c>
      <c r="O110" s="98" t="s">
        <v>1168</v>
      </c>
      <c r="P110" s="97">
        <v>17</v>
      </c>
      <c r="Q110" s="98" t="s">
        <v>1217</v>
      </c>
      <c r="R110" s="98" t="s">
        <v>1218</v>
      </c>
      <c r="S110" s="97">
        <v>170804100</v>
      </c>
      <c r="T110" s="98" t="s">
        <v>1223</v>
      </c>
      <c r="U110" s="98" t="s">
        <v>1224</v>
      </c>
      <c r="V110" s="98" t="s">
        <v>1225</v>
      </c>
      <c r="W110" s="98">
        <v>9724</v>
      </c>
      <c r="X110" s="98" t="s">
        <v>1226</v>
      </c>
      <c r="Y110" s="98">
        <v>19564</v>
      </c>
      <c r="Z110" s="120">
        <v>2</v>
      </c>
      <c r="AA110" s="107" t="s">
        <v>18</v>
      </c>
      <c r="AB110" s="98" t="s">
        <v>16</v>
      </c>
      <c r="AC110" s="97">
        <f>_xlfn.XLOOKUP(B110,'[1]PI final (3)'!C:C,'[1]PI final (3)'!AE:AE,"",0)</f>
        <v>100</v>
      </c>
      <c r="AD110" s="97">
        <f>_xlfn.XLOOKUP(B110,'[1]PI final (3)'!C:C,'[1]PI final (3)'!AF:AF,"",0)</f>
        <v>900</v>
      </c>
      <c r="AE110" s="97">
        <f>_xlfn.XLOOKUP(B110,'[1]PI final (3)'!C:C,'[1]PI final (3)'!AG:AG,"",0)</f>
        <v>1000</v>
      </c>
      <c r="AF110" s="97">
        <f>_xlfn.XLOOKUP(B110,'[1]PI final (3)'!C:C,'[1]PI final (3)'!AI:AI,"",0)</f>
        <v>0</v>
      </c>
      <c r="AG110" s="97">
        <f>_xlfn.XLOOKUP(B110,'[1]PI final (3)'!C:C,'[1]PI final (3)'!AJ:AJ,"",0)</f>
        <v>140</v>
      </c>
      <c r="AH110" s="97">
        <f>_xlfn.XLOOKUP(B110,'[1]PI final (3)'!C:C,'[1]PI final (3)'!AK:AK,"",0)</f>
        <v>1400</v>
      </c>
      <c r="AI110" s="97">
        <f>_xlfn.XLOOKUP(B110,'[1]PI final (3)'!C:C,'[1]PI final (3)'!AL:AL,"",0)</f>
        <v>1500</v>
      </c>
      <c r="AJ110" s="97">
        <f>_xlfn.XLOOKUP(B110,'[1]PI final (3)'!C:C,'[1]PI final (3)'!AM:AM,"",0)</f>
        <v>3040</v>
      </c>
      <c r="AK110" s="97">
        <f>_xlfn.XLOOKUP(B110,'[1]PI final (3)'!C:C,'[1]PI final (3)'!AN:AN,"",0)</f>
        <v>4040</v>
      </c>
      <c r="AL110" s="97">
        <f>_xlfn.XLOOKUP(B110,'[1]PI final (3)'!C:C,'[1]PI final (3)'!AP:AP,"",0)</f>
        <v>0</v>
      </c>
      <c r="AM110" s="97">
        <f>_xlfn.XLOOKUP(B110,'[1]PI final (3)'!C:C,'[1]PI final (3)'!AQ:AQ,"",0)</f>
        <v>200</v>
      </c>
      <c r="AN110" s="97">
        <f>_xlfn.XLOOKUP(B110,'[1]PI final (3)'!C:C,'[1]PI final (3)'!AR:AR,"",0)</f>
        <v>1500</v>
      </c>
      <c r="AO110" s="97">
        <f>_xlfn.XLOOKUP(B110,'[1]PI final (3)'!C:C,'[1]PI final (3)'!AS:AS,"",0)</f>
        <v>1500</v>
      </c>
      <c r="AP110" s="97">
        <f>_xlfn.XLOOKUP(B110,'[1]PI final (3)'!C:C,'[1]PI final (3)'!AT:AT,"",0)</f>
        <v>3200</v>
      </c>
      <c r="AQ110" s="97">
        <f>_xlfn.XLOOKUP(B110,'[1]PI final (3)'!C:C,'[1]PI final (3)'!AU:AU,"",0)</f>
        <v>7240</v>
      </c>
      <c r="AR110" s="97">
        <f>_xlfn.XLOOKUP(B110,'[1]PI final (3)'!C:C,'[1]PI final (3)'!AW:AW,"",0)</f>
        <v>0</v>
      </c>
      <c r="AS110" s="97">
        <f>_xlfn.XLOOKUP(B110,'[1]PI final (3)'!C:C,'[1]PI final (3)'!AX:AX,"",0)</f>
        <v>100</v>
      </c>
      <c r="AT110" s="97">
        <f>_xlfn.XLOOKUP(B110,'[1]PI final (3)'!C:C,'[1]PI final (3)'!AY:AY,"",0)</f>
        <v>1200</v>
      </c>
      <c r="AU110" s="97">
        <f>_xlfn.XLOOKUP(B110,'[1]PI final (3)'!C:C,'[1]PI final (3)'!AZ:AZ,"",0)</f>
        <v>1300</v>
      </c>
      <c r="AV110" s="97">
        <f>_xlfn.XLOOKUP(B110,'[1]PI final (3)'!C:C,'[1]PI final (3)'!BA:BA,"",0)</f>
        <v>2600</v>
      </c>
      <c r="AW110" s="97">
        <f>_xlfn.XLOOKUP(B110,'[1]PI final (3)'!C:C,'[1]PI final (3)'!BB:BB,"",0)</f>
        <v>9840</v>
      </c>
      <c r="AX110" s="98" t="s">
        <v>857</v>
      </c>
      <c r="AY110" s="98">
        <v>2</v>
      </c>
      <c r="AZ110" s="98" t="s">
        <v>18</v>
      </c>
      <c r="BA110" s="98" t="s">
        <v>28</v>
      </c>
      <c r="BB110" s="98" t="s">
        <v>799</v>
      </c>
      <c r="BC110" s="98" t="s">
        <v>800</v>
      </c>
      <c r="BD110" s="98" t="s">
        <v>1222</v>
      </c>
      <c r="BE110" s="98">
        <v>0</v>
      </c>
      <c r="BF110" s="98">
        <v>0</v>
      </c>
    </row>
    <row r="111" spans="1:58" s="102" customFormat="1" ht="32.1" customHeight="1">
      <c r="A111" s="97" t="s">
        <v>1216</v>
      </c>
      <c r="B111" s="97">
        <v>107</v>
      </c>
      <c r="C111" s="98" t="s">
        <v>758</v>
      </c>
      <c r="D111" s="98" t="s">
        <v>1163</v>
      </c>
      <c r="E111" s="98" t="s">
        <v>1164</v>
      </c>
      <c r="F111" s="98" t="s">
        <v>1165</v>
      </c>
      <c r="G111" s="98" t="s">
        <v>1057</v>
      </c>
      <c r="H111" s="98" t="s">
        <v>1166</v>
      </c>
      <c r="I111" s="98" t="s">
        <v>812</v>
      </c>
      <c r="J111" s="97">
        <v>36.42</v>
      </c>
      <c r="K111" s="98" t="s">
        <v>1167</v>
      </c>
      <c r="L111" s="97">
        <v>37</v>
      </c>
      <c r="M111" s="98" t="s">
        <v>840</v>
      </c>
      <c r="N111" s="97">
        <v>17</v>
      </c>
      <c r="O111" s="98" t="s">
        <v>1168</v>
      </c>
      <c r="P111" s="97">
        <v>17</v>
      </c>
      <c r="Q111" s="98" t="s">
        <v>1217</v>
      </c>
      <c r="R111" s="98" t="s">
        <v>1218</v>
      </c>
      <c r="S111" s="97">
        <v>170805500</v>
      </c>
      <c r="T111" s="98" t="s">
        <v>1227</v>
      </c>
      <c r="U111" s="98" t="s">
        <v>1228</v>
      </c>
      <c r="V111" s="98" t="s">
        <v>1229</v>
      </c>
      <c r="W111" s="98">
        <v>2401</v>
      </c>
      <c r="X111" s="98" t="s">
        <v>1230</v>
      </c>
      <c r="Y111" s="98">
        <v>3200</v>
      </c>
      <c r="Z111" s="121">
        <v>9</v>
      </c>
      <c r="AA111" s="107" t="s">
        <v>1231</v>
      </c>
      <c r="AB111" s="98" t="s">
        <v>16</v>
      </c>
      <c r="AC111" s="97">
        <f>_xlfn.XLOOKUP(B111,'[1]PI final (3)'!C:C,'[1]PI final (3)'!AE:AE,"",0)</f>
        <v>60</v>
      </c>
      <c r="AD111" s="97">
        <f>_xlfn.XLOOKUP(B111,'[1]PI final (3)'!C:C,'[1]PI final (3)'!AF:AF,"",0)</f>
        <v>100</v>
      </c>
      <c r="AE111" s="97">
        <f>_xlfn.XLOOKUP(B111,'[1]PI final (3)'!C:C,'[1]PI final (3)'!AG:AG,"",0)</f>
        <v>160</v>
      </c>
      <c r="AF111" s="97">
        <f>_xlfn.XLOOKUP(B111,'[1]PI final (3)'!C:C,'[1]PI final (3)'!AI:AI,"",0)</f>
        <v>0</v>
      </c>
      <c r="AG111" s="97">
        <f>_xlfn.XLOOKUP(B111,'[1]PI final (3)'!C:C,'[1]PI final (3)'!AJ:AJ,"",0)</f>
        <v>100</v>
      </c>
      <c r="AH111" s="97">
        <f>_xlfn.XLOOKUP(B111,'[1]PI final (3)'!C:C,'[1]PI final (3)'!AK:AK,"",0)</f>
        <v>179</v>
      </c>
      <c r="AI111" s="97">
        <f>_xlfn.XLOOKUP(B111,'[1]PI final (3)'!C:C,'[1]PI final (3)'!AL:AL,"",0)</f>
        <v>200</v>
      </c>
      <c r="AJ111" s="97">
        <f>_xlfn.XLOOKUP(B111,'[1]PI final (3)'!C:C,'[1]PI final (3)'!AM:AM,"",0)</f>
        <v>479</v>
      </c>
      <c r="AK111" s="97">
        <f>_xlfn.XLOOKUP(B111,'[1]PI final (3)'!C:C,'[1]PI final (3)'!AN:AN,"",0)</f>
        <v>639</v>
      </c>
      <c r="AL111" s="97">
        <f>_xlfn.XLOOKUP(B111,'[1]PI final (3)'!C:C,'[1]PI final (3)'!AP:AP,"",0)</f>
        <v>0</v>
      </c>
      <c r="AM111" s="97">
        <f>_xlfn.XLOOKUP(B111,'[1]PI final (3)'!C:C,'[1]PI final (3)'!AQ:AQ,"",0)</f>
        <v>50</v>
      </c>
      <c r="AN111" s="97">
        <f>_xlfn.XLOOKUP(B111,'[1]PI final (3)'!C:C,'[1]PI final (3)'!AR:AR,"",0)</f>
        <v>50</v>
      </c>
      <c r="AO111" s="97">
        <f>_xlfn.XLOOKUP(B111,'[1]PI final (3)'!C:C,'[1]PI final (3)'!AS:AS,"",0)</f>
        <v>60</v>
      </c>
      <c r="AP111" s="97">
        <f>_xlfn.XLOOKUP(B111,'[1]PI final (3)'!C:C,'[1]PI final (3)'!AT:AT,"",0)</f>
        <v>160</v>
      </c>
      <c r="AQ111" s="97">
        <f>_xlfn.XLOOKUP(B111,'[1]PI final (3)'!C:C,'[1]PI final (3)'!AU:AU,"",0)</f>
        <v>799</v>
      </c>
      <c r="AR111" s="97">
        <f>_xlfn.XLOOKUP(B111,'[1]PI final (3)'!C:C,'[1]PI final (3)'!AW:AW,"",0)</f>
        <v>0</v>
      </c>
      <c r="AS111" s="97">
        <f>_xlfn.XLOOKUP(B111,'[1]PI final (3)'!C:C,'[1]PI final (3)'!AX:AX,"",0)</f>
        <v>0</v>
      </c>
      <c r="AT111" s="97">
        <f>_xlfn.XLOOKUP(B111,'[1]PI final (3)'!C:C,'[1]PI final (3)'!AY:AY,"",0)</f>
        <v>0</v>
      </c>
      <c r="AU111" s="97">
        <f>_xlfn.XLOOKUP(B111,'[1]PI final (3)'!C:C,'[1]PI final (3)'!AZ:AZ,"",0)</f>
        <v>0</v>
      </c>
      <c r="AV111" s="97">
        <f>_xlfn.XLOOKUP(B111,'[1]PI final (3)'!C:C,'[1]PI final (3)'!BA:BA,"",0)</f>
        <v>0</v>
      </c>
      <c r="AW111" s="97">
        <f>_xlfn.XLOOKUP(B111,'[1]PI final (3)'!C:C,'[1]PI final (3)'!BB:BB,"",0)</f>
        <v>799</v>
      </c>
      <c r="AX111" s="98" t="s">
        <v>857</v>
      </c>
      <c r="AY111" s="98">
        <v>9</v>
      </c>
      <c r="AZ111" s="98" t="s">
        <v>1231</v>
      </c>
      <c r="BA111" s="98" t="s">
        <v>28</v>
      </c>
      <c r="BB111" s="98" t="s">
        <v>799</v>
      </c>
      <c r="BC111" s="98" t="s">
        <v>800</v>
      </c>
      <c r="BD111" s="98" t="s">
        <v>1222</v>
      </c>
      <c r="BE111" s="98">
        <v>0</v>
      </c>
      <c r="BF111" s="98">
        <v>0</v>
      </c>
    </row>
    <row r="112" spans="1:58" s="102" customFormat="1" ht="32.1" customHeight="1">
      <c r="A112" s="97" t="s">
        <v>1216</v>
      </c>
      <c r="B112" s="97">
        <v>108</v>
      </c>
      <c r="C112" s="98" t="s">
        <v>758</v>
      </c>
      <c r="D112" s="98" t="s">
        <v>1163</v>
      </c>
      <c r="E112" s="98" t="s">
        <v>1164</v>
      </c>
      <c r="F112" s="98" t="s">
        <v>1165</v>
      </c>
      <c r="G112" s="98" t="s">
        <v>1057</v>
      </c>
      <c r="H112" s="98" t="s">
        <v>1166</v>
      </c>
      <c r="I112" s="98" t="s">
        <v>812</v>
      </c>
      <c r="J112" s="97">
        <v>36.42</v>
      </c>
      <c r="K112" s="98" t="s">
        <v>1167</v>
      </c>
      <c r="L112" s="97">
        <v>37</v>
      </c>
      <c r="M112" s="98" t="s">
        <v>840</v>
      </c>
      <c r="N112" s="97">
        <v>17</v>
      </c>
      <c r="O112" s="98" t="s">
        <v>1168</v>
      </c>
      <c r="P112" s="97">
        <v>17</v>
      </c>
      <c r="Q112" s="98" t="s">
        <v>1217</v>
      </c>
      <c r="R112" s="98" t="s">
        <v>1218</v>
      </c>
      <c r="S112" s="97">
        <v>170805100</v>
      </c>
      <c r="T112" s="98" t="s">
        <v>1196</v>
      </c>
      <c r="U112" s="98" t="s">
        <v>1232</v>
      </c>
      <c r="V112" s="98" t="s">
        <v>1233</v>
      </c>
      <c r="W112" s="98">
        <v>0</v>
      </c>
      <c r="X112" s="98" t="s">
        <v>1234</v>
      </c>
      <c r="Y112" s="98">
        <v>1</v>
      </c>
      <c r="Z112" s="97">
        <v>9</v>
      </c>
      <c r="AA112" s="107" t="s">
        <v>791</v>
      </c>
      <c r="AB112" s="98" t="s">
        <v>16</v>
      </c>
      <c r="AC112" s="97">
        <f>_xlfn.XLOOKUP(B112,'[1]PI final (3)'!C:C,'[1]PI final (3)'!AE:AE,"",0)</f>
        <v>0.25</v>
      </c>
      <c r="AD112" s="97">
        <f>_xlfn.XLOOKUP(B112,'[1]PI final (3)'!C:C,'[1]PI final (3)'!AF:AF,"",0)</f>
        <v>0.25</v>
      </c>
      <c r="AE112" s="97">
        <f>_xlfn.XLOOKUP(B112,'[1]PI final (3)'!C:C,'[1]PI final (3)'!AG:AG,"",0)</f>
        <v>0.5</v>
      </c>
      <c r="AF112" s="97">
        <f>_xlfn.XLOOKUP(B112,'[1]PI final (3)'!C:C,'[1]PI final (3)'!AI:AI,"",0)</f>
        <v>0</v>
      </c>
      <c r="AG112" s="97">
        <f>_xlfn.XLOOKUP(B112,'[1]PI final (3)'!C:C,'[1]PI final (3)'!AJ:AJ,"",0)</f>
        <v>0.2</v>
      </c>
      <c r="AH112" s="97">
        <f>_xlfn.XLOOKUP(B112,'[1]PI final (3)'!C:C,'[1]PI final (3)'!AK:AK,"",0)</f>
        <v>0.2</v>
      </c>
      <c r="AI112" s="97">
        <f>_xlfn.XLOOKUP(B112,'[1]PI final (3)'!C:C,'[1]PI final (3)'!AL:AL,"",0)</f>
        <v>0.1</v>
      </c>
      <c r="AJ112" s="97">
        <f>_xlfn.XLOOKUP(B112,'[1]PI final (3)'!C:C,'[1]PI final (3)'!AM:AM,"",0)</f>
        <v>0.5</v>
      </c>
      <c r="AK112" s="97">
        <f>_xlfn.XLOOKUP(B112,'[1]PI final (3)'!C:C,'[1]PI final (3)'!AN:AN,"",0)</f>
        <v>1</v>
      </c>
      <c r="AL112" s="97">
        <f>_xlfn.XLOOKUP(B112,'[1]PI final (3)'!C:C,'[1]PI final (3)'!AP:AP,"",0)</f>
        <v>0</v>
      </c>
      <c r="AM112" s="97">
        <f>_xlfn.XLOOKUP(B112,'[1]PI final (3)'!C:C,'[1]PI final (3)'!AQ:AQ,"",0)</f>
        <v>0</v>
      </c>
      <c r="AN112" s="97">
        <f>_xlfn.XLOOKUP(B112,'[1]PI final (3)'!C:C,'[1]PI final (3)'!AR:AR,"",0)</f>
        <v>0</v>
      </c>
      <c r="AO112" s="97">
        <f>_xlfn.XLOOKUP(B112,'[1]PI final (3)'!C:C,'[1]PI final (3)'!AS:AS,"",0)</f>
        <v>0</v>
      </c>
      <c r="AP112" s="97">
        <f>_xlfn.XLOOKUP(B112,'[1]PI final (3)'!C:C,'[1]PI final (3)'!AT:AT,"",0)</f>
        <v>0</v>
      </c>
      <c r="AQ112" s="97">
        <f>_xlfn.XLOOKUP(B112,'[1]PI final (3)'!C:C,'[1]PI final (3)'!AU:AU,"",0)</f>
        <v>1</v>
      </c>
      <c r="AR112" s="97">
        <f>_xlfn.XLOOKUP(B112,'[1]PI final (3)'!C:C,'[1]PI final (3)'!AW:AW,"",0)</f>
        <v>0</v>
      </c>
      <c r="AS112" s="97">
        <f>_xlfn.XLOOKUP(B112,'[1]PI final (3)'!C:C,'[1]PI final (3)'!AX:AX,"",0)</f>
        <v>0</v>
      </c>
      <c r="AT112" s="97">
        <f>_xlfn.XLOOKUP(B112,'[1]PI final (3)'!C:C,'[1]PI final (3)'!AY:AY,"",0)</f>
        <v>0</v>
      </c>
      <c r="AU112" s="97">
        <f>_xlfn.XLOOKUP(B112,'[1]PI final (3)'!C:C,'[1]PI final (3)'!AZ:AZ,"",0)</f>
        <v>0</v>
      </c>
      <c r="AV112" s="97">
        <f>_xlfn.XLOOKUP(B112,'[1]PI final (3)'!C:C,'[1]PI final (3)'!BA:BA,"",0)</f>
        <v>0</v>
      </c>
      <c r="AW112" s="97">
        <f>_xlfn.XLOOKUP(B112,'[1]PI final (3)'!C:C,'[1]PI final (3)'!BB:BB,"",0)</f>
        <v>1</v>
      </c>
      <c r="AX112" s="98" t="s">
        <v>857</v>
      </c>
      <c r="AY112" s="98">
        <v>9</v>
      </c>
      <c r="AZ112" s="98" t="s">
        <v>791</v>
      </c>
      <c r="BA112" s="98" t="s">
        <v>28</v>
      </c>
      <c r="BB112" s="98" t="s">
        <v>799</v>
      </c>
      <c r="BC112" s="98" t="s">
        <v>800</v>
      </c>
      <c r="BD112" s="98" t="s">
        <v>1222</v>
      </c>
      <c r="BE112" s="98">
        <v>0</v>
      </c>
      <c r="BF112" s="98">
        <v>0</v>
      </c>
    </row>
    <row r="113" spans="1:58" s="102" customFormat="1" ht="32.1" customHeight="1">
      <c r="A113" s="97" t="s">
        <v>1235</v>
      </c>
      <c r="B113" s="97">
        <v>109</v>
      </c>
      <c r="C113" s="98" t="s">
        <v>758</v>
      </c>
      <c r="D113" s="98" t="s">
        <v>1236</v>
      </c>
      <c r="E113" s="98" t="s">
        <v>1237</v>
      </c>
      <c r="F113" s="98" t="s">
        <v>1238</v>
      </c>
      <c r="G113" s="98" t="s">
        <v>1057</v>
      </c>
      <c r="H113" s="98" t="s">
        <v>1239</v>
      </c>
      <c r="I113" s="98" t="s">
        <v>1240</v>
      </c>
      <c r="J113" s="106">
        <v>0</v>
      </c>
      <c r="K113" s="98" t="s">
        <v>1241</v>
      </c>
      <c r="L113" s="106">
        <v>0.2</v>
      </c>
      <c r="M113" s="98" t="s">
        <v>1242</v>
      </c>
      <c r="N113" s="97" t="s">
        <v>1243</v>
      </c>
      <c r="O113" s="98" t="s">
        <v>1244</v>
      </c>
      <c r="P113" s="97">
        <v>45</v>
      </c>
      <c r="Q113" s="98" t="s">
        <v>1194</v>
      </c>
      <c r="R113" s="98" t="s">
        <v>1245</v>
      </c>
      <c r="S113" s="97">
        <v>450104900</v>
      </c>
      <c r="T113" s="98" t="s">
        <v>770</v>
      </c>
      <c r="U113" s="98" t="s">
        <v>1246</v>
      </c>
      <c r="V113" s="98" t="s">
        <v>1247</v>
      </c>
      <c r="W113" s="98">
        <v>0</v>
      </c>
      <c r="X113" s="98" t="s">
        <v>1248</v>
      </c>
      <c r="Y113" s="98">
        <v>200</v>
      </c>
      <c r="Z113" s="97">
        <v>8</v>
      </c>
      <c r="AA113" s="107" t="s">
        <v>1249</v>
      </c>
      <c r="AB113" s="98" t="s">
        <v>16</v>
      </c>
      <c r="AC113" s="97">
        <f>_xlfn.XLOOKUP(B113,'[1]PI final (3)'!C:C,'[1]PI final (3)'!AE:AE,"",0)</f>
        <v>40</v>
      </c>
      <c r="AD113" s="97">
        <f>_xlfn.XLOOKUP(B113,'[1]PI final (3)'!C:C,'[1]PI final (3)'!AF:AF,"",0)</f>
        <v>40</v>
      </c>
      <c r="AE113" s="97">
        <f>_xlfn.XLOOKUP(B113,'[1]PI final (3)'!C:C,'[1]PI final (3)'!AG:AG,"",0)</f>
        <v>80</v>
      </c>
      <c r="AF113" s="97">
        <f>_xlfn.XLOOKUP(B113,'[1]PI final (3)'!C:C,'[1]PI final (3)'!AI:AI,"",0)</f>
        <v>40</v>
      </c>
      <c r="AG113" s="97">
        <f>_xlfn.XLOOKUP(B113,'[1]PI final (3)'!C:C,'[1]PI final (3)'!AJ:AJ,"",0)</f>
        <v>0</v>
      </c>
      <c r="AH113" s="97">
        <f>_xlfn.XLOOKUP(B113,'[1]PI final (3)'!C:C,'[1]PI final (3)'!AK:AK,"",0)</f>
        <v>0</v>
      </c>
      <c r="AI113" s="97">
        <f>_xlfn.XLOOKUP(B113,'[1]PI final (3)'!C:C,'[1]PI final (3)'!AL:AL,"",0)</f>
        <v>0</v>
      </c>
      <c r="AJ113" s="97">
        <f>_xlfn.XLOOKUP(B113,'[1]PI final (3)'!C:C,'[1]PI final (3)'!AM:AM,"",0)</f>
        <v>40</v>
      </c>
      <c r="AK113" s="97">
        <f>AJ113+AE113</f>
        <v>120</v>
      </c>
      <c r="AL113" s="97">
        <f>_xlfn.XLOOKUP(B113,'[1]PI final (3)'!C:C,'[1]PI final (3)'!AP:AP,"",0)</f>
        <v>40</v>
      </c>
      <c r="AM113" s="97">
        <f>_xlfn.XLOOKUP(B113,'[1]PI final (3)'!C:C,'[1]PI final (3)'!AQ:AQ,"",0)</f>
        <v>0</v>
      </c>
      <c r="AN113" s="97">
        <f>_xlfn.XLOOKUP(B113,'[1]PI final (3)'!C:C,'[1]PI final (3)'!AR:AR,"",0)</f>
        <v>0</v>
      </c>
      <c r="AO113" s="97">
        <f>_xlfn.XLOOKUP(B113,'[1]PI final (3)'!C:C,'[1]PI final (3)'!AS:AS,"",0)</f>
        <v>0</v>
      </c>
      <c r="AP113" s="97">
        <f>_xlfn.XLOOKUP(B113,'[1]PI final (3)'!C:C,'[1]PI final (3)'!AT:AT,"",0)</f>
        <v>40</v>
      </c>
      <c r="AQ113" s="97">
        <f>_xlfn.XLOOKUP(B113,'[1]PI final (3)'!C:C,'[1]PI final (3)'!AU:AU,"",0)</f>
        <v>0</v>
      </c>
      <c r="AR113" s="97">
        <f>_xlfn.XLOOKUP(B113,'[1]PI final (3)'!C:C,'[1]PI final (3)'!AW:AW,"",0)</f>
        <v>40</v>
      </c>
      <c r="AS113" s="97">
        <f>_xlfn.XLOOKUP(B113,'[1]PI final (3)'!C:C,'[1]PI final (3)'!AX:AX,"",0)</f>
        <v>0</v>
      </c>
      <c r="AT113" s="97">
        <f>_xlfn.XLOOKUP(B113,'[1]PI final (3)'!C:C,'[1]PI final (3)'!AY:AY,"",0)</f>
        <v>0</v>
      </c>
      <c r="AU113" s="97">
        <f>_xlfn.XLOOKUP(B113,'[1]PI final (3)'!C:C,'[1]PI final (3)'!AZ:AZ,"",0)</f>
        <v>0</v>
      </c>
      <c r="AV113" s="97">
        <f>_xlfn.XLOOKUP(B113,'[1]PI final (3)'!C:C,'[1]PI final (3)'!BA:BA,"",0)</f>
        <v>40</v>
      </c>
      <c r="AW113" s="97">
        <f>_xlfn.XLOOKUP(B113,'[1]PI final (3)'!C:C,'[1]PI final (3)'!BB:BB,"",0)</f>
        <v>200</v>
      </c>
      <c r="AX113" s="98" t="s">
        <v>857</v>
      </c>
      <c r="AY113" s="98">
        <v>8</v>
      </c>
      <c r="AZ113" s="98" t="s">
        <v>1249</v>
      </c>
      <c r="BA113" s="98" t="s">
        <v>849</v>
      </c>
      <c r="BB113" s="98" t="s">
        <v>799</v>
      </c>
      <c r="BC113" s="98" t="s">
        <v>800</v>
      </c>
      <c r="BD113" s="98">
        <v>0</v>
      </c>
      <c r="BE113" s="98" t="s">
        <v>801</v>
      </c>
      <c r="BF113" s="98" t="s">
        <v>851</v>
      </c>
    </row>
    <row r="114" spans="1:58" s="102" customFormat="1" ht="32.1" customHeight="1">
      <c r="A114" s="97" t="s">
        <v>1235</v>
      </c>
      <c r="B114" s="97">
        <v>110</v>
      </c>
      <c r="C114" s="98" t="s">
        <v>758</v>
      </c>
      <c r="D114" s="98" t="s">
        <v>1236</v>
      </c>
      <c r="E114" s="98" t="s">
        <v>1237</v>
      </c>
      <c r="F114" s="98" t="s">
        <v>1238</v>
      </c>
      <c r="G114" s="98" t="s">
        <v>1057</v>
      </c>
      <c r="H114" s="98" t="s">
        <v>1239</v>
      </c>
      <c r="I114" s="98" t="s">
        <v>1240</v>
      </c>
      <c r="J114" s="106">
        <v>0</v>
      </c>
      <c r="K114" s="98" t="s">
        <v>1241</v>
      </c>
      <c r="L114" s="106">
        <v>0.2</v>
      </c>
      <c r="M114" s="98" t="s">
        <v>1242</v>
      </c>
      <c r="N114" s="97" t="s">
        <v>1243</v>
      </c>
      <c r="O114" s="98" t="s">
        <v>1244</v>
      </c>
      <c r="P114" s="99">
        <v>23</v>
      </c>
      <c r="Q114" s="100" t="s">
        <v>768</v>
      </c>
      <c r="R114" s="98" t="s">
        <v>782</v>
      </c>
      <c r="S114" s="97">
        <v>230201100</v>
      </c>
      <c r="T114" s="98" t="s">
        <v>1190</v>
      </c>
      <c r="U114" s="98" t="s">
        <v>1250</v>
      </c>
      <c r="V114" s="98" t="s">
        <v>1251</v>
      </c>
      <c r="W114" s="98">
        <v>128</v>
      </c>
      <c r="X114" s="98" t="s">
        <v>1252</v>
      </c>
      <c r="Y114" s="98">
        <v>328</v>
      </c>
      <c r="Z114" s="97">
        <v>8</v>
      </c>
      <c r="AA114" s="101" t="s">
        <v>1253</v>
      </c>
      <c r="AB114" s="98" t="s">
        <v>16</v>
      </c>
      <c r="AC114" s="97">
        <f>_xlfn.XLOOKUP(B114,'[1]PI final (3)'!C:C,'[1]PI final (3)'!AE:AE,"",0)</f>
        <v>25</v>
      </c>
      <c r="AD114" s="97">
        <f>_xlfn.XLOOKUP(B114,'[1]PI final (3)'!C:C,'[1]PI final (3)'!AF:AF,"",0)</f>
        <v>25</v>
      </c>
      <c r="AE114" s="97">
        <f>_xlfn.XLOOKUP(B114,'[1]PI final (3)'!C:C,'[1]PI final (3)'!AG:AG,"",0)</f>
        <v>50</v>
      </c>
      <c r="AF114" s="97">
        <f>_xlfn.XLOOKUP(B114,'[1]PI final (3)'!C:C,'[1]PI final (3)'!AI:AI,"",0)</f>
        <v>25</v>
      </c>
      <c r="AG114" s="97">
        <f>_xlfn.XLOOKUP(B114,'[1]PI final (3)'!C:C,'[1]PI final (3)'!AJ:AJ,"",0)</f>
        <v>25</v>
      </c>
      <c r="AH114" s="97">
        <f>_xlfn.XLOOKUP(B114,'[1]PI final (3)'!C:C,'[1]PI final (3)'!AK:AK,"",0)</f>
        <v>0</v>
      </c>
      <c r="AI114" s="97">
        <f>_xlfn.XLOOKUP(B114,'[1]PI final (3)'!C:C,'[1]PI final (3)'!AL:AL,"",0)</f>
        <v>0</v>
      </c>
      <c r="AJ114" s="97">
        <f>_xlfn.XLOOKUP(B114,'[1]PI final (3)'!C:C,'[1]PI final (3)'!AM:AM,"",0)</f>
        <v>50</v>
      </c>
      <c r="AK114" s="97">
        <f>AJ114+AE114</f>
        <v>100</v>
      </c>
      <c r="AL114" s="97">
        <f>_xlfn.XLOOKUP(B114,'[1]PI final (3)'!C:C,'[1]PI final (3)'!AP:AP,"",0)</f>
        <v>25</v>
      </c>
      <c r="AM114" s="97">
        <f>_xlfn.XLOOKUP(B114,'[1]PI final (3)'!C:C,'[1]PI final (3)'!AQ:AQ,"",0)</f>
        <v>25</v>
      </c>
      <c r="AN114" s="97">
        <f>_xlfn.XLOOKUP(B114,'[1]PI final (3)'!C:C,'[1]PI final (3)'!AR:AR,"",0)</f>
        <v>0</v>
      </c>
      <c r="AO114" s="97">
        <f>_xlfn.XLOOKUP(B114,'[1]PI final (3)'!C:C,'[1]PI final (3)'!AS:AS,"",0)</f>
        <v>0</v>
      </c>
      <c r="AP114" s="97">
        <f>_xlfn.XLOOKUP(B114,'[1]PI final (3)'!C:C,'[1]PI final (3)'!AT:AT,"",0)</f>
        <v>50</v>
      </c>
      <c r="AQ114" s="97">
        <f>_xlfn.XLOOKUP(B114,'[1]PI final (3)'!C:C,'[1]PI final (3)'!AU:AU,"",0)</f>
        <v>0</v>
      </c>
      <c r="AR114" s="97">
        <f>_xlfn.XLOOKUP(B114,'[1]PI final (3)'!C:C,'[1]PI final (3)'!AW:AW,"",0)</f>
        <v>25</v>
      </c>
      <c r="AS114" s="97">
        <f>_xlfn.XLOOKUP(B114,'[1]PI final (3)'!C:C,'[1]PI final (3)'!AX:AX,"",0)</f>
        <v>25</v>
      </c>
      <c r="AT114" s="97">
        <f>_xlfn.XLOOKUP(B114,'[1]PI final (3)'!C:C,'[1]PI final (3)'!AY:AY,"",0)</f>
        <v>0</v>
      </c>
      <c r="AU114" s="97">
        <f>_xlfn.XLOOKUP(B114,'[1]PI final (3)'!C:C,'[1]PI final (3)'!AZ:AZ,"",0)</f>
        <v>0</v>
      </c>
      <c r="AV114" s="97">
        <f>_xlfn.XLOOKUP(B114,'[1]PI final (3)'!C:C,'[1]PI final (3)'!BA:BA,"",0)</f>
        <v>50</v>
      </c>
      <c r="AW114" s="97">
        <f>_xlfn.XLOOKUP(B114,'[1]PI final (3)'!C:C,'[1]PI final (3)'!BB:BB,"",0)</f>
        <v>200</v>
      </c>
      <c r="AX114" s="98" t="s">
        <v>857</v>
      </c>
      <c r="AY114" s="98">
        <v>8</v>
      </c>
      <c r="AZ114" s="98" t="s">
        <v>1253</v>
      </c>
      <c r="BA114" s="98" t="s">
        <v>849</v>
      </c>
      <c r="BB114" s="98" t="s">
        <v>799</v>
      </c>
      <c r="BC114" s="98" t="s">
        <v>800</v>
      </c>
      <c r="BD114" s="98">
        <v>0</v>
      </c>
      <c r="BE114" s="98" t="s">
        <v>868</v>
      </c>
      <c r="BF114" s="98" t="s">
        <v>869</v>
      </c>
    </row>
    <row r="115" spans="1:58" s="102" customFormat="1" ht="32.1" customHeight="1">
      <c r="A115" s="97" t="s">
        <v>1162</v>
      </c>
      <c r="B115" s="97">
        <v>111</v>
      </c>
      <c r="C115" s="98" t="s">
        <v>758</v>
      </c>
      <c r="D115" s="98" t="s">
        <v>1236</v>
      </c>
      <c r="E115" s="98" t="s">
        <v>1254</v>
      </c>
      <c r="F115" s="98" t="s">
        <v>1255</v>
      </c>
      <c r="G115" s="98" t="s">
        <v>1256</v>
      </c>
      <c r="H115" s="98" t="s">
        <v>1257</v>
      </c>
      <c r="I115" s="98" t="s">
        <v>812</v>
      </c>
      <c r="J115" s="97">
        <v>75</v>
      </c>
      <c r="K115" s="98" t="s">
        <v>1258</v>
      </c>
      <c r="L115" s="97">
        <v>80</v>
      </c>
      <c r="M115" s="98" t="s">
        <v>1123</v>
      </c>
      <c r="N115" s="97">
        <v>16</v>
      </c>
      <c r="O115" s="98" t="s">
        <v>1259</v>
      </c>
      <c r="P115" s="97">
        <v>45</v>
      </c>
      <c r="Q115" s="98" t="s">
        <v>1194</v>
      </c>
      <c r="R115" s="98" t="s">
        <v>1195</v>
      </c>
      <c r="S115" s="97">
        <v>459901900</v>
      </c>
      <c r="T115" s="98" t="s">
        <v>937</v>
      </c>
      <c r="U115" s="98" t="s">
        <v>1260</v>
      </c>
      <c r="V115" s="98" t="s">
        <v>1261</v>
      </c>
      <c r="W115" s="98">
        <v>12</v>
      </c>
      <c r="X115" s="98" t="s">
        <v>1262</v>
      </c>
      <c r="Y115" s="98">
        <v>15</v>
      </c>
      <c r="Z115" s="97">
        <v>17</v>
      </c>
      <c r="AA115" s="101" t="s">
        <v>1177</v>
      </c>
      <c r="AB115" s="98" t="s">
        <v>16</v>
      </c>
      <c r="AC115" s="97">
        <f>_xlfn.XLOOKUP(B115,'[1]PI final (3)'!C:C,'[1]PI final (3)'!AE:AE,"",0)</f>
        <v>0.375</v>
      </c>
      <c r="AD115" s="97">
        <f>_xlfn.XLOOKUP(B115,'[1]PI final (3)'!C:C,'[1]PI final (3)'!AF:AF,"",0)</f>
        <v>0.375</v>
      </c>
      <c r="AE115" s="97">
        <f>_xlfn.XLOOKUP(B115,'[1]PI final (3)'!C:C,'[1]PI final (3)'!AG:AG,"",0)</f>
        <v>0.75</v>
      </c>
      <c r="AF115" s="97">
        <f>_xlfn.XLOOKUP(B115,'[1]PI final (3)'!C:C,'[1]PI final (3)'!AI:AI,"",0)</f>
        <v>0</v>
      </c>
      <c r="AG115" s="97">
        <f>_xlfn.XLOOKUP(B115,'[1]PI final (3)'!C:C,'[1]PI final (3)'!AJ:AJ,"",0)</f>
        <v>0.25</v>
      </c>
      <c r="AH115" s="97">
        <f>_xlfn.XLOOKUP(B115,'[1]PI final (3)'!C:C,'[1]PI final (3)'!AK:AK,"",0)</f>
        <v>0.25</v>
      </c>
      <c r="AI115" s="97">
        <f>_xlfn.XLOOKUP(B115,'[1]PI final (3)'!C:C,'[1]PI final (3)'!AL:AL,"",0)</f>
        <v>0.25</v>
      </c>
      <c r="AJ115" s="97">
        <f>_xlfn.XLOOKUP(B115,'[1]PI final (3)'!C:C,'[1]PI final (3)'!AM:AM,"",0)</f>
        <v>0.75</v>
      </c>
      <c r="AK115" s="97">
        <f>_xlfn.XLOOKUP(B115,'[1]PI final (3)'!C:C,'[1]PI final (3)'!AN:AN,"",0)</f>
        <v>1.5</v>
      </c>
      <c r="AL115" s="97">
        <f>_xlfn.XLOOKUP(B115,'[1]PI final (3)'!C:C,'[1]PI final (3)'!AP:AP,"",0)</f>
        <v>0</v>
      </c>
      <c r="AM115" s="97">
        <f>_xlfn.XLOOKUP(B115,'[1]PI final (3)'!C:C,'[1]PI final (3)'!AQ:AQ,"",0)</f>
        <v>0.25</v>
      </c>
      <c r="AN115" s="97">
        <f>_xlfn.XLOOKUP(B115,'[1]PI final (3)'!C:C,'[1]PI final (3)'!AR:AR,"",0)</f>
        <v>0.25</v>
      </c>
      <c r="AO115" s="97">
        <f>_xlfn.XLOOKUP(B115,'[1]PI final (3)'!C:C,'[1]PI final (3)'!AS:AS,"",0)</f>
        <v>0.25</v>
      </c>
      <c r="AP115" s="97">
        <f>_xlfn.XLOOKUP(B115,'[1]PI final (3)'!C:C,'[1]PI final (3)'!AT:AT,"",0)</f>
        <v>0.75</v>
      </c>
      <c r="AQ115" s="97">
        <f>_xlfn.XLOOKUP(B115,'[1]PI final (3)'!C:C,'[1]PI final (3)'!AU:AU,"",0)</f>
        <v>2.25</v>
      </c>
      <c r="AR115" s="97">
        <f>_xlfn.XLOOKUP(B115,'[1]PI final (3)'!C:C,'[1]PI final (3)'!AW:AW,"",0)</f>
        <v>0</v>
      </c>
      <c r="AS115" s="97">
        <f>_xlfn.XLOOKUP(B115,'[1]PI final (3)'!C:C,'[1]PI final (3)'!AX:AX,"",0)</f>
        <v>0.25</v>
      </c>
      <c r="AT115" s="97">
        <f>_xlfn.XLOOKUP(B115,'[1]PI final (3)'!C:C,'[1]PI final (3)'!AY:AY,"",0)</f>
        <v>0.25</v>
      </c>
      <c r="AU115" s="97">
        <f>_xlfn.XLOOKUP(B115,'[1]PI final (3)'!C:C,'[1]PI final (3)'!AZ:AZ,"",0)</f>
        <v>0.25</v>
      </c>
      <c r="AV115" s="97">
        <f>_xlfn.XLOOKUP(B115,'[1]PI final (3)'!C:C,'[1]PI final (3)'!BA:BA,"",0)</f>
        <v>0.75</v>
      </c>
      <c r="AW115" s="97">
        <f>_xlfn.XLOOKUP(B115,'[1]PI final (3)'!C:C,'[1]PI final (3)'!BB:BB,"",0)</f>
        <v>3</v>
      </c>
      <c r="AX115" s="98" t="s">
        <v>776</v>
      </c>
      <c r="AY115" s="98">
        <v>17</v>
      </c>
      <c r="AZ115" s="98" t="s">
        <v>1177</v>
      </c>
      <c r="BA115" s="98">
        <v>0</v>
      </c>
      <c r="BB115" s="98">
        <v>0</v>
      </c>
      <c r="BC115" s="98">
        <v>0</v>
      </c>
      <c r="BD115" s="98">
        <v>0</v>
      </c>
      <c r="BE115" s="98">
        <v>0</v>
      </c>
      <c r="BF115" s="98">
        <v>0</v>
      </c>
    </row>
    <row r="116" spans="1:58" s="102" customFormat="1" ht="32.1" customHeight="1">
      <c r="A116" s="97" t="s">
        <v>1162</v>
      </c>
      <c r="B116" s="97">
        <v>112</v>
      </c>
      <c r="C116" s="98" t="s">
        <v>758</v>
      </c>
      <c r="D116" s="98" t="s">
        <v>1236</v>
      </c>
      <c r="E116" s="98" t="s">
        <v>1254</v>
      </c>
      <c r="F116" s="98" t="s">
        <v>1255</v>
      </c>
      <c r="G116" s="98" t="s">
        <v>1256</v>
      </c>
      <c r="H116" s="98" t="s">
        <v>1257</v>
      </c>
      <c r="I116" s="98" t="s">
        <v>812</v>
      </c>
      <c r="J116" s="97">
        <v>75</v>
      </c>
      <c r="K116" s="98" t="s">
        <v>1258</v>
      </c>
      <c r="L116" s="97">
        <v>80</v>
      </c>
      <c r="M116" s="98" t="s">
        <v>1123</v>
      </c>
      <c r="N116" s="97">
        <v>16</v>
      </c>
      <c r="O116" s="98" t="s">
        <v>1259</v>
      </c>
      <c r="P116" s="97">
        <v>45</v>
      </c>
      <c r="Q116" s="98" t="s">
        <v>1194</v>
      </c>
      <c r="R116" s="98" t="s">
        <v>1263</v>
      </c>
      <c r="S116" s="97">
        <v>450200100</v>
      </c>
      <c r="T116" s="98" t="s">
        <v>1264</v>
      </c>
      <c r="U116" s="98" t="s">
        <v>1265</v>
      </c>
      <c r="V116" s="98" t="s">
        <v>1266</v>
      </c>
      <c r="W116" s="98">
        <v>12</v>
      </c>
      <c r="X116" s="98" t="s">
        <v>1262</v>
      </c>
      <c r="Y116" s="98">
        <v>12</v>
      </c>
      <c r="Z116" s="97">
        <v>16</v>
      </c>
      <c r="AA116" s="107" t="s">
        <v>1066</v>
      </c>
      <c r="AB116" s="98" t="s">
        <v>833</v>
      </c>
      <c r="AC116" s="97">
        <f>_xlfn.XLOOKUP(B116,'[1]PI final (3)'!C:C,'[1]PI final (3)'!AE:AE,"",0)</f>
        <v>0</v>
      </c>
      <c r="AD116" s="97">
        <f>_xlfn.XLOOKUP(B116,'[1]PI final (3)'!C:C,'[1]PI final (3)'!AF:AF,"",0)</f>
        <v>3</v>
      </c>
      <c r="AE116" s="97">
        <f>_xlfn.XLOOKUP(B116,'[1]PI final (3)'!C:C,'[1]PI final (3)'!AG:AG,"",0)</f>
        <v>3</v>
      </c>
      <c r="AF116" s="97">
        <f>_xlfn.XLOOKUP(B116,'[1]PI final (3)'!C:C,'[1]PI final (3)'!AI:AI,"",0)</f>
        <v>0</v>
      </c>
      <c r="AG116" s="97">
        <f>_xlfn.XLOOKUP(B116,'[1]PI final (3)'!C:C,'[1]PI final (3)'!AJ:AJ,"",0)</f>
        <v>0</v>
      </c>
      <c r="AH116" s="97">
        <f>_xlfn.XLOOKUP(B116,'[1]PI final (3)'!C:C,'[1]PI final (3)'!AK:AK,"",0)</f>
        <v>0</v>
      </c>
      <c r="AI116" s="97">
        <f>_xlfn.XLOOKUP(B116,'[1]PI final (3)'!C:C,'[1]PI final (3)'!AL:AL,"",0)</f>
        <v>3</v>
      </c>
      <c r="AJ116" s="97">
        <f>_xlfn.XLOOKUP(B116,'[1]PI final (3)'!C:C,'[1]PI final (3)'!AM:AM,"",0)</f>
        <v>3</v>
      </c>
      <c r="AK116" s="97">
        <f>_xlfn.XLOOKUP(B116,'[1]PI final (3)'!C:C,'[1]PI final (3)'!AN:AN,"",0)</f>
        <v>6</v>
      </c>
      <c r="AL116" s="97">
        <f>_xlfn.XLOOKUP(B116,'[1]PI final (3)'!C:C,'[1]PI final (3)'!AP:AP,"",0)</f>
        <v>0</v>
      </c>
      <c r="AM116" s="97">
        <f>_xlfn.XLOOKUP(B116,'[1]PI final (3)'!C:C,'[1]PI final (3)'!AQ:AQ,"",0)</f>
        <v>0</v>
      </c>
      <c r="AN116" s="97">
        <f>_xlfn.XLOOKUP(B116,'[1]PI final (3)'!C:C,'[1]PI final (3)'!AR:AR,"",0)</f>
        <v>0</v>
      </c>
      <c r="AO116" s="97">
        <f>_xlfn.XLOOKUP(B116,'[1]PI final (3)'!C:C,'[1]PI final (3)'!AS:AS,"",0)</f>
        <v>3</v>
      </c>
      <c r="AP116" s="97">
        <f>_xlfn.XLOOKUP(B116,'[1]PI final (3)'!C:C,'[1]PI final (3)'!AT:AT,"",0)</f>
        <v>3</v>
      </c>
      <c r="AQ116" s="97">
        <f>_xlfn.XLOOKUP(B116,'[1]PI final (3)'!C:C,'[1]PI final (3)'!AU:AU,"",0)</f>
        <v>9</v>
      </c>
      <c r="AR116" s="97">
        <f>_xlfn.XLOOKUP(B116,'[1]PI final (3)'!C:C,'[1]PI final (3)'!AW:AW,"",0)</f>
        <v>0</v>
      </c>
      <c r="AS116" s="97">
        <f>_xlfn.XLOOKUP(B116,'[1]PI final (3)'!C:C,'[1]PI final (3)'!AX:AX,"",0)</f>
        <v>0</v>
      </c>
      <c r="AT116" s="97">
        <f>_xlfn.XLOOKUP(B116,'[1]PI final (3)'!C:C,'[1]PI final (3)'!AY:AY,"",0)</f>
        <v>0</v>
      </c>
      <c r="AU116" s="97">
        <f>_xlfn.XLOOKUP(B116,'[1]PI final (3)'!C:C,'[1]PI final (3)'!AZ:AZ,"",0)</f>
        <v>3</v>
      </c>
      <c r="AV116" s="97">
        <f>_xlfn.XLOOKUP(B116,'[1]PI final (3)'!C:C,'[1]PI final (3)'!BA:BA,"",0)</f>
        <v>3</v>
      </c>
      <c r="AW116" s="97">
        <f>_xlfn.XLOOKUP(B116,'[1]PI final (3)'!C:C,'[1]PI final (3)'!BB:BB,"",0)</f>
        <v>12</v>
      </c>
      <c r="AX116" s="98" t="b">
        <v>0</v>
      </c>
      <c r="AY116" s="98">
        <v>16</v>
      </c>
      <c r="AZ116" s="98" t="s">
        <v>1267</v>
      </c>
      <c r="BA116" s="98">
        <v>0</v>
      </c>
      <c r="BB116" s="98">
        <v>0</v>
      </c>
      <c r="BC116" s="98">
        <v>0</v>
      </c>
      <c r="BD116" s="98">
        <v>0</v>
      </c>
      <c r="BE116" s="98">
        <v>0</v>
      </c>
      <c r="BF116" s="98">
        <v>0</v>
      </c>
    </row>
    <row r="117" spans="1:58" s="102" customFormat="1" ht="32.1" customHeight="1">
      <c r="A117" s="97" t="s">
        <v>1162</v>
      </c>
      <c r="B117" s="97">
        <v>113</v>
      </c>
      <c r="C117" s="98" t="s">
        <v>758</v>
      </c>
      <c r="D117" s="98" t="s">
        <v>1236</v>
      </c>
      <c r="E117" s="98" t="s">
        <v>1254</v>
      </c>
      <c r="F117" s="98" t="s">
        <v>1255</v>
      </c>
      <c r="G117" s="98" t="s">
        <v>1256</v>
      </c>
      <c r="H117" s="98" t="s">
        <v>1257</v>
      </c>
      <c r="I117" s="98" t="s">
        <v>812</v>
      </c>
      <c r="J117" s="97">
        <v>75</v>
      </c>
      <c r="K117" s="98" t="s">
        <v>1258</v>
      </c>
      <c r="L117" s="97">
        <v>80</v>
      </c>
      <c r="M117" s="98" t="s">
        <v>1123</v>
      </c>
      <c r="N117" s="97">
        <v>16</v>
      </c>
      <c r="O117" s="98" t="s">
        <v>1259</v>
      </c>
      <c r="P117" s="97">
        <v>45</v>
      </c>
      <c r="Q117" s="98" t="s">
        <v>1194</v>
      </c>
      <c r="R117" s="98" t="s">
        <v>1263</v>
      </c>
      <c r="S117" s="97">
        <v>450200110</v>
      </c>
      <c r="T117" s="98" t="s">
        <v>1264</v>
      </c>
      <c r="U117" s="98" t="s">
        <v>1268</v>
      </c>
      <c r="V117" s="98" t="s">
        <v>1269</v>
      </c>
      <c r="W117" s="98">
        <v>1</v>
      </c>
      <c r="X117" s="98" t="s">
        <v>1262</v>
      </c>
      <c r="Y117" s="98">
        <v>1</v>
      </c>
      <c r="Z117" s="97">
        <v>16</v>
      </c>
      <c r="AA117" s="107" t="s">
        <v>1066</v>
      </c>
      <c r="AB117" s="98" t="s">
        <v>866</v>
      </c>
      <c r="AC117" s="97">
        <f>_xlfn.XLOOKUP(B117,'[1]PI final (3)'!C:C,'[1]PI final (3)'!AE:AE,"",0)</f>
        <v>0</v>
      </c>
      <c r="AD117" s="97">
        <f>_xlfn.XLOOKUP(B117,'[1]PI final (3)'!C:C,'[1]PI final (3)'!AF:AF,"",0)</f>
        <v>1</v>
      </c>
      <c r="AE117" s="97">
        <f>_xlfn.XLOOKUP(B117,'[1]PI final (3)'!C:C,'[1]PI final (3)'!AG:AG,"",0)</f>
        <v>1</v>
      </c>
      <c r="AF117" s="97">
        <f>_xlfn.XLOOKUP(B117,'[1]PI final (3)'!C:C,'[1]PI final (3)'!AI:AI,"",0)</f>
        <v>0</v>
      </c>
      <c r="AG117" s="97">
        <f>_xlfn.XLOOKUP(B117,'[1]PI final (3)'!C:C,'[1]PI final (3)'!AJ:AJ,"",0)</f>
        <v>0</v>
      </c>
      <c r="AH117" s="97">
        <f>_xlfn.XLOOKUP(B117,'[1]PI final (3)'!C:C,'[1]PI final (3)'!AK:AK,"",0)</f>
        <v>0</v>
      </c>
      <c r="AI117" s="97">
        <f>_xlfn.XLOOKUP(B117,'[1]PI final (3)'!C:C,'[1]PI final (3)'!AL:AL,"",0)</f>
        <v>1</v>
      </c>
      <c r="AJ117" s="97">
        <f>_xlfn.XLOOKUP(B117,'[1]PI final (3)'!C:C,'[1]PI final (3)'!AM:AM,"",0)</f>
        <v>1</v>
      </c>
      <c r="AK117" s="97">
        <f>_xlfn.XLOOKUP(B117,'[1]PI final (3)'!C:C,'[1]PI final (3)'!AN:AN,"",0)</f>
        <v>1</v>
      </c>
      <c r="AL117" s="97">
        <f>_xlfn.XLOOKUP(B117,'[1]PI final (3)'!C:C,'[1]PI final (3)'!AP:AP,"",0)</f>
        <v>0</v>
      </c>
      <c r="AM117" s="97">
        <f>_xlfn.XLOOKUP(B117,'[1]PI final (3)'!C:C,'[1]PI final (3)'!AQ:AQ,"",0)</f>
        <v>0</v>
      </c>
      <c r="AN117" s="97">
        <f>_xlfn.XLOOKUP(B117,'[1]PI final (3)'!C:C,'[1]PI final (3)'!AR:AR,"",0)</f>
        <v>0</v>
      </c>
      <c r="AO117" s="97">
        <f>_xlfn.XLOOKUP(B117,'[1]PI final (3)'!C:C,'[1]PI final (3)'!AS:AS,"",0)</f>
        <v>1</v>
      </c>
      <c r="AP117" s="97">
        <f>_xlfn.XLOOKUP(B117,'[1]PI final (3)'!C:C,'[1]PI final (3)'!AT:AT,"",0)</f>
        <v>1</v>
      </c>
      <c r="AQ117" s="97">
        <f>_xlfn.XLOOKUP(B117,'[1]PI final (3)'!C:C,'[1]PI final (3)'!AU:AU,"",0)</f>
        <v>1</v>
      </c>
      <c r="AR117" s="97">
        <f>_xlfn.XLOOKUP(B117,'[1]PI final (3)'!C:C,'[1]PI final (3)'!AW:AW,"",0)</f>
        <v>0</v>
      </c>
      <c r="AS117" s="97">
        <f>_xlfn.XLOOKUP(B117,'[1]PI final (3)'!C:C,'[1]PI final (3)'!AX:AX,"",0)</f>
        <v>0</v>
      </c>
      <c r="AT117" s="97">
        <f>_xlfn.XLOOKUP(B117,'[1]PI final (3)'!C:C,'[1]PI final (3)'!AY:AY,"",0)</f>
        <v>0</v>
      </c>
      <c r="AU117" s="97">
        <f>_xlfn.XLOOKUP(B117,'[1]PI final (3)'!C:C,'[1]PI final (3)'!AZ:AZ,"",0)</f>
        <v>1</v>
      </c>
      <c r="AV117" s="97">
        <f>_xlfn.XLOOKUP(B117,'[1]PI final (3)'!C:C,'[1]PI final (3)'!BA:BA,"",0)</f>
        <v>1</v>
      </c>
      <c r="AW117" s="97">
        <f>_xlfn.XLOOKUP(B117,'[1]PI final (3)'!C:C,'[1]PI final (3)'!BB:BB,"",0)</f>
        <v>1</v>
      </c>
      <c r="AX117" s="98" t="b">
        <v>0</v>
      </c>
      <c r="AY117" s="98">
        <v>16</v>
      </c>
      <c r="AZ117" s="98" t="s">
        <v>1267</v>
      </c>
      <c r="BA117" s="98">
        <v>0</v>
      </c>
      <c r="BB117" s="98">
        <v>0</v>
      </c>
      <c r="BC117" s="98">
        <v>0</v>
      </c>
      <c r="BD117" s="98">
        <v>0</v>
      </c>
      <c r="BE117" s="98">
        <v>0</v>
      </c>
      <c r="BF117" s="98">
        <v>0</v>
      </c>
    </row>
    <row r="118" spans="1:58" s="102" customFormat="1" ht="32.1" customHeight="1">
      <c r="A118" s="97" t="s">
        <v>1162</v>
      </c>
      <c r="B118" s="97">
        <v>114</v>
      </c>
      <c r="C118" s="98" t="s">
        <v>758</v>
      </c>
      <c r="D118" s="98" t="s">
        <v>1236</v>
      </c>
      <c r="E118" s="98" t="s">
        <v>1254</v>
      </c>
      <c r="F118" s="98" t="s">
        <v>1255</v>
      </c>
      <c r="G118" s="98" t="s">
        <v>1256</v>
      </c>
      <c r="H118" s="98" t="s">
        <v>1257</v>
      </c>
      <c r="I118" s="98" t="s">
        <v>812</v>
      </c>
      <c r="J118" s="97">
        <v>75</v>
      </c>
      <c r="K118" s="98" t="s">
        <v>1258</v>
      </c>
      <c r="L118" s="97">
        <v>80</v>
      </c>
      <c r="M118" s="98" t="s">
        <v>1123</v>
      </c>
      <c r="N118" s="97">
        <v>16</v>
      </c>
      <c r="O118" s="98" t="s">
        <v>1259</v>
      </c>
      <c r="P118" s="97">
        <v>45</v>
      </c>
      <c r="Q118" s="98" t="s">
        <v>1194</v>
      </c>
      <c r="R118" s="98" t="s">
        <v>1263</v>
      </c>
      <c r="S118" s="97">
        <v>450200101</v>
      </c>
      <c r="T118" s="98" t="s">
        <v>1264</v>
      </c>
      <c r="U118" s="98" t="s">
        <v>1270</v>
      </c>
      <c r="V118" s="98" t="s">
        <v>1271</v>
      </c>
      <c r="W118" s="98">
        <v>5</v>
      </c>
      <c r="X118" s="98" t="s">
        <v>1262</v>
      </c>
      <c r="Y118" s="119" t="s">
        <v>1272</v>
      </c>
      <c r="Z118" s="97">
        <v>16</v>
      </c>
      <c r="AA118" s="107" t="s">
        <v>1066</v>
      </c>
      <c r="AB118" s="98" t="s">
        <v>833</v>
      </c>
      <c r="AC118" s="97">
        <f>_xlfn.XLOOKUP(B118,'[1]PI final (3)'!C:C,'[1]PI final (3)'!AE:AE,"",0)</f>
        <v>0</v>
      </c>
      <c r="AD118" s="97">
        <f>_xlfn.XLOOKUP(B118,'[1]PI final (3)'!C:C,'[1]PI final (3)'!AF:AF,"",0)</f>
        <v>1</v>
      </c>
      <c r="AE118" s="97">
        <f>_xlfn.XLOOKUP(B118,'[1]PI final (3)'!C:C,'[1]PI final (3)'!AG:AG,"",0)</f>
        <v>1</v>
      </c>
      <c r="AF118" s="97">
        <f>_xlfn.XLOOKUP(B118,'[1]PI final (3)'!C:C,'[1]PI final (3)'!AI:AI,"",0)</f>
        <v>0</v>
      </c>
      <c r="AG118" s="97">
        <f>_xlfn.XLOOKUP(B118,'[1]PI final (3)'!C:C,'[1]PI final (3)'!AJ:AJ,"",0)</f>
        <v>0</v>
      </c>
      <c r="AH118" s="97">
        <f>_xlfn.XLOOKUP(B118,'[1]PI final (3)'!C:C,'[1]PI final (3)'!AK:AK,"",0)</f>
        <v>0</v>
      </c>
      <c r="AI118" s="97">
        <f>_xlfn.XLOOKUP(B118,'[1]PI final (3)'!C:C,'[1]PI final (3)'!AL:AL,"",0)</f>
        <v>1</v>
      </c>
      <c r="AJ118" s="97">
        <f>_xlfn.XLOOKUP(B118,'[1]PI final (3)'!C:C,'[1]PI final (3)'!AM:AM,"",0)</f>
        <v>1</v>
      </c>
      <c r="AK118" s="97">
        <f>_xlfn.XLOOKUP(B118,'[1]PI final (3)'!C:C,'[1]PI final (3)'!AN:AN,"",0)</f>
        <v>2</v>
      </c>
      <c r="AL118" s="97">
        <f>_xlfn.XLOOKUP(B118,'[1]PI final (3)'!C:C,'[1]PI final (3)'!AP:AP,"",0)</f>
        <v>0</v>
      </c>
      <c r="AM118" s="97">
        <f>_xlfn.XLOOKUP(B118,'[1]PI final (3)'!C:C,'[1]PI final (3)'!AQ:AQ,"",0)</f>
        <v>0</v>
      </c>
      <c r="AN118" s="97">
        <f>_xlfn.XLOOKUP(B118,'[1]PI final (3)'!C:C,'[1]PI final (3)'!AR:AR,"",0)</f>
        <v>0</v>
      </c>
      <c r="AO118" s="97">
        <f>_xlfn.XLOOKUP(B118,'[1]PI final (3)'!C:C,'[1]PI final (3)'!AS:AS,"",0)</f>
        <v>1</v>
      </c>
      <c r="AP118" s="97">
        <f>_xlfn.XLOOKUP(B118,'[1]PI final (3)'!C:C,'[1]PI final (3)'!AT:AT,"",0)</f>
        <v>1</v>
      </c>
      <c r="AQ118" s="97">
        <f>_xlfn.XLOOKUP(B118,'[1]PI final (3)'!C:C,'[1]PI final (3)'!AU:AU,"",0)</f>
        <v>3</v>
      </c>
      <c r="AR118" s="97">
        <f>_xlfn.XLOOKUP(B118,'[1]PI final (3)'!C:C,'[1]PI final (3)'!AW:AW,"",0)</f>
        <v>0</v>
      </c>
      <c r="AS118" s="97">
        <f>_xlfn.XLOOKUP(B118,'[1]PI final (3)'!C:C,'[1]PI final (3)'!AX:AX,"",0)</f>
        <v>0</v>
      </c>
      <c r="AT118" s="97">
        <f>_xlfn.XLOOKUP(B118,'[1]PI final (3)'!C:C,'[1]PI final (3)'!AY:AY,"",0)</f>
        <v>0</v>
      </c>
      <c r="AU118" s="97">
        <f>_xlfn.XLOOKUP(B118,'[1]PI final (3)'!C:C,'[1]PI final (3)'!AZ:AZ,"",0)</f>
        <v>2</v>
      </c>
      <c r="AV118" s="97">
        <f>_xlfn.XLOOKUP(B118,'[1]PI final (3)'!C:C,'[1]PI final (3)'!BA:BA,"",0)</f>
        <v>2</v>
      </c>
      <c r="AW118" s="97">
        <f>_xlfn.XLOOKUP(B118,'[1]PI final (3)'!C:C,'[1]PI final (3)'!BB:BB,"",0)</f>
        <v>5</v>
      </c>
      <c r="AX118" s="98" t="b">
        <v>0</v>
      </c>
      <c r="AY118" s="98">
        <v>16</v>
      </c>
      <c r="AZ118" s="98" t="s">
        <v>1267</v>
      </c>
      <c r="BA118" s="98">
        <v>0</v>
      </c>
      <c r="BB118" s="98">
        <v>0</v>
      </c>
      <c r="BC118" s="98">
        <v>0</v>
      </c>
      <c r="BD118" s="98">
        <v>0</v>
      </c>
      <c r="BE118" s="98">
        <v>0</v>
      </c>
      <c r="BF118" s="98">
        <v>0</v>
      </c>
    </row>
    <row r="119" spans="1:58" s="102" customFormat="1" ht="32.1" customHeight="1">
      <c r="A119" s="97" t="s">
        <v>1162</v>
      </c>
      <c r="B119" s="97">
        <v>115</v>
      </c>
      <c r="C119" s="98" t="s">
        <v>758</v>
      </c>
      <c r="D119" s="98" t="s">
        <v>1236</v>
      </c>
      <c r="E119" s="98" t="s">
        <v>1254</v>
      </c>
      <c r="F119" s="98" t="s">
        <v>1255</v>
      </c>
      <c r="G119" s="98" t="s">
        <v>1256</v>
      </c>
      <c r="H119" s="98" t="s">
        <v>1257</v>
      </c>
      <c r="I119" s="98" t="s">
        <v>812</v>
      </c>
      <c r="J119" s="97">
        <v>75</v>
      </c>
      <c r="K119" s="98" t="s">
        <v>1258</v>
      </c>
      <c r="L119" s="97">
        <v>80</v>
      </c>
      <c r="M119" s="98" t="s">
        <v>1123</v>
      </c>
      <c r="N119" s="97">
        <v>16</v>
      </c>
      <c r="O119" s="98" t="s">
        <v>1259</v>
      </c>
      <c r="P119" s="97">
        <v>45</v>
      </c>
      <c r="Q119" s="98" t="s">
        <v>1194</v>
      </c>
      <c r="R119" s="98" t="s">
        <v>1195</v>
      </c>
      <c r="S119" s="97">
        <v>459903100</v>
      </c>
      <c r="T119" s="98" t="s">
        <v>1273</v>
      </c>
      <c r="U119" s="98" t="s">
        <v>1274</v>
      </c>
      <c r="V119" s="98" t="s">
        <v>1275</v>
      </c>
      <c r="W119" s="98">
        <v>123</v>
      </c>
      <c r="X119" s="98" t="s">
        <v>1262</v>
      </c>
      <c r="Y119" s="98">
        <v>123</v>
      </c>
      <c r="Z119" s="97" t="s">
        <v>1276</v>
      </c>
      <c r="AA119" s="107" t="s">
        <v>1277</v>
      </c>
      <c r="AB119" s="98" t="s">
        <v>866</v>
      </c>
      <c r="AC119" s="97">
        <f>_xlfn.XLOOKUP(B119,'[1]PI final (3)'!C:C,'[1]PI final (3)'!AE:AE,"",0)</f>
        <v>0</v>
      </c>
      <c r="AD119" s="97">
        <f>_xlfn.XLOOKUP(B119,'[1]PI final (3)'!C:C,'[1]PI final (3)'!AF:AF,"",0)</f>
        <v>123</v>
      </c>
      <c r="AE119" s="97">
        <f>_xlfn.XLOOKUP(B119,'[1]PI final (3)'!C:C,'[1]PI final (3)'!AG:AG,"",0)</f>
        <v>123</v>
      </c>
      <c r="AF119" s="97">
        <f>_xlfn.XLOOKUP(B119,'[1]PI final (3)'!C:C,'[1]PI final (3)'!AI:AI,"",0)</f>
        <v>0</v>
      </c>
      <c r="AG119" s="97">
        <f>_xlfn.XLOOKUP(B119,'[1]PI final (3)'!C:C,'[1]PI final (3)'!AJ:AJ,"",0)</f>
        <v>0</v>
      </c>
      <c r="AH119" s="97">
        <f>_xlfn.XLOOKUP(B119,'[1]PI final (3)'!C:C,'[1]PI final (3)'!AK:AK,"",0)</f>
        <v>0</v>
      </c>
      <c r="AI119" s="97">
        <f>_xlfn.XLOOKUP(B119,'[1]PI final (3)'!C:C,'[1]PI final (3)'!AL:AL,"",0)</f>
        <v>123</v>
      </c>
      <c r="AJ119" s="97">
        <f>_xlfn.XLOOKUP(B119,'[1]PI final (3)'!C:C,'[1]PI final (3)'!AM:AM,"",0)</f>
        <v>123</v>
      </c>
      <c r="AK119" s="97">
        <f>_xlfn.XLOOKUP(B119,'[1]PI final (3)'!C:C,'[1]PI final (3)'!AN:AN,"",0)</f>
        <v>123</v>
      </c>
      <c r="AL119" s="97">
        <f>_xlfn.XLOOKUP(B119,'[1]PI final (3)'!C:C,'[1]PI final (3)'!AP:AP,"",0)</f>
        <v>0</v>
      </c>
      <c r="AM119" s="97">
        <f>_xlfn.XLOOKUP(B119,'[1]PI final (3)'!C:C,'[1]PI final (3)'!AQ:AQ,"",0)</f>
        <v>0</v>
      </c>
      <c r="AN119" s="97">
        <f>_xlfn.XLOOKUP(B119,'[1]PI final (3)'!C:C,'[1]PI final (3)'!AR:AR,"",0)</f>
        <v>0</v>
      </c>
      <c r="AO119" s="97">
        <f>_xlfn.XLOOKUP(B119,'[1]PI final (3)'!C:C,'[1]PI final (3)'!AS:AS,"",0)</f>
        <v>123</v>
      </c>
      <c r="AP119" s="97">
        <f>_xlfn.XLOOKUP(B119,'[1]PI final (3)'!C:C,'[1]PI final (3)'!AT:AT,"",0)</f>
        <v>123</v>
      </c>
      <c r="AQ119" s="97">
        <f>_xlfn.XLOOKUP(B119,'[1]PI final (3)'!C:C,'[1]PI final (3)'!AU:AU,"",0)</f>
        <v>123</v>
      </c>
      <c r="AR119" s="97">
        <f>_xlfn.XLOOKUP(B119,'[1]PI final (3)'!C:C,'[1]PI final (3)'!AW:AW,"",0)</f>
        <v>0</v>
      </c>
      <c r="AS119" s="97">
        <f>_xlfn.XLOOKUP(B119,'[1]PI final (3)'!C:C,'[1]PI final (3)'!AX:AX,"",0)</f>
        <v>0</v>
      </c>
      <c r="AT119" s="97">
        <f>_xlfn.XLOOKUP(B119,'[1]PI final (3)'!C:C,'[1]PI final (3)'!AY:AY,"",0)</f>
        <v>0</v>
      </c>
      <c r="AU119" s="97">
        <f>_xlfn.XLOOKUP(B119,'[1]PI final (3)'!C:C,'[1]PI final (3)'!AZ:AZ,"",0)</f>
        <v>123</v>
      </c>
      <c r="AV119" s="97">
        <f>_xlfn.XLOOKUP(B119,'[1]PI final (3)'!C:C,'[1]PI final (3)'!BA:BA,"",0)</f>
        <v>123</v>
      </c>
      <c r="AW119" s="97">
        <f>_xlfn.XLOOKUP(B119,'[1]PI final (3)'!C:C,'[1]PI final (3)'!BB:BB,"",0)</f>
        <v>123</v>
      </c>
      <c r="AX119" s="98" t="b">
        <v>0</v>
      </c>
      <c r="AY119" s="98" t="s">
        <v>1276</v>
      </c>
      <c r="AZ119" s="98" t="s">
        <v>1277</v>
      </c>
      <c r="BA119" s="98" t="s">
        <v>849</v>
      </c>
      <c r="BB119" s="98">
        <v>0</v>
      </c>
      <c r="BC119" s="98">
        <v>0</v>
      </c>
      <c r="BD119" s="98">
        <v>0</v>
      </c>
      <c r="BE119" s="98">
        <v>0</v>
      </c>
      <c r="BF119" s="98">
        <v>0</v>
      </c>
    </row>
    <row r="120" spans="1:58" s="102" customFormat="1" ht="32.1" customHeight="1">
      <c r="A120" s="97" t="s">
        <v>1162</v>
      </c>
      <c r="B120" s="97">
        <v>116</v>
      </c>
      <c r="C120" s="98" t="s">
        <v>758</v>
      </c>
      <c r="D120" s="98" t="s">
        <v>1236</v>
      </c>
      <c r="E120" s="98" t="s">
        <v>1254</v>
      </c>
      <c r="F120" s="98" t="s">
        <v>1255</v>
      </c>
      <c r="G120" s="98" t="s">
        <v>1256</v>
      </c>
      <c r="H120" s="98" t="s">
        <v>1257</v>
      </c>
      <c r="I120" s="98" t="s">
        <v>812</v>
      </c>
      <c r="J120" s="97">
        <v>75</v>
      </c>
      <c r="K120" s="98" t="s">
        <v>1258</v>
      </c>
      <c r="L120" s="97">
        <v>80</v>
      </c>
      <c r="M120" s="98" t="s">
        <v>1123</v>
      </c>
      <c r="N120" s="97">
        <v>16</v>
      </c>
      <c r="O120" s="98" t="s">
        <v>1259</v>
      </c>
      <c r="P120" s="97">
        <v>45</v>
      </c>
      <c r="Q120" s="98" t="s">
        <v>1194</v>
      </c>
      <c r="R120" s="98" t="s">
        <v>1195</v>
      </c>
      <c r="S120" s="97">
        <v>459902500</v>
      </c>
      <c r="T120" s="98" t="s">
        <v>1196</v>
      </c>
      <c r="U120" s="98" t="s">
        <v>1197</v>
      </c>
      <c r="V120" s="98" t="s">
        <v>1278</v>
      </c>
      <c r="W120" s="98">
        <v>3</v>
      </c>
      <c r="X120" s="98" t="s">
        <v>1262</v>
      </c>
      <c r="Y120" s="98">
        <v>4</v>
      </c>
      <c r="Z120" s="97">
        <v>16</v>
      </c>
      <c r="AA120" s="107" t="s">
        <v>1259</v>
      </c>
      <c r="AB120" s="98" t="s">
        <v>16</v>
      </c>
      <c r="AC120" s="97">
        <f>_xlfn.XLOOKUP(B120,'[1]PI final (3)'!C:C,'[1]PI final (3)'!AE:AE,"",0)</f>
        <v>0.125</v>
      </c>
      <c r="AD120" s="97">
        <f>_xlfn.XLOOKUP(B120,'[1]PI final (3)'!C:C,'[1]PI final (3)'!AF:AF,"",0)</f>
        <v>0.125</v>
      </c>
      <c r="AE120" s="97">
        <f>_xlfn.XLOOKUP(B120,'[1]PI final (3)'!C:C,'[1]PI final (3)'!AG:AG,"",0)</f>
        <v>0.25</v>
      </c>
      <c r="AF120" s="97">
        <f>_xlfn.XLOOKUP(B120,'[1]PI final (3)'!C:C,'[1]PI final (3)'!AI:AI,"",0)</f>
        <v>6.25E-2</v>
      </c>
      <c r="AG120" s="97">
        <f>_xlfn.XLOOKUP(B120,'[1]PI final (3)'!C:C,'[1]PI final (3)'!AJ:AJ,"",0)</f>
        <v>6.25E-2</v>
      </c>
      <c r="AH120" s="97">
        <f>_xlfn.XLOOKUP(B120,'[1]PI final (3)'!C:C,'[1]PI final (3)'!AK:AK,"",0)</f>
        <v>6.25E-2</v>
      </c>
      <c r="AI120" s="97">
        <f>_xlfn.XLOOKUP(B120,'[1]PI final (3)'!C:C,'[1]PI final (3)'!AL:AL,"",0)</f>
        <v>6.25E-2</v>
      </c>
      <c r="AJ120" s="97">
        <f>_xlfn.XLOOKUP(B120,'[1]PI final (3)'!C:C,'[1]PI final (3)'!AM:AM,"",0)</f>
        <v>0.25</v>
      </c>
      <c r="AK120" s="97">
        <f>_xlfn.XLOOKUP(B120,'[1]PI final (3)'!C:C,'[1]PI final (3)'!AN:AN,"",0)</f>
        <v>0.5</v>
      </c>
      <c r="AL120" s="97">
        <f>_xlfn.XLOOKUP(B120,'[1]PI final (3)'!C:C,'[1]PI final (3)'!AP:AP,"",0)</f>
        <v>6.25E-2</v>
      </c>
      <c r="AM120" s="97">
        <f>_xlfn.XLOOKUP(B120,'[1]PI final (3)'!C:C,'[1]PI final (3)'!AQ:AQ,"",0)</f>
        <v>6.25E-2</v>
      </c>
      <c r="AN120" s="97">
        <f>_xlfn.XLOOKUP(B120,'[1]PI final (3)'!C:C,'[1]PI final (3)'!AR:AR,"",0)</f>
        <v>6.25E-2</v>
      </c>
      <c r="AO120" s="97">
        <f>_xlfn.XLOOKUP(B120,'[1]PI final (3)'!C:C,'[1]PI final (3)'!AS:AS,"",0)</f>
        <v>6.25E-2</v>
      </c>
      <c r="AP120" s="97">
        <f>_xlfn.XLOOKUP(B120,'[1]PI final (3)'!C:C,'[1]PI final (3)'!AT:AT,"",0)</f>
        <v>0.25</v>
      </c>
      <c r="AQ120" s="97">
        <f>_xlfn.XLOOKUP(B120,'[1]PI final (3)'!C:C,'[1]PI final (3)'!AU:AU,"",0)</f>
        <v>0.75</v>
      </c>
      <c r="AR120" s="97">
        <f>_xlfn.XLOOKUP(B120,'[1]PI final (3)'!C:C,'[1]PI final (3)'!AW:AW,"",0)</f>
        <v>6.25E-2</v>
      </c>
      <c r="AS120" s="97">
        <f>_xlfn.XLOOKUP(B120,'[1]PI final (3)'!C:C,'[1]PI final (3)'!AX:AX,"",0)</f>
        <v>6.25E-2</v>
      </c>
      <c r="AT120" s="97">
        <f>_xlfn.XLOOKUP(B120,'[1]PI final (3)'!C:C,'[1]PI final (3)'!AY:AY,"",0)</f>
        <v>6.25E-2</v>
      </c>
      <c r="AU120" s="97">
        <f>_xlfn.XLOOKUP(B120,'[1]PI final (3)'!C:C,'[1]PI final (3)'!AZ:AZ,"",0)</f>
        <v>6.25E-2</v>
      </c>
      <c r="AV120" s="97">
        <f>_xlfn.XLOOKUP(B120,'[1]PI final (3)'!C:C,'[1]PI final (3)'!BA:BA,"",0)</f>
        <v>0.25</v>
      </c>
      <c r="AW120" s="97">
        <f>_xlfn.XLOOKUP(B120,'[1]PI final (3)'!C:C,'[1]PI final (3)'!BB:BB,"",0)</f>
        <v>1</v>
      </c>
      <c r="AX120" s="98" t="s">
        <v>776</v>
      </c>
      <c r="AY120" s="98">
        <v>16</v>
      </c>
      <c r="AZ120" s="98" t="s">
        <v>1259</v>
      </c>
      <c r="BA120" s="98">
        <v>0</v>
      </c>
      <c r="BB120" s="98">
        <v>0</v>
      </c>
      <c r="BC120" s="98">
        <v>0</v>
      </c>
      <c r="BD120" s="98">
        <v>0</v>
      </c>
      <c r="BE120" s="98">
        <v>0</v>
      </c>
      <c r="BF120" s="98">
        <v>0</v>
      </c>
    </row>
    <row r="121" spans="1:58" s="102" customFormat="1" ht="32.1" customHeight="1">
      <c r="A121" s="97" t="s">
        <v>1162</v>
      </c>
      <c r="B121" s="97">
        <v>117</v>
      </c>
      <c r="C121" s="98" t="s">
        <v>758</v>
      </c>
      <c r="D121" s="98" t="s">
        <v>1236</v>
      </c>
      <c r="E121" s="98" t="s">
        <v>1254</v>
      </c>
      <c r="F121" s="98" t="s">
        <v>1255</v>
      </c>
      <c r="G121" s="98" t="s">
        <v>1256</v>
      </c>
      <c r="H121" s="98" t="s">
        <v>1257</v>
      </c>
      <c r="I121" s="98" t="s">
        <v>812</v>
      </c>
      <c r="J121" s="97">
        <v>75</v>
      </c>
      <c r="K121" s="98" t="s">
        <v>1258</v>
      </c>
      <c r="L121" s="97">
        <v>80</v>
      </c>
      <c r="M121" s="98" t="s">
        <v>1123</v>
      </c>
      <c r="N121" s="97">
        <v>16</v>
      </c>
      <c r="O121" s="98" t="s">
        <v>1259</v>
      </c>
      <c r="P121" s="97">
        <v>45</v>
      </c>
      <c r="Q121" s="98" t="s">
        <v>1194</v>
      </c>
      <c r="R121" s="98" t="s">
        <v>1195</v>
      </c>
      <c r="S121" s="97">
        <v>459902300</v>
      </c>
      <c r="T121" s="98" t="s">
        <v>1035</v>
      </c>
      <c r="U121" s="98" t="s">
        <v>1279</v>
      </c>
      <c r="V121" s="98" t="s">
        <v>1280</v>
      </c>
      <c r="W121" s="98">
        <v>1</v>
      </c>
      <c r="X121" s="98" t="s">
        <v>1262</v>
      </c>
      <c r="Y121" s="98">
        <v>1</v>
      </c>
      <c r="Z121" s="97">
        <v>16</v>
      </c>
      <c r="AA121" s="107" t="s">
        <v>1259</v>
      </c>
      <c r="AB121" s="98" t="s">
        <v>866</v>
      </c>
      <c r="AC121" s="97">
        <f>_xlfn.XLOOKUP(B121,'[1]PI final (3)'!C:C,'[1]PI final (3)'!AE:AE,"",0)</f>
        <v>0.5</v>
      </c>
      <c r="AD121" s="97">
        <f>_xlfn.XLOOKUP(B121,'[1]PI final (3)'!C:C,'[1]PI final (3)'!AF:AF,"",0)</f>
        <v>0.5</v>
      </c>
      <c r="AE121" s="97">
        <f>_xlfn.XLOOKUP(B121,'[1]PI final (3)'!C:C,'[1]PI final (3)'!AG:AG,"",0)</f>
        <v>1</v>
      </c>
      <c r="AF121" s="97">
        <f>_xlfn.XLOOKUP(B121,'[1]PI final (3)'!C:C,'[1]PI final (3)'!AI:AI,"",0)</f>
        <v>0.25</v>
      </c>
      <c r="AG121" s="97">
        <f>_xlfn.XLOOKUP(B121,'[1]PI final (3)'!C:C,'[1]PI final (3)'!AJ:AJ,"",0)</f>
        <v>0.25</v>
      </c>
      <c r="AH121" s="97">
        <f>_xlfn.XLOOKUP(B121,'[1]PI final (3)'!C:C,'[1]PI final (3)'!AK:AK,"",0)</f>
        <v>0.25</v>
      </c>
      <c r="AI121" s="97">
        <f>_xlfn.XLOOKUP(B121,'[1]PI final (3)'!C:C,'[1]PI final (3)'!AL:AL,"",0)</f>
        <v>0.25</v>
      </c>
      <c r="AJ121" s="97">
        <f>_xlfn.XLOOKUP(B121,'[1]PI final (3)'!C:C,'[1]PI final (3)'!AM:AM,"",0)</f>
        <v>1</v>
      </c>
      <c r="AK121" s="97">
        <f>_xlfn.XLOOKUP(B121,'[1]PI final (3)'!C:C,'[1]PI final (3)'!AN:AN,"",0)</f>
        <v>1</v>
      </c>
      <c r="AL121" s="97">
        <f>_xlfn.XLOOKUP(B121,'[1]PI final (3)'!C:C,'[1]PI final (3)'!AP:AP,"",0)</f>
        <v>0.25</v>
      </c>
      <c r="AM121" s="97">
        <f>_xlfn.XLOOKUP(B121,'[1]PI final (3)'!C:C,'[1]PI final (3)'!AQ:AQ,"",0)</f>
        <v>0.25</v>
      </c>
      <c r="AN121" s="97">
        <f>_xlfn.XLOOKUP(B121,'[1]PI final (3)'!C:C,'[1]PI final (3)'!AR:AR,"",0)</f>
        <v>0.25</v>
      </c>
      <c r="AO121" s="97">
        <f>_xlfn.XLOOKUP(B121,'[1]PI final (3)'!C:C,'[1]PI final (3)'!AS:AS,"",0)</f>
        <v>0.25</v>
      </c>
      <c r="AP121" s="97">
        <f>_xlfn.XLOOKUP(B121,'[1]PI final (3)'!C:C,'[1]PI final (3)'!AT:AT,"",0)</f>
        <v>1</v>
      </c>
      <c r="AQ121" s="97">
        <f>_xlfn.XLOOKUP(B121,'[1]PI final (3)'!C:C,'[1]PI final (3)'!AU:AU,"",0)</f>
        <v>1</v>
      </c>
      <c r="AR121" s="97">
        <f>_xlfn.XLOOKUP(B121,'[1]PI final (3)'!C:C,'[1]PI final (3)'!AW:AW,"",0)</f>
        <v>0.25</v>
      </c>
      <c r="AS121" s="97">
        <f>_xlfn.XLOOKUP(B121,'[1]PI final (3)'!C:C,'[1]PI final (3)'!AX:AX,"",0)</f>
        <v>0.25</v>
      </c>
      <c r="AT121" s="97">
        <f>_xlfn.XLOOKUP(B121,'[1]PI final (3)'!C:C,'[1]PI final (3)'!AY:AY,"",0)</f>
        <v>0.25</v>
      </c>
      <c r="AU121" s="97">
        <f>_xlfn.XLOOKUP(B121,'[1]PI final (3)'!C:C,'[1]PI final (3)'!AZ:AZ,"",0)</f>
        <v>0.25</v>
      </c>
      <c r="AV121" s="97">
        <f>_xlfn.XLOOKUP(B121,'[1]PI final (3)'!C:C,'[1]PI final (3)'!BA:BA,"",0)</f>
        <v>1</v>
      </c>
      <c r="AW121" s="97">
        <f>_xlfn.XLOOKUP(B121,'[1]PI final (3)'!C:C,'[1]PI final (3)'!BB:BB,"",0)</f>
        <v>1</v>
      </c>
      <c r="AX121" s="98" t="b">
        <v>0</v>
      </c>
      <c r="AY121" s="98">
        <v>16</v>
      </c>
      <c r="AZ121" s="98" t="s">
        <v>1259</v>
      </c>
      <c r="BA121" s="98">
        <v>0</v>
      </c>
      <c r="BB121" s="98">
        <v>0</v>
      </c>
      <c r="BC121" s="98">
        <v>0</v>
      </c>
      <c r="BD121" s="98">
        <v>0</v>
      </c>
      <c r="BE121" s="98">
        <v>0</v>
      </c>
      <c r="BF121" s="98">
        <v>0</v>
      </c>
    </row>
    <row r="122" spans="1:58" s="102" customFormat="1" ht="32.1" customHeight="1">
      <c r="A122" s="97" t="s">
        <v>1162</v>
      </c>
      <c r="B122" s="97">
        <v>118</v>
      </c>
      <c r="C122" s="98" t="s">
        <v>758</v>
      </c>
      <c r="D122" s="98" t="s">
        <v>1236</v>
      </c>
      <c r="E122" s="98" t="s">
        <v>1254</v>
      </c>
      <c r="F122" s="98" t="s">
        <v>1255</v>
      </c>
      <c r="G122" s="98" t="s">
        <v>1256</v>
      </c>
      <c r="H122" s="98" t="s">
        <v>1257</v>
      </c>
      <c r="I122" s="98" t="s">
        <v>812</v>
      </c>
      <c r="J122" s="97">
        <v>75</v>
      </c>
      <c r="K122" s="98" t="s">
        <v>1258</v>
      </c>
      <c r="L122" s="97">
        <v>80</v>
      </c>
      <c r="M122" s="98" t="s">
        <v>1123</v>
      </c>
      <c r="N122" s="97">
        <v>16</v>
      </c>
      <c r="O122" s="98" t="s">
        <v>1259</v>
      </c>
      <c r="P122" s="97" t="s">
        <v>1169</v>
      </c>
      <c r="Q122" s="98" t="s">
        <v>1170</v>
      </c>
      <c r="R122" s="98" t="s">
        <v>1171</v>
      </c>
      <c r="S122" s="97" t="s">
        <v>1281</v>
      </c>
      <c r="T122" s="98" t="s">
        <v>1173</v>
      </c>
      <c r="U122" s="98" t="s">
        <v>1282</v>
      </c>
      <c r="V122" s="98" t="s">
        <v>1283</v>
      </c>
      <c r="W122" s="98">
        <v>1</v>
      </c>
      <c r="X122" s="98" t="s">
        <v>1262</v>
      </c>
      <c r="Y122" s="98">
        <v>2</v>
      </c>
      <c r="Z122" s="97" t="s">
        <v>1284</v>
      </c>
      <c r="AA122" s="107" t="s">
        <v>1285</v>
      </c>
      <c r="AB122" s="98" t="s">
        <v>16</v>
      </c>
      <c r="AC122" s="97">
        <f>_xlfn.XLOOKUP(B122,'[1]PI final (3)'!C:C,'[1]PI final (3)'!AE:AE,"",0)</f>
        <v>0</v>
      </c>
      <c r="AD122" s="97">
        <f>_xlfn.XLOOKUP(B122,'[1]PI final (3)'!C:C,'[1]PI final (3)'!AF:AF,"",0)</f>
        <v>0.25</v>
      </c>
      <c r="AE122" s="97">
        <f>_xlfn.XLOOKUP(B122,'[1]PI final (3)'!C:C,'[1]PI final (3)'!AG:AG,"",0)</f>
        <v>0.25</v>
      </c>
      <c r="AF122" s="97">
        <f>_xlfn.XLOOKUP(B122,'[1]PI final (3)'!C:C,'[1]PI final (3)'!AI:AI,"",0)</f>
        <v>0</v>
      </c>
      <c r="AG122" s="97">
        <f>_xlfn.XLOOKUP(B122,'[1]PI final (3)'!C:C,'[1]PI final (3)'!AJ:AJ,"",0)</f>
        <v>0</v>
      </c>
      <c r="AH122" s="97">
        <f>_xlfn.XLOOKUP(B122,'[1]PI final (3)'!C:C,'[1]PI final (3)'!AK:AK,"",0)</f>
        <v>0</v>
      </c>
      <c r="AI122" s="97">
        <f>_xlfn.XLOOKUP(B122,'[1]PI final (3)'!C:C,'[1]PI final (3)'!AL:AL,"",0)</f>
        <v>0.25</v>
      </c>
      <c r="AJ122" s="97">
        <f>_xlfn.XLOOKUP(B122,'[1]PI final (3)'!C:C,'[1]PI final (3)'!AM:AM,"",0)</f>
        <v>0.25</v>
      </c>
      <c r="AK122" s="97">
        <f>_xlfn.XLOOKUP(B122,'[1]PI final (3)'!C:C,'[1]PI final (3)'!AN:AN,"",0)</f>
        <v>0.5</v>
      </c>
      <c r="AL122" s="97">
        <f>_xlfn.XLOOKUP(B122,'[1]PI final (3)'!C:C,'[1]PI final (3)'!AP:AP,"",0)</f>
        <v>0</v>
      </c>
      <c r="AM122" s="97">
        <f>_xlfn.XLOOKUP(B122,'[1]PI final (3)'!C:C,'[1]PI final (3)'!AQ:AQ,"",0)</f>
        <v>0.25</v>
      </c>
      <c r="AN122" s="97">
        <f>_xlfn.XLOOKUP(B122,'[1]PI final (3)'!C:C,'[1]PI final (3)'!AR:AR,"",0)</f>
        <v>0</v>
      </c>
      <c r="AO122" s="97">
        <f>_xlfn.XLOOKUP(B122,'[1]PI final (3)'!C:C,'[1]PI final (3)'!AS:AS,"",0)</f>
        <v>0</v>
      </c>
      <c r="AP122" s="97">
        <f>_xlfn.XLOOKUP(B122,'[1]PI final (3)'!C:C,'[1]PI final (3)'!AT:AT,"",0)</f>
        <v>0.25</v>
      </c>
      <c r="AQ122" s="97">
        <f>_xlfn.XLOOKUP(B122,'[1]PI final (3)'!C:C,'[1]PI final (3)'!AU:AU,"",0)</f>
        <v>0.75</v>
      </c>
      <c r="AR122" s="97">
        <f>_xlfn.XLOOKUP(B122,'[1]PI final (3)'!C:C,'[1]PI final (3)'!AW:AW,"",0)</f>
        <v>0</v>
      </c>
      <c r="AS122" s="97">
        <f>_xlfn.XLOOKUP(B122,'[1]PI final (3)'!C:C,'[1]PI final (3)'!AX:AX,"",0)</f>
        <v>0.25</v>
      </c>
      <c r="AT122" s="97">
        <f>_xlfn.XLOOKUP(B122,'[1]PI final (3)'!C:C,'[1]PI final (3)'!AY:AY,"",0)</f>
        <v>0</v>
      </c>
      <c r="AU122" s="97">
        <f>_xlfn.XLOOKUP(B122,'[1]PI final (3)'!C:C,'[1]PI final (3)'!AZ:AZ,"",0)</f>
        <v>0</v>
      </c>
      <c r="AV122" s="97">
        <f>_xlfn.XLOOKUP(B122,'[1]PI final (3)'!C:C,'[1]PI final (3)'!BA:BA,"",0)</f>
        <v>0.25</v>
      </c>
      <c r="AW122" s="97">
        <f>_xlfn.XLOOKUP(B122,'[1]PI final (3)'!C:C,'[1]PI final (3)'!BB:BB,"",0)</f>
        <v>1</v>
      </c>
      <c r="AX122" s="98" t="s">
        <v>776</v>
      </c>
      <c r="AY122" s="98" t="s">
        <v>1284</v>
      </c>
      <c r="AZ122" s="98" t="s">
        <v>1285</v>
      </c>
      <c r="BA122" s="98">
        <v>0</v>
      </c>
      <c r="BB122" s="98">
        <v>0</v>
      </c>
      <c r="BC122" s="98">
        <v>0</v>
      </c>
      <c r="BD122" s="98">
        <v>0</v>
      </c>
      <c r="BE122" s="98">
        <v>0</v>
      </c>
      <c r="BF122" s="98">
        <v>0</v>
      </c>
    </row>
    <row r="123" spans="1:58" s="102" customFormat="1" ht="32.1" customHeight="1">
      <c r="A123" s="97" t="s">
        <v>1286</v>
      </c>
      <c r="B123" s="97">
        <v>119</v>
      </c>
      <c r="C123" s="98" t="s">
        <v>758</v>
      </c>
      <c r="D123" s="98" t="s">
        <v>1236</v>
      </c>
      <c r="E123" s="98" t="s">
        <v>1287</v>
      </c>
      <c r="F123" s="98" t="s">
        <v>1288</v>
      </c>
      <c r="G123" s="98" t="s">
        <v>1057</v>
      </c>
      <c r="H123" s="98" t="s">
        <v>1289</v>
      </c>
      <c r="I123" s="98" t="s">
        <v>812</v>
      </c>
      <c r="J123" s="106">
        <v>0.38</v>
      </c>
      <c r="K123" s="117" t="s">
        <v>1290</v>
      </c>
      <c r="L123" s="106">
        <v>0.7</v>
      </c>
      <c r="M123" s="98" t="s">
        <v>1291</v>
      </c>
      <c r="N123" s="97">
        <v>16</v>
      </c>
      <c r="O123" s="98" t="s">
        <v>1060</v>
      </c>
      <c r="P123" s="97">
        <v>45</v>
      </c>
      <c r="Q123" s="98" t="s">
        <v>1194</v>
      </c>
      <c r="R123" s="98" t="s">
        <v>1263</v>
      </c>
      <c r="S123" s="97">
        <v>450200109</v>
      </c>
      <c r="T123" s="98" t="s">
        <v>1264</v>
      </c>
      <c r="U123" s="98" t="s">
        <v>1292</v>
      </c>
      <c r="V123" s="98" t="s">
        <v>1293</v>
      </c>
      <c r="W123" s="98">
        <v>93</v>
      </c>
      <c r="X123" s="98" t="s">
        <v>1290</v>
      </c>
      <c r="Y123" s="98">
        <v>253</v>
      </c>
      <c r="Z123" s="97">
        <v>16</v>
      </c>
      <c r="AA123" s="107" t="s">
        <v>1066</v>
      </c>
      <c r="AB123" s="98" t="s">
        <v>16</v>
      </c>
      <c r="AC123" s="97">
        <f>_xlfn.XLOOKUP(B123,'[1]PI final (3)'!C:C,'[1]PI final (3)'!AE:AE,"",0)</f>
        <v>20</v>
      </c>
      <c r="AD123" s="97">
        <f>_xlfn.XLOOKUP(B123,'[1]PI final (3)'!C:C,'[1]PI final (3)'!AF:AF,"",0)</f>
        <v>20</v>
      </c>
      <c r="AE123" s="97">
        <f>_xlfn.XLOOKUP(B123,'[1]PI final (3)'!C:C,'[1]PI final (3)'!AG:AG,"",0)</f>
        <v>40</v>
      </c>
      <c r="AF123" s="97">
        <f>_xlfn.XLOOKUP(B123,'[1]PI final (3)'!C:C,'[1]PI final (3)'!AI:AI,"",0)</f>
        <v>10</v>
      </c>
      <c r="AG123" s="97">
        <f>_xlfn.XLOOKUP(B123,'[1]PI final (3)'!C:C,'[1]PI final (3)'!AJ:AJ,"",0)</f>
        <v>10</v>
      </c>
      <c r="AH123" s="97">
        <f>_xlfn.XLOOKUP(B123,'[1]PI final (3)'!C:C,'[1]PI final (3)'!AK:AK,"",0)</f>
        <v>10</v>
      </c>
      <c r="AI123" s="97">
        <f>_xlfn.XLOOKUP(B123,'[1]PI final (3)'!C:C,'[1]PI final (3)'!AL:AL,"",0)</f>
        <v>10</v>
      </c>
      <c r="AJ123" s="97">
        <f>_xlfn.XLOOKUP(B123,'[1]PI final (3)'!C:C,'[1]PI final (3)'!AM:AM,"",0)</f>
        <v>40</v>
      </c>
      <c r="AK123" s="97">
        <f>_xlfn.XLOOKUP(B123,'[1]PI final (3)'!C:C,'[1]PI final (3)'!AN:AN,"",0)</f>
        <v>80</v>
      </c>
      <c r="AL123" s="97">
        <f>_xlfn.XLOOKUP(B123,'[1]PI final (3)'!C:C,'[1]PI final (3)'!AP:AP,"",0)</f>
        <v>10</v>
      </c>
      <c r="AM123" s="97">
        <f>_xlfn.XLOOKUP(B123,'[1]PI final (3)'!C:C,'[1]PI final (3)'!AQ:AQ,"",0)</f>
        <v>10</v>
      </c>
      <c r="AN123" s="97">
        <f>_xlfn.XLOOKUP(B123,'[1]PI final (3)'!C:C,'[1]PI final (3)'!AR:AR,"",0)</f>
        <v>10</v>
      </c>
      <c r="AO123" s="97">
        <f>_xlfn.XLOOKUP(B123,'[1]PI final (3)'!C:C,'[1]PI final (3)'!AS:AS,"",0)</f>
        <v>10</v>
      </c>
      <c r="AP123" s="97">
        <f>_xlfn.XLOOKUP(B123,'[1]PI final (3)'!C:C,'[1]PI final (3)'!AT:AT,"",0)</f>
        <v>40</v>
      </c>
      <c r="AQ123" s="97">
        <f>_xlfn.XLOOKUP(B123,'[1]PI final (3)'!C:C,'[1]PI final (3)'!AU:AU,"",0)</f>
        <v>120</v>
      </c>
      <c r="AR123" s="97">
        <f>_xlfn.XLOOKUP(B123,'[1]PI final (3)'!C:C,'[1]PI final (3)'!AW:AW,"",0)</f>
        <v>10</v>
      </c>
      <c r="AS123" s="97">
        <f>_xlfn.XLOOKUP(B123,'[1]PI final (3)'!C:C,'[1]PI final (3)'!AX:AX,"",0)</f>
        <v>10</v>
      </c>
      <c r="AT123" s="97">
        <f>_xlfn.XLOOKUP(B123,'[1]PI final (3)'!C:C,'[1]PI final (3)'!AY:AY,"",0)</f>
        <v>10</v>
      </c>
      <c r="AU123" s="97">
        <f>_xlfn.XLOOKUP(B123,'[1]PI final (3)'!C:C,'[1]PI final (3)'!AZ:AZ,"",0)</f>
        <v>10</v>
      </c>
      <c r="AV123" s="97">
        <f>_xlfn.XLOOKUP(B123,'[1]PI final (3)'!C:C,'[1]PI final (3)'!BA:BA,"",0)</f>
        <v>40</v>
      </c>
      <c r="AW123" s="97">
        <f>_xlfn.XLOOKUP(B123,'[1]PI final (3)'!C:C,'[1]PI final (3)'!BB:BB,"",0)</f>
        <v>160</v>
      </c>
      <c r="AX123" s="98" t="s">
        <v>776</v>
      </c>
      <c r="AY123" s="98">
        <v>16</v>
      </c>
      <c r="AZ123" s="98" t="s">
        <v>1066</v>
      </c>
      <c r="BA123" s="98" t="s">
        <v>849</v>
      </c>
      <c r="BB123" s="98">
        <v>0</v>
      </c>
      <c r="BC123" s="98">
        <v>0</v>
      </c>
      <c r="BD123" s="98">
        <v>0</v>
      </c>
      <c r="BE123" s="98">
        <v>0</v>
      </c>
      <c r="BF123" s="98">
        <v>0</v>
      </c>
    </row>
    <row r="124" spans="1:58" s="102" customFormat="1" ht="32.1" customHeight="1">
      <c r="A124" s="97" t="s">
        <v>1286</v>
      </c>
      <c r="B124" s="97">
        <v>120</v>
      </c>
      <c r="C124" s="98" t="s">
        <v>758</v>
      </c>
      <c r="D124" s="98" t="s">
        <v>1236</v>
      </c>
      <c r="E124" s="98" t="s">
        <v>1287</v>
      </c>
      <c r="F124" s="98" t="s">
        <v>1288</v>
      </c>
      <c r="G124" s="98" t="s">
        <v>1057</v>
      </c>
      <c r="H124" s="98" t="s">
        <v>1289</v>
      </c>
      <c r="I124" s="98" t="s">
        <v>812</v>
      </c>
      <c r="J124" s="106">
        <v>0.38</v>
      </c>
      <c r="K124" s="117" t="s">
        <v>1290</v>
      </c>
      <c r="L124" s="106">
        <v>0.7</v>
      </c>
      <c r="M124" s="98" t="s">
        <v>1291</v>
      </c>
      <c r="N124" s="97">
        <v>16</v>
      </c>
      <c r="O124" s="98" t="s">
        <v>1060</v>
      </c>
      <c r="P124" s="97">
        <v>45</v>
      </c>
      <c r="Q124" s="98" t="s">
        <v>1194</v>
      </c>
      <c r="R124" s="98" t="s">
        <v>1263</v>
      </c>
      <c r="S124" s="97">
        <v>450200100</v>
      </c>
      <c r="T124" s="98" t="s">
        <v>1264</v>
      </c>
      <c r="U124" s="98" t="s">
        <v>1265</v>
      </c>
      <c r="V124" s="98" t="s">
        <v>1294</v>
      </c>
      <c r="W124" s="98">
        <v>4</v>
      </c>
      <c r="X124" s="98" t="s">
        <v>1295</v>
      </c>
      <c r="Y124" s="98">
        <v>8</v>
      </c>
      <c r="Z124" s="97">
        <v>16</v>
      </c>
      <c r="AA124" s="107" t="s">
        <v>1066</v>
      </c>
      <c r="AB124" s="98" t="s">
        <v>833</v>
      </c>
      <c r="AC124" s="97">
        <f>_xlfn.XLOOKUP(B124,'[1]PI final (3)'!C:C,'[1]PI final (3)'!AE:AE,"",0)</f>
        <v>0.5</v>
      </c>
      <c r="AD124" s="97">
        <f>_xlfn.XLOOKUP(B124,'[1]PI final (3)'!C:C,'[1]PI final (3)'!AF:AF,"",0)</f>
        <v>0.5</v>
      </c>
      <c r="AE124" s="97">
        <f>_xlfn.XLOOKUP(B124,'[1]PI final (3)'!C:C,'[1]PI final (3)'!AG:AG,"",0)</f>
        <v>1</v>
      </c>
      <c r="AF124" s="97">
        <f>_xlfn.XLOOKUP(B124,'[1]PI final (3)'!C:C,'[1]PI final (3)'!AI:AI,"",0)</f>
        <v>0.25</v>
      </c>
      <c r="AG124" s="97">
        <f>_xlfn.XLOOKUP(B124,'[1]PI final (3)'!C:C,'[1]PI final (3)'!AJ:AJ,"",0)</f>
        <v>0.25</v>
      </c>
      <c r="AH124" s="97">
        <f>_xlfn.XLOOKUP(B124,'[1]PI final (3)'!C:C,'[1]PI final (3)'!AK:AK,"",0)</f>
        <v>0.25</v>
      </c>
      <c r="AI124" s="97">
        <f>_xlfn.XLOOKUP(B124,'[1]PI final (3)'!C:C,'[1]PI final (3)'!AL:AL,"",0)</f>
        <v>0.25</v>
      </c>
      <c r="AJ124" s="97">
        <f>_xlfn.XLOOKUP(B124,'[1]PI final (3)'!C:C,'[1]PI final (3)'!AM:AM,"",0)</f>
        <v>1</v>
      </c>
      <c r="AK124" s="97">
        <f>_xlfn.XLOOKUP(B124,'[1]PI final (3)'!C:C,'[1]PI final (3)'!AN:AN,"",0)</f>
        <v>2</v>
      </c>
      <c r="AL124" s="97">
        <f>_xlfn.XLOOKUP(B124,'[1]PI final (3)'!C:C,'[1]PI final (3)'!AP:AP,"",0)</f>
        <v>0.25</v>
      </c>
      <c r="AM124" s="97">
        <f>_xlfn.XLOOKUP(B124,'[1]PI final (3)'!C:C,'[1]PI final (3)'!AQ:AQ,"",0)</f>
        <v>0.25</v>
      </c>
      <c r="AN124" s="97">
        <f>_xlfn.XLOOKUP(B124,'[1]PI final (3)'!C:C,'[1]PI final (3)'!AR:AR,"",0)</f>
        <v>0.25</v>
      </c>
      <c r="AO124" s="97">
        <f>_xlfn.XLOOKUP(B124,'[1]PI final (3)'!C:C,'[1]PI final (3)'!AS:AS,"",0)</f>
        <v>0.25</v>
      </c>
      <c r="AP124" s="97">
        <f>_xlfn.XLOOKUP(B124,'[1]PI final (3)'!C:C,'[1]PI final (3)'!AT:AT,"",0)</f>
        <v>1</v>
      </c>
      <c r="AQ124" s="97">
        <f>_xlfn.XLOOKUP(B124,'[1]PI final (3)'!C:C,'[1]PI final (3)'!AU:AU,"",0)</f>
        <v>3</v>
      </c>
      <c r="AR124" s="97">
        <f>_xlfn.XLOOKUP(B124,'[1]PI final (3)'!C:C,'[1]PI final (3)'!AW:AW,"",0)</f>
        <v>0.25</v>
      </c>
      <c r="AS124" s="97">
        <f>_xlfn.XLOOKUP(B124,'[1]PI final (3)'!C:C,'[1]PI final (3)'!AX:AX,"",0)</f>
        <v>0.25</v>
      </c>
      <c r="AT124" s="97">
        <f>_xlfn.XLOOKUP(B124,'[1]PI final (3)'!C:C,'[1]PI final (3)'!AY:AY,"",0)</f>
        <v>0.25</v>
      </c>
      <c r="AU124" s="97">
        <f>_xlfn.XLOOKUP(B124,'[1]PI final (3)'!C:C,'[1]PI final (3)'!AZ:AZ,"",0)</f>
        <v>0.25</v>
      </c>
      <c r="AV124" s="97">
        <f>_xlfn.XLOOKUP(B124,'[1]PI final (3)'!C:C,'[1]PI final (3)'!BA:BA,"",0)</f>
        <v>1</v>
      </c>
      <c r="AW124" s="97">
        <f>_xlfn.XLOOKUP(B124,'[1]PI final (3)'!C:C,'[1]PI final (3)'!BB:BB,"",0)</f>
        <v>4</v>
      </c>
      <c r="AX124" s="98" t="b">
        <v>0</v>
      </c>
      <c r="AY124" s="98">
        <v>16</v>
      </c>
      <c r="AZ124" s="98" t="s">
        <v>1066</v>
      </c>
      <c r="BA124" s="98" t="s">
        <v>849</v>
      </c>
      <c r="BB124" s="98">
        <v>0</v>
      </c>
      <c r="BC124" s="98">
        <v>0</v>
      </c>
      <c r="BD124" s="98">
        <v>0</v>
      </c>
      <c r="BE124" s="98">
        <v>0</v>
      </c>
      <c r="BF124" s="98">
        <v>0</v>
      </c>
    </row>
    <row r="125" spans="1:58" s="102" customFormat="1" ht="32.1" customHeight="1">
      <c r="A125" s="97" t="s">
        <v>1286</v>
      </c>
      <c r="B125" s="97">
        <v>121</v>
      </c>
      <c r="C125" s="98" t="s">
        <v>758</v>
      </c>
      <c r="D125" s="98" t="s">
        <v>1236</v>
      </c>
      <c r="E125" s="98" t="s">
        <v>1287</v>
      </c>
      <c r="F125" s="98" t="s">
        <v>1288</v>
      </c>
      <c r="G125" s="98" t="s">
        <v>1057</v>
      </c>
      <c r="H125" s="98" t="s">
        <v>1289</v>
      </c>
      <c r="I125" s="98" t="s">
        <v>812</v>
      </c>
      <c r="J125" s="106">
        <v>0.38</v>
      </c>
      <c r="K125" s="117" t="s">
        <v>1290</v>
      </c>
      <c r="L125" s="106">
        <v>0.7</v>
      </c>
      <c r="M125" s="98" t="s">
        <v>1291</v>
      </c>
      <c r="N125" s="97">
        <v>16</v>
      </c>
      <c r="O125" s="98" t="s">
        <v>1060</v>
      </c>
      <c r="P125" s="97">
        <v>45</v>
      </c>
      <c r="Q125" s="98" t="s">
        <v>1194</v>
      </c>
      <c r="R125" s="98" t="s">
        <v>1195</v>
      </c>
      <c r="S125" s="97">
        <v>459903200</v>
      </c>
      <c r="T125" s="98" t="s">
        <v>937</v>
      </c>
      <c r="U125" s="98" t="s">
        <v>1296</v>
      </c>
      <c r="V125" s="98" t="s">
        <v>1297</v>
      </c>
      <c r="W125" s="98">
        <v>2</v>
      </c>
      <c r="X125" s="98" t="s">
        <v>1290</v>
      </c>
      <c r="Y125" s="98">
        <v>6</v>
      </c>
      <c r="Z125" s="97" t="s">
        <v>1298</v>
      </c>
      <c r="AA125" s="107" t="s">
        <v>1299</v>
      </c>
      <c r="AB125" s="98" t="s">
        <v>16</v>
      </c>
      <c r="AC125" s="97">
        <f>_xlfn.XLOOKUP(B125,'[1]PI final (3)'!C:C,'[1]PI final (3)'!AE:AE,"",0)</f>
        <v>0</v>
      </c>
      <c r="AD125" s="97">
        <f>_xlfn.XLOOKUP(B125,'[1]PI final (3)'!C:C,'[1]PI final (3)'!AF:AF,"",0)</f>
        <v>1</v>
      </c>
      <c r="AE125" s="97">
        <f>_xlfn.XLOOKUP(B125,'[1]PI final (3)'!C:C,'[1]PI final (3)'!AG:AG,"",0)</f>
        <v>1</v>
      </c>
      <c r="AF125" s="97">
        <f>_xlfn.XLOOKUP(B125,'[1]PI final (3)'!C:C,'[1]PI final (3)'!AI:AI,"",0)</f>
        <v>0</v>
      </c>
      <c r="AG125" s="97">
        <f>_xlfn.XLOOKUP(B125,'[1]PI final (3)'!C:C,'[1]PI final (3)'!AJ:AJ,"",0)</f>
        <v>0</v>
      </c>
      <c r="AH125" s="97">
        <f>_xlfn.XLOOKUP(B125,'[1]PI final (3)'!C:C,'[1]PI final (3)'!AK:AK,"",0)</f>
        <v>0</v>
      </c>
      <c r="AI125" s="97">
        <f>_xlfn.XLOOKUP(B125,'[1]PI final (3)'!C:C,'[1]PI final (3)'!AL:AL,"",0)</f>
        <v>1</v>
      </c>
      <c r="AJ125" s="97">
        <f>_xlfn.XLOOKUP(B125,'[1]PI final (3)'!C:C,'[1]PI final (3)'!AM:AM,"",0)</f>
        <v>1</v>
      </c>
      <c r="AK125" s="97">
        <f>_xlfn.XLOOKUP(B125,'[1]PI final (3)'!C:C,'[1]PI final (3)'!AN:AN,"",0)</f>
        <v>2</v>
      </c>
      <c r="AL125" s="97">
        <f>_xlfn.XLOOKUP(B125,'[1]PI final (3)'!C:C,'[1]PI final (3)'!AP:AP,"",0)</f>
        <v>0</v>
      </c>
      <c r="AM125" s="97">
        <f>_xlfn.XLOOKUP(B125,'[1]PI final (3)'!C:C,'[1]PI final (3)'!AQ:AQ,"",0)</f>
        <v>0</v>
      </c>
      <c r="AN125" s="97">
        <f>_xlfn.XLOOKUP(B125,'[1]PI final (3)'!C:C,'[1]PI final (3)'!AR:AR,"",0)</f>
        <v>0</v>
      </c>
      <c r="AO125" s="97">
        <f>_xlfn.XLOOKUP(B125,'[1]PI final (3)'!C:C,'[1]PI final (3)'!AS:AS,"",0)</f>
        <v>1</v>
      </c>
      <c r="AP125" s="97">
        <f>_xlfn.XLOOKUP(B125,'[1]PI final (3)'!C:C,'[1]PI final (3)'!AT:AT,"",0)</f>
        <v>1</v>
      </c>
      <c r="AQ125" s="97">
        <f>_xlfn.XLOOKUP(B125,'[1]PI final (3)'!C:C,'[1]PI final (3)'!AU:AU,"",0)</f>
        <v>3</v>
      </c>
      <c r="AR125" s="97">
        <f>_xlfn.XLOOKUP(B125,'[1]PI final (3)'!C:C,'[1]PI final (3)'!AW:AW,"",0)</f>
        <v>0</v>
      </c>
      <c r="AS125" s="97">
        <f>_xlfn.XLOOKUP(B125,'[1]PI final (3)'!C:C,'[1]PI final (3)'!AX:AX,"",0)</f>
        <v>0</v>
      </c>
      <c r="AT125" s="97">
        <f>_xlfn.XLOOKUP(B125,'[1]PI final (3)'!C:C,'[1]PI final (3)'!AY:AY,"",0)</f>
        <v>0</v>
      </c>
      <c r="AU125" s="97">
        <f>_xlfn.XLOOKUP(B125,'[1]PI final (3)'!C:C,'[1]PI final (3)'!AZ:AZ,"",0)</f>
        <v>1</v>
      </c>
      <c r="AV125" s="97">
        <f>_xlfn.XLOOKUP(B125,'[1]PI final (3)'!C:C,'[1]PI final (3)'!BA:BA,"",0)</f>
        <v>1</v>
      </c>
      <c r="AW125" s="97">
        <f>_xlfn.XLOOKUP(B125,'[1]PI final (3)'!C:C,'[1]PI final (3)'!BB:BB,"",0)</f>
        <v>4</v>
      </c>
      <c r="AX125" s="98" t="s">
        <v>776</v>
      </c>
      <c r="AY125" s="98" t="s">
        <v>1298</v>
      </c>
      <c r="AZ125" s="98" t="s">
        <v>1299</v>
      </c>
      <c r="BA125" s="98" t="s">
        <v>849</v>
      </c>
      <c r="BB125" s="98">
        <v>0</v>
      </c>
      <c r="BC125" s="98">
        <v>0</v>
      </c>
      <c r="BD125" s="98">
        <v>0</v>
      </c>
      <c r="BE125" s="98">
        <v>0</v>
      </c>
      <c r="BF125" s="98">
        <v>0</v>
      </c>
    </row>
    <row r="126" spans="1:58" s="102" customFormat="1" ht="32.1" customHeight="1">
      <c r="A126" s="97" t="s">
        <v>1286</v>
      </c>
      <c r="B126" s="97">
        <v>122</v>
      </c>
      <c r="C126" s="98" t="s">
        <v>758</v>
      </c>
      <c r="D126" s="98" t="s">
        <v>1236</v>
      </c>
      <c r="E126" s="98" t="s">
        <v>1287</v>
      </c>
      <c r="F126" s="98" t="s">
        <v>1288</v>
      </c>
      <c r="G126" s="98" t="s">
        <v>1057</v>
      </c>
      <c r="H126" s="98" t="s">
        <v>1289</v>
      </c>
      <c r="I126" s="98" t="s">
        <v>812</v>
      </c>
      <c r="J126" s="106">
        <v>0.38</v>
      </c>
      <c r="K126" s="117" t="s">
        <v>1290</v>
      </c>
      <c r="L126" s="106">
        <v>0.7</v>
      </c>
      <c r="M126" s="98" t="s">
        <v>1291</v>
      </c>
      <c r="N126" s="97">
        <v>16</v>
      </c>
      <c r="O126" s="98" t="s">
        <v>1060</v>
      </c>
      <c r="P126" s="97">
        <v>45</v>
      </c>
      <c r="Q126" s="98" t="s">
        <v>1194</v>
      </c>
      <c r="R126" s="98" t="s">
        <v>1195</v>
      </c>
      <c r="S126" s="97">
        <v>459903106</v>
      </c>
      <c r="T126" s="98" t="s">
        <v>1273</v>
      </c>
      <c r="U126" s="98" t="s">
        <v>1300</v>
      </c>
      <c r="V126" s="98" t="s">
        <v>1301</v>
      </c>
      <c r="W126" s="98">
        <v>1000</v>
      </c>
      <c r="X126" s="98" t="s">
        <v>1302</v>
      </c>
      <c r="Y126" s="98">
        <v>3500</v>
      </c>
      <c r="Z126" s="97">
        <v>16</v>
      </c>
      <c r="AA126" s="107" t="s">
        <v>1066</v>
      </c>
      <c r="AB126" s="98" t="s">
        <v>16</v>
      </c>
      <c r="AC126" s="97">
        <f>_xlfn.XLOOKUP(B126,'[1]PI final (3)'!C:C,'[1]PI final (3)'!AE:AE,"",0)</f>
        <v>312</v>
      </c>
      <c r="AD126" s="97">
        <f>_xlfn.XLOOKUP(B126,'[1]PI final (3)'!C:C,'[1]PI final (3)'!AF:AF,"",0)</f>
        <v>313</v>
      </c>
      <c r="AE126" s="97">
        <f>_xlfn.XLOOKUP(B126,'[1]PI final (3)'!C:C,'[1]PI final (3)'!AG:AG,"",0)</f>
        <v>625</v>
      </c>
      <c r="AF126" s="97">
        <f>_xlfn.XLOOKUP(B126,'[1]PI final (3)'!C:C,'[1]PI final (3)'!AI:AI,"",0)</f>
        <v>156.25</v>
      </c>
      <c r="AG126" s="97">
        <f>_xlfn.XLOOKUP(B126,'[1]PI final (3)'!C:C,'[1]PI final (3)'!AJ:AJ,"",0)</f>
        <v>156.25</v>
      </c>
      <c r="AH126" s="97">
        <f>_xlfn.XLOOKUP(B126,'[1]PI final (3)'!C:C,'[1]PI final (3)'!AK:AK,"",0)</f>
        <v>156.25</v>
      </c>
      <c r="AI126" s="97">
        <f>_xlfn.XLOOKUP(B126,'[1]PI final (3)'!C:C,'[1]PI final (3)'!AL:AL,"",0)</f>
        <v>156.25</v>
      </c>
      <c r="AJ126" s="97">
        <f>_xlfn.XLOOKUP(B126,'[1]PI final (3)'!C:C,'[1]PI final (3)'!AM:AM,"",0)</f>
        <v>625</v>
      </c>
      <c r="AK126" s="97">
        <f>_xlfn.XLOOKUP(B126,'[1]PI final (3)'!C:C,'[1]PI final (3)'!AN:AN,"",0)</f>
        <v>1250</v>
      </c>
      <c r="AL126" s="97">
        <f>_xlfn.XLOOKUP(B126,'[1]PI final (3)'!C:C,'[1]PI final (3)'!AP:AP,"",0)</f>
        <v>156.25</v>
      </c>
      <c r="AM126" s="97">
        <f>_xlfn.XLOOKUP(B126,'[1]PI final (3)'!C:C,'[1]PI final (3)'!AQ:AQ,"",0)</f>
        <v>156.25</v>
      </c>
      <c r="AN126" s="97">
        <f>_xlfn.XLOOKUP(B126,'[1]PI final (3)'!C:C,'[1]PI final (3)'!AR:AR,"",0)</f>
        <v>156.25</v>
      </c>
      <c r="AO126" s="97">
        <f>_xlfn.XLOOKUP(B126,'[1]PI final (3)'!C:C,'[1]PI final (3)'!AS:AS,"",0)</f>
        <v>156.25</v>
      </c>
      <c r="AP126" s="97">
        <f>_xlfn.XLOOKUP(B126,'[1]PI final (3)'!C:C,'[1]PI final (3)'!AT:AT,"",0)</f>
        <v>625</v>
      </c>
      <c r="AQ126" s="97">
        <f>_xlfn.XLOOKUP(B126,'[1]PI final (3)'!C:C,'[1]PI final (3)'!AU:AU,"",0)</f>
        <v>1875</v>
      </c>
      <c r="AR126" s="97">
        <f>_xlfn.XLOOKUP(B126,'[1]PI final (3)'!C:C,'[1]PI final (3)'!AW:AW,"",0)</f>
        <v>156.25</v>
      </c>
      <c r="AS126" s="97">
        <f>_xlfn.XLOOKUP(B126,'[1]PI final (3)'!C:C,'[1]PI final (3)'!AX:AX,"",0)</f>
        <v>156.25</v>
      </c>
      <c r="AT126" s="97">
        <f>_xlfn.XLOOKUP(B126,'[1]PI final (3)'!C:C,'[1]PI final (3)'!AY:AY,"",0)</f>
        <v>156.25</v>
      </c>
      <c r="AU126" s="97">
        <f>_xlfn.XLOOKUP(B126,'[1]PI final (3)'!C:C,'[1]PI final (3)'!AZ:AZ,"",0)</f>
        <v>156.25</v>
      </c>
      <c r="AV126" s="97">
        <f>_xlfn.XLOOKUP(B126,'[1]PI final (3)'!C:C,'[1]PI final (3)'!BA:BA,"",0)</f>
        <v>625</v>
      </c>
      <c r="AW126" s="97">
        <f>_xlfn.XLOOKUP(B126,'[1]PI final (3)'!C:C,'[1]PI final (3)'!BB:BB,"",0)</f>
        <v>2500</v>
      </c>
      <c r="AX126" s="98" t="s">
        <v>776</v>
      </c>
      <c r="AY126" s="98">
        <v>16</v>
      </c>
      <c r="AZ126" s="98" t="s">
        <v>1066</v>
      </c>
      <c r="BA126" s="98" t="s">
        <v>849</v>
      </c>
      <c r="BB126" s="98">
        <v>0</v>
      </c>
      <c r="BC126" s="98">
        <v>0</v>
      </c>
      <c r="BD126" s="98">
        <v>0</v>
      </c>
      <c r="BE126" s="98">
        <v>0</v>
      </c>
      <c r="BF126" s="98">
        <v>0</v>
      </c>
    </row>
    <row r="127" spans="1:58" s="102" customFormat="1" ht="32.1" customHeight="1">
      <c r="A127" s="97" t="s">
        <v>1286</v>
      </c>
      <c r="B127" s="97">
        <v>123</v>
      </c>
      <c r="C127" s="98" t="s">
        <v>758</v>
      </c>
      <c r="D127" s="98" t="s">
        <v>1236</v>
      </c>
      <c r="E127" s="98" t="s">
        <v>1287</v>
      </c>
      <c r="F127" s="98" t="s">
        <v>1288</v>
      </c>
      <c r="G127" s="98" t="s">
        <v>1057</v>
      </c>
      <c r="H127" s="98" t="s">
        <v>1289</v>
      </c>
      <c r="I127" s="98" t="s">
        <v>812</v>
      </c>
      <c r="J127" s="106">
        <v>0.38</v>
      </c>
      <c r="K127" s="117" t="s">
        <v>1290</v>
      </c>
      <c r="L127" s="106">
        <v>0.7</v>
      </c>
      <c r="M127" s="98" t="s">
        <v>1291</v>
      </c>
      <c r="N127" s="97">
        <v>16</v>
      </c>
      <c r="O127" s="98" t="s">
        <v>1060</v>
      </c>
      <c r="P127" s="97">
        <v>45</v>
      </c>
      <c r="Q127" s="98" t="s">
        <v>1194</v>
      </c>
      <c r="R127" s="98" t="s">
        <v>1263</v>
      </c>
      <c r="S127" s="97">
        <v>450202207</v>
      </c>
      <c r="T127" s="98" t="s">
        <v>1303</v>
      </c>
      <c r="U127" s="98" t="s">
        <v>1304</v>
      </c>
      <c r="V127" s="98" t="s">
        <v>1305</v>
      </c>
      <c r="W127" s="98">
        <v>123</v>
      </c>
      <c r="X127" s="98" t="s">
        <v>1306</v>
      </c>
      <c r="Y127" s="98">
        <v>123</v>
      </c>
      <c r="Z127" s="97">
        <v>16</v>
      </c>
      <c r="AA127" s="107" t="s">
        <v>1066</v>
      </c>
      <c r="AB127" s="98" t="s">
        <v>866</v>
      </c>
      <c r="AC127" s="97">
        <f>_xlfn.XLOOKUP(B127,'[1]PI final (3)'!C:C,'[1]PI final (3)'!AE:AE,"",0)</f>
        <v>0</v>
      </c>
      <c r="AD127" s="97">
        <f>_xlfn.XLOOKUP(B127,'[1]PI final (3)'!C:C,'[1]PI final (3)'!AF:AF,"",0)</f>
        <v>123</v>
      </c>
      <c r="AE127" s="97">
        <f>_xlfn.XLOOKUP(B127,'[1]PI final (3)'!C:C,'[1]PI final (3)'!AG:AG,"",0)</f>
        <v>123</v>
      </c>
      <c r="AF127" s="97">
        <f>_xlfn.XLOOKUP(B127,'[1]PI final (3)'!C:C,'[1]PI final (3)'!AI:AI,"",0)</f>
        <v>0</v>
      </c>
      <c r="AG127" s="97">
        <f>_xlfn.XLOOKUP(B127,'[1]PI final (3)'!C:C,'[1]PI final (3)'!AJ:AJ,"",0)</f>
        <v>0</v>
      </c>
      <c r="AH127" s="97">
        <f>_xlfn.XLOOKUP(B127,'[1]PI final (3)'!C:C,'[1]PI final (3)'!AK:AK,"",0)</f>
        <v>0</v>
      </c>
      <c r="AI127" s="97">
        <f>_xlfn.XLOOKUP(B127,'[1]PI final (3)'!C:C,'[1]PI final (3)'!AL:AL,"",0)</f>
        <v>123</v>
      </c>
      <c r="AJ127" s="97">
        <f>_xlfn.XLOOKUP(B127,'[1]PI final (3)'!C:C,'[1]PI final (3)'!AM:AM,"",0)</f>
        <v>123</v>
      </c>
      <c r="AK127" s="97">
        <f>_xlfn.XLOOKUP(B127,'[1]PI final (3)'!C:C,'[1]PI final (3)'!AN:AN,"",0)</f>
        <v>123</v>
      </c>
      <c r="AL127" s="97">
        <f>_xlfn.XLOOKUP(B127,'[1]PI final (3)'!C:C,'[1]PI final (3)'!AP:AP,"",0)</f>
        <v>0</v>
      </c>
      <c r="AM127" s="97">
        <f>_xlfn.XLOOKUP(B127,'[1]PI final (3)'!C:C,'[1]PI final (3)'!AQ:AQ,"",0)</f>
        <v>0</v>
      </c>
      <c r="AN127" s="97">
        <f>_xlfn.XLOOKUP(B127,'[1]PI final (3)'!C:C,'[1]PI final (3)'!AR:AR,"",0)</f>
        <v>0</v>
      </c>
      <c r="AO127" s="97">
        <f>_xlfn.XLOOKUP(B127,'[1]PI final (3)'!C:C,'[1]PI final (3)'!AS:AS,"",0)</f>
        <v>123</v>
      </c>
      <c r="AP127" s="97">
        <f>_xlfn.XLOOKUP(B127,'[1]PI final (3)'!C:C,'[1]PI final (3)'!AT:AT,"",0)</f>
        <v>123</v>
      </c>
      <c r="AQ127" s="97">
        <f>_xlfn.XLOOKUP(B127,'[1]PI final (3)'!C:C,'[1]PI final (3)'!AU:AU,"",0)</f>
        <v>123</v>
      </c>
      <c r="AR127" s="97">
        <f>_xlfn.XLOOKUP(B127,'[1]PI final (3)'!C:C,'[1]PI final (3)'!AW:AW,"",0)</f>
        <v>0</v>
      </c>
      <c r="AS127" s="97">
        <f>_xlfn.XLOOKUP(B127,'[1]PI final (3)'!C:C,'[1]PI final (3)'!AX:AX,"",0)</f>
        <v>0</v>
      </c>
      <c r="AT127" s="97">
        <f>_xlfn.XLOOKUP(B127,'[1]PI final (3)'!C:C,'[1]PI final (3)'!AY:AY,"",0)</f>
        <v>0</v>
      </c>
      <c r="AU127" s="97">
        <f>_xlfn.XLOOKUP(B127,'[1]PI final (3)'!C:C,'[1]PI final (3)'!AZ:AZ,"",0)</f>
        <v>123</v>
      </c>
      <c r="AV127" s="97">
        <f>_xlfn.XLOOKUP(B127,'[1]PI final (3)'!C:C,'[1]PI final (3)'!BA:BA,"",0)</f>
        <v>123</v>
      </c>
      <c r="AW127" s="97">
        <f>_xlfn.XLOOKUP(B127,'[1]PI final (3)'!C:C,'[1]PI final (3)'!BB:BB,"",0)</f>
        <v>123</v>
      </c>
      <c r="AX127" s="98" t="b">
        <v>0</v>
      </c>
      <c r="AY127" s="98">
        <v>16</v>
      </c>
      <c r="AZ127" s="98" t="s">
        <v>1066</v>
      </c>
      <c r="BA127" s="98" t="s">
        <v>849</v>
      </c>
      <c r="BB127" s="98">
        <v>0</v>
      </c>
      <c r="BC127" s="98">
        <v>0</v>
      </c>
      <c r="BD127" s="98">
        <v>0</v>
      </c>
      <c r="BE127" s="98">
        <v>0</v>
      </c>
      <c r="BF127" s="98">
        <v>0</v>
      </c>
    </row>
    <row r="128" spans="1:58" s="102" customFormat="1" ht="32.1" customHeight="1">
      <c r="A128" s="97" t="s">
        <v>1286</v>
      </c>
      <c r="B128" s="97">
        <v>124</v>
      </c>
      <c r="C128" s="98" t="s">
        <v>758</v>
      </c>
      <c r="D128" s="98" t="s">
        <v>1236</v>
      </c>
      <c r="E128" s="98" t="s">
        <v>1287</v>
      </c>
      <c r="F128" s="98" t="s">
        <v>1288</v>
      </c>
      <c r="G128" s="98" t="s">
        <v>1057</v>
      </c>
      <c r="H128" s="98" t="s">
        <v>1289</v>
      </c>
      <c r="I128" s="98" t="s">
        <v>812</v>
      </c>
      <c r="J128" s="106">
        <v>0.38</v>
      </c>
      <c r="K128" s="117" t="s">
        <v>1290</v>
      </c>
      <c r="L128" s="106">
        <v>0.7</v>
      </c>
      <c r="M128" s="98" t="s">
        <v>1291</v>
      </c>
      <c r="N128" s="97">
        <v>16</v>
      </c>
      <c r="O128" s="98" t="s">
        <v>1060</v>
      </c>
      <c r="P128" s="97">
        <v>45</v>
      </c>
      <c r="Q128" s="98" t="s">
        <v>1194</v>
      </c>
      <c r="R128" s="98" t="s">
        <v>1263</v>
      </c>
      <c r="S128" s="97">
        <v>450200113</v>
      </c>
      <c r="T128" s="98" t="s">
        <v>1264</v>
      </c>
      <c r="U128" s="98" t="s">
        <v>1307</v>
      </c>
      <c r="V128" s="98" t="s">
        <v>1308</v>
      </c>
      <c r="W128" s="98">
        <v>1</v>
      </c>
      <c r="X128" s="98" t="s">
        <v>1309</v>
      </c>
      <c r="Y128" s="98">
        <v>1</v>
      </c>
      <c r="Z128" s="97" t="s">
        <v>1310</v>
      </c>
      <c r="AA128" s="107" t="s">
        <v>1311</v>
      </c>
      <c r="AB128" s="98" t="s">
        <v>833</v>
      </c>
      <c r="AC128" s="97">
        <f>_xlfn.XLOOKUP(B128,'[1]PI final (3)'!C:C,'[1]PI final (3)'!AE:AE,"",0)</f>
        <v>0</v>
      </c>
      <c r="AD128" s="97">
        <f>_xlfn.XLOOKUP(B128,'[1]PI final (3)'!C:C,'[1]PI final (3)'!AF:AF,"",0)</f>
        <v>6.25E-2</v>
      </c>
      <c r="AE128" s="97">
        <f>_xlfn.XLOOKUP(B128,'[1]PI final (3)'!C:C,'[1]PI final (3)'!AG:AG,"",0)</f>
        <v>6.25E-2</v>
      </c>
      <c r="AF128" s="97">
        <f>_xlfn.XLOOKUP(B128,'[1]PI final (3)'!C:C,'[1]PI final (3)'!AI:AI,"",0)</f>
        <v>6.25E-2</v>
      </c>
      <c r="AG128" s="97">
        <f>_xlfn.XLOOKUP(B128,'[1]PI final (3)'!C:C,'[1]PI final (3)'!AJ:AJ,"",0)</f>
        <v>6.25E-2</v>
      </c>
      <c r="AH128" s="97">
        <f>_xlfn.XLOOKUP(B128,'[1]PI final (3)'!C:C,'[1]PI final (3)'!AK:AK,"",0)</f>
        <v>6.25E-2</v>
      </c>
      <c r="AI128" s="97">
        <f>_xlfn.XLOOKUP(B128,'[1]PI final (3)'!C:C,'[1]PI final (3)'!AL:AL,"",0)</f>
        <v>0.25</v>
      </c>
      <c r="AJ128" s="97">
        <f>_xlfn.XLOOKUP(B128,'[1]PI final (3)'!C:C,'[1]PI final (3)'!AM:AM,"",0)</f>
        <v>0.4375</v>
      </c>
      <c r="AK128" s="97">
        <f>_xlfn.XLOOKUP(B128,'[1]PI final (3)'!C:C,'[1]PI final (3)'!AN:AN,"",0)</f>
        <v>0.5</v>
      </c>
      <c r="AL128" s="97">
        <f>_xlfn.XLOOKUP(B128,'[1]PI final (3)'!C:C,'[1]PI final (3)'!AP:AP,"",0)</f>
        <v>6.25E-2</v>
      </c>
      <c r="AM128" s="97">
        <f>_xlfn.XLOOKUP(B128,'[1]PI final (3)'!C:C,'[1]PI final (3)'!AQ:AQ,"",0)</f>
        <v>6.25E-2</v>
      </c>
      <c r="AN128" s="97">
        <f>_xlfn.XLOOKUP(B128,'[1]PI final (3)'!C:C,'[1]PI final (3)'!AR:AR,"",0)</f>
        <v>6.25E-2</v>
      </c>
      <c r="AO128" s="97">
        <f>_xlfn.XLOOKUP(B128,'[1]PI final (3)'!C:C,'[1]PI final (3)'!AS:AS,"",0)</f>
        <v>6.25E-2</v>
      </c>
      <c r="AP128" s="97">
        <f>_xlfn.XLOOKUP(B128,'[1]PI final (3)'!C:C,'[1]PI final (3)'!AT:AT,"",0)</f>
        <v>0.25</v>
      </c>
      <c r="AQ128" s="97">
        <f>_xlfn.XLOOKUP(B128,'[1]PI final (3)'!C:C,'[1]PI final (3)'!AU:AU,"",0)</f>
        <v>0.75</v>
      </c>
      <c r="AR128" s="97">
        <f>_xlfn.XLOOKUP(B128,'[1]PI final (3)'!C:C,'[1]PI final (3)'!AW:AW,"",0)</f>
        <v>6.25E-2</v>
      </c>
      <c r="AS128" s="97">
        <f>_xlfn.XLOOKUP(B128,'[1]PI final (3)'!C:C,'[1]PI final (3)'!AX:AX,"",0)</f>
        <v>6.25E-2</v>
      </c>
      <c r="AT128" s="97">
        <f>_xlfn.XLOOKUP(B128,'[1]PI final (3)'!C:C,'[1]PI final (3)'!AY:AY,"",0)</f>
        <v>6.25E-2</v>
      </c>
      <c r="AU128" s="97">
        <f>_xlfn.XLOOKUP(B128,'[1]PI final (3)'!C:C,'[1]PI final (3)'!AZ:AZ,"",0)</f>
        <v>6.25E-2</v>
      </c>
      <c r="AV128" s="97">
        <f>_xlfn.XLOOKUP(B128,'[1]PI final (3)'!C:C,'[1]PI final (3)'!BA:BA,"",0)</f>
        <v>0.25</v>
      </c>
      <c r="AW128" s="97">
        <f>_xlfn.XLOOKUP(B128,'[1]PI final (3)'!C:C,'[1]PI final (3)'!BB:BB,"",0)</f>
        <v>1</v>
      </c>
      <c r="AX128" s="98" t="b">
        <v>0</v>
      </c>
      <c r="AY128" s="98" t="s">
        <v>1310</v>
      </c>
      <c r="AZ128" s="98" t="s">
        <v>1311</v>
      </c>
      <c r="BA128" s="98" t="s">
        <v>925</v>
      </c>
      <c r="BB128" s="98">
        <v>0</v>
      </c>
      <c r="BC128" s="98">
        <v>0</v>
      </c>
      <c r="BD128" s="98">
        <v>0</v>
      </c>
      <c r="BE128" s="98">
        <v>0</v>
      </c>
      <c r="BF128" s="98">
        <v>0</v>
      </c>
    </row>
    <row r="129" spans="1:59" s="102" customFormat="1" ht="32.1" customHeight="1">
      <c r="A129" s="97" t="s">
        <v>1286</v>
      </c>
      <c r="B129" s="97">
        <v>125</v>
      </c>
      <c r="C129" s="98" t="s">
        <v>758</v>
      </c>
      <c r="D129" s="98" t="s">
        <v>1236</v>
      </c>
      <c r="E129" s="98" t="s">
        <v>1312</v>
      </c>
      <c r="F129" s="98" t="s">
        <v>1313</v>
      </c>
      <c r="G129" s="98" t="s">
        <v>1057</v>
      </c>
      <c r="H129" s="98" t="s">
        <v>1314</v>
      </c>
      <c r="I129" s="98" t="s">
        <v>964</v>
      </c>
      <c r="J129" s="97">
        <v>98.1</v>
      </c>
      <c r="K129" s="98" t="s">
        <v>1315</v>
      </c>
      <c r="L129" s="97">
        <v>99.1</v>
      </c>
      <c r="M129" s="98" t="s">
        <v>1316</v>
      </c>
      <c r="N129" s="97">
        <v>16</v>
      </c>
      <c r="O129" s="98" t="s">
        <v>1066</v>
      </c>
      <c r="P129" s="97">
        <v>45</v>
      </c>
      <c r="Q129" s="98" t="s">
        <v>1194</v>
      </c>
      <c r="R129" s="98" t="s">
        <v>1263</v>
      </c>
      <c r="S129" s="97">
        <v>450200100</v>
      </c>
      <c r="T129" s="98" t="s">
        <v>1264</v>
      </c>
      <c r="U129" s="98" t="s">
        <v>1265</v>
      </c>
      <c r="V129" s="98" t="s">
        <v>1317</v>
      </c>
      <c r="W129" s="98">
        <v>12</v>
      </c>
      <c r="X129" s="98" t="s">
        <v>1318</v>
      </c>
      <c r="Y129" s="98">
        <v>36</v>
      </c>
      <c r="Z129" s="97">
        <v>16</v>
      </c>
      <c r="AA129" s="107" t="s">
        <v>1066</v>
      </c>
      <c r="AB129" s="98" t="s">
        <v>16</v>
      </c>
      <c r="AC129" s="97">
        <f>_xlfn.XLOOKUP(B129,'[1]PI final (3)'!C:C,'[1]PI final (3)'!AE:AE,"",0)</f>
        <v>3</v>
      </c>
      <c r="AD129" s="97">
        <f>_xlfn.XLOOKUP(B129,'[1]PI final (3)'!C:C,'[1]PI final (3)'!AF:AF,"",0)</f>
        <v>2</v>
      </c>
      <c r="AE129" s="97">
        <f>_xlfn.XLOOKUP(B129,'[1]PI final (3)'!C:C,'[1]PI final (3)'!AG:AG,"",0)</f>
        <v>5</v>
      </c>
      <c r="AF129" s="97">
        <f>_xlfn.XLOOKUP(B129,'[1]PI final (3)'!C:C,'[1]PI final (3)'!AI:AI,"",0)</f>
        <v>1.5</v>
      </c>
      <c r="AG129" s="97">
        <f>_xlfn.XLOOKUP(B129,'[1]PI final (3)'!C:C,'[1]PI final (3)'!AJ:AJ,"",0)</f>
        <v>1.5</v>
      </c>
      <c r="AH129" s="97">
        <f>_xlfn.XLOOKUP(B129,'[1]PI final (3)'!C:C,'[1]PI final (3)'!AK:AK,"",0)</f>
        <v>1.5</v>
      </c>
      <c r="AI129" s="97">
        <f>_xlfn.XLOOKUP(B129,'[1]PI final (3)'!C:C,'[1]PI final (3)'!AL:AL,"",0)</f>
        <v>1.5</v>
      </c>
      <c r="AJ129" s="97">
        <f>_xlfn.XLOOKUP(B129,'[1]PI final (3)'!C:C,'[1]PI final (3)'!AM:AM,"",0)</f>
        <v>6</v>
      </c>
      <c r="AK129" s="97">
        <f>_xlfn.XLOOKUP(B129,'[1]PI final (3)'!C:C,'[1]PI final (3)'!AN:AN,"",0)</f>
        <v>11</v>
      </c>
      <c r="AL129" s="97">
        <f>_xlfn.XLOOKUP(B129,'[1]PI final (3)'!C:C,'[1]PI final (3)'!AP:AP,"",0)</f>
        <v>1.5</v>
      </c>
      <c r="AM129" s="97">
        <f>_xlfn.XLOOKUP(B129,'[1]PI final (3)'!C:C,'[1]PI final (3)'!AQ:AQ,"",0)</f>
        <v>1.5</v>
      </c>
      <c r="AN129" s="97">
        <f>_xlfn.XLOOKUP(B129,'[1]PI final (3)'!C:C,'[1]PI final (3)'!AR:AR,"",0)</f>
        <v>1.5</v>
      </c>
      <c r="AO129" s="97">
        <f>_xlfn.XLOOKUP(B129,'[1]PI final (3)'!C:C,'[1]PI final (3)'!AS:AS,"",0)</f>
        <v>1.5</v>
      </c>
      <c r="AP129" s="97">
        <f>_xlfn.XLOOKUP(B129,'[1]PI final (3)'!C:C,'[1]PI final (3)'!AT:AT,"",0)</f>
        <v>6</v>
      </c>
      <c r="AQ129" s="97">
        <f>_xlfn.XLOOKUP(B129,'[1]PI final (3)'!C:C,'[1]PI final (3)'!AU:AU,"",0)</f>
        <v>17</v>
      </c>
      <c r="AR129" s="97">
        <f>_xlfn.XLOOKUP(B129,'[1]PI final (3)'!C:C,'[1]PI final (3)'!AW:AW,"",0)</f>
        <v>1.5</v>
      </c>
      <c r="AS129" s="97">
        <f>_xlfn.XLOOKUP(B129,'[1]PI final (3)'!C:C,'[1]PI final (3)'!AX:AX,"",0)</f>
        <v>1.5</v>
      </c>
      <c r="AT129" s="97">
        <f>_xlfn.XLOOKUP(B129,'[1]PI final (3)'!C:C,'[1]PI final (3)'!AY:AY,"",0)</f>
        <v>1.5</v>
      </c>
      <c r="AU129" s="97">
        <f>_xlfn.XLOOKUP(B129,'[1]PI final (3)'!C:C,'[1]PI final (3)'!AZ:AZ,"",0)</f>
        <v>1.5</v>
      </c>
      <c r="AV129" s="97">
        <f>_xlfn.XLOOKUP(B129,'[1]PI final (3)'!C:C,'[1]PI final (3)'!BA:BA,"",0)</f>
        <v>6</v>
      </c>
      <c r="AW129" s="97">
        <f>_xlfn.XLOOKUP(B129,'[1]PI final (3)'!C:C,'[1]PI final (3)'!BB:BB,"",0)</f>
        <v>23</v>
      </c>
      <c r="AX129" s="98" t="s">
        <v>857</v>
      </c>
      <c r="AY129" s="98">
        <v>16</v>
      </c>
      <c r="AZ129" s="98" t="s">
        <v>1066</v>
      </c>
      <c r="BA129" s="98" t="s">
        <v>849</v>
      </c>
      <c r="BB129" s="98">
        <v>0</v>
      </c>
      <c r="BC129" s="98">
        <v>0</v>
      </c>
      <c r="BD129" s="98">
        <v>0</v>
      </c>
      <c r="BE129" s="98">
        <v>0</v>
      </c>
      <c r="BF129" s="98">
        <v>0</v>
      </c>
    </row>
    <row r="130" spans="1:59" s="102" customFormat="1" ht="32.1" customHeight="1">
      <c r="A130" s="97" t="s">
        <v>1286</v>
      </c>
      <c r="B130" s="97">
        <v>126</v>
      </c>
      <c r="C130" s="98" t="s">
        <v>758</v>
      </c>
      <c r="D130" s="98" t="s">
        <v>1236</v>
      </c>
      <c r="E130" s="98" t="s">
        <v>1312</v>
      </c>
      <c r="F130" s="98" t="s">
        <v>1313</v>
      </c>
      <c r="G130" s="98" t="s">
        <v>1057</v>
      </c>
      <c r="H130" s="98" t="s">
        <v>1314</v>
      </c>
      <c r="I130" s="98" t="s">
        <v>964</v>
      </c>
      <c r="J130" s="97">
        <v>98.1</v>
      </c>
      <c r="K130" s="98" t="s">
        <v>1315</v>
      </c>
      <c r="L130" s="97">
        <v>99.1</v>
      </c>
      <c r="M130" s="98" t="s">
        <v>1316</v>
      </c>
      <c r="N130" s="97">
        <v>16</v>
      </c>
      <c r="O130" s="98" t="s">
        <v>1066</v>
      </c>
      <c r="P130" s="97">
        <v>45</v>
      </c>
      <c r="Q130" s="98" t="s">
        <v>1194</v>
      </c>
      <c r="R130" s="98" t="s">
        <v>1263</v>
      </c>
      <c r="S130" s="97">
        <v>450200110</v>
      </c>
      <c r="T130" s="98" t="s">
        <v>1264</v>
      </c>
      <c r="U130" s="98" t="s">
        <v>1268</v>
      </c>
      <c r="V130" s="98" t="s">
        <v>1319</v>
      </c>
      <c r="W130" s="98">
        <v>125</v>
      </c>
      <c r="X130" s="98" t="s">
        <v>1320</v>
      </c>
      <c r="Y130" s="98">
        <v>125</v>
      </c>
      <c r="Z130" s="97">
        <v>16</v>
      </c>
      <c r="AA130" s="107" t="s">
        <v>1066</v>
      </c>
      <c r="AB130" s="98" t="s">
        <v>866</v>
      </c>
      <c r="AC130" s="97">
        <f>_xlfn.XLOOKUP(B130,'[1]PI final (3)'!C:C,'[1]PI final (3)'!AE:AE,"",0)</f>
        <v>0</v>
      </c>
      <c r="AD130" s="97">
        <f>_xlfn.XLOOKUP(B130,'[1]PI final (3)'!C:C,'[1]PI final (3)'!AF:AF,"",0)</f>
        <v>125</v>
      </c>
      <c r="AE130" s="97">
        <f>_xlfn.XLOOKUP(B130,'[1]PI final (3)'!C:C,'[1]PI final (3)'!AG:AG,"",0)</f>
        <v>125</v>
      </c>
      <c r="AF130" s="97">
        <f>_xlfn.XLOOKUP(B130,'[1]PI final (3)'!C:C,'[1]PI final (3)'!AI:AI,"",0)</f>
        <v>0</v>
      </c>
      <c r="AG130" s="97">
        <f>_xlfn.XLOOKUP(B130,'[1]PI final (3)'!C:C,'[1]PI final (3)'!AJ:AJ,"",0)</f>
        <v>0</v>
      </c>
      <c r="AH130" s="97">
        <f>_xlfn.XLOOKUP(B130,'[1]PI final (3)'!C:C,'[1]PI final (3)'!AK:AK,"",0)</f>
        <v>0</v>
      </c>
      <c r="AI130" s="97">
        <f>_xlfn.XLOOKUP(B130,'[1]PI final (3)'!C:C,'[1]PI final (3)'!AL:AL,"",0)</f>
        <v>125</v>
      </c>
      <c r="AJ130" s="97">
        <f>_xlfn.XLOOKUP(B130,'[1]PI final (3)'!C:C,'[1]PI final (3)'!AM:AM,"",0)</f>
        <v>125</v>
      </c>
      <c r="AK130" s="97">
        <f>_xlfn.XLOOKUP(B130,'[1]PI final (3)'!C:C,'[1]PI final (3)'!AN:AN,"",0)</f>
        <v>125</v>
      </c>
      <c r="AL130" s="97">
        <f>_xlfn.XLOOKUP(B130,'[1]PI final (3)'!C:C,'[1]PI final (3)'!AP:AP,"",0)</f>
        <v>0</v>
      </c>
      <c r="AM130" s="97">
        <f>_xlfn.XLOOKUP(B130,'[1]PI final (3)'!C:C,'[1]PI final (3)'!AQ:AQ,"",0)</f>
        <v>0</v>
      </c>
      <c r="AN130" s="97">
        <f>_xlfn.XLOOKUP(B130,'[1]PI final (3)'!C:C,'[1]PI final (3)'!AR:AR,"",0)</f>
        <v>0</v>
      </c>
      <c r="AO130" s="97">
        <f>_xlfn.XLOOKUP(B130,'[1]PI final (3)'!C:C,'[1]PI final (3)'!AS:AS,"",0)</f>
        <v>125</v>
      </c>
      <c r="AP130" s="97">
        <f>_xlfn.XLOOKUP(B130,'[1]PI final (3)'!C:C,'[1]PI final (3)'!AT:AT,"",0)</f>
        <v>125</v>
      </c>
      <c r="AQ130" s="97">
        <f>_xlfn.XLOOKUP(B130,'[1]PI final (3)'!C:C,'[1]PI final (3)'!AU:AU,"",0)</f>
        <v>125</v>
      </c>
      <c r="AR130" s="97">
        <f>_xlfn.XLOOKUP(B130,'[1]PI final (3)'!C:C,'[1]PI final (3)'!AW:AW,"",0)</f>
        <v>0</v>
      </c>
      <c r="AS130" s="97">
        <f>_xlfn.XLOOKUP(B130,'[1]PI final (3)'!C:C,'[1]PI final (3)'!AX:AX,"",0)</f>
        <v>0</v>
      </c>
      <c r="AT130" s="97">
        <f>_xlfn.XLOOKUP(B130,'[1]PI final (3)'!C:C,'[1]PI final (3)'!AY:AY,"",0)</f>
        <v>0</v>
      </c>
      <c r="AU130" s="97">
        <f>_xlfn.XLOOKUP(B130,'[1]PI final (3)'!C:C,'[1]PI final (3)'!AZ:AZ,"",0)</f>
        <v>125</v>
      </c>
      <c r="AV130" s="97">
        <f>_xlfn.XLOOKUP(B130,'[1]PI final (3)'!C:C,'[1]PI final (3)'!BA:BA,"",0)</f>
        <v>125</v>
      </c>
      <c r="AW130" s="97">
        <f>_xlfn.XLOOKUP(B130,'[1]PI final (3)'!C:C,'[1]PI final (3)'!BB:BB,"",0)</f>
        <v>125</v>
      </c>
      <c r="AX130" s="98" t="b">
        <v>0</v>
      </c>
      <c r="AY130" s="98">
        <v>16</v>
      </c>
      <c r="AZ130" s="98" t="s">
        <v>1066</v>
      </c>
      <c r="BA130" s="98" t="s">
        <v>849</v>
      </c>
      <c r="BB130" s="98">
        <v>0</v>
      </c>
      <c r="BC130" s="98">
        <v>0</v>
      </c>
      <c r="BD130" s="98">
        <v>0</v>
      </c>
      <c r="BE130" s="98">
        <v>0</v>
      </c>
      <c r="BF130" s="98">
        <v>0</v>
      </c>
    </row>
    <row r="131" spans="1:59" s="102" customFormat="1" ht="32.1" customHeight="1">
      <c r="A131" s="97" t="s">
        <v>1286</v>
      </c>
      <c r="B131" s="97">
        <v>127</v>
      </c>
      <c r="C131" s="98" t="s">
        <v>758</v>
      </c>
      <c r="D131" s="98" t="s">
        <v>1236</v>
      </c>
      <c r="E131" s="98" t="s">
        <v>1312</v>
      </c>
      <c r="F131" s="98" t="s">
        <v>1313</v>
      </c>
      <c r="G131" s="98" t="s">
        <v>1057</v>
      </c>
      <c r="H131" s="98" t="s">
        <v>1314</v>
      </c>
      <c r="I131" s="98" t="s">
        <v>964</v>
      </c>
      <c r="J131" s="97">
        <v>98.1</v>
      </c>
      <c r="K131" s="98" t="s">
        <v>1315</v>
      </c>
      <c r="L131" s="97">
        <v>99.1</v>
      </c>
      <c r="M131" s="98" t="s">
        <v>1316</v>
      </c>
      <c r="N131" s="97">
        <v>16</v>
      </c>
      <c r="O131" s="98" t="s">
        <v>1066</v>
      </c>
      <c r="P131" s="97">
        <v>45</v>
      </c>
      <c r="Q131" s="98" t="s">
        <v>1194</v>
      </c>
      <c r="R131" s="98" t="s">
        <v>1263</v>
      </c>
      <c r="S131" s="97">
        <v>450200113</v>
      </c>
      <c r="T131" s="98" t="s">
        <v>1264</v>
      </c>
      <c r="U131" s="98" t="s">
        <v>1321</v>
      </c>
      <c r="V131" s="98" t="s">
        <v>1322</v>
      </c>
      <c r="W131" s="98">
        <v>8</v>
      </c>
      <c r="X131" s="98" t="s">
        <v>1323</v>
      </c>
      <c r="Y131" s="98">
        <v>26</v>
      </c>
      <c r="Z131" s="97">
        <v>16</v>
      </c>
      <c r="AA131" s="107" t="s">
        <v>1066</v>
      </c>
      <c r="AB131" s="98" t="s">
        <v>16</v>
      </c>
      <c r="AC131" s="97">
        <f>_xlfn.XLOOKUP(B131,'[1]PI final (3)'!C:C,'[1]PI final (3)'!AE:AE,"",0)</f>
        <v>2</v>
      </c>
      <c r="AD131" s="97">
        <f>_xlfn.XLOOKUP(B131,'[1]PI final (3)'!C:C,'[1]PI final (3)'!AF:AF,"",0)</f>
        <v>1</v>
      </c>
      <c r="AE131" s="97">
        <f>_xlfn.XLOOKUP(B131,'[1]PI final (3)'!C:C,'[1]PI final (3)'!AG:AG,"",0)</f>
        <v>3</v>
      </c>
      <c r="AF131" s="97">
        <f>_xlfn.XLOOKUP(B131,'[1]PI final (3)'!C:C,'[1]PI final (3)'!AI:AI,"",0)</f>
        <v>0</v>
      </c>
      <c r="AG131" s="97">
        <f>_xlfn.XLOOKUP(B131,'[1]PI final (3)'!C:C,'[1]PI final (3)'!AJ:AJ,"",0)</f>
        <v>1</v>
      </c>
      <c r="AH131" s="97">
        <f>_xlfn.XLOOKUP(B131,'[1]PI final (3)'!C:C,'[1]PI final (3)'!AK:AK,"",0)</f>
        <v>2</v>
      </c>
      <c r="AI131" s="97">
        <f>_xlfn.XLOOKUP(B131,'[1]PI final (3)'!C:C,'[1]PI final (3)'!AL:AL,"",0)</f>
        <v>2</v>
      </c>
      <c r="AJ131" s="97">
        <f>_xlfn.XLOOKUP(B131,'[1]PI final (3)'!C:C,'[1]PI final (3)'!AM:AM,"",0)</f>
        <v>5</v>
      </c>
      <c r="AK131" s="97">
        <f>_xlfn.XLOOKUP(B131,'[1]PI final (3)'!C:C,'[1]PI final (3)'!AN:AN,"",0)</f>
        <v>8</v>
      </c>
      <c r="AL131" s="97">
        <f>_xlfn.XLOOKUP(B131,'[1]PI final (3)'!C:C,'[1]PI final (3)'!AP:AP,"",0)</f>
        <v>0</v>
      </c>
      <c r="AM131" s="97">
        <f>_xlfn.XLOOKUP(B131,'[1]PI final (3)'!C:C,'[1]PI final (3)'!AQ:AQ,"",0)</f>
        <v>1</v>
      </c>
      <c r="AN131" s="97">
        <f>_xlfn.XLOOKUP(B131,'[1]PI final (3)'!C:C,'[1]PI final (3)'!AR:AR,"",0)</f>
        <v>2</v>
      </c>
      <c r="AO131" s="97">
        <f>_xlfn.XLOOKUP(B131,'[1]PI final (3)'!C:C,'[1]PI final (3)'!AS:AS,"",0)</f>
        <v>1</v>
      </c>
      <c r="AP131" s="97">
        <f>_xlfn.XLOOKUP(B131,'[1]PI final (3)'!C:C,'[1]PI final (3)'!AT:AT,"",0)</f>
        <v>4</v>
      </c>
      <c r="AQ131" s="97">
        <f>_xlfn.XLOOKUP(B131,'[1]PI final (3)'!C:C,'[1]PI final (3)'!AU:AU,"",0)</f>
        <v>12</v>
      </c>
      <c r="AR131" s="97">
        <f>_xlfn.XLOOKUP(B131,'[1]PI final (3)'!C:C,'[1]PI final (3)'!AW:AW,"",0)</f>
        <v>10</v>
      </c>
      <c r="AS131" s="97">
        <f>_xlfn.XLOOKUP(B131,'[1]PI final (3)'!C:C,'[1]PI final (3)'!AX:AX,"",0)</f>
        <v>10</v>
      </c>
      <c r="AT131" s="97">
        <f>_xlfn.XLOOKUP(B131,'[1]PI final (3)'!C:C,'[1]PI final (3)'!AY:AY,"",0)</f>
        <v>10</v>
      </c>
      <c r="AU131" s="97">
        <f>_xlfn.XLOOKUP(B131,'[1]PI final (3)'!C:C,'[1]PI final (3)'!AZ:AZ,"",0)</f>
        <v>10</v>
      </c>
      <c r="AV131" s="97">
        <f>_xlfn.XLOOKUP(B131,'[1]PI final (3)'!C:C,'[1]PI final (3)'!BA:BA,"",0)</f>
        <v>40</v>
      </c>
      <c r="AW131" s="97">
        <f>_xlfn.XLOOKUP(B131,'[1]PI final (3)'!C:C,'[1]PI final (3)'!BB:BB,"",0)</f>
        <v>52</v>
      </c>
      <c r="AX131" s="98" t="s">
        <v>857</v>
      </c>
      <c r="AY131" s="98">
        <v>16</v>
      </c>
      <c r="AZ131" s="98" t="s">
        <v>1066</v>
      </c>
      <c r="BA131" s="98" t="s">
        <v>849</v>
      </c>
      <c r="BB131" s="98">
        <v>0</v>
      </c>
      <c r="BC131" s="98">
        <v>0</v>
      </c>
      <c r="BD131" s="98">
        <v>0</v>
      </c>
      <c r="BE131" s="98">
        <v>0</v>
      </c>
      <c r="BF131" s="98">
        <v>0</v>
      </c>
    </row>
    <row r="132" spans="1:59" s="102" customFormat="1" ht="32.1" customHeight="1">
      <c r="A132" s="97" t="s">
        <v>1286</v>
      </c>
      <c r="B132" s="97">
        <v>128</v>
      </c>
      <c r="C132" s="98" t="s">
        <v>758</v>
      </c>
      <c r="D132" s="98" t="s">
        <v>1236</v>
      </c>
      <c r="E132" s="98" t="s">
        <v>1312</v>
      </c>
      <c r="F132" s="98" t="s">
        <v>1313</v>
      </c>
      <c r="G132" s="98" t="s">
        <v>1057</v>
      </c>
      <c r="H132" s="98" t="s">
        <v>1314</v>
      </c>
      <c r="I132" s="98" t="s">
        <v>964</v>
      </c>
      <c r="J132" s="97">
        <v>98.1</v>
      </c>
      <c r="K132" s="98" t="s">
        <v>1315</v>
      </c>
      <c r="L132" s="97">
        <v>99.1</v>
      </c>
      <c r="M132" s="98" t="s">
        <v>1316</v>
      </c>
      <c r="N132" s="97">
        <v>16</v>
      </c>
      <c r="O132" s="98" t="s">
        <v>1066</v>
      </c>
      <c r="P132" s="97">
        <v>45</v>
      </c>
      <c r="Q132" s="98" t="s">
        <v>1194</v>
      </c>
      <c r="R132" s="98" t="s">
        <v>1263</v>
      </c>
      <c r="S132" s="97">
        <v>450203000</v>
      </c>
      <c r="T132" s="98" t="s">
        <v>937</v>
      </c>
      <c r="U132" s="98" t="s">
        <v>1324</v>
      </c>
      <c r="V132" s="98" t="s">
        <v>1325</v>
      </c>
      <c r="W132" s="98">
        <v>1</v>
      </c>
      <c r="X132" s="98" t="s">
        <v>1326</v>
      </c>
      <c r="Y132" s="98">
        <v>3</v>
      </c>
      <c r="Z132" s="97">
        <v>16</v>
      </c>
      <c r="AA132" s="107" t="s">
        <v>1327</v>
      </c>
      <c r="AB132" s="98" t="s">
        <v>833</v>
      </c>
      <c r="AC132" s="97">
        <f>_xlfn.XLOOKUP(B132,'[1]PI final (3)'!C:C,'[1]PI final (3)'!AE:AE,"",0)</f>
        <v>0.25</v>
      </c>
      <c r="AD132" s="97">
        <f>_xlfn.XLOOKUP(B132,'[1]PI final (3)'!C:C,'[1]PI final (3)'!AF:AF,"",0)</f>
        <v>0</v>
      </c>
      <c r="AE132" s="97">
        <f>_xlfn.XLOOKUP(B132,'[1]PI final (3)'!C:C,'[1]PI final (3)'!AG:AG,"",0)</f>
        <v>0.25</v>
      </c>
      <c r="AF132" s="97">
        <f>_xlfn.XLOOKUP(B132,'[1]PI final (3)'!C:C,'[1]PI final (3)'!AI:AI,"",0)</f>
        <v>0</v>
      </c>
      <c r="AG132" s="97">
        <f>_xlfn.XLOOKUP(B132,'[1]PI final (3)'!C:C,'[1]PI final (3)'!AJ:AJ,"",0)</f>
        <v>0</v>
      </c>
      <c r="AH132" s="97">
        <f>_xlfn.XLOOKUP(B132,'[1]PI final (3)'!C:C,'[1]PI final (3)'!AK:AK,"",0)</f>
        <v>0.25</v>
      </c>
      <c r="AI132" s="97">
        <f>_xlfn.XLOOKUP(B132,'[1]PI final (3)'!C:C,'[1]PI final (3)'!AL:AL,"",0)</f>
        <v>0</v>
      </c>
      <c r="AJ132" s="97">
        <f>_xlfn.XLOOKUP(B132,'[1]PI final (3)'!C:C,'[1]PI final (3)'!AM:AM,"",0)</f>
        <v>0.25</v>
      </c>
      <c r="AK132" s="97">
        <f>_xlfn.XLOOKUP(B132,'[1]PI final (3)'!C:C,'[1]PI final (3)'!AN:AN,"",0)</f>
        <v>0.5</v>
      </c>
      <c r="AL132" s="97">
        <f>_xlfn.XLOOKUP(B132,'[1]PI final (3)'!C:C,'[1]PI final (3)'!AP:AP,"",0)</f>
        <v>0</v>
      </c>
      <c r="AM132" s="97">
        <f>_xlfn.XLOOKUP(B132,'[1]PI final (3)'!C:C,'[1]PI final (3)'!AQ:AQ,"",0)</f>
        <v>0</v>
      </c>
      <c r="AN132" s="97">
        <f>_xlfn.XLOOKUP(B132,'[1]PI final (3)'!C:C,'[1]PI final (3)'!AR:AR,"",0)</f>
        <v>0.5</v>
      </c>
      <c r="AO132" s="97">
        <f>_xlfn.XLOOKUP(B132,'[1]PI final (3)'!C:C,'[1]PI final (3)'!AS:AS,"",0)</f>
        <v>0</v>
      </c>
      <c r="AP132" s="97">
        <f>_xlfn.XLOOKUP(B132,'[1]PI final (3)'!C:C,'[1]PI final (3)'!AT:AT,"",0)</f>
        <v>0.5</v>
      </c>
      <c r="AQ132" s="97">
        <f>_xlfn.XLOOKUP(B132,'[1]PI final (3)'!C:C,'[1]PI final (3)'!AU:AU,"",0)</f>
        <v>1</v>
      </c>
      <c r="AR132" s="97">
        <f>_xlfn.XLOOKUP(B132,'[1]PI final (3)'!C:C,'[1]PI final (3)'!AW:AW,"",0)</f>
        <v>0.25</v>
      </c>
      <c r="AS132" s="97">
        <f>_xlfn.XLOOKUP(B132,'[1]PI final (3)'!C:C,'[1]PI final (3)'!AX:AX,"",0)</f>
        <v>0.25</v>
      </c>
      <c r="AT132" s="97">
        <f>_xlfn.XLOOKUP(B132,'[1]PI final (3)'!C:C,'[1]PI final (3)'!AY:AY,"",0)</f>
        <v>0.25</v>
      </c>
      <c r="AU132" s="97">
        <f>_xlfn.XLOOKUP(B132,'[1]PI final (3)'!C:C,'[1]PI final (3)'!AZ:AZ,"",0)</f>
        <v>0.25</v>
      </c>
      <c r="AV132" s="97">
        <f>_xlfn.XLOOKUP(B132,'[1]PI final (3)'!C:C,'[1]PI final (3)'!BA:BA,"",0)</f>
        <v>1</v>
      </c>
      <c r="AW132" s="97">
        <f>_xlfn.XLOOKUP(B132,'[1]PI final (3)'!C:C,'[1]PI final (3)'!BB:BB,"",0)</f>
        <v>2</v>
      </c>
      <c r="AX132" s="98" t="b">
        <v>0</v>
      </c>
      <c r="AY132" s="98">
        <v>16</v>
      </c>
      <c r="AZ132" s="98" t="s">
        <v>1327</v>
      </c>
      <c r="BA132" s="98" t="s">
        <v>849</v>
      </c>
      <c r="BB132" s="98">
        <v>0</v>
      </c>
      <c r="BC132" s="98">
        <v>0</v>
      </c>
      <c r="BD132" s="98">
        <v>0</v>
      </c>
      <c r="BE132" s="98">
        <v>0</v>
      </c>
      <c r="BF132" s="98">
        <v>0</v>
      </c>
    </row>
    <row r="133" spans="1:59" s="102" customFormat="1" ht="32.1" customHeight="1">
      <c r="A133" s="97" t="s">
        <v>1286</v>
      </c>
      <c r="B133" s="97">
        <v>129</v>
      </c>
      <c r="C133" s="98" t="s">
        <v>758</v>
      </c>
      <c r="D133" s="98" t="s">
        <v>1236</v>
      </c>
      <c r="E133" s="98" t="s">
        <v>1312</v>
      </c>
      <c r="F133" s="98" t="s">
        <v>1313</v>
      </c>
      <c r="G133" s="98" t="s">
        <v>1057</v>
      </c>
      <c r="H133" s="98" t="s">
        <v>1314</v>
      </c>
      <c r="I133" s="98" t="s">
        <v>964</v>
      </c>
      <c r="J133" s="97">
        <v>98.1</v>
      </c>
      <c r="K133" s="98" t="s">
        <v>1315</v>
      </c>
      <c r="L133" s="97">
        <v>99.1</v>
      </c>
      <c r="M133" s="98" t="s">
        <v>1316</v>
      </c>
      <c r="N133" s="97">
        <v>16</v>
      </c>
      <c r="O133" s="98" t="s">
        <v>1066</v>
      </c>
      <c r="P133" s="97">
        <v>45</v>
      </c>
      <c r="Q133" s="98" t="s">
        <v>1194</v>
      </c>
      <c r="R133" s="98" t="s">
        <v>1263</v>
      </c>
      <c r="S133" s="97">
        <v>450203200</v>
      </c>
      <c r="T133" s="98" t="s">
        <v>937</v>
      </c>
      <c r="U133" s="98" t="s">
        <v>1064</v>
      </c>
      <c r="V133" s="98" t="s">
        <v>1328</v>
      </c>
      <c r="W133" s="98">
        <v>0</v>
      </c>
      <c r="X133" s="98" t="s">
        <v>1329</v>
      </c>
      <c r="Y133" s="98">
        <v>2</v>
      </c>
      <c r="Z133" s="97">
        <v>16</v>
      </c>
      <c r="AA133" s="107" t="s">
        <v>1327</v>
      </c>
      <c r="AB133" s="98" t="s">
        <v>16</v>
      </c>
      <c r="AC133" s="97">
        <f>_xlfn.XLOOKUP(B133,'[1]PI final (3)'!C:C,'[1]PI final (3)'!AE:AE,"",0)</f>
        <v>0.25</v>
      </c>
      <c r="AD133" s="97">
        <f>_xlfn.XLOOKUP(B133,'[1]PI final (3)'!C:C,'[1]PI final (3)'!AF:AF,"",0)</f>
        <v>0.25</v>
      </c>
      <c r="AE133" s="97">
        <f>_xlfn.XLOOKUP(B133,'[1]PI final (3)'!C:C,'[1]PI final (3)'!AG:AG,"",0)</f>
        <v>0.5</v>
      </c>
      <c r="AF133" s="97">
        <f>_xlfn.XLOOKUP(B133,'[1]PI final (3)'!C:C,'[1]PI final (3)'!AI:AI,"",0)</f>
        <v>0.125</v>
      </c>
      <c r="AG133" s="97">
        <f>_xlfn.XLOOKUP(B133,'[1]PI final (3)'!C:C,'[1]PI final (3)'!AJ:AJ,"",0)</f>
        <v>0.125</v>
      </c>
      <c r="AH133" s="97">
        <f>_xlfn.XLOOKUP(B133,'[1]PI final (3)'!C:C,'[1]PI final (3)'!AK:AK,"",0)</f>
        <v>0.125</v>
      </c>
      <c r="AI133" s="97">
        <f>_xlfn.XLOOKUP(B133,'[1]PI final (3)'!C:C,'[1]PI final (3)'!AL:AL,"",0)</f>
        <v>0.125</v>
      </c>
      <c r="AJ133" s="97">
        <f>_xlfn.XLOOKUP(B133,'[1]PI final (3)'!C:C,'[1]PI final (3)'!AM:AM,"",0)</f>
        <v>0.5</v>
      </c>
      <c r="AK133" s="97">
        <f>_xlfn.XLOOKUP(B133,'[1]PI final (3)'!C:C,'[1]PI final (3)'!AN:AN,"",0)</f>
        <v>1</v>
      </c>
      <c r="AL133" s="97">
        <f>_xlfn.XLOOKUP(B133,'[1]PI final (3)'!C:C,'[1]PI final (3)'!AP:AP,"",0)</f>
        <v>0.125</v>
      </c>
      <c r="AM133" s="97">
        <f>_xlfn.XLOOKUP(B133,'[1]PI final (3)'!C:C,'[1]PI final (3)'!AQ:AQ,"",0)</f>
        <v>0.125</v>
      </c>
      <c r="AN133" s="97">
        <f>_xlfn.XLOOKUP(B133,'[1]PI final (3)'!C:C,'[1]PI final (3)'!AR:AR,"",0)</f>
        <v>0.125</v>
      </c>
      <c r="AO133" s="97">
        <f>_xlfn.XLOOKUP(B133,'[1]PI final (3)'!C:C,'[1]PI final (3)'!AS:AS,"",0)</f>
        <v>0.125</v>
      </c>
      <c r="AP133" s="97">
        <f>_xlfn.XLOOKUP(B133,'[1]PI final (3)'!C:C,'[1]PI final (3)'!AT:AT,"",0)</f>
        <v>0.5</v>
      </c>
      <c r="AQ133" s="97">
        <f>_xlfn.XLOOKUP(B133,'[1]PI final (3)'!C:C,'[1]PI final (3)'!AU:AU,"",0)</f>
        <v>1.5</v>
      </c>
      <c r="AR133" s="97">
        <f>_xlfn.XLOOKUP(B133,'[1]PI final (3)'!C:C,'[1]PI final (3)'!AW:AW,"",0)</f>
        <v>0.125</v>
      </c>
      <c r="AS133" s="97">
        <f>_xlfn.XLOOKUP(B133,'[1]PI final (3)'!C:C,'[1]PI final (3)'!AX:AX,"",0)</f>
        <v>0.125</v>
      </c>
      <c r="AT133" s="97">
        <f>_xlfn.XLOOKUP(B133,'[1]PI final (3)'!C:C,'[1]PI final (3)'!AY:AY,"",0)</f>
        <v>0.125</v>
      </c>
      <c r="AU133" s="97">
        <f>_xlfn.XLOOKUP(B133,'[1]PI final (3)'!C:C,'[1]PI final (3)'!AZ:AZ,"",0)</f>
        <v>0.125</v>
      </c>
      <c r="AV133" s="97">
        <f>_xlfn.XLOOKUP(B133,'[1]PI final (3)'!C:C,'[1]PI final (3)'!BA:BA,"",0)</f>
        <v>0.5</v>
      </c>
      <c r="AW133" s="97">
        <f>_xlfn.XLOOKUP(B133,'[1]PI final (3)'!C:C,'[1]PI final (3)'!BB:BB,"",0)</f>
        <v>2</v>
      </c>
      <c r="AX133" s="98" t="s">
        <v>776</v>
      </c>
      <c r="AY133" s="98">
        <v>16</v>
      </c>
      <c r="AZ133" s="98" t="s">
        <v>1327</v>
      </c>
      <c r="BA133" s="98" t="s">
        <v>849</v>
      </c>
      <c r="BB133" s="98">
        <v>0</v>
      </c>
      <c r="BC133" s="98">
        <v>0</v>
      </c>
      <c r="BD133" s="98">
        <v>0</v>
      </c>
      <c r="BE133" s="98">
        <v>0</v>
      </c>
      <c r="BF133" s="98">
        <v>0</v>
      </c>
    </row>
    <row r="134" spans="1:59" s="102" customFormat="1" ht="32.1" customHeight="1">
      <c r="A134" s="97" t="s">
        <v>1286</v>
      </c>
      <c r="B134" s="97">
        <v>130</v>
      </c>
      <c r="C134" s="98" t="s">
        <v>758</v>
      </c>
      <c r="D134" s="98" t="s">
        <v>1236</v>
      </c>
      <c r="E134" s="98" t="s">
        <v>1312</v>
      </c>
      <c r="F134" s="98" t="s">
        <v>1313</v>
      </c>
      <c r="G134" s="98" t="s">
        <v>1057</v>
      </c>
      <c r="H134" s="98" t="s">
        <v>1314</v>
      </c>
      <c r="I134" s="98" t="s">
        <v>964</v>
      </c>
      <c r="J134" s="97">
        <v>98.1</v>
      </c>
      <c r="K134" s="98" t="s">
        <v>1315</v>
      </c>
      <c r="L134" s="97">
        <v>99.1</v>
      </c>
      <c r="M134" s="98" t="s">
        <v>1316</v>
      </c>
      <c r="N134" s="97">
        <v>16</v>
      </c>
      <c r="O134" s="98" t="s">
        <v>1066</v>
      </c>
      <c r="P134" s="97">
        <v>45</v>
      </c>
      <c r="Q134" s="98" t="s">
        <v>1194</v>
      </c>
      <c r="R134" s="98" t="s">
        <v>1263</v>
      </c>
      <c r="S134" s="97">
        <v>450200109</v>
      </c>
      <c r="T134" s="98" t="s">
        <v>1264</v>
      </c>
      <c r="U134" s="98" t="s">
        <v>1292</v>
      </c>
      <c r="V134" s="98" t="s">
        <v>1330</v>
      </c>
      <c r="W134" s="98">
        <v>1</v>
      </c>
      <c r="X134" s="98" t="s">
        <v>1331</v>
      </c>
      <c r="Y134" s="98">
        <v>33</v>
      </c>
      <c r="Z134" s="97">
        <v>16</v>
      </c>
      <c r="AA134" s="107" t="s">
        <v>1327</v>
      </c>
      <c r="AB134" s="98" t="s">
        <v>16</v>
      </c>
      <c r="AC134" s="97">
        <f>_xlfn.XLOOKUP(B134,'[1]PI final (3)'!C:C,'[1]PI final (3)'!AE:AE,"",0)</f>
        <v>2</v>
      </c>
      <c r="AD134" s="97">
        <f>_xlfn.XLOOKUP(B134,'[1]PI final (3)'!C:C,'[1]PI final (3)'!AF:AF,"",0)</f>
        <v>2</v>
      </c>
      <c r="AE134" s="97">
        <f>_xlfn.XLOOKUP(B134,'[1]PI final (3)'!C:C,'[1]PI final (3)'!AG:AG,"",0)</f>
        <v>4</v>
      </c>
      <c r="AF134" s="97">
        <f>_xlfn.XLOOKUP(B134,'[1]PI final (3)'!C:C,'[1]PI final (3)'!AI:AI,"",0)</f>
        <v>2.25</v>
      </c>
      <c r="AG134" s="97">
        <f>_xlfn.XLOOKUP(B134,'[1]PI final (3)'!C:C,'[1]PI final (3)'!AJ:AJ,"",0)</f>
        <v>2.25</v>
      </c>
      <c r="AH134" s="97">
        <f>_xlfn.XLOOKUP(B134,'[1]PI final (3)'!C:C,'[1]PI final (3)'!AK:AK,"",0)</f>
        <v>2.25</v>
      </c>
      <c r="AI134" s="97">
        <f>_xlfn.XLOOKUP(B134,'[1]PI final (3)'!C:C,'[1]PI final (3)'!AL:AL,"",0)</f>
        <v>2.25</v>
      </c>
      <c r="AJ134" s="97">
        <f>_xlfn.XLOOKUP(B134,'[1]PI final (3)'!C:C,'[1]PI final (3)'!AM:AM,"",0)</f>
        <v>9</v>
      </c>
      <c r="AK134" s="97">
        <f>_xlfn.XLOOKUP(B134,'[1]PI final (3)'!C:C,'[1]PI final (3)'!AN:AN,"",0)</f>
        <v>13</v>
      </c>
      <c r="AL134" s="97">
        <f>_xlfn.XLOOKUP(B134,'[1]PI final (3)'!C:C,'[1]PI final (3)'!AP:AP,"",0)</f>
        <v>2.25</v>
      </c>
      <c r="AM134" s="97">
        <f>_xlfn.XLOOKUP(B134,'[1]PI final (3)'!C:C,'[1]PI final (3)'!AQ:AQ,"",0)</f>
        <v>2.25</v>
      </c>
      <c r="AN134" s="97">
        <f>_xlfn.XLOOKUP(B134,'[1]PI final (3)'!C:C,'[1]PI final (3)'!AR:AR,"",0)</f>
        <v>2.25</v>
      </c>
      <c r="AO134" s="97">
        <f>_xlfn.XLOOKUP(B134,'[1]PI final (3)'!C:C,'[1]PI final (3)'!AS:AS,"",0)</f>
        <v>2.25</v>
      </c>
      <c r="AP134" s="97">
        <f>_xlfn.XLOOKUP(B134,'[1]PI final (3)'!C:C,'[1]PI final (3)'!AT:AT,"",0)</f>
        <v>9</v>
      </c>
      <c r="AQ134" s="97">
        <f>_xlfn.XLOOKUP(B134,'[1]PI final (3)'!C:C,'[1]PI final (3)'!AU:AU,"",0)</f>
        <v>22</v>
      </c>
      <c r="AR134" s="97">
        <f>_xlfn.XLOOKUP(B134,'[1]PI final (3)'!C:C,'[1]PI final (3)'!AW:AW,"",0)</f>
        <v>156.25</v>
      </c>
      <c r="AS134" s="97">
        <f>_xlfn.XLOOKUP(B134,'[1]PI final (3)'!C:C,'[1]PI final (3)'!AX:AX,"",0)</f>
        <v>156.25</v>
      </c>
      <c r="AT134" s="97">
        <f>_xlfn.XLOOKUP(B134,'[1]PI final (3)'!C:C,'[1]PI final (3)'!AY:AY,"",0)</f>
        <v>156.25</v>
      </c>
      <c r="AU134" s="97">
        <f>_xlfn.XLOOKUP(B134,'[1]PI final (3)'!C:C,'[1]PI final (3)'!AZ:AZ,"",0)</f>
        <v>156.25</v>
      </c>
      <c r="AV134" s="97">
        <f>_xlfn.XLOOKUP(B134,'[1]PI final (3)'!C:C,'[1]PI final (3)'!BA:BA,"",0)</f>
        <v>625</v>
      </c>
      <c r="AW134" s="97">
        <f>_xlfn.XLOOKUP(B134,'[1]PI final (3)'!C:C,'[1]PI final (3)'!BB:BB,"",0)</f>
        <v>647</v>
      </c>
      <c r="AX134" s="98" t="s">
        <v>857</v>
      </c>
      <c r="AY134" s="98">
        <v>16</v>
      </c>
      <c r="AZ134" s="98" t="s">
        <v>1327</v>
      </c>
      <c r="BA134" s="98" t="s">
        <v>849</v>
      </c>
      <c r="BB134" s="98">
        <v>0</v>
      </c>
      <c r="BC134" s="98">
        <v>0</v>
      </c>
      <c r="BD134" s="98">
        <v>0</v>
      </c>
      <c r="BE134" s="98">
        <v>0</v>
      </c>
      <c r="BF134" s="98">
        <v>0</v>
      </c>
    </row>
    <row r="135" spans="1:59" s="102" customFormat="1" ht="32.1" customHeight="1">
      <c r="A135" s="97" t="s">
        <v>1286</v>
      </c>
      <c r="B135" s="109">
        <v>131.1</v>
      </c>
      <c r="C135" s="110" t="s">
        <v>758</v>
      </c>
      <c r="D135" s="110" t="s">
        <v>1236</v>
      </c>
      <c r="E135" s="110" t="s">
        <v>1312</v>
      </c>
      <c r="F135" s="110" t="s">
        <v>1313</v>
      </c>
      <c r="G135" s="110" t="s">
        <v>1057</v>
      </c>
      <c r="H135" s="110" t="s">
        <v>1314</v>
      </c>
      <c r="I135" s="110" t="s">
        <v>964</v>
      </c>
      <c r="J135" s="111">
        <v>98.1</v>
      </c>
      <c r="K135" s="110" t="s">
        <v>1315</v>
      </c>
      <c r="L135" s="110">
        <v>99.1</v>
      </c>
      <c r="M135" s="110" t="s">
        <v>1316</v>
      </c>
      <c r="N135" s="112">
        <v>16</v>
      </c>
      <c r="O135" s="110" t="s">
        <v>1066</v>
      </c>
      <c r="P135" s="112">
        <v>41</v>
      </c>
      <c r="Q135" s="110" t="s">
        <v>1332</v>
      </c>
      <c r="R135" s="110" t="s">
        <v>1333</v>
      </c>
      <c r="S135" s="112">
        <v>410204700</v>
      </c>
      <c r="T135" s="110" t="s">
        <v>1334</v>
      </c>
      <c r="U135" s="110" t="s">
        <v>1335</v>
      </c>
      <c r="V135" s="110" t="s">
        <v>1336</v>
      </c>
      <c r="W135" s="110">
        <v>65</v>
      </c>
      <c r="X135" s="110" t="s">
        <v>1337</v>
      </c>
      <c r="Y135" s="110" t="s">
        <v>1338</v>
      </c>
      <c r="Z135" s="110">
        <v>16</v>
      </c>
      <c r="AA135" s="110" t="s">
        <v>1066</v>
      </c>
      <c r="AB135" s="113" t="s">
        <v>833</v>
      </c>
      <c r="AC135" s="112">
        <v>0</v>
      </c>
      <c r="AD135" s="112">
        <v>16.25</v>
      </c>
      <c r="AE135" s="112">
        <v>16.25</v>
      </c>
      <c r="AF135" s="112">
        <v>0</v>
      </c>
      <c r="AG135" s="112">
        <v>0</v>
      </c>
      <c r="AH135" s="112">
        <v>0</v>
      </c>
      <c r="AI135" s="112">
        <v>16.25</v>
      </c>
      <c r="AJ135" s="112">
        <v>16.25</v>
      </c>
      <c r="AK135" s="112">
        <v>32.5</v>
      </c>
      <c r="AL135" s="112">
        <v>0</v>
      </c>
      <c r="AM135" s="112">
        <v>0</v>
      </c>
      <c r="AN135" s="112">
        <v>0</v>
      </c>
      <c r="AO135" s="112">
        <v>16.25</v>
      </c>
      <c r="AP135" s="112">
        <v>16.25</v>
      </c>
      <c r="AQ135" s="112">
        <v>48.75</v>
      </c>
      <c r="AR135" s="112">
        <v>0</v>
      </c>
      <c r="AS135" s="112">
        <v>0</v>
      </c>
      <c r="AT135" s="112">
        <v>0</v>
      </c>
      <c r="AU135" s="112">
        <v>16.25</v>
      </c>
      <c r="AV135" s="112">
        <v>16.25</v>
      </c>
      <c r="AW135" s="112">
        <v>65</v>
      </c>
      <c r="AX135" s="110" t="b">
        <v>0</v>
      </c>
      <c r="AY135" s="110" t="s">
        <v>931</v>
      </c>
      <c r="AZ135" s="110">
        <v>0</v>
      </c>
      <c r="BA135" s="110">
        <v>0</v>
      </c>
      <c r="BB135" s="114">
        <v>0</v>
      </c>
      <c r="BC135" s="114">
        <v>0</v>
      </c>
      <c r="BD135" s="114">
        <v>0</v>
      </c>
      <c r="BE135" s="114">
        <v>0</v>
      </c>
      <c r="BF135" s="114">
        <v>0</v>
      </c>
      <c r="BG135" s="115" t="s">
        <v>932</v>
      </c>
    </row>
    <row r="136" spans="1:59" s="102" customFormat="1" ht="32.1" customHeight="1">
      <c r="A136" s="97" t="s">
        <v>1286</v>
      </c>
      <c r="B136" s="109">
        <v>131.19999999999999</v>
      </c>
      <c r="C136" s="110" t="s">
        <v>758</v>
      </c>
      <c r="D136" s="110" t="s">
        <v>1236</v>
      </c>
      <c r="E136" s="110" t="s">
        <v>1312</v>
      </c>
      <c r="F136" s="110" t="s">
        <v>1313</v>
      </c>
      <c r="G136" s="110" t="s">
        <v>1057</v>
      </c>
      <c r="H136" s="110" t="s">
        <v>1314</v>
      </c>
      <c r="I136" s="110" t="s">
        <v>964</v>
      </c>
      <c r="J136" s="111">
        <v>98.1</v>
      </c>
      <c r="K136" s="110" t="s">
        <v>1315</v>
      </c>
      <c r="L136" s="110">
        <v>99.1</v>
      </c>
      <c r="M136" s="110" t="s">
        <v>1316</v>
      </c>
      <c r="N136" s="112">
        <v>16</v>
      </c>
      <c r="O136" s="110" t="s">
        <v>1066</v>
      </c>
      <c r="P136" s="112">
        <v>41</v>
      </c>
      <c r="Q136" s="110" t="s">
        <v>1332</v>
      </c>
      <c r="R136" s="110" t="s">
        <v>1333</v>
      </c>
      <c r="S136" s="112">
        <v>410204700</v>
      </c>
      <c r="T136" s="110" t="s">
        <v>1334</v>
      </c>
      <c r="U136" s="110" t="s">
        <v>1335</v>
      </c>
      <c r="V136" s="110" t="s">
        <v>1336</v>
      </c>
      <c r="W136" s="110">
        <v>65</v>
      </c>
      <c r="X136" s="110" t="s">
        <v>1337</v>
      </c>
      <c r="Y136" s="110" t="s">
        <v>1338</v>
      </c>
      <c r="Z136" s="110">
        <v>16</v>
      </c>
      <c r="AA136" s="110" t="s">
        <v>1066</v>
      </c>
      <c r="AB136" s="116" t="s">
        <v>16</v>
      </c>
      <c r="AC136" s="112">
        <v>0</v>
      </c>
      <c r="AD136" s="112">
        <v>14.5</v>
      </c>
      <c r="AE136" s="112">
        <v>14.5</v>
      </c>
      <c r="AF136" s="112">
        <v>0</v>
      </c>
      <c r="AG136" s="112">
        <v>0</v>
      </c>
      <c r="AH136" s="112">
        <v>0</v>
      </c>
      <c r="AI136" s="112">
        <v>14.5</v>
      </c>
      <c r="AJ136" s="112">
        <v>14.5</v>
      </c>
      <c r="AK136" s="112">
        <v>29</v>
      </c>
      <c r="AL136" s="112">
        <v>0</v>
      </c>
      <c r="AM136" s="112">
        <v>0</v>
      </c>
      <c r="AN136" s="112">
        <v>0</v>
      </c>
      <c r="AO136" s="112">
        <v>14.5</v>
      </c>
      <c r="AP136" s="112">
        <v>14.5</v>
      </c>
      <c r="AQ136" s="112">
        <v>43.5</v>
      </c>
      <c r="AR136" s="112">
        <v>0</v>
      </c>
      <c r="AS136" s="112">
        <v>0</v>
      </c>
      <c r="AT136" s="112">
        <v>0</v>
      </c>
      <c r="AU136" s="112">
        <v>14.5</v>
      </c>
      <c r="AV136" s="112">
        <v>14.5</v>
      </c>
      <c r="AW136" s="112">
        <v>58</v>
      </c>
      <c r="AX136" s="110">
        <v>0</v>
      </c>
      <c r="AY136" s="110" t="s">
        <v>931</v>
      </c>
      <c r="AZ136" s="110">
        <v>0</v>
      </c>
      <c r="BA136" s="110">
        <v>0</v>
      </c>
      <c r="BB136" s="114">
        <v>0</v>
      </c>
      <c r="BC136" s="114">
        <v>0</v>
      </c>
      <c r="BD136" s="114">
        <v>0</v>
      </c>
      <c r="BE136" s="114">
        <v>0</v>
      </c>
      <c r="BF136" s="114">
        <v>0</v>
      </c>
      <c r="BG136" s="115" t="s">
        <v>932</v>
      </c>
    </row>
    <row r="137" spans="1:59" s="102" customFormat="1" ht="32.1" customHeight="1">
      <c r="A137" s="97" t="s">
        <v>1286</v>
      </c>
      <c r="B137" s="97">
        <v>132</v>
      </c>
      <c r="C137" s="98" t="s">
        <v>758</v>
      </c>
      <c r="D137" s="98" t="s">
        <v>1236</v>
      </c>
      <c r="E137" s="98" t="s">
        <v>1312</v>
      </c>
      <c r="F137" s="98" t="s">
        <v>1313</v>
      </c>
      <c r="G137" s="98" t="s">
        <v>1057</v>
      </c>
      <c r="H137" s="98" t="s">
        <v>1314</v>
      </c>
      <c r="I137" s="98" t="s">
        <v>964</v>
      </c>
      <c r="J137" s="97">
        <v>98.1</v>
      </c>
      <c r="K137" s="98" t="s">
        <v>1315</v>
      </c>
      <c r="L137" s="97">
        <v>99.1</v>
      </c>
      <c r="M137" s="98" t="s">
        <v>1316</v>
      </c>
      <c r="N137" s="97">
        <v>16</v>
      </c>
      <c r="O137" s="98" t="s">
        <v>1066</v>
      </c>
      <c r="P137" s="97">
        <v>41</v>
      </c>
      <c r="Q137" s="98" t="s">
        <v>1332</v>
      </c>
      <c r="R137" s="98" t="s">
        <v>1333</v>
      </c>
      <c r="S137" s="97">
        <v>410204502</v>
      </c>
      <c r="T137" s="98" t="s">
        <v>770</v>
      </c>
      <c r="U137" s="98" t="s">
        <v>1339</v>
      </c>
      <c r="V137" s="98" t="s">
        <v>1340</v>
      </c>
      <c r="W137" s="98">
        <v>830</v>
      </c>
      <c r="X137" s="98" t="s">
        <v>1341</v>
      </c>
      <c r="Y137" s="98">
        <v>3030</v>
      </c>
      <c r="Z137" s="97">
        <v>16</v>
      </c>
      <c r="AA137" s="107" t="s">
        <v>1066</v>
      </c>
      <c r="AB137" s="98" t="s">
        <v>16</v>
      </c>
      <c r="AC137" s="97">
        <f>_xlfn.XLOOKUP(B137,'[1]PI final (3)'!C:C,'[1]PI final (3)'!AE:AE,"",0)</f>
        <v>276</v>
      </c>
      <c r="AD137" s="97">
        <f>_xlfn.XLOOKUP(B137,'[1]PI final (3)'!C:C,'[1]PI final (3)'!AF:AF,"",0)</f>
        <v>276</v>
      </c>
      <c r="AE137" s="97">
        <f>_xlfn.XLOOKUP(B137,'[1]PI final (3)'!C:C,'[1]PI final (3)'!AG:AG,"",0)</f>
        <v>552</v>
      </c>
      <c r="AF137" s="97">
        <f>_xlfn.XLOOKUP(B137,'[1]PI final (3)'!C:C,'[1]PI final (3)'!AI:AI,"",0)</f>
        <v>138</v>
      </c>
      <c r="AG137" s="97">
        <f>_xlfn.XLOOKUP(B137,'[1]PI final (3)'!C:C,'[1]PI final (3)'!AJ:AJ,"",0)</f>
        <v>138</v>
      </c>
      <c r="AH137" s="97">
        <f>_xlfn.XLOOKUP(B137,'[1]PI final (3)'!C:C,'[1]PI final (3)'!AK:AK,"",0)</f>
        <v>138</v>
      </c>
      <c r="AI137" s="97">
        <f>_xlfn.XLOOKUP(B137,'[1]PI final (3)'!C:C,'[1]PI final (3)'!AL:AL,"",0)</f>
        <v>138</v>
      </c>
      <c r="AJ137" s="97">
        <f>_xlfn.XLOOKUP(B137,'[1]PI final (3)'!C:C,'[1]PI final (3)'!AM:AM,"",0)</f>
        <v>552</v>
      </c>
      <c r="AK137" s="97">
        <f>_xlfn.XLOOKUP(B137,'[1]PI final (3)'!C:C,'[1]PI final (3)'!AN:AN,"",0)</f>
        <v>1104</v>
      </c>
      <c r="AL137" s="97">
        <f>_xlfn.XLOOKUP(B137,'[1]PI final (3)'!C:C,'[1]PI final (3)'!AP:AP,"",0)</f>
        <v>138</v>
      </c>
      <c r="AM137" s="97">
        <f>_xlfn.XLOOKUP(B137,'[1]PI final (3)'!C:C,'[1]PI final (3)'!AQ:AQ,"",0)</f>
        <v>138</v>
      </c>
      <c r="AN137" s="97">
        <f>_xlfn.XLOOKUP(B137,'[1]PI final (3)'!C:C,'[1]PI final (3)'!AR:AR,"",0)</f>
        <v>138</v>
      </c>
      <c r="AO137" s="97">
        <f>_xlfn.XLOOKUP(B137,'[1]PI final (3)'!C:C,'[1]PI final (3)'!AS:AS,"",0)</f>
        <v>138</v>
      </c>
      <c r="AP137" s="97">
        <f>_xlfn.XLOOKUP(B137,'[1]PI final (3)'!C:C,'[1]PI final (3)'!AT:AT,"",0)</f>
        <v>552</v>
      </c>
      <c r="AQ137" s="97">
        <f>_xlfn.XLOOKUP(B137,'[1]PI final (3)'!C:C,'[1]PI final (3)'!AU:AU,"",0)</f>
        <v>1656</v>
      </c>
      <c r="AR137" s="97">
        <f>_xlfn.XLOOKUP(B137,'[1]PI final (3)'!C:C,'[1]PI final (3)'!AW:AW,"",0)</f>
        <v>138</v>
      </c>
      <c r="AS137" s="97">
        <f>_xlfn.XLOOKUP(B137,'[1]PI final (3)'!C:C,'[1]PI final (3)'!AX:AX,"",0)</f>
        <v>138</v>
      </c>
      <c r="AT137" s="97">
        <f>_xlfn.XLOOKUP(B137,'[1]PI final (3)'!C:C,'[1]PI final (3)'!AY:AY,"",0)</f>
        <v>138</v>
      </c>
      <c r="AU137" s="97">
        <f>_xlfn.XLOOKUP(B137,'[1]PI final (3)'!C:C,'[1]PI final (3)'!AZ:AZ,"",0)</f>
        <v>138</v>
      </c>
      <c r="AV137" s="97">
        <f>_xlfn.XLOOKUP(B137,'[1]PI final (3)'!C:C,'[1]PI final (3)'!BA:BA,"",0)</f>
        <v>552</v>
      </c>
      <c r="AW137" s="97">
        <f>_xlfn.XLOOKUP(B137,'[1]PI final (3)'!C:C,'[1]PI final (3)'!BB:BB,"",0)</f>
        <v>2208</v>
      </c>
      <c r="AX137" s="98" t="s">
        <v>857</v>
      </c>
      <c r="AY137" s="98">
        <v>16</v>
      </c>
      <c r="AZ137" s="98" t="s">
        <v>1066</v>
      </c>
      <c r="BA137" s="98" t="s">
        <v>849</v>
      </c>
      <c r="BB137" s="98">
        <v>0</v>
      </c>
      <c r="BC137" s="98">
        <v>0</v>
      </c>
      <c r="BD137" s="98">
        <v>0</v>
      </c>
      <c r="BE137" s="98">
        <v>0</v>
      </c>
      <c r="BF137" s="98">
        <v>0</v>
      </c>
    </row>
    <row r="138" spans="1:59" s="102" customFormat="1" ht="32.1" customHeight="1">
      <c r="A138" s="97" t="s">
        <v>3733</v>
      </c>
      <c r="B138" s="134">
        <v>133.1</v>
      </c>
      <c r="C138" s="135" t="s">
        <v>758</v>
      </c>
      <c r="D138" s="135" t="s">
        <v>1236</v>
      </c>
      <c r="E138" s="135" t="s">
        <v>3286</v>
      </c>
      <c r="F138" s="135" t="s">
        <v>3287</v>
      </c>
      <c r="G138" s="135" t="s">
        <v>1057</v>
      </c>
      <c r="H138" s="135" t="s">
        <v>3288</v>
      </c>
      <c r="I138" s="135" t="s">
        <v>1043</v>
      </c>
      <c r="J138" s="136">
        <v>40</v>
      </c>
      <c r="K138" s="137" t="s">
        <v>3289</v>
      </c>
      <c r="L138" s="136">
        <v>60</v>
      </c>
      <c r="M138" s="135" t="s">
        <v>840</v>
      </c>
      <c r="N138" s="134" t="s">
        <v>3290</v>
      </c>
      <c r="O138" s="135" t="s">
        <v>3291</v>
      </c>
      <c r="P138" s="134">
        <v>40</v>
      </c>
      <c r="Q138" s="135" t="s">
        <v>2397</v>
      </c>
      <c r="R138" s="135" t="s">
        <v>2398</v>
      </c>
      <c r="S138" s="134">
        <v>400305500</v>
      </c>
      <c r="T138" s="135" t="s">
        <v>1714</v>
      </c>
      <c r="U138" s="135" t="s">
        <v>3292</v>
      </c>
      <c r="V138" s="135" t="s">
        <v>3293</v>
      </c>
      <c r="W138" s="135">
        <v>40</v>
      </c>
      <c r="X138" s="135" t="s">
        <v>3289</v>
      </c>
      <c r="Y138" s="135">
        <v>60</v>
      </c>
      <c r="Z138" s="134" t="s">
        <v>3294</v>
      </c>
      <c r="AA138" s="134" t="s">
        <v>3295</v>
      </c>
      <c r="AB138" s="135" t="s">
        <v>833</v>
      </c>
      <c r="AC138" s="134">
        <v>0.5</v>
      </c>
      <c r="AD138" s="134">
        <v>4.5</v>
      </c>
      <c r="AE138" s="134">
        <v>5</v>
      </c>
      <c r="AF138" s="134">
        <v>0.2</v>
      </c>
      <c r="AG138" s="134">
        <v>0.2</v>
      </c>
      <c r="AH138" s="134">
        <v>0.2</v>
      </c>
      <c r="AI138" s="134">
        <v>11.4</v>
      </c>
      <c r="AJ138" s="134">
        <v>12</v>
      </c>
      <c r="AK138" s="134">
        <v>17</v>
      </c>
      <c r="AL138" s="134">
        <v>0.2</v>
      </c>
      <c r="AM138" s="134">
        <v>0.2</v>
      </c>
      <c r="AN138" s="134">
        <v>0.2</v>
      </c>
      <c r="AO138" s="134">
        <v>11.4</v>
      </c>
      <c r="AP138" s="134">
        <v>12</v>
      </c>
      <c r="AQ138" s="134">
        <v>29</v>
      </c>
      <c r="AR138" s="134">
        <v>0.2</v>
      </c>
      <c r="AS138" s="134">
        <v>0.2</v>
      </c>
      <c r="AT138" s="134">
        <v>0.2</v>
      </c>
      <c r="AU138" s="134">
        <v>10.4</v>
      </c>
      <c r="AV138" s="134">
        <v>11</v>
      </c>
      <c r="AW138" s="134">
        <v>40</v>
      </c>
      <c r="AX138" s="135"/>
      <c r="AY138" s="135"/>
      <c r="AZ138" s="135"/>
      <c r="BA138" s="135"/>
      <c r="BB138" s="135"/>
      <c r="BC138" s="135"/>
      <c r="BD138" s="135"/>
      <c r="BE138" s="135"/>
      <c r="BF138" s="135"/>
      <c r="BG138" s="138"/>
    </row>
    <row r="139" spans="1:59" s="102" customFormat="1" ht="32.1" customHeight="1">
      <c r="A139" s="97" t="s">
        <v>3733</v>
      </c>
      <c r="B139" s="134">
        <v>133.19999999999999</v>
      </c>
      <c r="C139" s="135" t="s">
        <v>758</v>
      </c>
      <c r="D139" s="135" t="s">
        <v>1236</v>
      </c>
      <c r="E139" s="135" t="s">
        <v>3286</v>
      </c>
      <c r="F139" s="135" t="s">
        <v>3287</v>
      </c>
      <c r="G139" s="135" t="s">
        <v>1057</v>
      </c>
      <c r="H139" s="135" t="s">
        <v>3288</v>
      </c>
      <c r="I139" s="135" t="s">
        <v>1043</v>
      </c>
      <c r="J139" s="136">
        <v>40</v>
      </c>
      <c r="K139" s="137" t="s">
        <v>3289</v>
      </c>
      <c r="L139" s="136">
        <v>60</v>
      </c>
      <c r="M139" s="135" t="s">
        <v>840</v>
      </c>
      <c r="N139" s="134" t="s">
        <v>3290</v>
      </c>
      <c r="O139" s="135" t="s">
        <v>3291</v>
      </c>
      <c r="P139" s="134">
        <v>40</v>
      </c>
      <c r="Q139" s="135" t="s">
        <v>2397</v>
      </c>
      <c r="R139" s="135" t="s">
        <v>2398</v>
      </c>
      <c r="S139" s="134">
        <v>400305500</v>
      </c>
      <c r="T139" s="135" t="s">
        <v>1714</v>
      </c>
      <c r="U139" s="135" t="s">
        <v>3292</v>
      </c>
      <c r="V139" s="135" t="s">
        <v>3293</v>
      </c>
      <c r="W139" s="135">
        <v>40</v>
      </c>
      <c r="X139" s="135" t="s">
        <v>3289</v>
      </c>
      <c r="Y139" s="135">
        <v>60</v>
      </c>
      <c r="Z139" s="134" t="s">
        <v>3294</v>
      </c>
      <c r="AA139" s="134" t="s">
        <v>3295</v>
      </c>
      <c r="AB139" s="135" t="s">
        <v>16</v>
      </c>
      <c r="AC139" s="134"/>
      <c r="AD139" s="134"/>
      <c r="AE139" s="134"/>
      <c r="AF139" s="134">
        <v>0.2</v>
      </c>
      <c r="AG139" s="134">
        <v>0.2</v>
      </c>
      <c r="AH139" s="134">
        <v>0.2</v>
      </c>
      <c r="AI139" s="134">
        <v>6.4</v>
      </c>
      <c r="AJ139" s="134">
        <v>7</v>
      </c>
      <c r="AK139" s="134">
        <v>7</v>
      </c>
      <c r="AL139" s="134">
        <v>0.2</v>
      </c>
      <c r="AM139" s="134">
        <v>0.2</v>
      </c>
      <c r="AN139" s="134">
        <v>0.2</v>
      </c>
      <c r="AO139" s="134">
        <v>6.4</v>
      </c>
      <c r="AP139" s="134">
        <v>7</v>
      </c>
      <c r="AQ139" s="134">
        <v>14</v>
      </c>
      <c r="AR139" s="134">
        <v>0.2</v>
      </c>
      <c r="AS139" s="134">
        <v>0.2</v>
      </c>
      <c r="AT139" s="134">
        <v>0.2</v>
      </c>
      <c r="AU139" s="134">
        <v>5.4</v>
      </c>
      <c r="AV139" s="134">
        <v>6</v>
      </c>
      <c r="AW139" s="134">
        <v>20</v>
      </c>
      <c r="AX139" s="135"/>
      <c r="AY139" s="135"/>
      <c r="AZ139" s="135"/>
      <c r="BA139" s="135"/>
      <c r="BB139" s="135"/>
      <c r="BC139" s="135"/>
      <c r="BD139" s="135"/>
      <c r="BE139" s="135"/>
      <c r="BF139" s="135"/>
      <c r="BG139" s="138"/>
    </row>
    <row r="140" spans="1:59" s="102" customFormat="1" ht="32.1" customHeight="1">
      <c r="A140" s="97" t="s">
        <v>1342</v>
      </c>
      <c r="B140" s="97">
        <v>134</v>
      </c>
      <c r="C140" s="98" t="s">
        <v>1343</v>
      </c>
      <c r="D140" s="98" t="s">
        <v>1344</v>
      </c>
      <c r="E140" s="98" t="s">
        <v>1345</v>
      </c>
      <c r="F140" s="98" t="s">
        <v>1346</v>
      </c>
      <c r="G140" s="98" t="s">
        <v>1347</v>
      </c>
      <c r="H140" s="98" t="s">
        <v>1348</v>
      </c>
      <c r="I140" s="98" t="s">
        <v>812</v>
      </c>
      <c r="J140" s="108">
        <v>0.10440000000000001</v>
      </c>
      <c r="K140" s="122" t="s">
        <v>1349</v>
      </c>
      <c r="L140" s="108">
        <v>0.10440000000000001</v>
      </c>
      <c r="M140" s="98" t="s">
        <v>1350</v>
      </c>
      <c r="N140" s="97" t="s">
        <v>1351</v>
      </c>
      <c r="O140" s="98" t="s">
        <v>1352</v>
      </c>
      <c r="P140" s="97">
        <v>21</v>
      </c>
      <c r="Q140" s="98" t="s">
        <v>1353</v>
      </c>
      <c r="R140" s="98" t="s">
        <v>1354</v>
      </c>
      <c r="S140" s="97">
        <v>210400900</v>
      </c>
      <c r="T140" s="98" t="s">
        <v>794</v>
      </c>
      <c r="U140" s="98" t="s">
        <v>1355</v>
      </c>
      <c r="V140" s="98" t="s">
        <v>1356</v>
      </c>
      <c r="W140" s="119">
        <v>16</v>
      </c>
      <c r="X140" s="98" t="s">
        <v>1357</v>
      </c>
      <c r="Y140" s="98">
        <v>26</v>
      </c>
      <c r="Z140" s="97">
        <v>8</v>
      </c>
      <c r="AA140" s="101" t="s">
        <v>1358</v>
      </c>
      <c r="AB140" s="98" t="s">
        <v>16</v>
      </c>
      <c r="AC140" s="97">
        <f>_xlfn.XLOOKUP(B140,'[1]PI final (3)'!C:C,'[1]PI final (3)'!AE:AE,"",0)</f>
        <v>1</v>
      </c>
      <c r="AD140" s="97">
        <f>_xlfn.XLOOKUP(B140,'[1]PI final (3)'!C:C,'[1]PI final (3)'!AF:AF,"",0)</f>
        <v>1</v>
      </c>
      <c r="AE140" s="97">
        <f>_xlfn.XLOOKUP(B140,'[1]PI final (3)'!C:C,'[1]PI final (3)'!AG:AG,"",0)</f>
        <v>2</v>
      </c>
      <c r="AF140" s="97">
        <f>_xlfn.XLOOKUP(B140,'[1]PI final (3)'!C:C,'[1]PI final (3)'!AI:AI,"",0)</f>
        <v>0</v>
      </c>
      <c r="AG140" s="97">
        <f>_xlfn.XLOOKUP(B140,'[1]PI final (3)'!C:C,'[1]PI final (3)'!AJ:AJ,"",0)</f>
        <v>1</v>
      </c>
      <c r="AH140" s="97">
        <f>_xlfn.XLOOKUP(B140,'[1]PI final (3)'!C:C,'[1]PI final (3)'!AK:AK,"",0)</f>
        <v>1</v>
      </c>
      <c r="AI140" s="97">
        <f>_xlfn.XLOOKUP(B140,'[1]PI final (3)'!C:C,'[1]PI final (3)'!AL:AL,"",0)</f>
        <v>1</v>
      </c>
      <c r="AJ140" s="97">
        <f>_xlfn.XLOOKUP(B140,'[1]PI final (3)'!C:C,'[1]PI final (3)'!AM:AM,"",0)</f>
        <v>3</v>
      </c>
      <c r="AK140" s="97">
        <f>_xlfn.XLOOKUP(B140,'[1]PI final (3)'!C:C,'[1]PI final (3)'!AN:AN,"",0)</f>
        <v>5</v>
      </c>
      <c r="AL140" s="97">
        <f>_xlfn.XLOOKUP(B140,'[1]PI final (3)'!C:C,'[1]PI final (3)'!AP:AP,"",0)</f>
        <v>0</v>
      </c>
      <c r="AM140" s="97">
        <f>_xlfn.XLOOKUP(B140,'[1]PI final (3)'!C:C,'[1]PI final (3)'!AQ:AQ,"",0)</f>
        <v>1</v>
      </c>
      <c r="AN140" s="97">
        <f>_xlfn.XLOOKUP(B140,'[1]PI final (3)'!C:C,'[1]PI final (3)'!AR:AR,"",0)</f>
        <v>1</v>
      </c>
      <c r="AO140" s="97">
        <f>_xlfn.XLOOKUP(B140,'[1]PI final (3)'!C:C,'[1]PI final (3)'!AS:AS,"",0)</f>
        <v>1</v>
      </c>
      <c r="AP140" s="97">
        <f>_xlfn.XLOOKUP(B140,'[1]PI final (3)'!C:C,'[1]PI final (3)'!AT:AT,"",0)</f>
        <v>3</v>
      </c>
      <c r="AQ140" s="97">
        <f>_xlfn.XLOOKUP(B140,'[1]PI final (3)'!C:C,'[1]PI final (3)'!AU:AU,"",0)</f>
        <v>8</v>
      </c>
      <c r="AR140" s="97">
        <f>_xlfn.XLOOKUP(B140,'[1]PI final (3)'!C:C,'[1]PI final (3)'!AW:AW,"",0)</f>
        <v>1</v>
      </c>
      <c r="AS140" s="97">
        <f>_xlfn.XLOOKUP(B140,'[1]PI final (3)'!C:C,'[1]PI final (3)'!AX:AX,"",0)</f>
        <v>1</v>
      </c>
      <c r="AT140" s="97">
        <f>_xlfn.XLOOKUP(B140,'[1]PI final (3)'!C:C,'[1]PI final (3)'!AY:AY,"",0)</f>
        <v>0</v>
      </c>
      <c r="AU140" s="97">
        <f>_xlfn.XLOOKUP(B140,'[1]PI final (3)'!C:C,'[1]PI final (3)'!AZ:AZ,"",0)</f>
        <v>0</v>
      </c>
      <c r="AV140" s="97">
        <f>_xlfn.XLOOKUP(B140,'[1]PI final (3)'!C:C,'[1]PI final (3)'!BA:BA,"",0)</f>
        <v>2</v>
      </c>
      <c r="AW140" s="97">
        <f>_xlfn.XLOOKUP(B140,'[1]PI final (3)'!C:C,'[1]PI final (3)'!BB:BB,"",0)</f>
        <v>10</v>
      </c>
      <c r="AX140" s="98" t="s">
        <v>857</v>
      </c>
      <c r="AY140" s="98">
        <v>8</v>
      </c>
      <c r="AZ140" s="98" t="s">
        <v>1358</v>
      </c>
      <c r="BA140" s="98" t="s">
        <v>849</v>
      </c>
      <c r="BB140" s="98" t="s">
        <v>799</v>
      </c>
      <c r="BC140" s="98" t="s">
        <v>1359</v>
      </c>
      <c r="BD140" s="98" t="s">
        <v>1222</v>
      </c>
      <c r="BE140" s="98" t="s">
        <v>801</v>
      </c>
      <c r="BF140" s="98" t="s">
        <v>802</v>
      </c>
    </row>
    <row r="141" spans="1:59" s="102" customFormat="1" ht="32.1" customHeight="1">
      <c r="A141" s="97" t="s">
        <v>1342</v>
      </c>
      <c r="B141" s="97">
        <v>135</v>
      </c>
      <c r="C141" s="98" t="s">
        <v>1343</v>
      </c>
      <c r="D141" s="98" t="s">
        <v>1344</v>
      </c>
      <c r="E141" s="98" t="s">
        <v>1345</v>
      </c>
      <c r="F141" s="98" t="s">
        <v>1346</v>
      </c>
      <c r="G141" s="98" t="s">
        <v>1347</v>
      </c>
      <c r="H141" s="98" t="s">
        <v>1348</v>
      </c>
      <c r="I141" s="98" t="s">
        <v>812</v>
      </c>
      <c r="J141" s="108">
        <v>0.10440000000000001</v>
      </c>
      <c r="K141" s="122" t="s">
        <v>1349</v>
      </c>
      <c r="L141" s="108">
        <v>0.10440000000000001</v>
      </c>
      <c r="M141" s="98" t="s">
        <v>1350</v>
      </c>
      <c r="N141" s="97" t="s">
        <v>1351</v>
      </c>
      <c r="O141" s="98" t="s">
        <v>1352</v>
      </c>
      <c r="P141" s="97">
        <v>21</v>
      </c>
      <c r="Q141" s="98" t="s">
        <v>1353</v>
      </c>
      <c r="R141" s="98" t="s">
        <v>1360</v>
      </c>
      <c r="S141" s="97">
        <v>210601900</v>
      </c>
      <c r="T141" s="98" t="s">
        <v>1361</v>
      </c>
      <c r="U141" s="98" t="s">
        <v>1362</v>
      </c>
      <c r="V141" s="98" t="s">
        <v>1363</v>
      </c>
      <c r="W141" s="119">
        <v>1</v>
      </c>
      <c r="X141" s="98" t="s">
        <v>1357</v>
      </c>
      <c r="Y141" s="98">
        <v>2</v>
      </c>
      <c r="Z141" s="97" t="s">
        <v>1298</v>
      </c>
      <c r="AA141" s="101" t="s">
        <v>1364</v>
      </c>
      <c r="AB141" s="98" t="s">
        <v>16</v>
      </c>
      <c r="AC141" s="97">
        <f>_xlfn.XLOOKUP(B141,'[1]PI final (3)'!C:C,'[1]PI final (3)'!AE:AE,"",0)</f>
        <v>0</v>
      </c>
      <c r="AD141" s="97">
        <f>_xlfn.XLOOKUP(B141,'[1]PI final (3)'!C:C,'[1]PI final (3)'!AF:AF,"",0)</f>
        <v>0.1</v>
      </c>
      <c r="AE141" s="97">
        <f>_xlfn.XLOOKUP(B141,'[1]PI final (3)'!C:C,'[1]PI final (3)'!AG:AG,"",0)</f>
        <v>0.1</v>
      </c>
      <c r="AF141" s="97">
        <f>_xlfn.XLOOKUP(B141,'[1]PI final (3)'!C:C,'[1]PI final (3)'!AI:AI,"",0)</f>
        <v>0.1</v>
      </c>
      <c r="AG141" s="97">
        <f>_xlfn.XLOOKUP(B141,'[1]PI final (3)'!C:C,'[1]PI final (3)'!AJ:AJ,"",0)</f>
        <v>0.1</v>
      </c>
      <c r="AH141" s="97">
        <f>_xlfn.XLOOKUP(B141,'[1]PI final (3)'!C:C,'[1]PI final (3)'!AK:AK,"",0)</f>
        <v>0.1</v>
      </c>
      <c r="AI141" s="97">
        <f>_xlfn.XLOOKUP(B141,'[1]PI final (3)'!C:C,'[1]PI final (3)'!AL:AL,"",0)</f>
        <v>0.1</v>
      </c>
      <c r="AJ141" s="97">
        <f>_xlfn.XLOOKUP(B141,'[1]PI final (3)'!C:C,'[1]PI final (3)'!AM:AM,"",0)</f>
        <v>0.4</v>
      </c>
      <c r="AK141" s="97">
        <f>_xlfn.XLOOKUP(B141,'[1]PI final (3)'!C:C,'[1]PI final (3)'!AN:AN,"",0)</f>
        <v>0.5</v>
      </c>
      <c r="AL141" s="97">
        <f>_xlfn.XLOOKUP(B141,'[1]PI final (3)'!C:C,'[1]PI final (3)'!AP:AP,"",0)</f>
        <v>0.1</v>
      </c>
      <c r="AM141" s="97">
        <f>_xlfn.XLOOKUP(B141,'[1]PI final (3)'!C:C,'[1]PI final (3)'!AQ:AQ,"",0)</f>
        <v>0.1</v>
      </c>
      <c r="AN141" s="97">
        <f>_xlfn.XLOOKUP(B141,'[1]PI final (3)'!C:C,'[1]PI final (3)'!AR:AR,"",0)</f>
        <v>0.1</v>
      </c>
      <c r="AO141" s="97">
        <f>_xlfn.XLOOKUP(B141,'[1]PI final (3)'!C:C,'[1]PI final (3)'!AS:AS,"",0)</f>
        <v>0.1</v>
      </c>
      <c r="AP141" s="97">
        <f>_xlfn.XLOOKUP(B141,'[1]PI final (3)'!C:C,'[1]PI final (3)'!AT:AT,"",0)</f>
        <v>0.4</v>
      </c>
      <c r="AQ141" s="97">
        <f>_xlfn.XLOOKUP(B141,'[1]PI final (3)'!C:C,'[1]PI final (3)'!AU:AU,"",0)</f>
        <v>0.9</v>
      </c>
      <c r="AR141" s="97">
        <f>_xlfn.XLOOKUP(B141,'[1]PI final (3)'!C:C,'[1]PI final (3)'!AW:AW,"",0)</f>
        <v>0</v>
      </c>
      <c r="AS141" s="97">
        <f>_xlfn.XLOOKUP(B141,'[1]PI final (3)'!C:C,'[1]PI final (3)'!AX:AX,"",0)</f>
        <v>0.1</v>
      </c>
      <c r="AT141" s="97">
        <f>_xlfn.XLOOKUP(B141,'[1]PI final (3)'!C:C,'[1]PI final (3)'!AY:AY,"",0)</f>
        <v>0</v>
      </c>
      <c r="AU141" s="97">
        <f>_xlfn.XLOOKUP(B141,'[1]PI final (3)'!C:C,'[1]PI final (3)'!AZ:AZ,"",0)</f>
        <v>0</v>
      </c>
      <c r="AV141" s="97">
        <f>_xlfn.XLOOKUP(B141,'[1]PI final (3)'!C:C,'[1]PI final (3)'!BA:BA,"",0)</f>
        <v>0.1</v>
      </c>
      <c r="AW141" s="97">
        <f>_xlfn.XLOOKUP(B141,'[1]PI final (3)'!C:C,'[1]PI final (3)'!BB:BB,"",0)</f>
        <v>1</v>
      </c>
      <c r="AX141" s="98" t="s">
        <v>857</v>
      </c>
      <c r="AY141" s="98" t="s">
        <v>1298</v>
      </c>
      <c r="AZ141" s="98" t="s">
        <v>1364</v>
      </c>
      <c r="BA141" s="98" t="s">
        <v>849</v>
      </c>
      <c r="BB141" s="98" t="s">
        <v>799</v>
      </c>
      <c r="BC141" s="98" t="s">
        <v>1359</v>
      </c>
      <c r="BD141" s="98" t="s">
        <v>1222</v>
      </c>
      <c r="BE141" s="98" t="s">
        <v>801</v>
      </c>
      <c r="BF141" s="98" t="s">
        <v>851</v>
      </c>
    </row>
    <row r="142" spans="1:59" s="102" customFormat="1" ht="32.1" customHeight="1">
      <c r="A142" s="97" t="s">
        <v>1342</v>
      </c>
      <c r="B142" s="97">
        <v>136</v>
      </c>
      <c r="C142" s="98" t="s">
        <v>1343</v>
      </c>
      <c r="D142" s="98" t="s">
        <v>1344</v>
      </c>
      <c r="E142" s="98" t="s">
        <v>1345</v>
      </c>
      <c r="F142" s="98" t="s">
        <v>1346</v>
      </c>
      <c r="G142" s="98" t="s">
        <v>1347</v>
      </c>
      <c r="H142" s="98" t="s">
        <v>1348</v>
      </c>
      <c r="I142" s="98" t="s">
        <v>812</v>
      </c>
      <c r="J142" s="108">
        <v>0.10440000000000001</v>
      </c>
      <c r="K142" s="122" t="s">
        <v>1349</v>
      </c>
      <c r="L142" s="108">
        <v>0.10440000000000001</v>
      </c>
      <c r="M142" s="98" t="s">
        <v>1350</v>
      </c>
      <c r="N142" s="97" t="s">
        <v>1351</v>
      </c>
      <c r="O142" s="98" t="s">
        <v>1352</v>
      </c>
      <c r="P142" s="97">
        <v>21</v>
      </c>
      <c r="Q142" s="98" t="s">
        <v>1353</v>
      </c>
      <c r="R142" s="98" t="s">
        <v>1365</v>
      </c>
      <c r="S142" s="97">
        <v>210501000</v>
      </c>
      <c r="T142" s="98" t="s">
        <v>1190</v>
      </c>
      <c r="U142" s="98" t="s">
        <v>1366</v>
      </c>
      <c r="V142" s="98" t="s">
        <v>1367</v>
      </c>
      <c r="W142" s="119">
        <v>0</v>
      </c>
      <c r="X142" s="98" t="s">
        <v>1357</v>
      </c>
      <c r="Y142" s="98">
        <v>2</v>
      </c>
      <c r="Z142" s="97" t="s">
        <v>1368</v>
      </c>
      <c r="AA142" s="107" t="s">
        <v>1369</v>
      </c>
      <c r="AB142" s="98" t="s">
        <v>16</v>
      </c>
      <c r="AC142" s="97">
        <f>_xlfn.XLOOKUP(B142,'[1]PI final (3)'!C:C,'[1]PI final (3)'!AE:AE,"",0)</f>
        <v>0.15</v>
      </c>
      <c r="AD142" s="97">
        <f>_xlfn.XLOOKUP(B142,'[1]PI final (3)'!C:C,'[1]PI final (3)'!AF:AF,"",0)</f>
        <v>0.1</v>
      </c>
      <c r="AE142" s="97">
        <f>_xlfn.XLOOKUP(B142,'[1]PI final (3)'!C:C,'[1]PI final (3)'!AG:AG,"",0)</f>
        <v>0.25</v>
      </c>
      <c r="AF142" s="97">
        <f>_xlfn.XLOOKUP(B142,'[1]PI final (3)'!C:C,'[1]PI final (3)'!AI:AI,"",0)</f>
        <v>0</v>
      </c>
      <c r="AG142" s="97">
        <f>_xlfn.XLOOKUP(B142,'[1]PI final (3)'!C:C,'[1]PI final (3)'!AJ:AJ,"",0)</f>
        <v>0.25</v>
      </c>
      <c r="AH142" s="97">
        <f>_xlfn.XLOOKUP(B142,'[1]PI final (3)'!C:C,'[1]PI final (3)'!AK:AK,"",0)</f>
        <v>0.2</v>
      </c>
      <c r="AI142" s="97">
        <f>_xlfn.XLOOKUP(B142,'[1]PI final (3)'!C:C,'[1]PI final (3)'!AL:AL,"",0)</f>
        <v>0.2</v>
      </c>
      <c r="AJ142" s="97">
        <f>_xlfn.XLOOKUP(B142,'[1]PI final (3)'!C:C,'[1]PI final (3)'!AM:AM,"",0)</f>
        <v>0.65</v>
      </c>
      <c r="AK142" s="97">
        <f>_xlfn.XLOOKUP(B142,'[1]PI final (3)'!C:C,'[1]PI final (3)'!AN:AN,"",0)</f>
        <v>0.9</v>
      </c>
      <c r="AL142" s="97">
        <f>_xlfn.XLOOKUP(B142,'[1]PI final (3)'!C:C,'[1]PI final (3)'!AP:AP,"",0)</f>
        <v>0</v>
      </c>
      <c r="AM142" s="97">
        <f>_xlfn.XLOOKUP(B142,'[1]PI final (3)'!C:C,'[1]PI final (3)'!AQ:AQ,"",0)</f>
        <v>0.25</v>
      </c>
      <c r="AN142" s="97">
        <f>_xlfn.XLOOKUP(B142,'[1]PI final (3)'!C:C,'[1]PI final (3)'!AR:AR,"",0)</f>
        <v>0.25</v>
      </c>
      <c r="AO142" s="97">
        <f>_xlfn.XLOOKUP(B142,'[1]PI final (3)'!C:C,'[1]PI final (3)'!AS:AS,"",0)</f>
        <v>0.2</v>
      </c>
      <c r="AP142" s="97">
        <f>_xlfn.XLOOKUP(B142,'[1]PI final (3)'!C:C,'[1]PI final (3)'!AT:AT,"",0)</f>
        <v>0.7</v>
      </c>
      <c r="AQ142" s="97">
        <f>_xlfn.XLOOKUP(B142,'[1]PI final (3)'!C:C,'[1]PI final (3)'!AU:AU,"",0)</f>
        <v>1.6</v>
      </c>
      <c r="AR142" s="97">
        <f>_xlfn.XLOOKUP(B142,'[1]PI final (3)'!C:C,'[1]PI final (3)'!AW:AW,"",0)</f>
        <v>0</v>
      </c>
      <c r="AS142" s="97">
        <f>_xlfn.XLOOKUP(B142,'[1]PI final (3)'!C:C,'[1]PI final (3)'!AX:AX,"",0)</f>
        <v>0.2</v>
      </c>
      <c r="AT142" s="97">
        <f>_xlfn.XLOOKUP(B142,'[1]PI final (3)'!C:C,'[1]PI final (3)'!AY:AY,"",0)</f>
        <v>0.2</v>
      </c>
      <c r="AU142" s="97">
        <f>_xlfn.XLOOKUP(B142,'[1]PI final (3)'!C:C,'[1]PI final (3)'!AZ:AZ,"",0)</f>
        <v>0</v>
      </c>
      <c r="AV142" s="97">
        <f>_xlfn.XLOOKUP(B142,'[1]PI final (3)'!C:C,'[1]PI final (3)'!BA:BA,"",0)</f>
        <v>0.4</v>
      </c>
      <c r="AW142" s="97">
        <f>_xlfn.XLOOKUP(B142,'[1]PI final (3)'!C:C,'[1]PI final (3)'!BB:BB,"",0)</f>
        <v>2</v>
      </c>
      <c r="AX142" s="98">
        <v>0</v>
      </c>
      <c r="AY142" s="98" t="s">
        <v>1368</v>
      </c>
      <c r="AZ142" s="98" t="s">
        <v>1369</v>
      </c>
      <c r="BA142" s="98" t="s">
        <v>849</v>
      </c>
      <c r="BB142" s="98" t="s">
        <v>799</v>
      </c>
      <c r="BC142" s="98" t="s">
        <v>1359</v>
      </c>
      <c r="BD142" s="98" t="s">
        <v>1222</v>
      </c>
      <c r="BE142" s="98" t="s">
        <v>801</v>
      </c>
      <c r="BF142" s="98" t="s">
        <v>802</v>
      </c>
    </row>
    <row r="143" spans="1:59" s="102" customFormat="1" ht="32.1" customHeight="1">
      <c r="A143" s="97" t="s">
        <v>1342</v>
      </c>
      <c r="B143" s="97">
        <v>137</v>
      </c>
      <c r="C143" s="98" t="s">
        <v>1343</v>
      </c>
      <c r="D143" s="98" t="s">
        <v>1344</v>
      </c>
      <c r="E143" s="98" t="s">
        <v>1345</v>
      </c>
      <c r="F143" s="98" t="s">
        <v>1346</v>
      </c>
      <c r="G143" s="98" t="s">
        <v>1347</v>
      </c>
      <c r="H143" s="98" t="s">
        <v>1348</v>
      </c>
      <c r="I143" s="98" t="s">
        <v>812</v>
      </c>
      <c r="J143" s="108">
        <v>0.10440000000000001</v>
      </c>
      <c r="K143" s="122" t="s">
        <v>1349</v>
      </c>
      <c r="L143" s="108">
        <v>0.10440000000000001</v>
      </c>
      <c r="M143" s="98" t="s">
        <v>1350</v>
      </c>
      <c r="N143" s="97" t="s">
        <v>1351</v>
      </c>
      <c r="O143" s="98" t="s">
        <v>1352</v>
      </c>
      <c r="P143" s="97">
        <v>21</v>
      </c>
      <c r="Q143" s="98" t="s">
        <v>1353</v>
      </c>
      <c r="R143" s="98" t="s">
        <v>1354</v>
      </c>
      <c r="S143" s="97">
        <v>210400400</v>
      </c>
      <c r="T143" s="98" t="s">
        <v>1370</v>
      </c>
      <c r="U143" s="98" t="s">
        <v>1371</v>
      </c>
      <c r="V143" s="98" t="s">
        <v>1372</v>
      </c>
      <c r="W143" s="119">
        <v>52</v>
      </c>
      <c r="X143" s="98" t="s">
        <v>1357</v>
      </c>
      <c r="Y143" s="98">
        <v>350</v>
      </c>
      <c r="Z143" s="97">
        <v>8</v>
      </c>
      <c r="AA143" s="107" t="s">
        <v>1373</v>
      </c>
      <c r="AB143" s="98" t="s">
        <v>16</v>
      </c>
      <c r="AC143" s="97">
        <f>_xlfn.XLOOKUP(B143,'[1]PI final (3)'!C:C,'[1]PI final (3)'!AE:AE,"",0)</f>
        <v>30</v>
      </c>
      <c r="AD143" s="97">
        <f>_xlfn.XLOOKUP(B143,'[1]PI final (3)'!C:C,'[1]PI final (3)'!AF:AF,"",0)</f>
        <v>20</v>
      </c>
      <c r="AE143" s="97">
        <f>_xlfn.XLOOKUP(B143,'[1]PI final (3)'!C:C,'[1]PI final (3)'!AG:AG,"",0)</f>
        <v>50</v>
      </c>
      <c r="AF143" s="97">
        <f>_xlfn.XLOOKUP(B143,'[1]PI final (3)'!C:C,'[1]PI final (3)'!AI:AI,"",0)</f>
        <v>10</v>
      </c>
      <c r="AG143" s="97">
        <f>_xlfn.XLOOKUP(B143,'[1]PI final (3)'!C:C,'[1]PI final (3)'!AJ:AJ,"",0)</f>
        <v>40</v>
      </c>
      <c r="AH143" s="97">
        <f>_xlfn.XLOOKUP(B143,'[1]PI final (3)'!C:C,'[1]PI final (3)'!AK:AK,"",0)</f>
        <v>40</v>
      </c>
      <c r="AI143" s="97">
        <f>_xlfn.XLOOKUP(B143,'[1]PI final (3)'!C:C,'[1]PI final (3)'!AL:AL,"",0)</f>
        <v>10</v>
      </c>
      <c r="AJ143" s="97">
        <f>_xlfn.XLOOKUP(B143,'[1]PI final (3)'!C:C,'[1]PI final (3)'!AM:AM,"",0)</f>
        <v>100</v>
      </c>
      <c r="AK143" s="97">
        <f>_xlfn.XLOOKUP(B143,'[1]PI final (3)'!C:C,'[1]PI final (3)'!AN:AN,"",0)</f>
        <v>150</v>
      </c>
      <c r="AL143" s="97">
        <f>_xlfn.XLOOKUP(B143,'[1]PI final (3)'!C:C,'[1]PI final (3)'!AP:AP,"",0)</f>
        <v>10</v>
      </c>
      <c r="AM143" s="97">
        <f>_xlfn.XLOOKUP(B143,'[1]PI final (3)'!C:C,'[1]PI final (3)'!AQ:AQ,"",0)</f>
        <v>40</v>
      </c>
      <c r="AN143" s="97">
        <f>_xlfn.XLOOKUP(B143,'[1]PI final (3)'!C:C,'[1]PI final (3)'!AR:AR,"",0)</f>
        <v>40</v>
      </c>
      <c r="AO143" s="97">
        <f>_xlfn.XLOOKUP(B143,'[1]PI final (3)'!C:C,'[1]PI final (3)'!AS:AS,"",0)</f>
        <v>10</v>
      </c>
      <c r="AP143" s="97">
        <f>_xlfn.XLOOKUP(B143,'[1]PI final (3)'!C:C,'[1]PI final (3)'!AT:AT,"",0)</f>
        <v>100</v>
      </c>
      <c r="AQ143" s="97">
        <f>_xlfn.XLOOKUP(B143,'[1]PI final (3)'!C:C,'[1]PI final (3)'!AU:AU,"",0)</f>
        <v>250</v>
      </c>
      <c r="AR143" s="97">
        <f>_xlfn.XLOOKUP(B143,'[1]PI final (3)'!C:C,'[1]PI final (3)'!AW:AW,"",0)</f>
        <v>10</v>
      </c>
      <c r="AS143" s="97">
        <f>_xlfn.XLOOKUP(B143,'[1]PI final (3)'!C:C,'[1]PI final (3)'!AX:AX,"",0)</f>
        <v>30</v>
      </c>
      <c r="AT143" s="97">
        <f>_xlfn.XLOOKUP(B143,'[1]PI final (3)'!C:C,'[1]PI final (3)'!AY:AY,"",0)</f>
        <v>8</v>
      </c>
      <c r="AU143" s="97">
        <f>_xlfn.XLOOKUP(B143,'[1]PI final (3)'!C:C,'[1]PI final (3)'!AZ:AZ,"",0)</f>
        <v>0</v>
      </c>
      <c r="AV143" s="97">
        <f>_xlfn.XLOOKUP(B143,'[1]PI final (3)'!C:C,'[1]PI final (3)'!BA:BA,"",0)</f>
        <v>48</v>
      </c>
      <c r="AW143" s="97">
        <f>_xlfn.XLOOKUP(B143,'[1]PI final (3)'!C:C,'[1]PI final (3)'!BB:BB,"",0)</f>
        <v>298</v>
      </c>
      <c r="AX143" s="98" t="s">
        <v>857</v>
      </c>
      <c r="AY143" s="98">
        <v>8</v>
      </c>
      <c r="AZ143" s="98" t="s">
        <v>1373</v>
      </c>
      <c r="BA143" s="98" t="s">
        <v>849</v>
      </c>
      <c r="BB143" s="98" t="s">
        <v>799</v>
      </c>
      <c r="BC143" s="98" t="s">
        <v>1359</v>
      </c>
      <c r="BD143" s="98" t="s">
        <v>1222</v>
      </c>
      <c r="BE143" s="98" t="s">
        <v>801</v>
      </c>
      <c r="BF143" s="98" t="s">
        <v>802</v>
      </c>
    </row>
    <row r="144" spans="1:59" s="102" customFormat="1" ht="32.1" customHeight="1">
      <c r="A144" s="97" t="s">
        <v>1342</v>
      </c>
      <c r="B144" s="97">
        <v>138</v>
      </c>
      <c r="C144" s="98" t="s">
        <v>1343</v>
      </c>
      <c r="D144" s="98" t="s">
        <v>1344</v>
      </c>
      <c r="E144" s="98" t="s">
        <v>1345</v>
      </c>
      <c r="F144" s="98" t="s">
        <v>1346</v>
      </c>
      <c r="G144" s="98" t="s">
        <v>1347</v>
      </c>
      <c r="H144" s="98" t="s">
        <v>1348</v>
      </c>
      <c r="I144" s="98" t="s">
        <v>812</v>
      </c>
      <c r="J144" s="108">
        <v>0.10440000000000001</v>
      </c>
      <c r="K144" s="122" t="s">
        <v>1349</v>
      </c>
      <c r="L144" s="108">
        <v>0.10440000000000001</v>
      </c>
      <c r="M144" s="98" t="s">
        <v>1350</v>
      </c>
      <c r="N144" s="97" t="s">
        <v>1351</v>
      </c>
      <c r="O144" s="98" t="s">
        <v>1352</v>
      </c>
      <c r="P144" s="97">
        <v>21</v>
      </c>
      <c r="Q144" s="98" t="s">
        <v>1353</v>
      </c>
      <c r="R144" s="98" t="s">
        <v>1354</v>
      </c>
      <c r="S144" s="97">
        <v>210402700</v>
      </c>
      <c r="T144" s="98" t="s">
        <v>1374</v>
      </c>
      <c r="U144" s="98" t="s">
        <v>1375</v>
      </c>
      <c r="V144" s="98" t="s">
        <v>1376</v>
      </c>
      <c r="W144" s="119">
        <v>5</v>
      </c>
      <c r="X144" s="98" t="s">
        <v>1357</v>
      </c>
      <c r="Y144" s="98">
        <v>20</v>
      </c>
      <c r="Z144" s="97" t="s">
        <v>1377</v>
      </c>
      <c r="AA144" s="107" t="s">
        <v>1378</v>
      </c>
      <c r="AB144" s="98" t="s">
        <v>16</v>
      </c>
      <c r="AC144" s="97">
        <f>_xlfn.XLOOKUP(B144,'[1]PI final (3)'!C:C,'[1]PI final (3)'!AE:AE,"",0)</f>
        <v>1</v>
      </c>
      <c r="AD144" s="97">
        <f>_xlfn.XLOOKUP(B144,'[1]PI final (3)'!C:C,'[1]PI final (3)'!AF:AF,"",0)</f>
        <v>1</v>
      </c>
      <c r="AE144" s="97">
        <f>_xlfn.XLOOKUP(B144,'[1]PI final (3)'!C:C,'[1]PI final (3)'!AG:AG,"",0)</f>
        <v>2</v>
      </c>
      <c r="AF144" s="97">
        <f>_xlfn.XLOOKUP(B144,'[1]PI final (3)'!C:C,'[1]PI final (3)'!AI:AI,"",0)</f>
        <v>1</v>
      </c>
      <c r="AG144" s="97">
        <f>_xlfn.XLOOKUP(B144,'[1]PI final (3)'!C:C,'[1]PI final (3)'!AJ:AJ,"",0)</f>
        <v>1</v>
      </c>
      <c r="AH144" s="97">
        <f>_xlfn.XLOOKUP(B144,'[1]PI final (3)'!C:C,'[1]PI final (3)'!AK:AK,"",0)</f>
        <v>2</v>
      </c>
      <c r="AI144" s="97">
        <f>_xlfn.XLOOKUP(B144,'[1]PI final (3)'!C:C,'[1]PI final (3)'!AL:AL,"",0)</f>
        <v>1</v>
      </c>
      <c r="AJ144" s="97">
        <f>_xlfn.XLOOKUP(B144,'[1]PI final (3)'!C:C,'[1]PI final (3)'!AM:AM,"",0)</f>
        <v>5</v>
      </c>
      <c r="AK144" s="97">
        <f>_xlfn.XLOOKUP(B144,'[1]PI final (3)'!C:C,'[1]PI final (3)'!AN:AN,"",0)</f>
        <v>7</v>
      </c>
      <c r="AL144" s="97">
        <f>_xlfn.XLOOKUP(B144,'[1]PI final (3)'!C:C,'[1]PI final (3)'!AP:AP,"",0)</f>
        <v>1</v>
      </c>
      <c r="AM144" s="97">
        <f>_xlfn.XLOOKUP(B144,'[1]PI final (3)'!C:C,'[1]PI final (3)'!AQ:AQ,"",0)</f>
        <v>1</v>
      </c>
      <c r="AN144" s="97">
        <f>_xlfn.XLOOKUP(B144,'[1]PI final (3)'!C:C,'[1]PI final (3)'!AR:AR,"",0)</f>
        <v>2</v>
      </c>
      <c r="AO144" s="97">
        <f>_xlfn.XLOOKUP(B144,'[1]PI final (3)'!C:C,'[1]PI final (3)'!AS:AS,"",0)</f>
        <v>1</v>
      </c>
      <c r="AP144" s="97">
        <f>_xlfn.XLOOKUP(B144,'[1]PI final (3)'!C:C,'[1]PI final (3)'!AT:AT,"",0)</f>
        <v>5</v>
      </c>
      <c r="AQ144" s="97">
        <f>_xlfn.XLOOKUP(B144,'[1]PI final (3)'!C:C,'[1]PI final (3)'!AU:AU,"",0)</f>
        <v>12</v>
      </c>
      <c r="AR144" s="97">
        <f>_xlfn.XLOOKUP(B144,'[1]PI final (3)'!C:C,'[1]PI final (3)'!AW:AW,"",0)</f>
        <v>1</v>
      </c>
      <c r="AS144" s="97">
        <f>_xlfn.XLOOKUP(B144,'[1]PI final (3)'!C:C,'[1]PI final (3)'!AX:AX,"",0)</f>
        <v>1</v>
      </c>
      <c r="AT144" s="97">
        <f>_xlfn.XLOOKUP(B144,'[1]PI final (3)'!C:C,'[1]PI final (3)'!AY:AY,"",0)</f>
        <v>1</v>
      </c>
      <c r="AU144" s="97">
        <f>_xlfn.XLOOKUP(B144,'[1]PI final (3)'!C:C,'[1]PI final (3)'!AZ:AZ,"",0)</f>
        <v>0</v>
      </c>
      <c r="AV144" s="97">
        <f>_xlfn.XLOOKUP(B144,'[1]PI final (3)'!C:C,'[1]PI final (3)'!BA:BA,"",0)</f>
        <v>3</v>
      </c>
      <c r="AW144" s="97">
        <f>_xlfn.XLOOKUP(B144,'[1]PI final (3)'!C:C,'[1]PI final (3)'!BB:BB,"",0)</f>
        <v>15</v>
      </c>
      <c r="AX144" s="98" t="s">
        <v>857</v>
      </c>
      <c r="AY144" s="98" t="s">
        <v>1377</v>
      </c>
      <c r="AZ144" s="98" t="s">
        <v>1379</v>
      </c>
      <c r="BA144" s="98" t="s">
        <v>849</v>
      </c>
      <c r="BB144" s="98" t="s">
        <v>799</v>
      </c>
      <c r="BC144" s="98" t="s">
        <v>1359</v>
      </c>
      <c r="BD144" s="98" t="s">
        <v>1222</v>
      </c>
      <c r="BE144" s="98" t="s">
        <v>801</v>
      </c>
      <c r="BF144" s="98" t="s">
        <v>851</v>
      </c>
    </row>
    <row r="145" spans="1:58" s="102" customFormat="1" ht="32.1" customHeight="1">
      <c r="A145" s="97" t="s">
        <v>1342</v>
      </c>
      <c r="B145" s="97">
        <v>139</v>
      </c>
      <c r="C145" s="98" t="s">
        <v>1343</v>
      </c>
      <c r="D145" s="98" t="s">
        <v>1344</v>
      </c>
      <c r="E145" s="98" t="s">
        <v>1345</v>
      </c>
      <c r="F145" s="98" t="s">
        <v>1346</v>
      </c>
      <c r="G145" s="98" t="s">
        <v>1347</v>
      </c>
      <c r="H145" s="98" t="s">
        <v>1348</v>
      </c>
      <c r="I145" s="98" t="s">
        <v>812</v>
      </c>
      <c r="J145" s="108">
        <v>0.10440000000000001</v>
      </c>
      <c r="K145" s="122" t="s">
        <v>1349</v>
      </c>
      <c r="L145" s="108">
        <v>0.10440000000000001</v>
      </c>
      <c r="M145" s="98" t="s">
        <v>1350</v>
      </c>
      <c r="N145" s="97" t="s">
        <v>1351</v>
      </c>
      <c r="O145" s="98" t="s">
        <v>1352</v>
      </c>
      <c r="P145" s="97">
        <v>21</v>
      </c>
      <c r="Q145" s="98" t="s">
        <v>1353</v>
      </c>
      <c r="R145" s="98" t="s">
        <v>1354</v>
      </c>
      <c r="S145" s="97">
        <v>210402200</v>
      </c>
      <c r="T145" s="98" t="s">
        <v>770</v>
      </c>
      <c r="U145" s="98" t="s">
        <v>1380</v>
      </c>
      <c r="V145" s="98" t="s">
        <v>1381</v>
      </c>
      <c r="W145" s="98">
        <v>0</v>
      </c>
      <c r="X145" s="98" t="s">
        <v>1357</v>
      </c>
      <c r="Y145" s="98">
        <v>10</v>
      </c>
      <c r="Z145" s="97" t="s">
        <v>1382</v>
      </c>
      <c r="AA145" s="101" t="s">
        <v>1383</v>
      </c>
      <c r="AB145" s="98" t="s">
        <v>16</v>
      </c>
      <c r="AC145" s="97">
        <f>_xlfn.XLOOKUP(B145,'[1]PI final (3)'!C:C,'[1]PI final (3)'!AE:AE,"",0)</f>
        <v>0</v>
      </c>
      <c r="AD145" s="97">
        <f>_xlfn.XLOOKUP(B145,'[1]PI final (3)'!C:C,'[1]PI final (3)'!AF:AF,"",0)</f>
        <v>1</v>
      </c>
      <c r="AE145" s="97">
        <f>_xlfn.XLOOKUP(B145,'[1]PI final (3)'!C:C,'[1]PI final (3)'!AG:AG,"",0)</f>
        <v>1</v>
      </c>
      <c r="AF145" s="97">
        <f>_xlfn.XLOOKUP(B145,'[1]PI final (3)'!C:C,'[1]PI final (3)'!AI:AI,"",0)</f>
        <v>1</v>
      </c>
      <c r="AG145" s="97">
        <f>_xlfn.XLOOKUP(B145,'[1]PI final (3)'!C:C,'[1]PI final (3)'!AJ:AJ,"",0)</f>
        <v>1</v>
      </c>
      <c r="AH145" s="97">
        <f>_xlfn.XLOOKUP(B145,'[1]PI final (3)'!C:C,'[1]PI final (3)'!AK:AK,"",0)</f>
        <v>1</v>
      </c>
      <c r="AI145" s="97">
        <f>_xlfn.XLOOKUP(B145,'[1]PI final (3)'!C:C,'[1]PI final (3)'!AL:AL,"",0)</f>
        <v>1</v>
      </c>
      <c r="AJ145" s="97">
        <f>_xlfn.XLOOKUP(B145,'[1]PI final (3)'!C:C,'[1]PI final (3)'!AM:AM,"",0)</f>
        <v>4</v>
      </c>
      <c r="AK145" s="97">
        <f>_xlfn.XLOOKUP(B145,'[1]PI final (3)'!C:C,'[1]PI final (3)'!AN:AN,"",0)</f>
        <v>5</v>
      </c>
      <c r="AL145" s="97">
        <f>_xlfn.XLOOKUP(B145,'[1]PI final (3)'!C:C,'[1]PI final (3)'!AP:AP,"",0)</f>
        <v>1</v>
      </c>
      <c r="AM145" s="97">
        <f>_xlfn.XLOOKUP(B145,'[1]PI final (3)'!C:C,'[1]PI final (3)'!AQ:AQ,"",0)</f>
        <v>1</v>
      </c>
      <c r="AN145" s="97">
        <f>_xlfn.XLOOKUP(B145,'[1]PI final (3)'!C:C,'[1]PI final (3)'!AR:AR,"",0)</f>
        <v>1</v>
      </c>
      <c r="AO145" s="97">
        <f>_xlfn.XLOOKUP(B145,'[1]PI final (3)'!C:C,'[1]PI final (3)'!AS:AS,"",0)</f>
        <v>1</v>
      </c>
      <c r="AP145" s="97">
        <f>_xlfn.XLOOKUP(B145,'[1]PI final (3)'!C:C,'[1]PI final (3)'!AT:AT,"",0)</f>
        <v>4</v>
      </c>
      <c r="AQ145" s="97">
        <f>_xlfn.XLOOKUP(B145,'[1]PI final (3)'!C:C,'[1]PI final (3)'!AU:AU,"",0)</f>
        <v>9</v>
      </c>
      <c r="AR145" s="97">
        <f>_xlfn.XLOOKUP(B145,'[1]PI final (3)'!C:C,'[1]PI final (3)'!AW:AW,"",0)</f>
        <v>0</v>
      </c>
      <c r="AS145" s="97">
        <f>_xlfn.XLOOKUP(B145,'[1]PI final (3)'!C:C,'[1]PI final (3)'!AX:AX,"",0)</f>
        <v>1</v>
      </c>
      <c r="AT145" s="97">
        <f>_xlfn.XLOOKUP(B145,'[1]PI final (3)'!C:C,'[1]PI final (3)'!AY:AY,"",0)</f>
        <v>0</v>
      </c>
      <c r="AU145" s="97">
        <f>_xlfn.XLOOKUP(B145,'[1]PI final (3)'!C:C,'[1]PI final (3)'!AZ:AZ,"",0)</f>
        <v>0</v>
      </c>
      <c r="AV145" s="97">
        <f>_xlfn.XLOOKUP(B145,'[1]PI final (3)'!C:C,'[1]PI final (3)'!BA:BA,"",0)</f>
        <v>1</v>
      </c>
      <c r="AW145" s="97">
        <f>_xlfn.XLOOKUP(B145,'[1]PI final (3)'!C:C,'[1]PI final (3)'!BB:BB,"",0)</f>
        <v>10</v>
      </c>
      <c r="AX145" s="98" t="s">
        <v>857</v>
      </c>
      <c r="AY145" s="98" t="s">
        <v>1382</v>
      </c>
      <c r="AZ145" s="98" t="s">
        <v>1384</v>
      </c>
      <c r="BA145" s="98" t="s">
        <v>849</v>
      </c>
      <c r="BB145" s="98" t="s">
        <v>799</v>
      </c>
      <c r="BC145" s="98" t="s">
        <v>1359</v>
      </c>
      <c r="BD145" s="98" t="s">
        <v>1222</v>
      </c>
      <c r="BE145" s="98" t="s">
        <v>801</v>
      </c>
      <c r="BF145" s="98" t="s">
        <v>802</v>
      </c>
    </row>
    <row r="146" spans="1:58" s="102" customFormat="1" ht="32.1" customHeight="1">
      <c r="A146" s="97" t="s">
        <v>1342</v>
      </c>
      <c r="B146" s="97">
        <v>140</v>
      </c>
      <c r="C146" s="98" t="s">
        <v>1343</v>
      </c>
      <c r="D146" s="98" t="s">
        <v>1344</v>
      </c>
      <c r="E146" s="98" t="s">
        <v>1345</v>
      </c>
      <c r="F146" s="98" t="s">
        <v>1346</v>
      </c>
      <c r="G146" s="98" t="s">
        <v>1347</v>
      </c>
      <c r="H146" s="98" t="s">
        <v>1348</v>
      </c>
      <c r="I146" s="98" t="s">
        <v>812</v>
      </c>
      <c r="J146" s="108">
        <v>0.10440000000000001</v>
      </c>
      <c r="K146" s="122" t="s">
        <v>1349</v>
      </c>
      <c r="L146" s="108">
        <v>0.10440000000000001</v>
      </c>
      <c r="M146" s="98" t="s">
        <v>1350</v>
      </c>
      <c r="N146" s="97" t="s">
        <v>1351</v>
      </c>
      <c r="O146" s="98" t="s">
        <v>1352</v>
      </c>
      <c r="P146" s="97">
        <v>21</v>
      </c>
      <c r="Q146" s="98" t="s">
        <v>1353</v>
      </c>
      <c r="R146" s="98" t="s">
        <v>1360</v>
      </c>
      <c r="S146" s="97">
        <v>210600300</v>
      </c>
      <c r="T146" s="98" t="s">
        <v>937</v>
      </c>
      <c r="U146" s="98" t="s">
        <v>1260</v>
      </c>
      <c r="V146" s="98" t="s">
        <v>1385</v>
      </c>
      <c r="W146" s="98">
        <v>0</v>
      </c>
      <c r="X146" s="98" t="s">
        <v>1357</v>
      </c>
      <c r="Y146" s="98">
        <v>1</v>
      </c>
      <c r="Z146" s="97" t="s">
        <v>1386</v>
      </c>
      <c r="AA146" s="101" t="s">
        <v>1387</v>
      </c>
      <c r="AB146" s="98" t="s">
        <v>16</v>
      </c>
      <c r="AC146" s="97">
        <f>_xlfn.XLOOKUP(B146,'[1]PI final (3)'!C:C,'[1]PI final (3)'!AE:AE,"",0)</f>
        <v>0.1</v>
      </c>
      <c r="AD146" s="97">
        <f>_xlfn.XLOOKUP(B146,'[1]PI final (3)'!C:C,'[1]PI final (3)'!AF:AF,"",0)</f>
        <v>0.1</v>
      </c>
      <c r="AE146" s="97">
        <f>_xlfn.XLOOKUP(B146,'[1]PI final (3)'!C:C,'[1]PI final (3)'!AG:AG,"",0)</f>
        <v>0.2</v>
      </c>
      <c r="AF146" s="97">
        <f>_xlfn.XLOOKUP(B146,'[1]PI final (3)'!C:C,'[1]PI final (3)'!AI:AI,"",0)</f>
        <v>0.1</v>
      </c>
      <c r="AG146" s="97">
        <f>_xlfn.XLOOKUP(B146,'[1]PI final (3)'!C:C,'[1]PI final (3)'!AJ:AJ,"",0)</f>
        <v>0.1</v>
      </c>
      <c r="AH146" s="97">
        <f>_xlfn.XLOOKUP(B146,'[1]PI final (3)'!C:C,'[1]PI final (3)'!AK:AK,"",0)</f>
        <v>0.1</v>
      </c>
      <c r="AI146" s="97">
        <f>_xlfn.XLOOKUP(B146,'[1]PI final (3)'!C:C,'[1]PI final (3)'!AL:AL,"",0)</f>
        <v>0.1</v>
      </c>
      <c r="AJ146" s="97">
        <f>_xlfn.XLOOKUP(B146,'[1]PI final (3)'!C:C,'[1]PI final (3)'!AM:AM,"",0)</f>
        <v>0.4</v>
      </c>
      <c r="AK146" s="97">
        <f>_xlfn.XLOOKUP(B146,'[1]PI final (3)'!C:C,'[1]PI final (3)'!AN:AN,"",0)</f>
        <v>0.60000000000000009</v>
      </c>
      <c r="AL146" s="97">
        <f>_xlfn.XLOOKUP(B146,'[1]PI final (3)'!C:C,'[1]PI final (3)'!AP:AP,"",0)</f>
        <v>0.1</v>
      </c>
      <c r="AM146" s="97">
        <f>_xlfn.XLOOKUP(B146,'[1]PI final (3)'!C:C,'[1]PI final (3)'!AQ:AQ,"",0)</f>
        <v>0</v>
      </c>
      <c r="AN146" s="97">
        <f>_xlfn.XLOOKUP(B146,'[1]PI final (3)'!C:C,'[1]PI final (3)'!AR:AR,"",0)</f>
        <v>0.1</v>
      </c>
      <c r="AO146" s="97">
        <f>_xlfn.XLOOKUP(B146,'[1]PI final (3)'!C:C,'[1]PI final (3)'!AS:AS,"",0)</f>
        <v>0</v>
      </c>
      <c r="AP146" s="97">
        <f>_xlfn.XLOOKUP(B146,'[1]PI final (3)'!C:C,'[1]PI final (3)'!AT:AT,"",0)</f>
        <v>0.2</v>
      </c>
      <c r="AQ146" s="97">
        <f>_xlfn.XLOOKUP(B146,'[1]PI final (3)'!C:C,'[1]PI final (3)'!AU:AU,"",0)</f>
        <v>0.8</v>
      </c>
      <c r="AR146" s="97">
        <f>_xlfn.XLOOKUP(B146,'[1]PI final (3)'!C:C,'[1]PI final (3)'!AW:AW,"",0)</f>
        <v>0</v>
      </c>
      <c r="AS146" s="97">
        <f>_xlfn.XLOOKUP(B146,'[1]PI final (3)'!C:C,'[1]PI final (3)'!AX:AX,"",0)</f>
        <v>0.1</v>
      </c>
      <c r="AT146" s="97">
        <f>_xlfn.XLOOKUP(B146,'[1]PI final (3)'!C:C,'[1]PI final (3)'!AY:AY,"",0)</f>
        <v>0.1</v>
      </c>
      <c r="AU146" s="97">
        <f>_xlfn.XLOOKUP(B146,'[1]PI final (3)'!C:C,'[1]PI final (3)'!AZ:AZ,"",0)</f>
        <v>0</v>
      </c>
      <c r="AV146" s="97">
        <f>_xlfn.XLOOKUP(B146,'[1]PI final (3)'!C:C,'[1]PI final (3)'!BA:BA,"",0)</f>
        <v>0.2</v>
      </c>
      <c r="AW146" s="97">
        <f>_xlfn.XLOOKUP(B146,'[1]PI final (3)'!C:C,'[1]PI final (3)'!BB:BB,"",0)</f>
        <v>1</v>
      </c>
      <c r="AX146" s="98" t="s">
        <v>857</v>
      </c>
      <c r="AY146" s="98" t="s">
        <v>1386</v>
      </c>
      <c r="AZ146" s="98" t="s">
        <v>1388</v>
      </c>
      <c r="BA146" s="98" t="s">
        <v>849</v>
      </c>
      <c r="BB146" s="98">
        <v>0</v>
      </c>
      <c r="BC146" s="98">
        <v>0</v>
      </c>
      <c r="BD146" s="98">
        <v>0</v>
      </c>
      <c r="BE146" s="98">
        <v>0</v>
      </c>
      <c r="BF146" s="98">
        <v>0</v>
      </c>
    </row>
    <row r="147" spans="1:58" s="102" customFormat="1" ht="32.1" customHeight="1">
      <c r="A147" s="97" t="s">
        <v>1342</v>
      </c>
      <c r="B147" s="97">
        <v>141</v>
      </c>
      <c r="C147" s="98" t="s">
        <v>1343</v>
      </c>
      <c r="D147" s="98" t="s">
        <v>1344</v>
      </c>
      <c r="E147" s="98" t="s">
        <v>1345</v>
      </c>
      <c r="F147" s="98" t="s">
        <v>1346</v>
      </c>
      <c r="G147" s="98" t="s">
        <v>1347</v>
      </c>
      <c r="H147" s="98" t="s">
        <v>1348</v>
      </c>
      <c r="I147" s="98" t="s">
        <v>812</v>
      </c>
      <c r="J147" s="108">
        <v>0.10440000000000001</v>
      </c>
      <c r="K147" s="122" t="s">
        <v>1349</v>
      </c>
      <c r="L147" s="108">
        <v>0.10440000000000001</v>
      </c>
      <c r="M147" s="98" t="s">
        <v>1350</v>
      </c>
      <c r="N147" s="97" t="s">
        <v>1351</v>
      </c>
      <c r="O147" s="98" t="s">
        <v>1352</v>
      </c>
      <c r="P147" s="97">
        <v>21</v>
      </c>
      <c r="Q147" s="98" t="s">
        <v>1353</v>
      </c>
      <c r="R147" s="98" t="s">
        <v>1354</v>
      </c>
      <c r="S147" s="97">
        <v>210401000</v>
      </c>
      <c r="T147" s="98" t="s">
        <v>770</v>
      </c>
      <c r="U147" s="98" t="s">
        <v>1389</v>
      </c>
      <c r="V147" s="98" t="s">
        <v>1390</v>
      </c>
      <c r="W147" s="98">
        <v>700</v>
      </c>
      <c r="X147" s="98" t="s">
        <v>1357</v>
      </c>
      <c r="Y147" s="98">
        <v>1500</v>
      </c>
      <c r="Z147" s="97">
        <v>8</v>
      </c>
      <c r="AA147" s="101" t="s">
        <v>1391</v>
      </c>
      <c r="AB147" s="98" t="s">
        <v>16</v>
      </c>
      <c r="AC147" s="97">
        <f>_xlfn.XLOOKUP(B147,'[1]PI final (3)'!C:C,'[1]PI final (3)'!AE:AE,"",0)</f>
        <v>30</v>
      </c>
      <c r="AD147" s="97">
        <f>_xlfn.XLOOKUP(B147,'[1]PI final (3)'!C:C,'[1]PI final (3)'!AF:AF,"",0)</f>
        <v>20</v>
      </c>
      <c r="AE147" s="97">
        <f>_xlfn.XLOOKUP(B147,'[1]PI final (3)'!C:C,'[1]PI final (3)'!AG:AG,"",0)</f>
        <v>50</v>
      </c>
      <c r="AF147" s="97">
        <f>_xlfn.XLOOKUP(B147,'[1]PI final (3)'!C:C,'[1]PI final (3)'!AI:AI,"",0)</f>
        <v>10</v>
      </c>
      <c r="AG147" s="97">
        <f>_xlfn.XLOOKUP(B147,'[1]PI final (3)'!C:C,'[1]PI final (3)'!AJ:AJ,"",0)</f>
        <v>100</v>
      </c>
      <c r="AH147" s="97">
        <f>_xlfn.XLOOKUP(B147,'[1]PI final (3)'!C:C,'[1]PI final (3)'!AK:AK,"",0)</f>
        <v>100</v>
      </c>
      <c r="AI147" s="97">
        <f>_xlfn.XLOOKUP(B147,'[1]PI final (3)'!C:C,'[1]PI final (3)'!AL:AL,"",0)</f>
        <v>100</v>
      </c>
      <c r="AJ147" s="97">
        <f>_xlfn.XLOOKUP(B147,'[1]PI final (3)'!C:C,'[1]PI final (3)'!AM:AM,"",0)</f>
        <v>310</v>
      </c>
      <c r="AK147" s="97">
        <f>_xlfn.XLOOKUP(B147,'[1]PI final (3)'!C:C,'[1]PI final (3)'!AN:AN,"",0)</f>
        <v>360</v>
      </c>
      <c r="AL147" s="97">
        <f>_xlfn.XLOOKUP(B147,'[1]PI final (3)'!C:C,'[1]PI final (3)'!AP:AP,"",0)</f>
        <v>10</v>
      </c>
      <c r="AM147" s="97">
        <f>_xlfn.XLOOKUP(B147,'[1]PI final (3)'!C:C,'[1]PI final (3)'!AQ:AQ,"",0)</f>
        <v>100</v>
      </c>
      <c r="AN147" s="97">
        <f>_xlfn.XLOOKUP(B147,'[1]PI final (3)'!C:C,'[1]PI final (3)'!AR:AR,"",0)</f>
        <v>100</v>
      </c>
      <c r="AO147" s="97">
        <f>_xlfn.XLOOKUP(B147,'[1]PI final (3)'!C:C,'[1]PI final (3)'!AS:AS,"",0)</f>
        <v>100</v>
      </c>
      <c r="AP147" s="97">
        <f>_xlfn.XLOOKUP(B147,'[1]PI final (3)'!C:C,'[1]PI final (3)'!AT:AT,"",0)</f>
        <v>310</v>
      </c>
      <c r="AQ147" s="97">
        <f>_xlfn.XLOOKUP(B147,'[1]PI final (3)'!C:C,'[1]PI final (3)'!AU:AU,"",0)</f>
        <v>670</v>
      </c>
      <c r="AR147" s="97">
        <f>_xlfn.XLOOKUP(B147,'[1]PI final (3)'!C:C,'[1]PI final (3)'!AW:AW,"",0)</f>
        <v>10</v>
      </c>
      <c r="AS147" s="97">
        <f>_xlfn.XLOOKUP(B147,'[1]PI final (3)'!C:C,'[1]PI final (3)'!AX:AX,"",0)</f>
        <v>100</v>
      </c>
      <c r="AT147" s="97">
        <f>_xlfn.XLOOKUP(B147,'[1]PI final (3)'!C:C,'[1]PI final (3)'!AY:AY,"",0)</f>
        <v>20</v>
      </c>
      <c r="AU147" s="97">
        <f>_xlfn.XLOOKUP(B147,'[1]PI final (3)'!C:C,'[1]PI final (3)'!AZ:AZ,"",0)</f>
        <v>0</v>
      </c>
      <c r="AV147" s="97">
        <f>_xlfn.XLOOKUP(B147,'[1]PI final (3)'!C:C,'[1]PI final (3)'!BA:BA,"",0)</f>
        <v>130</v>
      </c>
      <c r="AW147" s="97">
        <f>_xlfn.XLOOKUP(B147,'[1]PI final (3)'!C:C,'[1]PI final (3)'!BB:BB,"",0)</f>
        <v>800</v>
      </c>
      <c r="AX147" s="98" t="s">
        <v>857</v>
      </c>
      <c r="AY147" s="98">
        <v>8</v>
      </c>
      <c r="AZ147" s="98" t="s">
        <v>1391</v>
      </c>
      <c r="BA147" s="98" t="s">
        <v>849</v>
      </c>
      <c r="BB147" s="98" t="s">
        <v>778</v>
      </c>
      <c r="BC147" s="98">
        <v>0</v>
      </c>
      <c r="BD147" s="98">
        <v>0</v>
      </c>
      <c r="BE147" s="98" t="s">
        <v>801</v>
      </c>
      <c r="BF147" s="98" t="s">
        <v>802</v>
      </c>
    </row>
    <row r="148" spans="1:58" s="102" customFormat="1" ht="32.1" customHeight="1">
      <c r="A148" s="97" t="s">
        <v>1342</v>
      </c>
      <c r="B148" s="97">
        <v>142</v>
      </c>
      <c r="C148" s="98" t="s">
        <v>1343</v>
      </c>
      <c r="D148" s="98" t="s">
        <v>1344</v>
      </c>
      <c r="E148" s="98" t="s">
        <v>1345</v>
      </c>
      <c r="F148" s="98" t="s">
        <v>1346</v>
      </c>
      <c r="G148" s="98" t="s">
        <v>1347</v>
      </c>
      <c r="H148" s="98" t="s">
        <v>1348</v>
      </c>
      <c r="I148" s="98" t="s">
        <v>812</v>
      </c>
      <c r="J148" s="108">
        <v>0.10440000000000001</v>
      </c>
      <c r="K148" s="122" t="s">
        <v>1349</v>
      </c>
      <c r="L148" s="108">
        <v>0.10440000000000001</v>
      </c>
      <c r="M148" s="98" t="s">
        <v>1350</v>
      </c>
      <c r="N148" s="97" t="s">
        <v>1351</v>
      </c>
      <c r="O148" s="98" t="s">
        <v>1352</v>
      </c>
      <c r="P148" s="97">
        <v>21</v>
      </c>
      <c r="Q148" s="98" t="s">
        <v>1353</v>
      </c>
      <c r="R148" s="98" t="s">
        <v>1354</v>
      </c>
      <c r="S148" s="97">
        <v>210401001</v>
      </c>
      <c r="T148" s="98" t="s">
        <v>770</v>
      </c>
      <c r="U148" s="98" t="s">
        <v>1392</v>
      </c>
      <c r="V148" s="98" t="s">
        <v>1393</v>
      </c>
      <c r="W148" s="98">
        <v>1500</v>
      </c>
      <c r="X148" s="98" t="s">
        <v>1357</v>
      </c>
      <c r="Y148" s="98">
        <v>2300</v>
      </c>
      <c r="Z148" s="97">
        <v>8</v>
      </c>
      <c r="AA148" s="101" t="s">
        <v>1391</v>
      </c>
      <c r="AB148" s="98" t="s">
        <v>16</v>
      </c>
      <c r="AC148" s="97">
        <f>_xlfn.XLOOKUP(B148,'[1]PI final (3)'!C:C,'[1]PI final (3)'!AE:AE,"",0)</f>
        <v>50</v>
      </c>
      <c r="AD148" s="97">
        <f>_xlfn.XLOOKUP(B148,'[1]PI final (3)'!C:C,'[1]PI final (3)'!AF:AF,"",0)</f>
        <v>50</v>
      </c>
      <c r="AE148" s="97">
        <f>_xlfn.XLOOKUP(B148,'[1]PI final (3)'!C:C,'[1]PI final (3)'!AG:AG,"",0)</f>
        <v>100</v>
      </c>
      <c r="AF148" s="97">
        <f>_xlfn.XLOOKUP(B148,'[1]PI final (3)'!C:C,'[1]PI final (3)'!AI:AI,"",0)</f>
        <v>50</v>
      </c>
      <c r="AG148" s="97">
        <f>_xlfn.XLOOKUP(B148,'[1]PI final (3)'!C:C,'[1]PI final (3)'!AJ:AJ,"",0)</f>
        <v>50</v>
      </c>
      <c r="AH148" s="97">
        <f>_xlfn.XLOOKUP(B148,'[1]PI final (3)'!C:C,'[1]PI final (3)'!AK:AK,"",0)</f>
        <v>100</v>
      </c>
      <c r="AI148" s="97">
        <f>_xlfn.XLOOKUP(B148,'[1]PI final (3)'!C:C,'[1]PI final (3)'!AL:AL,"",0)</f>
        <v>50</v>
      </c>
      <c r="AJ148" s="97">
        <f>_xlfn.XLOOKUP(B148,'[1]PI final (3)'!C:C,'[1]PI final (3)'!AM:AM,"",0)</f>
        <v>250</v>
      </c>
      <c r="AK148" s="97">
        <f>_xlfn.XLOOKUP(B148,'[1]PI final (3)'!C:C,'[1]PI final (3)'!AN:AN,"",0)</f>
        <v>350</v>
      </c>
      <c r="AL148" s="97">
        <f>_xlfn.XLOOKUP(B148,'[1]PI final (3)'!C:C,'[1]PI final (3)'!AP:AP,"",0)</f>
        <v>50</v>
      </c>
      <c r="AM148" s="97">
        <f>_xlfn.XLOOKUP(B148,'[1]PI final (3)'!C:C,'[1]PI final (3)'!AQ:AQ,"",0)</f>
        <v>50</v>
      </c>
      <c r="AN148" s="97">
        <f>_xlfn.XLOOKUP(B148,'[1]PI final (3)'!C:C,'[1]PI final (3)'!AR:AR,"",0)</f>
        <v>100</v>
      </c>
      <c r="AO148" s="97">
        <f>_xlfn.XLOOKUP(B148,'[1]PI final (3)'!C:C,'[1]PI final (3)'!AS:AS,"",0)</f>
        <v>50</v>
      </c>
      <c r="AP148" s="97">
        <f>_xlfn.XLOOKUP(B148,'[1]PI final (3)'!C:C,'[1]PI final (3)'!AT:AT,"",0)</f>
        <v>250</v>
      </c>
      <c r="AQ148" s="97">
        <f>_xlfn.XLOOKUP(B148,'[1]PI final (3)'!C:C,'[1]PI final (3)'!AU:AU,"",0)</f>
        <v>600</v>
      </c>
      <c r="AR148" s="97">
        <f>_xlfn.XLOOKUP(B148,'[1]PI final (3)'!C:C,'[1]PI final (3)'!AW:AW,"",0)</f>
        <v>50</v>
      </c>
      <c r="AS148" s="97">
        <f>_xlfn.XLOOKUP(B148,'[1]PI final (3)'!C:C,'[1]PI final (3)'!AX:AX,"",0)</f>
        <v>100</v>
      </c>
      <c r="AT148" s="97">
        <f>_xlfn.XLOOKUP(B148,'[1]PI final (3)'!C:C,'[1]PI final (3)'!AY:AY,"",0)</f>
        <v>50</v>
      </c>
      <c r="AU148" s="97">
        <f>_xlfn.XLOOKUP(B148,'[1]PI final (3)'!C:C,'[1]PI final (3)'!AZ:AZ,"",0)</f>
        <v>0</v>
      </c>
      <c r="AV148" s="97">
        <f>_xlfn.XLOOKUP(B148,'[1]PI final (3)'!C:C,'[1]PI final (3)'!BA:BA,"",0)</f>
        <v>200</v>
      </c>
      <c r="AW148" s="97">
        <f>_xlfn.XLOOKUP(B148,'[1]PI final (3)'!C:C,'[1]PI final (3)'!BB:BB,"",0)</f>
        <v>800</v>
      </c>
      <c r="AX148" s="98" t="s">
        <v>857</v>
      </c>
      <c r="AY148" s="98">
        <v>8</v>
      </c>
      <c r="AZ148" s="98" t="s">
        <v>1391</v>
      </c>
      <c r="BA148" s="98" t="s">
        <v>849</v>
      </c>
      <c r="BB148" s="98" t="s">
        <v>778</v>
      </c>
      <c r="BC148" s="98">
        <v>0</v>
      </c>
      <c r="BD148" s="98">
        <v>0</v>
      </c>
      <c r="BE148" s="98" t="s">
        <v>801</v>
      </c>
      <c r="BF148" s="98" t="s">
        <v>802</v>
      </c>
    </row>
    <row r="149" spans="1:58" s="102" customFormat="1" ht="32.1" customHeight="1">
      <c r="A149" s="97" t="s">
        <v>1394</v>
      </c>
      <c r="B149" s="97">
        <v>143</v>
      </c>
      <c r="C149" s="98" t="s">
        <v>1343</v>
      </c>
      <c r="D149" s="98" t="s">
        <v>1344</v>
      </c>
      <c r="E149" s="98" t="s">
        <v>1395</v>
      </c>
      <c r="F149" s="98" t="s">
        <v>1396</v>
      </c>
      <c r="G149" s="98" t="s">
        <v>1397</v>
      </c>
      <c r="H149" s="98" t="s">
        <v>1398</v>
      </c>
      <c r="I149" s="98" t="s">
        <v>812</v>
      </c>
      <c r="J149" s="108" t="s">
        <v>1399</v>
      </c>
      <c r="K149" s="122" t="s">
        <v>1349</v>
      </c>
      <c r="L149" s="108" t="s">
        <v>1399</v>
      </c>
      <c r="M149" s="98" t="s">
        <v>1400</v>
      </c>
      <c r="N149" s="97" t="s">
        <v>1401</v>
      </c>
      <c r="O149" s="98" t="s">
        <v>1402</v>
      </c>
      <c r="P149" s="97">
        <v>35</v>
      </c>
      <c r="Q149" s="98" t="s">
        <v>1403</v>
      </c>
      <c r="R149" s="98" t="s">
        <v>1404</v>
      </c>
      <c r="S149" s="97">
        <v>350200900</v>
      </c>
      <c r="T149" s="98" t="s">
        <v>1405</v>
      </c>
      <c r="U149" s="98" t="s">
        <v>1406</v>
      </c>
      <c r="V149" s="98" t="s">
        <v>1407</v>
      </c>
      <c r="W149" s="119">
        <v>1235</v>
      </c>
      <c r="X149" s="98" t="s">
        <v>1408</v>
      </c>
      <c r="Y149" s="119" t="s">
        <v>1409</v>
      </c>
      <c r="Z149" s="97" t="s">
        <v>1410</v>
      </c>
      <c r="AA149" s="107" t="s">
        <v>1411</v>
      </c>
      <c r="AB149" s="98" t="s">
        <v>16</v>
      </c>
      <c r="AC149" s="97">
        <f>_xlfn.XLOOKUP(B149,'[1]PI final (3)'!C:C,'[1]PI final (3)'!AE:AE,"",0)</f>
        <v>60</v>
      </c>
      <c r="AD149" s="97">
        <f>_xlfn.XLOOKUP(B149,'[1]PI final (3)'!C:C,'[1]PI final (3)'!AF:AF,"",0)</f>
        <v>120</v>
      </c>
      <c r="AE149" s="97">
        <f>_xlfn.XLOOKUP(B149,'[1]PI final (3)'!C:C,'[1]PI final (3)'!AG:AG,"",0)</f>
        <v>180</v>
      </c>
      <c r="AF149" s="97">
        <f>_xlfn.XLOOKUP(B149,'[1]PI final (3)'!C:C,'[1]PI final (3)'!AI:AI,"",0)</f>
        <v>25</v>
      </c>
      <c r="AG149" s="97">
        <f>_xlfn.XLOOKUP(B149,'[1]PI final (3)'!C:C,'[1]PI final (3)'!AJ:AJ,"",0)</f>
        <v>235</v>
      </c>
      <c r="AH149" s="97">
        <f>_xlfn.XLOOKUP(B149,'[1]PI final (3)'!C:C,'[1]PI final (3)'!AK:AK,"",0)</f>
        <v>235</v>
      </c>
      <c r="AI149" s="97">
        <f>_xlfn.XLOOKUP(B149,'[1]PI final (3)'!C:C,'[1]PI final (3)'!AL:AL,"",0)</f>
        <v>200</v>
      </c>
      <c r="AJ149" s="97">
        <f>_xlfn.XLOOKUP(B149,'[1]PI final (3)'!C:C,'[1]PI final (3)'!AM:AM,"",0)</f>
        <v>695</v>
      </c>
      <c r="AK149" s="97">
        <f>AJ149+AE149</f>
        <v>875</v>
      </c>
      <c r="AL149" s="97">
        <f>_xlfn.XLOOKUP(B149,'[1]PI final (3)'!C:C,'[1]PI final (3)'!AP:AP,"",0)</f>
        <v>25</v>
      </c>
      <c r="AM149" s="97">
        <f>_xlfn.XLOOKUP(B149,'[1]PI final (3)'!C:C,'[1]PI final (3)'!AQ:AQ,"",0)</f>
        <v>235</v>
      </c>
      <c r="AN149" s="97">
        <f>_xlfn.XLOOKUP(B149,'[1]PI final (3)'!C:C,'[1]PI final (3)'!AR:AR,"",0)</f>
        <v>235</v>
      </c>
      <c r="AO149" s="97">
        <f>_xlfn.XLOOKUP(B149,'[1]PI final (3)'!C:C,'[1]PI final (3)'!AS:AS,"",0)</f>
        <v>300</v>
      </c>
      <c r="AP149" s="97">
        <f>_xlfn.XLOOKUP(B149,'[1]PI final (3)'!C:C,'[1]PI final (3)'!AT:AT,"",0)</f>
        <v>795</v>
      </c>
      <c r="AQ149" s="97">
        <f>_xlfn.XLOOKUP(B149,'[1]PI final (3)'!C:C,'[1]PI final (3)'!AU:AU,"",0)</f>
        <v>0</v>
      </c>
      <c r="AR149" s="97">
        <f>_xlfn.XLOOKUP(B149,'[1]PI final (3)'!C:C,'[1]PI final (3)'!AW:AW,"",0)</f>
        <v>25</v>
      </c>
      <c r="AS149" s="97">
        <f>_xlfn.XLOOKUP(B149,'[1]PI final (3)'!C:C,'[1]PI final (3)'!AX:AX,"",0)</f>
        <v>235</v>
      </c>
      <c r="AT149" s="97">
        <f>_xlfn.XLOOKUP(B149,'[1]PI final (3)'!C:C,'[1]PI final (3)'!AY:AY,"",0)</f>
        <v>235</v>
      </c>
      <c r="AU149" s="97">
        <f>_xlfn.XLOOKUP(B149,'[1]PI final (3)'!C:C,'[1]PI final (3)'!AZ:AZ,"",0)</f>
        <v>100</v>
      </c>
      <c r="AV149" s="97">
        <f>_xlfn.XLOOKUP(B149,'[1]PI final (3)'!C:C,'[1]PI final (3)'!BA:BA,"",0)</f>
        <v>595</v>
      </c>
      <c r="AW149" s="97">
        <f>_xlfn.XLOOKUP(B149,'[1]PI final (3)'!C:C,'[1]PI final (3)'!BB:BB,"",0)</f>
        <v>2265</v>
      </c>
      <c r="AX149" s="98">
        <v>0</v>
      </c>
      <c r="AY149" s="98" t="s">
        <v>1410</v>
      </c>
      <c r="AZ149" s="98" t="s">
        <v>1411</v>
      </c>
      <c r="BA149" s="98" t="s">
        <v>925</v>
      </c>
      <c r="BB149" s="98" t="s">
        <v>799</v>
      </c>
      <c r="BC149" s="98" t="s">
        <v>800</v>
      </c>
      <c r="BD149" s="98" t="s">
        <v>1222</v>
      </c>
      <c r="BE149" s="98" t="s">
        <v>801</v>
      </c>
      <c r="BF149" s="98" t="s">
        <v>802</v>
      </c>
    </row>
    <row r="150" spans="1:58" s="102" customFormat="1" ht="32.1" customHeight="1">
      <c r="A150" s="97" t="s">
        <v>1394</v>
      </c>
      <c r="B150" s="97">
        <v>144</v>
      </c>
      <c r="C150" s="98" t="s">
        <v>1343</v>
      </c>
      <c r="D150" s="98" t="s">
        <v>1344</v>
      </c>
      <c r="E150" s="98" t="s">
        <v>1395</v>
      </c>
      <c r="F150" s="98" t="s">
        <v>1396</v>
      </c>
      <c r="G150" s="98" t="s">
        <v>1397</v>
      </c>
      <c r="H150" s="98" t="s">
        <v>1398</v>
      </c>
      <c r="I150" s="98" t="s">
        <v>812</v>
      </c>
      <c r="J150" s="108" t="s">
        <v>1399</v>
      </c>
      <c r="K150" s="122" t="s">
        <v>1349</v>
      </c>
      <c r="L150" s="108" t="s">
        <v>1399</v>
      </c>
      <c r="M150" s="98" t="s">
        <v>1400</v>
      </c>
      <c r="N150" s="97" t="s">
        <v>1401</v>
      </c>
      <c r="O150" s="98" t="s">
        <v>1402</v>
      </c>
      <c r="P150" s="97">
        <v>35</v>
      </c>
      <c r="Q150" s="98" t="s">
        <v>1403</v>
      </c>
      <c r="R150" s="98" t="s">
        <v>1404</v>
      </c>
      <c r="S150" s="97">
        <v>350200400</v>
      </c>
      <c r="T150" s="98" t="s">
        <v>1190</v>
      </c>
      <c r="U150" s="98" t="s">
        <v>1412</v>
      </c>
      <c r="V150" s="98" t="s">
        <v>1413</v>
      </c>
      <c r="W150" s="98">
        <v>0</v>
      </c>
      <c r="X150" s="98" t="s">
        <v>1408</v>
      </c>
      <c r="Y150" s="98">
        <v>800</v>
      </c>
      <c r="Z150" s="97" t="s">
        <v>1410</v>
      </c>
      <c r="AA150" s="107" t="s">
        <v>1414</v>
      </c>
      <c r="AB150" s="98" t="s">
        <v>16</v>
      </c>
      <c r="AC150" s="97">
        <f>_xlfn.XLOOKUP(B150,'[1]PI final (3)'!C:C,'[1]PI final (3)'!AE:AE,"",0)</f>
        <v>0</v>
      </c>
      <c r="AD150" s="97">
        <f>_xlfn.XLOOKUP(B150,'[1]PI final (3)'!C:C,'[1]PI final (3)'!AF:AF,"",0)</f>
        <v>10</v>
      </c>
      <c r="AE150" s="97">
        <f>_xlfn.XLOOKUP(B150,'[1]PI final (3)'!C:C,'[1]PI final (3)'!AG:AG,"",0)</f>
        <v>10</v>
      </c>
      <c r="AF150" s="97">
        <f>_xlfn.XLOOKUP(B150,'[1]PI final (3)'!C:C,'[1]PI final (3)'!AI:AI,"",0)</f>
        <v>0</v>
      </c>
      <c r="AG150" s="97">
        <f>_xlfn.XLOOKUP(B150,'[1]PI final (3)'!C:C,'[1]PI final (3)'!AJ:AJ,"",0)</f>
        <v>0</v>
      </c>
      <c r="AH150" s="97">
        <f>_xlfn.XLOOKUP(B150,'[1]PI final (3)'!C:C,'[1]PI final (3)'!AK:AK,"",0)</f>
        <v>100</v>
      </c>
      <c r="AI150" s="97">
        <f>_xlfn.XLOOKUP(B150,'[1]PI final (3)'!C:C,'[1]PI final (3)'!AL:AL,"",0)</f>
        <v>200</v>
      </c>
      <c r="AJ150" s="97">
        <f>_xlfn.XLOOKUP(B150,'[1]PI final (3)'!C:C,'[1]PI final (3)'!AM:AM,"",0)</f>
        <v>300</v>
      </c>
      <c r="AK150" s="97">
        <f>AJ150+AE150</f>
        <v>310</v>
      </c>
      <c r="AL150" s="97">
        <f>_xlfn.XLOOKUP(B150,'[1]PI final (3)'!C:C,'[1]PI final (3)'!AP:AP,"",0)</f>
        <v>0</v>
      </c>
      <c r="AM150" s="97">
        <f>_xlfn.XLOOKUP(B150,'[1]PI final (3)'!C:C,'[1]PI final (3)'!AQ:AQ,"",0)</f>
        <v>0</v>
      </c>
      <c r="AN150" s="97">
        <f>_xlfn.XLOOKUP(B150,'[1]PI final (3)'!C:C,'[1]PI final (3)'!AR:AR,"",0)</f>
        <v>90</v>
      </c>
      <c r="AO150" s="97">
        <f>_xlfn.XLOOKUP(B150,'[1]PI final (3)'!C:C,'[1]PI final (3)'!AS:AS,"",0)</f>
        <v>200</v>
      </c>
      <c r="AP150" s="97">
        <f>_xlfn.XLOOKUP(B150,'[1]PI final (3)'!C:C,'[1]PI final (3)'!AT:AT,"",0)</f>
        <v>290</v>
      </c>
      <c r="AQ150" s="97">
        <f>_xlfn.XLOOKUP(B150,'[1]PI final (3)'!C:C,'[1]PI final (3)'!AU:AU,"",0)</f>
        <v>0</v>
      </c>
      <c r="AR150" s="97">
        <f>_xlfn.XLOOKUP(B150,'[1]PI final (3)'!C:C,'[1]PI final (3)'!AW:AW,"",0)</f>
        <v>0</v>
      </c>
      <c r="AS150" s="97">
        <f>_xlfn.XLOOKUP(B150,'[1]PI final (3)'!C:C,'[1]PI final (3)'!AX:AX,"",0)</f>
        <v>0</v>
      </c>
      <c r="AT150" s="97">
        <f>_xlfn.XLOOKUP(B150,'[1]PI final (3)'!C:C,'[1]PI final (3)'!AY:AY,"",0)</f>
        <v>100</v>
      </c>
      <c r="AU150" s="97">
        <f>_xlfn.XLOOKUP(B150,'[1]PI final (3)'!C:C,'[1]PI final (3)'!AZ:AZ,"",0)</f>
        <v>100</v>
      </c>
      <c r="AV150" s="97">
        <f>_xlfn.XLOOKUP(B150,'[1]PI final (3)'!C:C,'[1]PI final (3)'!BA:BA,"",0)</f>
        <v>200</v>
      </c>
      <c r="AW150" s="97">
        <f>_xlfn.XLOOKUP(B150,'[1]PI final (3)'!C:C,'[1]PI final (3)'!BB:BB,"",0)</f>
        <v>800</v>
      </c>
      <c r="AX150" s="98" t="s">
        <v>857</v>
      </c>
      <c r="AY150" s="98" t="s">
        <v>1410</v>
      </c>
      <c r="AZ150" s="98" t="s">
        <v>1415</v>
      </c>
      <c r="BA150" s="98" t="s">
        <v>849</v>
      </c>
      <c r="BB150" s="98" t="s">
        <v>799</v>
      </c>
      <c r="BC150" s="98" t="s">
        <v>800</v>
      </c>
      <c r="BD150" s="98" t="s">
        <v>1416</v>
      </c>
      <c r="BE150" s="98">
        <v>0</v>
      </c>
      <c r="BF150" s="98">
        <v>0</v>
      </c>
    </row>
    <row r="151" spans="1:58" s="102" customFormat="1" ht="32.1" customHeight="1">
      <c r="A151" s="97" t="s">
        <v>1394</v>
      </c>
      <c r="B151" s="97">
        <v>145</v>
      </c>
      <c r="C151" s="98" t="s">
        <v>1343</v>
      </c>
      <c r="D151" s="98" t="s">
        <v>1344</v>
      </c>
      <c r="E151" s="98" t="s">
        <v>1395</v>
      </c>
      <c r="F151" s="98" t="s">
        <v>1396</v>
      </c>
      <c r="G151" s="98" t="s">
        <v>1397</v>
      </c>
      <c r="H151" s="98" t="s">
        <v>1398</v>
      </c>
      <c r="I151" s="98" t="s">
        <v>812</v>
      </c>
      <c r="J151" s="108" t="s">
        <v>1399</v>
      </c>
      <c r="K151" s="122" t="s">
        <v>1349</v>
      </c>
      <c r="L151" s="108" t="s">
        <v>1399</v>
      </c>
      <c r="M151" s="98" t="s">
        <v>1400</v>
      </c>
      <c r="N151" s="97" t="s">
        <v>1401</v>
      </c>
      <c r="O151" s="98" t="s">
        <v>1402</v>
      </c>
      <c r="P151" s="97">
        <v>35</v>
      </c>
      <c r="Q151" s="98" t="s">
        <v>1403</v>
      </c>
      <c r="R151" s="98" t="s">
        <v>1404</v>
      </c>
      <c r="S151" s="97">
        <v>350200300</v>
      </c>
      <c r="T151" s="98" t="s">
        <v>1417</v>
      </c>
      <c r="U151" s="98" t="s">
        <v>1418</v>
      </c>
      <c r="V151" s="98" t="s">
        <v>1419</v>
      </c>
      <c r="W151" s="98">
        <v>3</v>
      </c>
      <c r="X151" s="98" t="s">
        <v>1408</v>
      </c>
      <c r="Y151" s="98">
        <v>7</v>
      </c>
      <c r="Z151" s="97" t="s">
        <v>1410</v>
      </c>
      <c r="AA151" s="107" t="s">
        <v>1420</v>
      </c>
      <c r="AB151" s="98" t="s">
        <v>16</v>
      </c>
      <c r="AC151" s="97">
        <f>_xlfn.XLOOKUP(B151,'[1]PI final (3)'!C:C,'[1]PI final (3)'!AE:AE,"",0)</f>
        <v>0.5</v>
      </c>
      <c r="AD151" s="97">
        <f>_xlfn.XLOOKUP(B151,'[1]PI final (3)'!C:C,'[1]PI final (3)'!AF:AF,"",0)</f>
        <v>0.5</v>
      </c>
      <c r="AE151" s="97">
        <f>_xlfn.XLOOKUP(B151,'[1]PI final (3)'!C:C,'[1]PI final (3)'!AG:AG,"",0)</f>
        <v>1</v>
      </c>
      <c r="AF151" s="97">
        <f>_xlfn.XLOOKUP(B151,'[1]PI final (3)'!C:C,'[1]PI final (3)'!AI:AI,"",0)</f>
        <v>0.25</v>
      </c>
      <c r="AG151" s="97">
        <f>_xlfn.XLOOKUP(B151,'[1]PI final (3)'!C:C,'[1]PI final (3)'!AJ:AJ,"",0)</f>
        <v>0.25</v>
      </c>
      <c r="AH151" s="97">
        <f>_xlfn.XLOOKUP(B151,'[1]PI final (3)'!C:C,'[1]PI final (3)'!AK:AK,"",0)</f>
        <v>0.25</v>
      </c>
      <c r="AI151" s="97">
        <f>_xlfn.XLOOKUP(B151,'[1]PI final (3)'!C:C,'[1]PI final (3)'!AL:AL,"",0)</f>
        <v>0.25</v>
      </c>
      <c r="AJ151" s="97">
        <f>_xlfn.XLOOKUP(B151,'[1]PI final (3)'!C:C,'[1]PI final (3)'!AM:AM,"",0)</f>
        <v>1</v>
      </c>
      <c r="AK151" s="97">
        <f>AJ151+AE151</f>
        <v>2</v>
      </c>
      <c r="AL151" s="97">
        <f>_xlfn.XLOOKUP(B151,'[1]PI final (3)'!C:C,'[1]PI final (3)'!AP:AP,"",0)</f>
        <v>0.25</v>
      </c>
      <c r="AM151" s="97">
        <f>_xlfn.XLOOKUP(B151,'[1]PI final (3)'!C:C,'[1]PI final (3)'!AQ:AQ,"",0)</f>
        <v>0.25</v>
      </c>
      <c r="AN151" s="97">
        <f>_xlfn.XLOOKUP(B151,'[1]PI final (3)'!C:C,'[1]PI final (3)'!AR:AR,"",0)</f>
        <v>0.25</v>
      </c>
      <c r="AO151" s="97">
        <f>_xlfn.XLOOKUP(B151,'[1]PI final (3)'!C:C,'[1]PI final (3)'!AS:AS,"",0)</f>
        <v>0.25</v>
      </c>
      <c r="AP151" s="97">
        <f>_xlfn.XLOOKUP(B151,'[1]PI final (3)'!C:C,'[1]PI final (3)'!AT:AT,"",0)</f>
        <v>1</v>
      </c>
      <c r="AQ151" s="97">
        <f>_xlfn.XLOOKUP(B151,'[1]PI final (3)'!C:C,'[1]PI final (3)'!AU:AU,"",0)</f>
        <v>0</v>
      </c>
      <c r="AR151" s="97">
        <f>_xlfn.XLOOKUP(B151,'[1]PI final (3)'!C:C,'[1]PI final (3)'!AW:AW,"",0)</f>
        <v>0.25</v>
      </c>
      <c r="AS151" s="97">
        <f>_xlfn.XLOOKUP(B151,'[1]PI final (3)'!C:C,'[1]PI final (3)'!AX:AX,"",0)</f>
        <v>0.25</v>
      </c>
      <c r="AT151" s="97">
        <f>_xlfn.XLOOKUP(B151,'[1]PI final (3)'!C:C,'[1]PI final (3)'!AY:AY,"",0)</f>
        <v>0.25</v>
      </c>
      <c r="AU151" s="97">
        <f>_xlfn.XLOOKUP(B151,'[1]PI final (3)'!C:C,'[1]PI final (3)'!AZ:AZ,"",0)</f>
        <v>0.25</v>
      </c>
      <c r="AV151" s="97">
        <f>_xlfn.XLOOKUP(B151,'[1]PI final (3)'!C:C,'[1]PI final (3)'!BA:BA,"",0)</f>
        <v>1</v>
      </c>
      <c r="AW151" s="97">
        <f>_xlfn.XLOOKUP(B151,'[1]PI final (3)'!C:C,'[1]PI final (3)'!BB:BB,"",0)</f>
        <v>4</v>
      </c>
      <c r="AX151" s="98" t="s">
        <v>857</v>
      </c>
      <c r="AY151" s="98" t="s">
        <v>1410</v>
      </c>
      <c r="AZ151" s="98" t="s">
        <v>1421</v>
      </c>
      <c r="BA151" s="98" t="s">
        <v>849</v>
      </c>
      <c r="BB151" s="98">
        <v>0</v>
      </c>
      <c r="BC151" s="98">
        <v>0</v>
      </c>
      <c r="BD151" s="98">
        <v>0</v>
      </c>
      <c r="BE151" s="98">
        <v>0</v>
      </c>
      <c r="BF151" s="98">
        <v>0</v>
      </c>
    </row>
    <row r="152" spans="1:58" s="102" customFormat="1" ht="32.1" customHeight="1">
      <c r="A152" s="97" t="s">
        <v>1422</v>
      </c>
      <c r="B152" s="97">
        <v>146</v>
      </c>
      <c r="C152" s="98" t="s">
        <v>1343</v>
      </c>
      <c r="D152" s="98" t="s">
        <v>1344</v>
      </c>
      <c r="E152" s="98" t="s">
        <v>1423</v>
      </c>
      <c r="F152" s="98" t="s">
        <v>1424</v>
      </c>
      <c r="G152" s="98" t="s">
        <v>1057</v>
      </c>
      <c r="H152" s="98" t="s">
        <v>1425</v>
      </c>
      <c r="I152" s="98" t="s">
        <v>964</v>
      </c>
      <c r="J152" s="97" t="s">
        <v>1426</v>
      </c>
      <c r="K152" s="98" t="s">
        <v>1427</v>
      </c>
      <c r="L152" s="97" t="s">
        <v>1428</v>
      </c>
      <c r="M152" s="98" t="s">
        <v>840</v>
      </c>
      <c r="N152" s="97">
        <v>17</v>
      </c>
      <c r="O152" s="98" t="s">
        <v>1429</v>
      </c>
      <c r="P152" s="97">
        <v>35</v>
      </c>
      <c r="Q152" s="98" t="s">
        <v>1403</v>
      </c>
      <c r="R152" s="98" t="s">
        <v>1404</v>
      </c>
      <c r="S152" s="97">
        <v>350204600</v>
      </c>
      <c r="T152" s="98" t="s">
        <v>1430</v>
      </c>
      <c r="U152" s="98" t="s">
        <v>1431</v>
      </c>
      <c r="V152" s="98" t="s">
        <v>1432</v>
      </c>
      <c r="W152" s="98">
        <v>28</v>
      </c>
      <c r="X152" s="98" t="s">
        <v>1433</v>
      </c>
      <c r="Y152" s="98">
        <v>32</v>
      </c>
      <c r="Z152" s="97" t="s">
        <v>1434</v>
      </c>
      <c r="AA152" s="107" t="s">
        <v>1435</v>
      </c>
      <c r="AB152" s="98" t="s">
        <v>16</v>
      </c>
      <c r="AC152" s="97">
        <f>_xlfn.XLOOKUP(B152,'[1]PI final (3)'!C:C,'[1]PI final (3)'!AE:AE,"",0)</f>
        <v>0.5</v>
      </c>
      <c r="AD152" s="97">
        <f>_xlfn.XLOOKUP(B152,'[1]PI final (3)'!C:C,'[1]PI final (3)'!AF:AF,"",0)</f>
        <v>0.5</v>
      </c>
      <c r="AE152" s="97">
        <f>_xlfn.XLOOKUP(B152,'[1]PI final (3)'!C:C,'[1]PI final (3)'!AG:AG,"",0)</f>
        <v>1</v>
      </c>
      <c r="AF152" s="97">
        <f>_xlfn.XLOOKUP(B152,'[1]PI final (3)'!C:C,'[1]PI final (3)'!AI:AI,"",0)</f>
        <v>0.25</v>
      </c>
      <c r="AG152" s="97">
        <f>_xlfn.XLOOKUP(B152,'[1]PI final (3)'!C:C,'[1]PI final (3)'!AJ:AJ,"",0)</f>
        <v>0.25</v>
      </c>
      <c r="AH152" s="97">
        <f>_xlfn.XLOOKUP(B152,'[1]PI final (3)'!C:C,'[1]PI final (3)'!AK:AK,"",0)</f>
        <v>0.25</v>
      </c>
      <c r="AI152" s="97">
        <f>_xlfn.XLOOKUP(B152,'[1]PI final (3)'!C:C,'[1]PI final (3)'!AL:AL,"",0)</f>
        <v>0.25</v>
      </c>
      <c r="AJ152" s="97">
        <f>_xlfn.XLOOKUP(B152,'[1]PI final (3)'!C:C,'[1]PI final (3)'!AM:AM,"",0)</f>
        <v>1</v>
      </c>
      <c r="AK152" s="97">
        <f>_xlfn.XLOOKUP(B152,'[1]PI final (3)'!C:C,'[1]PI final (3)'!AN:AN,"",0)</f>
        <v>2</v>
      </c>
      <c r="AL152" s="97">
        <f>_xlfn.XLOOKUP(B152,'[1]PI final (3)'!C:C,'[1]PI final (3)'!AP:AP,"",0)</f>
        <v>0.25</v>
      </c>
      <c r="AM152" s="97">
        <f>_xlfn.XLOOKUP(B152,'[1]PI final (3)'!C:C,'[1]PI final (3)'!AQ:AQ,"",0)</f>
        <v>0.25</v>
      </c>
      <c r="AN152" s="97">
        <f>_xlfn.XLOOKUP(B152,'[1]PI final (3)'!C:C,'[1]PI final (3)'!AR:AR,"",0)</f>
        <v>0.25</v>
      </c>
      <c r="AO152" s="97">
        <f>_xlfn.XLOOKUP(B152,'[1]PI final (3)'!C:C,'[1]PI final (3)'!AS:AS,"",0)</f>
        <v>0.25</v>
      </c>
      <c r="AP152" s="97">
        <f>_xlfn.XLOOKUP(B152,'[1]PI final (3)'!C:C,'[1]PI final (3)'!AT:AT,"",0)</f>
        <v>1</v>
      </c>
      <c r="AQ152" s="97">
        <f>_xlfn.XLOOKUP(B152,'[1]PI final (3)'!C:C,'[1]PI final (3)'!AU:AU,"",0)</f>
        <v>3</v>
      </c>
      <c r="AR152" s="97">
        <f>_xlfn.XLOOKUP(B152,'[1]PI final (3)'!C:C,'[1]PI final (3)'!AW:AW,"",0)</f>
        <v>0.25</v>
      </c>
      <c r="AS152" s="97">
        <f>_xlfn.XLOOKUP(B152,'[1]PI final (3)'!C:C,'[1]PI final (3)'!AX:AX,"",0)</f>
        <v>0.25</v>
      </c>
      <c r="AT152" s="97">
        <f>_xlfn.XLOOKUP(B152,'[1]PI final (3)'!C:C,'[1]PI final (3)'!AY:AY,"",0)</f>
        <v>0.25</v>
      </c>
      <c r="AU152" s="97">
        <f>_xlfn.XLOOKUP(B152,'[1]PI final (3)'!C:C,'[1]PI final (3)'!AZ:AZ,"",0)</f>
        <v>0.25</v>
      </c>
      <c r="AV152" s="97">
        <f>_xlfn.XLOOKUP(B152,'[1]PI final (3)'!C:C,'[1]PI final (3)'!BA:BA,"",0)</f>
        <v>1</v>
      </c>
      <c r="AW152" s="97">
        <f>_xlfn.XLOOKUP(B152,'[1]PI final (3)'!C:C,'[1]PI final (3)'!BB:BB,"",0)</f>
        <v>4</v>
      </c>
      <c r="AX152" s="98" t="s">
        <v>776</v>
      </c>
      <c r="AY152" s="98" t="s">
        <v>1434</v>
      </c>
      <c r="AZ152" s="98" t="s">
        <v>1436</v>
      </c>
      <c r="BA152" s="98" t="s">
        <v>849</v>
      </c>
      <c r="BB152" s="98">
        <v>0</v>
      </c>
      <c r="BC152" s="98">
        <v>0</v>
      </c>
      <c r="BD152" s="98">
        <v>0</v>
      </c>
      <c r="BE152" s="98">
        <v>0</v>
      </c>
      <c r="BF152" s="98">
        <v>0</v>
      </c>
    </row>
    <row r="153" spans="1:58" s="102" customFormat="1" ht="32.1" customHeight="1">
      <c r="A153" s="97" t="s">
        <v>1422</v>
      </c>
      <c r="B153" s="97">
        <v>147</v>
      </c>
      <c r="C153" s="98" t="s">
        <v>1343</v>
      </c>
      <c r="D153" s="98" t="s">
        <v>1344</v>
      </c>
      <c r="E153" s="98" t="s">
        <v>1423</v>
      </c>
      <c r="F153" s="98" t="s">
        <v>1424</v>
      </c>
      <c r="G153" s="98" t="s">
        <v>1057</v>
      </c>
      <c r="H153" s="98" t="s">
        <v>1425</v>
      </c>
      <c r="I153" s="98" t="s">
        <v>964</v>
      </c>
      <c r="J153" s="97" t="s">
        <v>1426</v>
      </c>
      <c r="K153" s="98" t="s">
        <v>1427</v>
      </c>
      <c r="L153" s="97" t="s">
        <v>1428</v>
      </c>
      <c r="M153" s="98" t="s">
        <v>840</v>
      </c>
      <c r="N153" s="97">
        <v>17</v>
      </c>
      <c r="O153" s="98" t="s">
        <v>1429</v>
      </c>
      <c r="P153" s="97">
        <v>35</v>
      </c>
      <c r="Q153" s="98" t="s">
        <v>1403</v>
      </c>
      <c r="R153" s="98" t="s">
        <v>1404</v>
      </c>
      <c r="S153" s="97">
        <v>350204602</v>
      </c>
      <c r="T153" s="98" t="s">
        <v>1430</v>
      </c>
      <c r="U153" s="98" t="s">
        <v>1437</v>
      </c>
      <c r="V153" s="98" t="s">
        <v>1438</v>
      </c>
      <c r="W153" s="98">
        <v>40</v>
      </c>
      <c r="X153" s="98" t="s">
        <v>1433</v>
      </c>
      <c r="Y153" s="98">
        <v>60</v>
      </c>
      <c r="Z153" s="97" t="s">
        <v>1434</v>
      </c>
      <c r="AA153" s="107" t="s">
        <v>1435</v>
      </c>
      <c r="AB153" s="98" t="s">
        <v>16</v>
      </c>
      <c r="AC153" s="97">
        <f>_xlfn.XLOOKUP(B153,'[1]PI final (3)'!C:C,'[1]PI final (3)'!AE:AE,"",0)</f>
        <v>3</v>
      </c>
      <c r="AD153" s="97">
        <f>_xlfn.XLOOKUP(B153,'[1]PI final (3)'!C:C,'[1]PI final (3)'!AF:AF,"",0)</f>
        <v>2</v>
      </c>
      <c r="AE153" s="97">
        <f>_xlfn.XLOOKUP(B153,'[1]PI final (3)'!C:C,'[1]PI final (3)'!AG:AG,"",0)</f>
        <v>5</v>
      </c>
      <c r="AF153" s="97">
        <f>_xlfn.XLOOKUP(B153,'[1]PI final (3)'!C:C,'[1]PI final (3)'!AI:AI,"",0)</f>
        <v>2</v>
      </c>
      <c r="AG153" s="97">
        <f>_xlfn.XLOOKUP(B153,'[1]PI final (3)'!C:C,'[1]PI final (3)'!AJ:AJ,"",0)</f>
        <v>1</v>
      </c>
      <c r="AH153" s="97">
        <f>_xlfn.XLOOKUP(B153,'[1]PI final (3)'!C:C,'[1]PI final (3)'!AK:AK,"",0)</f>
        <v>1</v>
      </c>
      <c r="AI153" s="97">
        <f>_xlfn.XLOOKUP(B153,'[1]PI final (3)'!C:C,'[1]PI final (3)'!AL:AL,"",0)</f>
        <v>1</v>
      </c>
      <c r="AJ153" s="97">
        <f>_xlfn.XLOOKUP(B153,'[1]PI final (3)'!C:C,'[1]PI final (3)'!AM:AM,"",0)</f>
        <v>5</v>
      </c>
      <c r="AK153" s="97">
        <f>_xlfn.XLOOKUP(B153,'[1]PI final (3)'!C:C,'[1]PI final (3)'!AN:AN,"",0)</f>
        <v>10</v>
      </c>
      <c r="AL153" s="97">
        <f>_xlfn.XLOOKUP(B153,'[1]PI final (3)'!C:C,'[1]PI final (3)'!AP:AP,"",0)</f>
        <v>2</v>
      </c>
      <c r="AM153" s="97">
        <f>_xlfn.XLOOKUP(B153,'[1]PI final (3)'!C:C,'[1]PI final (3)'!AQ:AQ,"",0)</f>
        <v>1</v>
      </c>
      <c r="AN153" s="97">
        <f>_xlfn.XLOOKUP(B153,'[1]PI final (3)'!C:C,'[1]PI final (3)'!AR:AR,"",0)</f>
        <v>1</v>
      </c>
      <c r="AO153" s="97">
        <f>_xlfn.XLOOKUP(B153,'[1]PI final (3)'!C:C,'[1]PI final (3)'!AS:AS,"",0)</f>
        <v>1</v>
      </c>
      <c r="AP153" s="97">
        <f>_xlfn.XLOOKUP(B153,'[1]PI final (3)'!C:C,'[1]PI final (3)'!AT:AT,"",0)</f>
        <v>5</v>
      </c>
      <c r="AQ153" s="97">
        <f>_xlfn.XLOOKUP(B153,'[1]PI final (3)'!C:C,'[1]PI final (3)'!AU:AU,"",0)</f>
        <v>15</v>
      </c>
      <c r="AR153" s="97">
        <f>_xlfn.XLOOKUP(B153,'[1]PI final (3)'!C:C,'[1]PI final (3)'!AW:AW,"",0)</f>
        <v>2</v>
      </c>
      <c r="AS153" s="97">
        <f>_xlfn.XLOOKUP(B153,'[1]PI final (3)'!C:C,'[1]PI final (3)'!AX:AX,"",0)</f>
        <v>1</v>
      </c>
      <c r="AT153" s="97">
        <f>_xlfn.XLOOKUP(B153,'[1]PI final (3)'!C:C,'[1]PI final (3)'!AY:AY,"",0)</f>
        <v>1</v>
      </c>
      <c r="AU153" s="97">
        <f>_xlfn.XLOOKUP(B153,'[1]PI final (3)'!C:C,'[1]PI final (3)'!AZ:AZ,"",0)</f>
        <v>1</v>
      </c>
      <c r="AV153" s="97">
        <f>_xlfn.XLOOKUP(B153,'[1]PI final (3)'!C:C,'[1]PI final (3)'!BA:BA,"",0)</f>
        <v>5</v>
      </c>
      <c r="AW153" s="97">
        <f>_xlfn.XLOOKUP(B153,'[1]PI final (3)'!C:C,'[1]PI final (3)'!BB:BB,"",0)</f>
        <v>20</v>
      </c>
      <c r="AX153" s="98" t="s">
        <v>776</v>
      </c>
      <c r="AY153" s="98" t="s">
        <v>1434</v>
      </c>
      <c r="AZ153" s="98" t="s">
        <v>1436</v>
      </c>
      <c r="BA153" s="98" t="s">
        <v>849</v>
      </c>
      <c r="BB153" s="98">
        <v>0</v>
      </c>
      <c r="BC153" s="98">
        <v>0</v>
      </c>
      <c r="BD153" s="98">
        <v>0</v>
      </c>
      <c r="BE153" s="98">
        <v>0</v>
      </c>
      <c r="BF153" s="98">
        <v>0</v>
      </c>
    </row>
    <row r="154" spans="1:58" s="102" customFormat="1" ht="32.1" customHeight="1">
      <c r="A154" s="97" t="s">
        <v>1394</v>
      </c>
      <c r="B154" s="97">
        <v>148</v>
      </c>
      <c r="C154" s="98" t="s">
        <v>1343</v>
      </c>
      <c r="D154" s="98" t="s">
        <v>1344</v>
      </c>
      <c r="E154" s="98" t="s">
        <v>1439</v>
      </c>
      <c r="F154" s="98" t="s">
        <v>1440</v>
      </c>
      <c r="G154" s="98" t="s">
        <v>1057</v>
      </c>
      <c r="H154" s="98" t="s">
        <v>1441</v>
      </c>
      <c r="I154" s="98" t="s">
        <v>964</v>
      </c>
      <c r="J154" s="97">
        <v>1.37</v>
      </c>
      <c r="K154" s="98" t="s">
        <v>1442</v>
      </c>
      <c r="L154" s="97">
        <v>1.38</v>
      </c>
      <c r="M154" s="98" t="s">
        <v>1400</v>
      </c>
      <c r="N154" s="97" t="s">
        <v>1401</v>
      </c>
      <c r="O154" s="98" t="s">
        <v>1443</v>
      </c>
      <c r="P154" s="97">
        <v>35</v>
      </c>
      <c r="Q154" s="98" t="s">
        <v>1403</v>
      </c>
      <c r="R154" s="98" t="s">
        <v>1404</v>
      </c>
      <c r="S154" s="97">
        <v>350202200</v>
      </c>
      <c r="T154" s="98" t="s">
        <v>1190</v>
      </c>
      <c r="U154" s="98" t="s">
        <v>1444</v>
      </c>
      <c r="V154" s="98" t="s">
        <v>1445</v>
      </c>
      <c r="W154" s="98">
        <v>20</v>
      </c>
      <c r="X154" s="98" t="s">
        <v>1408</v>
      </c>
      <c r="Y154" s="98">
        <v>120</v>
      </c>
      <c r="Z154" s="97" t="s">
        <v>1446</v>
      </c>
      <c r="AA154" s="107" t="s">
        <v>1447</v>
      </c>
      <c r="AB154" s="98" t="s">
        <v>16</v>
      </c>
      <c r="AC154" s="97">
        <f>_xlfn.XLOOKUP(B154,'[1]PI final (3)'!C:C,'[1]PI final (3)'!AE:AE,"",0)</f>
        <v>6</v>
      </c>
      <c r="AD154" s="97">
        <f>_xlfn.XLOOKUP(B154,'[1]PI final (3)'!C:C,'[1]PI final (3)'!AF:AF,"",0)</f>
        <v>4</v>
      </c>
      <c r="AE154" s="97">
        <f>_xlfn.XLOOKUP(B154,'[1]PI final (3)'!C:C,'[1]PI final (3)'!AG:AG,"",0)</f>
        <v>10</v>
      </c>
      <c r="AF154" s="97">
        <f>_xlfn.XLOOKUP(B154,'[1]PI final (3)'!C:C,'[1]PI final (3)'!AI:AI,"",0)</f>
        <v>0</v>
      </c>
      <c r="AG154" s="97">
        <f>_xlfn.XLOOKUP(B154,'[1]PI final (3)'!C:C,'[1]PI final (3)'!AJ:AJ,"",0)</f>
        <v>5</v>
      </c>
      <c r="AH154" s="97">
        <f>_xlfn.XLOOKUP(B154,'[1]PI final (3)'!C:C,'[1]PI final (3)'!AK:AK,"",0)</f>
        <v>20</v>
      </c>
      <c r="AI154" s="97">
        <f>_xlfn.XLOOKUP(B154,'[1]PI final (3)'!C:C,'[1]PI final (3)'!AL:AL,"",0)</f>
        <v>15</v>
      </c>
      <c r="AJ154" s="97">
        <f>_xlfn.XLOOKUP(B154,'[1]PI final (3)'!C:C,'[1]PI final (3)'!AM:AM,"",0)</f>
        <v>40</v>
      </c>
      <c r="AK154" s="97">
        <f t="shared" ref="AK154:AK160" si="1">AJ154+AE154</f>
        <v>50</v>
      </c>
      <c r="AL154" s="97">
        <f>_xlfn.XLOOKUP(B154,'[1]PI final (3)'!C:C,'[1]PI final (3)'!AP:AP,"",0)</f>
        <v>0</v>
      </c>
      <c r="AM154" s="97">
        <f>_xlfn.XLOOKUP(B154,'[1]PI final (3)'!C:C,'[1]PI final (3)'!AQ:AQ,"",0)</f>
        <v>0</v>
      </c>
      <c r="AN154" s="97">
        <f>_xlfn.XLOOKUP(B154,'[1]PI final (3)'!C:C,'[1]PI final (3)'!AR:AR,"",0)</f>
        <v>23</v>
      </c>
      <c r="AO154" s="97">
        <f>_xlfn.XLOOKUP(B154,'[1]PI final (3)'!C:C,'[1]PI final (3)'!AS:AS,"",0)</f>
        <v>17</v>
      </c>
      <c r="AP154" s="97">
        <f>_xlfn.XLOOKUP(B154,'[1]PI final (3)'!C:C,'[1]PI final (3)'!AT:AT,"",0)</f>
        <v>40</v>
      </c>
      <c r="AQ154" s="97">
        <f>_xlfn.XLOOKUP(B154,'[1]PI final (3)'!C:C,'[1]PI final (3)'!AU:AU,"",0)</f>
        <v>0</v>
      </c>
      <c r="AR154" s="97">
        <f>_xlfn.XLOOKUP(B154,'[1]PI final (3)'!C:C,'[1]PI final (3)'!AW:AW,"",0)</f>
        <v>0</v>
      </c>
      <c r="AS154" s="97">
        <f>_xlfn.XLOOKUP(B154,'[1]PI final (3)'!C:C,'[1]PI final (3)'!AX:AX,"",0)</f>
        <v>2</v>
      </c>
      <c r="AT154" s="97">
        <f>_xlfn.XLOOKUP(B154,'[1]PI final (3)'!C:C,'[1]PI final (3)'!AY:AY,"",0)</f>
        <v>5</v>
      </c>
      <c r="AU154" s="97">
        <f>_xlfn.XLOOKUP(B154,'[1]PI final (3)'!C:C,'[1]PI final (3)'!AZ:AZ,"",0)</f>
        <v>3</v>
      </c>
      <c r="AV154" s="97">
        <f>_xlfn.XLOOKUP(B154,'[1]PI final (3)'!C:C,'[1]PI final (3)'!BA:BA,"",0)</f>
        <v>10</v>
      </c>
      <c r="AW154" s="97">
        <f>_xlfn.XLOOKUP(B154,'[1]PI final (3)'!C:C,'[1]PI final (3)'!BB:BB,"",0)</f>
        <v>100</v>
      </c>
      <c r="AX154" s="98" t="s">
        <v>857</v>
      </c>
      <c r="AY154" s="98" t="s">
        <v>1446</v>
      </c>
      <c r="AZ154" s="98" t="s">
        <v>1447</v>
      </c>
      <c r="BA154" s="98" t="s">
        <v>849</v>
      </c>
      <c r="BB154" s="98">
        <v>0</v>
      </c>
      <c r="BC154" s="98">
        <v>0</v>
      </c>
      <c r="BD154" s="98">
        <v>0</v>
      </c>
      <c r="BE154" s="98">
        <v>0</v>
      </c>
      <c r="BF154" s="98">
        <v>0</v>
      </c>
    </row>
    <row r="155" spans="1:58" s="102" customFormat="1" ht="32.1" customHeight="1">
      <c r="A155" s="97" t="s">
        <v>1394</v>
      </c>
      <c r="B155" s="97">
        <v>149</v>
      </c>
      <c r="C155" s="98" t="s">
        <v>1343</v>
      </c>
      <c r="D155" s="98" t="s">
        <v>1344</v>
      </c>
      <c r="E155" s="98" t="s">
        <v>1439</v>
      </c>
      <c r="F155" s="98" t="s">
        <v>1440</v>
      </c>
      <c r="G155" s="98" t="s">
        <v>1057</v>
      </c>
      <c r="H155" s="98" t="s">
        <v>1441</v>
      </c>
      <c r="I155" s="98" t="s">
        <v>964</v>
      </c>
      <c r="J155" s="97">
        <v>1.37</v>
      </c>
      <c r="K155" s="98" t="s">
        <v>1442</v>
      </c>
      <c r="L155" s="97">
        <v>1.38</v>
      </c>
      <c r="M155" s="98" t="s">
        <v>1400</v>
      </c>
      <c r="N155" s="97" t="s">
        <v>1401</v>
      </c>
      <c r="O155" s="98" t="s">
        <v>1443</v>
      </c>
      <c r="P155" s="97">
        <v>35</v>
      </c>
      <c r="Q155" s="98" t="s">
        <v>1403</v>
      </c>
      <c r="R155" s="98" t="s">
        <v>1404</v>
      </c>
      <c r="S155" s="97">
        <v>350204700</v>
      </c>
      <c r="T155" s="98" t="s">
        <v>937</v>
      </c>
      <c r="U155" s="98" t="s">
        <v>1448</v>
      </c>
      <c r="V155" s="98" t="s">
        <v>1449</v>
      </c>
      <c r="W155" s="98">
        <v>4</v>
      </c>
      <c r="X155" s="98" t="s">
        <v>1408</v>
      </c>
      <c r="Y155" s="98">
        <v>9</v>
      </c>
      <c r="Z155" s="97" t="s">
        <v>1446</v>
      </c>
      <c r="AA155" s="107" t="s">
        <v>1447</v>
      </c>
      <c r="AB155" s="98" t="s">
        <v>16</v>
      </c>
      <c r="AC155" s="97">
        <f>_xlfn.XLOOKUP(B155,'[1]PI final (3)'!C:C,'[1]PI final (3)'!AE:AE,"",0)</f>
        <v>0.5</v>
      </c>
      <c r="AD155" s="97">
        <f>_xlfn.XLOOKUP(B155,'[1]PI final (3)'!C:C,'[1]PI final (3)'!AF:AF,"",0)</f>
        <v>0.5</v>
      </c>
      <c r="AE155" s="97">
        <f>_xlfn.XLOOKUP(B155,'[1]PI final (3)'!C:C,'[1]PI final (3)'!AG:AG,"",0)</f>
        <v>1</v>
      </c>
      <c r="AF155" s="97">
        <f>_xlfn.XLOOKUP(B155,'[1]PI final (3)'!C:C,'[1]PI final (3)'!AI:AI,"",0)</f>
        <v>0</v>
      </c>
      <c r="AG155" s="97">
        <f>_xlfn.XLOOKUP(B155,'[1]PI final (3)'!C:C,'[1]PI final (3)'!AJ:AJ,"",0)</f>
        <v>0</v>
      </c>
      <c r="AH155" s="97">
        <f>_xlfn.XLOOKUP(B155,'[1]PI final (3)'!C:C,'[1]PI final (3)'!AK:AK,"",0)</f>
        <v>1</v>
      </c>
      <c r="AI155" s="97">
        <f>_xlfn.XLOOKUP(B155,'[1]PI final (3)'!C:C,'[1]PI final (3)'!AL:AL,"",0)</f>
        <v>1</v>
      </c>
      <c r="AJ155" s="97">
        <f>_xlfn.XLOOKUP(B155,'[1]PI final (3)'!C:C,'[1]PI final (3)'!AM:AM,"",0)</f>
        <v>2</v>
      </c>
      <c r="AK155" s="97">
        <f t="shared" si="1"/>
        <v>3</v>
      </c>
      <c r="AL155" s="97">
        <f>_xlfn.XLOOKUP(B155,'[1]PI final (3)'!C:C,'[1]PI final (3)'!AP:AP,"",0)</f>
        <v>0</v>
      </c>
      <c r="AM155" s="97">
        <f>_xlfn.XLOOKUP(B155,'[1]PI final (3)'!C:C,'[1]PI final (3)'!AQ:AQ,"",0)</f>
        <v>0</v>
      </c>
      <c r="AN155" s="97">
        <f>_xlfn.XLOOKUP(B155,'[1]PI final (3)'!C:C,'[1]PI final (3)'!AR:AR,"",0)</f>
        <v>0.5</v>
      </c>
      <c r="AO155" s="97">
        <f>_xlfn.XLOOKUP(B155,'[1]PI final (3)'!C:C,'[1]PI final (3)'!AS:AS,"",0)</f>
        <v>0.5</v>
      </c>
      <c r="AP155" s="97">
        <f>_xlfn.XLOOKUP(B155,'[1]PI final (3)'!C:C,'[1]PI final (3)'!AT:AT,"",0)</f>
        <v>1</v>
      </c>
      <c r="AQ155" s="97">
        <f>_xlfn.XLOOKUP(B155,'[1]PI final (3)'!C:C,'[1]PI final (3)'!AU:AU,"",0)</f>
        <v>0</v>
      </c>
      <c r="AR155" s="97">
        <f>_xlfn.XLOOKUP(B155,'[1]PI final (3)'!C:C,'[1]PI final (3)'!AW:AW,"",0)</f>
        <v>0</v>
      </c>
      <c r="AS155" s="97">
        <f>_xlfn.XLOOKUP(B155,'[1]PI final (3)'!C:C,'[1]PI final (3)'!AX:AX,"",0)</f>
        <v>0</v>
      </c>
      <c r="AT155" s="97">
        <f>_xlfn.XLOOKUP(B155,'[1]PI final (3)'!C:C,'[1]PI final (3)'!AY:AY,"",0)</f>
        <v>0.5</v>
      </c>
      <c r="AU155" s="97">
        <f>_xlfn.XLOOKUP(B155,'[1]PI final (3)'!C:C,'[1]PI final (3)'!AZ:AZ,"",0)</f>
        <v>0.5</v>
      </c>
      <c r="AV155" s="97">
        <f>_xlfn.XLOOKUP(B155,'[1]PI final (3)'!C:C,'[1]PI final (3)'!BA:BA,"",0)</f>
        <v>1</v>
      </c>
      <c r="AW155" s="97">
        <f>_xlfn.XLOOKUP(B155,'[1]PI final (3)'!C:C,'[1]PI final (3)'!BB:BB,"",0)</f>
        <v>5</v>
      </c>
      <c r="AX155" s="98" t="s">
        <v>857</v>
      </c>
      <c r="AY155" s="98" t="s">
        <v>1446</v>
      </c>
      <c r="AZ155" s="98" t="s">
        <v>1447</v>
      </c>
      <c r="BA155" s="98" t="s">
        <v>849</v>
      </c>
      <c r="BB155" s="98">
        <v>0</v>
      </c>
      <c r="BC155" s="98">
        <v>0</v>
      </c>
      <c r="BD155" s="98">
        <v>0</v>
      </c>
      <c r="BE155" s="98">
        <v>0</v>
      </c>
      <c r="BF155" s="98">
        <v>0</v>
      </c>
    </row>
    <row r="156" spans="1:58" s="102" customFormat="1" ht="32.1" customHeight="1">
      <c r="A156" s="97" t="s">
        <v>1394</v>
      </c>
      <c r="B156" s="97">
        <v>150</v>
      </c>
      <c r="C156" s="98" t="s">
        <v>1343</v>
      </c>
      <c r="D156" s="98" t="s">
        <v>1344</v>
      </c>
      <c r="E156" s="98" t="s">
        <v>1450</v>
      </c>
      <c r="F156" s="98" t="s">
        <v>1451</v>
      </c>
      <c r="G156" s="98" t="s">
        <v>1057</v>
      </c>
      <c r="H156" s="98" t="s">
        <v>1452</v>
      </c>
      <c r="I156" s="98" t="s">
        <v>1453</v>
      </c>
      <c r="J156" s="97">
        <v>10</v>
      </c>
      <c r="K156" s="98" t="s">
        <v>1442</v>
      </c>
      <c r="L156" s="97">
        <v>10</v>
      </c>
      <c r="M156" s="98" t="s">
        <v>1400</v>
      </c>
      <c r="N156" s="97" t="s">
        <v>1401</v>
      </c>
      <c r="O156" s="98" t="s">
        <v>1443</v>
      </c>
      <c r="P156" s="97">
        <v>36</v>
      </c>
      <c r="Q156" s="98" t="s">
        <v>1454</v>
      </c>
      <c r="R156" s="98" t="s">
        <v>1455</v>
      </c>
      <c r="S156" s="97">
        <v>360500100</v>
      </c>
      <c r="T156" s="98" t="s">
        <v>937</v>
      </c>
      <c r="U156" s="98" t="s">
        <v>1456</v>
      </c>
      <c r="V156" s="98" t="s">
        <v>1457</v>
      </c>
      <c r="W156" s="98">
        <v>19</v>
      </c>
      <c r="X156" s="98" t="s">
        <v>1408</v>
      </c>
      <c r="Y156" s="98">
        <v>25</v>
      </c>
      <c r="Z156" s="97" t="s">
        <v>1458</v>
      </c>
      <c r="AA156" s="107" t="s">
        <v>1459</v>
      </c>
      <c r="AB156" s="98" t="s">
        <v>16</v>
      </c>
      <c r="AC156" s="97">
        <f>_xlfn.XLOOKUP(B156,'[1]PI final (3)'!C:C,'[1]PI final (3)'!AE:AE,"",0)</f>
        <v>0.75</v>
      </c>
      <c r="AD156" s="97">
        <f>_xlfn.XLOOKUP(B156,'[1]PI final (3)'!C:C,'[1]PI final (3)'!AF:AF,"",0)</f>
        <v>0.5</v>
      </c>
      <c r="AE156" s="97">
        <f>_xlfn.XLOOKUP(B156,'[1]PI final (3)'!C:C,'[1]PI final (3)'!AG:AG,"",0)</f>
        <v>1.25</v>
      </c>
      <c r="AF156" s="97">
        <f>_xlfn.XLOOKUP(B156,'[1]PI final (3)'!C:C,'[1]PI final (3)'!AI:AI,"",0)</f>
        <v>0.75</v>
      </c>
      <c r="AG156" s="97">
        <f>_xlfn.XLOOKUP(B156,'[1]PI final (3)'!C:C,'[1]PI final (3)'!AJ:AJ,"",0)</f>
        <v>0.25</v>
      </c>
      <c r="AH156" s="97">
        <f>_xlfn.XLOOKUP(B156,'[1]PI final (3)'!C:C,'[1]PI final (3)'!AK:AK,"",0)</f>
        <v>0.5</v>
      </c>
      <c r="AI156" s="97">
        <f>_xlfn.XLOOKUP(B156,'[1]PI final (3)'!C:C,'[1]PI final (3)'!AL:AL,"",0)</f>
        <v>0.25</v>
      </c>
      <c r="AJ156" s="97">
        <f>_xlfn.XLOOKUP(B156,'[1]PI final (3)'!C:C,'[1]PI final (3)'!AM:AM,"",0)</f>
        <v>1.75</v>
      </c>
      <c r="AK156" s="97">
        <f t="shared" si="1"/>
        <v>3</v>
      </c>
      <c r="AL156" s="97">
        <f>_xlfn.XLOOKUP(B156,'[1]PI final (3)'!C:C,'[1]PI final (3)'!AP:AP,"",0)</f>
        <v>0.75</v>
      </c>
      <c r="AM156" s="97">
        <f>_xlfn.XLOOKUP(B156,'[1]PI final (3)'!C:C,'[1]PI final (3)'!AQ:AQ,"",0)</f>
        <v>0.25</v>
      </c>
      <c r="AN156" s="97">
        <f>_xlfn.XLOOKUP(B156,'[1]PI final (3)'!C:C,'[1]PI final (3)'!AR:AR,"",0)</f>
        <v>0.25</v>
      </c>
      <c r="AO156" s="97">
        <f>_xlfn.XLOOKUP(B156,'[1]PI final (3)'!C:C,'[1]PI final (3)'!AS:AS,"",0)</f>
        <v>0.25</v>
      </c>
      <c r="AP156" s="97">
        <f>_xlfn.XLOOKUP(B156,'[1]PI final (3)'!C:C,'[1]PI final (3)'!AT:AT,"",0)</f>
        <v>1.5</v>
      </c>
      <c r="AQ156" s="97">
        <f>_xlfn.XLOOKUP(B156,'[1]PI final (3)'!C:C,'[1]PI final (3)'!AU:AU,"",0)</f>
        <v>0</v>
      </c>
      <c r="AR156" s="97">
        <f>_xlfn.XLOOKUP(B156,'[1]PI final (3)'!C:C,'[1]PI final (3)'!AW:AW,"",0)</f>
        <v>0.75</v>
      </c>
      <c r="AS156" s="97">
        <f>_xlfn.XLOOKUP(B156,'[1]PI final (3)'!C:C,'[1]PI final (3)'!AX:AX,"",0)</f>
        <v>0.25</v>
      </c>
      <c r="AT156" s="97">
        <f>_xlfn.XLOOKUP(B156,'[1]PI final (3)'!C:C,'[1]PI final (3)'!AY:AY,"",0)</f>
        <v>0.25</v>
      </c>
      <c r="AU156" s="97">
        <f>_xlfn.XLOOKUP(B156,'[1]PI final (3)'!C:C,'[1]PI final (3)'!AZ:AZ,"",0)</f>
        <v>0.25</v>
      </c>
      <c r="AV156" s="97">
        <f>_xlfn.XLOOKUP(B156,'[1]PI final (3)'!C:C,'[1]PI final (3)'!BA:BA,"",0)</f>
        <v>1.5</v>
      </c>
      <c r="AW156" s="97">
        <f>_xlfn.XLOOKUP(B156,'[1]PI final (3)'!C:C,'[1]PI final (3)'!BB:BB,"",0)</f>
        <v>6</v>
      </c>
      <c r="AX156" s="98" t="s">
        <v>857</v>
      </c>
      <c r="AY156" s="98" t="s">
        <v>1458</v>
      </c>
      <c r="AZ156" s="98" t="s">
        <v>1459</v>
      </c>
      <c r="BA156" s="98" t="s">
        <v>849</v>
      </c>
      <c r="BB156" s="98">
        <v>0</v>
      </c>
      <c r="BC156" s="98">
        <v>0</v>
      </c>
      <c r="BD156" s="98">
        <v>0</v>
      </c>
      <c r="BE156" s="98" t="s">
        <v>801</v>
      </c>
      <c r="BF156" s="98" t="s">
        <v>851</v>
      </c>
    </row>
    <row r="157" spans="1:58" s="102" customFormat="1" ht="32.1" customHeight="1">
      <c r="A157" s="97" t="s">
        <v>1394</v>
      </c>
      <c r="B157" s="97">
        <v>151</v>
      </c>
      <c r="C157" s="98" t="s">
        <v>1343</v>
      </c>
      <c r="D157" s="98" t="s">
        <v>1344</v>
      </c>
      <c r="E157" s="98" t="s">
        <v>1450</v>
      </c>
      <c r="F157" s="98" t="s">
        <v>1451</v>
      </c>
      <c r="G157" s="98" t="s">
        <v>1057</v>
      </c>
      <c r="H157" s="98" t="s">
        <v>1452</v>
      </c>
      <c r="I157" s="98" t="s">
        <v>1453</v>
      </c>
      <c r="J157" s="97">
        <v>10</v>
      </c>
      <c r="K157" s="98" t="s">
        <v>1442</v>
      </c>
      <c r="L157" s="97">
        <v>10</v>
      </c>
      <c r="M157" s="98" t="s">
        <v>1400</v>
      </c>
      <c r="N157" s="97" t="s">
        <v>1401</v>
      </c>
      <c r="O157" s="98" t="s">
        <v>1443</v>
      </c>
      <c r="P157" s="97">
        <v>35</v>
      </c>
      <c r="Q157" s="98" t="s">
        <v>1403</v>
      </c>
      <c r="R157" s="98" t="s">
        <v>1404</v>
      </c>
      <c r="S157" s="97">
        <v>350204800</v>
      </c>
      <c r="T157" s="98" t="s">
        <v>937</v>
      </c>
      <c r="U157" s="98" t="s">
        <v>1460</v>
      </c>
      <c r="V157" s="98" t="s">
        <v>1461</v>
      </c>
      <c r="W157" s="98">
        <v>0</v>
      </c>
      <c r="X157" s="98" t="s">
        <v>1408</v>
      </c>
      <c r="Y157" s="98">
        <v>3</v>
      </c>
      <c r="Z157" s="97" t="s">
        <v>1458</v>
      </c>
      <c r="AA157" s="107" t="s">
        <v>1459</v>
      </c>
      <c r="AB157" s="98" t="s">
        <v>16</v>
      </c>
      <c r="AC157" s="97">
        <f>_xlfn.XLOOKUP(B157,'[1]PI final (3)'!C:C,'[1]PI final (3)'!AE:AE,"",0)</f>
        <v>0.3</v>
      </c>
      <c r="AD157" s="97">
        <f>_xlfn.XLOOKUP(B157,'[1]PI final (3)'!C:C,'[1]PI final (3)'!AF:AF,"",0)</f>
        <v>0.2</v>
      </c>
      <c r="AE157" s="97">
        <f>_xlfn.XLOOKUP(B157,'[1]PI final (3)'!C:C,'[1]PI final (3)'!AG:AG,"",0)</f>
        <v>0.5</v>
      </c>
      <c r="AF157" s="97">
        <f>_xlfn.XLOOKUP(B157,'[1]PI final (3)'!C:C,'[1]PI final (3)'!AI:AI,"",0)</f>
        <v>0.2</v>
      </c>
      <c r="AG157" s="97">
        <f>_xlfn.XLOOKUP(B157,'[1]PI final (3)'!C:C,'[1]PI final (3)'!AJ:AJ,"",0)</f>
        <v>0.3</v>
      </c>
      <c r="AH157" s="97">
        <f>_xlfn.XLOOKUP(B157,'[1]PI final (3)'!C:C,'[1]PI final (3)'!AK:AK,"",0)</f>
        <v>0.3</v>
      </c>
      <c r="AI157" s="97">
        <f>_xlfn.XLOOKUP(B157,'[1]PI final (3)'!C:C,'[1]PI final (3)'!AL:AL,"",0)</f>
        <v>0.2</v>
      </c>
      <c r="AJ157" s="97">
        <f>_xlfn.XLOOKUP(B157,'[1]PI final (3)'!C:C,'[1]PI final (3)'!AM:AM,"",0)</f>
        <v>1</v>
      </c>
      <c r="AK157" s="97">
        <f t="shared" si="1"/>
        <v>1.5</v>
      </c>
      <c r="AL157" s="97">
        <f>_xlfn.XLOOKUP(B157,'[1]PI final (3)'!C:C,'[1]PI final (3)'!AP:AP,"",0)</f>
        <v>0.25</v>
      </c>
      <c r="AM157" s="97">
        <f>_xlfn.XLOOKUP(B157,'[1]PI final (3)'!C:C,'[1]PI final (3)'!AQ:AQ,"",0)</f>
        <v>0.25</v>
      </c>
      <c r="AN157" s="97">
        <f>_xlfn.XLOOKUP(B157,'[1]PI final (3)'!C:C,'[1]PI final (3)'!AR:AR,"",0)</f>
        <v>0.25</v>
      </c>
      <c r="AO157" s="97">
        <f>_xlfn.XLOOKUP(B157,'[1]PI final (3)'!C:C,'[1]PI final (3)'!AS:AS,"",0)</f>
        <v>0.25</v>
      </c>
      <c r="AP157" s="97">
        <f>_xlfn.XLOOKUP(B157,'[1]PI final (3)'!C:C,'[1]PI final (3)'!AT:AT,"",0)</f>
        <v>1</v>
      </c>
      <c r="AQ157" s="97">
        <f>_xlfn.XLOOKUP(B157,'[1]PI final (3)'!C:C,'[1]PI final (3)'!AU:AU,"",0)</f>
        <v>0</v>
      </c>
      <c r="AR157" s="97">
        <f>_xlfn.XLOOKUP(B157,'[1]PI final (3)'!C:C,'[1]PI final (3)'!AW:AW,"",0)</f>
        <v>0.1</v>
      </c>
      <c r="AS157" s="97">
        <f>_xlfn.XLOOKUP(B157,'[1]PI final (3)'!C:C,'[1]PI final (3)'!AX:AX,"",0)</f>
        <v>0.2</v>
      </c>
      <c r="AT157" s="97">
        <f>_xlfn.XLOOKUP(B157,'[1]PI final (3)'!C:C,'[1]PI final (3)'!AY:AY,"",0)</f>
        <v>0.1</v>
      </c>
      <c r="AU157" s="97">
        <f>_xlfn.XLOOKUP(B157,'[1]PI final (3)'!C:C,'[1]PI final (3)'!AZ:AZ,"",0)</f>
        <v>0.1</v>
      </c>
      <c r="AV157" s="97">
        <f>_xlfn.XLOOKUP(B157,'[1]PI final (3)'!C:C,'[1]PI final (3)'!BA:BA,"",0)</f>
        <v>0.5</v>
      </c>
      <c r="AW157" s="97">
        <f>_xlfn.XLOOKUP(B157,'[1]PI final (3)'!C:C,'[1]PI final (3)'!BB:BB,"",0)</f>
        <v>3</v>
      </c>
      <c r="AX157" s="98" t="s">
        <v>857</v>
      </c>
      <c r="AY157" s="98" t="s">
        <v>1458</v>
      </c>
      <c r="AZ157" s="98" t="s">
        <v>1459</v>
      </c>
      <c r="BA157" s="98" t="s">
        <v>849</v>
      </c>
      <c r="BB157" s="98">
        <v>0</v>
      </c>
      <c r="BC157" s="98">
        <v>0</v>
      </c>
      <c r="BD157" s="98">
        <v>0</v>
      </c>
      <c r="BE157" s="98">
        <v>0</v>
      </c>
      <c r="BF157" s="98">
        <v>0</v>
      </c>
    </row>
    <row r="158" spans="1:58" s="102" customFormat="1" ht="32.1" customHeight="1">
      <c r="A158" s="97" t="s">
        <v>1394</v>
      </c>
      <c r="B158" s="97">
        <v>152</v>
      </c>
      <c r="C158" s="98" t="s">
        <v>1343</v>
      </c>
      <c r="D158" s="98" t="s">
        <v>1344</v>
      </c>
      <c r="E158" s="98" t="s">
        <v>1450</v>
      </c>
      <c r="F158" s="98" t="s">
        <v>1451</v>
      </c>
      <c r="G158" s="98" t="s">
        <v>1057</v>
      </c>
      <c r="H158" s="98" t="s">
        <v>1452</v>
      </c>
      <c r="I158" s="98" t="s">
        <v>1453</v>
      </c>
      <c r="J158" s="97">
        <v>10</v>
      </c>
      <c r="K158" s="98" t="s">
        <v>1442</v>
      </c>
      <c r="L158" s="97">
        <v>10</v>
      </c>
      <c r="M158" s="98" t="s">
        <v>1400</v>
      </c>
      <c r="N158" s="97" t="s">
        <v>1401</v>
      </c>
      <c r="O158" s="98" t="s">
        <v>1443</v>
      </c>
      <c r="P158" s="97">
        <v>35</v>
      </c>
      <c r="Q158" s="98" t="s">
        <v>1403</v>
      </c>
      <c r="R158" s="98" t="s">
        <v>1404</v>
      </c>
      <c r="S158" s="97">
        <v>350200700</v>
      </c>
      <c r="T158" s="98" t="s">
        <v>1462</v>
      </c>
      <c r="U158" s="98" t="s">
        <v>1463</v>
      </c>
      <c r="V158" s="98" t="s">
        <v>1464</v>
      </c>
      <c r="W158" s="98">
        <v>7</v>
      </c>
      <c r="X158" s="98" t="s">
        <v>1465</v>
      </c>
      <c r="Y158" s="98">
        <v>12</v>
      </c>
      <c r="Z158" s="97" t="s">
        <v>1410</v>
      </c>
      <c r="AA158" s="107" t="s">
        <v>1466</v>
      </c>
      <c r="AB158" s="98" t="s">
        <v>16</v>
      </c>
      <c r="AC158" s="97">
        <f>_xlfn.XLOOKUP(B158,'[1]PI final (3)'!C:C,'[1]PI final (3)'!AE:AE,"",0)</f>
        <v>0.5</v>
      </c>
      <c r="AD158" s="97">
        <f>_xlfn.XLOOKUP(B158,'[1]PI final (3)'!C:C,'[1]PI final (3)'!AF:AF,"",0)</f>
        <v>0.5</v>
      </c>
      <c r="AE158" s="97">
        <f>_xlfn.XLOOKUP(B158,'[1]PI final (3)'!C:C,'[1]PI final (3)'!AG:AG,"",0)</f>
        <v>1</v>
      </c>
      <c r="AF158" s="97">
        <f>_xlfn.XLOOKUP(B158,'[1]PI final (3)'!C:C,'[1]PI final (3)'!AI:AI,"",0)</f>
        <v>0.25</v>
      </c>
      <c r="AG158" s="97">
        <f>_xlfn.XLOOKUP(B158,'[1]PI final (3)'!C:C,'[1]PI final (3)'!AJ:AJ,"",0)</f>
        <v>0.5</v>
      </c>
      <c r="AH158" s="97">
        <f>_xlfn.XLOOKUP(B158,'[1]PI final (3)'!C:C,'[1]PI final (3)'!AK:AK,"",0)</f>
        <v>0.5</v>
      </c>
      <c r="AI158" s="97">
        <f>_xlfn.XLOOKUP(B158,'[1]PI final (3)'!C:C,'[1]PI final (3)'!AL:AL,"",0)</f>
        <v>0.25</v>
      </c>
      <c r="AJ158" s="97">
        <f>_xlfn.XLOOKUP(B158,'[1]PI final (3)'!C:C,'[1]PI final (3)'!AM:AM,"",0)</f>
        <v>1.5</v>
      </c>
      <c r="AK158" s="97">
        <f t="shared" si="1"/>
        <v>2.5</v>
      </c>
      <c r="AL158" s="97">
        <f>_xlfn.XLOOKUP(B158,'[1]PI final (3)'!C:C,'[1]PI final (3)'!AP:AP,"",0)</f>
        <v>0.25</v>
      </c>
      <c r="AM158" s="97">
        <f>_xlfn.XLOOKUP(B158,'[1]PI final (3)'!C:C,'[1]PI final (3)'!AQ:AQ,"",0)</f>
        <v>0.5</v>
      </c>
      <c r="AN158" s="97">
        <f>_xlfn.XLOOKUP(B158,'[1]PI final (3)'!C:C,'[1]PI final (3)'!AR:AR,"",0)</f>
        <v>0.5</v>
      </c>
      <c r="AO158" s="97">
        <f>_xlfn.XLOOKUP(B158,'[1]PI final (3)'!C:C,'[1]PI final (3)'!AS:AS,"",0)</f>
        <v>0.25</v>
      </c>
      <c r="AP158" s="97">
        <f>_xlfn.XLOOKUP(B158,'[1]PI final (3)'!C:C,'[1]PI final (3)'!AT:AT,"",0)</f>
        <v>1.5</v>
      </c>
      <c r="AQ158" s="97">
        <f>_xlfn.XLOOKUP(B158,'[1]PI final (3)'!C:C,'[1]PI final (3)'!AU:AU,"",0)</f>
        <v>0</v>
      </c>
      <c r="AR158" s="97">
        <f>_xlfn.XLOOKUP(B158,'[1]PI final (3)'!C:C,'[1]PI final (3)'!AW:AW,"",0)</f>
        <v>0.25</v>
      </c>
      <c r="AS158" s="97">
        <f>_xlfn.XLOOKUP(B158,'[1]PI final (3)'!C:C,'[1]PI final (3)'!AX:AX,"",0)</f>
        <v>0.25</v>
      </c>
      <c r="AT158" s="97">
        <f>_xlfn.XLOOKUP(B158,'[1]PI final (3)'!C:C,'[1]PI final (3)'!AY:AY,"",0)</f>
        <v>0.25</v>
      </c>
      <c r="AU158" s="97">
        <f>_xlfn.XLOOKUP(B158,'[1]PI final (3)'!C:C,'[1]PI final (3)'!AZ:AZ,"",0)</f>
        <v>0.25</v>
      </c>
      <c r="AV158" s="97">
        <f>_xlfn.XLOOKUP(B158,'[1]PI final (3)'!C:C,'[1]PI final (3)'!BA:BA,"",0)</f>
        <v>1</v>
      </c>
      <c r="AW158" s="97">
        <f>_xlfn.XLOOKUP(B158,'[1]PI final (3)'!C:C,'[1]PI final (3)'!BB:BB,"",0)</f>
        <v>5</v>
      </c>
      <c r="AX158" s="98" t="s">
        <v>857</v>
      </c>
      <c r="AY158" s="98" t="s">
        <v>1410</v>
      </c>
      <c r="AZ158" s="98" t="s">
        <v>1466</v>
      </c>
      <c r="BA158" s="98" t="s">
        <v>849</v>
      </c>
      <c r="BB158" s="98">
        <v>0</v>
      </c>
      <c r="BC158" s="98">
        <v>0</v>
      </c>
      <c r="BD158" s="98">
        <v>0</v>
      </c>
      <c r="BE158" s="98">
        <v>0</v>
      </c>
      <c r="BF158" s="98">
        <v>0</v>
      </c>
    </row>
    <row r="159" spans="1:58" s="102" customFormat="1" ht="32.1" customHeight="1">
      <c r="A159" s="97" t="s">
        <v>1394</v>
      </c>
      <c r="B159" s="97">
        <v>153</v>
      </c>
      <c r="C159" s="98" t="s">
        <v>1343</v>
      </c>
      <c r="D159" s="98" t="s">
        <v>1344</v>
      </c>
      <c r="E159" s="98" t="s">
        <v>1450</v>
      </c>
      <c r="F159" s="98" t="s">
        <v>1451</v>
      </c>
      <c r="G159" s="98" t="s">
        <v>1057</v>
      </c>
      <c r="H159" s="98" t="s">
        <v>1452</v>
      </c>
      <c r="I159" s="98" t="s">
        <v>1453</v>
      </c>
      <c r="J159" s="97">
        <v>10</v>
      </c>
      <c r="K159" s="98" t="s">
        <v>1442</v>
      </c>
      <c r="L159" s="97">
        <v>10</v>
      </c>
      <c r="M159" s="98" t="s">
        <v>1400</v>
      </c>
      <c r="N159" s="97" t="s">
        <v>1401</v>
      </c>
      <c r="O159" s="98" t="s">
        <v>1443</v>
      </c>
      <c r="P159" s="97">
        <v>35</v>
      </c>
      <c r="Q159" s="98" t="s">
        <v>1403</v>
      </c>
      <c r="R159" s="98" t="s">
        <v>1404</v>
      </c>
      <c r="S159" s="97">
        <v>350200800</v>
      </c>
      <c r="T159" s="98" t="s">
        <v>1467</v>
      </c>
      <c r="U159" s="98" t="s">
        <v>1468</v>
      </c>
      <c r="V159" s="98" t="s">
        <v>1469</v>
      </c>
      <c r="W159" s="98">
        <v>7</v>
      </c>
      <c r="X159" s="98" t="s">
        <v>1408</v>
      </c>
      <c r="Y159" s="98">
        <v>13</v>
      </c>
      <c r="Z159" s="97" t="s">
        <v>1410</v>
      </c>
      <c r="AA159" s="107" t="s">
        <v>1470</v>
      </c>
      <c r="AB159" s="98" t="s">
        <v>16</v>
      </c>
      <c r="AC159" s="97">
        <f>_xlfn.XLOOKUP(B159,'[1]PI final (3)'!C:C,'[1]PI final (3)'!AE:AE,"",0)</f>
        <v>0</v>
      </c>
      <c r="AD159" s="97">
        <f>_xlfn.XLOOKUP(B159,'[1]PI final (3)'!C:C,'[1]PI final (3)'!AF:AF,"",0)</f>
        <v>1</v>
      </c>
      <c r="AE159" s="97">
        <f>_xlfn.XLOOKUP(B159,'[1]PI final (3)'!C:C,'[1]PI final (3)'!AG:AG,"",0)</f>
        <v>1</v>
      </c>
      <c r="AF159" s="97">
        <f>_xlfn.XLOOKUP(B159,'[1]PI final (3)'!C:C,'[1]PI final (3)'!AI:AI,"",0)</f>
        <v>0</v>
      </c>
      <c r="AG159" s="97">
        <f>_xlfn.XLOOKUP(B159,'[1]PI final (3)'!C:C,'[1]PI final (3)'!AJ:AJ,"",0)</f>
        <v>0</v>
      </c>
      <c r="AH159" s="97">
        <f>_xlfn.XLOOKUP(B159,'[1]PI final (3)'!C:C,'[1]PI final (3)'!AK:AK,"",0)</f>
        <v>1</v>
      </c>
      <c r="AI159" s="97">
        <f>_xlfn.XLOOKUP(B159,'[1]PI final (3)'!C:C,'[1]PI final (3)'!AL:AL,"",0)</f>
        <v>1</v>
      </c>
      <c r="AJ159" s="97">
        <f>_xlfn.XLOOKUP(B159,'[1]PI final (3)'!C:C,'[1]PI final (3)'!AM:AM,"",0)</f>
        <v>2</v>
      </c>
      <c r="AK159" s="97">
        <f t="shared" si="1"/>
        <v>3</v>
      </c>
      <c r="AL159" s="97">
        <f>_xlfn.XLOOKUP(B159,'[1]PI final (3)'!C:C,'[1]PI final (3)'!AP:AP,"",0)</f>
        <v>0</v>
      </c>
      <c r="AM159" s="97">
        <f>_xlfn.XLOOKUP(B159,'[1]PI final (3)'!C:C,'[1]PI final (3)'!AQ:AQ,"",0)</f>
        <v>0</v>
      </c>
      <c r="AN159" s="97">
        <f>_xlfn.XLOOKUP(B159,'[1]PI final (3)'!C:C,'[1]PI final (3)'!AR:AR,"",0)</f>
        <v>1</v>
      </c>
      <c r="AO159" s="97">
        <f>_xlfn.XLOOKUP(B159,'[1]PI final (3)'!C:C,'[1]PI final (3)'!AS:AS,"",0)</f>
        <v>1</v>
      </c>
      <c r="AP159" s="97">
        <f>_xlfn.XLOOKUP(B159,'[1]PI final (3)'!C:C,'[1]PI final (3)'!AT:AT,"",0)</f>
        <v>2</v>
      </c>
      <c r="AQ159" s="97">
        <f>_xlfn.XLOOKUP(B159,'[1]PI final (3)'!C:C,'[1]PI final (3)'!AU:AU,"",0)</f>
        <v>0</v>
      </c>
      <c r="AR159" s="97">
        <f>_xlfn.XLOOKUP(B159,'[1]PI final (3)'!C:C,'[1]PI final (3)'!AW:AW,"",0)</f>
        <v>0</v>
      </c>
      <c r="AS159" s="97">
        <f>_xlfn.XLOOKUP(B159,'[1]PI final (3)'!C:C,'[1]PI final (3)'!AX:AX,"",0)</f>
        <v>0</v>
      </c>
      <c r="AT159" s="97">
        <f>_xlfn.XLOOKUP(B159,'[1]PI final (3)'!C:C,'[1]PI final (3)'!AY:AY,"",0)</f>
        <v>0</v>
      </c>
      <c r="AU159" s="97">
        <f>_xlfn.XLOOKUP(B159,'[1]PI final (3)'!C:C,'[1]PI final (3)'!AZ:AZ,"",0)</f>
        <v>1</v>
      </c>
      <c r="AV159" s="97">
        <f>_xlfn.XLOOKUP(B159,'[1]PI final (3)'!C:C,'[1]PI final (3)'!BA:BA,"",0)</f>
        <v>1</v>
      </c>
      <c r="AW159" s="97">
        <f>_xlfn.XLOOKUP(B159,'[1]PI final (3)'!C:C,'[1]PI final (3)'!BB:BB,"",0)</f>
        <v>6</v>
      </c>
      <c r="AX159" s="98" t="s">
        <v>857</v>
      </c>
      <c r="AY159" s="98" t="s">
        <v>1401</v>
      </c>
      <c r="AZ159" s="98" t="s">
        <v>1470</v>
      </c>
      <c r="BA159" s="98" t="s">
        <v>849</v>
      </c>
      <c r="BB159" s="98">
        <v>0</v>
      </c>
      <c r="BC159" s="98">
        <v>0</v>
      </c>
      <c r="BD159" s="98">
        <v>0</v>
      </c>
      <c r="BE159" s="98">
        <v>0</v>
      </c>
      <c r="BF159" s="98">
        <v>0</v>
      </c>
    </row>
    <row r="160" spans="1:58" s="102" customFormat="1" ht="32.1" customHeight="1">
      <c r="A160" s="97" t="s">
        <v>1394</v>
      </c>
      <c r="B160" s="97">
        <v>154</v>
      </c>
      <c r="C160" s="98" t="s">
        <v>1343</v>
      </c>
      <c r="D160" s="98" t="s">
        <v>1344</v>
      </c>
      <c r="E160" s="98" t="s">
        <v>1450</v>
      </c>
      <c r="F160" s="98" t="s">
        <v>1451</v>
      </c>
      <c r="G160" s="98" t="s">
        <v>1057</v>
      </c>
      <c r="H160" s="98" t="s">
        <v>1452</v>
      </c>
      <c r="I160" s="98" t="s">
        <v>1453</v>
      </c>
      <c r="J160" s="97">
        <v>10</v>
      </c>
      <c r="K160" s="98" t="s">
        <v>1442</v>
      </c>
      <c r="L160" s="97">
        <v>10</v>
      </c>
      <c r="M160" s="98" t="s">
        <v>1400</v>
      </c>
      <c r="N160" s="97" t="s">
        <v>1401</v>
      </c>
      <c r="O160" s="98" t="s">
        <v>1443</v>
      </c>
      <c r="P160" s="97">
        <v>35</v>
      </c>
      <c r="Q160" s="98" t="s">
        <v>1403</v>
      </c>
      <c r="R160" s="98" t="s">
        <v>1404</v>
      </c>
      <c r="S160" s="97">
        <v>350200600</v>
      </c>
      <c r="T160" s="98" t="s">
        <v>1471</v>
      </c>
      <c r="U160" s="98" t="s">
        <v>1472</v>
      </c>
      <c r="V160" s="98" t="s">
        <v>1473</v>
      </c>
      <c r="W160" s="98">
        <v>6</v>
      </c>
      <c r="X160" s="98" t="s">
        <v>1408</v>
      </c>
      <c r="Y160" s="98">
        <v>10</v>
      </c>
      <c r="Z160" s="97" t="s">
        <v>1458</v>
      </c>
      <c r="AA160" s="107" t="s">
        <v>1474</v>
      </c>
      <c r="AB160" s="98" t="s">
        <v>16</v>
      </c>
      <c r="AC160" s="97">
        <f>_xlfn.XLOOKUP(B160,'[1]PI final (3)'!C:C,'[1]PI final (3)'!AE:AE,"",0)</f>
        <v>0.5</v>
      </c>
      <c r="AD160" s="97">
        <f>_xlfn.XLOOKUP(B160,'[1]PI final (3)'!C:C,'[1]PI final (3)'!AF:AF,"",0)</f>
        <v>0.5</v>
      </c>
      <c r="AE160" s="97">
        <f>_xlfn.XLOOKUP(B160,'[1]PI final (3)'!C:C,'[1]PI final (3)'!AG:AG,"",0)</f>
        <v>1</v>
      </c>
      <c r="AF160" s="97">
        <f>_xlfn.XLOOKUP(B160,'[1]PI final (3)'!C:C,'[1]PI final (3)'!AI:AI,"",0)</f>
        <v>0.25</v>
      </c>
      <c r="AG160" s="97">
        <f>_xlfn.XLOOKUP(B160,'[1]PI final (3)'!C:C,'[1]PI final (3)'!AJ:AJ,"",0)</f>
        <v>0.25</v>
      </c>
      <c r="AH160" s="97">
        <f>_xlfn.XLOOKUP(B160,'[1]PI final (3)'!C:C,'[1]PI final (3)'!AK:AK,"",0)</f>
        <v>0.25</v>
      </c>
      <c r="AI160" s="97">
        <f>_xlfn.XLOOKUP(B160,'[1]PI final (3)'!C:C,'[1]PI final (3)'!AL:AL,"",0)</f>
        <v>0.25</v>
      </c>
      <c r="AJ160" s="97">
        <f>_xlfn.XLOOKUP(B160,'[1]PI final (3)'!C:C,'[1]PI final (3)'!AM:AM,"",0)</f>
        <v>1</v>
      </c>
      <c r="AK160" s="97">
        <f t="shared" si="1"/>
        <v>2</v>
      </c>
      <c r="AL160" s="97">
        <f>_xlfn.XLOOKUP(B160,'[1]PI final (3)'!C:C,'[1]PI final (3)'!AP:AP,"",0)</f>
        <v>0.25</v>
      </c>
      <c r="AM160" s="97">
        <f>_xlfn.XLOOKUP(B160,'[1]PI final (3)'!C:C,'[1]PI final (3)'!AQ:AQ,"",0)</f>
        <v>0.25</v>
      </c>
      <c r="AN160" s="97">
        <f>_xlfn.XLOOKUP(B160,'[1]PI final (3)'!C:C,'[1]PI final (3)'!AR:AR,"",0)</f>
        <v>0.25</v>
      </c>
      <c r="AO160" s="97">
        <f>_xlfn.XLOOKUP(B160,'[1]PI final (3)'!C:C,'[1]PI final (3)'!AS:AS,"",0)</f>
        <v>0.25</v>
      </c>
      <c r="AP160" s="97">
        <f>_xlfn.XLOOKUP(B160,'[1]PI final (3)'!C:C,'[1]PI final (3)'!AT:AT,"",0)</f>
        <v>1</v>
      </c>
      <c r="AQ160" s="97">
        <f>_xlfn.XLOOKUP(B160,'[1]PI final (3)'!C:C,'[1]PI final (3)'!AU:AU,"",0)</f>
        <v>0</v>
      </c>
      <c r="AR160" s="97">
        <f>_xlfn.XLOOKUP(B160,'[1]PI final (3)'!C:C,'[1]PI final (3)'!AW:AW,"",0)</f>
        <v>0.25</v>
      </c>
      <c r="AS160" s="97">
        <f>_xlfn.XLOOKUP(B160,'[1]PI final (3)'!C:C,'[1]PI final (3)'!AX:AX,"",0)</f>
        <v>0.25</v>
      </c>
      <c r="AT160" s="97">
        <f>_xlfn.XLOOKUP(B160,'[1]PI final (3)'!C:C,'[1]PI final (3)'!AY:AY,"",0)</f>
        <v>0.25</v>
      </c>
      <c r="AU160" s="97">
        <f>_xlfn.XLOOKUP(B160,'[1]PI final (3)'!C:C,'[1]PI final (3)'!AZ:AZ,"",0)</f>
        <v>0.25</v>
      </c>
      <c r="AV160" s="97">
        <f>_xlfn.XLOOKUP(B160,'[1]PI final (3)'!C:C,'[1]PI final (3)'!BA:BA,"",0)</f>
        <v>1</v>
      </c>
      <c r="AW160" s="97">
        <f>_xlfn.XLOOKUP(B160,'[1]PI final (3)'!C:C,'[1]PI final (3)'!BB:BB,"",0)</f>
        <v>4</v>
      </c>
      <c r="AX160" s="98" t="s">
        <v>857</v>
      </c>
      <c r="AY160" s="98" t="s">
        <v>1458</v>
      </c>
      <c r="AZ160" s="98" t="s">
        <v>1474</v>
      </c>
      <c r="BA160" s="98" t="s">
        <v>849</v>
      </c>
      <c r="BB160" s="98">
        <v>0</v>
      </c>
      <c r="BC160" s="98">
        <v>0</v>
      </c>
      <c r="BD160" s="98">
        <v>0</v>
      </c>
      <c r="BE160" s="98">
        <v>0</v>
      </c>
      <c r="BF160" s="98">
        <v>0</v>
      </c>
    </row>
    <row r="161" spans="1:58" s="102" customFormat="1" ht="32.1" customHeight="1">
      <c r="A161" s="97" t="s">
        <v>1286</v>
      </c>
      <c r="B161" s="97">
        <v>155</v>
      </c>
      <c r="C161" s="98" t="s">
        <v>1343</v>
      </c>
      <c r="D161" s="98" t="s">
        <v>1344</v>
      </c>
      <c r="E161" s="98" t="s">
        <v>1475</v>
      </c>
      <c r="F161" s="98" t="s">
        <v>1476</v>
      </c>
      <c r="G161" s="98" t="s">
        <v>1477</v>
      </c>
      <c r="H161" s="98" t="s">
        <v>1478</v>
      </c>
      <c r="I161" s="98" t="s">
        <v>812</v>
      </c>
      <c r="J161" s="97">
        <v>24</v>
      </c>
      <c r="K161" s="98" t="s">
        <v>1479</v>
      </c>
      <c r="L161" s="97">
        <v>22</v>
      </c>
      <c r="M161" s="98" t="s">
        <v>1480</v>
      </c>
      <c r="N161" s="97">
        <v>8</v>
      </c>
      <c r="O161" s="98" t="s">
        <v>1481</v>
      </c>
      <c r="P161" s="97">
        <v>36</v>
      </c>
      <c r="Q161" s="98" t="s">
        <v>1454</v>
      </c>
      <c r="R161" s="98" t="s">
        <v>1482</v>
      </c>
      <c r="S161" s="97">
        <v>360203600</v>
      </c>
      <c r="T161" s="98" t="s">
        <v>770</v>
      </c>
      <c r="U161" s="98" t="s">
        <v>1483</v>
      </c>
      <c r="V161" s="98" t="s">
        <v>1484</v>
      </c>
      <c r="W161" s="98">
        <v>240</v>
      </c>
      <c r="X161" s="98" t="s">
        <v>1485</v>
      </c>
      <c r="Y161" s="98">
        <v>840</v>
      </c>
      <c r="Z161" s="97">
        <v>8</v>
      </c>
      <c r="AA161" s="101" t="s">
        <v>1486</v>
      </c>
      <c r="AB161" s="98" t="s">
        <v>16</v>
      </c>
      <c r="AC161" s="97">
        <f>_xlfn.XLOOKUP(B161,'[1]PI final (3)'!C:C,'[1]PI final (3)'!AE:AE,"",0)</f>
        <v>76</v>
      </c>
      <c r="AD161" s="97">
        <f>_xlfn.XLOOKUP(B161,'[1]PI final (3)'!C:C,'[1]PI final (3)'!AF:AF,"",0)</f>
        <v>76</v>
      </c>
      <c r="AE161" s="97">
        <f>_xlfn.XLOOKUP(B161,'[1]PI final (3)'!C:C,'[1]PI final (3)'!AG:AG,"",0)</f>
        <v>152</v>
      </c>
      <c r="AF161" s="97">
        <f>_xlfn.XLOOKUP(B161,'[1]PI final (3)'!C:C,'[1]PI final (3)'!AI:AI,"",0)</f>
        <v>38</v>
      </c>
      <c r="AG161" s="97">
        <f>_xlfn.XLOOKUP(B161,'[1]PI final (3)'!C:C,'[1]PI final (3)'!AJ:AJ,"",0)</f>
        <v>38</v>
      </c>
      <c r="AH161" s="97">
        <f>_xlfn.XLOOKUP(B161,'[1]PI final (3)'!C:C,'[1]PI final (3)'!AK:AK,"",0)</f>
        <v>38</v>
      </c>
      <c r="AI161" s="97">
        <f>_xlfn.XLOOKUP(B161,'[1]PI final (3)'!C:C,'[1]PI final (3)'!AL:AL,"",0)</f>
        <v>38</v>
      </c>
      <c r="AJ161" s="97">
        <f>_xlfn.XLOOKUP(B161,'[1]PI final (3)'!C:C,'[1]PI final (3)'!AM:AM,"",0)</f>
        <v>152</v>
      </c>
      <c r="AK161" s="97">
        <f>_xlfn.XLOOKUP(B161,'[1]PI final (3)'!C:C,'[1]PI final (3)'!AN:AN,"",0)</f>
        <v>304</v>
      </c>
      <c r="AL161" s="97">
        <f>_xlfn.XLOOKUP(B161,'[1]PI final (3)'!C:C,'[1]PI final (3)'!AP:AP,"",0)</f>
        <v>38</v>
      </c>
      <c r="AM161" s="97">
        <f>_xlfn.XLOOKUP(B161,'[1]PI final (3)'!C:C,'[1]PI final (3)'!AQ:AQ,"",0)</f>
        <v>38</v>
      </c>
      <c r="AN161" s="97">
        <f>_xlfn.XLOOKUP(B161,'[1]PI final (3)'!C:C,'[1]PI final (3)'!AR:AR,"",0)</f>
        <v>38</v>
      </c>
      <c r="AO161" s="97">
        <f>_xlfn.XLOOKUP(B161,'[1]PI final (3)'!C:C,'[1]PI final (3)'!AS:AS,"",0)</f>
        <v>38</v>
      </c>
      <c r="AP161" s="97">
        <f>_xlfn.XLOOKUP(B161,'[1]PI final (3)'!C:C,'[1]PI final (3)'!AT:AT,"",0)</f>
        <v>152</v>
      </c>
      <c r="AQ161" s="97">
        <f>_xlfn.XLOOKUP(B161,'[1]PI final (3)'!C:C,'[1]PI final (3)'!AU:AU,"",0)</f>
        <v>456</v>
      </c>
      <c r="AR161" s="97">
        <f>_xlfn.XLOOKUP(B161,'[1]PI final (3)'!C:C,'[1]PI final (3)'!AW:AW,"",0)</f>
        <v>1.5</v>
      </c>
      <c r="AS161" s="97">
        <f>_xlfn.XLOOKUP(B161,'[1]PI final (3)'!C:C,'[1]PI final (3)'!AX:AX,"",0)</f>
        <v>1.5</v>
      </c>
      <c r="AT161" s="97">
        <f>_xlfn.XLOOKUP(B161,'[1]PI final (3)'!C:C,'[1]PI final (3)'!AY:AY,"",0)</f>
        <v>1.5</v>
      </c>
      <c r="AU161" s="97">
        <f>_xlfn.XLOOKUP(B161,'[1]PI final (3)'!C:C,'[1]PI final (3)'!AZ:AZ,"",0)</f>
        <v>1.5</v>
      </c>
      <c r="AV161" s="97">
        <f>_xlfn.XLOOKUP(B161,'[1]PI final (3)'!C:C,'[1]PI final (3)'!BA:BA,"",0)</f>
        <v>6</v>
      </c>
      <c r="AW161" s="97">
        <f>_xlfn.XLOOKUP(B161,'[1]PI final (3)'!C:C,'[1]PI final (3)'!BB:BB,"",0)</f>
        <v>462</v>
      </c>
      <c r="AX161" s="98" t="s">
        <v>857</v>
      </c>
      <c r="AY161" s="98">
        <v>8</v>
      </c>
      <c r="AZ161" s="98" t="s">
        <v>1486</v>
      </c>
      <c r="BA161" s="98" t="s">
        <v>849</v>
      </c>
      <c r="BB161" s="98" t="s">
        <v>799</v>
      </c>
      <c r="BC161" s="98" t="s">
        <v>800</v>
      </c>
      <c r="BD161" s="98" t="s">
        <v>1416</v>
      </c>
      <c r="BE161" s="98" t="s">
        <v>801</v>
      </c>
      <c r="BF161" s="98" t="s">
        <v>802</v>
      </c>
    </row>
    <row r="162" spans="1:58" s="102" customFormat="1" ht="32.1" customHeight="1">
      <c r="A162" s="97" t="s">
        <v>1286</v>
      </c>
      <c r="B162" s="97">
        <v>156</v>
      </c>
      <c r="C162" s="98" t="s">
        <v>1343</v>
      </c>
      <c r="D162" s="98" t="s">
        <v>1344</v>
      </c>
      <c r="E162" s="98" t="s">
        <v>1475</v>
      </c>
      <c r="F162" s="98" t="s">
        <v>1476</v>
      </c>
      <c r="G162" s="98" t="s">
        <v>1477</v>
      </c>
      <c r="H162" s="98" t="s">
        <v>1478</v>
      </c>
      <c r="I162" s="98" t="s">
        <v>812</v>
      </c>
      <c r="J162" s="97">
        <v>24</v>
      </c>
      <c r="K162" s="98" t="s">
        <v>1479</v>
      </c>
      <c r="L162" s="97">
        <v>22</v>
      </c>
      <c r="M162" s="98" t="s">
        <v>1480</v>
      </c>
      <c r="N162" s="97">
        <v>8</v>
      </c>
      <c r="O162" s="98" t="s">
        <v>1481</v>
      </c>
      <c r="P162" s="97">
        <v>41</v>
      </c>
      <c r="Q162" s="98" t="s">
        <v>1332</v>
      </c>
      <c r="R162" s="98" t="s">
        <v>1487</v>
      </c>
      <c r="S162" s="97">
        <v>410300501</v>
      </c>
      <c r="T162" s="98" t="s">
        <v>1467</v>
      </c>
      <c r="U162" s="98" t="s">
        <v>1488</v>
      </c>
      <c r="V162" s="98" t="s">
        <v>1489</v>
      </c>
      <c r="W162" s="98">
        <v>400</v>
      </c>
      <c r="X162" s="98" t="s">
        <v>1485</v>
      </c>
      <c r="Y162" s="98">
        <v>1320</v>
      </c>
      <c r="Z162" s="97">
        <v>8</v>
      </c>
      <c r="AA162" s="101" t="s">
        <v>1486</v>
      </c>
      <c r="AB162" s="98" t="s">
        <v>16</v>
      </c>
      <c r="AC162" s="97">
        <f>_xlfn.XLOOKUP(B162,'[1]PI final (3)'!C:C,'[1]PI final (3)'!AE:AE,"",0)</f>
        <v>108</v>
      </c>
      <c r="AD162" s="97">
        <f>_xlfn.XLOOKUP(B162,'[1]PI final (3)'!C:C,'[1]PI final (3)'!AF:AF,"",0)</f>
        <v>116</v>
      </c>
      <c r="AE162" s="97">
        <f>_xlfn.XLOOKUP(B162,'[1]PI final (3)'!C:C,'[1]PI final (3)'!AG:AG,"",0)</f>
        <v>224</v>
      </c>
      <c r="AF162" s="97">
        <f>_xlfn.XLOOKUP(B162,'[1]PI final (3)'!C:C,'[1]PI final (3)'!AI:AI,"",0)</f>
        <v>58</v>
      </c>
      <c r="AG162" s="97">
        <f>_xlfn.XLOOKUP(B162,'[1]PI final (3)'!C:C,'[1]PI final (3)'!AJ:AJ,"",0)</f>
        <v>58</v>
      </c>
      <c r="AH162" s="97">
        <f>_xlfn.XLOOKUP(B162,'[1]PI final (3)'!C:C,'[1]PI final (3)'!AK:AK,"",0)</f>
        <v>58</v>
      </c>
      <c r="AI162" s="97">
        <f>_xlfn.XLOOKUP(B162,'[1]PI final (3)'!C:C,'[1]PI final (3)'!AL:AL,"",0)</f>
        <v>58</v>
      </c>
      <c r="AJ162" s="97">
        <f>_xlfn.XLOOKUP(B162,'[1]PI final (3)'!C:C,'[1]PI final (3)'!AM:AM,"",0)</f>
        <v>232</v>
      </c>
      <c r="AK162" s="97">
        <f>_xlfn.XLOOKUP(B162,'[1]PI final (3)'!C:C,'[1]PI final (3)'!AN:AN,"",0)</f>
        <v>456</v>
      </c>
      <c r="AL162" s="97">
        <f>_xlfn.XLOOKUP(B162,'[1]PI final (3)'!C:C,'[1]PI final (3)'!AP:AP,"",0)</f>
        <v>58</v>
      </c>
      <c r="AM162" s="97">
        <f>_xlfn.XLOOKUP(B162,'[1]PI final (3)'!C:C,'[1]PI final (3)'!AQ:AQ,"",0)</f>
        <v>58</v>
      </c>
      <c r="AN162" s="97">
        <f>_xlfn.XLOOKUP(B162,'[1]PI final (3)'!C:C,'[1]PI final (3)'!AR:AR,"",0)</f>
        <v>58</v>
      </c>
      <c r="AO162" s="97">
        <f>_xlfn.XLOOKUP(B162,'[1]PI final (3)'!C:C,'[1]PI final (3)'!AS:AS,"",0)</f>
        <v>58</v>
      </c>
      <c r="AP162" s="97">
        <f>_xlfn.XLOOKUP(B162,'[1]PI final (3)'!C:C,'[1]PI final (3)'!AT:AT,"",0)</f>
        <v>232</v>
      </c>
      <c r="AQ162" s="97">
        <f>_xlfn.XLOOKUP(B162,'[1]PI final (3)'!C:C,'[1]PI final (3)'!AU:AU,"",0)</f>
        <v>688</v>
      </c>
      <c r="AR162" s="97">
        <f>_xlfn.XLOOKUP(B162,'[1]PI final (3)'!C:C,'[1]PI final (3)'!AW:AW,"",0)</f>
        <v>31.25</v>
      </c>
      <c r="AS162" s="97">
        <f>_xlfn.XLOOKUP(B162,'[1]PI final (3)'!C:C,'[1]PI final (3)'!AX:AX,"",0)</f>
        <v>31.25</v>
      </c>
      <c r="AT162" s="97">
        <f>_xlfn.XLOOKUP(B162,'[1]PI final (3)'!C:C,'[1]PI final (3)'!AY:AY,"",0)</f>
        <v>31.25</v>
      </c>
      <c r="AU162" s="97">
        <f>_xlfn.XLOOKUP(B162,'[1]PI final (3)'!C:C,'[1]PI final (3)'!AZ:AZ,"",0)</f>
        <v>31.25</v>
      </c>
      <c r="AV162" s="97">
        <f>_xlfn.XLOOKUP(B162,'[1]PI final (3)'!C:C,'[1]PI final (3)'!BA:BA,"",0)</f>
        <v>125</v>
      </c>
      <c r="AW162" s="97">
        <f>_xlfn.XLOOKUP(B162,'[1]PI final (3)'!C:C,'[1]PI final (3)'!BB:BB,"",0)</f>
        <v>813</v>
      </c>
      <c r="AX162" s="98" t="s">
        <v>857</v>
      </c>
      <c r="AY162" s="98">
        <v>8</v>
      </c>
      <c r="AZ162" s="98" t="s">
        <v>1486</v>
      </c>
      <c r="BA162" s="98" t="s">
        <v>849</v>
      </c>
      <c r="BB162" s="98" t="s">
        <v>799</v>
      </c>
      <c r="BC162" s="98" t="s">
        <v>800</v>
      </c>
      <c r="BD162" s="98" t="s">
        <v>1416</v>
      </c>
      <c r="BE162" s="98" t="s">
        <v>801</v>
      </c>
      <c r="BF162" s="98" t="s">
        <v>851</v>
      </c>
    </row>
    <row r="163" spans="1:58" s="102" customFormat="1" ht="32.1" customHeight="1">
      <c r="A163" s="97" t="s">
        <v>1286</v>
      </c>
      <c r="B163" s="97">
        <v>157</v>
      </c>
      <c r="C163" s="98" t="s">
        <v>1343</v>
      </c>
      <c r="D163" s="98" t="s">
        <v>1344</v>
      </c>
      <c r="E163" s="98" t="s">
        <v>1475</v>
      </c>
      <c r="F163" s="98" t="s">
        <v>1476</v>
      </c>
      <c r="G163" s="98" t="s">
        <v>1477</v>
      </c>
      <c r="H163" s="98" t="s">
        <v>1478</v>
      </c>
      <c r="I163" s="98" t="s">
        <v>812</v>
      </c>
      <c r="J163" s="97">
        <v>24</v>
      </c>
      <c r="K163" s="98" t="s">
        <v>1479</v>
      </c>
      <c r="L163" s="97">
        <v>22</v>
      </c>
      <c r="M163" s="98" t="s">
        <v>1480</v>
      </c>
      <c r="N163" s="97">
        <v>8</v>
      </c>
      <c r="O163" s="98" t="s">
        <v>1481</v>
      </c>
      <c r="P163" s="97">
        <v>41</v>
      </c>
      <c r="Q163" s="98" t="s">
        <v>1332</v>
      </c>
      <c r="R163" s="98" t="s">
        <v>1487</v>
      </c>
      <c r="S163" s="97">
        <v>410305700</v>
      </c>
      <c r="T163" s="98" t="s">
        <v>1490</v>
      </c>
      <c r="U163" s="98" t="s">
        <v>1491</v>
      </c>
      <c r="V163" s="98" t="s">
        <v>1492</v>
      </c>
      <c r="W163" s="98">
        <v>179</v>
      </c>
      <c r="X163" s="98" t="s">
        <v>1485</v>
      </c>
      <c r="Y163" s="98">
        <v>379</v>
      </c>
      <c r="Z163" s="97">
        <v>8</v>
      </c>
      <c r="AA163" s="101" t="s">
        <v>1493</v>
      </c>
      <c r="AB163" s="98" t="s">
        <v>16</v>
      </c>
      <c r="AC163" s="97">
        <f>_xlfn.XLOOKUP(B163,'[1]PI final (3)'!C:C,'[1]PI final (3)'!AE:AE,"",0)</f>
        <v>50</v>
      </c>
      <c r="AD163" s="97">
        <f>_xlfn.XLOOKUP(B163,'[1]PI final (3)'!C:C,'[1]PI final (3)'!AF:AF,"",0)</f>
        <v>0</v>
      </c>
      <c r="AE163" s="97">
        <f>_xlfn.XLOOKUP(B163,'[1]PI final (3)'!C:C,'[1]PI final (3)'!AG:AG,"",0)</f>
        <v>50</v>
      </c>
      <c r="AF163" s="97">
        <f>_xlfn.XLOOKUP(B163,'[1]PI final (3)'!C:C,'[1]PI final (3)'!AI:AI,"",0)</f>
        <v>0</v>
      </c>
      <c r="AG163" s="97">
        <f>_xlfn.XLOOKUP(B163,'[1]PI final (3)'!C:C,'[1]PI final (3)'!AJ:AJ,"",0)</f>
        <v>0</v>
      </c>
      <c r="AH163" s="97">
        <f>_xlfn.XLOOKUP(B163,'[1]PI final (3)'!C:C,'[1]PI final (3)'!AK:AK,"",0)</f>
        <v>50</v>
      </c>
      <c r="AI163" s="97">
        <f>_xlfn.XLOOKUP(B163,'[1]PI final (3)'!C:C,'[1]PI final (3)'!AL:AL,"",0)</f>
        <v>0</v>
      </c>
      <c r="AJ163" s="97">
        <f>_xlfn.XLOOKUP(B163,'[1]PI final (3)'!C:C,'[1]PI final (3)'!AM:AM,"",0)</f>
        <v>50</v>
      </c>
      <c r="AK163" s="97">
        <f>_xlfn.XLOOKUP(B163,'[1]PI final (3)'!C:C,'[1]PI final (3)'!AN:AN,"",0)</f>
        <v>100</v>
      </c>
      <c r="AL163" s="97">
        <f>_xlfn.XLOOKUP(B163,'[1]PI final (3)'!C:C,'[1]PI final (3)'!AP:AP,"",0)</f>
        <v>0</v>
      </c>
      <c r="AM163" s="97">
        <f>_xlfn.XLOOKUP(B163,'[1]PI final (3)'!C:C,'[1]PI final (3)'!AQ:AQ,"",0)</f>
        <v>0</v>
      </c>
      <c r="AN163" s="97">
        <f>_xlfn.XLOOKUP(B163,'[1]PI final (3)'!C:C,'[1]PI final (3)'!AR:AR,"",0)</f>
        <v>50</v>
      </c>
      <c r="AO163" s="97">
        <f>_xlfn.XLOOKUP(B163,'[1]PI final (3)'!C:C,'[1]PI final (3)'!AS:AS,"",0)</f>
        <v>0</v>
      </c>
      <c r="AP163" s="97">
        <f>_xlfn.XLOOKUP(B163,'[1]PI final (3)'!C:C,'[1]PI final (3)'!AT:AT,"",0)</f>
        <v>50</v>
      </c>
      <c r="AQ163" s="97">
        <f>_xlfn.XLOOKUP(B163,'[1]PI final (3)'!C:C,'[1]PI final (3)'!AU:AU,"",0)</f>
        <v>150</v>
      </c>
      <c r="AR163" s="97">
        <f>_xlfn.XLOOKUP(B163,'[1]PI final (3)'!C:C,'[1]PI final (3)'!AW:AW,"",0)</f>
        <v>0</v>
      </c>
      <c r="AS163" s="97">
        <f>_xlfn.XLOOKUP(B163,'[1]PI final (3)'!C:C,'[1]PI final (3)'!AX:AX,"",0)</f>
        <v>0</v>
      </c>
      <c r="AT163" s="97">
        <f>_xlfn.XLOOKUP(B163,'[1]PI final (3)'!C:C,'[1]PI final (3)'!AY:AY,"",0)</f>
        <v>3</v>
      </c>
      <c r="AU163" s="97">
        <f>_xlfn.XLOOKUP(B163,'[1]PI final (3)'!C:C,'[1]PI final (3)'!AZ:AZ,"",0)</f>
        <v>1</v>
      </c>
      <c r="AV163" s="97">
        <f>_xlfn.XLOOKUP(B163,'[1]PI final (3)'!C:C,'[1]PI final (3)'!BA:BA,"",0)</f>
        <v>4</v>
      </c>
      <c r="AW163" s="97">
        <f>_xlfn.XLOOKUP(B163,'[1]PI final (3)'!C:C,'[1]PI final (3)'!BB:BB,"",0)</f>
        <v>154</v>
      </c>
      <c r="AX163" s="98" t="s">
        <v>857</v>
      </c>
      <c r="AY163" s="98">
        <v>8</v>
      </c>
      <c r="AZ163" s="98" t="s">
        <v>1493</v>
      </c>
      <c r="BA163" s="98" t="s">
        <v>849</v>
      </c>
      <c r="BB163" s="98" t="s">
        <v>799</v>
      </c>
      <c r="BC163" s="98" t="s">
        <v>800</v>
      </c>
      <c r="BD163" s="98" t="s">
        <v>1416</v>
      </c>
      <c r="BE163" s="98" t="s">
        <v>801</v>
      </c>
      <c r="BF163" s="98" t="s">
        <v>802</v>
      </c>
    </row>
    <row r="164" spans="1:58" s="102" customFormat="1" ht="32.1" customHeight="1">
      <c r="A164" s="97" t="s">
        <v>1216</v>
      </c>
      <c r="B164" s="97">
        <v>158</v>
      </c>
      <c r="C164" s="98" t="s">
        <v>1343</v>
      </c>
      <c r="D164" s="98" t="s">
        <v>1344</v>
      </c>
      <c r="E164" s="98" t="s">
        <v>1494</v>
      </c>
      <c r="F164" s="98" t="s">
        <v>1495</v>
      </c>
      <c r="G164" s="98" t="s">
        <v>1057</v>
      </c>
      <c r="H164" s="98" t="s">
        <v>1496</v>
      </c>
      <c r="I164" s="98" t="s">
        <v>1497</v>
      </c>
      <c r="J164" s="108" t="s">
        <v>1498</v>
      </c>
      <c r="K164" s="122" t="s">
        <v>1499</v>
      </c>
      <c r="L164" s="108" t="s">
        <v>1500</v>
      </c>
      <c r="M164" s="98" t="s">
        <v>1059</v>
      </c>
      <c r="N164" s="97">
        <v>9</v>
      </c>
      <c r="O164" s="98" t="s">
        <v>33</v>
      </c>
      <c r="P164" s="97">
        <v>17</v>
      </c>
      <c r="Q164" s="98" t="s">
        <v>1217</v>
      </c>
      <c r="R164" s="98" t="s">
        <v>1501</v>
      </c>
      <c r="S164" s="97">
        <v>170906500</v>
      </c>
      <c r="T164" s="98" t="s">
        <v>1502</v>
      </c>
      <c r="U164" s="98" t="s">
        <v>1503</v>
      </c>
      <c r="V164" s="98" t="s">
        <v>1504</v>
      </c>
      <c r="W164" s="98">
        <v>6</v>
      </c>
      <c r="X164" s="98" t="s">
        <v>1505</v>
      </c>
      <c r="Y164" s="98">
        <v>10</v>
      </c>
      <c r="Z164" s="97" t="s">
        <v>1382</v>
      </c>
      <c r="AA164" s="107" t="s">
        <v>1506</v>
      </c>
      <c r="AB164" s="98" t="s">
        <v>16</v>
      </c>
      <c r="AC164" s="97">
        <f>_xlfn.XLOOKUP(B164,'[1]PI final (3)'!C:C,'[1]PI final (3)'!AE:AE,"",0)</f>
        <v>0.1</v>
      </c>
      <c r="AD164" s="97">
        <f>_xlfn.XLOOKUP(B164,'[1]PI final (3)'!C:C,'[1]PI final (3)'!AF:AF,"",0)</f>
        <v>0.9</v>
      </c>
      <c r="AE164" s="97">
        <f>_xlfn.XLOOKUP(B164,'[1]PI final (3)'!C:C,'[1]PI final (3)'!AG:AG,"",0)</f>
        <v>1</v>
      </c>
      <c r="AF164" s="97">
        <f>_xlfn.XLOOKUP(B164,'[1]PI final (3)'!C:C,'[1]PI final (3)'!AI:AI,"",0)</f>
        <v>0</v>
      </c>
      <c r="AG164" s="97">
        <f>_xlfn.XLOOKUP(B164,'[1]PI final (3)'!C:C,'[1]PI final (3)'!AJ:AJ,"",0)</f>
        <v>0.1</v>
      </c>
      <c r="AH164" s="97">
        <f>_xlfn.XLOOKUP(B164,'[1]PI final (3)'!C:C,'[1]PI final (3)'!AK:AK,"",0)</f>
        <v>0.5</v>
      </c>
      <c r="AI164" s="97">
        <f>_xlfn.XLOOKUP(B164,'[1]PI final (3)'!C:C,'[1]PI final (3)'!AL:AL,"",0)</f>
        <v>0.4</v>
      </c>
      <c r="AJ164" s="97">
        <f>_xlfn.XLOOKUP(B164,'[1]PI final (3)'!C:C,'[1]PI final (3)'!AM:AM,"",0)</f>
        <v>1</v>
      </c>
      <c r="AK164" s="97">
        <f>_xlfn.XLOOKUP(B164,'[1]PI final (3)'!C:C,'[1]PI final (3)'!AN:AN,"",0)</f>
        <v>2</v>
      </c>
      <c r="AL164" s="97">
        <f>_xlfn.XLOOKUP(B164,'[1]PI final (3)'!C:C,'[1]PI final (3)'!AP:AP,"",0)</f>
        <v>0</v>
      </c>
      <c r="AM164" s="97">
        <f>_xlfn.XLOOKUP(B164,'[1]PI final (3)'!C:C,'[1]PI final (3)'!AQ:AQ,"",0)</f>
        <v>0.1</v>
      </c>
      <c r="AN164" s="97">
        <f>_xlfn.XLOOKUP(B164,'[1]PI final (3)'!C:C,'[1]PI final (3)'!AR:AR,"",0)</f>
        <v>0.5</v>
      </c>
      <c r="AO164" s="97">
        <f>_xlfn.XLOOKUP(B164,'[1]PI final (3)'!C:C,'[1]PI final (3)'!AS:AS,"",0)</f>
        <v>0.4</v>
      </c>
      <c r="AP164" s="97">
        <f>_xlfn.XLOOKUP(B164,'[1]PI final (3)'!C:C,'[1]PI final (3)'!AT:AT,"",0)</f>
        <v>1</v>
      </c>
      <c r="AQ164" s="97">
        <f>_xlfn.XLOOKUP(B164,'[1]PI final (3)'!C:C,'[1]PI final (3)'!AU:AU,"",0)</f>
        <v>3</v>
      </c>
      <c r="AR164" s="97">
        <f>_xlfn.XLOOKUP(B164,'[1]PI final (3)'!C:C,'[1]PI final (3)'!AW:AW,"",0)</f>
        <v>0</v>
      </c>
      <c r="AS164" s="97">
        <f>_xlfn.XLOOKUP(B164,'[1]PI final (3)'!C:C,'[1]PI final (3)'!AX:AX,"",0)</f>
        <v>0.1</v>
      </c>
      <c r="AT164" s="97">
        <f>_xlfn.XLOOKUP(B164,'[1]PI final (3)'!C:C,'[1]PI final (3)'!AY:AY,"",0)</f>
        <v>0.5</v>
      </c>
      <c r="AU164" s="97">
        <f>_xlfn.XLOOKUP(B164,'[1]PI final (3)'!C:C,'[1]PI final (3)'!AZ:AZ,"",0)</f>
        <v>0.4</v>
      </c>
      <c r="AV164" s="97">
        <f>_xlfn.XLOOKUP(B164,'[1]PI final (3)'!C:C,'[1]PI final (3)'!BA:BA,"",0)</f>
        <v>1</v>
      </c>
      <c r="AW164" s="97">
        <f>_xlfn.XLOOKUP(B164,'[1]PI final (3)'!C:C,'[1]PI final (3)'!BB:BB,"",0)</f>
        <v>4</v>
      </c>
      <c r="AX164" s="98" t="s">
        <v>857</v>
      </c>
      <c r="AY164" s="98" t="s">
        <v>1382</v>
      </c>
      <c r="AZ164" s="98" t="s">
        <v>1506</v>
      </c>
      <c r="BA164" s="98" t="s">
        <v>28</v>
      </c>
      <c r="BB164" s="98" t="s">
        <v>799</v>
      </c>
      <c r="BC164" s="98" t="s">
        <v>800</v>
      </c>
      <c r="BD164" s="98" t="s">
        <v>1222</v>
      </c>
      <c r="BE164" s="98">
        <v>0</v>
      </c>
      <c r="BF164" s="98">
        <v>0</v>
      </c>
    </row>
    <row r="165" spans="1:58" s="102" customFormat="1" ht="32.1" customHeight="1">
      <c r="A165" s="97" t="s">
        <v>1216</v>
      </c>
      <c r="B165" s="97">
        <v>159</v>
      </c>
      <c r="C165" s="98" t="s">
        <v>1343</v>
      </c>
      <c r="D165" s="98" t="s">
        <v>1344</v>
      </c>
      <c r="E165" s="98" t="s">
        <v>1494</v>
      </c>
      <c r="F165" s="98" t="s">
        <v>1495</v>
      </c>
      <c r="G165" s="98" t="s">
        <v>1057</v>
      </c>
      <c r="H165" s="98" t="s">
        <v>1496</v>
      </c>
      <c r="I165" s="98" t="s">
        <v>1497</v>
      </c>
      <c r="J165" s="108" t="s">
        <v>1498</v>
      </c>
      <c r="K165" s="122" t="s">
        <v>1499</v>
      </c>
      <c r="L165" s="108" t="s">
        <v>1500</v>
      </c>
      <c r="M165" s="98" t="s">
        <v>1059</v>
      </c>
      <c r="N165" s="97">
        <v>9</v>
      </c>
      <c r="O165" s="98" t="s">
        <v>33</v>
      </c>
      <c r="P165" s="97">
        <v>17</v>
      </c>
      <c r="Q165" s="98" t="s">
        <v>1217</v>
      </c>
      <c r="R165" s="98" t="s">
        <v>1501</v>
      </c>
      <c r="S165" s="97">
        <v>170905900</v>
      </c>
      <c r="T165" s="98" t="s">
        <v>1507</v>
      </c>
      <c r="U165" s="98" t="s">
        <v>1508</v>
      </c>
      <c r="V165" s="98" t="s">
        <v>1509</v>
      </c>
      <c r="W165" s="98">
        <v>14</v>
      </c>
      <c r="X165" s="98" t="s">
        <v>1510</v>
      </c>
      <c r="Y165" s="98">
        <v>16</v>
      </c>
      <c r="Z165" s="121">
        <v>9</v>
      </c>
      <c r="AA165" s="101" t="s">
        <v>33</v>
      </c>
      <c r="AB165" s="98" t="s">
        <v>16</v>
      </c>
      <c r="AC165" s="97">
        <f>_xlfn.XLOOKUP(B165,'[1]PI final (3)'!C:C,'[1]PI final (3)'!AE:AE,"",0)</f>
        <v>0</v>
      </c>
      <c r="AD165" s="97">
        <f>_xlfn.XLOOKUP(B165,'[1]PI final (3)'!C:C,'[1]PI final (3)'!AF:AF,"",0)</f>
        <v>0</v>
      </c>
      <c r="AE165" s="97">
        <f>_xlfn.XLOOKUP(B165,'[1]PI final (3)'!C:C,'[1]PI final (3)'!AG:AG,"",0)</f>
        <v>0</v>
      </c>
      <c r="AF165" s="97">
        <f>_xlfn.XLOOKUP(B165,'[1]PI final (3)'!C:C,'[1]PI final (3)'!AI:AI,"",0)</f>
        <v>0.1</v>
      </c>
      <c r="AG165" s="97">
        <f>_xlfn.XLOOKUP(B165,'[1]PI final (3)'!C:C,'[1]PI final (3)'!AJ:AJ,"",0)</f>
        <v>0.1</v>
      </c>
      <c r="AH165" s="97">
        <f>_xlfn.XLOOKUP(B165,'[1]PI final (3)'!C:C,'[1]PI final (3)'!AK:AK,"",0)</f>
        <v>0.3</v>
      </c>
      <c r="AI165" s="97">
        <f>_xlfn.XLOOKUP(B165,'[1]PI final (3)'!C:C,'[1]PI final (3)'!AL:AL,"",0)</f>
        <v>0.5</v>
      </c>
      <c r="AJ165" s="97">
        <f>_xlfn.XLOOKUP(B165,'[1]PI final (3)'!C:C,'[1]PI final (3)'!AM:AM,"",0)</f>
        <v>1</v>
      </c>
      <c r="AK165" s="97">
        <f>_xlfn.XLOOKUP(B165,'[1]PI final (3)'!C:C,'[1]PI final (3)'!AN:AN,"",0)</f>
        <v>1</v>
      </c>
      <c r="AL165" s="97">
        <f>_xlfn.XLOOKUP(B165,'[1]PI final (3)'!C:C,'[1]PI final (3)'!AP:AP,"",0)</f>
        <v>0.1</v>
      </c>
      <c r="AM165" s="97">
        <f>_xlfn.XLOOKUP(B165,'[1]PI final (3)'!C:C,'[1]PI final (3)'!AQ:AQ,"",0)</f>
        <v>0.1</v>
      </c>
      <c r="AN165" s="97">
        <f>_xlfn.XLOOKUP(B165,'[1]PI final (3)'!C:C,'[1]PI final (3)'!AR:AR,"",0)</f>
        <v>0.3</v>
      </c>
      <c r="AO165" s="97">
        <f>_xlfn.XLOOKUP(B165,'[1]PI final (3)'!C:C,'[1]PI final (3)'!AS:AS,"",0)</f>
        <v>0.5</v>
      </c>
      <c r="AP165" s="97">
        <f>_xlfn.XLOOKUP(B165,'[1]PI final (3)'!C:C,'[1]PI final (3)'!AT:AT,"",0)</f>
        <v>1</v>
      </c>
      <c r="AQ165" s="97">
        <f>_xlfn.XLOOKUP(B165,'[1]PI final (3)'!C:C,'[1]PI final (3)'!AU:AU,"",0)</f>
        <v>2</v>
      </c>
      <c r="AR165" s="97">
        <f>_xlfn.XLOOKUP(B165,'[1]PI final (3)'!C:C,'[1]PI final (3)'!AW:AW,"",0)</f>
        <v>0</v>
      </c>
      <c r="AS165" s="97">
        <f>_xlfn.XLOOKUP(B165,'[1]PI final (3)'!C:C,'[1]PI final (3)'!AX:AX,"",0)</f>
        <v>0</v>
      </c>
      <c r="AT165" s="97">
        <f>_xlfn.XLOOKUP(B165,'[1]PI final (3)'!C:C,'[1]PI final (3)'!AY:AY,"",0)</f>
        <v>0</v>
      </c>
      <c r="AU165" s="97">
        <f>_xlfn.XLOOKUP(B165,'[1]PI final (3)'!C:C,'[1]PI final (3)'!AZ:AZ,"",0)</f>
        <v>0</v>
      </c>
      <c r="AV165" s="97">
        <f>_xlfn.XLOOKUP(B165,'[1]PI final (3)'!C:C,'[1]PI final (3)'!BA:BA,"",0)</f>
        <v>0</v>
      </c>
      <c r="AW165" s="97">
        <f>_xlfn.XLOOKUP(B165,'[1]PI final (3)'!C:C,'[1]PI final (3)'!BB:BB,"",0)</f>
        <v>2</v>
      </c>
      <c r="AX165" s="98" t="s">
        <v>857</v>
      </c>
      <c r="AY165" s="98">
        <v>9</v>
      </c>
      <c r="AZ165" s="98" t="s">
        <v>33</v>
      </c>
      <c r="BA165" s="98" t="s">
        <v>28</v>
      </c>
      <c r="BB165" s="98" t="s">
        <v>799</v>
      </c>
      <c r="BC165" s="98" t="s">
        <v>800</v>
      </c>
      <c r="BD165" s="98" t="s">
        <v>1222</v>
      </c>
      <c r="BE165" s="98">
        <v>0</v>
      </c>
      <c r="BF165" s="98">
        <v>0</v>
      </c>
    </row>
    <row r="166" spans="1:58" s="102" customFormat="1" ht="32.1" customHeight="1">
      <c r="A166" s="97" t="s">
        <v>1216</v>
      </c>
      <c r="B166" s="97">
        <v>160</v>
      </c>
      <c r="C166" s="98" t="s">
        <v>1343</v>
      </c>
      <c r="D166" s="98" t="s">
        <v>1344</v>
      </c>
      <c r="E166" s="98" t="s">
        <v>1494</v>
      </c>
      <c r="F166" s="98" t="s">
        <v>1495</v>
      </c>
      <c r="G166" s="98" t="s">
        <v>1057</v>
      </c>
      <c r="H166" s="98" t="s">
        <v>1496</v>
      </c>
      <c r="I166" s="98" t="s">
        <v>1497</v>
      </c>
      <c r="J166" s="108" t="s">
        <v>1498</v>
      </c>
      <c r="K166" s="122" t="s">
        <v>1499</v>
      </c>
      <c r="L166" s="108" t="s">
        <v>1500</v>
      </c>
      <c r="M166" s="98" t="s">
        <v>1059</v>
      </c>
      <c r="N166" s="97">
        <v>9</v>
      </c>
      <c r="O166" s="98" t="s">
        <v>33</v>
      </c>
      <c r="P166" s="97">
        <v>17</v>
      </c>
      <c r="Q166" s="98" t="s">
        <v>1217</v>
      </c>
      <c r="R166" s="98" t="s">
        <v>1501</v>
      </c>
      <c r="S166" s="97">
        <v>170907800</v>
      </c>
      <c r="T166" s="98" t="s">
        <v>1511</v>
      </c>
      <c r="U166" s="98" t="s">
        <v>1512</v>
      </c>
      <c r="V166" s="98" t="s">
        <v>1513</v>
      </c>
      <c r="W166" s="98">
        <v>0</v>
      </c>
      <c r="X166" s="98" t="s">
        <v>1514</v>
      </c>
      <c r="Y166" s="98">
        <v>2</v>
      </c>
      <c r="Z166" s="121">
        <v>9</v>
      </c>
      <c r="AA166" s="101" t="s">
        <v>33</v>
      </c>
      <c r="AB166" s="98" t="s">
        <v>16</v>
      </c>
      <c r="AC166" s="97">
        <f>_xlfn.XLOOKUP(B166,'[1]PI final (3)'!C:C,'[1]PI final (3)'!AE:AE,"",0)</f>
        <v>0.2</v>
      </c>
      <c r="AD166" s="97">
        <f>_xlfn.XLOOKUP(B166,'[1]PI final (3)'!C:C,'[1]PI final (3)'!AF:AF,"",0)</f>
        <v>0.8</v>
      </c>
      <c r="AE166" s="97">
        <f>_xlfn.XLOOKUP(B166,'[1]PI final (3)'!C:C,'[1]PI final (3)'!AG:AG,"",0)</f>
        <v>1</v>
      </c>
      <c r="AF166" s="97">
        <f>_xlfn.XLOOKUP(B166,'[1]PI final (3)'!C:C,'[1]PI final (3)'!AI:AI,"",0)</f>
        <v>0.1</v>
      </c>
      <c r="AG166" s="97">
        <f>_xlfn.XLOOKUP(B166,'[1]PI final (3)'!C:C,'[1]PI final (3)'!AJ:AJ,"",0)</f>
        <v>0.1</v>
      </c>
      <c r="AH166" s="97">
        <f>_xlfn.XLOOKUP(B166,'[1]PI final (3)'!C:C,'[1]PI final (3)'!AK:AK,"",0)</f>
        <v>0.3</v>
      </c>
      <c r="AI166" s="97">
        <f>_xlfn.XLOOKUP(B166,'[1]PI final (3)'!C:C,'[1]PI final (3)'!AL:AL,"",0)</f>
        <v>0.5</v>
      </c>
      <c r="AJ166" s="97">
        <f>_xlfn.XLOOKUP(B166,'[1]PI final (3)'!C:C,'[1]PI final (3)'!AM:AM,"",0)</f>
        <v>1</v>
      </c>
      <c r="AK166" s="97">
        <f>_xlfn.XLOOKUP(B166,'[1]PI final (3)'!C:C,'[1]PI final (3)'!AN:AN,"",0)</f>
        <v>2</v>
      </c>
      <c r="AL166" s="97">
        <f>_xlfn.XLOOKUP(B166,'[1]PI final (3)'!C:C,'[1]PI final (3)'!AP:AP,"",0)</f>
        <v>0</v>
      </c>
      <c r="AM166" s="97">
        <f>_xlfn.XLOOKUP(B166,'[1]PI final (3)'!C:C,'[1]PI final (3)'!AQ:AQ,"",0)</f>
        <v>0</v>
      </c>
      <c r="AN166" s="97">
        <f>_xlfn.XLOOKUP(B166,'[1]PI final (3)'!C:C,'[1]PI final (3)'!AR:AR,"",0)</f>
        <v>0</v>
      </c>
      <c r="AO166" s="97">
        <f>_xlfn.XLOOKUP(B166,'[1]PI final (3)'!C:C,'[1]PI final (3)'!AS:AS,"",0)</f>
        <v>0</v>
      </c>
      <c r="AP166" s="97">
        <f>_xlfn.XLOOKUP(B166,'[1]PI final (3)'!C:C,'[1]PI final (3)'!AT:AT,"",0)</f>
        <v>0</v>
      </c>
      <c r="AQ166" s="97">
        <f>_xlfn.XLOOKUP(B166,'[1]PI final (3)'!C:C,'[1]PI final (3)'!AU:AU,"",0)</f>
        <v>2</v>
      </c>
      <c r="AR166" s="97">
        <f>_xlfn.XLOOKUP(B166,'[1]PI final (3)'!C:C,'[1]PI final (3)'!AW:AW,"",0)</f>
        <v>0</v>
      </c>
      <c r="AS166" s="97">
        <f>_xlfn.XLOOKUP(B166,'[1]PI final (3)'!C:C,'[1]PI final (3)'!AX:AX,"",0)</f>
        <v>0</v>
      </c>
      <c r="AT166" s="97">
        <f>_xlfn.XLOOKUP(B166,'[1]PI final (3)'!C:C,'[1]PI final (3)'!AY:AY,"",0)</f>
        <v>0</v>
      </c>
      <c r="AU166" s="97">
        <f>_xlfn.XLOOKUP(B166,'[1]PI final (3)'!C:C,'[1]PI final (3)'!AZ:AZ,"",0)</f>
        <v>0</v>
      </c>
      <c r="AV166" s="97">
        <f>_xlfn.XLOOKUP(B166,'[1]PI final (3)'!C:C,'[1]PI final (3)'!BA:BA,"",0)</f>
        <v>0</v>
      </c>
      <c r="AW166" s="97">
        <f>_xlfn.XLOOKUP(B166,'[1]PI final (3)'!C:C,'[1]PI final (3)'!BB:BB,"",0)</f>
        <v>2</v>
      </c>
      <c r="AX166" s="98" t="s">
        <v>857</v>
      </c>
      <c r="AY166" s="98">
        <v>9</v>
      </c>
      <c r="AZ166" s="98" t="s">
        <v>33</v>
      </c>
      <c r="BA166" s="98" t="s">
        <v>28</v>
      </c>
      <c r="BB166" s="98" t="s">
        <v>799</v>
      </c>
      <c r="BC166" s="98" t="s">
        <v>800</v>
      </c>
      <c r="BD166" s="98" t="s">
        <v>1222</v>
      </c>
      <c r="BE166" s="98">
        <v>0</v>
      </c>
      <c r="BF166" s="98">
        <v>0</v>
      </c>
    </row>
    <row r="167" spans="1:58" s="102" customFormat="1" ht="32.1" customHeight="1">
      <c r="A167" s="97" t="s">
        <v>1216</v>
      </c>
      <c r="B167" s="97">
        <v>161</v>
      </c>
      <c r="C167" s="98" t="s">
        <v>1343</v>
      </c>
      <c r="D167" s="98" t="s">
        <v>1344</v>
      </c>
      <c r="E167" s="98" t="s">
        <v>1494</v>
      </c>
      <c r="F167" s="98" t="s">
        <v>1495</v>
      </c>
      <c r="G167" s="98" t="s">
        <v>1057</v>
      </c>
      <c r="H167" s="98" t="s">
        <v>1496</v>
      </c>
      <c r="I167" s="98" t="s">
        <v>1497</v>
      </c>
      <c r="J167" s="108" t="s">
        <v>1498</v>
      </c>
      <c r="K167" s="122" t="s">
        <v>1499</v>
      </c>
      <c r="L167" s="108" t="s">
        <v>1500</v>
      </c>
      <c r="M167" s="98" t="s">
        <v>1059</v>
      </c>
      <c r="N167" s="97">
        <v>9</v>
      </c>
      <c r="O167" s="98" t="s">
        <v>33</v>
      </c>
      <c r="P167" s="97">
        <v>17</v>
      </c>
      <c r="Q167" s="98" t="s">
        <v>1217</v>
      </c>
      <c r="R167" s="98" t="s">
        <v>1501</v>
      </c>
      <c r="S167" s="97">
        <v>170911300</v>
      </c>
      <c r="T167" s="98" t="s">
        <v>1511</v>
      </c>
      <c r="U167" s="98" t="s">
        <v>1515</v>
      </c>
      <c r="V167" s="98" t="s">
        <v>1516</v>
      </c>
      <c r="W167" s="98">
        <v>1</v>
      </c>
      <c r="X167" s="98" t="s">
        <v>1517</v>
      </c>
      <c r="Y167" s="98">
        <v>10</v>
      </c>
      <c r="Z167" s="121" t="s">
        <v>1382</v>
      </c>
      <c r="AA167" s="101" t="s">
        <v>1518</v>
      </c>
      <c r="AB167" s="98" t="s">
        <v>16</v>
      </c>
      <c r="AC167" s="97">
        <f>_xlfn.XLOOKUP(B167,'[1]PI final (3)'!C:C,'[1]PI final (3)'!AE:AE,"",0)</f>
        <v>0</v>
      </c>
      <c r="AD167" s="97">
        <f>_xlfn.XLOOKUP(B167,'[1]PI final (3)'!C:C,'[1]PI final (3)'!AF:AF,"",0)</f>
        <v>0</v>
      </c>
      <c r="AE167" s="97">
        <f>_xlfn.XLOOKUP(B167,'[1]PI final (3)'!C:C,'[1]PI final (3)'!AG:AG,"",0)</f>
        <v>0</v>
      </c>
      <c r="AF167" s="97">
        <f>_xlfn.XLOOKUP(B167,'[1]PI final (3)'!C:C,'[1]PI final (3)'!AI:AI,"",0)</f>
        <v>0</v>
      </c>
      <c r="AG167" s="97">
        <f>_xlfn.XLOOKUP(B167,'[1]PI final (3)'!C:C,'[1]PI final (3)'!AJ:AJ,"",0)</f>
        <v>0</v>
      </c>
      <c r="AH167" s="97">
        <f>_xlfn.XLOOKUP(B167,'[1]PI final (3)'!C:C,'[1]PI final (3)'!AK:AK,"",0)</f>
        <v>0</v>
      </c>
      <c r="AI167" s="97">
        <f>_xlfn.XLOOKUP(B167,'[1]PI final (3)'!C:C,'[1]PI final (3)'!AL:AL,"",0)</f>
        <v>0</v>
      </c>
      <c r="AJ167" s="97">
        <f>_xlfn.XLOOKUP(B167,'[1]PI final (3)'!C:C,'[1]PI final (3)'!AM:AM,"",0)</f>
        <v>0</v>
      </c>
      <c r="AK167" s="97">
        <f>AJ167+AE167</f>
        <v>0</v>
      </c>
      <c r="AL167" s="97">
        <f>_xlfn.XLOOKUP(B167,'[1]PI final (3)'!C:C,'[1]PI final (3)'!AP:AP,"",0)</f>
        <v>0</v>
      </c>
      <c r="AM167" s="97">
        <f>_xlfn.XLOOKUP(B167,'[1]PI final (3)'!C:C,'[1]PI final (3)'!AQ:AQ,"",0)</f>
        <v>1</v>
      </c>
      <c r="AN167" s="97">
        <f>_xlfn.XLOOKUP(B167,'[1]PI final (3)'!C:C,'[1]PI final (3)'!AR:AR,"",0)</f>
        <v>4</v>
      </c>
      <c r="AO167" s="97">
        <f>_xlfn.XLOOKUP(B167,'[1]PI final (3)'!C:C,'[1]PI final (3)'!AS:AS,"",0)</f>
        <v>4</v>
      </c>
      <c r="AP167" s="97">
        <f>_xlfn.XLOOKUP(B167,'[1]PI final (3)'!C:C,'[1]PI final (3)'!AT:AT,"",0)</f>
        <v>9</v>
      </c>
      <c r="AQ167" s="97">
        <f>_xlfn.XLOOKUP(B167,'[1]PI final (3)'!C:C,'[1]PI final (3)'!AU:AU,"",0)</f>
        <v>9</v>
      </c>
      <c r="AR167" s="97">
        <f>_xlfn.XLOOKUP(B167,'[1]PI final (3)'!C:C,'[1]PI final (3)'!AW:AW,"",0)</f>
        <v>0</v>
      </c>
      <c r="AS167" s="97">
        <f>_xlfn.XLOOKUP(B167,'[1]PI final (3)'!C:C,'[1]PI final (3)'!AX:AX,"",0)</f>
        <v>0</v>
      </c>
      <c r="AT167" s="97">
        <f>_xlfn.XLOOKUP(B167,'[1]PI final (3)'!C:C,'[1]PI final (3)'!AY:AY,"",0)</f>
        <v>0</v>
      </c>
      <c r="AU167" s="97">
        <f>_xlfn.XLOOKUP(B167,'[1]PI final (3)'!C:C,'[1]PI final (3)'!AZ:AZ,"",0)</f>
        <v>0</v>
      </c>
      <c r="AV167" s="97">
        <f>_xlfn.XLOOKUP(B167,'[1]PI final (3)'!C:C,'[1]PI final (3)'!BA:BA,"",0)</f>
        <v>0</v>
      </c>
      <c r="AW167" s="97">
        <f>_xlfn.XLOOKUP(B167,'[1]PI final (3)'!C:C,'[1]PI final (3)'!BB:BB,"",0)</f>
        <v>9</v>
      </c>
      <c r="AX167" s="98" t="s">
        <v>857</v>
      </c>
      <c r="AY167" s="98" t="s">
        <v>1382</v>
      </c>
      <c r="AZ167" s="98" t="s">
        <v>1519</v>
      </c>
      <c r="BA167" s="98" t="s">
        <v>28</v>
      </c>
      <c r="BB167" s="98" t="s">
        <v>799</v>
      </c>
      <c r="BC167" s="98" t="s">
        <v>800</v>
      </c>
      <c r="BD167" s="98" t="s">
        <v>1222</v>
      </c>
      <c r="BE167" s="98">
        <v>0</v>
      </c>
      <c r="BF167" s="98">
        <v>0</v>
      </c>
    </row>
    <row r="168" spans="1:58" s="102" customFormat="1" ht="32.1" customHeight="1">
      <c r="A168" s="97" t="s">
        <v>1216</v>
      </c>
      <c r="B168" s="97">
        <v>162</v>
      </c>
      <c r="C168" s="98" t="s">
        <v>1343</v>
      </c>
      <c r="D168" s="98" t="s">
        <v>1344</v>
      </c>
      <c r="E168" s="98" t="s">
        <v>1494</v>
      </c>
      <c r="F168" s="98" t="s">
        <v>1495</v>
      </c>
      <c r="G168" s="98" t="s">
        <v>1057</v>
      </c>
      <c r="H168" s="98" t="s">
        <v>1496</v>
      </c>
      <c r="I168" s="98" t="s">
        <v>1497</v>
      </c>
      <c r="J168" s="108" t="s">
        <v>1498</v>
      </c>
      <c r="K168" s="122" t="s">
        <v>1499</v>
      </c>
      <c r="L168" s="108" t="s">
        <v>1500</v>
      </c>
      <c r="M168" s="98" t="s">
        <v>1059</v>
      </c>
      <c r="N168" s="97">
        <v>9</v>
      </c>
      <c r="O168" s="98" t="s">
        <v>33</v>
      </c>
      <c r="P168" s="97">
        <v>17</v>
      </c>
      <c r="Q168" s="98" t="s">
        <v>1217</v>
      </c>
      <c r="R168" s="98" t="s">
        <v>1501</v>
      </c>
      <c r="S168" s="97">
        <v>170911400</v>
      </c>
      <c r="T168" s="98" t="s">
        <v>1520</v>
      </c>
      <c r="U168" s="98" t="s">
        <v>1521</v>
      </c>
      <c r="V168" s="98" t="s">
        <v>1522</v>
      </c>
      <c r="W168" s="98">
        <v>2457</v>
      </c>
      <c r="X168" s="98" t="s">
        <v>1523</v>
      </c>
      <c r="Y168" s="98">
        <v>5937</v>
      </c>
      <c r="Z168" s="97" t="s">
        <v>1524</v>
      </c>
      <c r="AA168" s="101" t="s">
        <v>1525</v>
      </c>
      <c r="AB168" s="98" t="s">
        <v>16</v>
      </c>
      <c r="AC168" s="97">
        <f>_xlfn.XLOOKUP(B168,'[1]PI final (3)'!C:C,'[1]PI final (3)'!AE:AE,"",0)</f>
        <v>1100</v>
      </c>
      <c r="AD168" s="97">
        <f>_xlfn.XLOOKUP(B168,'[1]PI final (3)'!C:C,'[1]PI final (3)'!AF:AF,"",0)</f>
        <v>2380</v>
      </c>
      <c r="AE168" s="97">
        <f>_xlfn.XLOOKUP(B168,'[1]PI final (3)'!C:C,'[1]PI final (3)'!AG:AG,"",0)</f>
        <v>3480</v>
      </c>
      <c r="AF168" s="97">
        <f>_xlfn.XLOOKUP(B168,'[1]PI final (3)'!C:C,'[1]PI final (3)'!AI:AI,"",0)</f>
        <v>0</v>
      </c>
      <c r="AG168" s="97">
        <f>_xlfn.XLOOKUP(B168,'[1]PI final (3)'!C:C,'[1]PI final (3)'!AJ:AJ,"",0)</f>
        <v>0</v>
      </c>
      <c r="AH168" s="97">
        <f>_xlfn.XLOOKUP(B168,'[1]PI final (3)'!C:C,'[1]PI final (3)'!AK:AK,"",0)</f>
        <v>0</v>
      </c>
      <c r="AI168" s="97">
        <f>_xlfn.XLOOKUP(B168,'[1]PI final (3)'!C:C,'[1]PI final (3)'!AL:AL,"",0)</f>
        <v>0</v>
      </c>
      <c r="AJ168" s="97">
        <f>_xlfn.XLOOKUP(B168,'[1]PI final (3)'!C:C,'[1]PI final (3)'!AM:AM,"",0)</f>
        <v>0</v>
      </c>
      <c r="AK168" s="97">
        <f>_xlfn.XLOOKUP(B168,'[1]PI final (3)'!C:C,'[1]PI final (3)'!AN:AN,"",0)</f>
        <v>3480</v>
      </c>
      <c r="AL168" s="97">
        <f>_xlfn.XLOOKUP(B168,'[1]PI final (3)'!C:C,'[1]PI final (3)'!AP:AP,"",0)</f>
        <v>0</v>
      </c>
      <c r="AM168" s="97">
        <f>_xlfn.XLOOKUP(B168,'[1]PI final (3)'!C:C,'[1]PI final (3)'!AQ:AQ,"",0)</f>
        <v>0</v>
      </c>
      <c r="AN168" s="97">
        <f>_xlfn.XLOOKUP(B168,'[1]PI final (3)'!C:C,'[1]PI final (3)'!AR:AR,"",0)</f>
        <v>0</v>
      </c>
      <c r="AO168" s="97">
        <f>_xlfn.XLOOKUP(B168,'[1]PI final (3)'!C:C,'[1]PI final (3)'!AS:AS,"",0)</f>
        <v>0</v>
      </c>
      <c r="AP168" s="97">
        <f>_xlfn.XLOOKUP(B168,'[1]PI final (3)'!C:C,'[1]PI final (3)'!AT:AT,"",0)</f>
        <v>0</v>
      </c>
      <c r="AQ168" s="97">
        <f>_xlfn.XLOOKUP(B168,'[1]PI final (3)'!C:C,'[1]PI final (3)'!AU:AU,"",0)</f>
        <v>3480</v>
      </c>
      <c r="AR168" s="97">
        <f>_xlfn.XLOOKUP(B168,'[1]PI final (3)'!C:C,'[1]PI final (3)'!AW:AW,"",0)</f>
        <v>0</v>
      </c>
      <c r="AS168" s="97">
        <f>_xlfn.XLOOKUP(B168,'[1]PI final (3)'!C:C,'[1]PI final (3)'!AX:AX,"",0)</f>
        <v>0</v>
      </c>
      <c r="AT168" s="97">
        <f>_xlfn.XLOOKUP(B168,'[1]PI final (3)'!C:C,'[1]PI final (3)'!AY:AY,"",0)</f>
        <v>0</v>
      </c>
      <c r="AU168" s="97">
        <f>_xlfn.XLOOKUP(B168,'[1]PI final (3)'!C:C,'[1]PI final (3)'!AZ:AZ,"",0)</f>
        <v>0</v>
      </c>
      <c r="AV168" s="97">
        <f>_xlfn.XLOOKUP(B168,'[1]PI final (3)'!C:C,'[1]PI final (3)'!BA:BA,"",0)</f>
        <v>0</v>
      </c>
      <c r="AW168" s="97">
        <f>_xlfn.XLOOKUP(B168,'[1]PI final (3)'!C:C,'[1]PI final (3)'!BB:BB,"",0)</f>
        <v>3480</v>
      </c>
      <c r="AX168" s="98" t="s">
        <v>857</v>
      </c>
      <c r="AY168" s="98" t="s">
        <v>1524</v>
      </c>
      <c r="AZ168" s="98" t="s">
        <v>1526</v>
      </c>
      <c r="BA168" s="98" t="s">
        <v>28</v>
      </c>
      <c r="BB168" s="98" t="s">
        <v>799</v>
      </c>
      <c r="BC168" s="98" t="s">
        <v>800</v>
      </c>
      <c r="BD168" s="98" t="s">
        <v>1222</v>
      </c>
      <c r="BE168" s="98">
        <v>0</v>
      </c>
      <c r="BF168" s="98">
        <v>0</v>
      </c>
    </row>
    <row r="169" spans="1:58" s="102" customFormat="1" ht="32.1" customHeight="1">
      <c r="A169" s="97" t="s">
        <v>1216</v>
      </c>
      <c r="B169" s="97">
        <v>163</v>
      </c>
      <c r="C169" s="98" t="s">
        <v>1343</v>
      </c>
      <c r="D169" s="98" t="s">
        <v>1344</v>
      </c>
      <c r="E169" s="98" t="s">
        <v>1494</v>
      </c>
      <c r="F169" s="98" t="s">
        <v>1495</v>
      </c>
      <c r="G169" s="98" t="s">
        <v>1057</v>
      </c>
      <c r="H169" s="98" t="s">
        <v>1496</v>
      </c>
      <c r="I169" s="98" t="s">
        <v>1497</v>
      </c>
      <c r="J169" s="108" t="s">
        <v>1498</v>
      </c>
      <c r="K169" s="122" t="s">
        <v>1499</v>
      </c>
      <c r="L169" s="108" t="s">
        <v>1500</v>
      </c>
      <c r="M169" s="98" t="s">
        <v>1059</v>
      </c>
      <c r="N169" s="97">
        <v>9</v>
      </c>
      <c r="O169" s="98" t="s">
        <v>33</v>
      </c>
      <c r="P169" s="97">
        <v>17</v>
      </c>
      <c r="Q169" s="98" t="s">
        <v>1217</v>
      </c>
      <c r="R169" s="98" t="s">
        <v>1501</v>
      </c>
      <c r="S169" s="97">
        <v>170901900</v>
      </c>
      <c r="T169" s="98" t="s">
        <v>1527</v>
      </c>
      <c r="U169" s="98" t="s">
        <v>1528</v>
      </c>
      <c r="V169" s="98" t="s">
        <v>1529</v>
      </c>
      <c r="W169" s="98">
        <v>0</v>
      </c>
      <c r="X169" s="98" t="s">
        <v>1530</v>
      </c>
      <c r="Y169" s="98">
        <v>1</v>
      </c>
      <c r="Z169" s="121" t="s">
        <v>1531</v>
      </c>
      <c r="AA169" s="101" t="s">
        <v>1532</v>
      </c>
      <c r="AB169" s="98" t="s">
        <v>16</v>
      </c>
      <c r="AC169" s="97">
        <f>_xlfn.XLOOKUP(B169,'[1]PI final (3)'!C:C,'[1]PI final (3)'!AE:AE,"",0)</f>
        <v>0</v>
      </c>
      <c r="AD169" s="97">
        <f>_xlfn.XLOOKUP(B169,'[1]PI final (3)'!C:C,'[1]PI final (3)'!AF:AF,"",0)</f>
        <v>0</v>
      </c>
      <c r="AE169" s="97">
        <f>_xlfn.XLOOKUP(B169,'[1]PI final (3)'!C:C,'[1]PI final (3)'!AG:AG,"",0)</f>
        <v>0</v>
      </c>
      <c r="AF169" s="97">
        <f>_xlfn.XLOOKUP(B169,'[1]PI final (3)'!C:C,'[1]PI final (3)'!AI:AI,"",0)</f>
        <v>0.1</v>
      </c>
      <c r="AG169" s="97">
        <f>_xlfn.XLOOKUP(B169,'[1]PI final (3)'!C:C,'[1]PI final (3)'!AJ:AJ,"",0)</f>
        <v>0.2</v>
      </c>
      <c r="AH169" s="97">
        <f>_xlfn.XLOOKUP(B169,'[1]PI final (3)'!C:C,'[1]PI final (3)'!AK:AK,"",0)</f>
        <v>0.2</v>
      </c>
      <c r="AI169" s="97">
        <f>_xlfn.XLOOKUP(B169,'[1]PI final (3)'!C:C,'[1]PI final (3)'!AL:AL,"",0)</f>
        <v>0.5</v>
      </c>
      <c r="AJ169" s="97">
        <f>_xlfn.XLOOKUP(B169,'[1]PI final (3)'!C:C,'[1]PI final (3)'!AM:AM,"",0)</f>
        <v>1</v>
      </c>
      <c r="AK169" s="97">
        <f>_xlfn.XLOOKUP(B169,'[1]PI final (3)'!C:C,'[1]PI final (3)'!AN:AN,"",0)</f>
        <v>1</v>
      </c>
      <c r="AL169" s="97">
        <f>_xlfn.XLOOKUP(B169,'[1]PI final (3)'!C:C,'[1]PI final (3)'!AP:AP,"",0)</f>
        <v>0</v>
      </c>
      <c r="AM169" s="97">
        <f>_xlfn.XLOOKUP(B169,'[1]PI final (3)'!C:C,'[1]PI final (3)'!AQ:AQ,"",0)</f>
        <v>0</v>
      </c>
      <c r="AN169" s="97">
        <f>_xlfn.XLOOKUP(B169,'[1]PI final (3)'!C:C,'[1]PI final (3)'!AR:AR,"",0)</f>
        <v>0</v>
      </c>
      <c r="AO169" s="97">
        <f>_xlfn.XLOOKUP(B169,'[1]PI final (3)'!C:C,'[1]PI final (3)'!AS:AS,"",0)</f>
        <v>0</v>
      </c>
      <c r="AP169" s="97">
        <f>_xlfn.XLOOKUP(B169,'[1]PI final (3)'!C:C,'[1]PI final (3)'!AT:AT,"",0)</f>
        <v>0</v>
      </c>
      <c r="AQ169" s="97">
        <f>_xlfn.XLOOKUP(B169,'[1]PI final (3)'!C:C,'[1]PI final (3)'!AU:AU,"",0)</f>
        <v>1</v>
      </c>
      <c r="AR169" s="97">
        <f>_xlfn.XLOOKUP(B169,'[1]PI final (3)'!C:C,'[1]PI final (3)'!AW:AW,"",0)</f>
        <v>0</v>
      </c>
      <c r="AS169" s="97">
        <f>_xlfn.XLOOKUP(B169,'[1]PI final (3)'!C:C,'[1]PI final (3)'!AX:AX,"",0)</f>
        <v>0</v>
      </c>
      <c r="AT169" s="97">
        <f>_xlfn.XLOOKUP(B169,'[1]PI final (3)'!C:C,'[1]PI final (3)'!AY:AY,"",0)</f>
        <v>0</v>
      </c>
      <c r="AU169" s="97">
        <f>_xlfn.XLOOKUP(B169,'[1]PI final (3)'!C:C,'[1]PI final (3)'!AZ:AZ,"",0)</f>
        <v>0</v>
      </c>
      <c r="AV169" s="97">
        <f>_xlfn.XLOOKUP(B169,'[1]PI final (3)'!C:C,'[1]PI final (3)'!BA:BA,"",0)</f>
        <v>0</v>
      </c>
      <c r="AW169" s="97">
        <f>_xlfn.XLOOKUP(B169,'[1]PI final (3)'!C:C,'[1]PI final (3)'!BB:BB,"",0)</f>
        <v>1</v>
      </c>
      <c r="AX169" s="98" t="s">
        <v>857</v>
      </c>
      <c r="AY169" s="98" t="s">
        <v>1531</v>
      </c>
      <c r="AZ169" s="98" t="s">
        <v>1533</v>
      </c>
      <c r="BA169" s="98" t="s">
        <v>28</v>
      </c>
      <c r="BB169" s="98" t="s">
        <v>799</v>
      </c>
      <c r="BC169" s="98" t="s">
        <v>800</v>
      </c>
      <c r="BD169" s="98" t="s">
        <v>1222</v>
      </c>
      <c r="BE169" s="98">
        <v>0</v>
      </c>
      <c r="BF169" s="98">
        <v>0</v>
      </c>
    </row>
    <row r="170" spans="1:58" s="102" customFormat="1" ht="32.1" customHeight="1">
      <c r="A170" s="97" t="s">
        <v>1394</v>
      </c>
      <c r="B170" s="97">
        <v>164</v>
      </c>
      <c r="C170" s="98" t="s">
        <v>1343</v>
      </c>
      <c r="D170" s="98" t="s">
        <v>1344</v>
      </c>
      <c r="E170" s="98" t="s">
        <v>1534</v>
      </c>
      <c r="F170" s="98" t="s">
        <v>1535</v>
      </c>
      <c r="G170" s="98" t="s">
        <v>1057</v>
      </c>
      <c r="H170" s="98" t="s">
        <v>1536</v>
      </c>
      <c r="I170" s="98" t="s">
        <v>964</v>
      </c>
      <c r="J170" s="97">
        <v>0.38</v>
      </c>
      <c r="K170" s="98" t="s">
        <v>1442</v>
      </c>
      <c r="L170" s="97" t="s">
        <v>1537</v>
      </c>
      <c r="M170" s="98" t="s">
        <v>1400</v>
      </c>
      <c r="N170" s="97" t="s">
        <v>1401</v>
      </c>
      <c r="O170" s="98" t="s">
        <v>1538</v>
      </c>
      <c r="P170" s="97">
        <v>35</v>
      </c>
      <c r="Q170" s="98" t="s">
        <v>1403</v>
      </c>
      <c r="R170" s="98" t="s">
        <v>1404</v>
      </c>
      <c r="S170" s="97">
        <v>350209500</v>
      </c>
      <c r="T170" s="98" t="s">
        <v>1190</v>
      </c>
      <c r="U170" s="98" t="s">
        <v>1539</v>
      </c>
      <c r="V170" s="98" t="s">
        <v>1540</v>
      </c>
      <c r="W170" s="98">
        <v>10</v>
      </c>
      <c r="X170" s="98" t="s">
        <v>1408</v>
      </c>
      <c r="Y170" s="98">
        <v>60</v>
      </c>
      <c r="Z170" s="97" t="s">
        <v>1541</v>
      </c>
      <c r="AA170" s="101" t="s">
        <v>1542</v>
      </c>
      <c r="AB170" s="98" t="s">
        <v>16</v>
      </c>
      <c r="AC170" s="97">
        <f>_xlfn.XLOOKUP(B170,'[1]PI final (3)'!C:C,'[1]PI final (3)'!AE:AE,"",0)</f>
        <v>6</v>
      </c>
      <c r="AD170" s="97">
        <f>_xlfn.XLOOKUP(B170,'[1]PI final (3)'!C:C,'[1]PI final (3)'!AF:AF,"",0)</f>
        <v>4</v>
      </c>
      <c r="AE170" s="97">
        <f>_xlfn.XLOOKUP(B170,'[1]PI final (3)'!C:C,'[1]PI final (3)'!AG:AG,"",0)</f>
        <v>10</v>
      </c>
      <c r="AF170" s="97">
        <f>_xlfn.XLOOKUP(B170,'[1]PI final (3)'!C:C,'[1]PI final (3)'!AI:AI,"",0)</f>
        <v>0</v>
      </c>
      <c r="AG170" s="97">
        <f>_xlfn.XLOOKUP(B170,'[1]PI final (3)'!C:C,'[1]PI final (3)'!AJ:AJ,"",0)</f>
        <v>4</v>
      </c>
      <c r="AH170" s="97">
        <f>_xlfn.XLOOKUP(B170,'[1]PI final (3)'!C:C,'[1]PI final (3)'!AK:AK,"",0)</f>
        <v>4</v>
      </c>
      <c r="AI170" s="97">
        <f>_xlfn.XLOOKUP(B170,'[1]PI final (3)'!C:C,'[1]PI final (3)'!AL:AL,"",0)</f>
        <v>4</v>
      </c>
      <c r="AJ170" s="97">
        <f>_xlfn.XLOOKUP(B170,'[1]PI final (3)'!C:C,'[1]PI final (3)'!AM:AM,"",0)</f>
        <v>12</v>
      </c>
      <c r="AK170" s="97">
        <f t="shared" ref="AK170:AK176" si="2">AJ170+AE170</f>
        <v>22</v>
      </c>
      <c r="AL170" s="97">
        <f>_xlfn.XLOOKUP(B170,'[1]PI final (3)'!C:C,'[1]PI final (3)'!AP:AP,"",0)</f>
        <v>0</v>
      </c>
      <c r="AM170" s="97">
        <f>_xlfn.XLOOKUP(B170,'[1]PI final (3)'!C:C,'[1]PI final (3)'!AQ:AQ,"",0)</f>
        <v>6</v>
      </c>
      <c r="AN170" s="97">
        <f>_xlfn.XLOOKUP(B170,'[1]PI final (3)'!C:C,'[1]PI final (3)'!AR:AR,"",0)</f>
        <v>4</v>
      </c>
      <c r="AO170" s="97">
        <f>_xlfn.XLOOKUP(B170,'[1]PI final (3)'!C:C,'[1]PI final (3)'!AS:AS,"",0)</f>
        <v>4</v>
      </c>
      <c r="AP170" s="97">
        <f>_xlfn.XLOOKUP(B170,'[1]PI final (3)'!C:C,'[1]PI final (3)'!AT:AT,"",0)</f>
        <v>14</v>
      </c>
      <c r="AQ170" s="97">
        <f>_xlfn.XLOOKUP(B170,'[1]PI final (3)'!C:C,'[1]PI final (3)'!AU:AU,"",0)</f>
        <v>0</v>
      </c>
      <c r="AR170" s="97">
        <f>_xlfn.XLOOKUP(B170,'[1]PI final (3)'!C:C,'[1]PI final (3)'!AW:AW,"",0)</f>
        <v>0</v>
      </c>
      <c r="AS170" s="97">
        <f>_xlfn.XLOOKUP(B170,'[1]PI final (3)'!C:C,'[1]PI final (3)'!AX:AX,"",0)</f>
        <v>6</v>
      </c>
      <c r="AT170" s="97">
        <f>_xlfn.XLOOKUP(B170,'[1]PI final (3)'!C:C,'[1]PI final (3)'!AY:AY,"",0)</f>
        <v>4</v>
      </c>
      <c r="AU170" s="97">
        <f>_xlfn.XLOOKUP(B170,'[1]PI final (3)'!C:C,'[1]PI final (3)'!AZ:AZ,"",0)</f>
        <v>4</v>
      </c>
      <c r="AV170" s="97">
        <f>_xlfn.XLOOKUP(B170,'[1]PI final (3)'!C:C,'[1]PI final (3)'!BA:BA,"",0)</f>
        <v>14</v>
      </c>
      <c r="AW170" s="97">
        <f>_xlfn.XLOOKUP(B170,'[1]PI final (3)'!C:C,'[1]PI final (3)'!BB:BB,"",0)</f>
        <v>50</v>
      </c>
      <c r="AX170" s="98" t="s">
        <v>857</v>
      </c>
      <c r="AY170" s="98" t="s">
        <v>1541</v>
      </c>
      <c r="AZ170" s="98" t="s">
        <v>1542</v>
      </c>
      <c r="BA170" s="98" t="s">
        <v>849</v>
      </c>
      <c r="BB170" s="98" t="s">
        <v>799</v>
      </c>
      <c r="BC170" s="98" t="s">
        <v>800</v>
      </c>
      <c r="BD170" s="98" t="s">
        <v>1222</v>
      </c>
      <c r="BE170" s="98" t="s">
        <v>801</v>
      </c>
      <c r="BF170" s="98" t="s">
        <v>802</v>
      </c>
    </row>
    <row r="171" spans="1:58" s="102" customFormat="1" ht="32.1" customHeight="1">
      <c r="A171" s="97" t="s">
        <v>1394</v>
      </c>
      <c r="B171" s="97">
        <v>165</v>
      </c>
      <c r="C171" s="98" t="s">
        <v>1343</v>
      </c>
      <c r="D171" s="98" t="s">
        <v>1344</v>
      </c>
      <c r="E171" s="98" t="s">
        <v>1534</v>
      </c>
      <c r="F171" s="98" t="s">
        <v>1535</v>
      </c>
      <c r="G171" s="98" t="s">
        <v>1057</v>
      </c>
      <c r="H171" s="98" t="s">
        <v>1536</v>
      </c>
      <c r="I171" s="98" t="s">
        <v>964</v>
      </c>
      <c r="J171" s="97">
        <v>0.38</v>
      </c>
      <c r="K171" s="98" t="s">
        <v>1442</v>
      </c>
      <c r="L171" s="97" t="s">
        <v>1537</v>
      </c>
      <c r="M171" s="98" t="s">
        <v>1400</v>
      </c>
      <c r="N171" s="97" t="s">
        <v>1401</v>
      </c>
      <c r="O171" s="98" t="s">
        <v>1538</v>
      </c>
      <c r="P171" s="97">
        <v>35</v>
      </c>
      <c r="Q171" s="98" t="s">
        <v>1403</v>
      </c>
      <c r="R171" s="98" t="s">
        <v>1404</v>
      </c>
      <c r="S171" s="97">
        <v>350209501</v>
      </c>
      <c r="T171" s="98" t="s">
        <v>1543</v>
      </c>
      <c r="U171" s="98" t="s">
        <v>1544</v>
      </c>
      <c r="V171" s="98" t="s">
        <v>1545</v>
      </c>
      <c r="W171" s="98">
        <v>0</v>
      </c>
      <c r="X171" s="98" t="s">
        <v>1408</v>
      </c>
      <c r="Y171" s="98">
        <v>100</v>
      </c>
      <c r="Z171" s="97" t="s">
        <v>1541</v>
      </c>
      <c r="AA171" s="101" t="s">
        <v>1542</v>
      </c>
      <c r="AB171" s="98" t="s">
        <v>16</v>
      </c>
      <c r="AC171" s="97">
        <f>_xlfn.XLOOKUP(B171,'[1]PI final (3)'!C:C,'[1]PI final (3)'!AE:AE,"",0)</f>
        <v>10</v>
      </c>
      <c r="AD171" s="97">
        <f>_xlfn.XLOOKUP(B171,'[1]PI final (3)'!C:C,'[1]PI final (3)'!AF:AF,"",0)</f>
        <v>10</v>
      </c>
      <c r="AE171" s="97">
        <f>_xlfn.XLOOKUP(B171,'[1]PI final (3)'!C:C,'[1]PI final (3)'!AG:AG,"",0)</f>
        <v>20</v>
      </c>
      <c r="AF171" s="97">
        <f>_xlfn.XLOOKUP(B171,'[1]PI final (3)'!C:C,'[1]PI final (3)'!AI:AI,"",0)</f>
        <v>0</v>
      </c>
      <c r="AG171" s="97">
        <f>_xlfn.XLOOKUP(B171,'[1]PI final (3)'!C:C,'[1]PI final (3)'!AJ:AJ,"",0)</f>
        <v>10</v>
      </c>
      <c r="AH171" s="97">
        <f>_xlfn.XLOOKUP(B171,'[1]PI final (3)'!C:C,'[1]PI final (3)'!AK:AK,"",0)</f>
        <v>10</v>
      </c>
      <c r="AI171" s="97">
        <f>_xlfn.XLOOKUP(B171,'[1]PI final (3)'!C:C,'[1]PI final (3)'!AL:AL,"",0)</f>
        <v>10</v>
      </c>
      <c r="AJ171" s="97">
        <f>_xlfn.XLOOKUP(B171,'[1]PI final (3)'!C:C,'[1]PI final (3)'!AM:AM,"",0)</f>
        <v>30</v>
      </c>
      <c r="AK171" s="97">
        <f t="shared" si="2"/>
        <v>50</v>
      </c>
      <c r="AL171" s="97">
        <f>_xlfn.XLOOKUP(B171,'[1]PI final (3)'!C:C,'[1]PI final (3)'!AP:AP,"",0)</f>
        <v>0</v>
      </c>
      <c r="AM171" s="97">
        <f>_xlfn.XLOOKUP(B171,'[1]PI final (3)'!C:C,'[1]PI final (3)'!AQ:AQ,"",0)</f>
        <v>10</v>
      </c>
      <c r="AN171" s="97">
        <f>_xlfn.XLOOKUP(B171,'[1]PI final (3)'!C:C,'[1]PI final (3)'!AR:AR,"",0)</f>
        <v>10</v>
      </c>
      <c r="AO171" s="97">
        <f>_xlfn.XLOOKUP(B171,'[1]PI final (3)'!C:C,'[1]PI final (3)'!AS:AS,"",0)</f>
        <v>10</v>
      </c>
      <c r="AP171" s="97">
        <f>_xlfn.XLOOKUP(B171,'[1]PI final (3)'!C:C,'[1]PI final (3)'!AT:AT,"",0)</f>
        <v>30</v>
      </c>
      <c r="AQ171" s="97">
        <f>_xlfn.XLOOKUP(B171,'[1]PI final (3)'!C:C,'[1]PI final (3)'!AU:AU,"",0)</f>
        <v>0</v>
      </c>
      <c r="AR171" s="97">
        <f>_xlfn.XLOOKUP(B171,'[1]PI final (3)'!C:C,'[1]PI final (3)'!AW:AW,"",0)</f>
        <v>0</v>
      </c>
      <c r="AS171" s="97">
        <f>_xlfn.XLOOKUP(B171,'[1]PI final (3)'!C:C,'[1]PI final (3)'!AX:AX,"",0)</f>
        <v>5</v>
      </c>
      <c r="AT171" s="97">
        <f>_xlfn.XLOOKUP(B171,'[1]PI final (3)'!C:C,'[1]PI final (3)'!AY:AY,"",0)</f>
        <v>5</v>
      </c>
      <c r="AU171" s="97">
        <f>_xlfn.XLOOKUP(B171,'[1]PI final (3)'!C:C,'[1]PI final (3)'!AZ:AZ,"",0)</f>
        <v>10</v>
      </c>
      <c r="AV171" s="97">
        <f>_xlfn.XLOOKUP(B171,'[1]PI final (3)'!C:C,'[1]PI final (3)'!BA:BA,"",0)</f>
        <v>20</v>
      </c>
      <c r="AW171" s="97">
        <f>_xlfn.XLOOKUP(B171,'[1]PI final (3)'!C:C,'[1]PI final (3)'!BB:BB,"",0)</f>
        <v>100</v>
      </c>
      <c r="AX171" s="98" t="s">
        <v>857</v>
      </c>
      <c r="AY171" s="98" t="s">
        <v>1541</v>
      </c>
      <c r="AZ171" s="98" t="s">
        <v>1542</v>
      </c>
      <c r="BA171" s="98" t="s">
        <v>849</v>
      </c>
      <c r="BB171" s="98">
        <v>0</v>
      </c>
      <c r="BC171" s="98">
        <v>0</v>
      </c>
      <c r="BD171" s="98">
        <v>0</v>
      </c>
      <c r="BE171" s="98">
        <v>0</v>
      </c>
      <c r="BF171" s="98">
        <v>0</v>
      </c>
    </row>
    <row r="172" spans="1:58" s="102" customFormat="1" ht="32.1" customHeight="1">
      <c r="A172" s="97" t="s">
        <v>1394</v>
      </c>
      <c r="B172" s="97">
        <v>166</v>
      </c>
      <c r="C172" s="98" t="s">
        <v>1343</v>
      </c>
      <c r="D172" s="98" t="s">
        <v>1344</v>
      </c>
      <c r="E172" s="98" t="s">
        <v>1546</v>
      </c>
      <c r="F172" s="98" t="s">
        <v>1547</v>
      </c>
      <c r="G172" s="98" t="s">
        <v>1057</v>
      </c>
      <c r="H172" s="98" t="s">
        <v>1548</v>
      </c>
      <c r="I172" s="98" t="s">
        <v>964</v>
      </c>
      <c r="J172" s="97">
        <v>6.31</v>
      </c>
      <c r="K172" s="98" t="s">
        <v>1442</v>
      </c>
      <c r="L172" s="97">
        <v>6.32</v>
      </c>
      <c r="M172" s="98" t="s">
        <v>1400</v>
      </c>
      <c r="N172" s="97" t="s">
        <v>1401</v>
      </c>
      <c r="O172" s="98" t="s">
        <v>1538</v>
      </c>
      <c r="P172" s="97">
        <v>35</v>
      </c>
      <c r="Q172" s="98" t="s">
        <v>1403</v>
      </c>
      <c r="R172" s="98" t="s">
        <v>1404</v>
      </c>
      <c r="S172" s="97">
        <v>350201500</v>
      </c>
      <c r="T172" s="98" t="s">
        <v>1190</v>
      </c>
      <c r="U172" s="98" t="s">
        <v>1549</v>
      </c>
      <c r="V172" s="98" t="s">
        <v>1550</v>
      </c>
      <c r="W172" s="98">
        <v>370</v>
      </c>
      <c r="X172" s="98" t="s">
        <v>1408</v>
      </c>
      <c r="Y172" s="98">
        <v>510</v>
      </c>
      <c r="Z172" s="97" t="s">
        <v>1401</v>
      </c>
      <c r="AA172" s="101" t="s">
        <v>1551</v>
      </c>
      <c r="AB172" s="98" t="s">
        <v>16</v>
      </c>
      <c r="AC172" s="97">
        <f>_xlfn.XLOOKUP(B172,'[1]PI final (3)'!C:C,'[1]PI final (3)'!AE:AE,"",0)</f>
        <v>20</v>
      </c>
      <c r="AD172" s="97">
        <f>_xlfn.XLOOKUP(B172,'[1]PI final (3)'!C:C,'[1]PI final (3)'!AF:AF,"",0)</f>
        <v>10</v>
      </c>
      <c r="AE172" s="97">
        <f>_xlfn.XLOOKUP(B172,'[1]PI final (3)'!C:C,'[1]PI final (3)'!AG:AG,"",0)</f>
        <v>30</v>
      </c>
      <c r="AF172" s="97">
        <f>_xlfn.XLOOKUP(B172,'[1]PI final (3)'!C:C,'[1]PI final (3)'!AI:AI,"",0)</f>
        <v>0</v>
      </c>
      <c r="AG172" s="97">
        <f>_xlfn.XLOOKUP(B172,'[1]PI final (3)'!C:C,'[1]PI final (3)'!AJ:AJ,"",0)</f>
        <v>5</v>
      </c>
      <c r="AH172" s="97">
        <f>_xlfn.XLOOKUP(B172,'[1]PI final (3)'!C:C,'[1]PI final (3)'!AK:AK,"",0)</f>
        <v>15</v>
      </c>
      <c r="AI172" s="97">
        <f>_xlfn.XLOOKUP(B172,'[1]PI final (3)'!C:C,'[1]PI final (3)'!AL:AL,"",0)</f>
        <v>20</v>
      </c>
      <c r="AJ172" s="97">
        <f>_xlfn.XLOOKUP(B172,'[1]PI final (3)'!C:C,'[1]PI final (3)'!AM:AM,"",0)</f>
        <v>40</v>
      </c>
      <c r="AK172" s="97">
        <f t="shared" si="2"/>
        <v>70</v>
      </c>
      <c r="AL172" s="97">
        <f>_xlfn.XLOOKUP(B172,'[1]PI final (3)'!C:C,'[1]PI final (3)'!AP:AP,"",0)</f>
        <v>0</v>
      </c>
      <c r="AM172" s="97">
        <f>_xlfn.XLOOKUP(B172,'[1]PI final (3)'!C:C,'[1]PI final (3)'!AQ:AQ,"",0)</f>
        <v>5</v>
      </c>
      <c r="AN172" s="97">
        <f>_xlfn.XLOOKUP(B172,'[1]PI final (3)'!C:C,'[1]PI final (3)'!AR:AR,"",0)</f>
        <v>15</v>
      </c>
      <c r="AO172" s="97">
        <f>_xlfn.XLOOKUP(B172,'[1]PI final (3)'!C:C,'[1]PI final (3)'!AS:AS,"",0)</f>
        <v>15</v>
      </c>
      <c r="AP172" s="97">
        <f>_xlfn.XLOOKUP(B172,'[1]PI final (3)'!C:C,'[1]PI final (3)'!AT:AT,"",0)</f>
        <v>35</v>
      </c>
      <c r="AQ172" s="97">
        <f>_xlfn.XLOOKUP(B172,'[1]PI final (3)'!C:C,'[1]PI final (3)'!AU:AU,"",0)</f>
        <v>0</v>
      </c>
      <c r="AR172" s="97">
        <f>_xlfn.XLOOKUP(B172,'[1]PI final (3)'!C:C,'[1]PI final (3)'!AW:AW,"",0)</f>
        <v>0</v>
      </c>
      <c r="AS172" s="97">
        <f>_xlfn.XLOOKUP(B172,'[1]PI final (3)'!C:C,'[1]PI final (3)'!AX:AX,"",0)</f>
        <v>5</v>
      </c>
      <c r="AT172" s="97">
        <f>_xlfn.XLOOKUP(B172,'[1]PI final (3)'!C:C,'[1]PI final (3)'!AY:AY,"",0)</f>
        <v>15</v>
      </c>
      <c r="AU172" s="97">
        <f>_xlfn.XLOOKUP(B172,'[1]PI final (3)'!C:C,'[1]PI final (3)'!AZ:AZ,"",0)</f>
        <v>15</v>
      </c>
      <c r="AV172" s="97">
        <f>_xlfn.XLOOKUP(B172,'[1]PI final (3)'!C:C,'[1]PI final (3)'!BA:BA,"",0)</f>
        <v>35</v>
      </c>
      <c r="AW172" s="97">
        <f>_xlfn.XLOOKUP(B172,'[1]PI final (3)'!C:C,'[1]PI final (3)'!BB:BB,"",0)</f>
        <v>140</v>
      </c>
      <c r="AX172" s="98" t="s">
        <v>857</v>
      </c>
      <c r="AY172" s="98" t="s">
        <v>1401</v>
      </c>
      <c r="AZ172" s="98" t="s">
        <v>1552</v>
      </c>
      <c r="BA172" s="98" t="s">
        <v>849</v>
      </c>
      <c r="BB172" s="98">
        <v>0</v>
      </c>
      <c r="BC172" s="98">
        <v>0</v>
      </c>
      <c r="BD172" s="98">
        <v>0</v>
      </c>
      <c r="BE172" s="98" t="s">
        <v>801</v>
      </c>
      <c r="BF172" s="98" t="s">
        <v>802</v>
      </c>
    </row>
    <row r="173" spans="1:58" s="102" customFormat="1" ht="32.1" customHeight="1">
      <c r="A173" s="97" t="s">
        <v>1394</v>
      </c>
      <c r="B173" s="97">
        <v>167</v>
      </c>
      <c r="C173" s="98" t="s">
        <v>1343</v>
      </c>
      <c r="D173" s="98" t="s">
        <v>1344</v>
      </c>
      <c r="E173" s="98" t="s">
        <v>1546</v>
      </c>
      <c r="F173" s="98" t="s">
        <v>1547</v>
      </c>
      <c r="G173" s="98" t="s">
        <v>1057</v>
      </c>
      <c r="H173" s="98" t="s">
        <v>1548</v>
      </c>
      <c r="I173" s="98" t="s">
        <v>964</v>
      </c>
      <c r="J173" s="97">
        <v>6.31</v>
      </c>
      <c r="K173" s="98" t="s">
        <v>1442</v>
      </c>
      <c r="L173" s="97">
        <v>6.32</v>
      </c>
      <c r="M173" s="98" t="s">
        <v>1400</v>
      </c>
      <c r="N173" s="97" t="s">
        <v>1401</v>
      </c>
      <c r="O173" s="98" t="s">
        <v>1538</v>
      </c>
      <c r="P173" s="97">
        <v>35</v>
      </c>
      <c r="Q173" s="98" t="s">
        <v>1403</v>
      </c>
      <c r="R173" s="98" t="s">
        <v>1404</v>
      </c>
      <c r="S173" s="97">
        <v>350202100</v>
      </c>
      <c r="T173" s="98" t="s">
        <v>1405</v>
      </c>
      <c r="U173" s="98" t="s">
        <v>1553</v>
      </c>
      <c r="V173" s="98" t="s">
        <v>1554</v>
      </c>
      <c r="W173" s="98">
        <v>0</v>
      </c>
      <c r="X173" s="98" t="s">
        <v>1408</v>
      </c>
      <c r="Y173" s="98">
        <v>50</v>
      </c>
      <c r="Z173" s="97" t="s">
        <v>1401</v>
      </c>
      <c r="AA173" s="101" t="s">
        <v>1555</v>
      </c>
      <c r="AB173" s="98" t="s">
        <v>16</v>
      </c>
      <c r="AC173" s="97">
        <f>_xlfn.XLOOKUP(B173,'[1]PI final (3)'!C:C,'[1]PI final (3)'!AE:AE,"",0)</f>
        <v>10</v>
      </c>
      <c r="AD173" s="97">
        <f>_xlfn.XLOOKUP(B173,'[1]PI final (3)'!C:C,'[1]PI final (3)'!AF:AF,"",0)</f>
        <v>5</v>
      </c>
      <c r="AE173" s="97">
        <f>_xlfn.XLOOKUP(B173,'[1]PI final (3)'!C:C,'[1]PI final (3)'!AG:AG,"",0)</f>
        <v>15</v>
      </c>
      <c r="AF173" s="97">
        <f>_xlfn.XLOOKUP(B173,'[1]PI final (3)'!C:C,'[1]PI final (3)'!AI:AI,"",0)</f>
        <v>0</v>
      </c>
      <c r="AG173" s="97">
        <f>_xlfn.XLOOKUP(B173,'[1]PI final (3)'!C:C,'[1]PI final (3)'!AJ:AJ,"",0)</f>
        <v>0</v>
      </c>
      <c r="AH173" s="97">
        <f>_xlfn.XLOOKUP(B173,'[1]PI final (3)'!C:C,'[1]PI final (3)'!AK:AK,"",0)</f>
        <v>10</v>
      </c>
      <c r="AI173" s="97">
        <f>_xlfn.XLOOKUP(B173,'[1]PI final (3)'!C:C,'[1]PI final (3)'!AL:AL,"",0)</f>
        <v>5</v>
      </c>
      <c r="AJ173" s="97">
        <f>_xlfn.XLOOKUP(B173,'[1]PI final (3)'!C:C,'[1]PI final (3)'!AM:AM,"",0)</f>
        <v>15</v>
      </c>
      <c r="AK173" s="97">
        <f t="shared" si="2"/>
        <v>30</v>
      </c>
      <c r="AL173" s="97">
        <f>_xlfn.XLOOKUP(B173,'[1]PI final (3)'!C:C,'[1]PI final (3)'!AP:AP,"",0)</f>
        <v>0</v>
      </c>
      <c r="AM173" s="97">
        <f>_xlfn.XLOOKUP(B173,'[1]PI final (3)'!C:C,'[1]PI final (3)'!AQ:AQ,"",0)</f>
        <v>0</v>
      </c>
      <c r="AN173" s="97">
        <f>_xlfn.XLOOKUP(B173,'[1]PI final (3)'!C:C,'[1]PI final (3)'!AR:AR,"",0)</f>
        <v>5</v>
      </c>
      <c r="AO173" s="97">
        <f>_xlfn.XLOOKUP(B173,'[1]PI final (3)'!C:C,'[1]PI final (3)'!AS:AS,"",0)</f>
        <v>5</v>
      </c>
      <c r="AP173" s="97">
        <f>_xlfn.XLOOKUP(B173,'[1]PI final (3)'!C:C,'[1]PI final (3)'!AT:AT,"",0)</f>
        <v>10</v>
      </c>
      <c r="AQ173" s="97">
        <f>_xlfn.XLOOKUP(B173,'[1]PI final (3)'!C:C,'[1]PI final (3)'!AU:AU,"",0)</f>
        <v>0</v>
      </c>
      <c r="AR173" s="97">
        <f>_xlfn.XLOOKUP(B173,'[1]PI final (3)'!C:C,'[1]PI final (3)'!AW:AW,"",0)</f>
        <v>0</v>
      </c>
      <c r="AS173" s="97">
        <f>_xlfn.XLOOKUP(B173,'[1]PI final (3)'!C:C,'[1]PI final (3)'!AX:AX,"",0)</f>
        <v>0</v>
      </c>
      <c r="AT173" s="97">
        <f>_xlfn.XLOOKUP(B173,'[1]PI final (3)'!C:C,'[1]PI final (3)'!AY:AY,"",0)</f>
        <v>5</v>
      </c>
      <c r="AU173" s="97">
        <f>_xlfn.XLOOKUP(B173,'[1]PI final (3)'!C:C,'[1]PI final (3)'!AZ:AZ,"",0)</f>
        <v>5</v>
      </c>
      <c r="AV173" s="97">
        <f>_xlfn.XLOOKUP(B173,'[1]PI final (3)'!C:C,'[1]PI final (3)'!BA:BA,"",0)</f>
        <v>10</v>
      </c>
      <c r="AW173" s="97">
        <f>_xlfn.XLOOKUP(B173,'[1]PI final (3)'!C:C,'[1]PI final (3)'!BB:BB,"",0)</f>
        <v>50</v>
      </c>
      <c r="AX173" s="98" t="s">
        <v>857</v>
      </c>
      <c r="AY173" s="98" t="s">
        <v>1401</v>
      </c>
      <c r="AZ173" s="98" t="s">
        <v>1556</v>
      </c>
      <c r="BA173" s="98" t="s">
        <v>849</v>
      </c>
      <c r="BB173" s="98">
        <v>0</v>
      </c>
      <c r="BC173" s="98">
        <v>0</v>
      </c>
      <c r="BD173" s="98">
        <v>0</v>
      </c>
      <c r="BE173" s="98">
        <v>0</v>
      </c>
      <c r="BF173" s="98">
        <v>0</v>
      </c>
    </row>
    <row r="174" spans="1:58" s="102" customFormat="1" ht="32.1" customHeight="1">
      <c r="A174" s="97" t="s">
        <v>1394</v>
      </c>
      <c r="B174" s="97">
        <v>168</v>
      </c>
      <c r="C174" s="98" t="s">
        <v>1343</v>
      </c>
      <c r="D174" s="98" t="s">
        <v>1344</v>
      </c>
      <c r="E174" s="98" t="s">
        <v>1546</v>
      </c>
      <c r="F174" s="98" t="s">
        <v>1547</v>
      </c>
      <c r="G174" s="98" t="s">
        <v>1057</v>
      </c>
      <c r="H174" s="98" t="s">
        <v>1548</v>
      </c>
      <c r="I174" s="98" t="s">
        <v>964</v>
      </c>
      <c r="J174" s="97">
        <v>6.31</v>
      </c>
      <c r="K174" s="98" t="s">
        <v>1442</v>
      </c>
      <c r="L174" s="97">
        <v>6.32</v>
      </c>
      <c r="M174" s="98" t="s">
        <v>1400</v>
      </c>
      <c r="N174" s="97" t="s">
        <v>1401</v>
      </c>
      <c r="O174" s="98" t="s">
        <v>1538</v>
      </c>
      <c r="P174" s="97">
        <v>17</v>
      </c>
      <c r="Q174" s="98" t="s">
        <v>1217</v>
      </c>
      <c r="R174" s="98" t="s">
        <v>1557</v>
      </c>
      <c r="S174" s="97">
        <v>170203800</v>
      </c>
      <c r="T174" s="98" t="s">
        <v>1558</v>
      </c>
      <c r="U174" s="98" t="s">
        <v>1559</v>
      </c>
      <c r="V174" s="98" t="s">
        <v>1560</v>
      </c>
      <c r="W174" s="98">
        <v>5</v>
      </c>
      <c r="X174" s="98" t="s">
        <v>1408</v>
      </c>
      <c r="Y174" s="98">
        <v>45</v>
      </c>
      <c r="Z174" s="97" t="s">
        <v>1561</v>
      </c>
      <c r="AA174" s="101" t="s">
        <v>1555</v>
      </c>
      <c r="AB174" s="98" t="s">
        <v>16</v>
      </c>
      <c r="AC174" s="97">
        <f>_xlfn.XLOOKUP(B174,'[1]PI final (3)'!C:C,'[1]PI final (3)'!AE:AE,"",0)</f>
        <v>0</v>
      </c>
      <c r="AD174" s="97">
        <f>_xlfn.XLOOKUP(B174,'[1]PI final (3)'!C:C,'[1]PI final (3)'!AF:AF,"",0)</f>
        <v>5</v>
      </c>
      <c r="AE174" s="97">
        <f>_xlfn.XLOOKUP(B174,'[1]PI final (3)'!C:C,'[1]PI final (3)'!AG:AG,"",0)</f>
        <v>5</v>
      </c>
      <c r="AF174" s="97">
        <f>_xlfn.XLOOKUP(B174,'[1]PI final (3)'!C:C,'[1]PI final (3)'!AI:AI,"",0)</f>
        <v>0</v>
      </c>
      <c r="AG174" s="97">
        <f>_xlfn.XLOOKUP(B174,'[1]PI final (3)'!C:C,'[1]PI final (3)'!AJ:AJ,"",0)</f>
        <v>0</v>
      </c>
      <c r="AH174" s="97">
        <f>_xlfn.XLOOKUP(B174,'[1]PI final (3)'!C:C,'[1]PI final (3)'!AK:AK,"",0)</f>
        <v>10</v>
      </c>
      <c r="AI174" s="97">
        <f>_xlfn.XLOOKUP(B174,'[1]PI final (3)'!C:C,'[1]PI final (3)'!AL:AL,"",0)</f>
        <v>5</v>
      </c>
      <c r="AJ174" s="97">
        <f>_xlfn.XLOOKUP(B174,'[1]PI final (3)'!C:C,'[1]PI final (3)'!AM:AM,"",0)</f>
        <v>15</v>
      </c>
      <c r="AK174" s="97">
        <f t="shared" si="2"/>
        <v>20</v>
      </c>
      <c r="AL174" s="97">
        <f>_xlfn.XLOOKUP(B174,'[1]PI final (3)'!C:C,'[1]PI final (3)'!AP:AP,"",0)</f>
        <v>0</v>
      </c>
      <c r="AM174" s="97">
        <f>_xlfn.XLOOKUP(B174,'[1]PI final (3)'!C:C,'[1]PI final (3)'!AQ:AQ,"",0)</f>
        <v>0</v>
      </c>
      <c r="AN174" s="97">
        <f>_xlfn.XLOOKUP(B174,'[1]PI final (3)'!C:C,'[1]PI final (3)'!AR:AR,"",0)</f>
        <v>5</v>
      </c>
      <c r="AO174" s="97">
        <f>_xlfn.XLOOKUP(B174,'[1]PI final (3)'!C:C,'[1]PI final (3)'!AS:AS,"",0)</f>
        <v>5</v>
      </c>
      <c r="AP174" s="97">
        <f>_xlfn.XLOOKUP(B174,'[1]PI final (3)'!C:C,'[1]PI final (3)'!AT:AT,"",0)</f>
        <v>10</v>
      </c>
      <c r="AQ174" s="97">
        <f>_xlfn.XLOOKUP(B174,'[1]PI final (3)'!C:C,'[1]PI final (3)'!AU:AU,"",0)</f>
        <v>0</v>
      </c>
      <c r="AR174" s="97">
        <f>_xlfn.XLOOKUP(B174,'[1]PI final (3)'!C:C,'[1]PI final (3)'!AW:AW,"",0)</f>
        <v>0</v>
      </c>
      <c r="AS174" s="97">
        <f>_xlfn.XLOOKUP(B174,'[1]PI final (3)'!C:C,'[1]PI final (3)'!AX:AX,"",0)</f>
        <v>0</v>
      </c>
      <c r="AT174" s="97">
        <f>_xlfn.XLOOKUP(B174,'[1]PI final (3)'!C:C,'[1]PI final (3)'!AY:AY,"",0)</f>
        <v>5</v>
      </c>
      <c r="AU174" s="97">
        <f>_xlfn.XLOOKUP(B174,'[1]PI final (3)'!C:C,'[1]PI final (3)'!AZ:AZ,"",0)</f>
        <v>5</v>
      </c>
      <c r="AV174" s="97">
        <f>_xlfn.XLOOKUP(B174,'[1]PI final (3)'!C:C,'[1]PI final (3)'!BA:BA,"",0)</f>
        <v>10</v>
      </c>
      <c r="AW174" s="97">
        <f>_xlfn.XLOOKUP(B174,'[1]PI final (3)'!C:C,'[1]PI final (3)'!BB:BB,"",0)</f>
        <v>40</v>
      </c>
      <c r="AX174" s="98" t="s">
        <v>857</v>
      </c>
      <c r="AY174" s="98" t="s">
        <v>1562</v>
      </c>
      <c r="AZ174" s="98" t="s">
        <v>1563</v>
      </c>
      <c r="BA174" s="98" t="s">
        <v>849</v>
      </c>
      <c r="BB174" s="98">
        <v>0</v>
      </c>
      <c r="BC174" s="98">
        <v>0</v>
      </c>
      <c r="BD174" s="98">
        <v>0</v>
      </c>
      <c r="BE174" s="98" t="s">
        <v>801</v>
      </c>
      <c r="BF174" s="98" t="s">
        <v>802</v>
      </c>
    </row>
    <row r="175" spans="1:58" s="102" customFormat="1" ht="32.1" customHeight="1">
      <c r="A175" s="97" t="s">
        <v>1394</v>
      </c>
      <c r="B175" s="97">
        <v>169</v>
      </c>
      <c r="C175" s="98" t="s">
        <v>1343</v>
      </c>
      <c r="D175" s="98" t="s">
        <v>1344</v>
      </c>
      <c r="E175" s="98" t="s">
        <v>1564</v>
      </c>
      <c r="F175" s="98" t="s">
        <v>1565</v>
      </c>
      <c r="G175" s="98" t="s">
        <v>1566</v>
      </c>
      <c r="H175" s="98" t="s">
        <v>1567</v>
      </c>
      <c r="I175" s="98" t="s">
        <v>964</v>
      </c>
      <c r="J175" s="97" t="s">
        <v>1568</v>
      </c>
      <c r="K175" s="98" t="s">
        <v>1569</v>
      </c>
      <c r="L175" s="97">
        <v>7</v>
      </c>
      <c r="M175" s="98" t="s">
        <v>1400</v>
      </c>
      <c r="N175" s="97" t="s">
        <v>1401</v>
      </c>
      <c r="O175" s="98" t="s">
        <v>1538</v>
      </c>
      <c r="P175" s="97">
        <v>39</v>
      </c>
      <c r="Q175" s="98" t="s">
        <v>1178</v>
      </c>
      <c r="R175" s="98" t="s">
        <v>1179</v>
      </c>
      <c r="S175" s="97">
        <v>390601100</v>
      </c>
      <c r="T175" s="98" t="s">
        <v>1204</v>
      </c>
      <c r="U175" s="98" t="s">
        <v>1205</v>
      </c>
      <c r="V175" s="98" t="s">
        <v>1570</v>
      </c>
      <c r="W175" s="98">
        <v>4</v>
      </c>
      <c r="X175" s="98" t="s">
        <v>1571</v>
      </c>
      <c r="Y175" s="98">
        <v>8</v>
      </c>
      <c r="Z175" s="97" t="s">
        <v>1401</v>
      </c>
      <c r="AA175" s="101" t="s">
        <v>1555</v>
      </c>
      <c r="AB175" s="98" t="s">
        <v>16</v>
      </c>
      <c r="AC175" s="97">
        <f>_xlfn.XLOOKUP(B175,'[1]PI final (3)'!C:C,'[1]PI final (3)'!AE:AE,"",0)</f>
        <v>0.25</v>
      </c>
      <c r="AD175" s="97">
        <f>_xlfn.XLOOKUP(B175,'[1]PI final (3)'!C:C,'[1]PI final (3)'!AF:AF,"",0)</f>
        <v>0.75</v>
      </c>
      <c r="AE175" s="97">
        <f>_xlfn.XLOOKUP(B175,'[1]PI final (3)'!C:C,'[1]PI final (3)'!AG:AG,"",0)</f>
        <v>1</v>
      </c>
      <c r="AF175" s="97">
        <f>_xlfn.XLOOKUP(B175,'[1]PI final (3)'!C:C,'[1]PI final (3)'!AI:AI,"",0)</f>
        <v>0.25</v>
      </c>
      <c r="AG175" s="97">
        <f>_xlfn.XLOOKUP(B175,'[1]PI final (3)'!C:C,'[1]PI final (3)'!AJ:AJ,"",0)</f>
        <v>0.25</v>
      </c>
      <c r="AH175" s="97">
        <f>_xlfn.XLOOKUP(B175,'[1]PI final (3)'!C:C,'[1]PI final (3)'!AK:AK,"",0)</f>
        <v>0.25</v>
      </c>
      <c r="AI175" s="97">
        <f>_xlfn.XLOOKUP(B175,'[1]PI final (3)'!C:C,'[1]PI final (3)'!AL:AL,"",0)</f>
        <v>0.25</v>
      </c>
      <c r="AJ175" s="97">
        <f>_xlfn.XLOOKUP(B175,'[1]PI final (3)'!C:C,'[1]PI final (3)'!AM:AM,"",0)</f>
        <v>1</v>
      </c>
      <c r="AK175" s="97">
        <f t="shared" si="2"/>
        <v>2</v>
      </c>
      <c r="AL175" s="97">
        <f>_xlfn.XLOOKUP(B175,'[1]PI final (3)'!C:C,'[1]PI final (3)'!AP:AP,"",0)</f>
        <v>0.25</v>
      </c>
      <c r="AM175" s="97">
        <f>_xlfn.XLOOKUP(B175,'[1]PI final (3)'!C:C,'[1]PI final (3)'!AQ:AQ,"",0)</f>
        <v>0.25</v>
      </c>
      <c r="AN175" s="97">
        <f>_xlfn.XLOOKUP(B175,'[1]PI final (3)'!C:C,'[1]PI final (3)'!AR:AR,"",0)</f>
        <v>0.25</v>
      </c>
      <c r="AO175" s="97">
        <f>_xlfn.XLOOKUP(B175,'[1]PI final (3)'!C:C,'[1]PI final (3)'!AS:AS,"",0)</f>
        <v>0.25</v>
      </c>
      <c r="AP175" s="97">
        <f>_xlfn.XLOOKUP(B175,'[1]PI final (3)'!C:C,'[1]PI final (3)'!AT:AT,"",0)</f>
        <v>1</v>
      </c>
      <c r="AQ175" s="97">
        <f>_xlfn.XLOOKUP(B175,'[1]PI final (3)'!C:C,'[1]PI final (3)'!AU:AU,"",0)</f>
        <v>0</v>
      </c>
      <c r="AR175" s="97">
        <f>_xlfn.XLOOKUP(B175,'[1]PI final (3)'!C:C,'[1]PI final (3)'!AW:AW,"",0)</f>
        <v>0.25</v>
      </c>
      <c r="AS175" s="97">
        <f>_xlfn.XLOOKUP(B175,'[1]PI final (3)'!C:C,'[1]PI final (3)'!AX:AX,"",0)</f>
        <v>0.25</v>
      </c>
      <c r="AT175" s="97">
        <f>_xlfn.XLOOKUP(B175,'[1]PI final (3)'!C:C,'[1]PI final (3)'!AY:AY,"",0)</f>
        <v>0.25</v>
      </c>
      <c r="AU175" s="97">
        <f>_xlfn.XLOOKUP(B175,'[1]PI final (3)'!C:C,'[1]PI final (3)'!AZ:AZ,"",0)</f>
        <v>0.25</v>
      </c>
      <c r="AV175" s="97">
        <f>_xlfn.XLOOKUP(B175,'[1]PI final (3)'!C:C,'[1]PI final (3)'!BA:BA,"",0)</f>
        <v>1</v>
      </c>
      <c r="AW175" s="97">
        <f>_xlfn.XLOOKUP(B175,'[1]PI final (3)'!C:C,'[1]PI final (3)'!BB:BB,"",0)</f>
        <v>4</v>
      </c>
      <c r="AX175" s="98" t="s">
        <v>857</v>
      </c>
      <c r="AY175" s="98" t="s">
        <v>1401</v>
      </c>
      <c r="AZ175" s="98" t="s">
        <v>1572</v>
      </c>
      <c r="BA175" s="98" t="s">
        <v>849</v>
      </c>
      <c r="BB175" s="98">
        <v>0</v>
      </c>
      <c r="BC175" s="98">
        <v>0</v>
      </c>
      <c r="BD175" s="98">
        <v>0</v>
      </c>
      <c r="BE175" s="98">
        <v>0</v>
      </c>
      <c r="BF175" s="98">
        <v>0</v>
      </c>
    </row>
    <row r="176" spans="1:58" s="102" customFormat="1" ht="32.1" customHeight="1">
      <c r="A176" s="97" t="s">
        <v>1394</v>
      </c>
      <c r="B176" s="97">
        <v>170</v>
      </c>
      <c r="C176" s="98" t="s">
        <v>1343</v>
      </c>
      <c r="D176" s="98" t="s">
        <v>1344</v>
      </c>
      <c r="E176" s="98" t="s">
        <v>1564</v>
      </c>
      <c r="F176" s="98" t="s">
        <v>1565</v>
      </c>
      <c r="G176" s="98" t="s">
        <v>1566</v>
      </c>
      <c r="H176" s="98" t="s">
        <v>1567</v>
      </c>
      <c r="I176" s="98" t="s">
        <v>964</v>
      </c>
      <c r="J176" s="97" t="s">
        <v>1568</v>
      </c>
      <c r="K176" s="98" t="s">
        <v>1569</v>
      </c>
      <c r="L176" s="97">
        <v>7</v>
      </c>
      <c r="M176" s="98" t="s">
        <v>1400</v>
      </c>
      <c r="N176" s="97" t="s">
        <v>1401</v>
      </c>
      <c r="O176" s="98" t="s">
        <v>1538</v>
      </c>
      <c r="P176" s="97">
        <v>39</v>
      </c>
      <c r="Q176" s="98" t="s">
        <v>1178</v>
      </c>
      <c r="R176" s="98" t="s">
        <v>1179</v>
      </c>
      <c r="S176" s="97">
        <v>390601300</v>
      </c>
      <c r="T176" s="98" t="s">
        <v>1573</v>
      </c>
      <c r="U176" s="98" t="s">
        <v>1574</v>
      </c>
      <c r="V176" s="98" t="s">
        <v>1575</v>
      </c>
      <c r="W176" s="98">
        <v>61</v>
      </c>
      <c r="X176" s="98" t="s">
        <v>1571</v>
      </c>
      <c r="Y176" s="98">
        <v>70</v>
      </c>
      <c r="Z176" s="97" t="s">
        <v>1401</v>
      </c>
      <c r="AA176" s="101" t="s">
        <v>1555</v>
      </c>
      <c r="AB176" s="98" t="s">
        <v>16</v>
      </c>
      <c r="AC176" s="97">
        <f>_xlfn.XLOOKUP(B176,'[1]PI final (3)'!C:C,'[1]PI final (3)'!AE:AE,"",0)</f>
        <v>0.25</v>
      </c>
      <c r="AD176" s="97">
        <f>_xlfn.XLOOKUP(B176,'[1]PI final (3)'!C:C,'[1]PI final (3)'!AF:AF,"",0)</f>
        <v>0.25</v>
      </c>
      <c r="AE176" s="97">
        <f>_xlfn.XLOOKUP(B176,'[1]PI final (3)'!C:C,'[1]PI final (3)'!AG:AG,"",0)</f>
        <v>0.5</v>
      </c>
      <c r="AF176" s="97">
        <f>_xlfn.XLOOKUP(B176,'[1]PI final (3)'!C:C,'[1]PI final (3)'!AI:AI,"",0)</f>
        <v>0.5</v>
      </c>
      <c r="AG176" s="97">
        <f>_xlfn.XLOOKUP(B176,'[1]PI final (3)'!C:C,'[1]PI final (3)'!AJ:AJ,"",0)</f>
        <v>1</v>
      </c>
      <c r="AH176" s="97">
        <f>_xlfn.XLOOKUP(B176,'[1]PI final (3)'!C:C,'[1]PI final (3)'!AK:AK,"",0)</f>
        <v>1</v>
      </c>
      <c r="AI176" s="97">
        <f>_xlfn.XLOOKUP(B176,'[1]PI final (3)'!C:C,'[1]PI final (3)'!AL:AL,"",0)</f>
        <v>1</v>
      </c>
      <c r="AJ176" s="97">
        <f>_xlfn.XLOOKUP(B176,'[1]PI final (3)'!C:C,'[1]PI final (3)'!AM:AM,"",0)</f>
        <v>3.5</v>
      </c>
      <c r="AK176" s="97">
        <f t="shared" si="2"/>
        <v>4</v>
      </c>
      <c r="AL176" s="97">
        <f>_xlfn.XLOOKUP(B176,'[1]PI final (3)'!C:C,'[1]PI final (3)'!AP:AP,"",0)</f>
        <v>0.5</v>
      </c>
      <c r="AM176" s="97">
        <f>_xlfn.XLOOKUP(B176,'[1]PI final (3)'!C:C,'[1]PI final (3)'!AQ:AQ,"",0)</f>
        <v>1</v>
      </c>
      <c r="AN176" s="97">
        <f>_xlfn.XLOOKUP(B176,'[1]PI final (3)'!C:C,'[1]PI final (3)'!AR:AR,"",0)</f>
        <v>1</v>
      </c>
      <c r="AO176" s="97">
        <f>_xlfn.XLOOKUP(B176,'[1]PI final (3)'!C:C,'[1]PI final (3)'!AS:AS,"",0)</f>
        <v>0.5</v>
      </c>
      <c r="AP176" s="97">
        <f>_xlfn.XLOOKUP(B176,'[1]PI final (3)'!C:C,'[1]PI final (3)'!AT:AT,"",0)</f>
        <v>3</v>
      </c>
      <c r="AQ176" s="97">
        <f>_xlfn.XLOOKUP(B176,'[1]PI final (3)'!C:C,'[1]PI final (3)'!AU:AU,"",0)</f>
        <v>0</v>
      </c>
      <c r="AR176" s="97">
        <f>_xlfn.XLOOKUP(B176,'[1]PI final (3)'!C:C,'[1]PI final (3)'!AW:AW,"",0)</f>
        <v>0.5</v>
      </c>
      <c r="AS176" s="97">
        <f>_xlfn.XLOOKUP(B176,'[1]PI final (3)'!C:C,'[1]PI final (3)'!AX:AX,"",0)</f>
        <v>0.5</v>
      </c>
      <c r="AT176" s="97">
        <f>_xlfn.XLOOKUP(B176,'[1]PI final (3)'!C:C,'[1]PI final (3)'!AY:AY,"",0)</f>
        <v>0.5</v>
      </c>
      <c r="AU176" s="97">
        <f>_xlfn.XLOOKUP(B176,'[1]PI final (3)'!C:C,'[1]PI final (3)'!AZ:AZ,"",0)</f>
        <v>0.5</v>
      </c>
      <c r="AV176" s="97">
        <f>_xlfn.XLOOKUP(B176,'[1]PI final (3)'!C:C,'[1]PI final (3)'!BA:BA,"",0)</f>
        <v>2</v>
      </c>
      <c r="AW176" s="97">
        <f>_xlfn.XLOOKUP(B176,'[1]PI final (3)'!C:C,'[1]PI final (3)'!BB:BB,"",0)</f>
        <v>9</v>
      </c>
      <c r="AX176" s="98" t="s">
        <v>857</v>
      </c>
      <c r="AY176" s="98" t="s">
        <v>1401</v>
      </c>
      <c r="AZ176" s="98" t="s">
        <v>1572</v>
      </c>
      <c r="BA176" s="98" t="s">
        <v>849</v>
      </c>
      <c r="BB176" s="98">
        <v>0</v>
      </c>
      <c r="BC176" s="98">
        <v>0</v>
      </c>
      <c r="BD176" s="98">
        <v>0</v>
      </c>
      <c r="BE176" s="98">
        <v>0</v>
      </c>
      <c r="BF176" s="98">
        <v>0</v>
      </c>
    </row>
    <row r="177" spans="1:58" s="102" customFormat="1" ht="32.1" customHeight="1">
      <c r="A177" s="97" t="s">
        <v>1216</v>
      </c>
      <c r="B177" s="97">
        <v>171</v>
      </c>
      <c r="C177" s="98" t="s">
        <v>1343</v>
      </c>
      <c r="D177" s="98" t="s">
        <v>1576</v>
      </c>
      <c r="E177" s="98" t="s">
        <v>1577</v>
      </c>
      <c r="F177" s="98" t="s">
        <v>1578</v>
      </c>
      <c r="G177" s="98" t="s">
        <v>1057</v>
      </c>
      <c r="H177" s="98" t="s">
        <v>1579</v>
      </c>
      <c r="I177" s="98" t="s">
        <v>812</v>
      </c>
      <c r="J177" s="108" t="s">
        <v>1580</v>
      </c>
      <c r="K177" s="122" t="s">
        <v>1581</v>
      </c>
      <c r="L177" s="108" t="s">
        <v>1582</v>
      </c>
      <c r="M177" s="98" t="s">
        <v>1583</v>
      </c>
      <c r="N177" s="97">
        <v>2</v>
      </c>
      <c r="O177" s="98" t="s">
        <v>18</v>
      </c>
      <c r="P177" s="97">
        <v>17</v>
      </c>
      <c r="Q177" s="98" t="s">
        <v>1217</v>
      </c>
      <c r="R177" s="98" t="s">
        <v>1557</v>
      </c>
      <c r="S177" s="97">
        <v>170203700</v>
      </c>
      <c r="T177" s="98" t="s">
        <v>1584</v>
      </c>
      <c r="U177" s="98" t="s">
        <v>1585</v>
      </c>
      <c r="V177" s="98" t="s">
        <v>1586</v>
      </c>
      <c r="W177" s="98">
        <v>1200</v>
      </c>
      <c r="X177" s="98" t="s">
        <v>1587</v>
      </c>
      <c r="Y177" s="98">
        <v>4000</v>
      </c>
      <c r="Z177" s="121" t="s">
        <v>1588</v>
      </c>
      <c r="AA177" s="101" t="s">
        <v>1589</v>
      </c>
      <c r="AB177" s="98" t="s">
        <v>16</v>
      </c>
      <c r="AC177" s="97">
        <f>_xlfn.XLOOKUP(B177,'[1]PI final (3)'!C:C,'[1]PI final (3)'!AE:AE,"",0)</f>
        <v>0</v>
      </c>
      <c r="AD177" s="97">
        <f>_xlfn.XLOOKUP(B177,'[1]PI final (3)'!C:C,'[1]PI final (3)'!AF:AF,"",0)</f>
        <v>0</v>
      </c>
      <c r="AE177" s="97">
        <f>_xlfn.XLOOKUP(B177,'[1]PI final (3)'!C:C,'[1]PI final (3)'!AG:AG,"",0)</f>
        <v>0</v>
      </c>
      <c r="AF177" s="97">
        <f>_xlfn.XLOOKUP(B177,'[1]PI final (3)'!C:C,'[1]PI final (3)'!AI:AI,"",0)</f>
        <v>200</v>
      </c>
      <c r="AG177" s="97">
        <f>_xlfn.XLOOKUP(B177,'[1]PI final (3)'!C:C,'[1]PI final (3)'!AJ:AJ,"",0)</f>
        <v>234</v>
      </c>
      <c r="AH177" s="97">
        <f>_xlfn.XLOOKUP(B177,'[1]PI final (3)'!C:C,'[1]PI final (3)'!AK:AK,"",0)</f>
        <v>250</v>
      </c>
      <c r="AI177" s="97">
        <f>_xlfn.XLOOKUP(B177,'[1]PI final (3)'!C:C,'[1]PI final (3)'!AL:AL,"",0)</f>
        <v>250</v>
      </c>
      <c r="AJ177" s="97">
        <f>_xlfn.XLOOKUP(B177,'[1]PI final (3)'!C:C,'[1]PI final (3)'!AM:AM,"",0)</f>
        <v>934</v>
      </c>
      <c r="AK177" s="97">
        <f>_xlfn.XLOOKUP(B177,'[1]PI final (3)'!C:C,'[1]PI final (3)'!AN:AN,"",0)</f>
        <v>934</v>
      </c>
      <c r="AL177" s="97">
        <f>_xlfn.XLOOKUP(B177,'[1]PI final (3)'!C:C,'[1]PI final (3)'!AP:AP,"",0)</f>
        <v>200</v>
      </c>
      <c r="AM177" s="97">
        <f>_xlfn.XLOOKUP(B177,'[1]PI final (3)'!C:C,'[1]PI final (3)'!AQ:AQ,"",0)</f>
        <v>234</v>
      </c>
      <c r="AN177" s="97">
        <f>_xlfn.XLOOKUP(B177,'[1]PI final (3)'!C:C,'[1]PI final (3)'!AR:AR,"",0)</f>
        <v>250</v>
      </c>
      <c r="AO177" s="97">
        <f>_xlfn.XLOOKUP(B177,'[1]PI final (3)'!C:C,'[1]PI final (3)'!AS:AS,"",0)</f>
        <v>250</v>
      </c>
      <c r="AP177" s="97">
        <f>_xlfn.XLOOKUP(B177,'[1]PI final (3)'!C:C,'[1]PI final (3)'!AT:AT,"",0)</f>
        <v>934</v>
      </c>
      <c r="AQ177" s="97">
        <f>_xlfn.XLOOKUP(B177,'[1]PI final (3)'!C:C,'[1]PI final (3)'!AU:AU,"",0)</f>
        <v>1868</v>
      </c>
      <c r="AR177" s="97">
        <f>_xlfn.XLOOKUP(B177,'[1]PI final (3)'!C:C,'[1]PI final (3)'!AW:AW,"",0)</f>
        <v>200</v>
      </c>
      <c r="AS177" s="97">
        <f>_xlfn.XLOOKUP(B177,'[1]PI final (3)'!C:C,'[1]PI final (3)'!AX:AX,"",0)</f>
        <v>232</v>
      </c>
      <c r="AT177" s="97">
        <f>_xlfn.XLOOKUP(B177,'[1]PI final (3)'!C:C,'[1]PI final (3)'!AY:AY,"",0)</f>
        <v>250</v>
      </c>
      <c r="AU177" s="97">
        <f>_xlfn.XLOOKUP(B177,'[1]PI final (3)'!C:C,'[1]PI final (3)'!AZ:AZ,"",0)</f>
        <v>250</v>
      </c>
      <c r="AV177" s="97">
        <f>_xlfn.XLOOKUP(B177,'[1]PI final (3)'!C:C,'[1]PI final (3)'!BA:BA,"",0)</f>
        <v>932</v>
      </c>
      <c r="AW177" s="97">
        <f>_xlfn.XLOOKUP(B177,'[1]PI final (3)'!C:C,'[1]PI final (3)'!BB:BB,"",0)</f>
        <v>2800</v>
      </c>
      <c r="AX177" s="98" t="s">
        <v>857</v>
      </c>
      <c r="AY177" s="98" t="s">
        <v>1588</v>
      </c>
      <c r="AZ177" s="98" t="s">
        <v>1589</v>
      </c>
      <c r="BA177" s="98" t="s">
        <v>925</v>
      </c>
      <c r="BB177" s="98" t="s">
        <v>799</v>
      </c>
      <c r="BC177" s="98" t="s">
        <v>800</v>
      </c>
      <c r="BD177" s="98" t="s">
        <v>1222</v>
      </c>
      <c r="BE177" s="98" t="s">
        <v>780</v>
      </c>
      <c r="BF177" s="98" t="s">
        <v>781</v>
      </c>
    </row>
    <row r="178" spans="1:58" s="102" customFormat="1" ht="32.1" customHeight="1">
      <c r="A178" s="97" t="s">
        <v>1216</v>
      </c>
      <c r="B178" s="97">
        <v>172</v>
      </c>
      <c r="C178" s="98" t="s">
        <v>1343</v>
      </c>
      <c r="D178" s="98" t="s">
        <v>1576</v>
      </c>
      <c r="E178" s="98" t="s">
        <v>1577</v>
      </c>
      <c r="F178" s="98" t="s">
        <v>1578</v>
      </c>
      <c r="G178" s="98" t="s">
        <v>1057</v>
      </c>
      <c r="H178" s="98" t="s">
        <v>1579</v>
      </c>
      <c r="I178" s="98" t="s">
        <v>812</v>
      </c>
      <c r="J178" s="108" t="s">
        <v>1580</v>
      </c>
      <c r="K178" s="122" t="s">
        <v>1581</v>
      </c>
      <c r="L178" s="108" t="s">
        <v>1582</v>
      </c>
      <c r="M178" s="98" t="s">
        <v>1583</v>
      </c>
      <c r="N178" s="97">
        <v>2</v>
      </c>
      <c r="O178" s="98" t="s">
        <v>18</v>
      </c>
      <c r="P178" s="97">
        <v>17</v>
      </c>
      <c r="Q178" s="98" t="s">
        <v>1217</v>
      </c>
      <c r="R178" s="98" t="s">
        <v>1557</v>
      </c>
      <c r="S178" s="97">
        <v>170201700</v>
      </c>
      <c r="T178" s="98" t="s">
        <v>1590</v>
      </c>
      <c r="U178" s="98" t="s">
        <v>1591</v>
      </c>
      <c r="V178" s="98" t="s">
        <v>1592</v>
      </c>
      <c r="W178" s="98">
        <v>4000</v>
      </c>
      <c r="X178" s="98" t="s">
        <v>1593</v>
      </c>
      <c r="Y178" s="98">
        <v>8320</v>
      </c>
      <c r="Z178" s="121" t="s">
        <v>1594</v>
      </c>
      <c r="AA178" s="101" t="s">
        <v>1595</v>
      </c>
      <c r="AB178" s="98" t="s">
        <v>16</v>
      </c>
      <c r="AC178" s="97">
        <f>_xlfn.XLOOKUP(B178,'[1]PI final (3)'!C:C,'[1]PI final (3)'!AE:AE,"",0)</f>
        <v>200</v>
      </c>
      <c r="AD178" s="97">
        <f>_xlfn.XLOOKUP(B178,'[1]PI final (3)'!C:C,'[1]PI final (3)'!AF:AF,"",0)</f>
        <v>800</v>
      </c>
      <c r="AE178" s="97">
        <f>_xlfn.XLOOKUP(B178,'[1]PI final (3)'!C:C,'[1]PI final (3)'!AG:AG,"",0)</f>
        <v>1000</v>
      </c>
      <c r="AF178" s="97">
        <f>_xlfn.XLOOKUP(B178,'[1]PI final (3)'!C:C,'[1]PI final (3)'!AI:AI,"",0)</f>
        <v>0</v>
      </c>
      <c r="AG178" s="97">
        <f>_xlfn.XLOOKUP(B178,'[1]PI final (3)'!C:C,'[1]PI final (3)'!AJ:AJ,"",0)</f>
        <v>200</v>
      </c>
      <c r="AH178" s="97">
        <f>_xlfn.XLOOKUP(B178,'[1]PI final (3)'!C:C,'[1]PI final (3)'!AK:AK,"",0)</f>
        <v>200</v>
      </c>
      <c r="AI178" s="97">
        <f>_xlfn.XLOOKUP(B178,'[1]PI final (3)'!C:C,'[1]PI final (3)'!AL:AL,"",0)</f>
        <v>600</v>
      </c>
      <c r="AJ178" s="97">
        <f>_xlfn.XLOOKUP(B178,'[1]PI final (3)'!C:C,'[1]PI final (3)'!AM:AM,"",0)</f>
        <v>1000</v>
      </c>
      <c r="AK178" s="97">
        <f>_xlfn.XLOOKUP(B178,'[1]PI final (3)'!C:C,'[1]PI final (3)'!AN:AN,"",0)</f>
        <v>2000</v>
      </c>
      <c r="AL178" s="97">
        <f>_xlfn.XLOOKUP(B178,'[1]PI final (3)'!C:C,'[1]PI final (3)'!AP:AP,"",0)</f>
        <v>0</v>
      </c>
      <c r="AM178" s="97">
        <f>_xlfn.XLOOKUP(B178,'[1]PI final (3)'!C:C,'[1]PI final (3)'!AQ:AQ,"",0)</f>
        <v>200</v>
      </c>
      <c r="AN178" s="97">
        <f>_xlfn.XLOOKUP(B178,'[1]PI final (3)'!C:C,'[1]PI final (3)'!AR:AR,"",0)</f>
        <v>200</v>
      </c>
      <c r="AO178" s="97">
        <f>_xlfn.XLOOKUP(B178,'[1]PI final (3)'!C:C,'[1]PI final (3)'!AS:AS,"",0)</f>
        <v>600</v>
      </c>
      <c r="AP178" s="97">
        <f>_xlfn.XLOOKUP(B178,'[1]PI final (3)'!C:C,'[1]PI final (3)'!AT:AT,"",0)</f>
        <v>1000</v>
      </c>
      <c r="AQ178" s="97">
        <f>_xlfn.XLOOKUP(B178,'[1]PI final (3)'!C:C,'[1]PI final (3)'!AU:AU,"",0)</f>
        <v>3000</v>
      </c>
      <c r="AR178" s="97">
        <f>_xlfn.XLOOKUP(B178,'[1]PI final (3)'!C:C,'[1]PI final (3)'!AW:AW,"",0)</f>
        <v>0</v>
      </c>
      <c r="AS178" s="97">
        <f>_xlfn.XLOOKUP(B178,'[1]PI final (3)'!C:C,'[1]PI final (3)'!AX:AX,"",0)</f>
        <v>320</v>
      </c>
      <c r="AT178" s="97">
        <f>_xlfn.XLOOKUP(B178,'[1]PI final (3)'!C:C,'[1]PI final (3)'!AY:AY,"",0)</f>
        <v>500</v>
      </c>
      <c r="AU178" s="97">
        <f>_xlfn.XLOOKUP(B178,'[1]PI final (3)'!C:C,'[1]PI final (3)'!AZ:AZ,"",0)</f>
        <v>500</v>
      </c>
      <c r="AV178" s="97">
        <f>_xlfn.XLOOKUP(B178,'[1]PI final (3)'!C:C,'[1]PI final (3)'!BA:BA,"",0)</f>
        <v>1320</v>
      </c>
      <c r="AW178" s="97">
        <f>_xlfn.XLOOKUP(B178,'[1]PI final (3)'!C:C,'[1]PI final (3)'!BB:BB,"",0)</f>
        <v>4320</v>
      </c>
      <c r="AX178" s="98" t="s">
        <v>857</v>
      </c>
      <c r="AY178" s="98" t="s">
        <v>1594</v>
      </c>
      <c r="AZ178" s="98" t="s">
        <v>1595</v>
      </c>
      <c r="BA178" s="98" t="s">
        <v>28</v>
      </c>
      <c r="BB178" s="98" t="s">
        <v>799</v>
      </c>
      <c r="BC178" s="98" t="s">
        <v>800</v>
      </c>
      <c r="BD178" s="98" t="s">
        <v>1222</v>
      </c>
      <c r="BE178" s="98">
        <v>0</v>
      </c>
      <c r="BF178" s="98">
        <v>0</v>
      </c>
    </row>
    <row r="179" spans="1:58" s="102" customFormat="1" ht="32.1" customHeight="1">
      <c r="A179" s="97" t="s">
        <v>1216</v>
      </c>
      <c r="B179" s="97">
        <v>173</v>
      </c>
      <c r="C179" s="98" t="s">
        <v>1343</v>
      </c>
      <c r="D179" s="98" t="s">
        <v>1576</v>
      </c>
      <c r="E179" s="98" t="s">
        <v>1577</v>
      </c>
      <c r="F179" s="98" t="s">
        <v>1578</v>
      </c>
      <c r="G179" s="98" t="s">
        <v>1057</v>
      </c>
      <c r="H179" s="98" t="s">
        <v>1579</v>
      </c>
      <c r="I179" s="98" t="s">
        <v>812</v>
      </c>
      <c r="J179" s="108" t="s">
        <v>1580</v>
      </c>
      <c r="K179" s="122" t="s">
        <v>1581</v>
      </c>
      <c r="L179" s="108" t="s">
        <v>1582</v>
      </c>
      <c r="M179" s="98" t="s">
        <v>1583</v>
      </c>
      <c r="N179" s="97">
        <v>2</v>
      </c>
      <c r="O179" s="98" t="s">
        <v>18</v>
      </c>
      <c r="P179" s="97">
        <v>17</v>
      </c>
      <c r="Q179" s="98" t="s">
        <v>1217</v>
      </c>
      <c r="R179" s="98" t="s">
        <v>1557</v>
      </c>
      <c r="S179" s="97">
        <v>170200700</v>
      </c>
      <c r="T179" s="98" t="s">
        <v>1467</v>
      </c>
      <c r="U179" s="98" t="s">
        <v>1596</v>
      </c>
      <c r="V179" s="98" t="s">
        <v>1597</v>
      </c>
      <c r="W179" s="98">
        <v>4</v>
      </c>
      <c r="X179" s="98" t="s">
        <v>1598</v>
      </c>
      <c r="Y179" s="98">
        <v>12</v>
      </c>
      <c r="Z179" s="121" t="s">
        <v>1599</v>
      </c>
      <c r="AA179" s="101" t="s">
        <v>1600</v>
      </c>
      <c r="AB179" s="98" t="s">
        <v>16</v>
      </c>
      <c r="AC179" s="97">
        <f>_xlfn.XLOOKUP(B179,'[1]PI final (3)'!C:C,'[1]PI final (3)'!AE:AE,"",0)</f>
        <v>0.25</v>
      </c>
      <c r="AD179" s="97">
        <f>_xlfn.XLOOKUP(B179,'[1]PI final (3)'!C:C,'[1]PI final (3)'!AF:AF,"",0)</f>
        <v>0.75</v>
      </c>
      <c r="AE179" s="97">
        <f>_xlfn.XLOOKUP(B179,'[1]PI final (3)'!C:C,'[1]PI final (3)'!AG:AG,"",0)</f>
        <v>1</v>
      </c>
      <c r="AF179" s="97">
        <f>_xlfn.XLOOKUP(B179,'[1]PI final (3)'!C:C,'[1]PI final (3)'!AI:AI,"",0)</f>
        <v>0.1</v>
      </c>
      <c r="AG179" s="97">
        <f>_xlfn.XLOOKUP(B179,'[1]PI final (3)'!C:C,'[1]PI final (3)'!AJ:AJ,"",0)</f>
        <v>0.1</v>
      </c>
      <c r="AH179" s="97">
        <f>_xlfn.XLOOKUP(B179,'[1]PI final (3)'!C:C,'[1]PI final (3)'!AK:AK,"",0)</f>
        <v>1</v>
      </c>
      <c r="AI179" s="97">
        <f>_xlfn.XLOOKUP(B179,'[1]PI final (3)'!C:C,'[1]PI final (3)'!AL:AL,"",0)</f>
        <v>0.8</v>
      </c>
      <c r="AJ179" s="97">
        <f>_xlfn.XLOOKUP(B179,'[1]PI final (3)'!C:C,'[1]PI final (3)'!AM:AM,"",0)</f>
        <v>2</v>
      </c>
      <c r="AK179" s="97">
        <f>_xlfn.XLOOKUP(B179,'[1]PI final (3)'!C:C,'[1]PI final (3)'!AN:AN,"",0)</f>
        <v>3</v>
      </c>
      <c r="AL179" s="97">
        <f>_xlfn.XLOOKUP(B179,'[1]PI final (3)'!C:C,'[1]PI final (3)'!AP:AP,"",0)</f>
        <v>0.1</v>
      </c>
      <c r="AM179" s="97">
        <f>_xlfn.XLOOKUP(B179,'[1]PI final (3)'!C:C,'[1]PI final (3)'!AQ:AQ,"",0)</f>
        <v>0.1</v>
      </c>
      <c r="AN179" s="97">
        <f>_xlfn.XLOOKUP(B179,'[1]PI final (3)'!C:C,'[1]PI final (3)'!AR:AR,"",0)</f>
        <v>1</v>
      </c>
      <c r="AO179" s="97">
        <f>_xlfn.XLOOKUP(B179,'[1]PI final (3)'!C:C,'[1]PI final (3)'!AS:AS,"",0)</f>
        <v>0.8</v>
      </c>
      <c r="AP179" s="97">
        <f>_xlfn.XLOOKUP(B179,'[1]PI final (3)'!C:C,'[1]PI final (3)'!AT:AT,"",0)</f>
        <v>2</v>
      </c>
      <c r="AQ179" s="97">
        <f>_xlfn.XLOOKUP(B179,'[1]PI final (3)'!C:C,'[1]PI final (3)'!AU:AU,"",0)</f>
        <v>5</v>
      </c>
      <c r="AR179" s="97">
        <f>_xlfn.XLOOKUP(B179,'[1]PI final (3)'!C:C,'[1]PI final (3)'!AW:AW,"",0)</f>
        <v>0.1</v>
      </c>
      <c r="AS179" s="97">
        <f>_xlfn.XLOOKUP(B179,'[1]PI final (3)'!C:C,'[1]PI final (3)'!AX:AX,"",0)</f>
        <v>0.7</v>
      </c>
      <c r="AT179" s="97">
        <f>_xlfn.XLOOKUP(B179,'[1]PI final (3)'!C:C,'[1]PI final (3)'!AY:AY,"",0)</f>
        <v>1</v>
      </c>
      <c r="AU179" s="97">
        <f>_xlfn.XLOOKUP(B179,'[1]PI final (3)'!C:C,'[1]PI final (3)'!AZ:AZ,"",0)</f>
        <v>1.2</v>
      </c>
      <c r="AV179" s="97">
        <f>_xlfn.XLOOKUP(B179,'[1]PI final (3)'!C:C,'[1]PI final (3)'!BA:BA,"",0)</f>
        <v>3</v>
      </c>
      <c r="AW179" s="97">
        <f>_xlfn.XLOOKUP(B179,'[1]PI final (3)'!C:C,'[1]PI final (3)'!BB:BB,"",0)</f>
        <v>8</v>
      </c>
      <c r="AX179" s="98" t="s">
        <v>857</v>
      </c>
      <c r="AY179" s="98" t="s">
        <v>1599</v>
      </c>
      <c r="AZ179" s="98" t="s">
        <v>1600</v>
      </c>
      <c r="BA179" s="98" t="s">
        <v>925</v>
      </c>
      <c r="BB179" s="98" t="s">
        <v>799</v>
      </c>
      <c r="BC179" s="98" t="s">
        <v>800</v>
      </c>
      <c r="BD179" s="98" t="s">
        <v>1222</v>
      </c>
      <c r="BE179" s="98" t="s">
        <v>868</v>
      </c>
      <c r="BF179" s="98" t="s">
        <v>869</v>
      </c>
    </row>
    <row r="180" spans="1:58" s="102" customFormat="1" ht="32.1" customHeight="1">
      <c r="A180" s="97" t="s">
        <v>1216</v>
      </c>
      <c r="B180" s="97">
        <v>174</v>
      </c>
      <c r="C180" s="98" t="s">
        <v>1343</v>
      </c>
      <c r="D180" s="98" t="s">
        <v>1576</v>
      </c>
      <c r="E180" s="98" t="s">
        <v>1577</v>
      </c>
      <c r="F180" s="98" t="s">
        <v>1578</v>
      </c>
      <c r="G180" s="98" t="s">
        <v>1057</v>
      </c>
      <c r="H180" s="98" t="s">
        <v>1579</v>
      </c>
      <c r="I180" s="98" t="s">
        <v>812</v>
      </c>
      <c r="J180" s="108" t="s">
        <v>1580</v>
      </c>
      <c r="K180" s="122" t="s">
        <v>1581</v>
      </c>
      <c r="L180" s="108" t="s">
        <v>1582</v>
      </c>
      <c r="M180" s="98" t="s">
        <v>1583</v>
      </c>
      <c r="N180" s="97">
        <v>2</v>
      </c>
      <c r="O180" s="98" t="s">
        <v>18</v>
      </c>
      <c r="P180" s="97">
        <v>17</v>
      </c>
      <c r="Q180" s="98" t="s">
        <v>1217</v>
      </c>
      <c r="R180" s="98" t="s">
        <v>1557</v>
      </c>
      <c r="S180" s="97">
        <v>170203600</v>
      </c>
      <c r="T180" s="98" t="s">
        <v>1601</v>
      </c>
      <c r="U180" s="98" t="s">
        <v>1602</v>
      </c>
      <c r="V180" s="98" t="s">
        <v>1603</v>
      </c>
      <c r="W180" s="98">
        <v>0</v>
      </c>
      <c r="X180" s="98" t="s">
        <v>1514</v>
      </c>
      <c r="Y180" s="98">
        <v>50</v>
      </c>
      <c r="Z180" s="121" t="s">
        <v>1599</v>
      </c>
      <c r="AA180" s="101" t="s">
        <v>1600</v>
      </c>
      <c r="AB180" s="98" t="s">
        <v>16</v>
      </c>
      <c r="AC180" s="97">
        <f>_xlfn.XLOOKUP(B180,'[1]PI final (3)'!C:C,'[1]PI final (3)'!AE:AE,"",0)</f>
        <v>0.5</v>
      </c>
      <c r="AD180" s="97">
        <f>_xlfn.XLOOKUP(B180,'[1]PI final (3)'!C:C,'[1]PI final (3)'!AF:AF,"",0)</f>
        <v>13.5</v>
      </c>
      <c r="AE180" s="97">
        <f>_xlfn.XLOOKUP(B180,'[1]PI final (3)'!C:C,'[1]PI final (3)'!AG:AG,"",0)</f>
        <v>14</v>
      </c>
      <c r="AF180" s="97">
        <f>_xlfn.XLOOKUP(B180,'[1]PI final (3)'!C:C,'[1]PI final (3)'!AI:AI,"",0)</f>
        <v>0</v>
      </c>
      <c r="AG180" s="97">
        <f>_xlfn.XLOOKUP(B180,'[1]PI final (3)'!C:C,'[1]PI final (3)'!AJ:AJ,"",0)</f>
        <v>0.5</v>
      </c>
      <c r="AH180" s="97">
        <f>_xlfn.XLOOKUP(B180,'[1]PI final (3)'!C:C,'[1]PI final (3)'!AK:AK,"",0)</f>
        <v>5.5</v>
      </c>
      <c r="AI180" s="97">
        <f>_xlfn.XLOOKUP(B180,'[1]PI final (3)'!C:C,'[1]PI final (3)'!AL:AL,"",0)</f>
        <v>6</v>
      </c>
      <c r="AJ180" s="97">
        <f>_xlfn.XLOOKUP(B180,'[1]PI final (3)'!C:C,'[1]PI final (3)'!AM:AM,"",0)</f>
        <v>12</v>
      </c>
      <c r="AK180" s="97">
        <f>_xlfn.XLOOKUP(B180,'[1]PI final (3)'!C:C,'[1]PI final (3)'!AN:AN,"",0)</f>
        <v>26</v>
      </c>
      <c r="AL180" s="97">
        <f>_xlfn.XLOOKUP(B180,'[1]PI final (3)'!C:C,'[1]PI final (3)'!AP:AP,"",0)</f>
        <v>0</v>
      </c>
      <c r="AM180" s="97">
        <f>_xlfn.XLOOKUP(B180,'[1]PI final (3)'!C:C,'[1]PI final (3)'!AQ:AQ,"",0)</f>
        <v>0.5</v>
      </c>
      <c r="AN180" s="97">
        <f>_xlfn.XLOOKUP(B180,'[1]PI final (3)'!C:C,'[1]PI final (3)'!AR:AR,"",0)</f>
        <v>5.5</v>
      </c>
      <c r="AO180" s="97">
        <f>_xlfn.XLOOKUP(B180,'[1]PI final (3)'!C:C,'[1]PI final (3)'!AS:AS,"",0)</f>
        <v>6</v>
      </c>
      <c r="AP180" s="97">
        <f>_xlfn.XLOOKUP(B180,'[1]PI final (3)'!C:C,'[1]PI final (3)'!AT:AT,"",0)</f>
        <v>12</v>
      </c>
      <c r="AQ180" s="97">
        <f>_xlfn.XLOOKUP(B180,'[1]PI final (3)'!C:C,'[1]PI final (3)'!AU:AU,"",0)</f>
        <v>38</v>
      </c>
      <c r="AR180" s="97">
        <f>_xlfn.XLOOKUP(B180,'[1]PI final (3)'!C:C,'[1]PI final (3)'!AW:AW,"",0)</f>
        <v>0</v>
      </c>
      <c r="AS180" s="97">
        <f>_xlfn.XLOOKUP(B180,'[1]PI final (3)'!C:C,'[1]PI final (3)'!AX:AX,"",0)</f>
        <v>0.5</v>
      </c>
      <c r="AT180" s="97">
        <f>_xlfn.XLOOKUP(B180,'[1]PI final (3)'!C:C,'[1]PI final (3)'!AY:AY,"",0)</f>
        <v>5.5</v>
      </c>
      <c r="AU180" s="97">
        <f>_xlfn.XLOOKUP(B180,'[1]PI final (3)'!C:C,'[1]PI final (3)'!AZ:AZ,"",0)</f>
        <v>6</v>
      </c>
      <c r="AV180" s="97">
        <f>_xlfn.XLOOKUP(B180,'[1]PI final (3)'!C:C,'[1]PI final (3)'!BA:BA,"",0)</f>
        <v>12</v>
      </c>
      <c r="AW180" s="97">
        <f>_xlfn.XLOOKUP(B180,'[1]PI final (3)'!C:C,'[1]PI final (3)'!BB:BB,"",0)</f>
        <v>50</v>
      </c>
      <c r="AX180" s="98" t="s">
        <v>857</v>
      </c>
      <c r="AY180" s="98" t="s">
        <v>1599</v>
      </c>
      <c r="AZ180" s="98" t="s">
        <v>1600</v>
      </c>
      <c r="BA180" s="98" t="s">
        <v>28</v>
      </c>
      <c r="BB180" s="98" t="s">
        <v>799</v>
      </c>
      <c r="BC180" s="98" t="s">
        <v>800</v>
      </c>
      <c r="BD180" s="98" t="s">
        <v>1222</v>
      </c>
      <c r="BE180" s="98">
        <v>0</v>
      </c>
      <c r="BF180" s="98">
        <v>0</v>
      </c>
    </row>
    <row r="181" spans="1:58" s="102" customFormat="1" ht="32.1" customHeight="1">
      <c r="A181" s="97" t="s">
        <v>1216</v>
      </c>
      <c r="B181" s="97">
        <v>175</v>
      </c>
      <c r="C181" s="98" t="s">
        <v>1343</v>
      </c>
      <c r="D181" s="98" t="s">
        <v>1576</v>
      </c>
      <c r="E181" s="98" t="s">
        <v>1577</v>
      </c>
      <c r="F181" s="98" t="s">
        <v>1578</v>
      </c>
      <c r="G181" s="98" t="s">
        <v>1057</v>
      </c>
      <c r="H181" s="98" t="s">
        <v>1579</v>
      </c>
      <c r="I181" s="98" t="s">
        <v>812</v>
      </c>
      <c r="J181" s="108" t="s">
        <v>1580</v>
      </c>
      <c r="K181" s="122" t="s">
        <v>1581</v>
      </c>
      <c r="L181" s="108" t="s">
        <v>1582</v>
      </c>
      <c r="M181" s="98" t="s">
        <v>1583</v>
      </c>
      <c r="N181" s="97">
        <v>2</v>
      </c>
      <c r="O181" s="98" t="s">
        <v>18</v>
      </c>
      <c r="P181" s="97">
        <v>17</v>
      </c>
      <c r="Q181" s="98" t="s">
        <v>1217</v>
      </c>
      <c r="R181" s="98" t="s">
        <v>1218</v>
      </c>
      <c r="S181" s="97">
        <v>170805600</v>
      </c>
      <c r="T181" s="98" t="s">
        <v>1604</v>
      </c>
      <c r="U181" s="98" t="s">
        <v>1605</v>
      </c>
      <c r="V181" s="98" t="s">
        <v>1606</v>
      </c>
      <c r="W181" s="98">
        <v>4</v>
      </c>
      <c r="X181" s="98" t="s">
        <v>1607</v>
      </c>
      <c r="Y181" s="98">
        <v>12</v>
      </c>
      <c r="Z181" s="121" t="s">
        <v>1608</v>
      </c>
      <c r="AA181" s="101" t="s">
        <v>1609</v>
      </c>
      <c r="AB181" s="98" t="s">
        <v>16</v>
      </c>
      <c r="AC181" s="97">
        <f>_xlfn.XLOOKUP(B181,'[1]PI final (3)'!C:C,'[1]PI final (3)'!AE:AE,"",0)</f>
        <v>0.25</v>
      </c>
      <c r="AD181" s="97">
        <f>_xlfn.XLOOKUP(B181,'[1]PI final (3)'!C:C,'[1]PI final (3)'!AF:AF,"",0)</f>
        <v>0.75</v>
      </c>
      <c r="AE181" s="97">
        <f>_xlfn.XLOOKUP(B181,'[1]PI final (3)'!C:C,'[1]PI final (3)'!AG:AG,"",0)</f>
        <v>1</v>
      </c>
      <c r="AF181" s="97">
        <f>_xlfn.XLOOKUP(B181,'[1]PI final (3)'!C:C,'[1]PI final (3)'!AI:AI,"",0)</f>
        <v>0</v>
      </c>
      <c r="AG181" s="97">
        <f>_xlfn.XLOOKUP(B181,'[1]PI final (3)'!C:C,'[1]PI final (3)'!AJ:AJ,"",0)</f>
        <v>0.25</v>
      </c>
      <c r="AH181" s="97">
        <f>_xlfn.XLOOKUP(B181,'[1]PI final (3)'!C:C,'[1]PI final (3)'!AK:AK,"",0)</f>
        <v>0.75</v>
      </c>
      <c r="AI181" s="97">
        <f>_xlfn.XLOOKUP(B181,'[1]PI final (3)'!C:C,'[1]PI final (3)'!AL:AL,"",0)</f>
        <v>1</v>
      </c>
      <c r="AJ181" s="97">
        <f>_xlfn.XLOOKUP(B181,'[1]PI final (3)'!C:C,'[1]PI final (3)'!AM:AM,"",0)</f>
        <v>2</v>
      </c>
      <c r="AK181" s="97">
        <f>_xlfn.XLOOKUP(B181,'[1]PI final (3)'!C:C,'[1]PI final (3)'!AN:AN,"",0)</f>
        <v>3</v>
      </c>
      <c r="AL181" s="97">
        <f>_xlfn.XLOOKUP(B181,'[1]PI final (3)'!C:C,'[1]PI final (3)'!AP:AP,"",0)</f>
        <v>0</v>
      </c>
      <c r="AM181" s="97">
        <f>_xlfn.XLOOKUP(B181,'[1]PI final (3)'!C:C,'[1]PI final (3)'!AQ:AQ,"",0)</f>
        <v>0.25</v>
      </c>
      <c r="AN181" s="97">
        <f>_xlfn.XLOOKUP(B181,'[1]PI final (3)'!C:C,'[1]PI final (3)'!AR:AR,"",0)</f>
        <v>0.75</v>
      </c>
      <c r="AO181" s="97">
        <f>_xlfn.XLOOKUP(B181,'[1]PI final (3)'!C:C,'[1]PI final (3)'!AS:AS,"",0)</f>
        <v>2</v>
      </c>
      <c r="AP181" s="97">
        <f>_xlfn.XLOOKUP(B181,'[1]PI final (3)'!C:C,'[1]PI final (3)'!AT:AT,"",0)</f>
        <v>3</v>
      </c>
      <c r="AQ181" s="97">
        <f>_xlfn.XLOOKUP(B181,'[1]PI final (3)'!C:C,'[1]PI final (3)'!AU:AU,"",0)</f>
        <v>6</v>
      </c>
      <c r="AR181" s="97">
        <f>_xlfn.XLOOKUP(B181,'[1]PI final (3)'!C:C,'[1]PI final (3)'!AW:AW,"",0)</f>
        <v>0</v>
      </c>
      <c r="AS181" s="97">
        <f>_xlfn.XLOOKUP(B181,'[1]PI final (3)'!C:C,'[1]PI final (3)'!AX:AX,"",0)</f>
        <v>0.25</v>
      </c>
      <c r="AT181" s="97">
        <f>_xlfn.XLOOKUP(B181,'[1]PI final (3)'!C:C,'[1]PI final (3)'!AY:AY,"",0)</f>
        <v>0.75</v>
      </c>
      <c r="AU181" s="97">
        <f>_xlfn.XLOOKUP(B181,'[1]PI final (3)'!C:C,'[1]PI final (3)'!AZ:AZ,"",0)</f>
        <v>1</v>
      </c>
      <c r="AV181" s="97">
        <f>_xlfn.XLOOKUP(B181,'[1]PI final (3)'!C:C,'[1]PI final (3)'!BA:BA,"",0)</f>
        <v>2</v>
      </c>
      <c r="AW181" s="97">
        <f>_xlfn.XLOOKUP(B181,'[1]PI final (3)'!C:C,'[1]PI final (3)'!BB:BB,"",0)</f>
        <v>8</v>
      </c>
      <c r="AX181" s="98" t="s">
        <v>857</v>
      </c>
      <c r="AY181" s="98" t="s">
        <v>1608</v>
      </c>
      <c r="AZ181" s="98" t="s">
        <v>1609</v>
      </c>
      <c r="BA181" s="98" t="s">
        <v>28</v>
      </c>
      <c r="BB181" s="98" t="s">
        <v>799</v>
      </c>
      <c r="BC181" s="98" t="s">
        <v>800</v>
      </c>
      <c r="BD181" s="98" t="s">
        <v>1222</v>
      </c>
      <c r="BE181" s="98">
        <v>0</v>
      </c>
      <c r="BF181" s="98">
        <v>0</v>
      </c>
    </row>
    <row r="182" spans="1:58" s="102" customFormat="1" ht="32.1" customHeight="1">
      <c r="A182" s="97" t="s">
        <v>1216</v>
      </c>
      <c r="B182" s="97">
        <v>176</v>
      </c>
      <c r="C182" s="98" t="s">
        <v>1343</v>
      </c>
      <c r="D182" s="98" t="s">
        <v>1576</v>
      </c>
      <c r="E182" s="98" t="s">
        <v>1577</v>
      </c>
      <c r="F182" s="98" t="s">
        <v>1578</v>
      </c>
      <c r="G182" s="98" t="s">
        <v>1057</v>
      </c>
      <c r="H182" s="98" t="s">
        <v>1579</v>
      </c>
      <c r="I182" s="98" t="s">
        <v>812</v>
      </c>
      <c r="J182" s="108" t="s">
        <v>1580</v>
      </c>
      <c r="K182" s="122" t="s">
        <v>1581</v>
      </c>
      <c r="L182" s="108" t="s">
        <v>1582</v>
      </c>
      <c r="M182" s="98" t="s">
        <v>1583</v>
      </c>
      <c r="N182" s="97">
        <v>2</v>
      </c>
      <c r="O182" s="98" t="s">
        <v>18</v>
      </c>
      <c r="P182" s="97">
        <v>17</v>
      </c>
      <c r="Q182" s="98" t="s">
        <v>1217</v>
      </c>
      <c r="R182" s="98" t="s">
        <v>1557</v>
      </c>
      <c r="S182" s="97">
        <v>170203000</v>
      </c>
      <c r="T182" s="98" t="s">
        <v>1610</v>
      </c>
      <c r="U182" s="98" t="s">
        <v>1611</v>
      </c>
      <c r="V182" s="98" t="s">
        <v>1612</v>
      </c>
      <c r="W182" s="98">
        <v>0</v>
      </c>
      <c r="X182" s="98" t="s">
        <v>1613</v>
      </c>
      <c r="Y182" s="98">
        <v>5</v>
      </c>
      <c r="Z182" s="121" t="s">
        <v>1531</v>
      </c>
      <c r="AA182" s="101" t="s">
        <v>1614</v>
      </c>
      <c r="AB182" s="98" t="s">
        <v>16</v>
      </c>
      <c r="AC182" s="97">
        <f>_xlfn.XLOOKUP(B182,'[1]PI final (3)'!C:C,'[1]PI final (3)'!AE:AE,"",0)</f>
        <v>0.2</v>
      </c>
      <c r="AD182" s="97">
        <f>_xlfn.XLOOKUP(B182,'[1]PI final (3)'!C:C,'[1]PI final (3)'!AF:AF,"",0)</f>
        <v>0.8</v>
      </c>
      <c r="AE182" s="97">
        <f>_xlfn.XLOOKUP(B182,'[1]PI final (3)'!C:C,'[1]PI final (3)'!AG:AG,"",0)</f>
        <v>1</v>
      </c>
      <c r="AF182" s="97">
        <f>_xlfn.XLOOKUP(B182,'[1]PI final (3)'!C:C,'[1]PI final (3)'!AI:AI,"",0)</f>
        <v>0</v>
      </c>
      <c r="AG182" s="97">
        <f>_xlfn.XLOOKUP(B182,'[1]PI final (3)'!C:C,'[1]PI final (3)'!AJ:AJ,"",0)</f>
        <v>0.1</v>
      </c>
      <c r="AH182" s="97">
        <f>_xlfn.XLOOKUP(B182,'[1]PI final (3)'!C:C,'[1]PI final (3)'!AK:AK,"",0)</f>
        <v>0.3</v>
      </c>
      <c r="AI182" s="97">
        <f>_xlfn.XLOOKUP(B182,'[1]PI final (3)'!C:C,'[1]PI final (3)'!AL:AL,"",0)</f>
        <v>0.6</v>
      </c>
      <c r="AJ182" s="97">
        <f>_xlfn.XLOOKUP(B182,'[1]PI final (3)'!C:C,'[1]PI final (3)'!AM:AM,"",0)</f>
        <v>1</v>
      </c>
      <c r="AK182" s="97">
        <f>_xlfn.XLOOKUP(B182,'[1]PI final (3)'!C:C,'[1]PI final (3)'!AN:AN,"",0)</f>
        <v>2</v>
      </c>
      <c r="AL182" s="97">
        <f>_xlfn.XLOOKUP(B182,'[1]PI final (3)'!C:C,'[1]PI final (3)'!AP:AP,"",0)</f>
        <v>0</v>
      </c>
      <c r="AM182" s="97">
        <f>_xlfn.XLOOKUP(B182,'[1]PI final (3)'!C:C,'[1]PI final (3)'!AQ:AQ,"",0)</f>
        <v>0.1</v>
      </c>
      <c r="AN182" s="97">
        <f>_xlfn.XLOOKUP(B182,'[1]PI final (3)'!C:C,'[1]PI final (3)'!AR:AR,"",0)</f>
        <v>1</v>
      </c>
      <c r="AO182" s="97">
        <f>_xlfn.XLOOKUP(B182,'[1]PI final (3)'!C:C,'[1]PI final (3)'!AS:AS,"",0)</f>
        <v>0.9</v>
      </c>
      <c r="AP182" s="97">
        <f>_xlfn.XLOOKUP(B182,'[1]PI final (3)'!C:C,'[1]PI final (3)'!AT:AT,"",0)</f>
        <v>2</v>
      </c>
      <c r="AQ182" s="97">
        <f>_xlfn.XLOOKUP(B182,'[1]PI final (3)'!C:C,'[1]PI final (3)'!AU:AU,"",0)</f>
        <v>4</v>
      </c>
      <c r="AR182" s="97">
        <f>_xlfn.XLOOKUP(B182,'[1]PI final (3)'!C:C,'[1]PI final (3)'!AW:AW,"",0)</f>
        <v>0</v>
      </c>
      <c r="AS182" s="97">
        <f>_xlfn.XLOOKUP(B182,'[1]PI final (3)'!C:C,'[1]PI final (3)'!AX:AX,"",0)</f>
        <v>0.1</v>
      </c>
      <c r="AT182" s="97">
        <f>_xlfn.XLOOKUP(B182,'[1]PI final (3)'!C:C,'[1]PI final (3)'!AY:AY,"",0)</f>
        <v>0.5</v>
      </c>
      <c r="AU182" s="97">
        <f>_xlfn.XLOOKUP(B182,'[1]PI final (3)'!C:C,'[1]PI final (3)'!AZ:AZ,"",0)</f>
        <v>0.4</v>
      </c>
      <c r="AV182" s="97">
        <f>_xlfn.XLOOKUP(B182,'[1]PI final (3)'!C:C,'[1]PI final (3)'!BA:BA,"",0)</f>
        <v>1</v>
      </c>
      <c r="AW182" s="97">
        <f>_xlfn.XLOOKUP(B182,'[1]PI final (3)'!C:C,'[1]PI final (3)'!BB:BB,"",0)</f>
        <v>5</v>
      </c>
      <c r="AX182" s="98" t="s">
        <v>857</v>
      </c>
      <c r="AY182" s="98" t="s">
        <v>1531</v>
      </c>
      <c r="AZ182" s="98" t="s">
        <v>1615</v>
      </c>
      <c r="BA182" s="98" t="s">
        <v>925</v>
      </c>
      <c r="BB182" s="98" t="s">
        <v>799</v>
      </c>
      <c r="BC182" s="98" t="s">
        <v>800</v>
      </c>
      <c r="BD182" s="98" t="s">
        <v>1222</v>
      </c>
      <c r="BE182" s="98" t="s">
        <v>801</v>
      </c>
      <c r="BF182" s="98" t="s">
        <v>802</v>
      </c>
    </row>
    <row r="183" spans="1:58" s="102" customFormat="1" ht="32.1" customHeight="1">
      <c r="A183" s="97" t="s">
        <v>1216</v>
      </c>
      <c r="B183" s="97">
        <v>177</v>
      </c>
      <c r="C183" s="98" t="s">
        <v>1343</v>
      </c>
      <c r="D183" s="98" t="s">
        <v>1576</v>
      </c>
      <c r="E183" s="98" t="s">
        <v>1577</v>
      </c>
      <c r="F183" s="98" t="s">
        <v>1578</v>
      </c>
      <c r="G183" s="98" t="s">
        <v>1057</v>
      </c>
      <c r="H183" s="98" t="s">
        <v>1579</v>
      </c>
      <c r="I183" s="98" t="s">
        <v>812</v>
      </c>
      <c r="J183" s="108" t="s">
        <v>1580</v>
      </c>
      <c r="K183" s="122" t="s">
        <v>1581</v>
      </c>
      <c r="L183" s="108" t="s">
        <v>1582</v>
      </c>
      <c r="M183" s="98" t="s">
        <v>1583</v>
      </c>
      <c r="N183" s="97">
        <v>2</v>
      </c>
      <c r="O183" s="98" t="s">
        <v>18</v>
      </c>
      <c r="P183" s="97">
        <v>45</v>
      </c>
      <c r="Q183" s="98" t="s">
        <v>1194</v>
      </c>
      <c r="R183" s="98" t="s">
        <v>1195</v>
      </c>
      <c r="S183" s="97">
        <v>459903200</v>
      </c>
      <c r="T183" s="98" t="s">
        <v>937</v>
      </c>
      <c r="U183" s="98" t="s">
        <v>1616</v>
      </c>
      <c r="V183" s="98" t="s">
        <v>1617</v>
      </c>
      <c r="W183" s="98">
        <v>0</v>
      </c>
      <c r="X183" s="98" t="s">
        <v>1618</v>
      </c>
      <c r="Y183" s="98">
        <v>1</v>
      </c>
      <c r="Z183" s="121" t="s">
        <v>1619</v>
      </c>
      <c r="AA183" s="101" t="s">
        <v>1620</v>
      </c>
      <c r="AB183" s="98" t="s">
        <v>16</v>
      </c>
      <c r="AC183" s="97">
        <f>_xlfn.XLOOKUP(B183,'[1]PI final (3)'!C:C,'[1]PI final (3)'!AE:AE,"",0)</f>
        <v>0.1</v>
      </c>
      <c r="AD183" s="97">
        <f>_xlfn.XLOOKUP(B183,'[1]PI final (3)'!C:C,'[1]PI final (3)'!AF:AF,"",0)</f>
        <v>0.15</v>
      </c>
      <c r="AE183" s="97">
        <f>_xlfn.XLOOKUP(B183,'[1]PI final (3)'!C:C,'[1]PI final (3)'!AG:AG,"",0)</f>
        <v>0.25</v>
      </c>
      <c r="AF183" s="97">
        <f>_xlfn.XLOOKUP(B183,'[1]PI final (3)'!C:C,'[1]PI final (3)'!AI:AI,"",0)</f>
        <v>0</v>
      </c>
      <c r="AG183" s="97">
        <f>_xlfn.XLOOKUP(B183,'[1]PI final (3)'!C:C,'[1]PI final (3)'!AJ:AJ,"",0)</f>
        <v>0.1</v>
      </c>
      <c r="AH183" s="97">
        <f>_xlfn.XLOOKUP(B183,'[1]PI final (3)'!C:C,'[1]PI final (3)'!AK:AK,"",0)</f>
        <v>0.1</v>
      </c>
      <c r="AI183" s="97">
        <f>_xlfn.XLOOKUP(B183,'[1]PI final (3)'!C:C,'[1]PI final (3)'!AL:AL,"",0)</f>
        <v>0.05</v>
      </c>
      <c r="AJ183" s="97">
        <f>_xlfn.XLOOKUP(B183,'[1]PI final (3)'!C:C,'[1]PI final (3)'!AM:AM,"",0)</f>
        <v>0.25</v>
      </c>
      <c r="AK183" s="97">
        <f>_xlfn.XLOOKUP(B183,'[1]PI final (3)'!C:C,'[1]PI final (3)'!AN:AN,"",0)</f>
        <v>0.5</v>
      </c>
      <c r="AL183" s="97">
        <f>_xlfn.XLOOKUP(B183,'[1]PI final (3)'!C:C,'[1]PI final (3)'!AP:AP,"",0)</f>
        <v>0</v>
      </c>
      <c r="AM183" s="97">
        <f>_xlfn.XLOOKUP(B183,'[1]PI final (3)'!C:C,'[1]PI final (3)'!AQ:AQ,"",0)</f>
        <v>0.1</v>
      </c>
      <c r="AN183" s="97">
        <f>_xlfn.XLOOKUP(B183,'[1]PI final (3)'!C:C,'[1]PI final (3)'!AR:AR,"",0)</f>
        <v>0.1</v>
      </c>
      <c r="AO183" s="97">
        <f>_xlfn.XLOOKUP(B183,'[1]PI final (3)'!C:C,'[1]PI final (3)'!AS:AS,"",0)</f>
        <v>0.05</v>
      </c>
      <c r="AP183" s="97">
        <f>_xlfn.XLOOKUP(B183,'[1]PI final (3)'!C:C,'[1]PI final (3)'!AT:AT,"",0)</f>
        <v>0.25</v>
      </c>
      <c r="AQ183" s="97">
        <f>_xlfn.XLOOKUP(B183,'[1]PI final (3)'!C:C,'[1]PI final (3)'!AU:AU,"",0)</f>
        <v>0.75</v>
      </c>
      <c r="AR183" s="97">
        <f>_xlfn.XLOOKUP(B183,'[1]PI final (3)'!C:C,'[1]PI final (3)'!AW:AW,"",0)</f>
        <v>0</v>
      </c>
      <c r="AS183" s="97">
        <f>_xlfn.XLOOKUP(B183,'[1]PI final (3)'!C:C,'[1]PI final (3)'!AX:AX,"",0)</f>
        <v>0.1</v>
      </c>
      <c r="AT183" s="97">
        <f>_xlfn.XLOOKUP(B183,'[1]PI final (3)'!C:C,'[1]PI final (3)'!AY:AY,"",0)</f>
        <v>0.1</v>
      </c>
      <c r="AU183" s="97">
        <f>_xlfn.XLOOKUP(B183,'[1]PI final (3)'!C:C,'[1]PI final (3)'!AZ:AZ,"",0)</f>
        <v>0.05</v>
      </c>
      <c r="AV183" s="97">
        <f>_xlfn.XLOOKUP(B183,'[1]PI final (3)'!C:C,'[1]PI final (3)'!BA:BA,"",0)</f>
        <v>0.25</v>
      </c>
      <c r="AW183" s="97">
        <f>_xlfn.XLOOKUP(B183,'[1]PI final (3)'!C:C,'[1]PI final (3)'!BB:BB,"",0)</f>
        <v>1</v>
      </c>
      <c r="AX183" s="98" t="s">
        <v>857</v>
      </c>
      <c r="AY183" s="98" t="s">
        <v>1619</v>
      </c>
      <c r="AZ183" s="98" t="s">
        <v>1620</v>
      </c>
      <c r="BA183" s="98" t="s">
        <v>28</v>
      </c>
      <c r="BB183" s="98" t="s">
        <v>799</v>
      </c>
      <c r="BC183" s="98" t="s">
        <v>800</v>
      </c>
      <c r="BD183" s="98" t="s">
        <v>1222</v>
      </c>
      <c r="BE183" s="98">
        <v>0</v>
      </c>
      <c r="BF183" s="98">
        <v>0</v>
      </c>
    </row>
    <row r="184" spans="1:58" s="102" customFormat="1" ht="32.1" customHeight="1">
      <c r="A184" s="97" t="s">
        <v>1216</v>
      </c>
      <c r="B184" s="97">
        <v>178</v>
      </c>
      <c r="C184" s="98" t="s">
        <v>1343</v>
      </c>
      <c r="D184" s="98" t="s">
        <v>1576</v>
      </c>
      <c r="E184" s="98" t="s">
        <v>1577</v>
      </c>
      <c r="F184" s="98" t="s">
        <v>1578</v>
      </c>
      <c r="G184" s="98" t="s">
        <v>1057</v>
      </c>
      <c r="H184" s="98" t="s">
        <v>1579</v>
      </c>
      <c r="I184" s="98" t="s">
        <v>812</v>
      </c>
      <c r="J184" s="108" t="s">
        <v>1580</v>
      </c>
      <c r="K184" s="122" t="s">
        <v>1581</v>
      </c>
      <c r="L184" s="108" t="s">
        <v>1582</v>
      </c>
      <c r="M184" s="98" t="s">
        <v>1583</v>
      </c>
      <c r="N184" s="97">
        <v>2</v>
      </c>
      <c r="O184" s="98" t="s">
        <v>18</v>
      </c>
      <c r="P184" s="97">
        <v>45</v>
      </c>
      <c r="Q184" s="98" t="s">
        <v>1194</v>
      </c>
      <c r="R184" s="98" t="s">
        <v>1263</v>
      </c>
      <c r="S184" s="97">
        <v>450200109</v>
      </c>
      <c r="T184" s="98" t="s">
        <v>1264</v>
      </c>
      <c r="U184" s="98" t="s">
        <v>1621</v>
      </c>
      <c r="V184" s="98" t="s">
        <v>1622</v>
      </c>
      <c r="W184" s="98">
        <v>600</v>
      </c>
      <c r="X184" s="98" t="s">
        <v>1623</v>
      </c>
      <c r="Y184" s="98">
        <v>1200</v>
      </c>
      <c r="Z184" s="121">
        <v>16</v>
      </c>
      <c r="AA184" s="101" t="s">
        <v>1066</v>
      </c>
      <c r="AB184" s="98" t="s">
        <v>16</v>
      </c>
      <c r="AC184" s="97">
        <f>_xlfn.XLOOKUP(B184,'[1]PI final (3)'!C:C,'[1]PI final (3)'!AE:AE,"",0)</f>
        <v>60</v>
      </c>
      <c r="AD184" s="97">
        <f>_xlfn.XLOOKUP(B184,'[1]PI final (3)'!C:C,'[1]PI final (3)'!AF:AF,"",0)</f>
        <v>67</v>
      </c>
      <c r="AE184" s="97">
        <f>_xlfn.XLOOKUP(B184,'[1]PI final (3)'!C:C,'[1]PI final (3)'!AG:AG,"",0)</f>
        <v>127</v>
      </c>
      <c r="AF184" s="97">
        <f>_xlfn.XLOOKUP(B184,'[1]PI final (3)'!C:C,'[1]PI final (3)'!AI:AI,"",0)</f>
        <v>20</v>
      </c>
      <c r="AG184" s="97">
        <f>_xlfn.XLOOKUP(B184,'[1]PI final (3)'!C:C,'[1]PI final (3)'!AJ:AJ,"",0)</f>
        <v>53</v>
      </c>
      <c r="AH184" s="97">
        <f>_xlfn.XLOOKUP(B184,'[1]PI final (3)'!C:C,'[1]PI final (3)'!AK:AK,"",0)</f>
        <v>53</v>
      </c>
      <c r="AI184" s="97">
        <f>_xlfn.XLOOKUP(B184,'[1]PI final (3)'!C:C,'[1]PI final (3)'!AL:AL,"",0)</f>
        <v>47</v>
      </c>
      <c r="AJ184" s="97">
        <f>_xlfn.XLOOKUP(B184,'[1]PI final (3)'!C:C,'[1]PI final (3)'!AM:AM,"",0)</f>
        <v>173</v>
      </c>
      <c r="AK184" s="97">
        <f>_xlfn.XLOOKUP(B184,'[1]PI final (3)'!C:C,'[1]PI final (3)'!AN:AN,"",0)</f>
        <v>300</v>
      </c>
      <c r="AL184" s="97">
        <f>_xlfn.XLOOKUP(B184,'[1]PI final (3)'!C:C,'[1]PI final (3)'!AP:AP,"",0)</f>
        <v>20</v>
      </c>
      <c r="AM184" s="97">
        <f>_xlfn.XLOOKUP(B184,'[1]PI final (3)'!C:C,'[1]PI final (3)'!AQ:AQ,"",0)</f>
        <v>40</v>
      </c>
      <c r="AN184" s="97">
        <f>_xlfn.XLOOKUP(B184,'[1]PI final (3)'!C:C,'[1]PI final (3)'!AR:AR,"",0)</f>
        <v>40</v>
      </c>
      <c r="AO184" s="97">
        <f>_xlfn.XLOOKUP(B184,'[1]PI final (3)'!C:C,'[1]PI final (3)'!AS:AS,"",0)</f>
        <v>50</v>
      </c>
      <c r="AP184" s="97">
        <f>_xlfn.XLOOKUP(B184,'[1]PI final (3)'!C:C,'[1]PI final (3)'!AT:AT,"",0)</f>
        <v>150</v>
      </c>
      <c r="AQ184" s="97">
        <f>_xlfn.XLOOKUP(B184,'[1]PI final (3)'!C:C,'[1]PI final (3)'!AU:AU,"",0)</f>
        <v>450</v>
      </c>
      <c r="AR184" s="97">
        <f>_xlfn.XLOOKUP(B184,'[1]PI final (3)'!C:C,'[1]PI final (3)'!AW:AW,"",0)</f>
        <v>20</v>
      </c>
      <c r="AS184" s="97">
        <f>_xlfn.XLOOKUP(B184,'[1]PI final (3)'!C:C,'[1]PI final (3)'!AX:AX,"",0)</f>
        <v>40</v>
      </c>
      <c r="AT184" s="97">
        <f>_xlfn.XLOOKUP(B184,'[1]PI final (3)'!C:C,'[1]PI final (3)'!AY:AY,"",0)</f>
        <v>40</v>
      </c>
      <c r="AU184" s="97">
        <f>_xlfn.XLOOKUP(B184,'[1]PI final (3)'!C:C,'[1]PI final (3)'!AZ:AZ,"",0)</f>
        <v>50</v>
      </c>
      <c r="AV184" s="97">
        <f>_xlfn.XLOOKUP(B184,'[1]PI final (3)'!C:C,'[1]PI final (3)'!BA:BA,"",0)</f>
        <v>150</v>
      </c>
      <c r="AW184" s="97">
        <f>_xlfn.XLOOKUP(B184,'[1]PI final (3)'!C:C,'[1]PI final (3)'!BB:BB,"",0)</f>
        <v>600</v>
      </c>
      <c r="AX184" s="98" t="s">
        <v>857</v>
      </c>
      <c r="AY184" s="98">
        <v>16</v>
      </c>
      <c r="AZ184" s="98" t="s">
        <v>1327</v>
      </c>
      <c r="BA184" s="98" t="s">
        <v>28</v>
      </c>
      <c r="BB184" s="98" t="s">
        <v>799</v>
      </c>
      <c r="BC184" s="98" t="s">
        <v>800</v>
      </c>
      <c r="BD184" s="98" t="s">
        <v>1222</v>
      </c>
      <c r="BE184" s="98">
        <v>0</v>
      </c>
      <c r="BF184" s="98">
        <v>0</v>
      </c>
    </row>
    <row r="185" spans="1:58" s="102" customFormat="1" ht="32.1" customHeight="1">
      <c r="A185" s="97" t="s">
        <v>1216</v>
      </c>
      <c r="B185" s="97">
        <v>179</v>
      </c>
      <c r="C185" s="98" t="s">
        <v>1343</v>
      </c>
      <c r="D185" s="98" t="s">
        <v>1576</v>
      </c>
      <c r="E185" s="98" t="s">
        <v>1624</v>
      </c>
      <c r="F185" s="98" t="s">
        <v>1625</v>
      </c>
      <c r="G185" s="98" t="s">
        <v>1057</v>
      </c>
      <c r="H185" s="98" t="s">
        <v>1626</v>
      </c>
      <c r="I185" s="98" t="s">
        <v>812</v>
      </c>
      <c r="J185" s="108" t="s">
        <v>1627</v>
      </c>
      <c r="K185" s="122" t="s">
        <v>1628</v>
      </c>
      <c r="L185" s="108" t="s">
        <v>1629</v>
      </c>
      <c r="M185" s="98" t="s">
        <v>1583</v>
      </c>
      <c r="N185" s="97">
        <v>2</v>
      </c>
      <c r="O185" s="98" t="s">
        <v>18</v>
      </c>
      <c r="P185" s="97">
        <v>17</v>
      </c>
      <c r="Q185" s="98" t="s">
        <v>1217</v>
      </c>
      <c r="R185" s="98" t="s">
        <v>1501</v>
      </c>
      <c r="S185" s="97">
        <v>170910600</v>
      </c>
      <c r="T185" s="98" t="s">
        <v>1630</v>
      </c>
      <c r="U185" s="98" t="s">
        <v>1631</v>
      </c>
      <c r="V185" s="98" t="s">
        <v>1632</v>
      </c>
      <c r="W185" s="98">
        <v>15</v>
      </c>
      <c r="X185" s="98" t="s">
        <v>1505</v>
      </c>
      <c r="Y185" s="98">
        <v>15</v>
      </c>
      <c r="Z185" s="121" t="s">
        <v>1524</v>
      </c>
      <c r="AA185" s="101" t="s">
        <v>1633</v>
      </c>
      <c r="AB185" s="98" t="s">
        <v>866</v>
      </c>
      <c r="AC185" s="97">
        <f>_xlfn.XLOOKUP(B185,'[1]PI final (3)'!C:C,'[1]PI final (3)'!AE:AE,"",0)</f>
        <v>7</v>
      </c>
      <c r="AD185" s="97">
        <f>_xlfn.XLOOKUP(B185,'[1]PI final (3)'!C:C,'[1]PI final (3)'!AF:AF,"",0)</f>
        <v>8</v>
      </c>
      <c r="AE185" s="97">
        <f>_xlfn.XLOOKUP(B185,'[1]PI final (3)'!C:C,'[1]PI final (3)'!AG:AG,"",0)</f>
        <v>15</v>
      </c>
      <c r="AF185" s="97">
        <f>_xlfn.XLOOKUP(B185,'[1]PI final (3)'!C:C,'[1]PI final (3)'!AI:AI,"",0)</f>
        <v>0</v>
      </c>
      <c r="AG185" s="97">
        <f>_xlfn.XLOOKUP(B185,'[1]PI final (3)'!C:C,'[1]PI final (3)'!AJ:AJ,"",0)</f>
        <v>5</v>
      </c>
      <c r="AH185" s="97">
        <f>_xlfn.XLOOKUP(B185,'[1]PI final (3)'!C:C,'[1]PI final (3)'!AK:AK,"",0)</f>
        <v>5</v>
      </c>
      <c r="AI185" s="97">
        <f>_xlfn.XLOOKUP(B185,'[1]PI final (3)'!C:C,'[1]PI final (3)'!AL:AL,"",0)</f>
        <v>5</v>
      </c>
      <c r="AJ185" s="97">
        <f>_xlfn.XLOOKUP(B185,'[1]PI final (3)'!C:C,'[1]PI final (3)'!AM:AM,"",0)</f>
        <v>15</v>
      </c>
      <c r="AK185" s="97">
        <f>_xlfn.XLOOKUP(B185,'[1]PI final (3)'!C:C,'[1]PI final (3)'!AN:AN,"",0)</f>
        <v>15</v>
      </c>
      <c r="AL185" s="97">
        <f>_xlfn.XLOOKUP(B185,'[1]PI final (3)'!C:C,'[1]PI final (3)'!AP:AP,"",0)</f>
        <v>0</v>
      </c>
      <c r="AM185" s="97">
        <f>_xlfn.XLOOKUP(B185,'[1]PI final (3)'!C:C,'[1]PI final (3)'!AQ:AQ,"",0)</f>
        <v>5</v>
      </c>
      <c r="AN185" s="97">
        <f>_xlfn.XLOOKUP(B185,'[1]PI final (3)'!C:C,'[1]PI final (3)'!AR:AR,"",0)</f>
        <v>5</v>
      </c>
      <c r="AO185" s="97">
        <f>_xlfn.XLOOKUP(B185,'[1]PI final (3)'!C:C,'[1]PI final (3)'!AS:AS,"",0)</f>
        <v>5</v>
      </c>
      <c r="AP185" s="97">
        <f>_xlfn.XLOOKUP(B185,'[1]PI final (3)'!C:C,'[1]PI final (3)'!AT:AT,"",0)</f>
        <v>15</v>
      </c>
      <c r="AQ185" s="97">
        <f>_xlfn.XLOOKUP(B185,'[1]PI final (3)'!C:C,'[1]PI final (3)'!AU:AU,"",0)</f>
        <v>15</v>
      </c>
      <c r="AR185" s="97">
        <f>_xlfn.XLOOKUP(B185,'[1]PI final (3)'!C:C,'[1]PI final (3)'!AW:AW,"",0)</f>
        <v>0</v>
      </c>
      <c r="AS185" s="97">
        <f>_xlfn.XLOOKUP(B185,'[1]PI final (3)'!C:C,'[1]PI final (3)'!AX:AX,"",0)</f>
        <v>5</v>
      </c>
      <c r="AT185" s="97">
        <f>_xlfn.XLOOKUP(B185,'[1]PI final (3)'!C:C,'[1]PI final (3)'!AY:AY,"",0)</f>
        <v>5</v>
      </c>
      <c r="AU185" s="97">
        <f>_xlfn.XLOOKUP(B185,'[1]PI final (3)'!C:C,'[1]PI final (3)'!AZ:AZ,"",0)</f>
        <v>5</v>
      </c>
      <c r="AV185" s="97">
        <f>_xlfn.XLOOKUP(B185,'[1]PI final (3)'!C:C,'[1]PI final (3)'!BA:BA,"",0)</f>
        <v>15</v>
      </c>
      <c r="AW185" s="97">
        <f>_xlfn.XLOOKUP(B185,'[1]PI final (3)'!C:C,'[1]PI final (3)'!BB:BB,"",0)</f>
        <v>15</v>
      </c>
      <c r="AX185" s="98" t="b">
        <v>0</v>
      </c>
      <c r="AY185" s="98" t="s">
        <v>1524</v>
      </c>
      <c r="AZ185" s="98" t="s">
        <v>1633</v>
      </c>
      <c r="BA185" s="98" t="s">
        <v>28</v>
      </c>
      <c r="BB185" s="98" t="s">
        <v>799</v>
      </c>
      <c r="BC185" s="98" t="s">
        <v>800</v>
      </c>
      <c r="BD185" s="98" t="s">
        <v>1222</v>
      </c>
      <c r="BE185" s="98">
        <v>0</v>
      </c>
      <c r="BF185" s="98">
        <v>0</v>
      </c>
    </row>
    <row r="186" spans="1:58" s="102" customFormat="1" ht="32.1" customHeight="1">
      <c r="A186" s="97" t="s">
        <v>1216</v>
      </c>
      <c r="B186" s="97">
        <v>180</v>
      </c>
      <c r="C186" s="98" t="s">
        <v>1343</v>
      </c>
      <c r="D186" s="98" t="s">
        <v>1576</v>
      </c>
      <c r="E186" s="98" t="s">
        <v>1624</v>
      </c>
      <c r="F186" s="98" t="s">
        <v>1625</v>
      </c>
      <c r="G186" s="98" t="s">
        <v>1057</v>
      </c>
      <c r="H186" s="98" t="s">
        <v>1626</v>
      </c>
      <c r="I186" s="98" t="s">
        <v>812</v>
      </c>
      <c r="J186" s="108" t="s">
        <v>1627</v>
      </c>
      <c r="K186" s="122" t="s">
        <v>1628</v>
      </c>
      <c r="L186" s="108" t="s">
        <v>1629</v>
      </c>
      <c r="M186" s="98" t="s">
        <v>1583</v>
      </c>
      <c r="N186" s="97">
        <v>2</v>
      </c>
      <c r="O186" s="98" t="s">
        <v>18</v>
      </c>
      <c r="P186" s="97">
        <v>17</v>
      </c>
      <c r="Q186" s="98" t="s">
        <v>1217</v>
      </c>
      <c r="R186" s="98" t="s">
        <v>1557</v>
      </c>
      <c r="S186" s="97">
        <v>170200700</v>
      </c>
      <c r="T186" s="98" t="s">
        <v>1467</v>
      </c>
      <c r="U186" s="98" t="s">
        <v>1634</v>
      </c>
      <c r="V186" s="98" t="s">
        <v>1635</v>
      </c>
      <c r="W186" s="98">
        <v>5</v>
      </c>
      <c r="X186" s="98" t="s">
        <v>1505</v>
      </c>
      <c r="Y186" s="98">
        <v>11</v>
      </c>
      <c r="Z186" s="121" t="s">
        <v>1599</v>
      </c>
      <c r="AA186" s="101" t="s">
        <v>1600</v>
      </c>
      <c r="AB186" s="98" t="s">
        <v>16</v>
      </c>
      <c r="AC186" s="97">
        <f>_xlfn.XLOOKUP(B186,'[1]PI final (3)'!C:C,'[1]PI final (3)'!AE:AE,"",0)</f>
        <v>0.1</v>
      </c>
      <c r="AD186" s="97">
        <f>_xlfn.XLOOKUP(B186,'[1]PI final (3)'!C:C,'[1]PI final (3)'!AF:AF,"",0)</f>
        <v>0.9</v>
      </c>
      <c r="AE186" s="97">
        <f>_xlfn.XLOOKUP(B186,'[1]PI final (3)'!C:C,'[1]PI final (3)'!AG:AG,"",0)</f>
        <v>1</v>
      </c>
      <c r="AF186" s="97">
        <f>_xlfn.XLOOKUP(B186,'[1]PI final (3)'!C:C,'[1]PI final (3)'!AI:AI,"",0)</f>
        <v>0.1</v>
      </c>
      <c r="AG186" s="97">
        <f>_xlfn.XLOOKUP(B186,'[1]PI final (3)'!C:C,'[1]PI final (3)'!AJ:AJ,"",0)</f>
        <v>0.5</v>
      </c>
      <c r="AH186" s="97">
        <f>_xlfn.XLOOKUP(B186,'[1]PI final (3)'!C:C,'[1]PI final (3)'!AK:AK,"",0)</f>
        <v>0.4</v>
      </c>
      <c r="AI186" s="97">
        <f>_xlfn.XLOOKUP(B186,'[1]PI final (3)'!C:C,'[1]PI final (3)'!AL:AL,"",0)</f>
        <v>1</v>
      </c>
      <c r="AJ186" s="97">
        <f>_xlfn.XLOOKUP(B186,'[1]PI final (3)'!C:C,'[1]PI final (3)'!AM:AM,"",0)</f>
        <v>2</v>
      </c>
      <c r="AK186" s="97">
        <f>_xlfn.XLOOKUP(B186,'[1]PI final (3)'!C:C,'[1]PI final (3)'!AN:AN,"",0)</f>
        <v>3</v>
      </c>
      <c r="AL186" s="97">
        <f>_xlfn.XLOOKUP(B186,'[1]PI final (3)'!C:C,'[1]PI final (3)'!AP:AP,"",0)</f>
        <v>0.1</v>
      </c>
      <c r="AM186" s="97">
        <f>_xlfn.XLOOKUP(B186,'[1]PI final (3)'!C:C,'[1]PI final (3)'!AQ:AQ,"",0)</f>
        <v>0.5</v>
      </c>
      <c r="AN186" s="97">
        <f>_xlfn.XLOOKUP(B186,'[1]PI final (3)'!C:C,'[1]PI final (3)'!AR:AR,"",0)</f>
        <v>0.4</v>
      </c>
      <c r="AO186" s="97">
        <f>_xlfn.XLOOKUP(B186,'[1]PI final (3)'!C:C,'[1]PI final (3)'!AS:AS,"",0)</f>
        <v>1</v>
      </c>
      <c r="AP186" s="97">
        <f>_xlfn.XLOOKUP(B186,'[1]PI final (3)'!C:C,'[1]PI final (3)'!AT:AT,"",0)</f>
        <v>2</v>
      </c>
      <c r="AQ186" s="97">
        <f>_xlfn.XLOOKUP(B186,'[1]PI final (3)'!C:C,'[1]PI final (3)'!AU:AU,"",0)</f>
        <v>5</v>
      </c>
      <c r="AR186" s="97">
        <f>_xlfn.XLOOKUP(B186,'[1]PI final (3)'!C:C,'[1]PI final (3)'!AW:AW,"",0)</f>
        <v>0.1</v>
      </c>
      <c r="AS186" s="97">
        <f>_xlfn.XLOOKUP(B186,'[1]PI final (3)'!C:C,'[1]PI final (3)'!AX:AX,"",0)</f>
        <v>0.2</v>
      </c>
      <c r="AT186" s="97">
        <f>_xlfn.XLOOKUP(B186,'[1]PI final (3)'!C:C,'[1]PI final (3)'!AY:AY,"",0)</f>
        <v>0.2</v>
      </c>
      <c r="AU186" s="97">
        <f>_xlfn.XLOOKUP(B186,'[1]PI final (3)'!C:C,'[1]PI final (3)'!AZ:AZ,"",0)</f>
        <v>0.5</v>
      </c>
      <c r="AV186" s="97">
        <f>_xlfn.XLOOKUP(B186,'[1]PI final (3)'!C:C,'[1]PI final (3)'!BA:BA,"",0)</f>
        <v>1</v>
      </c>
      <c r="AW186" s="97">
        <f>_xlfn.XLOOKUP(B186,'[1]PI final (3)'!C:C,'[1]PI final (3)'!BB:BB,"",0)</f>
        <v>6</v>
      </c>
      <c r="AX186" s="98" t="s">
        <v>857</v>
      </c>
      <c r="AY186" s="98" t="s">
        <v>1599</v>
      </c>
      <c r="AZ186" s="98" t="s">
        <v>1600</v>
      </c>
      <c r="BA186" s="98" t="s">
        <v>28</v>
      </c>
      <c r="BB186" s="98" t="s">
        <v>799</v>
      </c>
      <c r="BC186" s="98" t="s">
        <v>800</v>
      </c>
      <c r="BD186" s="98" t="s">
        <v>1222</v>
      </c>
      <c r="BE186" s="98">
        <v>0</v>
      </c>
      <c r="BF186" s="98">
        <v>0</v>
      </c>
    </row>
    <row r="187" spans="1:58" s="102" customFormat="1" ht="32.1" customHeight="1">
      <c r="A187" s="97" t="s">
        <v>1216</v>
      </c>
      <c r="B187" s="97">
        <v>181</v>
      </c>
      <c r="C187" s="98" t="s">
        <v>1343</v>
      </c>
      <c r="D187" s="98" t="s">
        <v>1576</v>
      </c>
      <c r="E187" s="98" t="s">
        <v>1624</v>
      </c>
      <c r="F187" s="98" t="s">
        <v>1625</v>
      </c>
      <c r="G187" s="98" t="s">
        <v>1057</v>
      </c>
      <c r="H187" s="98" t="s">
        <v>1626</v>
      </c>
      <c r="I187" s="98" t="s">
        <v>812</v>
      </c>
      <c r="J187" s="108" t="s">
        <v>1627</v>
      </c>
      <c r="K187" s="122" t="s">
        <v>1628</v>
      </c>
      <c r="L187" s="108" t="s">
        <v>1629</v>
      </c>
      <c r="M187" s="98" t="s">
        <v>1583</v>
      </c>
      <c r="N187" s="97">
        <v>2</v>
      </c>
      <c r="O187" s="98" t="s">
        <v>18</v>
      </c>
      <c r="P187" s="97">
        <v>17</v>
      </c>
      <c r="Q187" s="98" t="s">
        <v>1217</v>
      </c>
      <c r="R187" s="98" t="s">
        <v>1557</v>
      </c>
      <c r="S187" s="97">
        <v>170200900</v>
      </c>
      <c r="T187" s="98" t="s">
        <v>1223</v>
      </c>
      <c r="U187" s="98" t="s">
        <v>1636</v>
      </c>
      <c r="V187" s="98" t="s">
        <v>1637</v>
      </c>
      <c r="W187" s="98">
        <v>24334</v>
      </c>
      <c r="X187" s="98" t="s">
        <v>1638</v>
      </c>
      <c r="Y187" s="98">
        <v>41334</v>
      </c>
      <c r="Z187" s="121" t="s">
        <v>1599</v>
      </c>
      <c r="AA187" s="101" t="s">
        <v>1600</v>
      </c>
      <c r="AB187" s="98" t="s">
        <v>16</v>
      </c>
      <c r="AC187" s="97">
        <f>_xlfn.XLOOKUP(B187,'[1]PI final (3)'!C:C,'[1]PI final (3)'!AE:AE,"",0)</f>
        <v>4000</v>
      </c>
      <c r="AD187" s="97">
        <f>_xlfn.XLOOKUP(B187,'[1]PI final (3)'!C:C,'[1]PI final (3)'!AF:AF,"",0)</f>
        <v>250</v>
      </c>
      <c r="AE187" s="97">
        <f>_xlfn.XLOOKUP(B187,'[1]PI final (3)'!C:C,'[1]PI final (3)'!AG:AG,"",0)</f>
        <v>4250</v>
      </c>
      <c r="AF187" s="97">
        <f>_xlfn.XLOOKUP(B187,'[1]PI final (3)'!C:C,'[1]PI final (3)'!AI:AI,"",0)</f>
        <v>0</v>
      </c>
      <c r="AG187" s="97">
        <f>_xlfn.XLOOKUP(B187,'[1]PI final (3)'!C:C,'[1]PI final (3)'!AJ:AJ,"",0)</f>
        <v>1250</v>
      </c>
      <c r="AH187" s="97">
        <f>_xlfn.XLOOKUP(B187,'[1]PI final (3)'!C:C,'[1]PI final (3)'!AK:AK,"",0)</f>
        <v>1000</v>
      </c>
      <c r="AI187" s="97">
        <f>_xlfn.XLOOKUP(B187,'[1]PI final (3)'!C:C,'[1]PI final (3)'!AL:AL,"",0)</f>
        <v>2000</v>
      </c>
      <c r="AJ187" s="97">
        <f>_xlfn.XLOOKUP(B187,'[1]PI final (3)'!C:C,'[1]PI final (3)'!AM:AM,"",0)</f>
        <v>4250</v>
      </c>
      <c r="AK187" s="97">
        <f>_xlfn.XLOOKUP(B187,'[1]PI final (3)'!C:C,'[1]PI final (3)'!AN:AN,"",0)</f>
        <v>8500</v>
      </c>
      <c r="AL187" s="97">
        <f>_xlfn.XLOOKUP(B187,'[1]PI final (3)'!C:C,'[1]PI final (3)'!AP:AP,"",0)</f>
        <v>0</v>
      </c>
      <c r="AM187" s="97">
        <f>_xlfn.XLOOKUP(B187,'[1]PI final (3)'!C:C,'[1]PI final (3)'!AQ:AQ,"",0)</f>
        <v>1250</v>
      </c>
      <c r="AN187" s="97">
        <f>_xlfn.XLOOKUP(B187,'[1]PI final (3)'!C:C,'[1]PI final (3)'!AR:AR,"",0)</f>
        <v>1000</v>
      </c>
      <c r="AO187" s="97">
        <f>_xlfn.XLOOKUP(B187,'[1]PI final (3)'!C:C,'[1]PI final (3)'!AS:AS,"",0)</f>
        <v>2000</v>
      </c>
      <c r="AP187" s="97">
        <f>_xlfn.XLOOKUP(B187,'[1]PI final (3)'!C:C,'[1]PI final (3)'!AT:AT,"",0)</f>
        <v>4250</v>
      </c>
      <c r="AQ187" s="97">
        <f>_xlfn.XLOOKUP(B187,'[1]PI final (3)'!C:C,'[1]PI final (3)'!AU:AU,"",0)</f>
        <v>12750</v>
      </c>
      <c r="AR187" s="97">
        <f>_xlfn.XLOOKUP(B187,'[1]PI final (3)'!C:C,'[1]PI final (3)'!AW:AW,"",0)</f>
        <v>0</v>
      </c>
      <c r="AS187" s="97">
        <f>_xlfn.XLOOKUP(B187,'[1]PI final (3)'!C:C,'[1]PI final (3)'!AX:AX,"",0)</f>
        <v>1250</v>
      </c>
      <c r="AT187" s="97">
        <f>_xlfn.XLOOKUP(B187,'[1]PI final (3)'!C:C,'[1]PI final (3)'!AY:AY,"",0)</f>
        <v>1000</v>
      </c>
      <c r="AU187" s="97">
        <f>_xlfn.XLOOKUP(B187,'[1]PI final (3)'!C:C,'[1]PI final (3)'!AZ:AZ,"",0)</f>
        <v>2000</v>
      </c>
      <c r="AV187" s="97">
        <f>_xlfn.XLOOKUP(B187,'[1]PI final (3)'!C:C,'[1]PI final (3)'!BA:BA,"",0)</f>
        <v>4250</v>
      </c>
      <c r="AW187" s="97">
        <f>_xlfn.XLOOKUP(B187,'[1]PI final (3)'!C:C,'[1]PI final (3)'!BB:BB,"",0)</f>
        <v>17000</v>
      </c>
      <c r="AX187" s="98" t="s">
        <v>857</v>
      </c>
      <c r="AY187" s="98" t="s">
        <v>1599</v>
      </c>
      <c r="AZ187" s="98" t="s">
        <v>1600</v>
      </c>
      <c r="BA187" s="98" t="s">
        <v>28</v>
      </c>
      <c r="BB187" s="98" t="s">
        <v>799</v>
      </c>
      <c r="BC187" s="98" t="s">
        <v>800</v>
      </c>
      <c r="BD187" s="98" t="s">
        <v>1222</v>
      </c>
      <c r="BE187" s="98">
        <v>0</v>
      </c>
      <c r="BF187" s="98">
        <v>0</v>
      </c>
    </row>
    <row r="188" spans="1:58" s="102" customFormat="1" ht="32.1" customHeight="1">
      <c r="A188" s="97" t="s">
        <v>1216</v>
      </c>
      <c r="B188" s="97">
        <v>182</v>
      </c>
      <c r="C188" s="98" t="s">
        <v>1343</v>
      </c>
      <c r="D188" s="98" t="s">
        <v>1576</v>
      </c>
      <c r="E188" s="98" t="s">
        <v>1624</v>
      </c>
      <c r="F188" s="98" t="s">
        <v>1625</v>
      </c>
      <c r="G188" s="98" t="s">
        <v>1057</v>
      </c>
      <c r="H188" s="98" t="s">
        <v>1626</v>
      </c>
      <c r="I188" s="98" t="s">
        <v>812</v>
      </c>
      <c r="J188" s="108" t="s">
        <v>1627</v>
      </c>
      <c r="K188" s="122" t="s">
        <v>1628</v>
      </c>
      <c r="L188" s="108" t="s">
        <v>1629</v>
      </c>
      <c r="M188" s="98" t="s">
        <v>1583</v>
      </c>
      <c r="N188" s="97">
        <v>2</v>
      </c>
      <c r="O188" s="98" t="s">
        <v>18</v>
      </c>
      <c r="P188" s="97">
        <v>17</v>
      </c>
      <c r="Q188" s="98" t="s">
        <v>1217</v>
      </c>
      <c r="R188" s="98" t="s">
        <v>1557</v>
      </c>
      <c r="S188" s="97">
        <v>170201600</v>
      </c>
      <c r="T188" s="98" t="s">
        <v>1374</v>
      </c>
      <c r="U188" s="98" t="s">
        <v>1375</v>
      </c>
      <c r="V188" s="98" t="s">
        <v>1639</v>
      </c>
      <c r="W188" s="98">
        <v>200</v>
      </c>
      <c r="X188" s="98" t="s">
        <v>1640</v>
      </c>
      <c r="Y188" s="119" t="s">
        <v>1641</v>
      </c>
      <c r="Z188" s="121" t="s">
        <v>1599</v>
      </c>
      <c r="AA188" s="101" t="s">
        <v>1642</v>
      </c>
      <c r="AB188" s="98" t="s">
        <v>16</v>
      </c>
      <c r="AC188" s="97">
        <f>_xlfn.XLOOKUP(B188,'[1]PI final (3)'!C:C,'[1]PI final (3)'!AE:AE,"",0)</f>
        <v>25</v>
      </c>
      <c r="AD188" s="97">
        <f>_xlfn.XLOOKUP(B188,'[1]PI final (3)'!C:C,'[1]PI final (3)'!AF:AF,"",0)</f>
        <v>25</v>
      </c>
      <c r="AE188" s="97">
        <f>_xlfn.XLOOKUP(B188,'[1]PI final (3)'!C:C,'[1]PI final (3)'!AG:AG,"",0)</f>
        <v>50</v>
      </c>
      <c r="AF188" s="97">
        <f>_xlfn.XLOOKUP(B188,'[1]PI final (3)'!C:C,'[1]PI final (3)'!AI:AI,"",0)</f>
        <v>0</v>
      </c>
      <c r="AG188" s="97">
        <f>_xlfn.XLOOKUP(B188,'[1]PI final (3)'!C:C,'[1]PI final (3)'!AJ:AJ,"",0)</f>
        <v>10</v>
      </c>
      <c r="AH188" s="97">
        <f>_xlfn.XLOOKUP(B188,'[1]PI final (3)'!C:C,'[1]PI final (3)'!AK:AK,"",0)</f>
        <v>25</v>
      </c>
      <c r="AI188" s="97">
        <f>_xlfn.XLOOKUP(B188,'[1]PI final (3)'!C:C,'[1]PI final (3)'!AL:AL,"",0)</f>
        <v>15</v>
      </c>
      <c r="AJ188" s="97">
        <f>_xlfn.XLOOKUP(B188,'[1]PI final (3)'!C:C,'[1]PI final (3)'!AM:AM,"",0)</f>
        <v>50</v>
      </c>
      <c r="AK188" s="97">
        <f>_xlfn.XLOOKUP(B188,'[1]PI final (3)'!C:C,'[1]PI final (3)'!AN:AN,"",0)</f>
        <v>100</v>
      </c>
      <c r="AL188" s="97">
        <f>_xlfn.XLOOKUP(B188,'[1]PI final (3)'!C:C,'[1]PI final (3)'!AP:AP,"",0)</f>
        <v>0</v>
      </c>
      <c r="AM188" s="97">
        <f>_xlfn.XLOOKUP(B188,'[1]PI final (3)'!C:C,'[1]PI final (3)'!AQ:AQ,"",0)</f>
        <v>10</v>
      </c>
      <c r="AN188" s="97">
        <f>_xlfn.XLOOKUP(B188,'[1]PI final (3)'!C:C,'[1]PI final (3)'!AR:AR,"",0)</f>
        <v>25</v>
      </c>
      <c r="AO188" s="97">
        <f>_xlfn.XLOOKUP(B188,'[1]PI final (3)'!C:C,'[1]PI final (3)'!AS:AS,"",0)</f>
        <v>15</v>
      </c>
      <c r="AP188" s="97">
        <f>_xlfn.XLOOKUP(B188,'[1]PI final (3)'!C:C,'[1]PI final (3)'!AT:AT,"",0)</f>
        <v>50</v>
      </c>
      <c r="AQ188" s="97">
        <f>_xlfn.XLOOKUP(B188,'[1]PI final (3)'!C:C,'[1]PI final (3)'!AU:AU,"",0)</f>
        <v>150</v>
      </c>
      <c r="AR188" s="97">
        <f>_xlfn.XLOOKUP(B188,'[1]PI final (3)'!C:C,'[1]PI final (3)'!AW:AW,"",0)</f>
        <v>0</v>
      </c>
      <c r="AS188" s="97">
        <f>_xlfn.XLOOKUP(B188,'[1]PI final (3)'!C:C,'[1]PI final (3)'!AX:AX,"",0)</f>
        <v>10</v>
      </c>
      <c r="AT188" s="97">
        <f>_xlfn.XLOOKUP(B188,'[1]PI final (3)'!C:C,'[1]PI final (3)'!AY:AY,"",0)</f>
        <v>25</v>
      </c>
      <c r="AU188" s="97">
        <f>_xlfn.XLOOKUP(B188,'[1]PI final (3)'!C:C,'[1]PI final (3)'!AZ:AZ,"",0)</f>
        <v>15</v>
      </c>
      <c r="AV188" s="97">
        <f>_xlfn.XLOOKUP(B188,'[1]PI final (3)'!C:C,'[1]PI final (3)'!BA:BA,"",0)</f>
        <v>50</v>
      </c>
      <c r="AW188" s="97">
        <f>_xlfn.XLOOKUP(B188,'[1]PI final (3)'!C:C,'[1]PI final (3)'!BB:BB,"",0)</f>
        <v>200</v>
      </c>
      <c r="AX188" s="98">
        <v>0</v>
      </c>
      <c r="AY188" s="98" t="s">
        <v>1599</v>
      </c>
      <c r="AZ188" s="98" t="s">
        <v>1642</v>
      </c>
      <c r="BA188" s="98" t="s">
        <v>28</v>
      </c>
      <c r="BB188" s="98" t="s">
        <v>799</v>
      </c>
      <c r="BC188" s="98" t="s">
        <v>800</v>
      </c>
      <c r="BD188" s="98" t="s">
        <v>1222</v>
      </c>
      <c r="BE188" s="98">
        <v>0</v>
      </c>
      <c r="BF188" s="98">
        <v>0</v>
      </c>
    </row>
    <row r="189" spans="1:58" s="102" customFormat="1" ht="32.1" customHeight="1">
      <c r="A189" s="97" t="s">
        <v>1216</v>
      </c>
      <c r="B189" s="97">
        <v>183</v>
      </c>
      <c r="C189" s="98" t="s">
        <v>1343</v>
      </c>
      <c r="D189" s="98" t="s">
        <v>1576</v>
      </c>
      <c r="E189" s="98" t="s">
        <v>1624</v>
      </c>
      <c r="F189" s="98" t="s">
        <v>1625</v>
      </c>
      <c r="G189" s="98" t="s">
        <v>1057</v>
      </c>
      <c r="H189" s="98" t="s">
        <v>1626</v>
      </c>
      <c r="I189" s="98" t="s">
        <v>812</v>
      </c>
      <c r="J189" s="108" t="s">
        <v>1627</v>
      </c>
      <c r="K189" s="122" t="s">
        <v>1628</v>
      </c>
      <c r="L189" s="108" t="s">
        <v>1629</v>
      </c>
      <c r="M189" s="98" t="s">
        <v>1583</v>
      </c>
      <c r="N189" s="97">
        <v>2</v>
      </c>
      <c r="O189" s="98" t="s">
        <v>18</v>
      </c>
      <c r="P189" s="97">
        <v>17</v>
      </c>
      <c r="Q189" s="98" t="s">
        <v>1217</v>
      </c>
      <c r="R189" s="98" t="s">
        <v>1557</v>
      </c>
      <c r="S189" s="97">
        <v>170201100</v>
      </c>
      <c r="T189" s="98" t="s">
        <v>1374</v>
      </c>
      <c r="U189" s="98" t="s">
        <v>1643</v>
      </c>
      <c r="V189" s="98" t="s">
        <v>1644</v>
      </c>
      <c r="W189" s="98">
        <v>857</v>
      </c>
      <c r="X189" s="98" t="s">
        <v>1640</v>
      </c>
      <c r="Y189" s="119" t="s">
        <v>1645</v>
      </c>
      <c r="Z189" s="97" t="s">
        <v>1646</v>
      </c>
      <c r="AA189" s="101" t="s">
        <v>1647</v>
      </c>
      <c r="AB189" s="98" t="s">
        <v>16</v>
      </c>
      <c r="AC189" s="97">
        <f>_xlfn.XLOOKUP(B189,'[1]PI final (3)'!C:C,'[1]PI final (3)'!AE:AE,"",0)</f>
        <v>10</v>
      </c>
      <c r="AD189" s="97">
        <f>_xlfn.XLOOKUP(B189,'[1]PI final (3)'!C:C,'[1]PI final (3)'!AF:AF,"",0)</f>
        <v>10</v>
      </c>
      <c r="AE189" s="97">
        <f>_xlfn.XLOOKUP(B189,'[1]PI final (3)'!C:C,'[1]PI final (3)'!AG:AG,"",0)</f>
        <v>20</v>
      </c>
      <c r="AF189" s="97">
        <f>_xlfn.XLOOKUP(B189,'[1]PI final (3)'!C:C,'[1]PI final (3)'!AI:AI,"",0)</f>
        <v>0</v>
      </c>
      <c r="AG189" s="97">
        <f>_xlfn.XLOOKUP(B189,'[1]PI final (3)'!C:C,'[1]PI final (3)'!AJ:AJ,"",0)</f>
        <v>4</v>
      </c>
      <c r="AH189" s="97">
        <f>_xlfn.XLOOKUP(B189,'[1]PI final (3)'!C:C,'[1]PI final (3)'!AK:AK,"",0)</f>
        <v>10</v>
      </c>
      <c r="AI189" s="97">
        <f>_xlfn.XLOOKUP(B189,'[1]PI final (3)'!C:C,'[1]PI final (3)'!AL:AL,"",0)</f>
        <v>10</v>
      </c>
      <c r="AJ189" s="97">
        <f>_xlfn.XLOOKUP(B189,'[1]PI final (3)'!C:C,'[1]PI final (3)'!AM:AM,"",0)</f>
        <v>24</v>
      </c>
      <c r="AK189" s="97">
        <f>_xlfn.XLOOKUP(B189,'[1]PI final (3)'!C:C,'[1]PI final (3)'!AN:AN,"",0)</f>
        <v>44</v>
      </c>
      <c r="AL189" s="97">
        <f>_xlfn.XLOOKUP(B189,'[1]PI final (3)'!C:C,'[1]PI final (3)'!AP:AP,"",0)</f>
        <v>0</v>
      </c>
      <c r="AM189" s="97">
        <f>_xlfn.XLOOKUP(B189,'[1]PI final (3)'!C:C,'[1]PI final (3)'!AQ:AQ,"",0)</f>
        <v>8</v>
      </c>
      <c r="AN189" s="97">
        <f>_xlfn.XLOOKUP(B189,'[1]PI final (3)'!C:C,'[1]PI final (3)'!AR:AR,"",0)</f>
        <v>10</v>
      </c>
      <c r="AO189" s="97">
        <f>_xlfn.XLOOKUP(B189,'[1]PI final (3)'!C:C,'[1]PI final (3)'!AS:AS,"",0)</f>
        <v>10</v>
      </c>
      <c r="AP189" s="97">
        <f>_xlfn.XLOOKUP(B189,'[1]PI final (3)'!C:C,'[1]PI final (3)'!AT:AT,"",0)</f>
        <v>28</v>
      </c>
      <c r="AQ189" s="97">
        <f>_xlfn.XLOOKUP(B189,'[1]PI final (3)'!C:C,'[1]PI final (3)'!AU:AU,"",0)</f>
        <v>72</v>
      </c>
      <c r="AR189" s="97">
        <f>_xlfn.XLOOKUP(B189,'[1]PI final (3)'!C:C,'[1]PI final (3)'!AW:AW,"",0)</f>
        <v>0</v>
      </c>
      <c r="AS189" s="97">
        <f>_xlfn.XLOOKUP(B189,'[1]PI final (3)'!C:C,'[1]PI final (3)'!AX:AX,"",0)</f>
        <v>8</v>
      </c>
      <c r="AT189" s="97">
        <f>_xlfn.XLOOKUP(B189,'[1]PI final (3)'!C:C,'[1]PI final (3)'!AY:AY,"",0)</f>
        <v>10</v>
      </c>
      <c r="AU189" s="97">
        <f>_xlfn.XLOOKUP(B189,'[1]PI final (3)'!C:C,'[1]PI final (3)'!AZ:AZ,"",0)</f>
        <v>10</v>
      </c>
      <c r="AV189" s="97">
        <f>_xlfn.XLOOKUP(B189,'[1]PI final (3)'!C:C,'[1]PI final (3)'!BA:BA,"",0)</f>
        <v>28</v>
      </c>
      <c r="AW189" s="97">
        <f>_xlfn.XLOOKUP(B189,'[1]PI final (3)'!C:C,'[1]PI final (3)'!BB:BB,"",0)</f>
        <v>100</v>
      </c>
      <c r="AX189" s="98">
        <v>0</v>
      </c>
      <c r="AY189" s="98" t="s">
        <v>1646</v>
      </c>
      <c r="AZ189" s="98" t="s">
        <v>1647</v>
      </c>
      <c r="BA189" s="98" t="s">
        <v>925</v>
      </c>
      <c r="BB189" s="98" t="s">
        <v>799</v>
      </c>
      <c r="BC189" s="98" t="s">
        <v>800</v>
      </c>
      <c r="BD189" s="98" t="s">
        <v>1222</v>
      </c>
      <c r="BE189" s="98" t="s">
        <v>801</v>
      </c>
      <c r="BF189" s="98" t="s">
        <v>802</v>
      </c>
    </row>
    <row r="190" spans="1:58" s="102" customFormat="1" ht="32.1" customHeight="1">
      <c r="A190" s="97" t="s">
        <v>1216</v>
      </c>
      <c r="B190" s="97">
        <v>184</v>
      </c>
      <c r="C190" s="98" t="s">
        <v>1343</v>
      </c>
      <c r="D190" s="98" t="s">
        <v>1576</v>
      </c>
      <c r="E190" s="98" t="s">
        <v>1624</v>
      </c>
      <c r="F190" s="98" t="s">
        <v>1625</v>
      </c>
      <c r="G190" s="98" t="s">
        <v>1057</v>
      </c>
      <c r="H190" s="98" t="s">
        <v>1626</v>
      </c>
      <c r="I190" s="98" t="s">
        <v>812</v>
      </c>
      <c r="J190" s="108" t="s">
        <v>1627</v>
      </c>
      <c r="K190" s="122" t="s">
        <v>1628</v>
      </c>
      <c r="L190" s="108" t="s">
        <v>1629</v>
      </c>
      <c r="M190" s="98" t="s">
        <v>1583</v>
      </c>
      <c r="N190" s="97">
        <v>2</v>
      </c>
      <c r="O190" s="98" t="s">
        <v>18</v>
      </c>
      <c r="P190" s="97">
        <v>17</v>
      </c>
      <c r="Q190" s="98" t="s">
        <v>1217</v>
      </c>
      <c r="R190" s="98" t="s">
        <v>1557</v>
      </c>
      <c r="S190" s="97">
        <v>170203800</v>
      </c>
      <c r="T190" s="98" t="s">
        <v>1558</v>
      </c>
      <c r="U190" s="98" t="s">
        <v>1648</v>
      </c>
      <c r="V190" s="98" t="s">
        <v>1649</v>
      </c>
      <c r="W190" s="98">
        <v>143</v>
      </c>
      <c r="X190" s="98" t="s">
        <v>1650</v>
      </c>
      <c r="Y190" s="119">
        <v>286</v>
      </c>
      <c r="Z190" s="97" t="s">
        <v>1651</v>
      </c>
      <c r="AA190" s="101" t="s">
        <v>1652</v>
      </c>
      <c r="AB190" s="98" t="s">
        <v>16</v>
      </c>
      <c r="AC190" s="97">
        <f>_xlfn.XLOOKUP(B190,'[1]PI final (3)'!C:C,'[1]PI final (3)'!AE:AE,"",0)</f>
        <v>11</v>
      </c>
      <c r="AD190" s="97">
        <f>_xlfn.XLOOKUP(B190,'[1]PI final (3)'!C:C,'[1]PI final (3)'!AF:AF,"",0)</f>
        <v>10</v>
      </c>
      <c r="AE190" s="97">
        <f>_xlfn.XLOOKUP(B190,'[1]PI final (3)'!C:C,'[1]PI final (3)'!AG:AG,"",0)</f>
        <v>21</v>
      </c>
      <c r="AF190" s="97">
        <f>_xlfn.XLOOKUP(B190,'[1]PI final (3)'!C:C,'[1]PI final (3)'!AI:AI,"",0)</f>
        <v>0</v>
      </c>
      <c r="AG190" s="97">
        <f>_xlfn.XLOOKUP(B190,'[1]PI final (3)'!C:C,'[1]PI final (3)'!AJ:AJ,"",0)</f>
        <v>10</v>
      </c>
      <c r="AH190" s="97">
        <f>_xlfn.XLOOKUP(B190,'[1]PI final (3)'!C:C,'[1]PI final (3)'!AK:AK,"",0)</f>
        <v>18</v>
      </c>
      <c r="AI190" s="97">
        <f>_xlfn.XLOOKUP(B190,'[1]PI final (3)'!C:C,'[1]PI final (3)'!AL:AL,"",0)</f>
        <v>10</v>
      </c>
      <c r="AJ190" s="97">
        <f>_xlfn.XLOOKUP(B190,'[1]PI final (3)'!C:C,'[1]PI final (3)'!AM:AM,"",0)</f>
        <v>38</v>
      </c>
      <c r="AK190" s="97">
        <f>_xlfn.XLOOKUP(B190,'[1]PI final (3)'!C:C,'[1]PI final (3)'!AN:AN,"",0)</f>
        <v>59</v>
      </c>
      <c r="AL190" s="97">
        <f>_xlfn.XLOOKUP(B190,'[1]PI final (3)'!C:C,'[1]PI final (3)'!AP:AP,"",0)</f>
        <v>0</v>
      </c>
      <c r="AM190" s="97">
        <f>_xlfn.XLOOKUP(B190,'[1]PI final (3)'!C:C,'[1]PI final (3)'!AQ:AQ,"",0)</f>
        <v>10</v>
      </c>
      <c r="AN190" s="97">
        <f>_xlfn.XLOOKUP(B190,'[1]PI final (3)'!C:C,'[1]PI final (3)'!AR:AR,"",0)</f>
        <v>18</v>
      </c>
      <c r="AO190" s="97">
        <f>_xlfn.XLOOKUP(B190,'[1]PI final (3)'!C:C,'[1]PI final (3)'!AS:AS,"",0)</f>
        <v>10</v>
      </c>
      <c r="AP190" s="97">
        <f>_xlfn.XLOOKUP(B190,'[1]PI final (3)'!C:C,'[1]PI final (3)'!AT:AT,"",0)</f>
        <v>38</v>
      </c>
      <c r="AQ190" s="97">
        <f>_xlfn.XLOOKUP(B190,'[1]PI final (3)'!C:C,'[1]PI final (3)'!AU:AU,"",0)</f>
        <v>97</v>
      </c>
      <c r="AR190" s="97">
        <f>_xlfn.XLOOKUP(B190,'[1]PI final (3)'!C:C,'[1]PI final (3)'!AW:AW,"",0)</f>
        <v>0</v>
      </c>
      <c r="AS190" s="97">
        <f>_xlfn.XLOOKUP(B190,'[1]PI final (3)'!C:C,'[1]PI final (3)'!AX:AX,"",0)</f>
        <v>15</v>
      </c>
      <c r="AT190" s="97">
        <f>_xlfn.XLOOKUP(B190,'[1]PI final (3)'!C:C,'[1]PI final (3)'!AY:AY,"",0)</f>
        <v>21</v>
      </c>
      <c r="AU190" s="97">
        <f>_xlfn.XLOOKUP(B190,'[1]PI final (3)'!C:C,'[1]PI final (3)'!AZ:AZ,"",0)</f>
        <v>10</v>
      </c>
      <c r="AV190" s="97">
        <f>_xlfn.XLOOKUP(B190,'[1]PI final (3)'!C:C,'[1]PI final (3)'!BA:BA,"",0)</f>
        <v>46</v>
      </c>
      <c r="AW190" s="97">
        <f>_xlfn.XLOOKUP(B190,'[1]PI final (3)'!C:C,'[1]PI final (3)'!BB:BB,"",0)</f>
        <v>143</v>
      </c>
      <c r="AX190" s="98" t="s">
        <v>857</v>
      </c>
      <c r="AY190" s="98" t="s">
        <v>1651</v>
      </c>
      <c r="AZ190" s="98" t="s">
        <v>1652</v>
      </c>
      <c r="BA190" s="98" t="s">
        <v>28</v>
      </c>
      <c r="BB190" s="98" t="s">
        <v>799</v>
      </c>
      <c r="BC190" s="98" t="s">
        <v>800</v>
      </c>
      <c r="BD190" s="98" t="s">
        <v>1222</v>
      </c>
      <c r="BE190" s="98">
        <v>0</v>
      </c>
      <c r="BF190" s="98">
        <v>0</v>
      </c>
    </row>
    <row r="191" spans="1:58" s="102" customFormat="1" ht="32.1" customHeight="1">
      <c r="A191" s="97" t="s">
        <v>1216</v>
      </c>
      <c r="B191" s="97">
        <v>185</v>
      </c>
      <c r="C191" s="98" t="s">
        <v>1343</v>
      </c>
      <c r="D191" s="98" t="s">
        <v>1576</v>
      </c>
      <c r="E191" s="98" t="s">
        <v>1624</v>
      </c>
      <c r="F191" s="98" t="s">
        <v>1625</v>
      </c>
      <c r="G191" s="98" t="s">
        <v>1057</v>
      </c>
      <c r="H191" s="98" t="s">
        <v>1626</v>
      </c>
      <c r="I191" s="98" t="s">
        <v>812</v>
      </c>
      <c r="J191" s="108" t="s">
        <v>1627</v>
      </c>
      <c r="K191" s="122" t="s">
        <v>1628</v>
      </c>
      <c r="L191" s="108" t="s">
        <v>1629</v>
      </c>
      <c r="M191" s="98" t="s">
        <v>1583</v>
      </c>
      <c r="N191" s="97">
        <v>2</v>
      </c>
      <c r="O191" s="98" t="s">
        <v>18</v>
      </c>
      <c r="P191" s="97">
        <v>17</v>
      </c>
      <c r="Q191" s="98" t="s">
        <v>1217</v>
      </c>
      <c r="R191" s="98" t="s">
        <v>1653</v>
      </c>
      <c r="S191" s="97">
        <v>170600400</v>
      </c>
      <c r="T191" s="98" t="s">
        <v>1654</v>
      </c>
      <c r="U191" s="98" t="s">
        <v>1655</v>
      </c>
      <c r="V191" s="98" t="s">
        <v>1649</v>
      </c>
      <c r="W191" s="98">
        <v>8</v>
      </c>
      <c r="X191" s="98" t="s">
        <v>1656</v>
      </c>
      <c r="Y191" s="119">
        <v>12</v>
      </c>
      <c r="Z191" s="97" t="s">
        <v>1651</v>
      </c>
      <c r="AA191" s="101" t="s">
        <v>1652</v>
      </c>
      <c r="AB191" s="98" t="s">
        <v>16</v>
      </c>
      <c r="AC191" s="97">
        <f>_xlfn.XLOOKUP(B191,'[1]PI final (3)'!C:C,'[1]PI final (3)'!AE:AE,"",0)</f>
        <v>0.5</v>
      </c>
      <c r="AD191" s="97">
        <f>_xlfn.XLOOKUP(B191,'[1]PI final (3)'!C:C,'[1]PI final (3)'!AF:AF,"",0)</f>
        <v>0.5</v>
      </c>
      <c r="AE191" s="97">
        <f>_xlfn.XLOOKUP(B191,'[1]PI final (3)'!C:C,'[1]PI final (3)'!AG:AG,"",0)</f>
        <v>1</v>
      </c>
      <c r="AF191" s="97">
        <f>_xlfn.XLOOKUP(B191,'[1]PI final (3)'!C:C,'[1]PI final (3)'!AI:AI,"",0)</f>
        <v>0</v>
      </c>
      <c r="AG191" s="97">
        <f>_xlfn.XLOOKUP(B191,'[1]PI final (3)'!C:C,'[1]PI final (3)'!AJ:AJ,"",0)</f>
        <v>0</v>
      </c>
      <c r="AH191" s="97">
        <f>_xlfn.XLOOKUP(B191,'[1]PI final (3)'!C:C,'[1]PI final (3)'!AK:AK,"",0)</f>
        <v>0.5</v>
      </c>
      <c r="AI191" s="97">
        <f>_xlfn.XLOOKUP(B191,'[1]PI final (3)'!C:C,'[1]PI final (3)'!AL:AL,"",0)</f>
        <v>0.5</v>
      </c>
      <c r="AJ191" s="97">
        <f>_xlfn.XLOOKUP(B191,'[1]PI final (3)'!C:C,'[1]PI final (3)'!AM:AM,"",0)</f>
        <v>1</v>
      </c>
      <c r="AK191" s="97">
        <f>_xlfn.XLOOKUP(B191,'[1]PI final (3)'!C:C,'[1]PI final (3)'!AN:AN,"",0)</f>
        <v>2</v>
      </c>
      <c r="AL191" s="97">
        <f>_xlfn.XLOOKUP(B191,'[1]PI final (3)'!C:C,'[1]PI final (3)'!AP:AP,"",0)</f>
        <v>0</v>
      </c>
      <c r="AM191" s="97">
        <f>_xlfn.XLOOKUP(B191,'[1]PI final (3)'!C:C,'[1]PI final (3)'!AQ:AQ,"",0)</f>
        <v>0</v>
      </c>
      <c r="AN191" s="97">
        <f>_xlfn.XLOOKUP(B191,'[1]PI final (3)'!C:C,'[1]PI final (3)'!AR:AR,"",0)</f>
        <v>0.5</v>
      </c>
      <c r="AO191" s="97">
        <f>_xlfn.XLOOKUP(B191,'[1]PI final (3)'!C:C,'[1]PI final (3)'!AS:AS,"",0)</f>
        <v>0.5</v>
      </c>
      <c r="AP191" s="97">
        <f>_xlfn.XLOOKUP(B191,'[1]PI final (3)'!C:C,'[1]PI final (3)'!AT:AT,"",0)</f>
        <v>1</v>
      </c>
      <c r="AQ191" s="97">
        <f>_xlfn.XLOOKUP(B191,'[1]PI final (3)'!C:C,'[1]PI final (3)'!AU:AU,"",0)</f>
        <v>3</v>
      </c>
      <c r="AR191" s="97">
        <f>_xlfn.XLOOKUP(B191,'[1]PI final (3)'!C:C,'[1]PI final (3)'!AW:AW,"",0)</f>
        <v>0</v>
      </c>
      <c r="AS191" s="97">
        <f>_xlfn.XLOOKUP(B191,'[1]PI final (3)'!C:C,'[1]PI final (3)'!AX:AX,"",0)</f>
        <v>0.5</v>
      </c>
      <c r="AT191" s="97">
        <f>_xlfn.XLOOKUP(B191,'[1]PI final (3)'!C:C,'[1]PI final (3)'!AY:AY,"",0)</f>
        <v>0.5</v>
      </c>
      <c r="AU191" s="97">
        <f>_xlfn.XLOOKUP(B191,'[1]PI final (3)'!C:C,'[1]PI final (3)'!AZ:AZ,"",0)</f>
        <v>0</v>
      </c>
      <c r="AV191" s="97">
        <f>_xlfn.XLOOKUP(B191,'[1]PI final (3)'!C:C,'[1]PI final (3)'!BA:BA,"",0)</f>
        <v>1</v>
      </c>
      <c r="AW191" s="97">
        <f>_xlfn.XLOOKUP(B191,'[1]PI final (3)'!C:C,'[1]PI final (3)'!BB:BB,"",0)</f>
        <v>4</v>
      </c>
      <c r="AX191" s="98" t="s">
        <v>857</v>
      </c>
      <c r="AY191" s="98" t="s">
        <v>1651</v>
      </c>
      <c r="AZ191" s="98" t="s">
        <v>1652</v>
      </c>
      <c r="BA191" s="98" t="s">
        <v>28</v>
      </c>
      <c r="BB191" s="98" t="s">
        <v>799</v>
      </c>
      <c r="BC191" s="98" t="s">
        <v>800</v>
      </c>
      <c r="BD191" s="98" t="s">
        <v>1222</v>
      </c>
      <c r="BE191" s="98">
        <v>0</v>
      </c>
      <c r="BF191" s="98">
        <v>0</v>
      </c>
    </row>
    <row r="192" spans="1:58" s="102" customFormat="1" ht="32.1" customHeight="1">
      <c r="A192" s="97" t="s">
        <v>1216</v>
      </c>
      <c r="B192" s="97">
        <v>186</v>
      </c>
      <c r="C192" s="98" t="s">
        <v>1343</v>
      </c>
      <c r="D192" s="98" t="s">
        <v>1576</v>
      </c>
      <c r="E192" s="98" t="s">
        <v>1624</v>
      </c>
      <c r="F192" s="98" t="s">
        <v>1625</v>
      </c>
      <c r="G192" s="98" t="s">
        <v>1057</v>
      </c>
      <c r="H192" s="98" t="s">
        <v>1626</v>
      </c>
      <c r="I192" s="98" t="s">
        <v>812</v>
      </c>
      <c r="J192" s="108" t="s">
        <v>1627</v>
      </c>
      <c r="K192" s="122" t="s">
        <v>1628</v>
      </c>
      <c r="L192" s="108" t="s">
        <v>1629</v>
      </c>
      <c r="M192" s="98" t="s">
        <v>1583</v>
      </c>
      <c r="N192" s="97">
        <v>2</v>
      </c>
      <c r="O192" s="98" t="s">
        <v>18</v>
      </c>
      <c r="P192" s="97">
        <v>17</v>
      </c>
      <c r="Q192" s="98" t="s">
        <v>1217</v>
      </c>
      <c r="R192" s="100" t="s">
        <v>1657</v>
      </c>
      <c r="S192" s="99">
        <v>170701800</v>
      </c>
      <c r="T192" s="98" t="s">
        <v>1658</v>
      </c>
      <c r="U192" s="98" t="s">
        <v>1659</v>
      </c>
      <c r="V192" s="98" t="s">
        <v>1660</v>
      </c>
      <c r="W192" s="98">
        <v>0</v>
      </c>
      <c r="X192" s="98" t="s">
        <v>1661</v>
      </c>
      <c r="Y192" s="119">
        <v>1257</v>
      </c>
      <c r="Z192" s="97" t="s">
        <v>1298</v>
      </c>
      <c r="AA192" s="101" t="s">
        <v>1364</v>
      </c>
      <c r="AB192" s="98" t="s">
        <v>16</v>
      </c>
      <c r="AC192" s="97">
        <f>_xlfn.XLOOKUP(B192,'[1]PI final (3)'!C:C,'[1]PI final (3)'!AE:AE,"",0)</f>
        <v>170</v>
      </c>
      <c r="AD192" s="97">
        <f>_xlfn.XLOOKUP(B192,'[1]PI final (3)'!C:C,'[1]PI final (3)'!AF:AF,"",0)</f>
        <v>200</v>
      </c>
      <c r="AE192" s="97">
        <f>_xlfn.XLOOKUP(B192,'[1]PI final (3)'!C:C,'[1]PI final (3)'!AG:AG,"",0)</f>
        <v>370</v>
      </c>
      <c r="AF192" s="97">
        <f>_xlfn.XLOOKUP(B192,'[1]PI final (3)'!C:C,'[1]PI final (3)'!AI:AI,"",0)</f>
        <v>0</v>
      </c>
      <c r="AG192" s="97">
        <f>_xlfn.XLOOKUP(B192,'[1]PI final (3)'!C:C,'[1]PI final (3)'!AJ:AJ,"",0)</f>
        <v>100</v>
      </c>
      <c r="AH192" s="97">
        <f>_xlfn.XLOOKUP(B192,'[1]PI final (3)'!C:C,'[1]PI final (3)'!AK:AK,"",0)</f>
        <v>200</v>
      </c>
      <c r="AI192" s="97">
        <f>_xlfn.XLOOKUP(B192,'[1]PI final (3)'!C:C,'[1]PI final (3)'!AL:AL,"",0)</f>
        <v>116</v>
      </c>
      <c r="AJ192" s="97">
        <f>_xlfn.XLOOKUP(B192,'[1]PI final (3)'!C:C,'[1]PI final (3)'!AM:AM,"",0)</f>
        <v>416</v>
      </c>
      <c r="AK192" s="97">
        <f>_xlfn.XLOOKUP(B192,'[1]PI final (3)'!C:C,'[1]PI final (3)'!AN:AN,"",0)</f>
        <v>786</v>
      </c>
      <c r="AL192" s="97">
        <f>_xlfn.XLOOKUP(B192,'[1]PI final (3)'!C:C,'[1]PI final (3)'!AP:AP,"",0)</f>
        <v>0</v>
      </c>
      <c r="AM192" s="97">
        <f>_xlfn.XLOOKUP(B192,'[1]PI final (3)'!C:C,'[1]PI final (3)'!AQ:AQ,"",0)</f>
        <v>100</v>
      </c>
      <c r="AN192" s="97">
        <f>_xlfn.XLOOKUP(B192,'[1]PI final (3)'!C:C,'[1]PI final (3)'!AR:AR,"",0)</f>
        <v>271</v>
      </c>
      <c r="AO192" s="97">
        <f>_xlfn.XLOOKUP(B192,'[1]PI final (3)'!C:C,'[1]PI final (3)'!AS:AS,"",0)</f>
        <v>100</v>
      </c>
      <c r="AP192" s="97">
        <f>_xlfn.XLOOKUP(B192,'[1]PI final (3)'!C:C,'[1]PI final (3)'!AT:AT,"",0)</f>
        <v>471</v>
      </c>
      <c r="AQ192" s="97">
        <f>_xlfn.XLOOKUP(B192,'[1]PI final (3)'!C:C,'[1]PI final (3)'!AU:AU,"",0)</f>
        <v>1257</v>
      </c>
      <c r="AR192" s="97">
        <f>_xlfn.XLOOKUP(B192,'[1]PI final (3)'!C:C,'[1]PI final (3)'!AW:AW,"",0)</f>
        <v>0</v>
      </c>
      <c r="AS192" s="97">
        <f>_xlfn.XLOOKUP(B192,'[1]PI final (3)'!C:C,'[1]PI final (3)'!AX:AX,"",0)</f>
        <v>0</v>
      </c>
      <c r="AT192" s="97">
        <f>_xlfn.XLOOKUP(B192,'[1]PI final (3)'!C:C,'[1]PI final (3)'!AY:AY,"",0)</f>
        <v>0</v>
      </c>
      <c r="AU192" s="97">
        <f>_xlfn.XLOOKUP(B192,'[1]PI final (3)'!C:C,'[1]PI final (3)'!AZ:AZ,"",0)</f>
        <v>0</v>
      </c>
      <c r="AV192" s="97">
        <f>_xlfn.XLOOKUP(B192,'[1]PI final (3)'!C:C,'[1]PI final (3)'!BA:BA,"",0)</f>
        <v>0</v>
      </c>
      <c r="AW192" s="97">
        <f>_xlfn.XLOOKUP(B192,'[1]PI final (3)'!C:C,'[1]PI final (3)'!BB:BB,"",0)</f>
        <v>1257</v>
      </c>
      <c r="AX192" s="98" t="s">
        <v>857</v>
      </c>
      <c r="AY192" s="98" t="s">
        <v>1298</v>
      </c>
      <c r="AZ192" s="98" t="s">
        <v>1364</v>
      </c>
      <c r="BA192" s="98" t="s">
        <v>28</v>
      </c>
      <c r="BB192" s="98" t="s">
        <v>799</v>
      </c>
      <c r="BC192" s="98" t="s">
        <v>800</v>
      </c>
      <c r="BD192" s="98" t="s">
        <v>1222</v>
      </c>
      <c r="BE192" s="98">
        <v>0</v>
      </c>
      <c r="BF192" s="98">
        <v>0</v>
      </c>
    </row>
    <row r="193" spans="1:58" s="102" customFormat="1" ht="32.1" customHeight="1">
      <c r="A193" s="97" t="s">
        <v>1216</v>
      </c>
      <c r="B193" s="97">
        <v>187</v>
      </c>
      <c r="C193" s="98" t="s">
        <v>1343</v>
      </c>
      <c r="D193" s="98" t="s">
        <v>1576</v>
      </c>
      <c r="E193" s="98" t="s">
        <v>1662</v>
      </c>
      <c r="F193" s="98" t="s">
        <v>1663</v>
      </c>
      <c r="G193" s="98" t="s">
        <v>1057</v>
      </c>
      <c r="H193" s="98" t="s">
        <v>1664</v>
      </c>
      <c r="I193" s="98" t="s">
        <v>812</v>
      </c>
      <c r="J193" s="106">
        <v>0.11</v>
      </c>
      <c r="K193" s="117" t="s">
        <v>1665</v>
      </c>
      <c r="L193" s="106">
        <v>0.12</v>
      </c>
      <c r="M193" s="98" t="s">
        <v>1583</v>
      </c>
      <c r="N193" s="97" t="s">
        <v>1666</v>
      </c>
      <c r="O193" s="98" t="s">
        <v>1667</v>
      </c>
      <c r="P193" s="97">
        <v>17</v>
      </c>
      <c r="Q193" s="98" t="s">
        <v>1217</v>
      </c>
      <c r="R193" s="98" t="s">
        <v>1501</v>
      </c>
      <c r="S193" s="97">
        <v>170909700</v>
      </c>
      <c r="T193" s="98" t="s">
        <v>1668</v>
      </c>
      <c r="U193" s="98" t="s">
        <v>1669</v>
      </c>
      <c r="V193" s="98" t="s">
        <v>1670</v>
      </c>
      <c r="W193" s="98">
        <v>250</v>
      </c>
      <c r="X193" s="98" t="s">
        <v>1671</v>
      </c>
      <c r="Y193" s="98">
        <v>550</v>
      </c>
      <c r="Z193" s="97" t="s">
        <v>1672</v>
      </c>
      <c r="AA193" s="101" t="s">
        <v>1673</v>
      </c>
      <c r="AB193" s="98" t="s">
        <v>16</v>
      </c>
      <c r="AC193" s="97">
        <f>_xlfn.XLOOKUP(B193,'[1]PI final (3)'!C:C,'[1]PI final (3)'!AE:AE,"",0)</f>
        <v>104</v>
      </c>
      <c r="AD193" s="97">
        <f>_xlfn.XLOOKUP(B193,'[1]PI final (3)'!C:C,'[1]PI final (3)'!AF:AF,"",0)</f>
        <v>196</v>
      </c>
      <c r="AE193" s="97">
        <f>_xlfn.XLOOKUP(B193,'[1]PI final (3)'!C:C,'[1]PI final (3)'!AG:AG,"",0)</f>
        <v>300</v>
      </c>
      <c r="AF193" s="97">
        <f>_xlfn.XLOOKUP(B193,'[1]PI final (3)'!C:C,'[1]PI final (3)'!AI:AI,"",0)</f>
        <v>0</v>
      </c>
      <c r="AG193" s="97">
        <f>_xlfn.XLOOKUP(B193,'[1]PI final (3)'!C:C,'[1]PI final (3)'!AJ:AJ,"",0)</f>
        <v>0</v>
      </c>
      <c r="AH193" s="97">
        <f>_xlfn.XLOOKUP(B193,'[1]PI final (3)'!C:C,'[1]PI final (3)'!AK:AK,"",0)</f>
        <v>0</v>
      </c>
      <c r="AI193" s="97">
        <f>_xlfn.XLOOKUP(B193,'[1]PI final (3)'!C:C,'[1]PI final (3)'!AL:AL,"",0)</f>
        <v>0</v>
      </c>
      <c r="AJ193" s="97">
        <f>_xlfn.XLOOKUP(B193,'[1]PI final (3)'!C:C,'[1]PI final (3)'!AM:AM,"",0)</f>
        <v>0</v>
      </c>
      <c r="AK193" s="97">
        <f>_xlfn.XLOOKUP(B193,'[1]PI final (3)'!C:C,'[1]PI final (3)'!AN:AN,"",0)</f>
        <v>300</v>
      </c>
      <c r="AL193" s="97">
        <f>_xlfn.XLOOKUP(B193,'[1]PI final (3)'!C:C,'[1]PI final (3)'!AP:AP,"",0)</f>
        <v>0</v>
      </c>
      <c r="AM193" s="97">
        <f>_xlfn.XLOOKUP(B193,'[1]PI final (3)'!C:C,'[1]PI final (3)'!AQ:AQ,"",0)</f>
        <v>0</v>
      </c>
      <c r="AN193" s="97">
        <f>_xlfn.XLOOKUP(B193,'[1]PI final (3)'!C:C,'[1]PI final (3)'!AR:AR,"",0)</f>
        <v>0</v>
      </c>
      <c r="AO193" s="97">
        <f>_xlfn.XLOOKUP(B193,'[1]PI final (3)'!C:C,'[1]PI final (3)'!AS:AS,"",0)</f>
        <v>0</v>
      </c>
      <c r="AP193" s="97">
        <f>_xlfn.XLOOKUP(B193,'[1]PI final (3)'!C:C,'[1]PI final (3)'!AT:AT,"",0)</f>
        <v>0</v>
      </c>
      <c r="AQ193" s="97">
        <f>_xlfn.XLOOKUP(B193,'[1]PI final (3)'!C:C,'[1]PI final (3)'!AU:AU,"",0)</f>
        <v>300</v>
      </c>
      <c r="AR193" s="97">
        <f>_xlfn.XLOOKUP(B193,'[1]PI final (3)'!C:C,'[1]PI final (3)'!AW:AW,"",0)</f>
        <v>0</v>
      </c>
      <c r="AS193" s="97">
        <f>_xlfn.XLOOKUP(B193,'[1]PI final (3)'!C:C,'[1]PI final (3)'!AX:AX,"",0)</f>
        <v>0</v>
      </c>
      <c r="AT193" s="97">
        <f>_xlfn.XLOOKUP(B193,'[1]PI final (3)'!C:C,'[1]PI final (3)'!AY:AY,"",0)</f>
        <v>0</v>
      </c>
      <c r="AU193" s="97">
        <f>_xlfn.XLOOKUP(B193,'[1]PI final (3)'!C:C,'[1]PI final (3)'!AZ:AZ,"",0)</f>
        <v>0</v>
      </c>
      <c r="AV193" s="97">
        <f>_xlfn.XLOOKUP(B193,'[1]PI final (3)'!C:C,'[1]PI final (3)'!BA:BA,"",0)</f>
        <v>0</v>
      </c>
      <c r="AW193" s="97">
        <f>_xlfn.XLOOKUP(B193,'[1]PI final (3)'!C:C,'[1]PI final (3)'!BB:BB,"",0)</f>
        <v>300</v>
      </c>
      <c r="AX193" s="98" t="s">
        <v>857</v>
      </c>
      <c r="AY193" s="98" t="s">
        <v>1672</v>
      </c>
      <c r="AZ193" s="98" t="s">
        <v>1674</v>
      </c>
      <c r="BA193" s="98" t="s">
        <v>28</v>
      </c>
      <c r="BB193" s="98" t="s">
        <v>799</v>
      </c>
      <c r="BC193" s="98" t="s">
        <v>800</v>
      </c>
      <c r="BD193" s="98" t="s">
        <v>1222</v>
      </c>
      <c r="BE193" s="98">
        <v>0</v>
      </c>
      <c r="BF193" s="98">
        <v>0</v>
      </c>
    </row>
    <row r="194" spans="1:58" s="102" customFormat="1" ht="32.1" customHeight="1">
      <c r="A194" s="97" t="s">
        <v>1216</v>
      </c>
      <c r="B194" s="97">
        <v>188</v>
      </c>
      <c r="C194" s="98" t="s">
        <v>1343</v>
      </c>
      <c r="D194" s="98" t="s">
        <v>1576</v>
      </c>
      <c r="E194" s="98" t="s">
        <v>1662</v>
      </c>
      <c r="F194" s="98" t="s">
        <v>1663</v>
      </c>
      <c r="G194" s="98" t="s">
        <v>1057</v>
      </c>
      <c r="H194" s="98" t="s">
        <v>1664</v>
      </c>
      <c r="I194" s="98" t="s">
        <v>812</v>
      </c>
      <c r="J194" s="106">
        <v>0.11</v>
      </c>
      <c r="K194" s="117" t="s">
        <v>1665</v>
      </c>
      <c r="L194" s="106">
        <v>0.12</v>
      </c>
      <c r="M194" s="98" t="s">
        <v>1583</v>
      </c>
      <c r="N194" s="97" t="s">
        <v>1666</v>
      </c>
      <c r="O194" s="98" t="s">
        <v>1667</v>
      </c>
      <c r="P194" s="97">
        <v>17</v>
      </c>
      <c r="Q194" s="98" t="s">
        <v>1217</v>
      </c>
      <c r="R194" s="98" t="s">
        <v>1501</v>
      </c>
      <c r="S194" s="97">
        <v>170909900</v>
      </c>
      <c r="T194" s="98" t="s">
        <v>1675</v>
      </c>
      <c r="U194" s="98" t="s">
        <v>1676</v>
      </c>
      <c r="V194" s="98" t="s">
        <v>1677</v>
      </c>
      <c r="W194" s="98">
        <v>29097.52</v>
      </c>
      <c r="X194" s="98" t="s">
        <v>1665</v>
      </c>
      <c r="Y194" s="98">
        <v>29352.52</v>
      </c>
      <c r="Z194" s="97" t="s">
        <v>1531</v>
      </c>
      <c r="AA194" s="101" t="s">
        <v>1678</v>
      </c>
      <c r="AB194" s="98" t="s">
        <v>16</v>
      </c>
      <c r="AC194" s="97">
        <f>_xlfn.XLOOKUP(B194,'[1]PI final (3)'!C:C,'[1]PI final (3)'!AE:AE,"",0)</f>
        <v>100</v>
      </c>
      <c r="AD194" s="97">
        <f>_xlfn.XLOOKUP(B194,'[1]PI final (3)'!C:C,'[1]PI final (3)'!AF:AF,"",0)</f>
        <v>155</v>
      </c>
      <c r="AE194" s="97">
        <f>_xlfn.XLOOKUP(B194,'[1]PI final (3)'!C:C,'[1]PI final (3)'!AG:AG,"",0)</f>
        <v>255</v>
      </c>
      <c r="AF194" s="97">
        <f>_xlfn.XLOOKUP(B194,'[1]PI final (3)'!C:C,'[1]PI final (3)'!AI:AI,"",0)</f>
        <v>0</v>
      </c>
      <c r="AG194" s="97">
        <f>_xlfn.XLOOKUP(B194,'[1]PI final (3)'!C:C,'[1]PI final (3)'!AJ:AJ,"",0)</f>
        <v>0</v>
      </c>
      <c r="AH194" s="97">
        <f>_xlfn.XLOOKUP(B194,'[1]PI final (3)'!C:C,'[1]PI final (3)'!AK:AK,"",0)</f>
        <v>0</v>
      </c>
      <c r="AI194" s="97">
        <f>_xlfn.XLOOKUP(B194,'[1]PI final (3)'!C:C,'[1]PI final (3)'!AL:AL,"",0)</f>
        <v>0</v>
      </c>
      <c r="AJ194" s="97">
        <f>_xlfn.XLOOKUP(B194,'[1]PI final (3)'!C:C,'[1]PI final (3)'!AM:AM,"",0)</f>
        <v>0</v>
      </c>
      <c r="AK194" s="97">
        <f>_xlfn.XLOOKUP(B194,'[1]PI final (3)'!C:C,'[1]PI final (3)'!AN:AN,"",0)</f>
        <v>255</v>
      </c>
      <c r="AL194" s="97">
        <f>_xlfn.XLOOKUP(B194,'[1]PI final (3)'!C:C,'[1]PI final (3)'!AP:AP,"",0)</f>
        <v>0</v>
      </c>
      <c r="AM194" s="97">
        <f>_xlfn.XLOOKUP(B194,'[1]PI final (3)'!C:C,'[1]PI final (3)'!AQ:AQ,"",0)</f>
        <v>0</v>
      </c>
      <c r="AN194" s="97">
        <f>_xlfn.XLOOKUP(B194,'[1]PI final (3)'!C:C,'[1]PI final (3)'!AR:AR,"",0)</f>
        <v>0</v>
      </c>
      <c r="AO194" s="97">
        <f>_xlfn.XLOOKUP(B194,'[1]PI final (3)'!C:C,'[1]PI final (3)'!AS:AS,"",0)</f>
        <v>0</v>
      </c>
      <c r="AP194" s="97">
        <f>_xlfn.XLOOKUP(B194,'[1]PI final (3)'!C:C,'[1]PI final (3)'!AT:AT,"",0)</f>
        <v>0</v>
      </c>
      <c r="AQ194" s="97">
        <f>_xlfn.XLOOKUP(B194,'[1]PI final (3)'!C:C,'[1]PI final (3)'!AU:AU,"",0)</f>
        <v>255</v>
      </c>
      <c r="AR194" s="97">
        <f>_xlfn.XLOOKUP(B194,'[1]PI final (3)'!C:C,'[1]PI final (3)'!AW:AW,"",0)</f>
        <v>0</v>
      </c>
      <c r="AS194" s="97">
        <f>_xlfn.XLOOKUP(B194,'[1]PI final (3)'!C:C,'[1]PI final (3)'!AX:AX,"",0)</f>
        <v>0</v>
      </c>
      <c r="AT194" s="97">
        <f>_xlfn.XLOOKUP(B194,'[1]PI final (3)'!C:C,'[1]PI final (3)'!AY:AY,"",0)</f>
        <v>0</v>
      </c>
      <c r="AU194" s="97">
        <f>_xlfn.XLOOKUP(B194,'[1]PI final (3)'!C:C,'[1]PI final (3)'!AZ:AZ,"",0)</f>
        <v>0</v>
      </c>
      <c r="AV194" s="97">
        <f>_xlfn.XLOOKUP(B194,'[1]PI final (3)'!C:C,'[1]PI final (3)'!BA:BA,"",0)</f>
        <v>0</v>
      </c>
      <c r="AW194" s="97">
        <f>_xlfn.XLOOKUP(B194,'[1]PI final (3)'!C:C,'[1]PI final (3)'!BB:BB,"",0)</f>
        <v>255</v>
      </c>
      <c r="AX194" s="98" t="s">
        <v>857</v>
      </c>
      <c r="AY194" s="98" t="s">
        <v>1531</v>
      </c>
      <c r="AZ194" s="98" t="s">
        <v>1678</v>
      </c>
      <c r="BA194" s="98" t="s">
        <v>28</v>
      </c>
      <c r="BB194" s="98" t="s">
        <v>799</v>
      </c>
      <c r="BC194" s="98" t="s">
        <v>800</v>
      </c>
      <c r="BD194" s="98" t="s">
        <v>1222</v>
      </c>
      <c r="BE194" s="98">
        <v>0</v>
      </c>
      <c r="BF194" s="98">
        <v>0</v>
      </c>
    </row>
    <row r="195" spans="1:58" s="102" customFormat="1" ht="32.1" customHeight="1">
      <c r="A195" s="97" t="s">
        <v>1216</v>
      </c>
      <c r="B195" s="97">
        <v>189</v>
      </c>
      <c r="C195" s="98" t="s">
        <v>1343</v>
      </c>
      <c r="D195" s="98" t="s">
        <v>1576</v>
      </c>
      <c r="E195" s="98" t="s">
        <v>1662</v>
      </c>
      <c r="F195" s="98" t="s">
        <v>1663</v>
      </c>
      <c r="G195" s="98" t="s">
        <v>1057</v>
      </c>
      <c r="H195" s="98" t="s">
        <v>1664</v>
      </c>
      <c r="I195" s="98" t="s">
        <v>812</v>
      </c>
      <c r="J195" s="106">
        <v>0.11</v>
      </c>
      <c r="K195" s="117" t="s">
        <v>1665</v>
      </c>
      <c r="L195" s="106">
        <v>0.12</v>
      </c>
      <c r="M195" s="98" t="s">
        <v>1583</v>
      </c>
      <c r="N195" s="97" t="s">
        <v>1666</v>
      </c>
      <c r="O195" s="98" t="s">
        <v>1667</v>
      </c>
      <c r="P195" s="97">
        <v>17</v>
      </c>
      <c r="Q195" s="98" t="s">
        <v>1217</v>
      </c>
      <c r="R195" s="98" t="s">
        <v>1501</v>
      </c>
      <c r="S195" s="97">
        <v>170910000</v>
      </c>
      <c r="T195" s="98" t="s">
        <v>1675</v>
      </c>
      <c r="U195" s="98" t="s">
        <v>1679</v>
      </c>
      <c r="V195" s="98" t="s">
        <v>1680</v>
      </c>
      <c r="W195" s="98">
        <v>12475.58</v>
      </c>
      <c r="X195" s="98" t="s">
        <v>1671</v>
      </c>
      <c r="Y195" s="98">
        <v>13275.58</v>
      </c>
      <c r="Z195" s="97" t="s">
        <v>1531</v>
      </c>
      <c r="AA195" s="101" t="s">
        <v>1681</v>
      </c>
      <c r="AB195" s="98" t="s">
        <v>16</v>
      </c>
      <c r="AC195" s="97">
        <f>_xlfn.XLOOKUP(B195,'[1]PI final (3)'!C:C,'[1]PI final (3)'!AE:AE,"",0)</f>
        <v>0</v>
      </c>
      <c r="AD195" s="97">
        <f>_xlfn.XLOOKUP(B195,'[1]PI final (3)'!C:C,'[1]PI final (3)'!AF:AF,"",0)</f>
        <v>0</v>
      </c>
      <c r="AE195" s="97">
        <f>_xlfn.XLOOKUP(B195,'[1]PI final (3)'!C:C,'[1]PI final (3)'!AG:AG,"",0)</f>
        <v>0</v>
      </c>
      <c r="AF195" s="97">
        <f>_xlfn.XLOOKUP(B195,'[1]PI final (3)'!C:C,'[1]PI final (3)'!AI:AI,"",0)</f>
        <v>0</v>
      </c>
      <c r="AG195" s="97">
        <f>_xlfn.XLOOKUP(B195,'[1]PI final (3)'!C:C,'[1]PI final (3)'!AJ:AJ,"",0)</f>
        <v>200</v>
      </c>
      <c r="AH195" s="97">
        <f>_xlfn.XLOOKUP(B195,'[1]PI final (3)'!C:C,'[1]PI final (3)'!AK:AK,"",0)</f>
        <v>300</v>
      </c>
      <c r="AI195" s="97">
        <f>_xlfn.XLOOKUP(B195,'[1]PI final (3)'!C:C,'[1]PI final (3)'!AL:AL,"",0)</f>
        <v>300</v>
      </c>
      <c r="AJ195" s="97">
        <f>_xlfn.XLOOKUP(B195,'[1]PI final (3)'!C:C,'[1]PI final (3)'!AM:AM,"",0)</f>
        <v>800</v>
      </c>
      <c r="AK195" s="97">
        <f>_xlfn.XLOOKUP(B195,'[1]PI final (3)'!C:C,'[1]PI final (3)'!AN:AN,"",0)</f>
        <v>800</v>
      </c>
      <c r="AL195" s="97">
        <f>_xlfn.XLOOKUP(B195,'[1]PI final (3)'!C:C,'[1]PI final (3)'!AP:AP,"",0)</f>
        <v>0</v>
      </c>
      <c r="AM195" s="97">
        <f>_xlfn.XLOOKUP(B195,'[1]PI final (3)'!C:C,'[1]PI final (3)'!AQ:AQ,"",0)</f>
        <v>0</v>
      </c>
      <c r="AN195" s="97">
        <f>_xlfn.XLOOKUP(B195,'[1]PI final (3)'!C:C,'[1]PI final (3)'!AR:AR,"",0)</f>
        <v>0</v>
      </c>
      <c r="AO195" s="97">
        <f>_xlfn.XLOOKUP(B195,'[1]PI final (3)'!C:C,'[1]PI final (3)'!AS:AS,"",0)</f>
        <v>0</v>
      </c>
      <c r="AP195" s="97">
        <f>_xlfn.XLOOKUP(B195,'[1]PI final (3)'!C:C,'[1]PI final (3)'!AT:AT,"",0)</f>
        <v>0</v>
      </c>
      <c r="AQ195" s="97">
        <f>_xlfn.XLOOKUP(B195,'[1]PI final (3)'!C:C,'[1]PI final (3)'!AU:AU,"",0)</f>
        <v>800</v>
      </c>
      <c r="AR195" s="97">
        <f>_xlfn.XLOOKUP(B195,'[1]PI final (3)'!C:C,'[1]PI final (3)'!AW:AW,"",0)</f>
        <v>0</v>
      </c>
      <c r="AS195" s="97">
        <f>_xlfn.XLOOKUP(B195,'[1]PI final (3)'!C:C,'[1]PI final (3)'!AX:AX,"",0)</f>
        <v>0</v>
      </c>
      <c r="AT195" s="97">
        <f>_xlfn.XLOOKUP(B195,'[1]PI final (3)'!C:C,'[1]PI final (3)'!AY:AY,"",0)</f>
        <v>0</v>
      </c>
      <c r="AU195" s="97">
        <f>_xlfn.XLOOKUP(B195,'[1]PI final (3)'!C:C,'[1]PI final (3)'!AZ:AZ,"",0)</f>
        <v>0</v>
      </c>
      <c r="AV195" s="97">
        <f>_xlfn.XLOOKUP(B195,'[1]PI final (3)'!C:C,'[1]PI final (3)'!BA:BA,"",0)</f>
        <v>0</v>
      </c>
      <c r="AW195" s="97">
        <f>_xlfn.XLOOKUP(B195,'[1]PI final (3)'!C:C,'[1]PI final (3)'!BB:BB,"",0)</f>
        <v>800</v>
      </c>
      <c r="AX195" s="98" t="s">
        <v>857</v>
      </c>
      <c r="AY195" s="98" t="s">
        <v>1531</v>
      </c>
      <c r="AZ195" s="98" t="s">
        <v>1681</v>
      </c>
      <c r="BA195" s="98" t="s">
        <v>28</v>
      </c>
      <c r="BB195" s="98" t="s">
        <v>799</v>
      </c>
      <c r="BC195" s="98" t="s">
        <v>800</v>
      </c>
      <c r="BD195" s="98" t="s">
        <v>1222</v>
      </c>
      <c r="BE195" s="98">
        <v>0</v>
      </c>
      <c r="BF195" s="98">
        <v>0</v>
      </c>
    </row>
    <row r="196" spans="1:58" s="102" customFormat="1" ht="32.1" customHeight="1">
      <c r="A196" s="97" t="s">
        <v>1216</v>
      </c>
      <c r="B196" s="97">
        <v>190</v>
      </c>
      <c r="C196" s="98" t="s">
        <v>1343</v>
      </c>
      <c r="D196" s="98" t="s">
        <v>1576</v>
      </c>
      <c r="E196" s="98" t="s">
        <v>1662</v>
      </c>
      <c r="F196" s="98" t="s">
        <v>1663</v>
      </c>
      <c r="G196" s="98" t="s">
        <v>1057</v>
      </c>
      <c r="H196" s="98" t="s">
        <v>1664</v>
      </c>
      <c r="I196" s="98" t="s">
        <v>812</v>
      </c>
      <c r="J196" s="106">
        <v>0.11</v>
      </c>
      <c r="K196" s="117" t="s">
        <v>1665</v>
      </c>
      <c r="L196" s="106">
        <v>0.12</v>
      </c>
      <c r="M196" s="98" t="s">
        <v>1583</v>
      </c>
      <c r="N196" s="97" t="s">
        <v>1666</v>
      </c>
      <c r="O196" s="98" t="s">
        <v>1667</v>
      </c>
      <c r="P196" s="97">
        <v>17</v>
      </c>
      <c r="Q196" s="98" t="s">
        <v>1217</v>
      </c>
      <c r="R196" s="98" t="s">
        <v>1682</v>
      </c>
      <c r="S196" s="97">
        <v>170400100</v>
      </c>
      <c r="T196" s="98" t="s">
        <v>1683</v>
      </c>
      <c r="U196" s="98" t="s">
        <v>1684</v>
      </c>
      <c r="V196" s="98" t="s">
        <v>1685</v>
      </c>
      <c r="W196" s="98">
        <v>1</v>
      </c>
      <c r="X196" s="98" t="s">
        <v>1686</v>
      </c>
      <c r="Y196" s="98">
        <v>3</v>
      </c>
      <c r="Z196" s="97" t="s">
        <v>1687</v>
      </c>
      <c r="AA196" s="101" t="s">
        <v>1688</v>
      </c>
      <c r="AB196" s="98" t="s">
        <v>16</v>
      </c>
      <c r="AC196" s="97">
        <f>_xlfn.XLOOKUP(B196,'[1]PI final (3)'!C:C,'[1]PI final (3)'!AE:AE,"",0)</f>
        <v>0.25</v>
      </c>
      <c r="AD196" s="97">
        <f>_xlfn.XLOOKUP(B196,'[1]PI final (3)'!C:C,'[1]PI final (3)'!AF:AF,"",0)</f>
        <v>0.25</v>
      </c>
      <c r="AE196" s="97">
        <f>_xlfn.XLOOKUP(B196,'[1]PI final (3)'!C:C,'[1]PI final (3)'!AG:AG,"",0)</f>
        <v>0.5</v>
      </c>
      <c r="AF196" s="97">
        <f>_xlfn.XLOOKUP(B196,'[1]PI final (3)'!C:C,'[1]PI final (3)'!AI:AI,"",0)</f>
        <v>0.1</v>
      </c>
      <c r="AG196" s="97">
        <f>_xlfn.XLOOKUP(B196,'[1]PI final (3)'!C:C,'[1]PI final (3)'!AJ:AJ,"",0)</f>
        <v>0.15</v>
      </c>
      <c r="AH196" s="97">
        <f>_xlfn.XLOOKUP(B196,'[1]PI final (3)'!C:C,'[1]PI final (3)'!AK:AK,"",0)</f>
        <v>0.1</v>
      </c>
      <c r="AI196" s="97">
        <f>_xlfn.XLOOKUP(B196,'[1]PI final (3)'!C:C,'[1]PI final (3)'!AL:AL,"",0)</f>
        <v>0.15</v>
      </c>
      <c r="AJ196" s="97">
        <f>_xlfn.XLOOKUP(B196,'[1]PI final (3)'!C:C,'[1]PI final (3)'!AM:AM,"",0)</f>
        <v>0.5</v>
      </c>
      <c r="AK196" s="97">
        <f>_xlfn.XLOOKUP(B196,'[1]PI final (3)'!C:C,'[1]PI final (3)'!AN:AN,"",0)</f>
        <v>1</v>
      </c>
      <c r="AL196" s="97">
        <f>_xlfn.XLOOKUP(B196,'[1]PI final (3)'!C:C,'[1]PI final (3)'!AP:AP,"",0)</f>
        <v>0.1</v>
      </c>
      <c r="AM196" s="97">
        <f>_xlfn.XLOOKUP(B196,'[1]PI final (3)'!C:C,'[1]PI final (3)'!AQ:AQ,"",0)</f>
        <v>0.15</v>
      </c>
      <c r="AN196" s="97">
        <f>_xlfn.XLOOKUP(B196,'[1]PI final (3)'!C:C,'[1]PI final (3)'!AR:AR,"",0)</f>
        <v>0.1</v>
      </c>
      <c r="AO196" s="97">
        <f>_xlfn.XLOOKUP(B196,'[1]PI final (3)'!C:C,'[1]PI final (3)'!AS:AS,"",0)</f>
        <v>0.15</v>
      </c>
      <c r="AP196" s="97">
        <f>_xlfn.XLOOKUP(B196,'[1]PI final (3)'!C:C,'[1]PI final (3)'!AT:AT,"",0)</f>
        <v>0.5</v>
      </c>
      <c r="AQ196" s="97">
        <f>_xlfn.XLOOKUP(B196,'[1]PI final (3)'!C:C,'[1]PI final (3)'!AU:AU,"",0)</f>
        <v>1.5</v>
      </c>
      <c r="AR196" s="97">
        <f>_xlfn.XLOOKUP(B196,'[1]PI final (3)'!C:C,'[1]PI final (3)'!AW:AW,"",0)</f>
        <v>0.1</v>
      </c>
      <c r="AS196" s="97">
        <f>_xlfn.XLOOKUP(B196,'[1]PI final (3)'!C:C,'[1]PI final (3)'!AX:AX,"",0)</f>
        <v>0.15</v>
      </c>
      <c r="AT196" s="97">
        <f>_xlfn.XLOOKUP(B196,'[1]PI final (3)'!C:C,'[1]PI final (3)'!AY:AY,"",0)</f>
        <v>0.1</v>
      </c>
      <c r="AU196" s="97">
        <f>_xlfn.XLOOKUP(B196,'[1]PI final (3)'!C:C,'[1]PI final (3)'!AZ:AZ,"",0)</f>
        <v>0.15</v>
      </c>
      <c r="AV196" s="97">
        <f>_xlfn.XLOOKUP(B196,'[1]PI final (3)'!C:C,'[1]PI final (3)'!BA:BA,"",0)</f>
        <v>0.5</v>
      </c>
      <c r="AW196" s="97">
        <f>_xlfn.XLOOKUP(B196,'[1]PI final (3)'!C:C,'[1]PI final (3)'!BB:BB,"",0)</f>
        <v>2</v>
      </c>
      <c r="AX196" s="98" t="s">
        <v>857</v>
      </c>
      <c r="AY196" s="98" t="s">
        <v>1687</v>
      </c>
      <c r="AZ196" s="98" t="s">
        <v>1688</v>
      </c>
      <c r="BA196" s="98" t="s">
        <v>28</v>
      </c>
      <c r="BB196" s="98" t="s">
        <v>799</v>
      </c>
      <c r="BC196" s="98" t="s">
        <v>800</v>
      </c>
      <c r="BD196" s="98" t="s">
        <v>1222</v>
      </c>
      <c r="BE196" s="98">
        <v>0</v>
      </c>
      <c r="BF196" s="98">
        <v>0</v>
      </c>
    </row>
    <row r="197" spans="1:58" s="102" customFormat="1" ht="32.1" customHeight="1">
      <c r="A197" s="97" t="s">
        <v>1216</v>
      </c>
      <c r="B197" s="97">
        <v>191</v>
      </c>
      <c r="C197" s="98" t="s">
        <v>1343</v>
      </c>
      <c r="D197" s="98" t="s">
        <v>1576</v>
      </c>
      <c r="E197" s="98" t="s">
        <v>1662</v>
      </c>
      <c r="F197" s="98" t="s">
        <v>1663</v>
      </c>
      <c r="G197" s="98" t="s">
        <v>1057</v>
      </c>
      <c r="H197" s="98" t="s">
        <v>1664</v>
      </c>
      <c r="I197" s="98" t="s">
        <v>812</v>
      </c>
      <c r="J197" s="106">
        <v>0.11</v>
      </c>
      <c r="K197" s="117" t="s">
        <v>1665</v>
      </c>
      <c r="L197" s="106">
        <v>0.12</v>
      </c>
      <c r="M197" s="98" t="s">
        <v>1583</v>
      </c>
      <c r="N197" s="97" t="s">
        <v>1666</v>
      </c>
      <c r="O197" s="98" t="s">
        <v>1667</v>
      </c>
      <c r="P197" s="97">
        <v>17</v>
      </c>
      <c r="Q197" s="98" t="s">
        <v>1217</v>
      </c>
      <c r="R197" s="98" t="s">
        <v>1682</v>
      </c>
      <c r="S197" s="97">
        <v>170400300</v>
      </c>
      <c r="T197" s="98" t="s">
        <v>937</v>
      </c>
      <c r="U197" s="98" t="s">
        <v>1219</v>
      </c>
      <c r="V197" s="98" t="s">
        <v>1685</v>
      </c>
      <c r="W197" s="98">
        <v>1</v>
      </c>
      <c r="X197" s="98" t="s">
        <v>1686</v>
      </c>
      <c r="Y197" s="98">
        <v>2</v>
      </c>
      <c r="Z197" s="97" t="s">
        <v>1687</v>
      </c>
      <c r="AA197" s="101" t="s">
        <v>1688</v>
      </c>
      <c r="AB197" s="98" t="s">
        <v>16</v>
      </c>
      <c r="AC197" s="97">
        <f>_xlfn.XLOOKUP(B197,'[1]PI final (3)'!C:C,'[1]PI final (3)'!AE:AE,"",0)</f>
        <v>0.1</v>
      </c>
      <c r="AD197" s="97">
        <f>_xlfn.XLOOKUP(B197,'[1]PI final (3)'!C:C,'[1]PI final (3)'!AF:AF,"",0)</f>
        <v>0.15</v>
      </c>
      <c r="AE197" s="97">
        <f>_xlfn.XLOOKUP(B197,'[1]PI final (3)'!C:C,'[1]PI final (3)'!AG:AG,"",0)</f>
        <v>0.25</v>
      </c>
      <c r="AF197" s="97">
        <f>_xlfn.XLOOKUP(B197,'[1]PI final (3)'!C:C,'[1]PI final (3)'!AI:AI,"",0)</f>
        <v>0.05</v>
      </c>
      <c r="AG197" s="97">
        <f>_xlfn.XLOOKUP(B197,'[1]PI final (3)'!C:C,'[1]PI final (3)'!AJ:AJ,"",0)</f>
        <v>0.1</v>
      </c>
      <c r="AH197" s="97">
        <f>_xlfn.XLOOKUP(B197,'[1]PI final (3)'!C:C,'[1]PI final (3)'!AK:AK,"",0)</f>
        <v>0.05</v>
      </c>
      <c r="AI197" s="97">
        <f>_xlfn.XLOOKUP(B197,'[1]PI final (3)'!C:C,'[1]PI final (3)'!AL:AL,"",0)</f>
        <v>0.05</v>
      </c>
      <c r="AJ197" s="97">
        <f>_xlfn.XLOOKUP(B197,'[1]PI final (3)'!C:C,'[1]PI final (3)'!AM:AM,"",0)</f>
        <v>0.25</v>
      </c>
      <c r="AK197" s="97">
        <f>_xlfn.XLOOKUP(B197,'[1]PI final (3)'!C:C,'[1]PI final (3)'!AN:AN,"",0)</f>
        <v>0.5</v>
      </c>
      <c r="AL197" s="97">
        <f>_xlfn.XLOOKUP(B197,'[1]PI final (3)'!C:C,'[1]PI final (3)'!AP:AP,"",0)</f>
        <v>0.05</v>
      </c>
      <c r="AM197" s="97">
        <f>_xlfn.XLOOKUP(B197,'[1]PI final (3)'!C:C,'[1]PI final (3)'!AQ:AQ,"",0)</f>
        <v>0.1</v>
      </c>
      <c r="AN197" s="97">
        <f>_xlfn.XLOOKUP(B197,'[1]PI final (3)'!C:C,'[1]PI final (3)'!AR:AR,"",0)</f>
        <v>0.05</v>
      </c>
      <c r="AO197" s="97">
        <f>_xlfn.XLOOKUP(B197,'[1]PI final (3)'!C:C,'[1]PI final (3)'!AS:AS,"",0)</f>
        <v>0.05</v>
      </c>
      <c r="AP197" s="97">
        <f>_xlfn.XLOOKUP(B197,'[1]PI final (3)'!C:C,'[1]PI final (3)'!AT:AT,"",0)</f>
        <v>0.25</v>
      </c>
      <c r="AQ197" s="97">
        <f>_xlfn.XLOOKUP(B197,'[1]PI final (3)'!C:C,'[1]PI final (3)'!AU:AU,"",0)</f>
        <v>0.75</v>
      </c>
      <c r="AR197" s="97">
        <f>_xlfn.XLOOKUP(B197,'[1]PI final (3)'!C:C,'[1]PI final (3)'!AW:AW,"",0)</f>
        <v>0.05</v>
      </c>
      <c r="AS197" s="97">
        <f>_xlfn.XLOOKUP(B197,'[1]PI final (3)'!C:C,'[1]PI final (3)'!AX:AX,"",0)</f>
        <v>0.1</v>
      </c>
      <c r="AT197" s="97">
        <f>_xlfn.XLOOKUP(B197,'[1]PI final (3)'!C:C,'[1]PI final (3)'!AY:AY,"",0)</f>
        <v>0.05</v>
      </c>
      <c r="AU197" s="97">
        <f>_xlfn.XLOOKUP(B197,'[1]PI final (3)'!C:C,'[1]PI final (3)'!AZ:AZ,"",0)</f>
        <v>0.05</v>
      </c>
      <c r="AV197" s="97">
        <f>_xlfn.XLOOKUP(B197,'[1]PI final (3)'!C:C,'[1]PI final (3)'!BA:BA,"",0)</f>
        <v>0.25</v>
      </c>
      <c r="AW197" s="97">
        <f>_xlfn.XLOOKUP(B197,'[1]PI final (3)'!C:C,'[1]PI final (3)'!BB:BB,"",0)</f>
        <v>1</v>
      </c>
      <c r="AX197" s="98" t="s">
        <v>857</v>
      </c>
      <c r="AY197" s="98" t="s">
        <v>1687</v>
      </c>
      <c r="AZ197" s="98" t="s">
        <v>1688</v>
      </c>
      <c r="BA197" s="98" t="s">
        <v>28</v>
      </c>
      <c r="BB197" s="98" t="s">
        <v>799</v>
      </c>
      <c r="BC197" s="98" t="s">
        <v>800</v>
      </c>
      <c r="BD197" s="98" t="s">
        <v>1222</v>
      </c>
      <c r="BE197" s="98">
        <v>0</v>
      </c>
      <c r="BF197" s="98">
        <v>0</v>
      </c>
    </row>
    <row r="198" spans="1:58" s="102" customFormat="1" ht="32.1" customHeight="1">
      <c r="A198" s="97" t="s">
        <v>1216</v>
      </c>
      <c r="B198" s="97">
        <v>192</v>
      </c>
      <c r="C198" s="98" t="s">
        <v>1343</v>
      </c>
      <c r="D198" s="98" t="s">
        <v>1576</v>
      </c>
      <c r="E198" s="98" t="s">
        <v>1662</v>
      </c>
      <c r="F198" s="98" t="s">
        <v>1663</v>
      </c>
      <c r="G198" s="98" t="s">
        <v>1057</v>
      </c>
      <c r="H198" s="98" t="s">
        <v>1664</v>
      </c>
      <c r="I198" s="98" t="s">
        <v>812</v>
      </c>
      <c r="J198" s="106">
        <v>0.11</v>
      </c>
      <c r="K198" s="117" t="s">
        <v>1665</v>
      </c>
      <c r="L198" s="106">
        <v>0.12</v>
      </c>
      <c r="M198" s="98" t="s">
        <v>1583</v>
      </c>
      <c r="N198" s="97" t="s">
        <v>1666</v>
      </c>
      <c r="O198" s="98" t="s">
        <v>1667</v>
      </c>
      <c r="P198" s="97">
        <v>32</v>
      </c>
      <c r="Q198" s="98" t="s">
        <v>1689</v>
      </c>
      <c r="R198" s="98" t="s">
        <v>1690</v>
      </c>
      <c r="S198" s="97">
        <v>320304800</v>
      </c>
      <c r="T198" s="98" t="s">
        <v>1691</v>
      </c>
      <c r="U198" s="98" t="s">
        <v>1692</v>
      </c>
      <c r="V198" s="98" t="s">
        <v>1693</v>
      </c>
      <c r="W198" s="98">
        <v>199200</v>
      </c>
      <c r="X198" s="98" t="s">
        <v>1686</v>
      </c>
      <c r="Y198" s="98">
        <v>259200</v>
      </c>
      <c r="Z198" s="97" t="s">
        <v>1531</v>
      </c>
      <c r="AA198" s="101" t="s">
        <v>1678</v>
      </c>
      <c r="AB198" s="98" t="s">
        <v>16</v>
      </c>
      <c r="AC198" s="97">
        <f>_xlfn.XLOOKUP(B198,'[1]PI final (3)'!C:C,'[1]PI final (3)'!AE:AE,"",0)</f>
        <v>10000</v>
      </c>
      <c r="AD198" s="97">
        <f>_xlfn.XLOOKUP(B198,'[1]PI final (3)'!C:C,'[1]PI final (3)'!AF:AF,"",0)</f>
        <v>40000</v>
      </c>
      <c r="AE198" s="97">
        <f>_xlfn.XLOOKUP(B198,'[1]PI final (3)'!C:C,'[1]PI final (3)'!AG:AG,"",0)</f>
        <v>50000</v>
      </c>
      <c r="AF198" s="97">
        <f>_xlfn.XLOOKUP(B198,'[1]PI final (3)'!C:C,'[1]PI final (3)'!AI:AI,"",0)</f>
        <v>0</v>
      </c>
      <c r="AG198" s="97">
        <f>_xlfn.XLOOKUP(B198,'[1]PI final (3)'!C:C,'[1]PI final (3)'!AJ:AJ,"",0)</f>
        <v>1000</v>
      </c>
      <c r="AH198" s="97">
        <f>_xlfn.XLOOKUP(B198,'[1]PI final (3)'!C:C,'[1]PI final (3)'!AK:AK,"",0)</f>
        <v>2000</v>
      </c>
      <c r="AI198" s="97">
        <f>_xlfn.XLOOKUP(B198,'[1]PI final (3)'!C:C,'[1]PI final (3)'!AL:AL,"",0)</f>
        <v>2000</v>
      </c>
      <c r="AJ198" s="97">
        <f>_xlfn.XLOOKUP(B198,'[1]PI final (3)'!C:C,'[1]PI final (3)'!AM:AM,"",0)</f>
        <v>5000</v>
      </c>
      <c r="AK198" s="97">
        <f>_xlfn.XLOOKUP(B198,'[1]PI final (3)'!C:C,'[1]PI final (3)'!AN:AN,"",0)</f>
        <v>55000</v>
      </c>
      <c r="AL198" s="97">
        <f>_xlfn.XLOOKUP(B198,'[1]PI final (3)'!C:C,'[1]PI final (3)'!AP:AP,"",0)</f>
        <v>0</v>
      </c>
      <c r="AM198" s="97">
        <f>_xlfn.XLOOKUP(B198,'[1]PI final (3)'!C:C,'[1]PI final (3)'!AQ:AQ,"",0)</f>
        <v>0</v>
      </c>
      <c r="AN198" s="97">
        <f>_xlfn.XLOOKUP(B198,'[1]PI final (3)'!C:C,'[1]PI final (3)'!AR:AR,"",0)</f>
        <v>0</v>
      </c>
      <c r="AO198" s="97">
        <f>_xlfn.XLOOKUP(B198,'[1]PI final (3)'!C:C,'[1]PI final (3)'!AS:AS,"",0)</f>
        <v>0</v>
      </c>
      <c r="AP198" s="97">
        <f>_xlfn.XLOOKUP(B198,'[1]PI final (3)'!C:C,'[1]PI final (3)'!AT:AT,"",0)</f>
        <v>0</v>
      </c>
      <c r="AQ198" s="97">
        <f>_xlfn.XLOOKUP(B198,'[1]PI final (3)'!C:C,'[1]PI final (3)'!AU:AU,"",0)</f>
        <v>55000</v>
      </c>
      <c r="AR198" s="97">
        <f>_xlfn.XLOOKUP(B198,'[1]PI final (3)'!C:C,'[1]PI final (3)'!AW:AW,"",0)</f>
        <v>0</v>
      </c>
      <c r="AS198" s="97">
        <f>_xlfn.XLOOKUP(B198,'[1]PI final (3)'!C:C,'[1]PI final (3)'!AX:AX,"",0)</f>
        <v>1000</v>
      </c>
      <c r="AT198" s="97">
        <f>_xlfn.XLOOKUP(B198,'[1]PI final (3)'!C:C,'[1]PI final (3)'!AY:AY,"",0)</f>
        <v>2000</v>
      </c>
      <c r="AU198" s="97">
        <f>_xlfn.XLOOKUP(B198,'[1]PI final (3)'!C:C,'[1]PI final (3)'!AZ:AZ,"",0)</f>
        <v>2000</v>
      </c>
      <c r="AV198" s="97">
        <f>_xlfn.XLOOKUP(B198,'[1]PI final (3)'!C:C,'[1]PI final (3)'!BA:BA,"",0)</f>
        <v>5000</v>
      </c>
      <c r="AW198" s="97">
        <f>_xlfn.XLOOKUP(B198,'[1]PI final (3)'!C:C,'[1]PI final (3)'!BB:BB,"",0)</f>
        <v>60000</v>
      </c>
      <c r="AX198" s="98" t="s">
        <v>857</v>
      </c>
      <c r="AY198" s="98" t="s">
        <v>1531</v>
      </c>
      <c r="AZ198" s="98" t="s">
        <v>1678</v>
      </c>
      <c r="BA198" s="98" t="s">
        <v>28</v>
      </c>
      <c r="BB198" s="98" t="s">
        <v>799</v>
      </c>
      <c r="BC198" s="98" t="s">
        <v>800</v>
      </c>
      <c r="BD198" s="98" t="s">
        <v>1222</v>
      </c>
      <c r="BE198" s="98">
        <v>0</v>
      </c>
      <c r="BF198" s="98">
        <v>0</v>
      </c>
    </row>
    <row r="199" spans="1:58" s="102" customFormat="1" ht="32.1" customHeight="1">
      <c r="A199" s="97" t="s">
        <v>1216</v>
      </c>
      <c r="B199" s="97">
        <v>193</v>
      </c>
      <c r="C199" s="98" t="s">
        <v>1343</v>
      </c>
      <c r="D199" s="98" t="s">
        <v>1576</v>
      </c>
      <c r="E199" s="98" t="s">
        <v>1662</v>
      </c>
      <c r="F199" s="98" t="s">
        <v>1663</v>
      </c>
      <c r="G199" s="98" t="s">
        <v>1057</v>
      </c>
      <c r="H199" s="98" t="s">
        <v>1664</v>
      </c>
      <c r="I199" s="98" t="s">
        <v>812</v>
      </c>
      <c r="J199" s="106">
        <v>0.11</v>
      </c>
      <c r="K199" s="117" t="s">
        <v>1665</v>
      </c>
      <c r="L199" s="106">
        <v>0.12</v>
      </c>
      <c r="M199" s="98" t="s">
        <v>1583</v>
      </c>
      <c r="N199" s="97" t="s">
        <v>1666</v>
      </c>
      <c r="O199" s="98" t="s">
        <v>1667</v>
      </c>
      <c r="P199" s="97">
        <v>32</v>
      </c>
      <c r="Q199" s="98" t="s">
        <v>1689</v>
      </c>
      <c r="R199" s="98" t="s">
        <v>1690</v>
      </c>
      <c r="S199" s="97">
        <v>320303300</v>
      </c>
      <c r="T199" s="98" t="s">
        <v>1467</v>
      </c>
      <c r="U199" s="98" t="s">
        <v>1694</v>
      </c>
      <c r="V199" s="98" t="s">
        <v>1695</v>
      </c>
      <c r="W199" s="98">
        <v>0</v>
      </c>
      <c r="X199" s="98" t="s">
        <v>1686</v>
      </c>
      <c r="Y199" s="98">
        <v>3</v>
      </c>
      <c r="Z199" s="97" t="s">
        <v>1531</v>
      </c>
      <c r="AA199" s="101" t="s">
        <v>1678</v>
      </c>
      <c r="AB199" s="98" t="s">
        <v>16</v>
      </c>
      <c r="AC199" s="97">
        <f>_xlfn.XLOOKUP(B199,'[1]PI final (3)'!C:C,'[1]PI final (3)'!AE:AE,"",0)</f>
        <v>0.1</v>
      </c>
      <c r="AD199" s="97">
        <f>_xlfn.XLOOKUP(B199,'[1]PI final (3)'!C:C,'[1]PI final (3)'!AF:AF,"",0)</f>
        <v>0.9</v>
      </c>
      <c r="AE199" s="97">
        <f>_xlfn.XLOOKUP(B199,'[1]PI final (3)'!C:C,'[1]PI final (3)'!AG:AG,"",0)</f>
        <v>1</v>
      </c>
      <c r="AF199" s="97">
        <f>_xlfn.XLOOKUP(B199,'[1]PI final (3)'!C:C,'[1]PI final (3)'!AI:AI,"",0)</f>
        <v>0</v>
      </c>
      <c r="AG199" s="97">
        <f>_xlfn.XLOOKUP(B199,'[1]PI final (3)'!C:C,'[1]PI final (3)'!AJ:AJ,"",0)</f>
        <v>0.1</v>
      </c>
      <c r="AH199" s="97">
        <f>_xlfn.XLOOKUP(B199,'[1]PI final (3)'!C:C,'[1]PI final (3)'!AK:AK,"",0)</f>
        <v>0.5</v>
      </c>
      <c r="AI199" s="97">
        <f>_xlfn.XLOOKUP(B199,'[1]PI final (3)'!C:C,'[1]PI final (3)'!AL:AL,"",0)</f>
        <v>0.4</v>
      </c>
      <c r="AJ199" s="97">
        <f>_xlfn.XLOOKUP(B199,'[1]PI final (3)'!C:C,'[1]PI final (3)'!AM:AM,"",0)</f>
        <v>1</v>
      </c>
      <c r="AK199" s="97">
        <f>_xlfn.XLOOKUP(B199,'[1]PI final (3)'!C:C,'[1]PI final (3)'!AN:AN,"",0)</f>
        <v>2</v>
      </c>
      <c r="AL199" s="97">
        <f>_xlfn.XLOOKUP(B199,'[1]PI final (3)'!C:C,'[1]PI final (3)'!AP:AP,"",0)</f>
        <v>0</v>
      </c>
      <c r="AM199" s="97">
        <f>_xlfn.XLOOKUP(B199,'[1]PI final (3)'!C:C,'[1]PI final (3)'!AQ:AQ,"",0)</f>
        <v>0.1</v>
      </c>
      <c r="AN199" s="97">
        <f>_xlfn.XLOOKUP(B199,'[1]PI final (3)'!C:C,'[1]PI final (3)'!AR:AR,"",0)</f>
        <v>0.2</v>
      </c>
      <c r="AO199" s="97">
        <f>_xlfn.XLOOKUP(B199,'[1]PI final (3)'!C:C,'[1]PI final (3)'!AS:AS,"",0)</f>
        <v>0.2</v>
      </c>
      <c r="AP199" s="97">
        <f>_xlfn.XLOOKUP(B199,'[1]PI final (3)'!C:C,'[1]PI final (3)'!AT:AT,"",0)</f>
        <v>0.5</v>
      </c>
      <c r="AQ199" s="97">
        <f>_xlfn.XLOOKUP(B199,'[1]PI final (3)'!C:C,'[1]PI final (3)'!AU:AU,"",0)</f>
        <v>2.5</v>
      </c>
      <c r="AR199" s="97">
        <f>_xlfn.XLOOKUP(B199,'[1]PI final (3)'!C:C,'[1]PI final (3)'!AW:AW,"",0)</f>
        <v>0</v>
      </c>
      <c r="AS199" s="97">
        <f>_xlfn.XLOOKUP(B199,'[1]PI final (3)'!C:C,'[1]PI final (3)'!AX:AX,"",0)</f>
        <v>0.1</v>
      </c>
      <c r="AT199" s="97">
        <f>_xlfn.XLOOKUP(B199,'[1]PI final (3)'!C:C,'[1]PI final (3)'!AY:AY,"",0)</f>
        <v>0.2</v>
      </c>
      <c r="AU199" s="97">
        <f>_xlfn.XLOOKUP(B199,'[1]PI final (3)'!C:C,'[1]PI final (3)'!AZ:AZ,"",0)</f>
        <v>0.2</v>
      </c>
      <c r="AV199" s="97">
        <f>_xlfn.XLOOKUP(B199,'[1]PI final (3)'!C:C,'[1]PI final (3)'!BA:BA,"",0)</f>
        <v>0.5</v>
      </c>
      <c r="AW199" s="97">
        <f>_xlfn.XLOOKUP(B199,'[1]PI final (3)'!C:C,'[1]PI final (3)'!BB:BB,"",0)</f>
        <v>3</v>
      </c>
      <c r="AX199" s="98" t="s">
        <v>857</v>
      </c>
      <c r="AY199" s="98" t="s">
        <v>1531</v>
      </c>
      <c r="AZ199" s="98" t="s">
        <v>1678</v>
      </c>
      <c r="BA199" s="98" t="s">
        <v>28</v>
      </c>
      <c r="BB199" s="98" t="s">
        <v>799</v>
      </c>
      <c r="BC199" s="98" t="s">
        <v>800</v>
      </c>
      <c r="BD199" s="98" t="s">
        <v>1222</v>
      </c>
      <c r="BE199" s="98">
        <v>0</v>
      </c>
      <c r="BF199" s="98">
        <v>0</v>
      </c>
    </row>
    <row r="200" spans="1:58" s="102" customFormat="1" ht="32.1" customHeight="1">
      <c r="A200" s="97" t="s">
        <v>1422</v>
      </c>
      <c r="B200" s="97">
        <v>194</v>
      </c>
      <c r="C200" s="98" t="s">
        <v>1343</v>
      </c>
      <c r="D200" s="98" t="s">
        <v>1696</v>
      </c>
      <c r="E200" s="98" t="s">
        <v>1697</v>
      </c>
      <c r="F200" s="98" t="s">
        <v>1698</v>
      </c>
      <c r="G200" s="98" t="s">
        <v>1057</v>
      </c>
      <c r="H200" s="98" t="s">
        <v>1699</v>
      </c>
      <c r="I200" s="98" t="s">
        <v>964</v>
      </c>
      <c r="J200" s="97" t="s">
        <v>1700</v>
      </c>
      <c r="K200" s="98" t="s">
        <v>1701</v>
      </c>
      <c r="L200" s="97" t="s">
        <v>30</v>
      </c>
      <c r="M200" s="98" t="s">
        <v>840</v>
      </c>
      <c r="N200" s="97">
        <v>8</v>
      </c>
      <c r="O200" s="98" t="s">
        <v>1702</v>
      </c>
      <c r="P200" s="97">
        <v>35</v>
      </c>
      <c r="Q200" s="98" t="s">
        <v>1403</v>
      </c>
      <c r="R200" s="98" t="s">
        <v>1404</v>
      </c>
      <c r="S200" s="97">
        <v>350209300</v>
      </c>
      <c r="T200" s="98" t="s">
        <v>1703</v>
      </c>
      <c r="U200" s="98" t="s">
        <v>1704</v>
      </c>
      <c r="V200" s="98" t="s">
        <v>1705</v>
      </c>
      <c r="W200" s="98">
        <v>1</v>
      </c>
      <c r="X200" s="98" t="s">
        <v>1433</v>
      </c>
      <c r="Y200" s="98">
        <v>1</v>
      </c>
      <c r="Z200" s="97" t="s">
        <v>1706</v>
      </c>
      <c r="AA200" s="101" t="s">
        <v>1707</v>
      </c>
      <c r="AB200" s="98" t="s">
        <v>866</v>
      </c>
      <c r="AC200" s="97">
        <f>_xlfn.XLOOKUP(B200,'[1]PI final (3)'!C:C,'[1]PI final (3)'!AE:AE,"",0)</f>
        <v>0.5</v>
      </c>
      <c r="AD200" s="97">
        <f>_xlfn.XLOOKUP(B200,'[1]PI final (3)'!C:C,'[1]PI final (3)'!AF:AF,"",0)</f>
        <v>0.5</v>
      </c>
      <c r="AE200" s="97">
        <f>_xlfn.XLOOKUP(B200,'[1]PI final (3)'!C:C,'[1]PI final (3)'!AG:AG,"",0)</f>
        <v>1</v>
      </c>
      <c r="AF200" s="97">
        <f>_xlfn.XLOOKUP(B200,'[1]PI final (3)'!C:C,'[1]PI final (3)'!AI:AI,"",0)</f>
        <v>0.1</v>
      </c>
      <c r="AG200" s="97">
        <f>_xlfn.XLOOKUP(B200,'[1]PI final (3)'!C:C,'[1]PI final (3)'!AJ:AJ,"",0)</f>
        <v>0.3</v>
      </c>
      <c r="AH200" s="97">
        <f>_xlfn.XLOOKUP(B200,'[1]PI final (3)'!C:C,'[1]PI final (3)'!AK:AK,"",0)</f>
        <v>0.3</v>
      </c>
      <c r="AI200" s="97">
        <f>_xlfn.XLOOKUP(B200,'[1]PI final (3)'!C:C,'[1]PI final (3)'!AL:AL,"",0)</f>
        <v>0.3</v>
      </c>
      <c r="AJ200" s="97">
        <f>_xlfn.XLOOKUP(B200,'[1]PI final (3)'!C:C,'[1]PI final (3)'!AM:AM,"",0)</f>
        <v>1</v>
      </c>
      <c r="AK200" s="97">
        <f>_xlfn.XLOOKUP(B200,'[1]PI final (3)'!C:C,'[1]PI final (3)'!AN:AN,"",0)</f>
        <v>1</v>
      </c>
      <c r="AL200" s="97">
        <f>_xlfn.XLOOKUP(B200,'[1]PI final (3)'!C:C,'[1]PI final (3)'!AP:AP,"",0)</f>
        <v>0.25</v>
      </c>
      <c r="AM200" s="97">
        <f>_xlfn.XLOOKUP(B200,'[1]PI final (3)'!C:C,'[1]PI final (3)'!AQ:AQ,"",0)</f>
        <v>0.25</v>
      </c>
      <c r="AN200" s="97">
        <f>_xlfn.XLOOKUP(B200,'[1]PI final (3)'!C:C,'[1]PI final (3)'!AR:AR,"",0)</f>
        <v>0.25</v>
      </c>
      <c r="AO200" s="97">
        <f>_xlfn.XLOOKUP(B200,'[1]PI final (3)'!C:C,'[1]PI final (3)'!AS:AS,"",0)</f>
        <v>0.25</v>
      </c>
      <c r="AP200" s="97">
        <f>_xlfn.XLOOKUP(B200,'[1]PI final (3)'!C:C,'[1]PI final (3)'!AT:AT,"",0)</f>
        <v>1</v>
      </c>
      <c r="AQ200" s="97">
        <f>_xlfn.XLOOKUP(B200,'[1]PI final (3)'!C:C,'[1]PI final (3)'!AU:AU,"",0)</f>
        <v>1</v>
      </c>
      <c r="AR200" s="97">
        <f>_xlfn.XLOOKUP(B200,'[1]PI final (3)'!C:C,'[1]PI final (3)'!AW:AW,"",0)</f>
        <v>0.25</v>
      </c>
      <c r="AS200" s="97">
        <f>_xlfn.XLOOKUP(B200,'[1]PI final (3)'!C:C,'[1]PI final (3)'!AX:AX,"",0)</f>
        <v>0.25</v>
      </c>
      <c r="AT200" s="97">
        <f>_xlfn.XLOOKUP(B200,'[1]PI final (3)'!C:C,'[1]PI final (3)'!AY:AY,"",0)</f>
        <v>0.25</v>
      </c>
      <c r="AU200" s="97">
        <f>_xlfn.XLOOKUP(B200,'[1]PI final (3)'!C:C,'[1]PI final (3)'!AZ:AZ,"",0)</f>
        <v>0.25</v>
      </c>
      <c r="AV200" s="97">
        <f>_xlfn.XLOOKUP(B200,'[1]PI final (3)'!C:C,'[1]PI final (3)'!BA:BA,"",0)</f>
        <v>1</v>
      </c>
      <c r="AW200" s="97">
        <f>_xlfn.XLOOKUP(B200,'[1]PI final (3)'!C:C,'[1]PI final (3)'!BB:BB,"",0)</f>
        <v>1</v>
      </c>
      <c r="AX200" s="98" t="b">
        <v>0</v>
      </c>
      <c r="AY200" s="98" t="s">
        <v>1706</v>
      </c>
      <c r="AZ200" s="98" t="s">
        <v>1708</v>
      </c>
      <c r="BA200" s="98" t="s">
        <v>849</v>
      </c>
      <c r="BB200" s="98">
        <v>0</v>
      </c>
      <c r="BC200" s="98">
        <v>0</v>
      </c>
      <c r="BD200" s="98">
        <v>0</v>
      </c>
      <c r="BE200" s="98">
        <v>0</v>
      </c>
      <c r="BF200" s="98">
        <v>0</v>
      </c>
    </row>
    <row r="201" spans="1:58" s="102" customFormat="1" ht="32.1" customHeight="1">
      <c r="A201" s="97" t="s">
        <v>1422</v>
      </c>
      <c r="B201" s="97">
        <v>195</v>
      </c>
      <c r="C201" s="98" t="s">
        <v>1343</v>
      </c>
      <c r="D201" s="98" t="s">
        <v>1696</v>
      </c>
      <c r="E201" s="98" t="s">
        <v>1697</v>
      </c>
      <c r="F201" s="98" t="s">
        <v>1698</v>
      </c>
      <c r="G201" s="98" t="s">
        <v>1057</v>
      </c>
      <c r="H201" s="98" t="s">
        <v>1699</v>
      </c>
      <c r="I201" s="98" t="s">
        <v>964</v>
      </c>
      <c r="J201" s="97" t="s">
        <v>1700</v>
      </c>
      <c r="K201" s="98" t="s">
        <v>1701</v>
      </c>
      <c r="L201" s="97" t="s">
        <v>30</v>
      </c>
      <c r="M201" s="98" t="s">
        <v>840</v>
      </c>
      <c r="N201" s="97">
        <v>8</v>
      </c>
      <c r="O201" s="98" t="s">
        <v>1702</v>
      </c>
      <c r="P201" s="97">
        <v>35</v>
      </c>
      <c r="Q201" s="98" t="s">
        <v>1403</v>
      </c>
      <c r="R201" s="98" t="s">
        <v>1404</v>
      </c>
      <c r="S201" s="97">
        <v>350209300</v>
      </c>
      <c r="T201" s="98" t="s">
        <v>1703</v>
      </c>
      <c r="U201" s="98" t="s">
        <v>1709</v>
      </c>
      <c r="V201" s="98" t="s">
        <v>1710</v>
      </c>
      <c r="W201" s="98">
        <v>0</v>
      </c>
      <c r="X201" s="98" t="s">
        <v>1433</v>
      </c>
      <c r="Y201" s="98">
        <v>1</v>
      </c>
      <c r="Z201" s="97" t="s">
        <v>1706</v>
      </c>
      <c r="AA201" s="101" t="s">
        <v>1707</v>
      </c>
      <c r="AB201" s="98" t="s">
        <v>16</v>
      </c>
      <c r="AC201" s="97">
        <f>_xlfn.XLOOKUP(B201,'[1]PI final (3)'!C:C,'[1]PI final (3)'!AE:AE,"",0)</f>
        <v>0</v>
      </c>
      <c r="AD201" s="97">
        <f>_xlfn.XLOOKUP(B201,'[1]PI final (3)'!C:C,'[1]PI final (3)'!AF:AF,"",0)</f>
        <v>0.25</v>
      </c>
      <c r="AE201" s="97">
        <f>_xlfn.XLOOKUP(B201,'[1]PI final (3)'!C:C,'[1]PI final (3)'!AG:AG,"",0)</f>
        <v>0.25</v>
      </c>
      <c r="AF201" s="97">
        <f>_xlfn.XLOOKUP(B201,'[1]PI final (3)'!C:C,'[1]PI final (3)'!AI:AI,"",0)</f>
        <v>0</v>
      </c>
      <c r="AG201" s="97">
        <f>_xlfn.XLOOKUP(B201,'[1]PI final (3)'!C:C,'[1]PI final (3)'!AJ:AJ,"",0)</f>
        <v>0</v>
      </c>
      <c r="AH201" s="97">
        <f>_xlfn.XLOOKUP(B201,'[1]PI final (3)'!C:C,'[1]PI final (3)'!AK:AK,"",0)</f>
        <v>0</v>
      </c>
      <c r="AI201" s="97">
        <f>_xlfn.XLOOKUP(B201,'[1]PI final (3)'!C:C,'[1]PI final (3)'!AL:AL,"",0)</f>
        <v>0.25</v>
      </c>
      <c r="AJ201" s="97">
        <f>_xlfn.XLOOKUP(B201,'[1]PI final (3)'!C:C,'[1]PI final (3)'!AM:AM,"",0)</f>
        <v>0.25</v>
      </c>
      <c r="AK201" s="97">
        <f>_xlfn.XLOOKUP(B201,'[1]PI final (3)'!C:C,'[1]PI final (3)'!AN:AN,"",0)</f>
        <v>0.5</v>
      </c>
      <c r="AL201" s="97">
        <f>_xlfn.XLOOKUP(B201,'[1]PI final (3)'!C:C,'[1]PI final (3)'!AP:AP,"",0)</f>
        <v>0</v>
      </c>
      <c r="AM201" s="97">
        <f>_xlfn.XLOOKUP(B201,'[1]PI final (3)'!C:C,'[1]PI final (3)'!AQ:AQ,"",0)</f>
        <v>0</v>
      </c>
      <c r="AN201" s="97">
        <f>_xlfn.XLOOKUP(B201,'[1]PI final (3)'!C:C,'[1]PI final (3)'!AR:AR,"",0)</f>
        <v>0</v>
      </c>
      <c r="AO201" s="97">
        <f>_xlfn.XLOOKUP(B201,'[1]PI final (3)'!C:C,'[1]PI final (3)'!AS:AS,"",0)</f>
        <v>0.25</v>
      </c>
      <c r="AP201" s="97">
        <f>_xlfn.XLOOKUP(B201,'[1]PI final (3)'!C:C,'[1]PI final (3)'!AT:AT,"",0)</f>
        <v>0.25</v>
      </c>
      <c r="AQ201" s="97">
        <f>_xlfn.XLOOKUP(B201,'[1]PI final (3)'!C:C,'[1]PI final (3)'!AU:AU,"",0)</f>
        <v>0.75</v>
      </c>
      <c r="AR201" s="97">
        <f>_xlfn.XLOOKUP(B201,'[1]PI final (3)'!C:C,'[1]PI final (3)'!AW:AW,"",0)</f>
        <v>0</v>
      </c>
      <c r="AS201" s="97">
        <f>_xlfn.XLOOKUP(B201,'[1]PI final (3)'!C:C,'[1]PI final (3)'!AX:AX,"",0)</f>
        <v>0</v>
      </c>
      <c r="AT201" s="97">
        <f>_xlfn.XLOOKUP(B201,'[1]PI final (3)'!C:C,'[1]PI final (3)'!AY:AY,"",0)</f>
        <v>0</v>
      </c>
      <c r="AU201" s="97">
        <f>_xlfn.XLOOKUP(B201,'[1]PI final (3)'!C:C,'[1]PI final (3)'!AZ:AZ,"",0)</f>
        <v>0.25</v>
      </c>
      <c r="AV201" s="97">
        <f>_xlfn.XLOOKUP(B201,'[1]PI final (3)'!C:C,'[1]PI final (3)'!BA:BA,"",0)</f>
        <v>0.25</v>
      </c>
      <c r="AW201" s="97">
        <f>_xlfn.XLOOKUP(B201,'[1]PI final (3)'!C:C,'[1]PI final (3)'!BB:BB,"",0)</f>
        <v>1</v>
      </c>
      <c r="AX201" s="98" t="s">
        <v>776</v>
      </c>
      <c r="AY201" s="98" t="s">
        <v>1706</v>
      </c>
      <c r="AZ201" s="98" t="s">
        <v>1708</v>
      </c>
      <c r="BA201" s="98" t="s">
        <v>849</v>
      </c>
      <c r="BB201" s="98">
        <v>0</v>
      </c>
      <c r="BC201" s="98">
        <v>0</v>
      </c>
      <c r="BD201" s="98">
        <v>0</v>
      </c>
      <c r="BE201" s="98">
        <v>0</v>
      </c>
      <c r="BF201" s="98">
        <v>0</v>
      </c>
    </row>
    <row r="202" spans="1:58" s="102" customFormat="1" ht="32.1" customHeight="1">
      <c r="A202" s="97" t="s">
        <v>1422</v>
      </c>
      <c r="B202" s="97">
        <v>196</v>
      </c>
      <c r="C202" s="98" t="s">
        <v>1343</v>
      </c>
      <c r="D202" s="98" t="s">
        <v>1696</v>
      </c>
      <c r="E202" s="98" t="s">
        <v>1697</v>
      </c>
      <c r="F202" s="98" t="s">
        <v>1698</v>
      </c>
      <c r="G202" s="98" t="s">
        <v>1057</v>
      </c>
      <c r="H202" s="98" t="s">
        <v>1699</v>
      </c>
      <c r="I202" s="98" t="s">
        <v>964</v>
      </c>
      <c r="J202" s="97" t="s">
        <v>1700</v>
      </c>
      <c r="K202" s="98" t="s">
        <v>1701</v>
      </c>
      <c r="L202" s="97" t="s">
        <v>30</v>
      </c>
      <c r="M202" s="98" t="s">
        <v>840</v>
      </c>
      <c r="N202" s="97">
        <v>8</v>
      </c>
      <c r="O202" s="98" t="s">
        <v>1702</v>
      </c>
      <c r="P202" s="97">
        <v>35</v>
      </c>
      <c r="Q202" s="98" t="s">
        <v>1403</v>
      </c>
      <c r="R202" s="98" t="s">
        <v>1404</v>
      </c>
      <c r="S202" s="97">
        <v>350200200</v>
      </c>
      <c r="T202" s="98" t="s">
        <v>937</v>
      </c>
      <c r="U202" s="98" t="s">
        <v>1711</v>
      </c>
      <c r="V202" s="98" t="s">
        <v>1712</v>
      </c>
      <c r="W202" s="98">
        <v>0</v>
      </c>
      <c r="X202" s="98" t="s">
        <v>1713</v>
      </c>
      <c r="Y202" s="98">
        <v>10</v>
      </c>
      <c r="Z202" s="97" t="s">
        <v>1706</v>
      </c>
      <c r="AA202" s="101" t="s">
        <v>1707</v>
      </c>
      <c r="AB202" s="98" t="s">
        <v>16</v>
      </c>
      <c r="AC202" s="97">
        <f>_xlfn.XLOOKUP(B202,'[1]PI final (3)'!C:C,'[1]PI final (3)'!AE:AE,"",0)</f>
        <v>0</v>
      </c>
      <c r="AD202" s="97">
        <f>_xlfn.XLOOKUP(B202,'[1]PI final (3)'!C:C,'[1]PI final (3)'!AF:AF,"",0)</f>
        <v>4</v>
      </c>
      <c r="AE202" s="97">
        <f>_xlfn.XLOOKUP(B202,'[1]PI final (3)'!C:C,'[1]PI final (3)'!AG:AG,"",0)</f>
        <v>4</v>
      </c>
      <c r="AF202" s="97">
        <f>_xlfn.XLOOKUP(B202,'[1]PI final (3)'!C:C,'[1]PI final (3)'!AI:AI,"",0)</f>
        <v>0.5</v>
      </c>
      <c r="AG202" s="97">
        <f>_xlfn.XLOOKUP(B202,'[1]PI final (3)'!C:C,'[1]PI final (3)'!AJ:AJ,"",0)</f>
        <v>0.5</v>
      </c>
      <c r="AH202" s="97">
        <f>_xlfn.XLOOKUP(B202,'[1]PI final (3)'!C:C,'[1]PI final (3)'!AK:AK,"",0)</f>
        <v>0.5</v>
      </c>
      <c r="AI202" s="97">
        <f>_xlfn.XLOOKUP(B202,'[1]PI final (3)'!C:C,'[1]PI final (3)'!AL:AL,"",0)</f>
        <v>0.5</v>
      </c>
      <c r="AJ202" s="97">
        <f>_xlfn.XLOOKUP(B202,'[1]PI final (3)'!C:C,'[1]PI final (3)'!AM:AM,"",0)</f>
        <v>2</v>
      </c>
      <c r="AK202" s="97">
        <f>_xlfn.XLOOKUP(B202,'[1]PI final (3)'!C:C,'[1]PI final (3)'!AN:AN,"",0)</f>
        <v>6</v>
      </c>
      <c r="AL202" s="97">
        <f>_xlfn.XLOOKUP(B202,'[1]PI final (3)'!C:C,'[1]PI final (3)'!AP:AP,"",0)</f>
        <v>0.5</v>
      </c>
      <c r="AM202" s="97">
        <f>_xlfn.XLOOKUP(B202,'[1]PI final (3)'!C:C,'[1]PI final (3)'!AQ:AQ,"",0)</f>
        <v>0.5</v>
      </c>
      <c r="AN202" s="97">
        <f>_xlfn.XLOOKUP(B202,'[1]PI final (3)'!C:C,'[1]PI final (3)'!AR:AR,"",0)</f>
        <v>0.5</v>
      </c>
      <c r="AO202" s="97">
        <f>_xlfn.XLOOKUP(B202,'[1]PI final (3)'!C:C,'[1]PI final (3)'!AS:AS,"",0)</f>
        <v>0.5</v>
      </c>
      <c r="AP202" s="97">
        <f>_xlfn.XLOOKUP(B202,'[1]PI final (3)'!C:C,'[1]PI final (3)'!AT:AT,"",0)</f>
        <v>2</v>
      </c>
      <c r="AQ202" s="97">
        <f>_xlfn.XLOOKUP(B202,'[1]PI final (3)'!C:C,'[1]PI final (3)'!AU:AU,"",0)</f>
        <v>8</v>
      </c>
      <c r="AR202" s="97">
        <f>_xlfn.XLOOKUP(B202,'[1]PI final (3)'!C:C,'[1]PI final (3)'!AW:AW,"",0)</f>
        <v>0.5</v>
      </c>
      <c r="AS202" s="97">
        <f>_xlfn.XLOOKUP(B202,'[1]PI final (3)'!C:C,'[1]PI final (3)'!AX:AX,"",0)</f>
        <v>0.5</v>
      </c>
      <c r="AT202" s="97">
        <f>_xlfn.XLOOKUP(B202,'[1]PI final (3)'!C:C,'[1]PI final (3)'!AY:AY,"",0)</f>
        <v>0.5</v>
      </c>
      <c r="AU202" s="97">
        <f>_xlfn.XLOOKUP(B202,'[1]PI final (3)'!C:C,'[1]PI final (3)'!AZ:AZ,"",0)</f>
        <v>0.5</v>
      </c>
      <c r="AV202" s="97">
        <f>_xlfn.XLOOKUP(B202,'[1]PI final (3)'!C:C,'[1]PI final (3)'!BA:BA,"",0)</f>
        <v>2</v>
      </c>
      <c r="AW202" s="97">
        <f>_xlfn.XLOOKUP(B202,'[1]PI final (3)'!C:C,'[1]PI final (3)'!BB:BB,"",0)</f>
        <v>10</v>
      </c>
      <c r="AX202" s="98" t="s">
        <v>776</v>
      </c>
      <c r="AY202" s="98" t="s">
        <v>1706</v>
      </c>
      <c r="AZ202" s="98" t="s">
        <v>1708</v>
      </c>
      <c r="BA202" s="98" t="s">
        <v>849</v>
      </c>
      <c r="BB202" s="98" t="s">
        <v>799</v>
      </c>
      <c r="BC202" s="98" t="s">
        <v>800</v>
      </c>
      <c r="BD202" s="98" t="s">
        <v>1222</v>
      </c>
      <c r="BE202" s="98">
        <v>0</v>
      </c>
      <c r="BF202" s="98">
        <v>0</v>
      </c>
    </row>
    <row r="203" spans="1:58" s="102" customFormat="1" ht="32.1" customHeight="1">
      <c r="A203" s="97" t="s">
        <v>1422</v>
      </c>
      <c r="B203" s="97">
        <v>197</v>
      </c>
      <c r="C203" s="98" t="s">
        <v>1343</v>
      </c>
      <c r="D203" s="98" t="s">
        <v>1696</v>
      </c>
      <c r="E203" s="98" t="s">
        <v>1697</v>
      </c>
      <c r="F203" s="98" t="s">
        <v>1698</v>
      </c>
      <c r="G203" s="98" t="s">
        <v>1057</v>
      </c>
      <c r="H203" s="98" t="s">
        <v>1699</v>
      </c>
      <c r="I203" s="98" t="s">
        <v>964</v>
      </c>
      <c r="J203" s="97" t="s">
        <v>1700</v>
      </c>
      <c r="K203" s="98" t="s">
        <v>1701</v>
      </c>
      <c r="L203" s="97" t="s">
        <v>30</v>
      </c>
      <c r="M203" s="98" t="s">
        <v>840</v>
      </c>
      <c r="N203" s="97">
        <v>8</v>
      </c>
      <c r="O203" s="98" t="s">
        <v>1702</v>
      </c>
      <c r="P203" s="97">
        <v>35</v>
      </c>
      <c r="Q203" s="98" t="s">
        <v>1403</v>
      </c>
      <c r="R203" s="98" t="s">
        <v>1404</v>
      </c>
      <c r="S203" s="97">
        <v>350203900</v>
      </c>
      <c r="T203" s="98" t="s">
        <v>1714</v>
      </c>
      <c r="U203" s="98" t="s">
        <v>1715</v>
      </c>
      <c r="V203" s="98" t="s">
        <v>1716</v>
      </c>
      <c r="W203" s="98">
        <v>1</v>
      </c>
      <c r="X203" s="98" t="s">
        <v>1433</v>
      </c>
      <c r="Y203" s="98">
        <v>5</v>
      </c>
      <c r="Z203" s="97" t="s">
        <v>1382</v>
      </c>
      <c r="AA203" s="101" t="s">
        <v>1717</v>
      </c>
      <c r="AB203" s="98" t="s">
        <v>16</v>
      </c>
      <c r="AC203" s="97">
        <f>_xlfn.XLOOKUP(B203,'[1]PI final (3)'!C:C,'[1]PI final (3)'!AE:AE,"",0)</f>
        <v>0</v>
      </c>
      <c r="AD203" s="97">
        <f>_xlfn.XLOOKUP(B203,'[1]PI final (3)'!C:C,'[1]PI final (3)'!AF:AF,"",0)</f>
        <v>1</v>
      </c>
      <c r="AE203" s="97">
        <f>_xlfn.XLOOKUP(B203,'[1]PI final (3)'!C:C,'[1]PI final (3)'!AG:AG,"",0)</f>
        <v>1</v>
      </c>
      <c r="AF203" s="97">
        <f>_xlfn.XLOOKUP(B203,'[1]PI final (3)'!C:C,'[1]PI final (3)'!AI:AI,"",0)</f>
        <v>0.25</v>
      </c>
      <c r="AG203" s="97">
        <f>_xlfn.XLOOKUP(B203,'[1]PI final (3)'!C:C,'[1]PI final (3)'!AJ:AJ,"",0)</f>
        <v>0.25</v>
      </c>
      <c r="AH203" s="97">
        <f>_xlfn.XLOOKUP(B203,'[1]PI final (3)'!C:C,'[1]PI final (3)'!AK:AK,"",0)</f>
        <v>0.25</v>
      </c>
      <c r="AI203" s="97">
        <f>_xlfn.XLOOKUP(B203,'[1]PI final (3)'!C:C,'[1]PI final (3)'!AL:AL,"",0)</f>
        <v>0.25</v>
      </c>
      <c r="AJ203" s="97">
        <f>_xlfn.XLOOKUP(B203,'[1]PI final (3)'!C:C,'[1]PI final (3)'!AM:AM,"",0)</f>
        <v>1</v>
      </c>
      <c r="AK203" s="97">
        <f>_xlfn.XLOOKUP(B203,'[1]PI final (3)'!C:C,'[1]PI final (3)'!AN:AN,"",0)</f>
        <v>2</v>
      </c>
      <c r="AL203" s="97">
        <f>_xlfn.XLOOKUP(B203,'[1]PI final (3)'!C:C,'[1]PI final (3)'!AP:AP,"",0)</f>
        <v>0.25</v>
      </c>
      <c r="AM203" s="97">
        <f>_xlfn.XLOOKUP(B203,'[1]PI final (3)'!C:C,'[1]PI final (3)'!AQ:AQ,"",0)</f>
        <v>0.25</v>
      </c>
      <c r="AN203" s="97">
        <f>_xlfn.XLOOKUP(B203,'[1]PI final (3)'!C:C,'[1]PI final (3)'!AR:AR,"",0)</f>
        <v>0.25</v>
      </c>
      <c r="AO203" s="97">
        <f>_xlfn.XLOOKUP(B203,'[1]PI final (3)'!C:C,'[1]PI final (3)'!AS:AS,"",0)</f>
        <v>0.25</v>
      </c>
      <c r="AP203" s="97">
        <f>_xlfn.XLOOKUP(B203,'[1]PI final (3)'!C:C,'[1]PI final (3)'!AT:AT,"",0)</f>
        <v>1</v>
      </c>
      <c r="AQ203" s="97">
        <f>_xlfn.XLOOKUP(B203,'[1]PI final (3)'!C:C,'[1]PI final (3)'!AU:AU,"",0)</f>
        <v>3</v>
      </c>
      <c r="AR203" s="97">
        <f>_xlfn.XLOOKUP(B203,'[1]PI final (3)'!C:C,'[1]PI final (3)'!AW:AW,"",0)</f>
        <v>0.25</v>
      </c>
      <c r="AS203" s="97">
        <f>_xlfn.XLOOKUP(B203,'[1]PI final (3)'!C:C,'[1]PI final (3)'!AX:AX,"",0)</f>
        <v>0.25</v>
      </c>
      <c r="AT203" s="97">
        <f>_xlfn.XLOOKUP(B203,'[1]PI final (3)'!C:C,'[1]PI final (3)'!AY:AY,"",0)</f>
        <v>0.25</v>
      </c>
      <c r="AU203" s="97">
        <f>_xlfn.XLOOKUP(B203,'[1]PI final (3)'!C:C,'[1]PI final (3)'!AZ:AZ,"",0)</f>
        <v>0.25</v>
      </c>
      <c r="AV203" s="97">
        <f>_xlfn.XLOOKUP(B203,'[1]PI final (3)'!C:C,'[1]PI final (3)'!BA:BA,"",0)</f>
        <v>1</v>
      </c>
      <c r="AW203" s="97">
        <f>_xlfn.XLOOKUP(B203,'[1]PI final (3)'!C:C,'[1]PI final (3)'!BB:BB,"",0)</f>
        <v>4</v>
      </c>
      <c r="AX203" s="98" t="s">
        <v>776</v>
      </c>
      <c r="AY203" s="98" t="s">
        <v>1382</v>
      </c>
      <c r="AZ203" s="98" t="s">
        <v>1717</v>
      </c>
      <c r="BA203" s="98" t="s">
        <v>849</v>
      </c>
      <c r="BB203" s="98" t="s">
        <v>799</v>
      </c>
      <c r="BC203" s="98" t="s">
        <v>800</v>
      </c>
      <c r="BD203" s="98" t="s">
        <v>1222</v>
      </c>
      <c r="BE203" s="98" t="s">
        <v>801</v>
      </c>
      <c r="BF203" s="98" t="s">
        <v>802</v>
      </c>
    </row>
    <row r="204" spans="1:58" s="102" customFormat="1" ht="32.1" customHeight="1">
      <c r="A204" s="97" t="s">
        <v>1422</v>
      </c>
      <c r="B204" s="97">
        <v>198</v>
      </c>
      <c r="C204" s="98" t="s">
        <v>1343</v>
      </c>
      <c r="D204" s="98" t="s">
        <v>1696</v>
      </c>
      <c r="E204" s="98" t="s">
        <v>1718</v>
      </c>
      <c r="F204" s="98" t="s">
        <v>1719</v>
      </c>
      <c r="G204" s="98" t="s">
        <v>1057</v>
      </c>
      <c r="H204" s="98" t="s">
        <v>1720</v>
      </c>
      <c r="I204" s="98" t="s">
        <v>812</v>
      </c>
      <c r="J204" s="97">
        <v>0</v>
      </c>
      <c r="K204" s="98" t="s">
        <v>1721</v>
      </c>
      <c r="L204" s="106">
        <v>0.2</v>
      </c>
      <c r="M204" s="98" t="s">
        <v>840</v>
      </c>
      <c r="N204" s="97">
        <v>8</v>
      </c>
      <c r="O204" s="98" t="s">
        <v>1253</v>
      </c>
      <c r="P204" s="97">
        <v>35</v>
      </c>
      <c r="Q204" s="98" t="s">
        <v>1403</v>
      </c>
      <c r="R204" s="98" t="s">
        <v>1404</v>
      </c>
      <c r="S204" s="97">
        <v>350204800</v>
      </c>
      <c r="T204" s="98" t="s">
        <v>937</v>
      </c>
      <c r="U204" s="98" t="s">
        <v>1722</v>
      </c>
      <c r="V204" s="98" t="s">
        <v>1723</v>
      </c>
      <c r="W204" s="98">
        <v>1</v>
      </c>
      <c r="X204" s="98" t="s">
        <v>1433</v>
      </c>
      <c r="Y204" s="98">
        <v>1</v>
      </c>
      <c r="Z204" s="97" t="s">
        <v>1724</v>
      </c>
      <c r="AA204" s="101" t="s">
        <v>1725</v>
      </c>
      <c r="AB204" s="98" t="s">
        <v>866</v>
      </c>
      <c r="AC204" s="97">
        <f>_xlfn.XLOOKUP(B204,'[1]PI final (3)'!C:C,'[1]PI final (3)'!AE:AE,"",0)</f>
        <v>0.5</v>
      </c>
      <c r="AD204" s="97">
        <f>_xlfn.XLOOKUP(B204,'[1]PI final (3)'!C:C,'[1]PI final (3)'!AF:AF,"",0)</f>
        <v>0.5</v>
      </c>
      <c r="AE204" s="97">
        <f>_xlfn.XLOOKUP(B204,'[1]PI final (3)'!C:C,'[1]PI final (3)'!AG:AG,"",0)</f>
        <v>1</v>
      </c>
      <c r="AF204" s="97">
        <f>_xlfn.XLOOKUP(B204,'[1]PI final (3)'!C:C,'[1]PI final (3)'!AI:AI,"",0)</f>
        <v>0.1</v>
      </c>
      <c r="AG204" s="97">
        <f>_xlfn.XLOOKUP(B204,'[1]PI final (3)'!C:C,'[1]PI final (3)'!AJ:AJ,"",0)</f>
        <v>0.3</v>
      </c>
      <c r="AH204" s="97">
        <f>_xlfn.XLOOKUP(B204,'[1]PI final (3)'!C:C,'[1]PI final (3)'!AK:AK,"",0)</f>
        <v>0.3</v>
      </c>
      <c r="AI204" s="97">
        <f>_xlfn.XLOOKUP(B204,'[1]PI final (3)'!C:C,'[1]PI final (3)'!AL:AL,"",0)</f>
        <v>0.3</v>
      </c>
      <c r="AJ204" s="97">
        <f>_xlfn.XLOOKUP(B204,'[1]PI final (3)'!C:C,'[1]PI final (3)'!AM:AM,"",0)</f>
        <v>1</v>
      </c>
      <c r="AK204" s="97">
        <f>_xlfn.XLOOKUP(B204,'[1]PI final (3)'!C:C,'[1]PI final (3)'!AN:AN,"",0)</f>
        <v>1</v>
      </c>
      <c r="AL204" s="97">
        <f>_xlfn.XLOOKUP(B204,'[1]PI final (3)'!C:C,'[1]PI final (3)'!AP:AP,"",0)</f>
        <v>0.25</v>
      </c>
      <c r="AM204" s="97">
        <f>_xlfn.XLOOKUP(B204,'[1]PI final (3)'!C:C,'[1]PI final (3)'!AQ:AQ,"",0)</f>
        <v>0.25</v>
      </c>
      <c r="AN204" s="97">
        <f>_xlfn.XLOOKUP(B204,'[1]PI final (3)'!C:C,'[1]PI final (3)'!AR:AR,"",0)</f>
        <v>0.25</v>
      </c>
      <c r="AO204" s="97">
        <f>_xlfn.XLOOKUP(B204,'[1]PI final (3)'!C:C,'[1]PI final (3)'!AS:AS,"",0)</f>
        <v>0.25</v>
      </c>
      <c r="AP204" s="97">
        <f>_xlfn.XLOOKUP(B204,'[1]PI final (3)'!C:C,'[1]PI final (3)'!AT:AT,"",0)</f>
        <v>1</v>
      </c>
      <c r="AQ204" s="97">
        <f>_xlfn.XLOOKUP(B204,'[1]PI final (3)'!C:C,'[1]PI final (3)'!AU:AU,"",0)</f>
        <v>1</v>
      </c>
      <c r="AR204" s="97">
        <f>_xlfn.XLOOKUP(B204,'[1]PI final (3)'!C:C,'[1]PI final (3)'!AW:AW,"",0)</f>
        <v>0.25</v>
      </c>
      <c r="AS204" s="97">
        <f>_xlfn.XLOOKUP(B204,'[1]PI final (3)'!C:C,'[1]PI final (3)'!AX:AX,"",0)</f>
        <v>0.25</v>
      </c>
      <c r="AT204" s="97">
        <f>_xlfn.XLOOKUP(B204,'[1]PI final (3)'!C:C,'[1]PI final (3)'!AY:AY,"",0)</f>
        <v>0.25</v>
      </c>
      <c r="AU204" s="97">
        <f>_xlfn.XLOOKUP(B204,'[1]PI final (3)'!C:C,'[1]PI final (3)'!AZ:AZ,"",0)</f>
        <v>0.25</v>
      </c>
      <c r="AV204" s="97">
        <f>_xlfn.XLOOKUP(B204,'[1]PI final (3)'!C:C,'[1]PI final (3)'!BA:BA,"",0)</f>
        <v>1</v>
      </c>
      <c r="AW204" s="97">
        <f>_xlfn.XLOOKUP(B204,'[1]PI final (3)'!C:C,'[1]PI final (3)'!BB:BB,"",0)</f>
        <v>1</v>
      </c>
      <c r="AX204" s="98" t="b">
        <v>0</v>
      </c>
      <c r="AY204" s="98" t="s">
        <v>1724</v>
      </c>
      <c r="AZ204" s="98" t="s">
        <v>1725</v>
      </c>
      <c r="BA204" s="98" t="s">
        <v>849</v>
      </c>
      <c r="BB204" s="98">
        <v>0</v>
      </c>
      <c r="BC204" s="98">
        <v>0</v>
      </c>
      <c r="BD204" s="98">
        <v>0</v>
      </c>
      <c r="BE204" s="98">
        <v>0</v>
      </c>
      <c r="BF204" s="98">
        <v>0</v>
      </c>
    </row>
    <row r="205" spans="1:58" s="102" customFormat="1" ht="32.1" customHeight="1">
      <c r="A205" s="97" t="s">
        <v>1422</v>
      </c>
      <c r="B205" s="97">
        <v>199</v>
      </c>
      <c r="C205" s="98" t="s">
        <v>1343</v>
      </c>
      <c r="D205" s="98" t="s">
        <v>1696</v>
      </c>
      <c r="E205" s="98" t="s">
        <v>1718</v>
      </c>
      <c r="F205" s="98" t="s">
        <v>1719</v>
      </c>
      <c r="G205" s="98" t="s">
        <v>1057</v>
      </c>
      <c r="H205" s="98" t="s">
        <v>1720</v>
      </c>
      <c r="I205" s="98" t="s">
        <v>812</v>
      </c>
      <c r="J205" s="97">
        <v>0</v>
      </c>
      <c r="K205" s="98" t="s">
        <v>1721</v>
      </c>
      <c r="L205" s="106">
        <v>0.2</v>
      </c>
      <c r="M205" s="98" t="s">
        <v>840</v>
      </c>
      <c r="N205" s="97">
        <v>8</v>
      </c>
      <c r="O205" s="98" t="s">
        <v>1253</v>
      </c>
      <c r="P205" s="97">
        <v>35</v>
      </c>
      <c r="Q205" s="98" t="s">
        <v>1403</v>
      </c>
      <c r="R205" s="98" t="s">
        <v>1404</v>
      </c>
      <c r="S205" s="97">
        <v>350204700</v>
      </c>
      <c r="T205" s="98" t="s">
        <v>937</v>
      </c>
      <c r="U205" s="98" t="s">
        <v>1726</v>
      </c>
      <c r="V205" s="98" t="s">
        <v>1727</v>
      </c>
      <c r="W205" s="98">
        <v>1</v>
      </c>
      <c r="X205" s="98" t="s">
        <v>1433</v>
      </c>
      <c r="Y205" s="98">
        <v>4</v>
      </c>
      <c r="Z205" s="97" t="s">
        <v>1706</v>
      </c>
      <c r="AA205" s="101" t="s">
        <v>1707</v>
      </c>
      <c r="AB205" s="98" t="s">
        <v>16</v>
      </c>
      <c r="AC205" s="97">
        <f>_xlfn.XLOOKUP(B205,'[1]PI final (3)'!C:C,'[1]PI final (3)'!AE:AE,"",0)</f>
        <v>0</v>
      </c>
      <c r="AD205" s="97">
        <f>_xlfn.XLOOKUP(B205,'[1]PI final (3)'!C:C,'[1]PI final (3)'!AF:AF,"",0)</f>
        <v>1</v>
      </c>
      <c r="AE205" s="97">
        <f>_xlfn.XLOOKUP(B205,'[1]PI final (3)'!C:C,'[1]PI final (3)'!AG:AG,"",0)</f>
        <v>1</v>
      </c>
      <c r="AF205" s="97">
        <f>_xlfn.XLOOKUP(B205,'[1]PI final (3)'!C:C,'[1]PI final (3)'!AI:AI,"",0)</f>
        <v>0.25</v>
      </c>
      <c r="AG205" s="97">
        <f>_xlfn.XLOOKUP(B205,'[1]PI final (3)'!C:C,'[1]PI final (3)'!AJ:AJ,"",0)</f>
        <v>0.25</v>
      </c>
      <c r="AH205" s="97">
        <f>_xlfn.XLOOKUP(B205,'[1]PI final (3)'!C:C,'[1]PI final (3)'!AK:AK,"",0)</f>
        <v>0.25</v>
      </c>
      <c r="AI205" s="97">
        <f>_xlfn.XLOOKUP(B205,'[1]PI final (3)'!C:C,'[1]PI final (3)'!AL:AL,"",0)</f>
        <v>0.25</v>
      </c>
      <c r="AJ205" s="97">
        <f>_xlfn.XLOOKUP(B205,'[1]PI final (3)'!C:C,'[1]PI final (3)'!AM:AM,"",0)</f>
        <v>1</v>
      </c>
      <c r="AK205" s="97">
        <f>_xlfn.XLOOKUP(B205,'[1]PI final (3)'!C:C,'[1]PI final (3)'!AN:AN,"",0)</f>
        <v>2</v>
      </c>
      <c r="AL205" s="97">
        <f>_xlfn.XLOOKUP(B205,'[1]PI final (3)'!C:C,'[1]PI final (3)'!AP:AP,"",0)</f>
        <v>0.13</v>
      </c>
      <c r="AM205" s="97">
        <f>_xlfn.XLOOKUP(B205,'[1]PI final (3)'!C:C,'[1]PI final (3)'!AQ:AQ,"",0)</f>
        <v>0.13</v>
      </c>
      <c r="AN205" s="97">
        <f>_xlfn.XLOOKUP(B205,'[1]PI final (3)'!C:C,'[1]PI final (3)'!AR:AR,"",0)</f>
        <v>0.13</v>
      </c>
      <c r="AO205" s="97">
        <f>_xlfn.XLOOKUP(B205,'[1]PI final (3)'!C:C,'[1]PI final (3)'!AS:AS,"",0)</f>
        <v>0.13</v>
      </c>
      <c r="AP205" s="97">
        <f>_xlfn.XLOOKUP(B205,'[1]PI final (3)'!C:C,'[1]PI final (3)'!AT:AT,"",0)</f>
        <v>0.52</v>
      </c>
      <c r="AQ205" s="97">
        <f>_xlfn.XLOOKUP(B205,'[1]PI final (3)'!C:C,'[1]PI final (3)'!AU:AU,"",0)</f>
        <v>2.52</v>
      </c>
      <c r="AR205" s="97">
        <f>_xlfn.XLOOKUP(B205,'[1]PI final (3)'!C:C,'[1]PI final (3)'!AW:AW,"",0)</f>
        <v>0</v>
      </c>
      <c r="AS205" s="97">
        <f>_xlfn.XLOOKUP(B205,'[1]PI final (3)'!C:C,'[1]PI final (3)'!AX:AX,"",0)</f>
        <v>0.24</v>
      </c>
      <c r="AT205" s="97">
        <f>_xlfn.XLOOKUP(B205,'[1]PI final (3)'!C:C,'[1]PI final (3)'!AY:AY,"",0)</f>
        <v>0.24</v>
      </c>
      <c r="AU205" s="97">
        <f>_xlfn.XLOOKUP(B205,'[1]PI final (3)'!C:C,'[1]PI final (3)'!AZ:AZ,"",0)</f>
        <v>0</v>
      </c>
      <c r="AV205" s="97">
        <f>_xlfn.XLOOKUP(B205,'[1]PI final (3)'!C:C,'[1]PI final (3)'!BA:BA,"",0)</f>
        <v>0.48</v>
      </c>
      <c r="AW205" s="97">
        <f>_xlfn.XLOOKUP(B205,'[1]PI final (3)'!C:C,'[1]PI final (3)'!BB:BB,"",0)</f>
        <v>3</v>
      </c>
      <c r="AX205" s="98" t="s">
        <v>776</v>
      </c>
      <c r="AY205" s="98" t="s">
        <v>1706</v>
      </c>
      <c r="AZ205" s="98" t="s">
        <v>1708</v>
      </c>
      <c r="BA205" s="98" t="s">
        <v>849</v>
      </c>
      <c r="BB205" s="98" t="s">
        <v>799</v>
      </c>
      <c r="BC205" s="98" t="s">
        <v>800</v>
      </c>
      <c r="BD205" s="98" t="s">
        <v>1222</v>
      </c>
      <c r="BE205" s="98" t="s">
        <v>801</v>
      </c>
      <c r="BF205" s="98" t="s">
        <v>802</v>
      </c>
    </row>
    <row r="206" spans="1:58" s="102" customFormat="1" ht="32.1" customHeight="1">
      <c r="A206" s="97" t="s">
        <v>1422</v>
      </c>
      <c r="B206" s="97">
        <v>200</v>
      </c>
      <c r="C206" s="98" t="s">
        <v>1343</v>
      </c>
      <c r="D206" s="98" t="s">
        <v>1696</v>
      </c>
      <c r="E206" s="98" t="s">
        <v>1728</v>
      </c>
      <c r="F206" s="98" t="s">
        <v>1729</v>
      </c>
      <c r="G206" s="98" t="s">
        <v>1057</v>
      </c>
      <c r="H206" s="98" t="s">
        <v>1730</v>
      </c>
      <c r="I206" s="98" t="s">
        <v>812</v>
      </c>
      <c r="J206" s="108" t="s">
        <v>1731</v>
      </c>
      <c r="K206" s="122" t="s">
        <v>1732</v>
      </c>
      <c r="L206" s="106">
        <v>0.88</v>
      </c>
      <c r="M206" s="98" t="s">
        <v>840</v>
      </c>
      <c r="N206" s="97">
        <v>4</v>
      </c>
      <c r="O206" s="98" t="s">
        <v>917</v>
      </c>
      <c r="P206" s="97">
        <v>35</v>
      </c>
      <c r="Q206" s="98" t="s">
        <v>1403</v>
      </c>
      <c r="R206" s="98" t="s">
        <v>1404</v>
      </c>
      <c r="S206" s="97">
        <v>350201100</v>
      </c>
      <c r="T206" s="98" t="s">
        <v>770</v>
      </c>
      <c r="U206" s="98" t="s">
        <v>1733</v>
      </c>
      <c r="V206" s="98" t="s">
        <v>1734</v>
      </c>
      <c r="W206" s="98">
        <v>2386</v>
      </c>
      <c r="X206" s="98" t="s">
        <v>1433</v>
      </c>
      <c r="Y206" s="98">
        <v>4500</v>
      </c>
      <c r="Z206" s="97">
        <v>4</v>
      </c>
      <c r="AA206" s="107">
        <v>45477</v>
      </c>
      <c r="AB206" s="98" t="s">
        <v>16</v>
      </c>
      <c r="AC206" s="97">
        <f>_xlfn.XLOOKUP(B206,'[1]PI final (3)'!C:C,'[1]PI final (3)'!AE:AE,"",0)</f>
        <v>150</v>
      </c>
      <c r="AD206" s="97">
        <f>_xlfn.XLOOKUP(B206,'[1]PI final (3)'!C:C,'[1]PI final (3)'!AF:AF,"",0)</f>
        <v>150</v>
      </c>
      <c r="AE206" s="97">
        <f>_xlfn.XLOOKUP(B206,'[1]PI final (3)'!C:C,'[1]PI final (3)'!AG:AG,"",0)</f>
        <v>300</v>
      </c>
      <c r="AF206" s="97">
        <f>_xlfn.XLOOKUP(B206,'[1]PI final (3)'!C:C,'[1]PI final (3)'!AI:AI,"",0)</f>
        <v>70</v>
      </c>
      <c r="AG206" s="97">
        <f>_xlfn.XLOOKUP(B206,'[1]PI final (3)'!C:C,'[1]PI final (3)'!AJ:AJ,"",0)</f>
        <v>200</v>
      </c>
      <c r="AH206" s="97">
        <f>_xlfn.XLOOKUP(B206,'[1]PI final (3)'!C:C,'[1]PI final (3)'!AK:AK,"",0)</f>
        <v>200</v>
      </c>
      <c r="AI206" s="97">
        <f>_xlfn.XLOOKUP(B206,'[1]PI final (3)'!C:C,'[1]PI final (3)'!AL:AL,"",0)</f>
        <v>150</v>
      </c>
      <c r="AJ206" s="97">
        <f>_xlfn.XLOOKUP(B206,'[1]PI final (3)'!C:C,'[1]PI final (3)'!AM:AM,"",0)</f>
        <v>620</v>
      </c>
      <c r="AK206" s="97">
        <f>_xlfn.XLOOKUP(B206,'[1]PI final (3)'!C:C,'[1]PI final (3)'!AN:AN,"",0)</f>
        <v>920</v>
      </c>
      <c r="AL206" s="97">
        <f>_xlfn.XLOOKUP(B206,'[1]PI final (3)'!C:C,'[1]PI final (3)'!AP:AP,"",0)</f>
        <v>70</v>
      </c>
      <c r="AM206" s="97">
        <f>_xlfn.XLOOKUP(B206,'[1]PI final (3)'!C:C,'[1]PI final (3)'!AQ:AQ,"",0)</f>
        <v>200</v>
      </c>
      <c r="AN206" s="97">
        <f>_xlfn.XLOOKUP(B206,'[1]PI final (3)'!C:C,'[1]PI final (3)'!AR:AR,"",0)</f>
        <v>200</v>
      </c>
      <c r="AO206" s="97">
        <f>_xlfn.XLOOKUP(B206,'[1]PI final (3)'!C:C,'[1]PI final (3)'!AS:AS,"",0)</f>
        <v>150</v>
      </c>
      <c r="AP206" s="97">
        <f>_xlfn.XLOOKUP(B206,'[1]PI final (3)'!C:C,'[1]PI final (3)'!AT:AT,"",0)</f>
        <v>620</v>
      </c>
      <c r="AQ206" s="97">
        <f>_xlfn.XLOOKUP(B206,'[1]PI final (3)'!C:C,'[1]PI final (3)'!AU:AU,"",0)</f>
        <v>1540</v>
      </c>
      <c r="AR206" s="97">
        <f>_xlfn.XLOOKUP(B206,'[1]PI final (3)'!C:C,'[1]PI final (3)'!AW:AW,"",0)</f>
        <v>70</v>
      </c>
      <c r="AS206" s="97">
        <f>_xlfn.XLOOKUP(B206,'[1]PI final (3)'!C:C,'[1]PI final (3)'!AX:AX,"",0)</f>
        <v>200</v>
      </c>
      <c r="AT206" s="97">
        <f>_xlfn.XLOOKUP(B206,'[1]PI final (3)'!C:C,'[1]PI final (3)'!AY:AY,"",0)</f>
        <v>200</v>
      </c>
      <c r="AU206" s="97">
        <f>_xlfn.XLOOKUP(B206,'[1]PI final (3)'!C:C,'[1]PI final (3)'!AZ:AZ,"",0)</f>
        <v>104</v>
      </c>
      <c r="AV206" s="97">
        <f>_xlfn.XLOOKUP(B206,'[1]PI final (3)'!C:C,'[1]PI final (3)'!BA:BA,"",0)</f>
        <v>574</v>
      </c>
      <c r="AW206" s="97">
        <f>_xlfn.XLOOKUP(B206,'[1]PI final (3)'!C:C,'[1]PI final (3)'!BB:BB,"",0)</f>
        <v>2114</v>
      </c>
      <c r="AX206" s="98" t="s">
        <v>776</v>
      </c>
      <c r="AY206" s="98">
        <v>4</v>
      </c>
      <c r="AZ206" s="98" t="s">
        <v>917</v>
      </c>
      <c r="BA206" s="98" t="s">
        <v>849</v>
      </c>
      <c r="BB206" s="98" t="s">
        <v>799</v>
      </c>
      <c r="BC206" s="98" t="s">
        <v>800</v>
      </c>
      <c r="BD206" s="98" t="s">
        <v>1222</v>
      </c>
      <c r="BE206" s="98" t="s">
        <v>801</v>
      </c>
      <c r="BF206" s="98" t="s">
        <v>851</v>
      </c>
    </row>
    <row r="207" spans="1:58" s="102" customFormat="1" ht="32.1" customHeight="1">
      <c r="A207" s="97" t="s">
        <v>1422</v>
      </c>
      <c r="B207" s="97">
        <v>201</v>
      </c>
      <c r="C207" s="98" t="s">
        <v>1343</v>
      </c>
      <c r="D207" s="98" t="s">
        <v>1696</v>
      </c>
      <c r="E207" s="98" t="s">
        <v>1728</v>
      </c>
      <c r="F207" s="98" t="s">
        <v>1729</v>
      </c>
      <c r="G207" s="98" t="s">
        <v>1057</v>
      </c>
      <c r="H207" s="98" t="s">
        <v>1730</v>
      </c>
      <c r="I207" s="98" t="s">
        <v>812</v>
      </c>
      <c r="J207" s="108" t="s">
        <v>1731</v>
      </c>
      <c r="K207" s="122" t="s">
        <v>1732</v>
      </c>
      <c r="L207" s="106">
        <v>0.88</v>
      </c>
      <c r="M207" s="98" t="s">
        <v>840</v>
      </c>
      <c r="N207" s="97">
        <v>4</v>
      </c>
      <c r="O207" s="98" t="s">
        <v>917</v>
      </c>
      <c r="P207" s="97">
        <v>35</v>
      </c>
      <c r="Q207" s="98" t="s">
        <v>1403</v>
      </c>
      <c r="R207" s="98" t="s">
        <v>1404</v>
      </c>
      <c r="S207" s="97">
        <v>350209400</v>
      </c>
      <c r="T207" s="98" t="s">
        <v>937</v>
      </c>
      <c r="U207" s="98" t="s">
        <v>1735</v>
      </c>
      <c r="V207" s="98" t="s">
        <v>1736</v>
      </c>
      <c r="W207" s="98">
        <v>1</v>
      </c>
      <c r="X207" s="98" t="s">
        <v>1433</v>
      </c>
      <c r="Y207" s="98">
        <v>2</v>
      </c>
      <c r="Z207" s="97">
        <v>17</v>
      </c>
      <c r="AA207" s="101" t="s">
        <v>1177</v>
      </c>
      <c r="AB207" s="98" t="s">
        <v>16</v>
      </c>
      <c r="AC207" s="97">
        <f>_xlfn.XLOOKUP(B207,'[1]PI final (3)'!C:C,'[1]PI final (3)'!AE:AE,"",0)</f>
        <v>0.5</v>
      </c>
      <c r="AD207" s="97">
        <f>_xlfn.XLOOKUP(B207,'[1]PI final (3)'!C:C,'[1]PI final (3)'!AF:AF,"",0)</f>
        <v>0.5</v>
      </c>
      <c r="AE207" s="97">
        <f>_xlfn.XLOOKUP(B207,'[1]PI final (3)'!C:C,'[1]PI final (3)'!AG:AG,"",0)</f>
        <v>1</v>
      </c>
      <c r="AF207" s="97">
        <f>_xlfn.XLOOKUP(B207,'[1]PI final (3)'!C:C,'[1]PI final (3)'!AI:AI,"",0)</f>
        <v>0</v>
      </c>
      <c r="AG207" s="97">
        <f>_xlfn.XLOOKUP(B207,'[1]PI final (3)'!C:C,'[1]PI final (3)'!AJ:AJ,"",0)</f>
        <v>0</v>
      </c>
      <c r="AH207" s="97">
        <f>_xlfn.XLOOKUP(B207,'[1]PI final (3)'!C:C,'[1]PI final (3)'!AK:AK,"",0)</f>
        <v>0</v>
      </c>
      <c r="AI207" s="97">
        <f>_xlfn.XLOOKUP(B207,'[1]PI final (3)'!C:C,'[1]PI final (3)'!AL:AL,"",0)</f>
        <v>0</v>
      </c>
      <c r="AJ207" s="97">
        <f>_xlfn.XLOOKUP(B207,'[1]PI final (3)'!C:C,'[1]PI final (3)'!AM:AM,"",0)</f>
        <v>0</v>
      </c>
      <c r="AK207" s="97">
        <f>_xlfn.XLOOKUP(B207,'[1]PI final (3)'!C:C,'[1]PI final (3)'!AN:AN,"",0)</f>
        <v>1</v>
      </c>
      <c r="AL207" s="97">
        <f>_xlfn.XLOOKUP(B207,'[1]PI final (3)'!C:C,'[1]PI final (3)'!AP:AP,"",0)</f>
        <v>0</v>
      </c>
      <c r="AM207" s="97">
        <f>_xlfn.XLOOKUP(B207,'[1]PI final (3)'!C:C,'[1]PI final (3)'!AQ:AQ,"",0)</f>
        <v>0</v>
      </c>
      <c r="AN207" s="97">
        <f>_xlfn.XLOOKUP(B207,'[1]PI final (3)'!C:C,'[1]PI final (3)'!AR:AR,"",0)</f>
        <v>0</v>
      </c>
      <c r="AO207" s="97">
        <f>_xlfn.XLOOKUP(B207,'[1]PI final (3)'!C:C,'[1]PI final (3)'!AS:AS,"",0)</f>
        <v>0</v>
      </c>
      <c r="AP207" s="97">
        <f>_xlfn.XLOOKUP(B207,'[1]PI final (3)'!C:C,'[1]PI final (3)'!AT:AT,"",0)</f>
        <v>0</v>
      </c>
      <c r="AQ207" s="97">
        <f>_xlfn.XLOOKUP(B207,'[1]PI final (3)'!C:C,'[1]PI final (3)'!AU:AU,"",0)</f>
        <v>1</v>
      </c>
      <c r="AR207" s="97">
        <f>_xlfn.XLOOKUP(B207,'[1]PI final (3)'!C:C,'[1]PI final (3)'!AW:AW,"",0)</f>
        <v>0</v>
      </c>
      <c r="AS207" s="97">
        <f>_xlfn.XLOOKUP(B207,'[1]PI final (3)'!C:C,'[1]PI final (3)'!AX:AX,"",0)</f>
        <v>0</v>
      </c>
      <c r="AT207" s="97">
        <f>_xlfn.XLOOKUP(B207,'[1]PI final (3)'!C:C,'[1]PI final (3)'!AY:AY,"",0)</f>
        <v>0</v>
      </c>
      <c r="AU207" s="97">
        <f>_xlfn.XLOOKUP(B207,'[1]PI final (3)'!C:C,'[1]PI final (3)'!AZ:AZ,"",0)</f>
        <v>0</v>
      </c>
      <c r="AV207" s="97">
        <f>_xlfn.XLOOKUP(B207,'[1]PI final (3)'!C:C,'[1]PI final (3)'!BA:BA,"",0)</f>
        <v>0</v>
      </c>
      <c r="AW207" s="97">
        <f>_xlfn.XLOOKUP(B207,'[1]PI final (3)'!C:C,'[1]PI final (3)'!BB:BB,"",0)</f>
        <v>1</v>
      </c>
      <c r="AX207" s="98" t="s">
        <v>776</v>
      </c>
      <c r="AY207" s="98">
        <v>17</v>
      </c>
      <c r="AZ207" s="98" t="s">
        <v>1177</v>
      </c>
      <c r="BA207" s="98" t="s">
        <v>849</v>
      </c>
      <c r="BB207" s="98">
        <v>0</v>
      </c>
      <c r="BC207" s="98">
        <v>0</v>
      </c>
      <c r="BD207" s="98">
        <v>0</v>
      </c>
      <c r="BE207" s="98">
        <v>0</v>
      </c>
      <c r="BF207" s="98">
        <v>0</v>
      </c>
    </row>
    <row r="208" spans="1:58" s="102" customFormat="1" ht="32.1" customHeight="1">
      <c r="A208" s="97" t="s">
        <v>1422</v>
      </c>
      <c r="B208" s="97">
        <v>202</v>
      </c>
      <c r="C208" s="98" t="s">
        <v>1343</v>
      </c>
      <c r="D208" s="98" t="s">
        <v>1696</v>
      </c>
      <c r="E208" s="98" t="s">
        <v>1728</v>
      </c>
      <c r="F208" s="98" t="s">
        <v>1729</v>
      </c>
      <c r="G208" s="98" t="s">
        <v>1057</v>
      </c>
      <c r="H208" s="98" t="s">
        <v>1730</v>
      </c>
      <c r="I208" s="98" t="s">
        <v>812</v>
      </c>
      <c r="J208" s="108" t="s">
        <v>1731</v>
      </c>
      <c r="K208" s="122" t="s">
        <v>1732</v>
      </c>
      <c r="L208" s="106">
        <v>0.88</v>
      </c>
      <c r="M208" s="98" t="s">
        <v>840</v>
      </c>
      <c r="N208" s="97">
        <v>4</v>
      </c>
      <c r="O208" s="98" t="s">
        <v>917</v>
      </c>
      <c r="P208" s="97">
        <v>35</v>
      </c>
      <c r="Q208" s="98" t="s">
        <v>1403</v>
      </c>
      <c r="R208" s="98" t="s">
        <v>1404</v>
      </c>
      <c r="S208" s="97">
        <v>350209000</v>
      </c>
      <c r="T208" s="98" t="s">
        <v>1187</v>
      </c>
      <c r="U208" s="98" t="s">
        <v>1737</v>
      </c>
      <c r="V208" s="98" t="s">
        <v>1738</v>
      </c>
      <c r="W208" s="98">
        <v>0</v>
      </c>
      <c r="X208" s="98" t="s">
        <v>1713</v>
      </c>
      <c r="Y208" s="98">
        <v>4</v>
      </c>
      <c r="Z208" s="97" t="s">
        <v>1739</v>
      </c>
      <c r="AA208" s="101" t="s">
        <v>1740</v>
      </c>
      <c r="AB208" s="98" t="s">
        <v>16</v>
      </c>
      <c r="AC208" s="97">
        <f>_xlfn.XLOOKUP(B208,'[1]PI final (3)'!C:C,'[1]PI final (3)'!AE:AE,"",0)</f>
        <v>0.5</v>
      </c>
      <c r="AD208" s="97">
        <f>_xlfn.XLOOKUP(B208,'[1]PI final (3)'!C:C,'[1]PI final (3)'!AF:AF,"",0)</f>
        <v>0.5</v>
      </c>
      <c r="AE208" s="97">
        <f>_xlfn.XLOOKUP(B208,'[1]PI final (3)'!C:C,'[1]PI final (3)'!AG:AG,"",0)</f>
        <v>1</v>
      </c>
      <c r="AF208" s="97">
        <f>_xlfn.XLOOKUP(B208,'[1]PI final (3)'!C:C,'[1]PI final (3)'!AI:AI,"",0)</f>
        <v>0.25</v>
      </c>
      <c r="AG208" s="97">
        <f>_xlfn.XLOOKUP(B208,'[1]PI final (3)'!C:C,'[1]PI final (3)'!AJ:AJ,"",0)</f>
        <v>0.25</v>
      </c>
      <c r="AH208" s="97">
        <f>_xlfn.XLOOKUP(B208,'[1]PI final (3)'!C:C,'[1]PI final (3)'!AK:AK,"",0)</f>
        <v>0.25</v>
      </c>
      <c r="AI208" s="97">
        <f>_xlfn.XLOOKUP(B208,'[1]PI final (3)'!C:C,'[1]PI final (3)'!AL:AL,"",0)</f>
        <v>0.25</v>
      </c>
      <c r="AJ208" s="97">
        <f>_xlfn.XLOOKUP(B208,'[1]PI final (3)'!C:C,'[1]PI final (3)'!AM:AM,"",0)</f>
        <v>1</v>
      </c>
      <c r="AK208" s="97">
        <f>_xlfn.XLOOKUP(B208,'[1]PI final (3)'!C:C,'[1]PI final (3)'!AN:AN,"",0)</f>
        <v>2</v>
      </c>
      <c r="AL208" s="97">
        <f>_xlfn.XLOOKUP(B208,'[1]PI final (3)'!C:C,'[1]PI final (3)'!AP:AP,"",0)</f>
        <v>0.25</v>
      </c>
      <c r="AM208" s="97">
        <f>_xlfn.XLOOKUP(B208,'[1]PI final (3)'!C:C,'[1]PI final (3)'!AQ:AQ,"",0)</f>
        <v>0.25</v>
      </c>
      <c r="AN208" s="97">
        <f>_xlfn.XLOOKUP(B208,'[1]PI final (3)'!C:C,'[1]PI final (3)'!AR:AR,"",0)</f>
        <v>0.25</v>
      </c>
      <c r="AO208" s="97">
        <f>_xlfn.XLOOKUP(B208,'[1]PI final (3)'!C:C,'[1]PI final (3)'!AS:AS,"",0)</f>
        <v>0.25</v>
      </c>
      <c r="AP208" s="97">
        <f>_xlfn.XLOOKUP(B208,'[1]PI final (3)'!C:C,'[1]PI final (3)'!AT:AT,"",0)</f>
        <v>1</v>
      </c>
      <c r="AQ208" s="97">
        <f>_xlfn.XLOOKUP(B208,'[1]PI final (3)'!C:C,'[1]PI final (3)'!AU:AU,"",0)</f>
        <v>3</v>
      </c>
      <c r="AR208" s="97">
        <f>_xlfn.XLOOKUP(B208,'[1]PI final (3)'!C:C,'[1]PI final (3)'!AW:AW,"",0)</f>
        <v>0.25</v>
      </c>
      <c r="AS208" s="97">
        <f>_xlfn.XLOOKUP(B208,'[1]PI final (3)'!C:C,'[1]PI final (3)'!AX:AX,"",0)</f>
        <v>0.25</v>
      </c>
      <c r="AT208" s="97">
        <f>_xlfn.XLOOKUP(B208,'[1]PI final (3)'!C:C,'[1]PI final (3)'!AY:AY,"",0)</f>
        <v>0.25</v>
      </c>
      <c r="AU208" s="97">
        <f>_xlfn.XLOOKUP(B208,'[1]PI final (3)'!C:C,'[1]PI final (3)'!AZ:AZ,"",0)</f>
        <v>0.25</v>
      </c>
      <c r="AV208" s="97">
        <f>_xlfn.XLOOKUP(B208,'[1]PI final (3)'!C:C,'[1]PI final (3)'!BA:BA,"",0)</f>
        <v>1</v>
      </c>
      <c r="AW208" s="97">
        <f>_xlfn.XLOOKUP(B208,'[1]PI final (3)'!C:C,'[1]PI final (3)'!BB:BB,"",0)</f>
        <v>4</v>
      </c>
      <c r="AX208" s="98" t="s">
        <v>776</v>
      </c>
      <c r="AY208" s="98" t="s">
        <v>1739</v>
      </c>
      <c r="AZ208" s="98" t="s">
        <v>1741</v>
      </c>
      <c r="BA208" s="98" t="s">
        <v>925</v>
      </c>
      <c r="BB208" s="98" t="s">
        <v>792</v>
      </c>
      <c r="BC208" s="98" t="s">
        <v>1742</v>
      </c>
      <c r="BD208" s="98" t="s">
        <v>910</v>
      </c>
      <c r="BE208" s="98" t="s">
        <v>780</v>
      </c>
      <c r="BF208" s="98" t="s">
        <v>1743</v>
      </c>
    </row>
    <row r="209" spans="1:59" s="102" customFormat="1" ht="32.1" customHeight="1">
      <c r="A209" s="97" t="s">
        <v>1422</v>
      </c>
      <c r="B209" s="97">
        <v>203</v>
      </c>
      <c r="C209" s="98" t="s">
        <v>1343</v>
      </c>
      <c r="D209" s="98" t="s">
        <v>1696</v>
      </c>
      <c r="E209" s="98" t="s">
        <v>1728</v>
      </c>
      <c r="F209" s="98" t="s">
        <v>1729</v>
      </c>
      <c r="G209" s="98" t="s">
        <v>1057</v>
      </c>
      <c r="H209" s="98" t="s">
        <v>1730</v>
      </c>
      <c r="I209" s="98" t="s">
        <v>812</v>
      </c>
      <c r="J209" s="108" t="s">
        <v>1731</v>
      </c>
      <c r="K209" s="122" t="s">
        <v>1732</v>
      </c>
      <c r="L209" s="106">
        <v>0.88</v>
      </c>
      <c r="M209" s="98" t="s">
        <v>840</v>
      </c>
      <c r="N209" s="97">
        <v>4</v>
      </c>
      <c r="O209" s="98" t="s">
        <v>917</v>
      </c>
      <c r="P209" s="97">
        <v>35</v>
      </c>
      <c r="Q209" s="98" t="s">
        <v>1403</v>
      </c>
      <c r="R209" s="98" t="s">
        <v>1404</v>
      </c>
      <c r="S209" s="97">
        <v>350200900</v>
      </c>
      <c r="T209" s="98" t="s">
        <v>1405</v>
      </c>
      <c r="U209" s="98" t="s">
        <v>1744</v>
      </c>
      <c r="V209" s="98" t="s">
        <v>1745</v>
      </c>
      <c r="W209" s="98">
        <v>0</v>
      </c>
      <c r="X209" s="98" t="s">
        <v>1746</v>
      </c>
      <c r="Y209" s="98">
        <v>12</v>
      </c>
      <c r="Z209" s="97" t="s">
        <v>1739</v>
      </c>
      <c r="AA209" s="101" t="s">
        <v>1740</v>
      </c>
      <c r="AB209" s="98" t="s">
        <v>16</v>
      </c>
      <c r="AC209" s="97">
        <f>_xlfn.XLOOKUP(B209,'[1]PI final (3)'!C:C,'[1]PI final (3)'!AE:AE,"",0)</f>
        <v>1</v>
      </c>
      <c r="AD209" s="97">
        <f>_xlfn.XLOOKUP(B209,'[1]PI final (3)'!C:C,'[1]PI final (3)'!AF:AF,"",0)</f>
        <v>1</v>
      </c>
      <c r="AE209" s="97">
        <f>_xlfn.XLOOKUP(B209,'[1]PI final (3)'!C:C,'[1]PI final (3)'!AG:AG,"",0)</f>
        <v>2</v>
      </c>
      <c r="AF209" s="97">
        <f>_xlfn.XLOOKUP(B209,'[1]PI final (3)'!C:C,'[1]PI final (3)'!AI:AI,"",0)</f>
        <v>1</v>
      </c>
      <c r="AG209" s="97">
        <f>_xlfn.XLOOKUP(B209,'[1]PI final (3)'!C:C,'[1]PI final (3)'!AJ:AJ,"",0)</f>
        <v>1</v>
      </c>
      <c r="AH209" s="97">
        <f>_xlfn.XLOOKUP(B209,'[1]PI final (3)'!C:C,'[1]PI final (3)'!AK:AK,"",0)</f>
        <v>1</v>
      </c>
      <c r="AI209" s="97">
        <f>_xlfn.XLOOKUP(B209,'[1]PI final (3)'!C:C,'[1]PI final (3)'!AL:AL,"",0)</f>
        <v>1</v>
      </c>
      <c r="AJ209" s="97">
        <f>_xlfn.XLOOKUP(B209,'[1]PI final (3)'!C:C,'[1]PI final (3)'!AM:AM,"",0)</f>
        <v>4</v>
      </c>
      <c r="AK209" s="97">
        <f>_xlfn.XLOOKUP(B209,'[1]PI final (3)'!C:C,'[1]PI final (3)'!AN:AN,"",0)</f>
        <v>6</v>
      </c>
      <c r="AL209" s="97">
        <f>_xlfn.XLOOKUP(B209,'[1]PI final (3)'!C:C,'[1]PI final (3)'!AP:AP,"",0)</f>
        <v>1</v>
      </c>
      <c r="AM209" s="97">
        <f>_xlfn.XLOOKUP(B209,'[1]PI final (3)'!C:C,'[1]PI final (3)'!AQ:AQ,"",0)</f>
        <v>1</v>
      </c>
      <c r="AN209" s="97">
        <f>_xlfn.XLOOKUP(B209,'[1]PI final (3)'!C:C,'[1]PI final (3)'!AR:AR,"",0)</f>
        <v>1</v>
      </c>
      <c r="AO209" s="97">
        <f>_xlfn.XLOOKUP(B209,'[1]PI final (3)'!C:C,'[1]PI final (3)'!AS:AS,"",0)</f>
        <v>1</v>
      </c>
      <c r="AP209" s="97">
        <f>_xlfn.XLOOKUP(B209,'[1]PI final (3)'!C:C,'[1]PI final (3)'!AT:AT,"",0)</f>
        <v>4</v>
      </c>
      <c r="AQ209" s="97">
        <f>_xlfn.XLOOKUP(B209,'[1]PI final (3)'!C:C,'[1]PI final (3)'!AU:AU,"",0)</f>
        <v>10</v>
      </c>
      <c r="AR209" s="97">
        <f>_xlfn.XLOOKUP(B209,'[1]PI final (3)'!C:C,'[1]PI final (3)'!AW:AW,"",0)</f>
        <v>0</v>
      </c>
      <c r="AS209" s="97">
        <f>_xlfn.XLOOKUP(B209,'[1]PI final (3)'!C:C,'[1]PI final (3)'!AX:AX,"",0)</f>
        <v>1</v>
      </c>
      <c r="AT209" s="97">
        <f>_xlfn.XLOOKUP(B209,'[1]PI final (3)'!C:C,'[1]PI final (3)'!AY:AY,"",0)</f>
        <v>1</v>
      </c>
      <c r="AU209" s="97">
        <f>_xlfn.XLOOKUP(B209,'[1]PI final (3)'!C:C,'[1]PI final (3)'!AZ:AZ,"",0)</f>
        <v>0</v>
      </c>
      <c r="AV209" s="97">
        <f>_xlfn.XLOOKUP(B209,'[1]PI final (3)'!C:C,'[1]PI final (3)'!BA:BA,"",0)</f>
        <v>2</v>
      </c>
      <c r="AW209" s="97">
        <f>_xlfn.XLOOKUP(B209,'[1]PI final (3)'!C:C,'[1]PI final (3)'!BB:BB,"",0)</f>
        <v>12</v>
      </c>
      <c r="AX209" s="98" t="s">
        <v>776</v>
      </c>
      <c r="AY209" s="98" t="s">
        <v>1739</v>
      </c>
      <c r="AZ209" s="98" t="s">
        <v>1741</v>
      </c>
      <c r="BA209" s="98" t="s">
        <v>849</v>
      </c>
      <c r="BB209" s="98">
        <v>0</v>
      </c>
      <c r="BC209" s="98">
        <v>0</v>
      </c>
      <c r="BD209" s="98">
        <v>0</v>
      </c>
      <c r="BE209" s="98">
        <v>0</v>
      </c>
      <c r="BF209" s="98">
        <v>0</v>
      </c>
    </row>
    <row r="210" spans="1:59" s="102" customFormat="1" ht="32.1" customHeight="1">
      <c r="A210" s="97" t="s">
        <v>1422</v>
      </c>
      <c r="B210" s="97">
        <v>204</v>
      </c>
      <c r="C210" s="98" t="s">
        <v>1343</v>
      </c>
      <c r="D210" s="98" t="s">
        <v>1696</v>
      </c>
      <c r="E210" s="98" t="s">
        <v>1728</v>
      </c>
      <c r="F210" s="98" t="s">
        <v>1729</v>
      </c>
      <c r="G210" s="98" t="s">
        <v>1057</v>
      </c>
      <c r="H210" s="98" t="s">
        <v>1730</v>
      </c>
      <c r="I210" s="98" t="s">
        <v>812</v>
      </c>
      <c r="J210" s="108" t="s">
        <v>1731</v>
      </c>
      <c r="K210" s="122" t="s">
        <v>1732</v>
      </c>
      <c r="L210" s="106">
        <v>0.88</v>
      </c>
      <c r="M210" s="98" t="s">
        <v>840</v>
      </c>
      <c r="N210" s="97">
        <v>4</v>
      </c>
      <c r="O210" s="98" t="s">
        <v>917</v>
      </c>
      <c r="P210" s="97">
        <v>35</v>
      </c>
      <c r="Q210" s="98" t="s">
        <v>1403</v>
      </c>
      <c r="R210" s="98" t="s">
        <v>1404</v>
      </c>
      <c r="S210" s="97">
        <v>350209800</v>
      </c>
      <c r="T210" s="98" t="s">
        <v>1747</v>
      </c>
      <c r="U210" s="98" t="s">
        <v>1748</v>
      </c>
      <c r="V210" s="98" t="s">
        <v>1749</v>
      </c>
      <c r="W210" s="98">
        <v>1</v>
      </c>
      <c r="X210" s="98" t="s">
        <v>1433</v>
      </c>
      <c r="Y210" s="98">
        <v>5</v>
      </c>
      <c r="Z210" s="97" t="s">
        <v>1750</v>
      </c>
      <c r="AA210" s="101" t="s">
        <v>1751</v>
      </c>
      <c r="AB210" s="98" t="s">
        <v>16</v>
      </c>
      <c r="AC210" s="97">
        <f>_xlfn.XLOOKUP(B210,'[1]PI final (3)'!C:C,'[1]PI final (3)'!AE:AE,"",0)</f>
        <v>0.5</v>
      </c>
      <c r="AD210" s="97">
        <f>_xlfn.XLOOKUP(B210,'[1]PI final (3)'!C:C,'[1]PI final (3)'!AF:AF,"",0)</f>
        <v>0.5</v>
      </c>
      <c r="AE210" s="97">
        <f>_xlfn.XLOOKUP(B210,'[1]PI final (3)'!C:C,'[1]PI final (3)'!AG:AG,"",0)</f>
        <v>1</v>
      </c>
      <c r="AF210" s="97">
        <f>_xlfn.XLOOKUP(B210,'[1]PI final (3)'!C:C,'[1]PI final (3)'!AI:AI,"",0)</f>
        <v>0.25</v>
      </c>
      <c r="AG210" s="97">
        <f>_xlfn.XLOOKUP(B210,'[1]PI final (3)'!C:C,'[1]PI final (3)'!AJ:AJ,"",0)</f>
        <v>0.25</v>
      </c>
      <c r="AH210" s="97">
        <f>_xlfn.XLOOKUP(B210,'[1]PI final (3)'!C:C,'[1]PI final (3)'!AK:AK,"",0)</f>
        <v>0.25</v>
      </c>
      <c r="AI210" s="97">
        <f>_xlfn.XLOOKUP(B210,'[1]PI final (3)'!C:C,'[1]PI final (3)'!AL:AL,"",0)</f>
        <v>0.25</v>
      </c>
      <c r="AJ210" s="97">
        <f>_xlfn.XLOOKUP(B210,'[1]PI final (3)'!C:C,'[1]PI final (3)'!AM:AM,"",0)</f>
        <v>1</v>
      </c>
      <c r="AK210" s="97">
        <f>_xlfn.XLOOKUP(B210,'[1]PI final (3)'!C:C,'[1]PI final (3)'!AN:AN,"",0)</f>
        <v>2</v>
      </c>
      <c r="AL210" s="97">
        <f>_xlfn.XLOOKUP(B210,'[1]PI final (3)'!C:C,'[1]PI final (3)'!AP:AP,"",0)</f>
        <v>0.25</v>
      </c>
      <c r="AM210" s="97">
        <f>_xlfn.XLOOKUP(B210,'[1]PI final (3)'!C:C,'[1]PI final (3)'!AQ:AQ,"",0)</f>
        <v>0.25</v>
      </c>
      <c r="AN210" s="97">
        <f>_xlfn.XLOOKUP(B210,'[1]PI final (3)'!C:C,'[1]PI final (3)'!AR:AR,"",0)</f>
        <v>0.25</v>
      </c>
      <c r="AO210" s="97">
        <f>_xlfn.XLOOKUP(B210,'[1]PI final (3)'!C:C,'[1]PI final (3)'!AS:AS,"",0)</f>
        <v>0.25</v>
      </c>
      <c r="AP210" s="97">
        <f>_xlfn.XLOOKUP(B210,'[1]PI final (3)'!C:C,'[1]PI final (3)'!AT:AT,"",0)</f>
        <v>1</v>
      </c>
      <c r="AQ210" s="97">
        <f>_xlfn.XLOOKUP(B210,'[1]PI final (3)'!C:C,'[1]PI final (3)'!AU:AU,"",0)</f>
        <v>3</v>
      </c>
      <c r="AR210" s="97">
        <f>_xlfn.XLOOKUP(B210,'[1]PI final (3)'!C:C,'[1]PI final (3)'!AW:AW,"",0)</f>
        <v>0.25</v>
      </c>
      <c r="AS210" s="97">
        <f>_xlfn.XLOOKUP(B210,'[1]PI final (3)'!C:C,'[1]PI final (3)'!AX:AX,"",0)</f>
        <v>0.25</v>
      </c>
      <c r="AT210" s="97">
        <f>_xlfn.XLOOKUP(B210,'[1]PI final (3)'!C:C,'[1]PI final (3)'!AY:AY,"",0)</f>
        <v>0.25</v>
      </c>
      <c r="AU210" s="97">
        <f>_xlfn.XLOOKUP(B210,'[1]PI final (3)'!C:C,'[1]PI final (3)'!AZ:AZ,"",0)</f>
        <v>0.25</v>
      </c>
      <c r="AV210" s="97">
        <f>_xlfn.XLOOKUP(B210,'[1]PI final (3)'!C:C,'[1]PI final (3)'!BA:BA,"",0)</f>
        <v>1</v>
      </c>
      <c r="AW210" s="97">
        <f>_xlfn.XLOOKUP(B210,'[1]PI final (3)'!C:C,'[1]PI final (3)'!BB:BB,"",0)</f>
        <v>4</v>
      </c>
      <c r="AX210" s="98" t="s">
        <v>776</v>
      </c>
      <c r="AY210" s="98" t="s">
        <v>1750</v>
      </c>
      <c r="AZ210" s="98" t="s">
        <v>1752</v>
      </c>
      <c r="BA210" s="98" t="s">
        <v>849</v>
      </c>
      <c r="BB210" s="98">
        <v>0</v>
      </c>
      <c r="BC210" s="98">
        <v>0</v>
      </c>
      <c r="BD210" s="98">
        <v>0</v>
      </c>
      <c r="BE210" s="98">
        <v>0</v>
      </c>
      <c r="BF210" s="98">
        <v>0</v>
      </c>
    </row>
    <row r="211" spans="1:59" s="102" customFormat="1" ht="32.1" customHeight="1">
      <c r="A211" s="97" t="s">
        <v>1422</v>
      </c>
      <c r="B211" s="97">
        <v>205</v>
      </c>
      <c r="C211" s="98" t="s">
        <v>1343</v>
      </c>
      <c r="D211" s="98" t="s">
        <v>1696</v>
      </c>
      <c r="E211" s="98" t="s">
        <v>1753</v>
      </c>
      <c r="F211" s="98" t="s">
        <v>1754</v>
      </c>
      <c r="G211" s="98" t="s">
        <v>1057</v>
      </c>
      <c r="H211" s="98" t="s">
        <v>1755</v>
      </c>
      <c r="I211" s="98" t="s">
        <v>812</v>
      </c>
      <c r="J211" s="108">
        <v>0.16259999999999999</v>
      </c>
      <c r="K211" s="122" t="s">
        <v>1433</v>
      </c>
      <c r="L211" s="108">
        <v>0.2276</v>
      </c>
      <c r="M211" s="98" t="s">
        <v>840</v>
      </c>
      <c r="N211" s="97">
        <v>17</v>
      </c>
      <c r="O211" s="98" t="s">
        <v>1429</v>
      </c>
      <c r="P211" s="97">
        <v>35</v>
      </c>
      <c r="Q211" s="98" t="s">
        <v>1403</v>
      </c>
      <c r="R211" s="98" t="s">
        <v>1404</v>
      </c>
      <c r="S211" s="97">
        <v>350204700</v>
      </c>
      <c r="T211" s="98" t="s">
        <v>937</v>
      </c>
      <c r="U211" s="98" t="s">
        <v>1756</v>
      </c>
      <c r="V211" s="98" t="s">
        <v>1757</v>
      </c>
      <c r="W211" s="98">
        <v>0</v>
      </c>
      <c r="X211" s="98" t="s">
        <v>1433</v>
      </c>
      <c r="Y211" s="98">
        <v>4</v>
      </c>
      <c r="Z211" s="97" t="s">
        <v>1298</v>
      </c>
      <c r="AA211" s="101" t="s">
        <v>1758</v>
      </c>
      <c r="AB211" s="98" t="s">
        <v>16</v>
      </c>
      <c r="AC211" s="97">
        <f>_xlfn.XLOOKUP(B211,'[1]PI final (3)'!C:C,'[1]PI final (3)'!AE:AE,"",0)</f>
        <v>0.5</v>
      </c>
      <c r="AD211" s="97">
        <f>_xlfn.XLOOKUP(B211,'[1]PI final (3)'!C:C,'[1]PI final (3)'!AF:AF,"",0)</f>
        <v>0.5</v>
      </c>
      <c r="AE211" s="97">
        <f>_xlfn.XLOOKUP(B211,'[1]PI final (3)'!C:C,'[1]PI final (3)'!AG:AG,"",0)</f>
        <v>1</v>
      </c>
      <c r="AF211" s="97">
        <f>_xlfn.XLOOKUP(B211,'[1]PI final (3)'!C:C,'[1]PI final (3)'!AI:AI,"",0)</f>
        <v>0.25</v>
      </c>
      <c r="AG211" s="97">
        <f>_xlfn.XLOOKUP(B211,'[1]PI final (3)'!C:C,'[1]PI final (3)'!AJ:AJ,"",0)</f>
        <v>0.25</v>
      </c>
      <c r="AH211" s="97">
        <f>_xlfn.XLOOKUP(B211,'[1]PI final (3)'!C:C,'[1]PI final (3)'!AK:AK,"",0)</f>
        <v>0.25</v>
      </c>
      <c r="AI211" s="97">
        <f>_xlfn.XLOOKUP(B211,'[1]PI final (3)'!C:C,'[1]PI final (3)'!AL:AL,"",0)</f>
        <v>0.25</v>
      </c>
      <c r="AJ211" s="97">
        <f>_xlfn.XLOOKUP(B211,'[1]PI final (3)'!C:C,'[1]PI final (3)'!AM:AM,"",0)</f>
        <v>1</v>
      </c>
      <c r="AK211" s="97">
        <f>_xlfn.XLOOKUP(B211,'[1]PI final (3)'!C:C,'[1]PI final (3)'!AN:AN,"",0)</f>
        <v>2</v>
      </c>
      <c r="AL211" s="97">
        <f>_xlfn.XLOOKUP(B211,'[1]PI final (3)'!C:C,'[1]PI final (3)'!AP:AP,"",0)</f>
        <v>0.25</v>
      </c>
      <c r="AM211" s="97">
        <f>_xlfn.XLOOKUP(B211,'[1]PI final (3)'!C:C,'[1]PI final (3)'!AQ:AQ,"",0)</f>
        <v>0.25</v>
      </c>
      <c r="AN211" s="97">
        <f>_xlfn.XLOOKUP(B211,'[1]PI final (3)'!C:C,'[1]PI final (3)'!AR:AR,"",0)</f>
        <v>0.25</v>
      </c>
      <c r="AO211" s="97">
        <f>_xlfn.XLOOKUP(B211,'[1]PI final (3)'!C:C,'[1]PI final (3)'!AS:AS,"",0)</f>
        <v>0.25</v>
      </c>
      <c r="AP211" s="97">
        <f>_xlfn.XLOOKUP(B211,'[1]PI final (3)'!C:C,'[1]PI final (3)'!AT:AT,"",0)</f>
        <v>1</v>
      </c>
      <c r="AQ211" s="97">
        <f>_xlfn.XLOOKUP(B211,'[1]PI final (3)'!C:C,'[1]PI final (3)'!AU:AU,"",0)</f>
        <v>3</v>
      </c>
      <c r="AR211" s="97">
        <f>_xlfn.XLOOKUP(B211,'[1]PI final (3)'!C:C,'[1]PI final (3)'!AW:AW,"",0)</f>
        <v>0.25</v>
      </c>
      <c r="AS211" s="97">
        <f>_xlfn.XLOOKUP(B211,'[1]PI final (3)'!C:C,'[1]PI final (3)'!AX:AX,"",0)</f>
        <v>0.25</v>
      </c>
      <c r="AT211" s="97">
        <f>_xlfn.XLOOKUP(B211,'[1]PI final (3)'!C:C,'[1]PI final (3)'!AY:AY,"",0)</f>
        <v>0.25</v>
      </c>
      <c r="AU211" s="97">
        <f>_xlfn.XLOOKUP(B211,'[1]PI final (3)'!C:C,'[1]PI final (3)'!AZ:AZ,"",0)</f>
        <v>0.25</v>
      </c>
      <c r="AV211" s="97">
        <f>_xlfn.XLOOKUP(B211,'[1]PI final (3)'!C:C,'[1]PI final (3)'!BA:BA,"",0)</f>
        <v>1</v>
      </c>
      <c r="AW211" s="97">
        <f>_xlfn.XLOOKUP(B211,'[1]PI final (3)'!C:C,'[1]PI final (3)'!BB:BB,"",0)</f>
        <v>4</v>
      </c>
      <c r="AX211" s="98" t="s">
        <v>776</v>
      </c>
      <c r="AY211" s="98" t="s">
        <v>1298</v>
      </c>
      <c r="AZ211" s="98" t="s">
        <v>1759</v>
      </c>
      <c r="BA211" s="98" t="s">
        <v>849</v>
      </c>
      <c r="BB211" s="98">
        <v>0</v>
      </c>
      <c r="BC211" s="98">
        <v>0</v>
      </c>
      <c r="BD211" s="98">
        <v>0</v>
      </c>
      <c r="BE211" s="98">
        <v>0</v>
      </c>
      <c r="BF211" s="98">
        <v>0</v>
      </c>
    </row>
    <row r="212" spans="1:59" s="102" customFormat="1" ht="32.1" customHeight="1">
      <c r="A212" s="97" t="s">
        <v>1422</v>
      </c>
      <c r="B212" s="97">
        <v>206</v>
      </c>
      <c r="C212" s="98" t="s">
        <v>1343</v>
      </c>
      <c r="D212" s="98" t="s">
        <v>1696</v>
      </c>
      <c r="E212" s="98" t="s">
        <v>1753</v>
      </c>
      <c r="F212" s="98" t="s">
        <v>1754</v>
      </c>
      <c r="G212" s="98" t="s">
        <v>1057</v>
      </c>
      <c r="H212" s="98" t="s">
        <v>1755</v>
      </c>
      <c r="I212" s="98" t="s">
        <v>812</v>
      </c>
      <c r="J212" s="108">
        <v>0.16259999999999999</v>
      </c>
      <c r="K212" s="122" t="s">
        <v>1433</v>
      </c>
      <c r="L212" s="108">
        <v>0.2276</v>
      </c>
      <c r="M212" s="98" t="s">
        <v>840</v>
      </c>
      <c r="N212" s="97">
        <v>17</v>
      </c>
      <c r="O212" s="98" t="s">
        <v>1429</v>
      </c>
      <c r="P212" s="97">
        <v>35</v>
      </c>
      <c r="Q212" s="98" t="s">
        <v>1403</v>
      </c>
      <c r="R212" s="98" t="s">
        <v>1404</v>
      </c>
      <c r="S212" s="97">
        <v>350211600</v>
      </c>
      <c r="T212" s="98" t="s">
        <v>1184</v>
      </c>
      <c r="U212" s="98" t="s">
        <v>1760</v>
      </c>
      <c r="V212" s="98" t="s">
        <v>1761</v>
      </c>
      <c r="W212" s="98">
        <v>20</v>
      </c>
      <c r="X212" s="98" t="s">
        <v>1433</v>
      </c>
      <c r="Y212" s="98">
        <v>28</v>
      </c>
      <c r="Z212" s="97" t="s">
        <v>1298</v>
      </c>
      <c r="AA212" s="101" t="s">
        <v>1758</v>
      </c>
      <c r="AB212" s="98" t="s">
        <v>16</v>
      </c>
      <c r="AC212" s="97">
        <f>_xlfn.XLOOKUP(B212,'[1]PI final (3)'!C:C,'[1]PI final (3)'!AE:AE,"",0)</f>
        <v>1</v>
      </c>
      <c r="AD212" s="97">
        <f>_xlfn.XLOOKUP(B212,'[1]PI final (3)'!C:C,'[1]PI final (3)'!AF:AF,"",0)</f>
        <v>1</v>
      </c>
      <c r="AE212" s="97">
        <f>_xlfn.XLOOKUP(B212,'[1]PI final (3)'!C:C,'[1]PI final (3)'!AG:AG,"",0)</f>
        <v>2</v>
      </c>
      <c r="AF212" s="97">
        <f>_xlfn.XLOOKUP(B212,'[1]PI final (3)'!C:C,'[1]PI final (3)'!AI:AI,"",0)</f>
        <v>0</v>
      </c>
      <c r="AG212" s="97">
        <f>_xlfn.XLOOKUP(B212,'[1]PI final (3)'!C:C,'[1]PI final (3)'!AJ:AJ,"",0)</f>
        <v>1</v>
      </c>
      <c r="AH212" s="97">
        <f>_xlfn.XLOOKUP(B212,'[1]PI final (3)'!C:C,'[1]PI final (3)'!AK:AK,"",0)</f>
        <v>1</v>
      </c>
      <c r="AI212" s="97">
        <f>_xlfn.XLOOKUP(B212,'[1]PI final (3)'!C:C,'[1]PI final (3)'!AL:AL,"",0)</f>
        <v>0</v>
      </c>
      <c r="AJ212" s="97">
        <f>_xlfn.XLOOKUP(B212,'[1]PI final (3)'!C:C,'[1]PI final (3)'!AM:AM,"",0)</f>
        <v>2</v>
      </c>
      <c r="AK212" s="97">
        <f>_xlfn.XLOOKUP(B212,'[1]PI final (3)'!C:C,'[1]PI final (3)'!AN:AN,"",0)</f>
        <v>4</v>
      </c>
      <c r="AL212" s="97">
        <f>_xlfn.XLOOKUP(B212,'[1]PI final (3)'!C:C,'[1]PI final (3)'!AP:AP,"",0)</f>
        <v>0</v>
      </c>
      <c r="AM212" s="97">
        <f>_xlfn.XLOOKUP(B212,'[1]PI final (3)'!C:C,'[1]PI final (3)'!AQ:AQ,"",0)</f>
        <v>1</v>
      </c>
      <c r="AN212" s="97">
        <f>_xlfn.XLOOKUP(B212,'[1]PI final (3)'!C:C,'[1]PI final (3)'!AR:AR,"",0)</f>
        <v>1</v>
      </c>
      <c r="AO212" s="97">
        <f>_xlfn.XLOOKUP(B212,'[1]PI final (3)'!C:C,'[1]PI final (3)'!AS:AS,"",0)</f>
        <v>1</v>
      </c>
      <c r="AP212" s="97">
        <f>_xlfn.XLOOKUP(B212,'[1]PI final (3)'!C:C,'[1]PI final (3)'!AT:AT,"",0)</f>
        <v>3</v>
      </c>
      <c r="AQ212" s="97">
        <f>_xlfn.XLOOKUP(B212,'[1]PI final (3)'!C:C,'[1]PI final (3)'!AU:AU,"",0)</f>
        <v>7</v>
      </c>
      <c r="AR212" s="97">
        <f>_xlfn.XLOOKUP(B212,'[1]PI final (3)'!C:C,'[1]PI final (3)'!AW:AW,"",0)</f>
        <v>1</v>
      </c>
      <c r="AS212" s="97">
        <f>_xlfn.XLOOKUP(B212,'[1]PI final (3)'!C:C,'[1]PI final (3)'!AX:AX,"",0)</f>
        <v>0</v>
      </c>
      <c r="AT212" s="97">
        <f>_xlfn.XLOOKUP(B212,'[1]PI final (3)'!C:C,'[1]PI final (3)'!AY:AY,"",0)</f>
        <v>0</v>
      </c>
      <c r="AU212" s="97">
        <f>_xlfn.XLOOKUP(B212,'[1]PI final (3)'!C:C,'[1]PI final (3)'!AZ:AZ,"",0)</f>
        <v>0</v>
      </c>
      <c r="AV212" s="97">
        <f>_xlfn.XLOOKUP(B212,'[1]PI final (3)'!C:C,'[1]PI final (3)'!BA:BA,"",0)</f>
        <v>1</v>
      </c>
      <c r="AW212" s="97">
        <f>_xlfn.XLOOKUP(B212,'[1]PI final (3)'!C:C,'[1]PI final (3)'!BB:BB,"",0)</f>
        <v>8</v>
      </c>
      <c r="AX212" s="98" t="s">
        <v>776</v>
      </c>
      <c r="AY212" s="98" t="s">
        <v>1298</v>
      </c>
      <c r="AZ212" s="98" t="s">
        <v>1759</v>
      </c>
      <c r="BA212" s="98" t="s">
        <v>849</v>
      </c>
      <c r="BB212" s="98">
        <v>0</v>
      </c>
      <c r="BC212" s="98">
        <v>0</v>
      </c>
      <c r="BD212" s="98">
        <v>0</v>
      </c>
      <c r="BE212" s="98">
        <v>0</v>
      </c>
      <c r="BF212" s="98">
        <v>0</v>
      </c>
    </row>
    <row r="213" spans="1:59" s="102" customFormat="1" ht="32.1" customHeight="1">
      <c r="A213" s="97" t="s">
        <v>3734</v>
      </c>
      <c r="B213" s="97">
        <v>207</v>
      </c>
      <c r="C213" s="98" t="s">
        <v>1343</v>
      </c>
      <c r="D213" s="98" t="s">
        <v>1763</v>
      </c>
      <c r="E213" s="98" t="s">
        <v>1764</v>
      </c>
      <c r="F213" s="98" t="s">
        <v>1765</v>
      </c>
      <c r="G213" s="98" t="s">
        <v>1057</v>
      </c>
      <c r="H213" s="98" t="s">
        <v>1766</v>
      </c>
      <c r="I213" s="98" t="s">
        <v>812</v>
      </c>
      <c r="J213" s="108">
        <v>0.16259999999999999</v>
      </c>
      <c r="K213" s="122" t="s">
        <v>1433</v>
      </c>
      <c r="L213" s="108">
        <v>0.2276</v>
      </c>
      <c r="M213" s="98" t="s">
        <v>840</v>
      </c>
      <c r="N213" s="97">
        <v>9</v>
      </c>
      <c r="O213" s="98" t="s">
        <v>32</v>
      </c>
      <c r="P213" s="97">
        <v>24</v>
      </c>
      <c r="Q213" s="98" t="s">
        <v>31</v>
      </c>
      <c r="R213" s="98" t="s">
        <v>1767</v>
      </c>
      <c r="S213" s="97">
        <v>240100800</v>
      </c>
      <c r="T213" s="98" t="s">
        <v>1768</v>
      </c>
      <c r="U213" s="98" t="s">
        <v>1769</v>
      </c>
      <c r="V213" s="98" t="s">
        <v>1770</v>
      </c>
      <c r="W213" s="119" t="s">
        <v>1771</v>
      </c>
      <c r="X213" s="98" t="s">
        <v>1772</v>
      </c>
      <c r="Y213" s="119" t="s">
        <v>1773</v>
      </c>
      <c r="Z213" s="97">
        <v>9</v>
      </c>
      <c r="AA213" s="107">
        <v>45300</v>
      </c>
      <c r="AB213" s="98" t="s">
        <v>16</v>
      </c>
      <c r="AC213" s="97">
        <f>_xlfn.XLOOKUP(B213,'[1]PI final (3)'!C:C,'[1]PI final (3)'!AE:AE,"",0)</f>
        <v>0</v>
      </c>
      <c r="AD213" s="97">
        <f>_xlfn.XLOOKUP(B213,'[1]PI final (3)'!C:C,'[1]PI final (3)'!AF:AF,"",0)</f>
        <v>4.67</v>
      </c>
      <c r="AE213" s="97">
        <f>_xlfn.XLOOKUP(B213,'[1]PI final (3)'!C:C,'[1]PI final (3)'!AG:AG,"",0)</f>
        <v>4.67</v>
      </c>
      <c r="AF213" s="97">
        <f>_xlfn.XLOOKUP(B213,'[1]PI final (3)'!C:C,'[1]PI final (3)'!AI:AI,"",0)</f>
        <v>2.5</v>
      </c>
      <c r="AG213" s="97">
        <f>_xlfn.XLOOKUP(B213,'[1]PI final (3)'!C:C,'[1]PI final (3)'!AJ:AJ,"",0)</f>
        <v>2.5</v>
      </c>
      <c r="AH213" s="97">
        <f>_xlfn.XLOOKUP(B213,'[1]PI final (3)'!C:C,'[1]PI final (3)'!AK:AK,"",0)</f>
        <v>5</v>
      </c>
      <c r="AI213" s="97">
        <f>_xlfn.XLOOKUP(B213,'[1]PI final (3)'!C:C,'[1]PI final (3)'!AL:AL,"",0)</f>
        <v>5.69</v>
      </c>
      <c r="AJ213" s="97">
        <f>_xlfn.XLOOKUP(B213,'[1]PI final (3)'!C:C,'[1]PI final (3)'!AM:AM,"",0)</f>
        <v>15.690000000000001</v>
      </c>
      <c r="AK213" s="97">
        <f>_xlfn.XLOOKUP(B213,'[1]PI final (3)'!C:C,'[1]PI final (3)'!AN:AN,"",0)</f>
        <v>20.36</v>
      </c>
      <c r="AL213" s="97">
        <f>_xlfn.XLOOKUP(B213,'[1]PI final (3)'!C:C,'[1]PI final (3)'!AP:AP,"",0)</f>
        <v>2</v>
      </c>
      <c r="AM213" s="97">
        <f>_xlfn.XLOOKUP(B213,'[1]PI final (3)'!C:C,'[1]PI final (3)'!AQ:AQ,"",0)</f>
        <v>2</v>
      </c>
      <c r="AN213" s="97">
        <f>_xlfn.XLOOKUP(B213,'[1]PI final (3)'!C:C,'[1]PI final (3)'!AR:AR,"",0)</f>
        <v>2</v>
      </c>
      <c r="AO213" s="97">
        <f>_xlfn.XLOOKUP(B213,'[1]PI final (3)'!C:C,'[1]PI final (3)'!AS:AS,"",0)</f>
        <v>3.64</v>
      </c>
      <c r="AP213" s="97">
        <f>_xlfn.XLOOKUP(B213,'[1]PI final (3)'!C:C,'[1]PI final (3)'!AT:AT,"",0)</f>
        <v>9.64</v>
      </c>
      <c r="AQ213" s="97">
        <f>_xlfn.XLOOKUP(B213,'[1]PI final (3)'!C:C,'[1]PI final (3)'!AU:AU,"",0)</f>
        <v>30</v>
      </c>
      <c r="AR213" s="97">
        <f>_xlfn.XLOOKUP(B213,'[1]PI final (3)'!C:C,'[1]PI final (3)'!AW:AW,"",0)</f>
        <v>0</v>
      </c>
      <c r="AS213" s="97">
        <f>_xlfn.XLOOKUP(B213,'[1]PI final (3)'!C:C,'[1]PI final (3)'!AX:AX,"",0)</f>
        <v>0</v>
      </c>
      <c r="AT213" s="97">
        <f>_xlfn.XLOOKUP(B213,'[1]PI final (3)'!C:C,'[1]PI final (3)'!AY:AY,"",0)</f>
        <v>0</v>
      </c>
      <c r="AU213" s="97">
        <f>_xlfn.XLOOKUP(B213,'[1]PI final (3)'!C:C,'[1]PI final (3)'!AZ:AZ,"",0)</f>
        <v>0</v>
      </c>
      <c r="AV213" s="97">
        <f>_xlfn.XLOOKUP(B213,'[1]PI final (3)'!C:C,'[1]PI final (3)'!BA:BA,"",0)</f>
        <v>0</v>
      </c>
      <c r="AW213" s="97">
        <f>_xlfn.XLOOKUP(B213,'[1]PI final (3)'!C:C,'[1]PI final (3)'!BB:BB,"",0)</f>
        <v>30</v>
      </c>
      <c r="AX213" s="98">
        <v>0</v>
      </c>
      <c r="AY213" s="98">
        <v>9</v>
      </c>
      <c r="AZ213" s="98" t="s">
        <v>32</v>
      </c>
      <c r="BA213" s="98">
        <v>0</v>
      </c>
      <c r="BB213" s="98" t="s">
        <v>799</v>
      </c>
      <c r="BC213" s="98" t="s">
        <v>800</v>
      </c>
      <c r="BD213" s="98" t="s">
        <v>1222</v>
      </c>
      <c r="BE213" s="98">
        <v>0</v>
      </c>
      <c r="BF213" s="98">
        <v>0</v>
      </c>
    </row>
    <row r="214" spans="1:59" s="102" customFormat="1" ht="32.1" customHeight="1">
      <c r="A214" s="97" t="s">
        <v>3734</v>
      </c>
      <c r="B214" s="97">
        <v>208</v>
      </c>
      <c r="C214" s="98" t="s">
        <v>1343</v>
      </c>
      <c r="D214" s="98" t="s">
        <v>1763</v>
      </c>
      <c r="E214" s="98" t="s">
        <v>1764</v>
      </c>
      <c r="F214" s="98" t="s">
        <v>1765</v>
      </c>
      <c r="G214" s="98" t="s">
        <v>1057</v>
      </c>
      <c r="H214" s="98" t="s">
        <v>1766</v>
      </c>
      <c r="I214" s="98" t="s">
        <v>812</v>
      </c>
      <c r="J214" s="108">
        <v>0.16259999999999999</v>
      </c>
      <c r="K214" s="122" t="s">
        <v>1433</v>
      </c>
      <c r="L214" s="108">
        <v>0.2276</v>
      </c>
      <c r="M214" s="98" t="s">
        <v>840</v>
      </c>
      <c r="N214" s="97">
        <v>9</v>
      </c>
      <c r="O214" s="98" t="s">
        <v>32</v>
      </c>
      <c r="P214" s="97">
        <v>24</v>
      </c>
      <c r="Q214" s="98" t="s">
        <v>31</v>
      </c>
      <c r="R214" s="98" t="s">
        <v>1774</v>
      </c>
      <c r="S214" s="97">
        <v>240200600</v>
      </c>
      <c r="T214" s="98" t="s">
        <v>1775</v>
      </c>
      <c r="U214" s="98" t="s">
        <v>1776</v>
      </c>
      <c r="V214" s="98" t="s">
        <v>1777</v>
      </c>
      <c r="W214" s="119" t="s">
        <v>1778</v>
      </c>
      <c r="X214" s="98" t="s">
        <v>1772</v>
      </c>
      <c r="Y214" s="119">
        <v>850</v>
      </c>
      <c r="Z214" s="97">
        <v>9</v>
      </c>
      <c r="AA214" s="107">
        <v>45300</v>
      </c>
      <c r="AB214" s="98" t="s">
        <v>16</v>
      </c>
      <c r="AC214" s="97">
        <f>_xlfn.XLOOKUP(B214,'[1]PI final (3)'!C:C,'[1]PI final (3)'!AE:AE,"",0)</f>
        <v>0</v>
      </c>
      <c r="AD214" s="97">
        <f>_xlfn.XLOOKUP(B214,'[1]PI final (3)'!C:C,'[1]PI final (3)'!AF:AF,"",0)</f>
        <v>11.15</v>
      </c>
      <c r="AE214" s="97">
        <f>_xlfn.XLOOKUP(B214,'[1]PI final (3)'!C:C,'[1]PI final (3)'!AG:AG,"",0)</f>
        <v>11.15</v>
      </c>
      <c r="AF214" s="97">
        <f>_xlfn.XLOOKUP(B214,'[1]PI final (3)'!C:C,'[1]PI final (3)'!AI:AI,"",0)</f>
        <v>12.09</v>
      </c>
      <c r="AG214" s="97">
        <f>_xlfn.XLOOKUP(B214,'[1]PI final (3)'!C:C,'[1]PI final (3)'!AJ:AJ,"",0)</f>
        <v>12.09</v>
      </c>
      <c r="AH214" s="97">
        <f>_xlfn.XLOOKUP(B214,'[1]PI final (3)'!C:C,'[1]PI final (3)'!AK:AK,"",0)</f>
        <v>12.09</v>
      </c>
      <c r="AI214" s="97">
        <f>_xlfn.XLOOKUP(B214,'[1]PI final (3)'!C:C,'[1]PI final (3)'!AL:AL,"",0)</f>
        <v>12.08</v>
      </c>
      <c r="AJ214" s="97">
        <f>_xlfn.XLOOKUP(B214,'[1]PI final (3)'!C:C,'[1]PI final (3)'!AM:AM,"",0)</f>
        <v>48.349999999999994</v>
      </c>
      <c r="AK214" s="97">
        <f>_xlfn.XLOOKUP(B214,'[1]PI final (3)'!C:C,'[1]PI final (3)'!AN:AN,"",0)</f>
        <v>59.499999999999993</v>
      </c>
      <c r="AL214" s="97">
        <f>_xlfn.XLOOKUP(B214,'[1]PI final (3)'!C:C,'[1]PI final (3)'!AP:AP,"",0)</f>
        <v>10.38</v>
      </c>
      <c r="AM214" s="97">
        <f>_xlfn.XLOOKUP(B214,'[1]PI final (3)'!C:C,'[1]PI final (3)'!AQ:AQ,"",0)</f>
        <v>10.38</v>
      </c>
      <c r="AN214" s="97">
        <f>_xlfn.XLOOKUP(B214,'[1]PI final (3)'!C:C,'[1]PI final (3)'!AR:AR,"",0)</f>
        <v>10.38</v>
      </c>
      <c r="AO214" s="97">
        <f>_xlfn.XLOOKUP(B214,'[1]PI final (3)'!C:C,'[1]PI final (3)'!AS:AS,"",0)</f>
        <v>10.38</v>
      </c>
      <c r="AP214" s="97">
        <f>_xlfn.XLOOKUP(B214,'[1]PI final (3)'!C:C,'[1]PI final (3)'!AT:AT,"",0)</f>
        <v>41.52</v>
      </c>
      <c r="AQ214" s="97">
        <f>_xlfn.XLOOKUP(B214,'[1]PI final (3)'!C:C,'[1]PI final (3)'!AU:AU,"",0)</f>
        <v>101.02</v>
      </c>
      <c r="AR214" s="97">
        <f>_xlfn.XLOOKUP(B214,'[1]PI final (3)'!C:C,'[1]PI final (3)'!AW:AW,"",0)</f>
        <v>12.18</v>
      </c>
      <c r="AS214" s="97">
        <f>_xlfn.XLOOKUP(B214,'[1]PI final (3)'!C:C,'[1]PI final (3)'!AX:AX,"",0)</f>
        <v>12.18</v>
      </c>
      <c r="AT214" s="97">
        <f>_xlfn.XLOOKUP(B214,'[1]PI final (3)'!C:C,'[1]PI final (3)'!AY:AY,"",0)</f>
        <v>12.18</v>
      </c>
      <c r="AU214" s="97">
        <f>_xlfn.XLOOKUP(B214,'[1]PI final (3)'!C:C,'[1]PI final (3)'!AZ:AZ,"",0)</f>
        <v>12.17</v>
      </c>
      <c r="AV214" s="97">
        <f>_xlfn.XLOOKUP(B214,'[1]PI final (3)'!C:C,'[1]PI final (3)'!BA:BA,"",0)</f>
        <v>48.71</v>
      </c>
      <c r="AW214" s="97">
        <f>_xlfn.XLOOKUP(B214,'[1]PI final (3)'!C:C,'[1]PI final (3)'!BB:BB,"",0)</f>
        <v>149.73000000000002</v>
      </c>
      <c r="AX214" s="98">
        <v>0</v>
      </c>
      <c r="AY214" s="98">
        <v>9</v>
      </c>
      <c r="AZ214" s="98" t="s">
        <v>32</v>
      </c>
      <c r="BA214" s="98">
        <v>0</v>
      </c>
      <c r="BB214" s="98" t="s">
        <v>799</v>
      </c>
      <c r="BC214" s="98" t="s">
        <v>800</v>
      </c>
      <c r="BD214" s="98" t="s">
        <v>1222</v>
      </c>
      <c r="BE214" s="98">
        <v>0</v>
      </c>
      <c r="BF214" s="98">
        <v>0</v>
      </c>
    </row>
    <row r="215" spans="1:59" s="102" customFormat="1" ht="32.1" customHeight="1">
      <c r="A215" s="97" t="s">
        <v>3734</v>
      </c>
      <c r="B215" s="97">
        <v>209</v>
      </c>
      <c r="C215" s="98" t="s">
        <v>1343</v>
      </c>
      <c r="D215" s="98" t="s">
        <v>1763</v>
      </c>
      <c r="E215" s="98" t="s">
        <v>1764</v>
      </c>
      <c r="F215" s="98" t="s">
        <v>1765</v>
      </c>
      <c r="G215" s="98" t="s">
        <v>1057</v>
      </c>
      <c r="H215" s="98" t="s">
        <v>1766</v>
      </c>
      <c r="I215" s="98" t="s">
        <v>812</v>
      </c>
      <c r="J215" s="108">
        <v>0.16259999999999999</v>
      </c>
      <c r="K215" s="122" t="s">
        <v>1433</v>
      </c>
      <c r="L215" s="108">
        <v>0.2276</v>
      </c>
      <c r="M215" s="98" t="s">
        <v>840</v>
      </c>
      <c r="N215" s="97">
        <v>9</v>
      </c>
      <c r="O215" s="98" t="s">
        <v>32</v>
      </c>
      <c r="P215" s="97">
        <v>24</v>
      </c>
      <c r="Q215" s="98" t="s">
        <v>31</v>
      </c>
      <c r="R215" s="98" t="s">
        <v>1774</v>
      </c>
      <c r="S215" s="97">
        <v>240204100</v>
      </c>
      <c r="T215" s="98" t="s">
        <v>1779</v>
      </c>
      <c r="U215" s="98" t="s">
        <v>1780</v>
      </c>
      <c r="V215" s="98" t="s">
        <v>1781</v>
      </c>
      <c r="W215" s="119" t="s">
        <v>1782</v>
      </c>
      <c r="X215" s="98" t="s">
        <v>1772</v>
      </c>
      <c r="Y215" s="119">
        <v>20</v>
      </c>
      <c r="Z215" s="97">
        <v>9</v>
      </c>
      <c r="AA215" s="107">
        <v>45300</v>
      </c>
      <c r="AB215" s="98" t="s">
        <v>16</v>
      </c>
      <c r="AC215" s="97">
        <f>_xlfn.XLOOKUP(B215,'[1]PI final (3)'!C:C,'[1]PI final (3)'!AE:AE,"",0)</f>
        <v>0</v>
      </c>
      <c r="AD215" s="97">
        <f>_xlfn.XLOOKUP(B215,'[1]PI final (3)'!C:C,'[1]PI final (3)'!AF:AF,"",0)</f>
        <v>1.08</v>
      </c>
      <c r="AE215" s="97">
        <f>_xlfn.XLOOKUP(B215,'[1]PI final (3)'!C:C,'[1]PI final (3)'!AG:AG,"",0)</f>
        <v>1.08</v>
      </c>
      <c r="AF215" s="97">
        <f>_xlfn.XLOOKUP(B215,'[1]PI final (3)'!C:C,'[1]PI final (3)'!AI:AI,"",0)</f>
        <v>1.53</v>
      </c>
      <c r="AG215" s="97">
        <f>_xlfn.XLOOKUP(B215,'[1]PI final (3)'!C:C,'[1]PI final (3)'!AJ:AJ,"",0)</f>
        <v>1.48</v>
      </c>
      <c r="AH215" s="97">
        <f>_xlfn.XLOOKUP(B215,'[1]PI final (3)'!C:C,'[1]PI final (3)'!AK:AK,"",0)</f>
        <v>1.47</v>
      </c>
      <c r="AI215" s="97">
        <f>_xlfn.XLOOKUP(B215,'[1]PI final (3)'!C:C,'[1]PI final (3)'!AL:AL,"",0)</f>
        <v>1.48</v>
      </c>
      <c r="AJ215" s="97">
        <f>_xlfn.XLOOKUP(B215,'[1]PI final (3)'!C:C,'[1]PI final (3)'!AM:AM,"",0)</f>
        <v>5.9599999999999991</v>
      </c>
      <c r="AK215" s="97">
        <f>_xlfn.XLOOKUP(B215,'[1]PI final (3)'!C:C,'[1]PI final (3)'!AN:AN,"",0)</f>
        <v>7.0399999999999991</v>
      </c>
      <c r="AL215" s="97">
        <f>_xlfn.XLOOKUP(B215,'[1]PI final (3)'!C:C,'[1]PI final (3)'!AP:AP,"",0)</f>
        <v>1.96</v>
      </c>
      <c r="AM215" s="97">
        <f>_xlfn.XLOOKUP(B215,'[1]PI final (3)'!C:C,'[1]PI final (3)'!AQ:AQ,"",0)</f>
        <v>1.47</v>
      </c>
      <c r="AN215" s="97">
        <f>_xlfn.XLOOKUP(B215,'[1]PI final (3)'!C:C,'[1]PI final (3)'!AR:AR,"",0)</f>
        <v>1.47</v>
      </c>
      <c r="AO215" s="97">
        <f>_xlfn.XLOOKUP(B215,'[1]PI final (3)'!C:C,'[1]PI final (3)'!AS:AS,"",0)</f>
        <v>1.48</v>
      </c>
      <c r="AP215" s="97">
        <f>_xlfn.XLOOKUP(B215,'[1]PI final (3)'!C:C,'[1]PI final (3)'!AT:AT,"",0)</f>
        <v>6.379999999999999</v>
      </c>
      <c r="AQ215" s="97">
        <f>_xlfn.XLOOKUP(B215,'[1]PI final (3)'!C:C,'[1]PI final (3)'!AU:AU,"",0)</f>
        <v>13.419999999999998</v>
      </c>
      <c r="AR215" s="97">
        <f>_xlfn.XLOOKUP(B215,'[1]PI final (3)'!C:C,'[1]PI final (3)'!AW:AW,"",0)</f>
        <v>1.3</v>
      </c>
      <c r="AS215" s="97">
        <f>_xlfn.XLOOKUP(B215,'[1]PI final (3)'!C:C,'[1]PI final (3)'!AX:AX,"",0)</f>
        <v>1.3</v>
      </c>
      <c r="AT215" s="97">
        <f>_xlfn.XLOOKUP(B215,'[1]PI final (3)'!C:C,'[1]PI final (3)'!AY:AY,"",0)</f>
        <v>1.3</v>
      </c>
      <c r="AU215" s="97">
        <f>_xlfn.XLOOKUP(B215,'[1]PI final (3)'!C:C,'[1]PI final (3)'!AZ:AZ,"",0)</f>
        <v>1.29</v>
      </c>
      <c r="AV215" s="97">
        <f>_xlfn.XLOOKUP(B215,'[1]PI final (3)'!C:C,'[1]PI final (3)'!BA:BA,"",0)</f>
        <v>5.19</v>
      </c>
      <c r="AW215" s="97">
        <f>_xlfn.XLOOKUP(B215,'[1]PI final (3)'!C:C,'[1]PI final (3)'!BB:BB,"",0)</f>
        <v>18.61</v>
      </c>
      <c r="AX215" s="98">
        <v>0</v>
      </c>
      <c r="AY215" s="98">
        <v>9</v>
      </c>
      <c r="AZ215" s="98" t="s">
        <v>32</v>
      </c>
      <c r="BA215" s="98">
        <v>0</v>
      </c>
      <c r="BB215" s="98" t="s">
        <v>799</v>
      </c>
      <c r="BC215" s="98" t="s">
        <v>800</v>
      </c>
      <c r="BD215" s="98" t="s">
        <v>1222</v>
      </c>
      <c r="BE215" s="98">
        <v>0</v>
      </c>
      <c r="BF215" s="98">
        <v>0</v>
      </c>
    </row>
    <row r="216" spans="1:59" s="102" customFormat="1" ht="32.1" customHeight="1">
      <c r="A216" s="97" t="s">
        <v>3734</v>
      </c>
      <c r="B216" s="97">
        <v>210</v>
      </c>
      <c r="C216" s="98" t="s">
        <v>1343</v>
      </c>
      <c r="D216" s="98" t="s">
        <v>1763</v>
      </c>
      <c r="E216" s="98" t="s">
        <v>1764</v>
      </c>
      <c r="F216" s="98" t="s">
        <v>1765</v>
      </c>
      <c r="G216" s="98" t="s">
        <v>1057</v>
      </c>
      <c r="H216" s="98" t="s">
        <v>1766</v>
      </c>
      <c r="I216" s="98" t="s">
        <v>812</v>
      </c>
      <c r="J216" s="108">
        <v>0.16259999999999999</v>
      </c>
      <c r="K216" s="122" t="s">
        <v>1433</v>
      </c>
      <c r="L216" s="108">
        <v>0.2276</v>
      </c>
      <c r="M216" s="98" t="s">
        <v>840</v>
      </c>
      <c r="N216" s="97">
        <v>9</v>
      </c>
      <c r="O216" s="98" t="s">
        <v>32</v>
      </c>
      <c r="P216" s="97">
        <v>24</v>
      </c>
      <c r="Q216" s="98" t="s">
        <v>31</v>
      </c>
      <c r="R216" s="98" t="s">
        <v>1774</v>
      </c>
      <c r="S216" s="97">
        <v>240211400</v>
      </c>
      <c r="T216" s="98" t="s">
        <v>1783</v>
      </c>
      <c r="U216" s="98" t="s">
        <v>1784</v>
      </c>
      <c r="V216" s="98" t="s">
        <v>1784</v>
      </c>
      <c r="W216" s="119" t="s">
        <v>1785</v>
      </c>
      <c r="X216" s="98" t="s">
        <v>1786</v>
      </c>
      <c r="Y216" s="119" t="s">
        <v>1787</v>
      </c>
      <c r="Z216" s="97">
        <v>9</v>
      </c>
      <c r="AA216" s="107">
        <v>45300</v>
      </c>
      <c r="AB216" s="98" t="s">
        <v>16</v>
      </c>
      <c r="AC216" s="97">
        <f>_xlfn.XLOOKUP(B216,'[1]PI final (3)'!C:C,'[1]PI final (3)'!AE:AE,"",0)</f>
        <v>0</v>
      </c>
      <c r="AD216" s="97">
        <f>_xlfn.XLOOKUP(B216,'[1]PI final (3)'!C:C,'[1]PI final (3)'!AF:AF,"",0)</f>
        <v>1.25</v>
      </c>
      <c r="AE216" s="97">
        <f>_xlfn.XLOOKUP(B216,'[1]PI final (3)'!C:C,'[1]PI final (3)'!AG:AG,"",0)</f>
        <v>1.25</v>
      </c>
      <c r="AF216" s="97">
        <f>_xlfn.XLOOKUP(B216,'[1]PI final (3)'!C:C,'[1]PI final (3)'!AI:AI,"",0)</f>
        <v>0.31</v>
      </c>
      <c r="AG216" s="97">
        <f>_xlfn.XLOOKUP(B216,'[1]PI final (3)'!C:C,'[1]PI final (3)'!AJ:AJ,"",0)</f>
        <v>0.31</v>
      </c>
      <c r="AH216" s="97">
        <f>_xlfn.XLOOKUP(B216,'[1]PI final (3)'!C:C,'[1]PI final (3)'!AK:AK,"",0)</f>
        <v>0.31</v>
      </c>
      <c r="AI216" s="97">
        <f>_xlfn.XLOOKUP(B216,'[1]PI final (3)'!C:C,'[1]PI final (3)'!AL:AL,"",0)</f>
        <v>0.32</v>
      </c>
      <c r="AJ216" s="97">
        <f>_xlfn.XLOOKUP(B216,'[1]PI final (3)'!C:C,'[1]PI final (3)'!AM:AM,"",0)</f>
        <v>1.25</v>
      </c>
      <c r="AK216" s="97">
        <f>_xlfn.XLOOKUP(B216,'[1]PI final (3)'!C:C,'[1]PI final (3)'!AN:AN,"",0)</f>
        <v>2.5</v>
      </c>
      <c r="AL216" s="97">
        <f>_xlfn.XLOOKUP(B216,'[1]PI final (3)'!C:C,'[1]PI final (3)'!AP:AP,"",0)</f>
        <v>2.19</v>
      </c>
      <c r="AM216" s="97">
        <f>_xlfn.XLOOKUP(B216,'[1]PI final (3)'!C:C,'[1]PI final (3)'!AQ:AQ,"",0)</f>
        <v>2.19</v>
      </c>
      <c r="AN216" s="97">
        <f>_xlfn.XLOOKUP(B216,'[1]PI final (3)'!C:C,'[1]PI final (3)'!AR:AR,"",0)</f>
        <v>2.1800000000000002</v>
      </c>
      <c r="AO216" s="97">
        <f>_xlfn.XLOOKUP(B216,'[1]PI final (3)'!C:C,'[1]PI final (3)'!AS:AS,"",0)</f>
        <v>2.19</v>
      </c>
      <c r="AP216" s="97">
        <f>_xlfn.XLOOKUP(B216,'[1]PI final (3)'!C:C,'[1]PI final (3)'!AT:AT,"",0)</f>
        <v>8.75</v>
      </c>
      <c r="AQ216" s="97">
        <f>_xlfn.XLOOKUP(B216,'[1]PI final (3)'!C:C,'[1]PI final (3)'!AU:AU,"",0)</f>
        <v>11.25</v>
      </c>
      <c r="AR216" s="97">
        <f>_xlfn.XLOOKUP(B216,'[1]PI final (3)'!C:C,'[1]PI final (3)'!AW:AW,"",0)</f>
        <v>2.19</v>
      </c>
      <c r="AS216" s="97">
        <f>_xlfn.XLOOKUP(B216,'[1]PI final (3)'!C:C,'[1]PI final (3)'!AX:AX,"",0)</f>
        <v>2.19</v>
      </c>
      <c r="AT216" s="97">
        <f>_xlfn.XLOOKUP(B216,'[1]PI final (3)'!C:C,'[1]PI final (3)'!AY:AY,"",0)</f>
        <v>2.1800000000000002</v>
      </c>
      <c r="AU216" s="97">
        <f>_xlfn.XLOOKUP(B216,'[1]PI final (3)'!C:C,'[1]PI final (3)'!AZ:AZ,"",0)</f>
        <v>2.19</v>
      </c>
      <c r="AV216" s="97">
        <f>_xlfn.XLOOKUP(B216,'[1]PI final (3)'!C:C,'[1]PI final (3)'!BA:BA,"",0)</f>
        <v>8.75</v>
      </c>
      <c r="AW216" s="97">
        <f>_xlfn.XLOOKUP(B216,'[1]PI final (3)'!C:C,'[1]PI final (3)'!BB:BB,"",0)</f>
        <v>20</v>
      </c>
      <c r="AX216" s="98">
        <v>0</v>
      </c>
      <c r="AY216" s="98" t="s">
        <v>931</v>
      </c>
      <c r="AZ216" s="98" t="s">
        <v>931</v>
      </c>
      <c r="BA216" s="98">
        <v>0</v>
      </c>
      <c r="BB216" s="98" t="s">
        <v>799</v>
      </c>
      <c r="BC216" s="98" t="s">
        <v>800</v>
      </c>
      <c r="BD216" s="98" t="s">
        <v>1222</v>
      </c>
      <c r="BE216" s="98">
        <v>0</v>
      </c>
      <c r="BF216" s="98">
        <v>0</v>
      </c>
    </row>
    <row r="217" spans="1:59" s="102" customFormat="1" ht="32.1" customHeight="1">
      <c r="A217" s="97" t="s">
        <v>3734</v>
      </c>
      <c r="B217" s="97">
        <v>211</v>
      </c>
      <c r="C217" s="98" t="s">
        <v>1343</v>
      </c>
      <c r="D217" s="98" t="s">
        <v>1763</v>
      </c>
      <c r="E217" s="98" t="s">
        <v>1764</v>
      </c>
      <c r="F217" s="98" t="s">
        <v>1765</v>
      </c>
      <c r="G217" s="98" t="s">
        <v>1057</v>
      </c>
      <c r="H217" s="98" t="s">
        <v>1766</v>
      </c>
      <c r="I217" s="98" t="s">
        <v>812</v>
      </c>
      <c r="J217" s="108">
        <v>0.16259999999999999</v>
      </c>
      <c r="K217" s="122" t="s">
        <v>1433</v>
      </c>
      <c r="L217" s="108">
        <v>0.2276</v>
      </c>
      <c r="M217" s="98" t="s">
        <v>840</v>
      </c>
      <c r="N217" s="97">
        <v>9</v>
      </c>
      <c r="O217" s="98" t="s">
        <v>32</v>
      </c>
      <c r="P217" s="97">
        <v>24</v>
      </c>
      <c r="Q217" s="98" t="s">
        <v>31</v>
      </c>
      <c r="R217" s="98" t="s">
        <v>1774</v>
      </c>
      <c r="S217" s="97">
        <v>240202101</v>
      </c>
      <c r="T217" s="98" t="s">
        <v>1775</v>
      </c>
      <c r="U217" s="98" t="s">
        <v>1788</v>
      </c>
      <c r="V217" s="98" t="s">
        <v>1789</v>
      </c>
      <c r="W217" s="119">
        <v>430</v>
      </c>
      <c r="X217" s="98" t="s">
        <v>1790</v>
      </c>
      <c r="Y217" s="119">
        <v>860</v>
      </c>
      <c r="Z217" s="97">
        <v>9</v>
      </c>
      <c r="AA217" s="107">
        <v>45300</v>
      </c>
      <c r="AB217" s="98" t="s">
        <v>16</v>
      </c>
      <c r="AC217" s="97">
        <f>_xlfn.XLOOKUP(B217,'[1]PI final (3)'!C:C,'[1]PI final (3)'!AE:AE,"",0)</f>
        <v>27.65</v>
      </c>
      <c r="AD217" s="97">
        <f>_xlfn.XLOOKUP(B217,'[1]PI final (3)'!C:C,'[1]PI final (3)'!AF:AF,"",0)</f>
        <v>319.39</v>
      </c>
      <c r="AE217" s="97">
        <f>_xlfn.XLOOKUP(B217,'[1]PI final (3)'!C:C,'[1]PI final (3)'!AG:AG,"",0)</f>
        <v>347.03999999999996</v>
      </c>
      <c r="AF217" s="97">
        <f>_xlfn.XLOOKUP(B217,'[1]PI final (3)'!C:C,'[1]PI final (3)'!AI:AI,"",0)</f>
        <v>6.91</v>
      </c>
      <c r="AG217" s="97">
        <f>_xlfn.XLOOKUP(B217,'[1]PI final (3)'!C:C,'[1]PI final (3)'!AJ:AJ,"",0)</f>
        <v>6.91</v>
      </c>
      <c r="AH217" s="97">
        <f>_xlfn.XLOOKUP(B217,'[1]PI final (3)'!C:C,'[1]PI final (3)'!AK:AK,"",0)</f>
        <v>6.91</v>
      </c>
      <c r="AI217" s="97">
        <f>_xlfn.XLOOKUP(B217,'[1]PI final (3)'!C:C,'[1]PI final (3)'!AL:AL,"",0)</f>
        <v>6.92</v>
      </c>
      <c r="AJ217" s="97">
        <f>_xlfn.XLOOKUP(B217,'[1]PI final (3)'!C:C,'[1]PI final (3)'!AM:AM,"",0)</f>
        <v>27.65</v>
      </c>
      <c r="AK217" s="97">
        <f>_xlfn.XLOOKUP(B217,'[1]PI final (3)'!C:C,'[1]PI final (3)'!AN:AN,"",0)</f>
        <v>374.68999999999994</v>
      </c>
      <c r="AL217" s="97">
        <f>_xlfn.XLOOKUP(B217,'[1]PI final (3)'!C:C,'[1]PI final (3)'!AP:AP,"",0)</f>
        <v>6.91</v>
      </c>
      <c r="AM217" s="97">
        <f>_xlfn.XLOOKUP(B217,'[1]PI final (3)'!C:C,'[1]PI final (3)'!AQ:AQ,"",0)</f>
        <v>6.91</v>
      </c>
      <c r="AN217" s="97">
        <f>_xlfn.XLOOKUP(B217,'[1]PI final (3)'!C:C,'[1]PI final (3)'!AR:AR,"",0)</f>
        <v>6.91</v>
      </c>
      <c r="AO217" s="97">
        <f>_xlfn.XLOOKUP(B217,'[1]PI final (3)'!C:C,'[1]PI final (3)'!AS:AS,"",0)</f>
        <v>6.92</v>
      </c>
      <c r="AP217" s="97">
        <f>_xlfn.XLOOKUP(B217,'[1]PI final (3)'!C:C,'[1]PI final (3)'!AT:AT,"",0)</f>
        <v>27.65</v>
      </c>
      <c r="AQ217" s="97">
        <f>_xlfn.XLOOKUP(B217,'[1]PI final (3)'!C:C,'[1]PI final (3)'!AU:AU,"",0)</f>
        <v>402.33999999999992</v>
      </c>
      <c r="AR217" s="97">
        <f>_xlfn.XLOOKUP(B217,'[1]PI final (3)'!C:C,'[1]PI final (3)'!AW:AW,"",0)</f>
        <v>6.91</v>
      </c>
      <c r="AS217" s="97">
        <f>_xlfn.XLOOKUP(B217,'[1]PI final (3)'!C:C,'[1]PI final (3)'!AX:AX,"",0)</f>
        <v>6.91</v>
      </c>
      <c r="AT217" s="97">
        <f>_xlfn.XLOOKUP(B217,'[1]PI final (3)'!C:C,'[1]PI final (3)'!AY:AY,"",0)</f>
        <v>6.92</v>
      </c>
      <c r="AU217" s="97">
        <f>_xlfn.XLOOKUP(B217,'[1]PI final (3)'!C:C,'[1]PI final (3)'!AZ:AZ,"",0)</f>
        <v>6.92</v>
      </c>
      <c r="AV217" s="97">
        <f>_xlfn.XLOOKUP(B217,'[1]PI final (3)'!C:C,'[1]PI final (3)'!BA:BA,"",0)</f>
        <v>27.660000000000004</v>
      </c>
      <c r="AW217" s="97">
        <f>_xlfn.XLOOKUP(B217,'[1]PI final (3)'!C:C,'[1]PI final (3)'!BB:BB,"",0)</f>
        <v>430</v>
      </c>
      <c r="AX217" s="98" t="s">
        <v>776</v>
      </c>
      <c r="AY217" s="98" t="s">
        <v>931</v>
      </c>
      <c r="AZ217" s="98" t="s">
        <v>931</v>
      </c>
      <c r="BA217" s="98">
        <v>0</v>
      </c>
      <c r="BB217" s="98" t="s">
        <v>799</v>
      </c>
      <c r="BC217" s="98" t="s">
        <v>800</v>
      </c>
      <c r="BD217" s="98" t="s">
        <v>1222</v>
      </c>
      <c r="BE217" s="98">
        <v>0</v>
      </c>
      <c r="BF217" s="98">
        <v>0</v>
      </c>
    </row>
    <row r="218" spans="1:59" s="102" customFormat="1" ht="32.1" customHeight="1">
      <c r="A218" s="97" t="s">
        <v>3734</v>
      </c>
      <c r="B218" s="97">
        <v>212</v>
      </c>
      <c r="C218" s="98" t="s">
        <v>1343</v>
      </c>
      <c r="D218" s="98" t="s">
        <v>1763</v>
      </c>
      <c r="E218" s="98" t="s">
        <v>1764</v>
      </c>
      <c r="F218" s="98" t="s">
        <v>1765</v>
      </c>
      <c r="G218" s="98" t="s">
        <v>1057</v>
      </c>
      <c r="H218" s="98" t="s">
        <v>1766</v>
      </c>
      <c r="I218" s="98" t="s">
        <v>812</v>
      </c>
      <c r="J218" s="108">
        <v>0.16259999999999999</v>
      </c>
      <c r="K218" s="122" t="s">
        <v>1433</v>
      </c>
      <c r="L218" s="108">
        <v>0.2276</v>
      </c>
      <c r="M218" s="98" t="s">
        <v>840</v>
      </c>
      <c r="N218" s="97">
        <v>9</v>
      </c>
      <c r="O218" s="98" t="s">
        <v>32</v>
      </c>
      <c r="P218" s="97">
        <v>25</v>
      </c>
      <c r="Q218" s="98" t="s">
        <v>31</v>
      </c>
      <c r="R218" s="98" t="s">
        <v>1774</v>
      </c>
      <c r="S218" s="97">
        <v>240202102</v>
      </c>
      <c r="T218" s="98" t="s">
        <v>1775</v>
      </c>
      <c r="U218" s="98" t="s">
        <v>1791</v>
      </c>
      <c r="V218" s="98" t="s">
        <v>1792</v>
      </c>
      <c r="W218" s="119" t="s">
        <v>1793</v>
      </c>
      <c r="X218" s="98" t="s">
        <v>1790</v>
      </c>
      <c r="Y218" s="119">
        <v>20</v>
      </c>
      <c r="Z218" s="97">
        <v>9</v>
      </c>
      <c r="AA218" s="107">
        <v>45300</v>
      </c>
      <c r="AB218" s="98" t="s">
        <v>16</v>
      </c>
      <c r="AC218" s="97">
        <f>_xlfn.XLOOKUP(B218,'[1]PI final (3)'!C:C,'[1]PI final (3)'!AE:AE,"",0)</f>
        <v>2.5</v>
      </c>
      <c r="AD218" s="97">
        <f>_xlfn.XLOOKUP(B218,'[1]PI final (3)'!C:C,'[1]PI final (3)'!AF:AF,"",0)</f>
        <v>2.5</v>
      </c>
      <c r="AE218" s="97">
        <f>_xlfn.XLOOKUP(B218,'[1]PI final (3)'!C:C,'[1]PI final (3)'!AG:AG,"",0)</f>
        <v>5</v>
      </c>
      <c r="AF218" s="97">
        <f>_xlfn.XLOOKUP(B218,'[1]PI final (3)'!C:C,'[1]PI final (3)'!AI:AI,"",0)</f>
        <v>1.25</v>
      </c>
      <c r="AG218" s="97">
        <f>_xlfn.XLOOKUP(B218,'[1]PI final (3)'!C:C,'[1]PI final (3)'!AJ:AJ,"",0)</f>
        <v>1.25</v>
      </c>
      <c r="AH218" s="97">
        <f>_xlfn.XLOOKUP(B218,'[1]PI final (3)'!C:C,'[1]PI final (3)'!AK:AK,"",0)</f>
        <v>1.25</v>
      </c>
      <c r="AI218" s="97">
        <f>_xlfn.XLOOKUP(B218,'[1]PI final (3)'!C:C,'[1]PI final (3)'!AL:AL,"",0)</f>
        <v>1.25</v>
      </c>
      <c r="AJ218" s="97">
        <f>_xlfn.XLOOKUP(B218,'[1]PI final (3)'!C:C,'[1]PI final (3)'!AM:AM,"",0)</f>
        <v>5</v>
      </c>
      <c r="AK218" s="97">
        <f>_xlfn.XLOOKUP(B218,'[1]PI final (3)'!C:C,'[1]PI final (3)'!AN:AN,"",0)</f>
        <v>10</v>
      </c>
      <c r="AL218" s="97">
        <f>_xlfn.XLOOKUP(B218,'[1]PI final (3)'!C:C,'[1]PI final (3)'!AP:AP,"",0)</f>
        <v>1.25</v>
      </c>
      <c r="AM218" s="97">
        <f>_xlfn.XLOOKUP(B218,'[1]PI final (3)'!C:C,'[1]PI final (3)'!AQ:AQ,"",0)</f>
        <v>1.25</v>
      </c>
      <c r="AN218" s="97">
        <f>_xlfn.XLOOKUP(B218,'[1]PI final (3)'!C:C,'[1]PI final (3)'!AR:AR,"",0)</f>
        <v>1.25</v>
      </c>
      <c r="AO218" s="97">
        <f>_xlfn.XLOOKUP(B218,'[1]PI final (3)'!C:C,'[1]PI final (3)'!AS:AS,"",0)</f>
        <v>1.25</v>
      </c>
      <c r="AP218" s="97">
        <f>_xlfn.XLOOKUP(B218,'[1]PI final (3)'!C:C,'[1]PI final (3)'!AT:AT,"",0)</f>
        <v>5</v>
      </c>
      <c r="AQ218" s="97">
        <f>_xlfn.XLOOKUP(B218,'[1]PI final (3)'!C:C,'[1]PI final (3)'!AU:AU,"",0)</f>
        <v>15</v>
      </c>
      <c r="AR218" s="97">
        <f>_xlfn.XLOOKUP(B218,'[1]PI final (3)'!C:C,'[1]PI final (3)'!AW:AW,"",0)</f>
        <v>1.25</v>
      </c>
      <c r="AS218" s="97">
        <f>_xlfn.XLOOKUP(B218,'[1]PI final (3)'!C:C,'[1]PI final (3)'!AX:AX,"",0)</f>
        <v>1.25</v>
      </c>
      <c r="AT218" s="97">
        <f>_xlfn.XLOOKUP(B218,'[1]PI final (3)'!C:C,'[1]PI final (3)'!AY:AY,"",0)</f>
        <v>1.25</v>
      </c>
      <c r="AU218" s="97">
        <f>_xlfn.XLOOKUP(B218,'[1]PI final (3)'!C:C,'[1]PI final (3)'!AZ:AZ,"",0)</f>
        <v>1.25</v>
      </c>
      <c r="AV218" s="97">
        <f>_xlfn.XLOOKUP(B218,'[1]PI final (3)'!C:C,'[1]PI final (3)'!BA:BA,"",0)</f>
        <v>5</v>
      </c>
      <c r="AW218" s="97">
        <f>_xlfn.XLOOKUP(B218,'[1]PI final (3)'!C:C,'[1]PI final (3)'!BB:BB,"",0)</f>
        <v>20</v>
      </c>
      <c r="AX218" s="98">
        <v>0</v>
      </c>
      <c r="AY218" s="98" t="s">
        <v>931</v>
      </c>
      <c r="AZ218" s="98" t="s">
        <v>931</v>
      </c>
      <c r="BA218" s="98">
        <v>0</v>
      </c>
      <c r="BB218" s="98" t="s">
        <v>799</v>
      </c>
      <c r="BC218" s="98" t="s">
        <v>800</v>
      </c>
      <c r="BD218" s="98" t="s">
        <v>1222</v>
      </c>
      <c r="BE218" s="98">
        <v>0</v>
      </c>
      <c r="BF218" s="98">
        <v>0</v>
      </c>
    </row>
    <row r="219" spans="1:59" s="102" customFormat="1" ht="32.1" customHeight="1">
      <c r="A219" s="97" t="s">
        <v>3734</v>
      </c>
      <c r="B219" s="109">
        <v>213.1</v>
      </c>
      <c r="C219" s="110" t="s">
        <v>1343</v>
      </c>
      <c r="D219" s="110" t="s">
        <v>1763</v>
      </c>
      <c r="E219" s="110" t="s">
        <v>1764</v>
      </c>
      <c r="F219" s="110" t="s">
        <v>1765</v>
      </c>
      <c r="G219" s="110" t="s">
        <v>1057</v>
      </c>
      <c r="H219" s="110" t="s">
        <v>1766</v>
      </c>
      <c r="I219" s="110" t="s">
        <v>812</v>
      </c>
      <c r="J219" s="111">
        <v>0.16259999999999999</v>
      </c>
      <c r="K219" s="110" t="s">
        <v>1433</v>
      </c>
      <c r="L219" s="110">
        <v>0.2276</v>
      </c>
      <c r="M219" s="110" t="s">
        <v>840</v>
      </c>
      <c r="N219" s="112">
        <v>9</v>
      </c>
      <c r="O219" s="110" t="s">
        <v>32</v>
      </c>
      <c r="P219" s="112">
        <v>24</v>
      </c>
      <c r="Q219" s="110" t="s">
        <v>31</v>
      </c>
      <c r="R219" s="110" t="s">
        <v>1774</v>
      </c>
      <c r="S219" s="112">
        <v>240211200</v>
      </c>
      <c r="T219" s="110" t="s">
        <v>1779</v>
      </c>
      <c r="U219" s="110" t="s">
        <v>1794</v>
      </c>
      <c r="V219" s="110" t="s">
        <v>1795</v>
      </c>
      <c r="W219" s="110">
        <v>1000</v>
      </c>
      <c r="X219" s="110" t="s">
        <v>1790</v>
      </c>
      <c r="Y219" s="110">
        <v>3500</v>
      </c>
      <c r="Z219" s="110">
        <v>9</v>
      </c>
      <c r="AA219" s="110" t="s">
        <v>32</v>
      </c>
      <c r="AB219" s="113" t="s">
        <v>866</v>
      </c>
      <c r="AC219" s="112">
        <v>500</v>
      </c>
      <c r="AD219" s="112">
        <v>500</v>
      </c>
      <c r="AE219" s="123">
        <v>1000</v>
      </c>
      <c r="AF219" s="112">
        <v>250</v>
      </c>
      <c r="AG219" s="112">
        <v>250</v>
      </c>
      <c r="AH219" s="112">
        <v>250</v>
      </c>
      <c r="AI219" s="112">
        <v>250</v>
      </c>
      <c r="AJ219" s="123">
        <v>1000</v>
      </c>
      <c r="AK219" s="123">
        <v>1000</v>
      </c>
      <c r="AL219" s="112">
        <v>250</v>
      </c>
      <c r="AM219" s="112">
        <v>250</v>
      </c>
      <c r="AN219" s="112">
        <v>250</v>
      </c>
      <c r="AO219" s="112">
        <v>250</v>
      </c>
      <c r="AP219" s="123">
        <v>1000</v>
      </c>
      <c r="AQ219" s="123">
        <v>1000</v>
      </c>
      <c r="AR219" s="112">
        <v>250</v>
      </c>
      <c r="AS219" s="112">
        <v>250</v>
      </c>
      <c r="AT219" s="112">
        <v>250</v>
      </c>
      <c r="AU219" s="112">
        <v>250</v>
      </c>
      <c r="AV219" s="123">
        <v>1000</v>
      </c>
      <c r="AW219" s="123">
        <v>1000</v>
      </c>
      <c r="AX219" s="110" t="b">
        <v>0</v>
      </c>
      <c r="AY219" s="110" t="s">
        <v>931</v>
      </c>
      <c r="AZ219" s="110">
        <v>0</v>
      </c>
      <c r="BA219" s="110">
        <v>0</v>
      </c>
      <c r="BB219" s="114">
        <v>0</v>
      </c>
      <c r="BC219" s="114">
        <v>0</v>
      </c>
      <c r="BD219" s="114">
        <v>0</v>
      </c>
      <c r="BE219" s="114">
        <v>0</v>
      </c>
      <c r="BF219" s="114">
        <v>0</v>
      </c>
      <c r="BG219" s="115" t="s">
        <v>932</v>
      </c>
    </row>
    <row r="220" spans="1:59" s="102" customFormat="1" ht="32.1" customHeight="1">
      <c r="A220" s="97" t="s">
        <v>3734</v>
      </c>
      <c r="B220" s="109">
        <v>213.2</v>
      </c>
      <c r="C220" s="110" t="s">
        <v>1343</v>
      </c>
      <c r="D220" s="110" t="s">
        <v>1763</v>
      </c>
      <c r="E220" s="110" t="s">
        <v>1764</v>
      </c>
      <c r="F220" s="110" t="s">
        <v>1765</v>
      </c>
      <c r="G220" s="110" t="s">
        <v>1057</v>
      </c>
      <c r="H220" s="110" t="s">
        <v>1766</v>
      </c>
      <c r="I220" s="110" t="s">
        <v>812</v>
      </c>
      <c r="J220" s="111">
        <v>0.16259999999999999</v>
      </c>
      <c r="K220" s="110" t="s">
        <v>1433</v>
      </c>
      <c r="L220" s="110">
        <v>0.2276</v>
      </c>
      <c r="M220" s="110" t="s">
        <v>840</v>
      </c>
      <c r="N220" s="112">
        <v>9</v>
      </c>
      <c r="O220" s="110" t="s">
        <v>32</v>
      </c>
      <c r="P220" s="112">
        <v>24</v>
      </c>
      <c r="Q220" s="110" t="s">
        <v>31</v>
      </c>
      <c r="R220" s="110" t="s">
        <v>1774</v>
      </c>
      <c r="S220" s="112">
        <v>240211200</v>
      </c>
      <c r="T220" s="110" t="s">
        <v>1779</v>
      </c>
      <c r="U220" s="110" t="s">
        <v>1794</v>
      </c>
      <c r="V220" s="110" t="s">
        <v>1795</v>
      </c>
      <c r="W220" s="110">
        <v>1000</v>
      </c>
      <c r="X220" s="110" t="s">
        <v>1790</v>
      </c>
      <c r="Y220" s="110">
        <v>3500</v>
      </c>
      <c r="Z220" s="110">
        <v>9</v>
      </c>
      <c r="AA220" s="110" t="s">
        <v>32</v>
      </c>
      <c r="AB220" s="116" t="s">
        <v>16</v>
      </c>
      <c r="AC220" s="112"/>
      <c r="AD220" s="112"/>
      <c r="AE220" s="123">
        <v>0</v>
      </c>
      <c r="AF220" s="112">
        <v>200</v>
      </c>
      <c r="AG220" s="112">
        <v>200</v>
      </c>
      <c r="AH220" s="112">
        <v>200</v>
      </c>
      <c r="AI220" s="112">
        <v>200</v>
      </c>
      <c r="AJ220" s="123">
        <v>800</v>
      </c>
      <c r="AK220" s="123">
        <v>800</v>
      </c>
      <c r="AL220" s="112">
        <v>200</v>
      </c>
      <c r="AM220" s="112">
        <v>200</v>
      </c>
      <c r="AN220" s="112">
        <v>200</v>
      </c>
      <c r="AO220" s="112">
        <v>200</v>
      </c>
      <c r="AP220" s="123">
        <v>800</v>
      </c>
      <c r="AQ220" s="123">
        <v>1600</v>
      </c>
      <c r="AR220" s="112">
        <v>250</v>
      </c>
      <c r="AS220" s="112">
        <v>250</v>
      </c>
      <c r="AT220" s="112">
        <v>200</v>
      </c>
      <c r="AU220" s="112">
        <v>200</v>
      </c>
      <c r="AV220" s="123">
        <v>900</v>
      </c>
      <c r="AW220" s="123">
        <v>2500</v>
      </c>
      <c r="AX220" s="110">
        <v>0</v>
      </c>
      <c r="AY220" s="110" t="s">
        <v>931</v>
      </c>
      <c r="AZ220" s="110">
        <v>0</v>
      </c>
      <c r="BA220" s="110">
        <v>0</v>
      </c>
      <c r="BB220" s="114">
        <v>0</v>
      </c>
      <c r="BC220" s="114">
        <v>0</v>
      </c>
      <c r="BD220" s="114">
        <v>0</v>
      </c>
      <c r="BE220" s="114">
        <v>0</v>
      </c>
      <c r="BF220" s="114">
        <v>0</v>
      </c>
      <c r="BG220" s="115" t="s">
        <v>932</v>
      </c>
    </row>
    <row r="221" spans="1:59" s="102" customFormat="1" ht="32.1" customHeight="1">
      <c r="A221" s="97" t="s">
        <v>3734</v>
      </c>
      <c r="B221" s="97">
        <v>214</v>
      </c>
      <c r="C221" s="98" t="s">
        <v>1343</v>
      </c>
      <c r="D221" s="98" t="s">
        <v>1763</v>
      </c>
      <c r="E221" s="98" t="s">
        <v>1764</v>
      </c>
      <c r="F221" s="98" t="s">
        <v>1765</v>
      </c>
      <c r="G221" s="98" t="s">
        <v>1057</v>
      </c>
      <c r="H221" s="98" t="s">
        <v>1766</v>
      </c>
      <c r="I221" s="98" t="s">
        <v>812</v>
      </c>
      <c r="J221" s="108">
        <v>0.16259999999999999</v>
      </c>
      <c r="K221" s="122" t="s">
        <v>1433</v>
      </c>
      <c r="L221" s="108">
        <v>0.2276</v>
      </c>
      <c r="M221" s="98" t="s">
        <v>840</v>
      </c>
      <c r="N221" s="97">
        <v>9</v>
      </c>
      <c r="O221" s="98" t="s">
        <v>32</v>
      </c>
      <c r="P221" s="97">
        <v>24</v>
      </c>
      <c r="Q221" s="98" t="s">
        <v>31</v>
      </c>
      <c r="R221" s="98" t="s">
        <v>1774</v>
      </c>
      <c r="S221" s="97">
        <v>240201500</v>
      </c>
      <c r="T221" s="98" t="s">
        <v>1796</v>
      </c>
      <c r="U221" s="98" t="s">
        <v>1797</v>
      </c>
      <c r="V221" s="98" t="s">
        <v>1798</v>
      </c>
      <c r="W221" s="119">
        <v>3</v>
      </c>
      <c r="X221" s="98" t="s">
        <v>1790</v>
      </c>
      <c r="Y221" s="119">
        <v>6</v>
      </c>
      <c r="Z221" s="97" t="s">
        <v>1799</v>
      </c>
      <c r="AA221" s="101" t="s">
        <v>1800</v>
      </c>
      <c r="AB221" s="98" t="s">
        <v>16</v>
      </c>
      <c r="AC221" s="97">
        <f>_xlfn.XLOOKUP(B221,'[1]PI final (3)'!C:C,'[1]PI final (3)'!AE:AE,"",0)</f>
        <v>0</v>
      </c>
      <c r="AD221" s="97">
        <f>_xlfn.XLOOKUP(B221,'[1]PI final (3)'!C:C,'[1]PI final (3)'!AF:AF,"",0)</f>
        <v>0.28999999999999998</v>
      </c>
      <c r="AE221" s="97">
        <f>_xlfn.XLOOKUP(B221,'[1]PI final (3)'!C:C,'[1]PI final (3)'!AG:AG,"",0)</f>
        <v>0.28999999999999998</v>
      </c>
      <c r="AF221" s="97">
        <f>_xlfn.XLOOKUP(B221,'[1]PI final (3)'!C:C,'[1]PI final (3)'!AI:AI,"",0)</f>
        <v>0.22</v>
      </c>
      <c r="AG221" s="97">
        <f>_xlfn.XLOOKUP(B221,'[1]PI final (3)'!C:C,'[1]PI final (3)'!AJ:AJ,"",0)</f>
        <v>0.36</v>
      </c>
      <c r="AH221" s="97">
        <f>_xlfn.XLOOKUP(B221,'[1]PI final (3)'!C:C,'[1]PI final (3)'!AK:AK,"",0)</f>
        <v>0.22</v>
      </c>
      <c r="AI221" s="97">
        <f>_xlfn.XLOOKUP(B221,'[1]PI final (3)'!C:C,'[1]PI final (3)'!AL:AL,"",0)</f>
        <v>0.22</v>
      </c>
      <c r="AJ221" s="97">
        <f>_xlfn.XLOOKUP(B221,'[1]PI final (3)'!C:C,'[1]PI final (3)'!AM:AM,"",0)</f>
        <v>1.02</v>
      </c>
      <c r="AK221" s="97">
        <f>_xlfn.XLOOKUP(B221,'[1]PI final (3)'!C:C,'[1]PI final (3)'!AN:AN,"",0)</f>
        <v>1.31</v>
      </c>
      <c r="AL221" s="97">
        <f>_xlfn.XLOOKUP(B221,'[1]PI final (3)'!C:C,'[1]PI final (3)'!AP:AP,"",0)</f>
        <v>0.28999999999999998</v>
      </c>
      <c r="AM221" s="97">
        <f>_xlfn.XLOOKUP(B221,'[1]PI final (3)'!C:C,'[1]PI final (3)'!AQ:AQ,"",0)</f>
        <v>0.28999999999999998</v>
      </c>
      <c r="AN221" s="97">
        <f>_xlfn.XLOOKUP(B221,'[1]PI final (3)'!C:C,'[1]PI final (3)'!AR:AR,"",0)</f>
        <v>0.28000000000000003</v>
      </c>
      <c r="AO221" s="97">
        <f>_xlfn.XLOOKUP(B221,'[1]PI final (3)'!C:C,'[1]PI final (3)'!AS:AS,"",0)</f>
        <v>0.28000000000000003</v>
      </c>
      <c r="AP221" s="97">
        <f>_xlfn.XLOOKUP(B221,'[1]PI final (3)'!C:C,'[1]PI final (3)'!AT:AT,"",0)</f>
        <v>1.1400000000000001</v>
      </c>
      <c r="AQ221" s="97">
        <f>_xlfn.XLOOKUP(B221,'[1]PI final (3)'!C:C,'[1]PI final (3)'!AU:AU,"",0)</f>
        <v>2.4500000000000002</v>
      </c>
      <c r="AR221" s="97">
        <f>_xlfn.XLOOKUP(B221,'[1]PI final (3)'!C:C,'[1]PI final (3)'!AW:AW,"",0)</f>
        <v>0.14000000000000001</v>
      </c>
      <c r="AS221" s="97">
        <f>_xlfn.XLOOKUP(B221,'[1]PI final (3)'!C:C,'[1]PI final (3)'!AX:AX,"",0)</f>
        <v>0.14000000000000001</v>
      </c>
      <c r="AT221" s="97">
        <f>_xlfn.XLOOKUP(B221,'[1]PI final (3)'!C:C,'[1]PI final (3)'!AY:AY,"",0)</f>
        <v>0.14000000000000001</v>
      </c>
      <c r="AU221" s="97">
        <f>_xlfn.XLOOKUP(B221,'[1]PI final (3)'!C:C,'[1]PI final (3)'!AZ:AZ,"",0)</f>
        <v>0.13</v>
      </c>
      <c r="AV221" s="97">
        <f>_xlfn.XLOOKUP(B221,'[1]PI final (3)'!C:C,'[1]PI final (3)'!BA:BA,"",0)</f>
        <v>0.55000000000000004</v>
      </c>
      <c r="AW221" s="97">
        <f>_xlfn.XLOOKUP(B221,'[1]PI final (3)'!C:C,'[1]PI final (3)'!BB:BB,"",0)</f>
        <v>3</v>
      </c>
      <c r="AX221" s="98" t="s">
        <v>776</v>
      </c>
      <c r="AY221" s="98" t="s">
        <v>931</v>
      </c>
      <c r="AZ221" s="98" t="s">
        <v>931</v>
      </c>
      <c r="BA221" s="98">
        <v>0</v>
      </c>
      <c r="BB221" s="98" t="s">
        <v>799</v>
      </c>
      <c r="BC221" s="98" t="s">
        <v>800</v>
      </c>
      <c r="BD221" s="98" t="s">
        <v>1222</v>
      </c>
      <c r="BE221" s="98">
        <v>0</v>
      </c>
      <c r="BF221" s="98">
        <v>0</v>
      </c>
    </row>
    <row r="222" spans="1:59" s="102" customFormat="1" ht="32.1" customHeight="1">
      <c r="A222" s="97" t="s">
        <v>3734</v>
      </c>
      <c r="B222" s="97">
        <v>215</v>
      </c>
      <c r="C222" s="98" t="s">
        <v>1343</v>
      </c>
      <c r="D222" s="98" t="s">
        <v>1763</v>
      </c>
      <c r="E222" s="98" t="s">
        <v>1764</v>
      </c>
      <c r="F222" s="98" t="s">
        <v>1765</v>
      </c>
      <c r="G222" s="98" t="s">
        <v>1057</v>
      </c>
      <c r="H222" s="98" t="s">
        <v>1766</v>
      </c>
      <c r="I222" s="98" t="s">
        <v>812</v>
      </c>
      <c r="J222" s="108">
        <v>0.16259999999999999</v>
      </c>
      <c r="K222" s="122" t="s">
        <v>1433</v>
      </c>
      <c r="L222" s="108">
        <v>0.2276</v>
      </c>
      <c r="M222" s="98" t="s">
        <v>840</v>
      </c>
      <c r="N222" s="97">
        <v>9</v>
      </c>
      <c r="O222" s="98" t="s">
        <v>32</v>
      </c>
      <c r="P222" s="97">
        <v>24</v>
      </c>
      <c r="Q222" s="98" t="s">
        <v>31</v>
      </c>
      <c r="R222" s="98" t="s">
        <v>1774</v>
      </c>
      <c r="S222" s="97">
        <v>240204400</v>
      </c>
      <c r="T222" s="98" t="s">
        <v>1796</v>
      </c>
      <c r="U222" s="98" t="s">
        <v>1801</v>
      </c>
      <c r="V222" s="98" t="s">
        <v>1798</v>
      </c>
      <c r="W222" s="119" t="s">
        <v>1802</v>
      </c>
      <c r="X222" s="98" t="s">
        <v>1790</v>
      </c>
      <c r="Y222" s="98">
        <v>5</v>
      </c>
      <c r="Z222" s="97" t="s">
        <v>1799</v>
      </c>
      <c r="AA222" s="101" t="s">
        <v>1800</v>
      </c>
      <c r="AB222" s="98" t="s">
        <v>16</v>
      </c>
      <c r="AC222" s="97">
        <f>_xlfn.XLOOKUP(B222,'[1]PI final (3)'!C:C,'[1]PI final (3)'!AE:AE,"",0)</f>
        <v>0</v>
      </c>
      <c r="AD222" s="97">
        <f>_xlfn.XLOOKUP(B222,'[1]PI final (3)'!C:C,'[1]PI final (3)'!AF:AF,"",0)</f>
        <v>0.46</v>
      </c>
      <c r="AE222" s="97">
        <f>_xlfn.XLOOKUP(B222,'[1]PI final (3)'!C:C,'[1]PI final (3)'!AG:AG,"",0)</f>
        <v>0.46</v>
      </c>
      <c r="AF222" s="97">
        <f>_xlfn.XLOOKUP(B222,'[1]PI final (3)'!C:C,'[1]PI final (3)'!AI:AI,"",0)</f>
        <v>0.35</v>
      </c>
      <c r="AG222" s="97">
        <f>_xlfn.XLOOKUP(B222,'[1]PI final (3)'!C:C,'[1]PI final (3)'!AJ:AJ,"",0)</f>
        <v>0.7</v>
      </c>
      <c r="AH222" s="97">
        <f>_xlfn.XLOOKUP(B222,'[1]PI final (3)'!C:C,'[1]PI final (3)'!AK:AK,"",0)</f>
        <v>0.35</v>
      </c>
      <c r="AI222" s="97">
        <f>_xlfn.XLOOKUP(B222,'[1]PI final (3)'!C:C,'[1]PI final (3)'!AL:AL,"",0)</f>
        <v>0.35</v>
      </c>
      <c r="AJ222" s="97">
        <f>_xlfn.XLOOKUP(B222,'[1]PI final (3)'!C:C,'[1]PI final (3)'!AM:AM,"",0)</f>
        <v>1.75</v>
      </c>
      <c r="AK222" s="97">
        <f>_xlfn.XLOOKUP(B222,'[1]PI final (3)'!C:C,'[1]PI final (3)'!AN:AN,"",0)</f>
        <v>2.21</v>
      </c>
      <c r="AL222" s="97">
        <f>_xlfn.XLOOKUP(B222,'[1]PI final (3)'!C:C,'[1]PI final (3)'!AP:AP,"",0)</f>
        <v>0.47</v>
      </c>
      <c r="AM222" s="97">
        <f>_xlfn.XLOOKUP(B222,'[1]PI final (3)'!C:C,'[1]PI final (3)'!AQ:AQ,"",0)</f>
        <v>0.47</v>
      </c>
      <c r="AN222" s="97">
        <f>_xlfn.XLOOKUP(B222,'[1]PI final (3)'!C:C,'[1]PI final (3)'!AR:AR,"",0)</f>
        <v>0.46</v>
      </c>
      <c r="AO222" s="97">
        <f>_xlfn.XLOOKUP(B222,'[1]PI final (3)'!C:C,'[1]PI final (3)'!AS:AS,"",0)</f>
        <v>0.46</v>
      </c>
      <c r="AP222" s="97">
        <f>_xlfn.XLOOKUP(B222,'[1]PI final (3)'!C:C,'[1]PI final (3)'!AT:AT,"",0)</f>
        <v>1.8599999999999999</v>
      </c>
      <c r="AQ222" s="97">
        <f>_xlfn.XLOOKUP(B222,'[1]PI final (3)'!C:C,'[1]PI final (3)'!AU:AU,"",0)</f>
        <v>4.07</v>
      </c>
      <c r="AR222" s="97">
        <f>_xlfn.XLOOKUP(B222,'[1]PI final (3)'!C:C,'[1]PI final (3)'!AW:AW,"",0)</f>
        <v>0.23</v>
      </c>
      <c r="AS222" s="97">
        <f>_xlfn.XLOOKUP(B222,'[1]PI final (3)'!C:C,'[1]PI final (3)'!AX:AX,"",0)</f>
        <v>0.23</v>
      </c>
      <c r="AT222" s="97">
        <f>_xlfn.XLOOKUP(B222,'[1]PI final (3)'!C:C,'[1]PI final (3)'!AY:AY,"",0)</f>
        <v>0.23</v>
      </c>
      <c r="AU222" s="97">
        <f>_xlfn.XLOOKUP(B222,'[1]PI final (3)'!C:C,'[1]PI final (3)'!AZ:AZ,"",0)</f>
        <v>0.24</v>
      </c>
      <c r="AV222" s="97">
        <f>_xlfn.XLOOKUP(B222,'[1]PI final (3)'!C:C,'[1]PI final (3)'!BA:BA,"",0)</f>
        <v>0.93</v>
      </c>
      <c r="AW222" s="97">
        <f>_xlfn.XLOOKUP(B222,'[1]PI final (3)'!C:C,'[1]PI final (3)'!BB:BB,"",0)</f>
        <v>5</v>
      </c>
      <c r="AX222" s="98">
        <v>0</v>
      </c>
      <c r="AY222" s="98" t="s">
        <v>931</v>
      </c>
      <c r="AZ222" s="98" t="s">
        <v>931</v>
      </c>
      <c r="BA222" s="98">
        <v>0</v>
      </c>
      <c r="BB222" s="98" t="s">
        <v>799</v>
      </c>
      <c r="BC222" s="98" t="s">
        <v>800</v>
      </c>
      <c r="BD222" s="98" t="s">
        <v>1222</v>
      </c>
      <c r="BE222" s="98">
        <v>0</v>
      </c>
      <c r="BF222" s="98">
        <v>0</v>
      </c>
    </row>
    <row r="223" spans="1:59" s="102" customFormat="1" ht="32.1" customHeight="1">
      <c r="A223" s="97" t="s">
        <v>3734</v>
      </c>
      <c r="B223" s="97">
        <v>216</v>
      </c>
      <c r="C223" s="98" t="s">
        <v>1343</v>
      </c>
      <c r="D223" s="98" t="s">
        <v>1763</v>
      </c>
      <c r="E223" s="98" t="s">
        <v>1764</v>
      </c>
      <c r="F223" s="98" t="s">
        <v>1765</v>
      </c>
      <c r="G223" s="98" t="s">
        <v>1057</v>
      </c>
      <c r="H223" s="98" t="s">
        <v>1766</v>
      </c>
      <c r="I223" s="98" t="s">
        <v>812</v>
      </c>
      <c r="J223" s="108">
        <v>0.16259999999999999</v>
      </c>
      <c r="K223" s="122" t="s">
        <v>1433</v>
      </c>
      <c r="L223" s="108">
        <v>0.2276</v>
      </c>
      <c r="M223" s="98" t="s">
        <v>840</v>
      </c>
      <c r="N223" s="97">
        <v>9</v>
      </c>
      <c r="O223" s="98" t="s">
        <v>32</v>
      </c>
      <c r="P223" s="97">
        <v>24</v>
      </c>
      <c r="Q223" s="98" t="s">
        <v>31</v>
      </c>
      <c r="R223" s="98" t="s">
        <v>1774</v>
      </c>
      <c r="S223" s="97">
        <v>240204800</v>
      </c>
      <c r="T223" s="98" t="s">
        <v>1796</v>
      </c>
      <c r="U223" s="98" t="s">
        <v>1803</v>
      </c>
      <c r="V223" s="98" t="s">
        <v>1804</v>
      </c>
      <c r="W223" s="119" t="s">
        <v>1802</v>
      </c>
      <c r="X223" s="98" t="s">
        <v>1790</v>
      </c>
      <c r="Y223" s="98">
        <v>13</v>
      </c>
      <c r="Z223" s="97">
        <v>9</v>
      </c>
      <c r="AA223" s="107">
        <v>45300</v>
      </c>
      <c r="AB223" s="98" t="s">
        <v>16</v>
      </c>
      <c r="AC223" s="97">
        <f>_xlfn.XLOOKUP(B223,'[1]PI final (3)'!C:C,'[1]PI final (3)'!AE:AE,"",0)</f>
        <v>0</v>
      </c>
      <c r="AD223" s="97">
        <f>_xlfn.XLOOKUP(B223,'[1]PI final (3)'!C:C,'[1]PI final (3)'!AF:AF,"",0)</f>
        <v>1.24</v>
      </c>
      <c r="AE223" s="97">
        <f>_xlfn.XLOOKUP(B223,'[1]PI final (3)'!C:C,'[1]PI final (3)'!AG:AG,"",0)</f>
        <v>1.24</v>
      </c>
      <c r="AF223" s="97">
        <f>_xlfn.XLOOKUP(B223,'[1]PI final (3)'!C:C,'[1]PI final (3)'!AI:AI,"",0)</f>
        <v>1.55</v>
      </c>
      <c r="AG223" s="97">
        <f>_xlfn.XLOOKUP(B223,'[1]PI final (3)'!C:C,'[1]PI final (3)'!AJ:AJ,"",0)</f>
        <v>0.93</v>
      </c>
      <c r="AH223" s="97">
        <f>_xlfn.XLOOKUP(B223,'[1]PI final (3)'!C:C,'[1]PI final (3)'!AK:AK,"",0)</f>
        <v>0.93</v>
      </c>
      <c r="AI223" s="97">
        <f>_xlfn.XLOOKUP(B223,'[1]PI final (3)'!C:C,'[1]PI final (3)'!AL:AL,"",0)</f>
        <v>0.92</v>
      </c>
      <c r="AJ223" s="97">
        <f>_xlfn.XLOOKUP(B223,'[1]PI final (3)'!C:C,'[1]PI final (3)'!AM:AM,"",0)</f>
        <v>4.33</v>
      </c>
      <c r="AK223" s="97">
        <f>_xlfn.XLOOKUP(B223,'[1]PI final (3)'!C:C,'[1]PI final (3)'!AN:AN,"",0)</f>
        <v>5.57</v>
      </c>
      <c r="AL223" s="97">
        <f>_xlfn.XLOOKUP(B223,'[1]PI final (3)'!C:C,'[1]PI final (3)'!AP:AP,"",0)</f>
        <v>1.24</v>
      </c>
      <c r="AM223" s="97">
        <f>_xlfn.XLOOKUP(B223,'[1]PI final (3)'!C:C,'[1]PI final (3)'!AQ:AQ,"",0)</f>
        <v>1.24</v>
      </c>
      <c r="AN223" s="97">
        <f>_xlfn.XLOOKUP(B223,'[1]PI final (3)'!C:C,'[1]PI final (3)'!AR:AR,"",0)</f>
        <v>1.24</v>
      </c>
      <c r="AO223" s="97">
        <f>_xlfn.XLOOKUP(B223,'[1]PI final (3)'!C:C,'[1]PI final (3)'!AS:AS,"",0)</f>
        <v>1.23</v>
      </c>
      <c r="AP223" s="97">
        <f>_xlfn.XLOOKUP(B223,'[1]PI final (3)'!C:C,'[1]PI final (3)'!AT:AT,"",0)</f>
        <v>4.9499999999999993</v>
      </c>
      <c r="AQ223" s="97">
        <f>_xlfn.XLOOKUP(B223,'[1]PI final (3)'!C:C,'[1]PI final (3)'!AU:AU,"",0)</f>
        <v>10.52</v>
      </c>
      <c r="AR223" s="97">
        <f>_xlfn.XLOOKUP(B223,'[1]PI final (3)'!C:C,'[1]PI final (3)'!AW:AW,"",0)</f>
        <v>0.62</v>
      </c>
      <c r="AS223" s="97">
        <f>_xlfn.XLOOKUP(B223,'[1]PI final (3)'!C:C,'[1]PI final (3)'!AX:AX,"",0)</f>
        <v>0.62</v>
      </c>
      <c r="AT223" s="97">
        <f>_xlfn.XLOOKUP(B223,'[1]PI final (3)'!C:C,'[1]PI final (3)'!AY:AY,"",0)</f>
        <v>0.62</v>
      </c>
      <c r="AU223" s="97">
        <f>_xlfn.XLOOKUP(B223,'[1]PI final (3)'!C:C,'[1]PI final (3)'!AZ:AZ,"",0)</f>
        <v>0.62</v>
      </c>
      <c r="AV223" s="97">
        <f>_xlfn.XLOOKUP(B223,'[1]PI final (3)'!C:C,'[1]PI final (3)'!BA:BA,"",0)</f>
        <v>2.48</v>
      </c>
      <c r="AW223" s="97">
        <f>_xlfn.XLOOKUP(B223,'[1]PI final (3)'!C:C,'[1]PI final (3)'!BB:BB,"",0)</f>
        <v>13</v>
      </c>
      <c r="AX223" s="98">
        <v>0</v>
      </c>
      <c r="AY223" s="98" t="s">
        <v>931</v>
      </c>
      <c r="AZ223" s="98" t="s">
        <v>931</v>
      </c>
      <c r="BA223" s="98">
        <v>0</v>
      </c>
      <c r="BB223" s="98" t="s">
        <v>799</v>
      </c>
      <c r="BC223" s="98" t="s">
        <v>800</v>
      </c>
      <c r="BD223" s="98" t="s">
        <v>1222</v>
      </c>
      <c r="BE223" s="98">
        <v>0</v>
      </c>
      <c r="BF223" s="98">
        <v>0</v>
      </c>
    </row>
    <row r="224" spans="1:59" s="102" customFormat="1" ht="32.1" customHeight="1">
      <c r="A224" s="97" t="s">
        <v>3734</v>
      </c>
      <c r="B224" s="97">
        <v>217</v>
      </c>
      <c r="C224" s="98" t="s">
        <v>1343</v>
      </c>
      <c r="D224" s="98" t="s">
        <v>1763</v>
      </c>
      <c r="E224" s="98" t="s">
        <v>1764</v>
      </c>
      <c r="F224" s="98" t="s">
        <v>1765</v>
      </c>
      <c r="G224" s="98" t="s">
        <v>1057</v>
      </c>
      <c r="H224" s="98" t="s">
        <v>1766</v>
      </c>
      <c r="I224" s="98" t="s">
        <v>812</v>
      </c>
      <c r="J224" s="108">
        <v>0.16259999999999999</v>
      </c>
      <c r="K224" s="122" t="s">
        <v>1433</v>
      </c>
      <c r="L224" s="108">
        <v>0.2276</v>
      </c>
      <c r="M224" s="98" t="s">
        <v>840</v>
      </c>
      <c r="N224" s="97">
        <v>9</v>
      </c>
      <c r="O224" s="98" t="s">
        <v>32</v>
      </c>
      <c r="P224" s="97">
        <v>24</v>
      </c>
      <c r="Q224" s="98" t="s">
        <v>31</v>
      </c>
      <c r="R224" s="98" t="s">
        <v>1774</v>
      </c>
      <c r="S224" s="97">
        <v>240202200</v>
      </c>
      <c r="T224" s="98" t="s">
        <v>1796</v>
      </c>
      <c r="U224" s="98" t="s">
        <v>1805</v>
      </c>
      <c r="V224" s="98" t="s">
        <v>1804</v>
      </c>
      <c r="W224" s="119">
        <v>11</v>
      </c>
      <c r="X224" s="98" t="s">
        <v>1790</v>
      </c>
      <c r="Y224" s="98">
        <v>24</v>
      </c>
      <c r="Z224" s="97">
        <v>9</v>
      </c>
      <c r="AA224" s="107">
        <v>45300</v>
      </c>
      <c r="AB224" s="98" t="s">
        <v>16</v>
      </c>
      <c r="AC224" s="97">
        <f>_xlfn.XLOOKUP(B224,'[1]PI final (3)'!C:C,'[1]PI final (3)'!AE:AE,"",0)</f>
        <v>0</v>
      </c>
      <c r="AD224" s="97">
        <f>_xlfn.XLOOKUP(B224,'[1]PI final (3)'!C:C,'[1]PI final (3)'!AF:AF,"",0)</f>
        <v>1.07</v>
      </c>
      <c r="AE224" s="97">
        <f>_xlfn.XLOOKUP(B224,'[1]PI final (3)'!C:C,'[1]PI final (3)'!AG:AG,"",0)</f>
        <v>1.07</v>
      </c>
      <c r="AF224" s="97">
        <f>_xlfn.XLOOKUP(B224,'[1]PI final (3)'!C:C,'[1]PI final (3)'!AI:AI,"",0)</f>
        <v>1.0900000000000001</v>
      </c>
      <c r="AG224" s="97">
        <f>_xlfn.XLOOKUP(B224,'[1]PI final (3)'!C:C,'[1]PI final (3)'!AJ:AJ,"",0)</f>
        <v>1.0900000000000001</v>
      </c>
      <c r="AH224" s="97">
        <f>_xlfn.XLOOKUP(B224,'[1]PI final (3)'!C:C,'[1]PI final (3)'!AK:AK,"",0)</f>
        <v>1.0900000000000001</v>
      </c>
      <c r="AI224" s="97">
        <f>_xlfn.XLOOKUP(B224,'[1]PI final (3)'!C:C,'[1]PI final (3)'!AL:AL,"",0)</f>
        <v>1.1000000000000001</v>
      </c>
      <c r="AJ224" s="97">
        <f>_xlfn.XLOOKUP(B224,'[1]PI final (3)'!C:C,'[1]PI final (3)'!AM:AM,"",0)</f>
        <v>4.370000000000001</v>
      </c>
      <c r="AK224" s="97">
        <f>_xlfn.XLOOKUP(B224,'[1]PI final (3)'!C:C,'[1]PI final (3)'!AN:AN,"",0)</f>
        <v>5.4400000000000013</v>
      </c>
      <c r="AL224" s="97">
        <f>_xlfn.XLOOKUP(B224,'[1]PI final (3)'!C:C,'[1]PI final (3)'!AP:AP,"",0)</f>
        <v>1.21</v>
      </c>
      <c r="AM224" s="97">
        <f>_xlfn.XLOOKUP(B224,'[1]PI final (3)'!C:C,'[1]PI final (3)'!AQ:AQ,"",0)</f>
        <v>1.21</v>
      </c>
      <c r="AN224" s="97">
        <f>_xlfn.XLOOKUP(B224,'[1]PI final (3)'!C:C,'[1]PI final (3)'!AR:AR,"",0)</f>
        <v>1.21</v>
      </c>
      <c r="AO224" s="97">
        <f>_xlfn.XLOOKUP(B224,'[1]PI final (3)'!C:C,'[1]PI final (3)'!AS:AS,"",0)</f>
        <v>1.22</v>
      </c>
      <c r="AP224" s="97">
        <f>_xlfn.XLOOKUP(B224,'[1]PI final (3)'!C:C,'[1]PI final (3)'!AT:AT,"",0)</f>
        <v>4.8499999999999996</v>
      </c>
      <c r="AQ224" s="97">
        <f>_xlfn.XLOOKUP(B224,'[1]PI final (3)'!C:C,'[1]PI final (3)'!AU:AU,"",0)</f>
        <v>10.290000000000001</v>
      </c>
      <c r="AR224" s="97">
        <f>_xlfn.XLOOKUP(B224,'[1]PI final (3)'!C:C,'[1]PI final (3)'!AW:AW,"",0)</f>
        <v>0.68</v>
      </c>
      <c r="AS224" s="97">
        <f>_xlfn.XLOOKUP(B224,'[1]PI final (3)'!C:C,'[1]PI final (3)'!AX:AX,"",0)</f>
        <v>0.68</v>
      </c>
      <c r="AT224" s="97">
        <f>_xlfn.XLOOKUP(B224,'[1]PI final (3)'!C:C,'[1]PI final (3)'!AY:AY,"",0)</f>
        <v>0.67</v>
      </c>
      <c r="AU224" s="97">
        <f>_xlfn.XLOOKUP(B224,'[1]PI final (3)'!C:C,'[1]PI final (3)'!AZ:AZ,"",0)</f>
        <v>0.68</v>
      </c>
      <c r="AV224" s="97">
        <f>_xlfn.XLOOKUP(B224,'[1]PI final (3)'!C:C,'[1]PI final (3)'!BA:BA,"",0)</f>
        <v>2.7100000000000004</v>
      </c>
      <c r="AW224" s="97">
        <f>_xlfn.XLOOKUP(B224,'[1]PI final (3)'!C:C,'[1]PI final (3)'!BB:BB,"",0)</f>
        <v>13.000000000000002</v>
      </c>
      <c r="AX224" s="98" t="s">
        <v>776</v>
      </c>
      <c r="AY224" s="98" t="s">
        <v>931</v>
      </c>
      <c r="AZ224" s="98" t="s">
        <v>931</v>
      </c>
      <c r="BA224" s="98">
        <v>0</v>
      </c>
      <c r="BB224" s="98" t="s">
        <v>799</v>
      </c>
      <c r="BC224" s="98" t="s">
        <v>800</v>
      </c>
      <c r="BD224" s="98" t="s">
        <v>1222</v>
      </c>
      <c r="BE224" s="98">
        <v>0</v>
      </c>
      <c r="BF224" s="98">
        <v>0</v>
      </c>
    </row>
    <row r="225" spans="1:59" s="102" customFormat="1" ht="32.1" customHeight="1">
      <c r="A225" s="97" t="s">
        <v>3734</v>
      </c>
      <c r="B225" s="97">
        <v>218</v>
      </c>
      <c r="C225" s="98" t="s">
        <v>1343</v>
      </c>
      <c r="D225" s="98" t="s">
        <v>1763</v>
      </c>
      <c r="E225" s="98" t="s">
        <v>1806</v>
      </c>
      <c r="F225" s="98" t="s">
        <v>1807</v>
      </c>
      <c r="G225" s="98" t="s">
        <v>1057</v>
      </c>
      <c r="H225" s="98" t="s">
        <v>1808</v>
      </c>
      <c r="I225" s="98" t="s">
        <v>964</v>
      </c>
      <c r="J225" s="97">
        <v>4.45</v>
      </c>
      <c r="K225" s="98" t="s">
        <v>1442</v>
      </c>
      <c r="L225" s="97">
        <v>4.5</v>
      </c>
      <c r="M225" s="98" t="s">
        <v>840</v>
      </c>
      <c r="N225" s="97">
        <v>9</v>
      </c>
      <c r="O225" s="98" t="s">
        <v>32</v>
      </c>
      <c r="P225" s="97">
        <v>24</v>
      </c>
      <c r="Q225" s="98" t="s">
        <v>31</v>
      </c>
      <c r="R225" s="98" t="s">
        <v>1774</v>
      </c>
      <c r="S225" s="97">
        <v>240211800</v>
      </c>
      <c r="T225" s="98" t="s">
        <v>1809</v>
      </c>
      <c r="U225" s="98" t="s">
        <v>1810</v>
      </c>
      <c r="V225" s="98" t="s">
        <v>1811</v>
      </c>
      <c r="W225" s="119" t="s">
        <v>1713</v>
      </c>
      <c r="X225" s="98" t="s">
        <v>1812</v>
      </c>
      <c r="Y225" s="98">
        <v>30</v>
      </c>
      <c r="Z225" s="97">
        <v>9</v>
      </c>
      <c r="AA225" s="107">
        <v>45300</v>
      </c>
      <c r="AB225" s="98" t="s">
        <v>16</v>
      </c>
      <c r="AC225" s="97">
        <f>_xlfn.XLOOKUP(B225,'[1]PI final (3)'!C:C,'[1]PI final (3)'!AE:AE,"",0)</f>
        <v>11.43</v>
      </c>
      <c r="AD225" s="97">
        <f>_xlfn.XLOOKUP(B225,'[1]PI final (3)'!C:C,'[1]PI final (3)'!AF:AF,"",0)</f>
        <v>11.43</v>
      </c>
      <c r="AE225" s="97">
        <f>_xlfn.XLOOKUP(B225,'[1]PI final (3)'!C:C,'[1]PI final (3)'!AG:AG,"",0)</f>
        <v>22.86</v>
      </c>
      <c r="AF225" s="97">
        <f>_xlfn.XLOOKUP(B225,'[1]PI final (3)'!C:C,'[1]PI final (3)'!AI:AI,"",0)</f>
        <v>1.44</v>
      </c>
      <c r="AG225" s="97">
        <f>_xlfn.XLOOKUP(B225,'[1]PI final (3)'!C:C,'[1]PI final (3)'!AJ:AJ,"",0)</f>
        <v>1.44</v>
      </c>
      <c r="AH225" s="97">
        <f>_xlfn.XLOOKUP(B225,'[1]PI final (3)'!C:C,'[1]PI final (3)'!AK:AK,"",0)</f>
        <v>1.44</v>
      </c>
      <c r="AI225" s="97">
        <f>_xlfn.XLOOKUP(B225,'[1]PI final (3)'!C:C,'[1]PI final (3)'!AL:AL,"",0)</f>
        <v>1.4</v>
      </c>
      <c r="AJ225" s="97">
        <f>_xlfn.XLOOKUP(B225,'[1]PI final (3)'!C:C,'[1]PI final (3)'!AM:AM,"",0)</f>
        <v>5.7200000000000006</v>
      </c>
      <c r="AK225" s="97">
        <f>_xlfn.XLOOKUP(B225,'[1]PI final (3)'!C:C,'[1]PI final (3)'!AN:AN,"",0)</f>
        <v>28.58</v>
      </c>
      <c r="AL225" s="97">
        <f>_xlfn.XLOOKUP(B225,'[1]PI final (3)'!C:C,'[1]PI final (3)'!AP:AP,"",0)</f>
        <v>0.36</v>
      </c>
      <c r="AM225" s="97">
        <f>_xlfn.XLOOKUP(B225,'[1]PI final (3)'!C:C,'[1]PI final (3)'!AQ:AQ,"",0)</f>
        <v>0.36</v>
      </c>
      <c r="AN225" s="97">
        <f>_xlfn.XLOOKUP(B225,'[1]PI final (3)'!C:C,'[1]PI final (3)'!AR:AR,"",0)</f>
        <v>0.35</v>
      </c>
      <c r="AO225" s="97">
        <f>_xlfn.XLOOKUP(B225,'[1]PI final (3)'!C:C,'[1]PI final (3)'!AS:AS,"",0)</f>
        <v>0.35</v>
      </c>
      <c r="AP225" s="97">
        <f>_xlfn.XLOOKUP(B225,'[1]PI final (3)'!C:C,'[1]PI final (3)'!AT:AT,"",0)</f>
        <v>1.42</v>
      </c>
      <c r="AQ225" s="97">
        <f>_xlfn.XLOOKUP(B225,'[1]PI final (3)'!C:C,'[1]PI final (3)'!AU:AU,"",0)</f>
        <v>30</v>
      </c>
      <c r="AR225" s="97">
        <f>_xlfn.XLOOKUP(B225,'[1]PI final (3)'!C:C,'[1]PI final (3)'!AW:AW,"",0)</f>
        <v>0</v>
      </c>
      <c r="AS225" s="97">
        <f>_xlfn.XLOOKUP(B225,'[1]PI final (3)'!C:C,'[1]PI final (3)'!AX:AX,"",0)</f>
        <v>0</v>
      </c>
      <c r="AT225" s="97">
        <f>_xlfn.XLOOKUP(B225,'[1]PI final (3)'!C:C,'[1]PI final (3)'!AY:AY,"",0)</f>
        <v>0</v>
      </c>
      <c r="AU225" s="97">
        <f>_xlfn.XLOOKUP(B225,'[1]PI final (3)'!C:C,'[1]PI final (3)'!AZ:AZ,"",0)</f>
        <v>0</v>
      </c>
      <c r="AV225" s="97">
        <f>_xlfn.XLOOKUP(B225,'[1]PI final (3)'!C:C,'[1]PI final (3)'!BA:BA,"",0)</f>
        <v>0</v>
      </c>
      <c r="AW225" s="97">
        <f>_xlfn.XLOOKUP(B225,'[1]PI final (3)'!C:C,'[1]PI final (3)'!BB:BB,"",0)</f>
        <v>30</v>
      </c>
      <c r="AX225" s="98">
        <v>0</v>
      </c>
      <c r="AY225" s="98" t="s">
        <v>931</v>
      </c>
      <c r="AZ225" s="98" t="s">
        <v>931</v>
      </c>
      <c r="BA225" s="98">
        <v>0</v>
      </c>
      <c r="BB225" s="98">
        <v>0</v>
      </c>
      <c r="BC225" s="98">
        <v>0</v>
      </c>
      <c r="BD225" s="98">
        <v>0</v>
      </c>
      <c r="BE225" s="98">
        <v>0</v>
      </c>
      <c r="BF225" s="98">
        <v>0</v>
      </c>
    </row>
    <row r="226" spans="1:59" s="102" customFormat="1" ht="32.1" customHeight="1">
      <c r="A226" s="97" t="s">
        <v>3734</v>
      </c>
      <c r="B226" s="97">
        <v>219</v>
      </c>
      <c r="C226" s="98" t="s">
        <v>1343</v>
      </c>
      <c r="D226" s="98" t="s">
        <v>1763</v>
      </c>
      <c r="E226" s="98" t="s">
        <v>1806</v>
      </c>
      <c r="F226" s="98" t="s">
        <v>1807</v>
      </c>
      <c r="G226" s="98" t="s">
        <v>1057</v>
      </c>
      <c r="H226" s="98" t="s">
        <v>1808</v>
      </c>
      <c r="I226" s="98" t="s">
        <v>964</v>
      </c>
      <c r="J226" s="97">
        <v>4.45</v>
      </c>
      <c r="K226" s="98" t="s">
        <v>1813</v>
      </c>
      <c r="L226" s="97">
        <v>4.5</v>
      </c>
      <c r="M226" s="98" t="s">
        <v>840</v>
      </c>
      <c r="N226" s="97">
        <v>9</v>
      </c>
      <c r="O226" s="98" t="s">
        <v>32</v>
      </c>
      <c r="P226" s="97">
        <v>24</v>
      </c>
      <c r="Q226" s="98" t="s">
        <v>31</v>
      </c>
      <c r="R226" s="98" t="s">
        <v>1774</v>
      </c>
      <c r="S226" s="97">
        <v>240211700</v>
      </c>
      <c r="T226" s="98" t="s">
        <v>1814</v>
      </c>
      <c r="U226" s="98" t="s">
        <v>1815</v>
      </c>
      <c r="V226" s="98" t="s">
        <v>1816</v>
      </c>
      <c r="W226" s="119" t="s">
        <v>1817</v>
      </c>
      <c r="X226" s="98" t="s">
        <v>1818</v>
      </c>
      <c r="Y226" s="98">
        <v>5484</v>
      </c>
      <c r="Z226" s="97">
        <v>17</v>
      </c>
      <c r="AA226" s="101" t="s">
        <v>1177</v>
      </c>
      <c r="AB226" s="98" t="s">
        <v>16</v>
      </c>
      <c r="AC226" s="97">
        <f>_xlfn.XLOOKUP(B226,'[1]PI final (3)'!C:C,'[1]PI final (3)'!AE:AE,"",0)</f>
        <v>0</v>
      </c>
      <c r="AD226" s="97">
        <f>_xlfn.XLOOKUP(B226,'[1]PI final (3)'!C:C,'[1]PI final (3)'!AF:AF,"",0)</f>
        <v>4337.7</v>
      </c>
      <c r="AE226" s="97">
        <f>_xlfn.XLOOKUP(B226,'[1]PI final (3)'!C:C,'[1]PI final (3)'!AG:AG,"",0)</f>
        <v>4337.7</v>
      </c>
      <c r="AF226" s="97">
        <f>_xlfn.XLOOKUP(B226,'[1]PI final (3)'!C:C,'[1]PI final (3)'!AI:AI,"",0)</f>
        <v>0</v>
      </c>
      <c r="AG226" s="97">
        <f>_xlfn.XLOOKUP(B226,'[1]PI final (3)'!C:C,'[1]PI final (3)'!AJ:AJ,"",0)</f>
        <v>0</v>
      </c>
      <c r="AH226" s="97">
        <f>_xlfn.XLOOKUP(B226,'[1]PI final (3)'!C:C,'[1]PI final (3)'!AK:AK,"",0)</f>
        <v>0</v>
      </c>
      <c r="AI226" s="97">
        <f>_xlfn.XLOOKUP(B226,'[1]PI final (3)'!C:C,'[1]PI final (3)'!AL:AL,"",0)</f>
        <v>0</v>
      </c>
      <c r="AJ226" s="97">
        <f>_xlfn.XLOOKUP(B226,'[1]PI final (3)'!C:C,'[1]PI final (3)'!AM:AM,"",0)</f>
        <v>0</v>
      </c>
      <c r="AK226" s="97">
        <f>_xlfn.XLOOKUP(B226,'[1]PI final (3)'!C:C,'[1]PI final (3)'!AN:AN,"",0)</f>
        <v>4337.7</v>
      </c>
      <c r="AL226" s="97">
        <f>_xlfn.XLOOKUP(B226,'[1]PI final (3)'!C:C,'[1]PI final (3)'!AP:AP,"",0)</f>
        <v>0</v>
      </c>
      <c r="AM226" s="97">
        <f>_xlfn.XLOOKUP(B226,'[1]PI final (3)'!C:C,'[1]PI final (3)'!AQ:AQ,"",0)</f>
        <v>0</v>
      </c>
      <c r="AN226" s="97">
        <f>_xlfn.XLOOKUP(B226,'[1]PI final (3)'!C:C,'[1]PI final (3)'!AR:AR,"",0)</f>
        <v>0</v>
      </c>
      <c r="AO226" s="97">
        <f>_xlfn.XLOOKUP(B226,'[1]PI final (3)'!C:C,'[1]PI final (3)'!AS:AS,"",0)</f>
        <v>0</v>
      </c>
      <c r="AP226" s="97">
        <f>_xlfn.XLOOKUP(B226,'[1]PI final (3)'!C:C,'[1]PI final (3)'!AT:AT,"",0)</f>
        <v>0</v>
      </c>
      <c r="AQ226" s="97">
        <f>_xlfn.XLOOKUP(B226,'[1]PI final (3)'!C:C,'[1]PI final (3)'!AU:AU,"",0)</f>
        <v>4337.7</v>
      </c>
      <c r="AR226" s="97">
        <f>_xlfn.XLOOKUP(B226,'[1]PI final (3)'!C:C,'[1]PI final (3)'!AW:AW,"",0)</f>
        <v>0</v>
      </c>
      <c r="AS226" s="97">
        <f>_xlfn.XLOOKUP(B226,'[1]PI final (3)'!C:C,'[1]PI final (3)'!AX:AX,"",0)</f>
        <v>0</v>
      </c>
      <c r="AT226" s="97">
        <f>_xlfn.XLOOKUP(B226,'[1]PI final (3)'!C:C,'[1]PI final (3)'!AY:AY,"",0)</f>
        <v>0</v>
      </c>
      <c r="AU226" s="97">
        <f>_xlfn.XLOOKUP(B226,'[1]PI final (3)'!C:C,'[1]PI final (3)'!AZ:AZ,"",0)</f>
        <v>0</v>
      </c>
      <c r="AV226" s="97">
        <f>_xlfn.XLOOKUP(B226,'[1]PI final (3)'!C:C,'[1]PI final (3)'!BA:BA,"",0)</f>
        <v>0</v>
      </c>
      <c r="AW226" s="97">
        <f>_xlfn.XLOOKUP(B226,'[1]PI final (3)'!C:C,'[1]PI final (3)'!BB:BB,"",0)</f>
        <v>4337.7</v>
      </c>
      <c r="AX226" s="98">
        <v>0</v>
      </c>
      <c r="AY226" s="98" t="s">
        <v>931</v>
      </c>
      <c r="AZ226" s="98" t="s">
        <v>931</v>
      </c>
      <c r="BA226" s="98">
        <v>0</v>
      </c>
      <c r="BB226" s="98">
        <v>0</v>
      </c>
      <c r="BC226" s="98">
        <v>0</v>
      </c>
      <c r="BD226" s="98">
        <v>0</v>
      </c>
      <c r="BE226" s="98">
        <v>0</v>
      </c>
      <c r="BF226" s="98">
        <v>0</v>
      </c>
    </row>
    <row r="227" spans="1:59" s="102" customFormat="1" ht="32.1" customHeight="1">
      <c r="A227" s="97" t="s">
        <v>3734</v>
      </c>
      <c r="B227" s="97">
        <v>220</v>
      </c>
      <c r="C227" s="98" t="s">
        <v>1343</v>
      </c>
      <c r="D227" s="98" t="s">
        <v>1763</v>
      </c>
      <c r="E227" s="98" t="s">
        <v>1819</v>
      </c>
      <c r="F227" s="98" t="s">
        <v>1820</v>
      </c>
      <c r="G227" s="98" t="s">
        <v>1057</v>
      </c>
      <c r="H227" s="98" t="s">
        <v>1821</v>
      </c>
      <c r="I227" s="98" t="s">
        <v>1240</v>
      </c>
      <c r="J227" s="108" t="s">
        <v>1822</v>
      </c>
      <c r="K227" s="122" t="s">
        <v>1823</v>
      </c>
      <c r="L227" s="106">
        <v>1</v>
      </c>
      <c r="M227" s="98" t="s">
        <v>840</v>
      </c>
      <c r="N227" s="97">
        <v>9</v>
      </c>
      <c r="O227" s="98" t="s">
        <v>32</v>
      </c>
      <c r="P227" s="97">
        <v>24</v>
      </c>
      <c r="Q227" s="98" t="s">
        <v>31</v>
      </c>
      <c r="R227" s="98" t="s">
        <v>1824</v>
      </c>
      <c r="S227" s="97">
        <v>240404400</v>
      </c>
      <c r="T227" s="98" t="s">
        <v>1825</v>
      </c>
      <c r="U227" s="98" t="s">
        <v>1826</v>
      </c>
      <c r="V227" s="98" t="s">
        <v>1827</v>
      </c>
      <c r="W227" s="119">
        <v>1</v>
      </c>
      <c r="X227" s="98" t="s">
        <v>1823</v>
      </c>
      <c r="Y227" s="119">
        <v>4</v>
      </c>
      <c r="Z227" s="97">
        <v>9</v>
      </c>
      <c r="AA227" s="107">
        <v>45300</v>
      </c>
      <c r="AB227" s="98" t="s">
        <v>16</v>
      </c>
      <c r="AC227" s="97">
        <f>_xlfn.XLOOKUP(B227,'[1]PI final (3)'!C:C,'[1]PI final (3)'!AE:AE,"",0)</f>
        <v>1.5</v>
      </c>
      <c r="AD227" s="97">
        <f>_xlfn.XLOOKUP(B227,'[1]PI final (3)'!C:C,'[1]PI final (3)'!AF:AF,"",0)</f>
        <v>1.5</v>
      </c>
      <c r="AE227" s="97">
        <f>_xlfn.XLOOKUP(B227,'[1]PI final (3)'!C:C,'[1]PI final (3)'!AG:AG,"",0)</f>
        <v>3</v>
      </c>
      <c r="AF227" s="97">
        <f>_xlfn.XLOOKUP(B227,'[1]PI final (3)'!C:C,'[1]PI final (3)'!AI:AI,"",0)</f>
        <v>0</v>
      </c>
      <c r="AG227" s="97">
        <f>_xlfn.XLOOKUP(B227,'[1]PI final (3)'!C:C,'[1]PI final (3)'!AJ:AJ,"",0)</f>
        <v>0</v>
      </c>
      <c r="AH227" s="97">
        <f>_xlfn.XLOOKUP(B227,'[1]PI final (3)'!C:C,'[1]PI final (3)'!AK:AK,"",0)</f>
        <v>0</v>
      </c>
      <c r="AI227" s="97">
        <f>_xlfn.XLOOKUP(B227,'[1]PI final (3)'!C:C,'[1]PI final (3)'!AL:AL,"",0)</f>
        <v>0</v>
      </c>
      <c r="AJ227" s="97">
        <f>_xlfn.XLOOKUP(B227,'[1]PI final (3)'!C:C,'[1]PI final (3)'!AM:AM,"",0)</f>
        <v>0</v>
      </c>
      <c r="AK227" s="97">
        <f>_xlfn.XLOOKUP(B227,'[1]PI final (3)'!C:C,'[1]PI final (3)'!AN:AN,"",0)</f>
        <v>3</v>
      </c>
      <c r="AL227" s="97">
        <f>_xlfn.XLOOKUP(B227,'[1]PI final (3)'!C:C,'[1]PI final (3)'!AP:AP,"",0)</f>
        <v>0</v>
      </c>
      <c r="AM227" s="97">
        <f>_xlfn.XLOOKUP(B227,'[1]PI final (3)'!C:C,'[1]PI final (3)'!AQ:AQ,"",0)</f>
        <v>0</v>
      </c>
      <c r="AN227" s="97">
        <f>_xlfn.XLOOKUP(B227,'[1]PI final (3)'!C:C,'[1]PI final (3)'!AR:AR,"",0)</f>
        <v>0</v>
      </c>
      <c r="AO227" s="97">
        <f>_xlfn.XLOOKUP(B227,'[1]PI final (3)'!C:C,'[1]PI final (3)'!AS:AS,"",0)</f>
        <v>0</v>
      </c>
      <c r="AP227" s="97">
        <f>_xlfn.XLOOKUP(B227,'[1]PI final (3)'!C:C,'[1]PI final (3)'!AT:AT,"",0)</f>
        <v>0</v>
      </c>
      <c r="AQ227" s="97">
        <f>_xlfn.XLOOKUP(B227,'[1]PI final (3)'!C:C,'[1]PI final (3)'!AU:AU,"",0)</f>
        <v>3</v>
      </c>
      <c r="AR227" s="97">
        <f>_xlfn.XLOOKUP(B227,'[1]PI final (3)'!C:C,'[1]PI final (3)'!AW:AW,"",0)</f>
        <v>0</v>
      </c>
      <c r="AS227" s="97">
        <f>_xlfn.XLOOKUP(B227,'[1]PI final (3)'!C:C,'[1]PI final (3)'!AX:AX,"",0)</f>
        <v>0</v>
      </c>
      <c r="AT227" s="97">
        <f>_xlfn.XLOOKUP(B227,'[1]PI final (3)'!C:C,'[1]PI final (3)'!AY:AY,"",0)</f>
        <v>0</v>
      </c>
      <c r="AU227" s="97">
        <f>_xlfn.XLOOKUP(B227,'[1]PI final (3)'!C:C,'[1]PI final (3)'!AZ:AZ,"",0)</f>
        <v>0</v>
      </c>
      <c r="AV227" s="97">
        <f>_xlfn.XLOOKUP(B227,'[1]PI final (3)'!C:C,'[1]PI final (3)'!BA:BA,"",0)</f>
        <v>0</v>
      </c>
      <c r="AW227" s="97">
        <f>_xlfn.XLOOKUP(B227,'[1]PI final (3)'!C:C,'[1]PI final (3)'!BB:BB,"",0)</f>
        <v>3</v>
      </c>
      <c r="AX227" s="98" t="s">
        <v>776</v>
      </c>
      <c r="AY227" s="98" t="s">
        <v>931</v>
      </c>
      <c r="AZ227" s="98" t="s">
        <v>931</v>
      </c>
      <c r="BA227" s="98">
        <v>0</v>
      </c>
      <c r="BB227" s="98">
        <v>0</v>
      </c>
      <c r="BC227" s="98">
        <v>0</v>
      </c>
      <c r="BD227" s="98">
        <v>0</v>
      </c>
      <c r="BE227" s="98">
        <v>0</v>
      </c>
      <c r="BF227" s="98">
        <v>0</v>
      </c>
    </row>
    <row r="228" spans="1:59" s="102" customFormat="1" ht="32.1" customHeight="1">
      <c r="A228" s="97" t="s">
        <v>3734</v>
      </c>
      <c r="B228" s="97">
        <v>221</v>
      </c>
      <c r="C228" s="98" t="s">
        <v>1343</v>
      </c>
      <c r="D228" s="98" t="s">
        <v>1763</v>
      </c>
      <c r="E228" s="98" t="s">
        <v>1819</v>
      </c>
      <c r="F228" s="98" t="s">
        <v>1820</v>
      </c>
      <c r="G228" s="98" t="s">
        <v>1057</v>
      </c>
      <c r="H228" s="98" t="s">
        <v>1821</v>
      </c>
      <c r="I228" s="98" t="s">
        <v>1240</v>
      </c>
      <c r="J228" s="108" t="s">
        <v>1822</v>
      </c>
      <c r="K228" s="122" t="s">
        <v>1823</v>
      </c>
      <c r="L228" s="106">
        <v>1</v>
      </c>
      <c r="M228" s="98" t="s">
        <v>840</v>
      </c>
      <c r="N228" s="97">
        <v>9</v>
      </c>
      <c r="O228" s="98" t="s">
        <v>32</v>
      </c>
      <c r="P228" s="97">
        <v>24</v>
      </c>
      <c r="Q228" s="98" t="s">
        <v>31</v>
      </c>
      <c r="R228" s="98" t="s">
        <v>1828</v>
      </c>
      <c r="S228" s="97">
        <v>240300200</v>
      </c>
      <c r="T228" s="98" t="s">
        <v>1829</v>
      </c>
      <c r="U228" s="98" t="s">
        <v>1830</v>
      </c>
      <c r="V228" s="98" t="s">
        <v>1831</v>
      </c>
      <c r="W228" s="119">
        <v>1</v>
      </c>
      <c r="X228" s="98" t="s">
        <v>1823</v>
      </c>
      <c r="Y228" s="119" t="s">
        <v>1832</v>
      </c>
      <c r="Z228" s="97">
        <v>9</v>
      </c>
      <c r="AA228" s="107">
        <v>45300</v>
      </c>
      <c r="AB228" s="98" t="s">
        <v>16</v>
      </c>
      <c r="AC228" s="97">
        <f>_xlfn.XLOOKUP(B228,'[1]PI final (3)'!C:C,'[1]PI final (3)'!AE:AE,"",0)</f>
        <v>0</v>
      </c>
      <c r="AD228" s="97">
        <f>_xlfn.XLOOKUP(B228,'[1]PI final (3)'!C:C,'[1]PI final (3)'!AF:AF,"",0)</f>
        <v>0</v>
      </c>
      <c r="AE228" s="97">
        <f>_xlfn.XLOOKUP(B228,'[1]PI final (3)'!C:C,'[1]PI final (3)'!AG:AG,"",0)</f>
        <v>0</v>
      </c>
      <c r="AF228" s="97">
        <f>_xlfn.XLOOKUP(B228,'[1]PI final (3)'!C:C,'[1]PI final (3)'!AI:AI,"",0)</f>
        <v>0.55000000000000004</v>
      </c>
      <c r="AG228" s="97">
        <f>_xlfn.XLOOKUP(B228,'[1]PI final (3)'!C:C,'[1]PI final (3)'!AJ:AJ,"",0)</f>
        <v>0.55000000000000004</v>
      </c>
      <c r="AH228" s="97">
        <f>_xlfn.XLOOKUP(B228,'[1]PI final (3)'!C:C,'[1]PI final (3)'!AK:AK,"",0)</f>
        <v>0.55000000000000004</v>
      </c>
      <c r="AI228" s="97">
        <f>_xlfn.XLOOKUP(B228,'[1]PI final (3)'!C:C,'[1]PI final (3)'!AL:AL,"",0)</f>
        <v>0.55000000000000004</v>
      </c>
      <c r="AJ228" s="97">
        <f>_xlfn.XLOOKUP(B228,'[1]PI final (3)'!C:C,'[1]PI final (3)'!AM:AM,"",0)</f>
        <v>2.2000000000000002</v>
      </c>
      <c r="AK228" s="97">
        <f>_xlfn.XLOOKUP(B228,'[1]PI final (3)'!C:C,'[1]PI final (3)'!AN:AN,"",0)</f>
        <v>2.2000000000000002</v>
      </c>
      <c r="AL228" s="97">
        <f>_xlfn.XLOOKUP(B228,'[1]PI final (3)'!C:C,'[1]PI final (3)'!AP:AP,"",0)</f>
        <v>0.46</v>
      </c>
      <c r="AM228" s="97">
        <f>_xlfn.XLOOKUP(B228,'[1]PI final (3)'!C:C,'[1]PI final (3)'!AQ:AQ,"",0)</f>
        <v>0.46</v>
      </c>
      <c r="AN228" s="97">
        <f>_xlfn.XLOOKUP(B228,'[1]PI final (3)'!C:C,'[1]PI final (3)'!AR:AR,"",0)</f>
        <v>0.44</v>
      </c>
      <c r="AO228" s="97">
        <f>_xlfn.XLOOKUP(B228,'[1]PI final (3)'!C:C,'[1]PI final (3)'!AS:AS,"",0)</f>
        <v>0.44</v>
      </c>
      <c r="AP228" s="97">
        <f>_xlfn.XLOOKUP(B228,'[1]PI final (3)'!C:C,'[1]PI final (3)'!AT:AT,"",0)</f>
        <v>1.8</v>
      </c>
      <c r="AQ228" s="97">
        <f>_xlfn.XLOOKUP(B228,'[1]PI final (3)'!C:C,'[1]PI final (3)'!AU:AU,"",0)</f>
        <v>4</v>
      </c>
      <c r="AR228" s="97">
        <f>_xlfn.XLOOKUP(B228,'[1]PI final (3)'!C:C,'[1]PI final (3)'!AW:AW,"",0)</f>
        <v>0</v>
      </c>
      <c r="AS228" s="97">
        <f>_xlfn.XLOOKUP(B228,'[1]PI final (3)'!C:C,'[1]PI final (3)'!AX:AX,"",0)</f>
        <v>0</v>
      </c>
      <c r="AT228" s="97">
        <f>_xlfn.XLOOKUP(B228,'[1]PI final (3)'!C:C,'[1]PI final (3)'!AY:AY,"",0)</f>
        <v>0</v>
      </c>
      <c r="AU228" s="97">
        <f>_xlfn.XLOOKUP(B228,'[1]PI final (3)'!C:C,'[1]PI final (3)'!AZ:AZ,"",0)</f>
        <v>0</v>
      </c>
      <c r="AV228" s="97">
        <f>_xlfn.XLOOKUP(B228,'[1]PI final (3)'!C:C,'[1]PI final (3)'!BA:BA,"",0)</f>
        <v>0</v>
      </c>
      <c r="AW228" s="97">
        <f>_xlfn.XLOOKUP(B228,'[1]PI final (3)'!C:C,'[1]PI final (3)'!BB:BB,"",0)</f>
        <v>4</v>
      </c>
      <c r="AX228" s="98" t="s">
        <v>776</v>
      </c>
      <c r="AY228" s="98" t="s">
        <v>931</v>
      </c>
      <c r="AZ228" s="98" t="s">
        <v>931</v>
      </c>
      <c r="BA228" s="98">
        <v>0</v>
      </c>
      <c r="BB228" s="98">
        <v>0</v>
      </c>
      <c r="BC228" s="98">
        <v>0</v>
      </c>
      <c r="BD228" s="98">
        <v>0</v>
      </c>
      <c r="BE228" s="98">
        <v>0</v>
      </c>
      <c r="BF228" s="98">
        <v>0</v>
      </c>
    </row>
    <row r="229" spans="1:59" s="102" customFormat="1" ht="32.1" customHeight="1">
      <c r="A229" s="97" t="s">
        <v>3734</v>
      </c>
      <c r="B229" s="97">
        <v>222</v>
      </c>
      <c r="C229" s="98" t="s">
        <v>1343</v>
      </c>
      <c r="D229" s="98" t="s">
        <v>1763</v>
      </c>
      <c r="E229" s="98" t="s">
        <v>1819</v>
      </c>
      <c r="F229" s="98" t="s">
        <v>1820</v>
      </c>
      <c r="G229" s="98" t="s">
        <v>1057</v>
      </c>
      <c r="H229" s="98" t="s">
        <v>1821</v>
      </c>
      <c r="I229" s="98" t="s">
        <v>1240</v>
      </c>
      <c r="J229" s="108" t="s">
        <v>1822</v>
      </c>
      <c r="K229" s="122" t="s">
        <v>1823</v>
      </c>
      <c r="L229" s="106">
        <v>1</v>
      </c>
      <c r="M229" s="98" t="s">
        <v>840</v>
      </c>
      <c r="N229" s="97">
        <v>9</v>
      </c>
      <c r="O229" s="98" t="s">
        <v>32</v>
      </c>
      <c r="P229" s="97">
        <v>24</v>
      </c>
      <c r="Q229" s="98" t="s">
        <v>31</v>
      </c>
      <c r="R229" s="98" t="s">
        <v>1833</v>
      </c>
      <c r="S229" s="97">
        <v>240605700</v>
      </c>
      <c r="T229" s="98" t="s">
        <v>1131</v>
      </c>
      <c r="U229" s="98" t="s">
        <v>1834</v>
      </c>
      <c r="V229" s="98" t="s">
        <v>1835</v>
      </c>
      <c r="W229" s="119" t="s">
        <v>23</v>
      </c>
      <c r="X229" s="98" t="s">
        <v>1836</v>
      </c>
      <c r="Y229" s="119">
        <v>4</v>
      </c>
      <c r="Z229" s="97">
        <v>9</v>
      </c>
      <c r="AA229" s="107">
        <v>45300</v>
      </c>
      <c r="AB229" s="98" t="s">
        <v>16</v>
      </c>
      <c r="AC229" s="97">
        <f>_xlfn.XLOOKUP(B229,'[1]PI final (3)'!C:C,'[1]PI final (3)'!AE:AE,"",0)</f>
        <v>0</v>
      </c>
      <c r="AD229" s="97">
        <f>_xlfn.XLOOKUP(B229,'[1]PI final (3)'!C:C,'[1]PI final (3)'!AF:AF,"",0)</f>
        <v>0</v>
      </c>
      <c r="AE229" s="97">
        <f>_xlfn.XLOOKUP(B229,'[1]PI final (3)'!C:C,'[1]PI final (3)'!AG:AG,"",0)</f>
        <v>0</v>
      </c>
      <c r="AF229" s="97">
        <f>_xlfn.XLOOKUP(B229,'[1]PI final (3)'!C:C,'[1]PI final (3)'!AI:AI,"",0)</f>
        <v>0.4</v>
      </c>
      <c r="AG229" s="97">
        <f>_xlfn.XLOOKUP(B229,'[1]PI final (3)'!C:C,'[1]PI final (3)'!AJ:AJ,"",0)</f>
        <v>0.4</v>
      </c>
      <c r="AH229" s="97">
        <f>_xlfn.XLOOKUP(B229,'[1]PI final (3)'!C:C,'[1]PI final (3)'!AK:AK,"",0)</f>
        <v>0.4</v>
      </c>
      <c r="AI229" s="97">
        <f>_xlfn.XLOOKUP(B229,'[1]PI final (3)'!C:C,'[1]PI final (3)'!AL:AL,"",0)</f>
        <v>0.4</v>
      </c>
      <c r="AJ229" s="97">
        <f>_xlfn.XLOOKUP(B229,'[1]PI final (3)'!C:C,'[1]PI final (3)'!AM:AM,"",0)</f>
        <v>1.6</v>
      </c>
      <c r="AK229" s="97">
        <f>_xlfn.XLOOKUP(B229,'[1]PI final (3)'!C:C,'[1]PI final (3)'!AN:AN,"",0)</f>
        <v>1.6</v>
      </c>
      <c r="AL229" s="97">
        <f>_xlfn.XLOOKUP(B229,'[1]PI final (3)'!C:C,'[1]PI final (3)'!AP:AP,"",0)</f>
        <v>0.4</v>
      </c>
      <c r="AM229" s="97">
        <f>_xlfn.XLOOKUP(B229,'[1]PI final (3)'!C:C,'[1]PI final (3)'!AQ:AQ,"",0)</f>
        <v>0.4</v>
      </c>
      <c r="AN229" s="97">
        <f>_xlfn.XLOOKUP(B229,'[1]PI final (3)'!C:C,'[1]PI final (3)'!AR:AR,"",0)</f>
        <v>0.4</v>
      </c>
      <c r="AO229" s="97">
        <f>_xlfn.XLOOKUP(B229,'[1]PI final (3)'!C:C,'[1]PI final (3)'!AS:AS,"",0)</f>
        <v>0.4</v>
      </c>
      <c r="AP229" s="97">
        <f>_xlfn.XLOOKUP(B229,'[1]PI final (3)'!C:C,'[1]PI final (3)'!AT:AT,"",0)</f>
        <v>1.6</v>
      </c>
      <c r="AQ229" s="97">
        <f>_xlfn.XLOOKUP(B229,'[1]PI final (3)'!C:C,'[1]PI final (3)'!AU:AU,"",0)</f>
        <v>3.2</v>
      </c>
      <c r="AR229" s="97">
        <f>_xlfn.XLOOKUP(B229,'[1]PI final (3)'!C:C,'[1]PI final (3)'!AW:AW,"",0)</f>
        <v>0.2</v>
      </c>
      <c r="AS229" s="97">
        <f>_xlfn.XLOOKUP(B229,'[1]PI final (3)'!C:C,'[1]PI final (3)'!AX:AX,"",0)</f>
        <v>0.2</v>
      </c>
      <c r="AT229" s="97">
        <f>_xlfn.XLOOKUP(B229,'[1]PI final (3)'!C:C,'[1]PI final (3)'!AY:AY,"",0)</f>
        <v>0.2</v>
      </c>
      <c r="AU229" s="97">
        <f>_xlfn.XLOOKUP(B229,'[1]PI final (3)'!C:C,'[1]PI final (3)'!AZ:AZ,"",0)</f>
        <v>0.2</v>
      </c>
      <c r="AV229" s="97">
        <f>_xlfn.XLOOKUP(B229,'[1]PI final (3)'!C:C,'[1]PI final (3)'!BA:BA,"",0)</f>
        <v>0.8</v>
      </c>
      <c r="AW229" s="97">
        <f>_xlfn.XLOOKUP(B229,'[1]PI final (3)'!C:C,'[1]PI final (3)'!BB:BB,"",0)</f>
        <v>4</v>
      </c>
      <c r="AX229" s="98">
        <v>0</v>
      </c>
      <c r="AY229" s="98" t="s">
        <v>931</v>
      </c>
      <c r="AZ229" s="98" t="s">
        <v>931</v>
      </c>
      <c r="BA229" s="98">
        <v>0</v>
      </c>
      <c r="BB229" s="98" t="s">
        <v>799</v>
      </c>
      <c r="BC229" s="98" t="s">
        <v>800</v>
      </c>
      <c r="BD229" s="98" t="s">
        <v>1222</v>
      </c>
      <c r="BE229" s="98">
        <v>0</v>
      </c>
      <c r="BF229" s="98">
        <v>0</v>
      </c>
    </row>
    <row r="230" spans="1:59" s="102" customFormat="1" ht="32.1" customHeight="1">
      <c r="A230" s="97" t="s">
        <v>3734</v>
      </c>
      <c r="B230" s="97">
        <v>223</v>
      </c>
      <c r="C230" s="98" t="s">
        <v>1343</v>
      </c>
      <c r="D230" s="98" t="s">
        <v>1763</v>
      </c>
      <c r="E230" s="98" t="s">
        <v>1819</v>
      </c>
      <c r="F230" s="98" t="s">
        <v>1820</v>
      </c>
      <c r="G230" s="98" t="s">
        <v>1057</v>
      </c>
      <c r="H230" s="98" t="s">
        <v>1821</v>
      </c>
      <c r="I230" s="98" t="s">
        <v>1240</v>
      </c>
      <c r="J230" s="108" t="s">
        <v>1822</v>
      </c>
      <c r="K230" s="122" t="s">
        <v>1823</v>
      </c>
      <c r="L230" s="106">
        <v>1</v>
      </c>
      <c r="M230" s="98" t="s">
        <v>840</v>
      </c>
      <c r="N230" s="97">
        <v>9</v>
      </c>
      <c r="O230" s="98" t="s">
        <v>32</v>
      </c>
      <c r="P230" s="97">
        <v>24</v>
      </c>
      <c r="Q230" s="98" t="s">
        <v>31</v>
      </c>
      <c r="R230" s="98" t="s">
        <v>1774</v>
      </c>
      <c r="S230" s="97">
        <v>240209300</v>
      </c>
      <c r="T230" s="98" t="s">
        <v>1837</v>
      </c>
      <c r="U230" s="98" t="s">
        <v>1838</v>
      </c>
      <c r="V230" s="98" t="s">
        <v>1839</v>
      </c>
      <c r="W230" s="119">
        <v>21480</v>
      </c>
      <c r="X230" s="98" t="s">
        <v>1823</v>
      </c>
      <c r="Y230" s="119">
        <v>30000</v>
      </c>
      <c r="Z230" s="97" t="s">
        <v>1840</v>
      </c>
      <c r="AA230" s="101" t="s">
        <v>1841</v>
      </c>
      <c r="AB230" s="98" t="s">
        <v>16</v>
      </c>
      <c r="AC230" s="97">
        <f>_xlfn.XLOOKUP(B230,'[1]PI final (3)'!C:C,'[1]PI final (3)'!AE:AE,"",0)</f>
        <v>0</v>
      </c>
      <c r="AD230" s="97">
        <f>_xlfn.XLOOKUP(B230,'[1]PI final (3)'!C:C,'[1]PI final (3)'!AF:AF,"",0)</f>
        <v>0</v>
      </c>
      <c r="AE230" s="97">
        <f>_xlfn.XLOOKUP(B230,'[1]PI final (3)'!C:C,'[1]PI final (3)'!AG:AG,"",0)</f>
        <v>0</v>
      </c>
      <c r="AF230" s="97">
        <f>_xlfn.XLOOKUP(B230,'[1]PI final (3)'!C:C,'[1]PI final (3)'!AI:AI,"",0)</f>
        <v>852</v>
      </c>
      <c r="AG230" s="97">
        <f>_xlfn.XLOOKUP(B230,'[1]PI final (3)'!C:C,'[1]PI final (3)'!AJ:AJ,"",0)</f>
        <v>852</v>
      </c>
      <c r="AH230" s="97">
        <f>_xlfn.XLOOKUP(B230,'[1]PI final (3)'!C:C,'[1]PI final (3)'!AK:AK,"",0)</f>
        <v>852</v>
      </c>
      <c r="AI230" s="97">
        <f>_xlfn.XLOOKUP(B230,'[1]PI final (3)'!C:C,'[1]PI final (3)'!AL:AL,"",0)</f>
        <v>852</v>
      </c>
      <c r="AJ230" s="97">
        <f>_xlfn.XLOOKUP(B230,'[1]PI final (3)'!C:C,'[1]PI final (3)'!AM:AM,"",0)</f>
        <v>3408</v>
      </c>
      <c r="AK230" s="97">
        <f>_xlfn.XLOOKUP(B230,'[1]PI final (3)'!C:C,'[1]PI final (3)'!AN:AN,"",0)</f>
        <v>3408</v>
      </c>
      <c r="AL230" s="97">
        <f>_xlfn.XLOOKUP(B230,'[1]PI final (3)'!C:C,'[1]PI final (3)'!AP:AP,"",0)</f>
        <v>852</v>
      </c>
      <c r="AM230" s="97">
        <f>_xlfn.XLOOKUP(B230,'[1]PI final (3)'!C:C,'[1]PI final (3)'!AQ:AQ,"",0)</f>
        <v>852</v>
      </c>
      <c r="AN230" s="97">
        <f>_xlfn.XLOOKUP(B230,'[1]PI final (3)'!C:C,'[1]PI final (3)'!AR:AR,"",0)</f>
        <v>852</v>
      </c>
      <c r="AO230" s="97">
        <f>_xlfn.XLOOKUP(B230,'[1]PI final (3)'!C:C,'[1]PI final (3)'!AS:AS,"",0)</f>
        <v>852</v>
      </c>
      <c r="AP230" s="97">
        <f>_xlfn.XLOOKUP(B230,'[1]PI final (3)'!C:C,'[1]PI final (3)'!AT:AT,"",0)</f>
        <v>3408</v>
      </c>
      <c r="AQ230" s="97">
        <f>_xlfn.XLOOKUP(B230,'[1]PI final (3)'!C:C,'[1]PI final (3)'!AU:AU,"",0)</f>
        <v>6816</v>
      </c>
      <c r="AR230" s="97">
        <f>_xlfn.XLOOKUP(B230,'[1]PI final (3)'!C:C,'[1]PI final (3)'!AW:AW,"",0)</f>
        <v>426</v>
      </c>
      <c r="AS230" s="97">
        <f>_xlfn.XLOOKUP(B230,'[1]PI final (3)'!C:C,'[1]PI final (3)'!AX:AX,"",0)</f>
        <v>426</v>
      </c>
      <c r="AT230" s="97">
        <f>_xlfn.XLOOKUP(B230,'[1]PI final (3)'!C:C,'[1]PI final (3)'!AY:AY,"",0)</f>
        <v>426</v>
      </c>
      <c r="AU230" s="97">
        <f>_xlfn.XLOOKUP(B230,'[1]PI final (3)'!C:C,'[1]PI final (3)'!AZ:AZ,"",0)</f>
        <v>426</v>
      </c>
      <c r="AV230" s="97">
        <f>_xlfn.XLOOKUP(B230,'[1]PI final (3)'!C:C,'[1]PI final (3)'!BA:BA,"",0)</f>
        <v>1704</v>
      </c>
      <c r="AW230" s="97">
        <f>_xlfn.XLOOKUP(B230,'[1]PI final (3)'!C:C,'[1]PI final (3)'!BB:BB,"",0)</f>
        <v>8520</v>
      </c>
      <c r="AX230" s="98" t="s">
        <v>776</v>
      </c>
      <c r="AY230" s="98" t="s">
        <v>931</v>
      </c>
      <c r="AZ230" s="98" t="s">
        <v>931</v>
      </c>
      <c r="BA230" s="98">
        <v>0</v>
      </c>
      <c r="BB230" s="98">
        <v>0</v>
      </c>
      <c r="BC230" s="98">
        <v>0</v>
      </c>
      <c r="BD230" s="98">
        <v>0</v>
      </c>
      <c r="BE230" s="98">
        <v>0</v>
      </c>
      <c r="BF230" s="98">
        <v>0</v>
      </c>
    </row>
    <row r="231" spans="1:59" s="102" customFormat="1" ht="32.1" customHeight="1">
      <c r="A231" s="97" t="s">
        <v>3734</v>
      </c>
      <c r="B231" s="97">
        <v>224</v>
      </c>
      <c r="C231" s="98" t="s">
        <v>1343</v>
      </c>
      <c r="D231" s="98" t="s">
        <v>1763</v>
      </c>
      <c r="E231" s="98" t="s">
        <v>1819</v>
      </c>
      <c r="F231" s="98" t="s">
        <v>1820</v>
      </c>
      <c r="G231" s="98" t="s">
        <v>1057</v>
      </c>
      <c r="H231" s="98" t="s">
        <v>1821</v>
      </c>
      <c r="I231" s="98" t="s">
        <v>1240</v>
      </c>
      <c r="J231" s="108" t="s">
        <v>1822</v>
      </c>
      <c r="K231" s="122" t="s">
        <v>1823</v>
      </c>
      <c r="L231" s="106">
        <v>1</v>
      </c>
      <c r="M231" s="98" t="s">
        <v>840</v>
      </c>
      <c r="N231" s="97">
        <v>9</v>
      </c>
      <c r="O231" s="98" t="s">
        <v>32</v>
      </c>
      <c r="P231" s="97">
        <v>24</v>
      </c>
      <c r="Q231" s="98" t="s">
        <v>31</v>
      </c>
      <c r="R231" s="98" t="s">
        <v>1774</v>
      </c>
      <c r="S231" s="97">
        <v>240203400</v>
      </c>
      <c r="T231" s="98" t="s">
        <v>1837</v>
      </c>
      <c r="U231" s="98" t="s">
        <v>1842</v>
      </c>
      <c r="V231" s="98" t="s">
        <v>1843</v>
      </c>
      <c r="W231" s="98">
        <v>0</v>
      </c>
      <c r="X231" s="98" t="s">
        <v>1844</v>
      </c>
      <c r="Y231" s="119">
        <v>9000</v>
      </c>
      <c r="Z231" s="97" t="s">
        <v>1840</v>
      </c>
      <c r="AA231" s="101" t="s">
        <v>1841</v>
      </c>
      <c r="AB231" s="98" t="s">
        <v>16</v>
      </c>
      <c r="AC231" s="97">
        <f>_xlfn.XLOOKUP(B231,'[1]PI final (3)'!C:C,'[1]PI final (3)'!AE:AE,"",0)</f>
        <v>0</v>
      </c>
      <c r="AD231" s="97">
        <f>_xlfn.XLOOKUP(B231,'[1]PI final (3)'!C:C,'[1]PI final (3)'!AF:AF,"",0)</f>
        <v>0</v>
      </c>
      <c r="AE231" s="97">
        <f>_xlfn.XLOOKUP(B231,'[1]PI final (3)'!C:C,'[1]PI final (3)'!AG:AG,"",0)</f>
        <v>0</v>
      </c>
      <c r="AF231" s="97">
        <f>_xlfn.XLOOKUP(B231,'[1]PI final (3)'!C:C,'[1]PI final (3)'!AI:AI,"",0)</f>
        <v>675</v>
      </c>
      <c r="AG231" s="97">
        <f>_xlfn.XLOOKUP(B231,'[1]PI final (3)'!C:C,'[1]PI final (3)'!AJ:AJ,"",0)</f>
        <v>675</v>
      </c>
      <c r="AH231" s="97">
        <f>_xlfn.XLOOKUP(B231,'[1]PI final (3)'!C:C,'[1]PI final (3)'!AK:AK,"",0)</f>
        <v>675</v>
      </c>
      <c r="AI231" s="97">
        <f>_xlfn.XLOOKUP(B231,'[1]PI final (3)'!C:C,'[1]PI final (3)'!AL:AL,"",0)</f>
        <v>675</v>
      </c>
      <c r="AJ231" s="97">
        <f>_xlfn.XLOOKUP(B231,'[1]PI final (3)'!C:C,'[1]PI final (3)'!AM:AM,"",0)</f>
        <v>2700</v>
      </c>
      <c r="AK231" s="97">
        <f>_xlfn.XLOOKUP(B231,'[1]PI final (3)'!C:C,'[1]PI final (3)'!AN:AN,"",0)</f>
        <v>2700</v>
      </c>
      <c r="AL231" s="97">
        <f>_xlfn.XLOOKUP(B231,'[1]PI final (3)'!C:C,'[1]PI final (3)'!AP:AP,"",0)</f>
        <v>675</v>
      </c>
      <c r="AM231" s="97">
        <f>_xlfn.XLOOKUP(B231,'[1]PI final (3)'!C:C,'[1]PI final (3)'!AQ:AQ,"",0)</f>
        <v>675</v>
      </c>
      <c r="AN231" s="97">
        <f>_xlfn.XLOOKUP(B231,'[1]PI final (3)'!C:C,'[1]PI final (3)'!AR:AR,"",0)</f>
        <v>675</v>
      </c>
      <c r="AO231" s="97">
        <f>_xlfn.XLOOKUP(B231,'[1]PI final (3)'!C:C,'[1]PI final (3)'!AS:AS,"",0)</f>
        <v>675</v>
      </c>
      <c r="AP231" s="97">
        <f>_xlfn.XLOOKUP(B231,'[1]PI final (3)'!C:C,'[1]PI final (3)'!AT:AT,"",0)</f>
        <v>2700</v>
      </c>
      <c r="AQ231" s="97">
        <f>_xlfn.XLOOKUP(B231,'[1]PI final (3)'!C:C,'[1]PI final (3)'!AU:AU,"",0)</f>
        <v>5400</v>
      </c>
      <c r="AR231" s="97">
        <f>_xlfn.XLOOKUP(B231,'[1]PI final (3)'!C:C,'[1]PI final (3)'!AW:AW,"",0)</f>
        <v>900</v>
      </c>
      <c r="AS231" s="97">
        <f>_xlfn.XLOOKUP(B231,'[1]PI final (3)'!C:C,'[1]PI final (3)'!AX:AX,"",0)</f>
        <v>900</v>
      </c>
      <c r="AT231" s="97">
        <f>_xlfn.XLOOKUP(B231,'[1]PI final (3)'!C:C,'[1]PI final (3)'!AY:AY,"",0)</f>
        <v>900</v>
      </c>
      <c r="AU231" s="97">
        <f>_xlfn.XLOOKUP(B231,'[1]PI final (3)'!C:C,'[1]PI final (3)'!AZ:AZ,"",0)</f>
        <v>900</v>
      </c>
      <c r="AV231" s="97">
        <f>_xlfn.XLOOKUP(B231,'[1]PI final (3)'!C:C,'[1]PI final (3)'!BA:BA,"",0)</f>
        <v>3600</v>
      </c>
      <c r="AW231" s="97">
        <f>_xlfn.XLOOKUP(B231,'[1]PI final (3)'!C:C,'[1]PI final (3)'!BB:BB,"",0)</f>
        <v>9000</v>
      </c>
      <c r="AX231" s="98" t="s">
        <v>776</v>
      </c>
      <c r="AY231" s="98" t="s">
        <v>931</v>
      </c>
      <c r="AZ231" s="98" t="s">
        <v>931</v>
      </c>
      <c r="BA231" s="98">
        <v>0</v>
      </c>
      <c r="BB231" s="98">
        <v>0</v>
      </c>
      <c r="BC231" s="98">
        <v>0</v>
      </c>
      <c r="BD231" s="98">
        <v>0</v>
      </c>
      <c r="BE231" s="98">
        <v>0</v>
      </c>
      <c r="BF231" s="98">
        <v>0</v>
      </c>
    </row>
    <row r="232" spans="1:59" s="102" customFormat="1" ht="32.1" customHeight="1">
      <c r="A232" s="97" t="s">
        <v>17</v>
      </c>
      <c r="B232" s="97">
        <v>225</v>
      </c>
      <c r="C232" s="98" t="s">
        <v>1343</v>
      </c>
      <c r="D232" s="98" t="s">
        <v>1763</v>
      </c>
      <c r="E232" s="98" t="s">
        <v>1845</v>
      </c>
      <c r="F232" s="98" t="s">
        <v>1846</v>
      </c>
      <c r="G232" s="98" t="s">
        <v>1847</v>
      </c>
      <c r="H232" s="98" t="s">
        <v>1848</v>
      </c>
      <c r="I232" s="98" t="s">
        <v>812</v>
      </c>
      <c r="J232" s="104">
        <v>0.20899999999999999</v>
      </c>
      <c r="K232" s="124" t="s">
        <v>1849</v>
      </c>
      <c r="L232" s="104">
        <v>0.19900000000000001</v>
      </c>
      <c r="M232" s="98" t="s">
        <v>1123</v>
      </c>
      <c r="N232" s="97">
        <v>3</v>
      </c>
      <c r="O232" s="98" t="s">
        <v>1850</v>
      </c>
      <c r="P232" s="97">
        <v>24</v>
      </c>
      <c r="Q232" s="98" t="s">
        <v>31</v>
      </c>
      <c r="R232" s="98" t="s">
        <v>1851</v>
      </c>
      <c r="S232" s="97">
        <v>240904300</v>
      </c>
      <c r="T232" s="98" t="s">
        <v>1852</v>
      </c>
      <c r="U232" s="98" t="s">
        <v>1853</v>
      </c>
      <c r="V232" s="98" t="s">
        <v>1854</v>
      </c>
      <c r="W232" s="98">
        <v>11</v>
      </c>
      <c r="X232" s="98" t="s">
        <v>1855</v>
      </c>
      <c r="Y232" s="98">
        <v>30</v>
      </c>
      <c r="Z232" s="97">
        <v>3</v>
      </c>
      <c r="AA232" s="107">
        <v>45446</v>
      </c>
      <c r="AB232" s="98" t="s">
        <v>16</v>
      </c>
      <c r="AC232" s="97">
        <f>_xlfn.XLOOKUP(B232,'[1]PI final (3)'!C:C,'[1]PI final (3)'!AE:AE,"",0)</f>
        <v>4</v>
      </c>
      <c r="AD232" s="97">
        <f>_xlfn.XLOOKUP(B232,'[1]PI final (3)'!C:C,'[1]PI final (3)'!AF:AF,"",0)</f>
        <v>5</v>
      </c>
      <c r="AE232" s="97">
        <f>_xlfn.XLOOKUP(B232,'[1]PI final (3)'!C:C,'[1]PI final (3)'!AG:AG,"",0)</f>
        <v>9</v>
      </c>
      <c r="AF232" s="97">
        <f>_xlfn.XLOOKUP(B232,'[1]PI final (3)'!C:C,'[1]PI final (3)'!AI:AI,"",0)</f>
        <v>0</v>
      </c>
      <c r="AG232" s="97">
        <f>_xlfn.XLOOKUP(B232,'[1]PI final (3)'!C:C,'[1]PI final (3)'!AJ:AJ,"",0)</f>
        <v>0</v>
      </c>
      <c r="AH232" s="97">
        <f>_xlfn.XLOOKUP(B232,'[1]PI final (3)'!C:C,'[1]PI final (3)'!AK:AK,"",0)</f>
        <v>0</v>
      </c>
      <c r="AI232" s="97">
        <f>_xlfn.XLOOKUP(B232,'[1]PI final (3)'!C:C,'[1]PI final (3)'!AL:AL,"",0)</f>
        <v>4</v>
      </c>
      <c r="AJ232" s="97">
        <f>_xlfn.XLOOKUP(B232,'[1]PI final (3)'!C:C,'[1]PI final (3)'!AM:AM,"",0)</f>
        <v>4</v>
      </c>
      <c r="AK232" s="97">
        <f>_xlfn.XLOOKUP(B232,'[1]PI final (3)'!C:C,'[1]PI final (3)'!AN:AN,"",0)</f>
        <v>13</v>
      </c>
      <c r="AL232" s="97">
        <f>_xlfn.XLOOKUP(B232,'[1]PI final (3)'!C:C,'[1]PI final (3)'!AP:AP,"",0)</f>
        <v>0</v>
      </c>
      <c r="AM232" s="97">
        <f>_xlfn.XLOOKUP(B232,'[1]PI final (3)'!C:C,'[1]PI final (3)'!AQ:AQ,"",0)</f>
        <v>0</v>
      </c>
      <c r="AN232" s="97">
        <f>_xlfn.XLOOKUP(B232,'[1]PI final (3)'!C:C,'[1]PI final (3)'!AR:AR,"",0)</f>
        <v>0</v>
      </c>
      <c r="AO232" s="97">
        <f>_xlfn.XLOOKUP(B232,'[1]PI final (3)'!C:C,'[1]PI final (3)'!AS:AS,"",0)</f>
        <v>3</v>
      </c>
      <c r="AP232" s="97">
        <f>_xlfn.XLOOKUP(B232,'[1]PI final (3)'!C:C,'[1]PI final (3)'!AT:AT,"",0)</f>
        <v>3</v>
      </c>
      <c r="AQ232" s="97">
        <f>_xlfn.XLOOKUP(B232,'[1]PI final (3)'!C:C,'[1]PI final (3)'!AU:AU,"",0)</f>
        <v>16</v>
      </c>
      <c r="AR232" s="97">
        <f>_xlfn.XLOOKUP(B232,'[1]PI final (3)'!C:C,'[1]PI final (3)'!AW:AW,"",0)</f>
        <v>0</v>
      </c>
      <c r="AS232" s="97">
        <f>_xlfn.XLOOKUP(B232,'[1]PI final (3)'!C:C,'[1]PI final (3)'!AX:AX,"",0)</f>
        <v>0</v>
      </c>
      <c r="AT232" s="97">
        <f>_xlfn.XLOOKUP(B232,'[1]PI final (3)'!C:C,'[1]PI final (3)'!AY:AY,"",0)</f>
        <v>0</v>
      </c>
      <c r="AU232" s="97">
        <f>_xlfn.XLOOKUP(B232,'[1]PI final (3)'!C:C,'[1]PI final (3)'!AZ:AZ,"",0)</f>
        <v>3</v>
      </c>
      <c r="AV232" s="97">
        <f>_xlfn.XLOOKUP(B232,'[1]PI final (3)'!C:C,'[1]PI final (3)'!BA:BA,"",0)</f>
        <v>3</v>
      </c>
      <c r="AW232" s="97">
        <f>_xlfn.XLOOKUP(B232,'[1]PI final (3)'!C:C,'[1]PI final (3)'!BB:BB,"",0)</f>
        <v>19</v>
      </c>
      <c r="AX232" s="98" t="s">
        <v>857</v>
      </c>
      <c r="AY232" s="98" t="s">
        <v>931</v>
      </c>
      <c r="AZ232" s="98" t="s">
        <v>931</v>
      </c>
      <c r="BA232" s="98" t="s">
        <v>849</v>
      </c>
      <c r="BB232" s="98">
        <v>0</v>
      </c>
      <c r="BC232" s="98">
        <v>0</v>
      </c>
      <c r="BD232" s="98">
        <v>0</v>
      </c>
      <c r="BE232" s="98">
        <v>0</v>
      </c>
      <c r="BF232" s="98">
        <v>0</v>
      </c>
    </row>
    <row r="233" spans="1:59" s="102" customFormat="1" ht="32.1" customHeight="1">
      <c r="A233" s="97" t="s">
        <v>17</v>
      </c>
      <c r="B233" s="97">
        <v>226</v>
      </c>
      <c r="C233" s="98" t="s">
        <v>1343</v>
      </c>
      <c r="D233" s="98" t="s">
        <v>1763</v>
      </c>
      <c r="E233" s="98" t="s">
        <v>1845</v>
      </c>
      <c r="F233" s="98" t="s">
        <v>1846</v>
      </c>
      <c r="G233" s="98" t="s">
        <v>1847</v>
      </c>
      <c r="H233" s="98" t="s">
        <v>1848</v>
      </c>
      <c r="I233" s="98" t="s">
        <v>812</v>
      </c>
      <c r="J233" s="104">
        <v>0.20899999999999999</v>
      </c>
      <c r="K233" s="124" t="s">
        <v>1849</v>
      </c>
      <c r="L233" s="104">
        <v>0.19900000000000001</v>
      </c>
      <c r="M233" s="98" t="s">
        <v>1123</v>
      </c>
      <c r="N233" s="97">
        <v>3</v>
      </c>
      <c r="O233" s="98" t="s">
        <v>1850</v>
      </c>
      <c r="P233" s="97">
        <v>24</v>
      </c>
      <c r="Q233" s="98" t="s">
        <v>31</v>
      </c>
      <c r="R233" s="98" t="s">
        <v>1851</v>
      </c>
      <c r="S233" s="97">
        <v>240903900</v>
      </c>
      <c r="T233" s="98" t="s">
        <v>1814</v>
      </c>
      <c r="U233" s="98" t="s">
        <v>1856</v>
      </c>
      <c r="V233" s="98" t="s">
        <v>1857</v>
      </c>
      <c r="W233" s="98">
        <v>108</v>
      </c>
      <c r="X233" s="98" t="s">
        <v>1855</v>
      </c>
      <c r="Y233" s="98">
        <v>300</v>
      </c>
      <c r="Z233" s="97">
        <v>3</v>
      </c>
      <c r="AA233" s="107">
        <v>45446</v>
      </c>
      <c r="AB233" s="98" t="s">
        <v>16</v>
      </c>
      <c r="AC233" s="97">
        <f>_xlfn.XLOOKUP(B233,'[1]PI final (3)'!C:C,'[1]PI final (3)'!AE:AE,"",0)</f>
        <v>21</v>
      </c>
      <c r="AD233" s="97">
        <f>_xlfn.XLOOKUP(B233,'[1]PI final (3)'!C:C,'[1]PI final (3)'!AF:AF,"",0)</f>
        <v>21</v>
      </c>
      <c r="AE233" s="97">
        <f>_xlfn.XLOOKUP(B233,'[1]PI final (3)'!C:C,'[1]PI final (3)'!AG:AG,"",0)</f>
        <v>42</v>
      </c>
      <c r="AF233" s="97">
        <f>_xlfn.XLOOKUP(B233,'[1]PI final (3)'!C:C,'[1]PI final (3)'!AI:AI,"",0)</f>
        <v>0</v>
      </c>
      <c r="AG233" s="97">
        <f>_xlfn.XLOOKUP(B233,'[1]PI final (3)'!C:C,'[1]PI final (3)'!AJ:AJ,"",0)</f>
        <v>0</v>
      </c>
      <c r="AH233" s="97">
        <f>_xlfn.XLOOKUP(B233,'[1]PI final (3)'!C:C,'[1]PI final (3)'!AK:AK,"",0)</f>
        <v>0</v>
      </c>
      <c r="AI233" s="97">
        <f>_xlfn.XLOOKUP(B233,'[1]PI final (3)'!C:C,'[1]PI final (3)'!AL:AL,"",0)</f>
        <v>33</v>
      </c>
      <c r="AJ233" s="97">
        <f>_xlfn.XLOOKUP(B233,'[1]PI final (3)'!C:C,'[1]PI final (3)'!AM:AM,"",0)</f>
        <v>33</v>
      </c>
      <c r="AK233" s="97">
        <f>_xlfn.XLOOKUP(B233,'[1]PI final (3)'!C:C,'[1]PI final (3)'!AN:AN,"",0)</f>
        <v>75</v>
      </c>
      <c r="AL233" s="97">
        <f>_xlfn.XLOOKUP(B233,'[1]PI final (3)'!C:C,'[1]PI final (3)'!AP:AP,"",0)</f>
        <v>0</v>
      </c>
      <c r="AM233" s="97">
        <f>_xlfn.XLOOKUP(B233,'[1]PI final (3)'!C:C,'[1]PI final (3)'!AQ:AQ,"",0)</f>
        <v>0</v>
      </c>
      <c r="AN233" s="97">
        <f>_xlfn.XLOOKUP(B233,'[1]PI final (3)'!C:C,'[1]PI final (3)'!AR:AR,"",0)</f>
        <v>0</v>
      </c>
      <c r="AO233" s="97">
        <f>_xlfn.XLOOKUP(B233,'[1]PI final (3)'!C:C,'[1]PI final (3)'!AS:AS,"",0)</f>
        <v>57</v>
      </c>
      <c r="AP233" s="97">
        <f>_xlfn.XLOOKUP(B233,'[1]PI final (3)'!C:C,'[1]PI final (3)'!AT:AT,"",0)</f>
        <v>57</v>
      </c>
      <c r="AQ233" s="97">
        <f>_xlfn.XLOOKUP(B233,'[1]PI final (3)'!C:C,'[1]PI final (3)'!AU:AU,"",0)</f>
        <v>132</v>
      </c>
      <c r="AR233" s="97">
        <f>_xlfn.XLOOKUP(B233,'[1]PI final (3)'!C:C,'[1]PI final (3)'!AW:AW,"",0)</f>
        <v>0</v>
      </c>
      <c r="AS233" s="97">
        <f>_xlfn.XLOOKUP(B233,'[1]PI final (3)'!C:C,'[1]PI final (3)'!AX:AX,"",0)</f>
        <v>0</v>
      </c>
      <c r="AT233" s="97">
        <f>_xlfn.XLOOKUP(B233,'[1]PI final (3)'!C:C,'[1]PI final (3)'!AY:AY,"",0)</f>
        <v>0</v>
      </c>
      <c r="AU233" s="97">
        <f>_xlfn.XLOOKUP(B233,'[1]PI final (3)'!C:C,'[1]PI final (3)'!AZ:AZ,"",0)</f>
        <v>60</v>
      </c>
      <c r="AV233" s="97">
        <f>_xlfn.XLOOKUP(B233,'[1]PI final (3)'!C:C,'[1]PI final (3)'!BA:BA,"",0)</f>
        <v>60</v>
      </c>
      <c r="AW233" s="97">
        <f>_xlfn.XLOOKUP(B233,'[1]PI final (3)'!C:C,'[1]PI final (3)'!BB:BB,"",0)</f>
        <v>192</v>
      </c>
      <c r="AX233" s="98" t="s">
        <v>857</v>
      </c>
      <c r="AY233" s="98" t="s">
        <v>931</v>
      </c>
      <c r="AZ233" s="98" t="s">
        <v>931</v>
      </c>
      <c r="BA233" s="98" t="s">
        <v>849</v>
      </c>
      <c r="BB233" s="98">
        <v>0</v>
      </c>
      <c r="BC233" s="98">
        <v>0</v>
      </c>
      <c r="BD233" s="98">
        <v>0</v>
      </c>
      <c r="BE233" s="98">
        <v>0</v>
      </c>
      <c r="BF233" s="98">
        <v>0</v>
      </c>
    </row>
    <row r="234" spans="1:59" s="102" customFormat="1" ht="32.1" customHeight="1">
      <c r="A234" s="97" t="s">
        <v>17</v>
      </c>
      <c r="B234" s="109">
        <v>227.1</v>
      </c>
      <c r="C234" s="110" t="s">
        <v>1343</v>
      </c>
      <c r="D234" s="110" t="s">
        <v>1763</v>
      </c>
      <c r="E234" s="110" t="s">
        <v>1845</v>
      </c>
      <c r="F234" s="110" t="s">
        <v>1846</v>
      </c>
      <c r="G234" s="110" t="s">
        <v>1847</v>
      </c>
      <c r="H234" s="110" t="s">
        <v>1848</v>
      </c>
      <c r="I234" s="110" t="s">
        <v>812</v>
      </c>
      <c r="J234" s="111">
        <v>0.20899999999999999</v>
      </c>
      <c r="K234" s="110" t="s">
        <v>1849</v>
      </c>
      <c r="L234" s="110">
        <v>0.19900000000000001</v>
      </c>
      <c r="M234" s="110" t="s">
        <v>1123</v>
      </c>
      <c r="N234" s="112">
        <v>3</v>
      </c>
      <c r="O234" s="110" t="s">
        <v>1850</v>
      </c>
      <c r="P234" s="112">
        <v>24</v>
      </c>
      <c r="Q234" s="110" t="s">
        <v>31</v>
      </c>
      <c r="R234" s="110" t="s">
        <v>1851</v>
      </c>
      <c r="S234" s="112">
        <v>240900800</v>
      </c>
      <c r="T234" s="110" t="s">
        <v>937</v>
      </c>
      <c r="U234" s="110" t="s">
        <v>1064</v>
      </c>
      <c r="V234" s="110" t="s">
        <v>1858</v>
      </c>
      <c r="W234" s="110">
        <v>20</v>
      </c>
      <c r="X234" s="110" t="s">
        <v>1855</v>
      </c>
      <c r="Y234" s="110" t="s">
        <v>1859</v>
      </c>
      <c r="Z234" s="110">
        <v>3</v>
      </c>
      <c r="AA234" s="110" t="s">
        <v>1850</v>
      </c>
      <c r="AB234" s="113" t="s">
        <v>866</v>
      </c>
      <c r="AC234" s="112">
        <v>0</v>
      </c>
      <c r="AD234" s="112">
        <v>20</v>
      </c>
      <c r="AE234" s="112">
        <v>20</v>
      </c>
      <c r="AF234" s="112">
        <v>0</v>
      </c>
      <c r="AG234" s="112">
        <v>0</v>
      </c>
      <c r="AH234" s="112">
        <v>20</v>
      </c>
      <c r="AI234" s="112">
        <v>0</v>
      </c>
      <c r="AJ234" s="112">
        <v>20</v>
      </c>
      <c r="AK234" s="112">
        <v>20</v>
      </c>
      <c r="AL234" s="112">
        <v>0</v>
      </c>
      <c r="AM234" s="112">
        <v>0</v>
      </c>
      <c r="AN234" s="112">
        <v>20</v>
      </c>
      <c r="AO234" s="112">
        <v>0</v>
      </c>
      <c r="AP234" s="112">
        <v>20</v>
      </c>
      <c r="AQ234" s="112">
        <v>20</v>
      </c>
      <c r="AR234" s="112">
        <v>0</v>
      </c>
      <c r="AS234" s="112">
        <v>0</v>
      </c>
      <c r="AT234" s="112">
        <v>20</v>
      </c>
      <c r="AU234" s="112">
        <v>0</v>
      </c>
      <c r="AV234" s="112">
        <v>20</v>
      </c>
      <c r="AW234" s="112">
        <v>20</v>
      </c>
      <c r="AX234" s="110" t="b">
        <v>0</v>
      </c>
      <c r="AY234" s="110" t="s">
        <v>931</v>
      </c>
      <c r="AZ234" s="110">
        <v>0</v>
      </c>
      <c r="BA234" s="110">
        <v>0</v>
      </c>
      <c r="BB234" s="114">
        <v>0</v>
      </c>
      <c r="BC234" s="114">
        <v>0</v>
      </c>
      <c r="BD234" s="114">
        <v>0</v>
      </c>
      <c r="BE234" s="114">
        <v>0</v>
      </c>
      <c r="BF234" s="114">
        <v>0</v>
      </c>
      <c r="BG234" s="115" t="s">
        <v>932</v>
      </c>
    </row>
    <row r="235" spans="1:59" s="102" customFormat="1" ht="32.1" customHeight="1">
      <c r="A235" s="97" t="s">
        <v>17</v>
      </c>
      <c r="B235" s="109">
        <v>227.2</v>
      </c>
      <c r="C235" s="110" t="s">
        <v>1343</v>
      </c>
      <c r="D235" s="110" t="s">
        <v>1763</v>
      </c>
      <c r="E235" s="110" t="s">
        <v>1845</v>
      </c>
      <c r="F235" s="110" t="s">
        <v>1846</v>
      </c>
      <c r="G235" s="110" t="s">
        <v>1847</v>
      </c>
      <c r="H235" s="110" t="s">
        <v>1848</v>
      </c>
      <c r="I235" s="110" t="s">
        <v>812</v>
      </c>
      <c r="J235" s="111">
        <v>0.20899999999999999</v>
      </c>
      <c r="K235" s="110" t="s">
        <v>1849</v>
      </c>
      <c r="L235" s="110">
        <v>0.19900000000000001</v>
      </c>
      <c r="M235" s="110" t="s">
        <v>1123</v>
      </c>
      <c r="N235" s="112">
        <v>3</v>
      </c>
      <c r="O235" s="110" t="s">
        <v>1850</v>
      </c>
      <c r="P235" s="112">
        <v>24</v>
      </c>
      <c r="Q235" s="110" t="s">
        <v>31</v>
      </c>
      <c r="R235" s="110" t="s">
        <v>1851</v>
      </c>
      <c r="S235" s="112">
        <v>240900800</v>
      </c>
      <c r="T235" s="110" t="s">
        <v>937</v>
      </c>
      <c r="U235" s="110" t="s">
        <v>1064</v>
      </c>
      <c r="V235" s="110" t="s">
        <v>1858</v>
      </c>
      <c r="W235" s="110">
        <v>20</v>
      </c>
      <c r="X235" s="110" t="s">
        <v>1855</v>
      </c>
      <c r="Y235" s="110" t="s">
        <v>1859</v>
      </c>
      <c r="Z235" s="110">
        <v>3</v>
      </c>
      <c r="AA235" s="110" t="s">
        <v>1850</v>
      </c>
      <c r="AB235" s="116" t="s">
        <v>16</v>
      </c>
      <c r="AC235" s="112">
        <v>1</v>
      </c>
      <c r="AD235" s="112">
        <v>0</v>
      </c>
      <c r="AE235" s="112">
        <v>1</v>
      </c>
      <c r="AF235" s="112">
        <v>0</v>
      </c>
      <c r="AG235" s="112">
        <v>0</v>
      </c>
      <c r="AH235" s="112">
        <v>1</v>
      </c>
      <c r="AI235" s="112">
        <v>0</v>
      </c>
      <c r="AJ235" s="112">
        <v>1</v>
      </c>
      <c r="AK235" s="112">
        <v>2</v>
      </c>
      <c r="AL235" s="112">
        <v>0</v>
      </c>
      <c r="AM235" s="112">
        <v>0</v>
      </c>
      <c r="AN235" s="112">
        <v>0</v>
      </c>
      <c r="AO235" s="112">
        <v>1</v>
      </c>
      <c r="AP235" s="112">
        <v>1</v>
      </c>
      <c r="AQ235" s="112">
        <v>3</v>
      </c>
      <c r="AR235" s="112">
        <v>0</v>
      </c>
      <c r="AS235" s="112">
        <v>0</v>
      </c>
      <c r="AT235" s="112">
        <v>0</v>
      </c>
      <c r="AU235" s="112">
        <v>1</v>
      </c>
      <c r="AV235" s="112">
        <v>1</v>
      </c>
      <c r="AW235" s="112">
        <v>4</v>
      </c>
      <c r="AX235" s="110">
        <v>0</v>
      </c>
      <c r="AY235" s="110" t="s">
        <v>931</v>
      </c>
      <c r="AZ235" s="110">
        <v>0</v>
      </c>
      <c r="BA235" s="110">
        <v>0</v>
      </c>
      <c r="BB235" s="114">
        <v>0</v>
      </c>
      <c r="BC235" s="114">
        <v>0</v>
      </c>
      <c r="BD235" s="114">
        <v>0</v>
      </c>
      <c r="BE235" s="114">
        <v>0</v>
      </c>
      <c r="BF235" s="114">
        <v>0</v>
      </c>
      <c r="BG235" s="115" t="s">
        <v>932</v>
      </c>
    </row>
    <row r="236" spans="1:59" s="102" customFormat="1" ht="32.1" customHeight="1">
      <c r="A236" s="97" t="s">
        <v>17</v>
      </c>
      <c r="B236" s="97">
        <v>228</v>
      </c>
      <c r="C236" s="98" t="s">
        <v>1343</v>
      </c>
      <c r="D236" s="98" t="s">
        <v>1763</v>
      </c>
      <c r="E236" s="98" t="s">
        <v>1845</v>
      </c>
      <c r="F236" s="98" t="s">
        <v>1846</v>
      </c>
      <c r="G236" s="98" t="s">
        <v>1847</v>
      </c>
      <c r="H236" s="98" t="s">
        <v>1848</v>
      </c>
      <c r="I236" s="98" t="s">
        <v>812</v>
      </c>
      <c r="J236" s="104">
        <v>0.20899999999999999</v>
      </c>
      <c r="K236" s="124" t="s">
        <v>1849</v>
      </c>
      <c r="L236" s="104">
        <v>0.19900000000000001</v>
      </c>
      <c r="M236" s="98" t="s">
        <v>1123</v>
      </c>
      <c r="N236" s="97">
        <v>3</v>
      </c>
      <c r="O236" s="98" t="s">
        <v>1850</v>
      </c>
      <c r="P236" s="97">
        <v>24</v>
      </c>
      <c r="Q236" s="98" t="s">
        <v>31</v>
      </c>
      <c r="R236" s="98" t="s">
        <v>1851</v>
      </c>
      <c r="S236" s="97">
        <v>240900200</v>
      </c>
      <c r="T236" s="98" t="s">
        <v>1430</v>
      </c>
      <c r="U236" s="98" t="s">
        <v>1860</v>
      </c>
      <c r="V236" s="98" t="s">
        <v>1861</v>
      </c>
      <c r="W236" s="98">
        <v>5</v>
      </c>
      <c r="X236" s="98" t="s">
        <v>1855</v>
      </c>
      <c r="Y236" s="98">
        <v>12</v>
      </c>
      <c r="Z236" s="97">
        <v>3</v>
      </c>
      <c r="AA236" s="107">
        <v>45446</v>
      </c>
      <c r="AB236" s="98" t="s">
        <v>16</v>
      </c>
      <c r="AC236" s="97">
        <f>_xlfn.XLOOKUP(B236,'[1]PI final (3)'!C:C,'[1]PI final (3)'!AE:AE,"",0)</f>
        <v>1</v>
      </c>
      <c r="AD236" s="97">
        <f>_xlfn.XLOOKUP(B236,'[1]PI final (3)'!C:C,'[1]PI final (3)'!AF:AF,"",0)</f>
        <v>1</v>
      </c>
      <c r="AE236" s="97">
        <f>_xlfn.XLOOKUP(B236,'[1]PI final (3)'!C:C,'[1]PI final (3)'!AG:AG,"",0)</f>
        <v>2</v>
      </c>
      <c r="AF236" s="97">
        <f>_xlfn.XLOOKUP(B236,'[1]PI final (3)'!C:C,'[1]PI final (3)'!AI:AI,"",0)</f>
        <v>1</v>
      </c>
      <c r="AG236" s="97">
        <f>_xlfn.XLOOKUP(B236,'[1]PI final (3)'!C:C,'[1]PI final (3)'!AJ:AJ,"",0)</f>
        <v>1</v>
      </c>
      <c r="AH236" s="97">
        <f>_xlfn.XLOOKUP(B236,'[1]PI final (3)'!C:C,'[1]PI final (3)'!AK:AK,"",0)</f>
        <v>0</v>
      </c>
      <c r="AI236" s="97">
        <f>_xlfn.XLOOKUP(B236,'[1]PI final (3)'!C:C,'[1]PI final (3)'!AL:AL,"",0)</f>
        <v>0</v>
      </c>
      <c r="AJ236" s="97">
        <f>_xlfn.XLOOKUP(B236,'[1]PI final (3)'!C:C,'[1]PI final (3)'!AM:AM,"",0)</f>
        <v>2</v>
      </c>
      <c r="AK236" s="97">
        <f>_xlfn.XLOOKUP(B236,'[1]PI final (3)'!C:C,'[1]PI final (3)'!AN:AN,"",0)</f>
        <v>4</v>
      </c>
      <c r="AL236" s="97">
        <f>_xlfn.XLOOKUP(B236,'[1]PI final (3)'!C:C,'[1]PI final (3)'!AP:AP,"",0)</f>
        <v>1</v>
      </c>
      <c r="AM236" s="97">
        <f>_xlfn.XLOOKUP(B236,'[1]PI final (3)'!C:C,'[1]PI final (3)'!AQ:AQ,"",0)</f>
        <v>1</v>
      </c>
      <c r="AN236" s="97">
        <f>_xlfn.XLOOKUP(B236,'[1]PI final (3)'!C:C,'[1]PI final (3)'!AR:AR,"",0)</f>
        <v>0</v>
      </c>
      <c r="AO236" s="97">
        <f>_xlfn.XLOOKUP(B236,'[1]PI final (3)'!C:C,'[1]PI final (3)'!AS:AS,"",0)</f>
        <v>0</v>
      </c>
      <c r="AP236" s="97">
        <f>_xlfn.XLOOKUP(B236,'[1]PI final (3)'!C:C,'[1]PI final (3)'!AT:AT,"",0)</f>
        <v>2</v>
      </c>
      <c r="AQ236" s="97">
        <f>_xlfn.XLOOKUP(B236,'[1]PI final (3)'!C:C,'[1]PI final (3)'!AU:AU,"",0)</f>
        <v>6</v>
      </c>
      <c r="AR236" s="97">
        <f>_xlfn.XLOOKUP(B236,'[1]PI final (3)'!C:C,'[1]PI final (3)'!AW:AW,"",0)</f>
        <v>1</v>
      </c>
      <c r="AS236" s="97">
        <f>_xlfn.XLOOKUP(B236,'[1]PI final (3)'!C:C,'[1]PI final (3)'!AX:AX,"",0)</f>
        <v>0</v>
      </c>
      <c r="AT236" s="97">
        <f>_xlfn.XLOOKUP(B236,'[1]PI final (3)'!C:C,'[1]PI final (3)'!AY:AY,"",0)</f>
        <v>0</v>
      </c>
      <c r="AU236" s="97">
        <f>_xlfn.XLOOKUP(B236,'[1]PI final (3)'!C:C,'[1]PI final (3)'!AZ:AZ,"",0)</f>
        <v>0</v>
      </c>
      <c r="AV236" s="97">
        <f>_xlfn.XLOOKUP(B236,'[1]PI final (3)'!C:C,'[1]PI final (3)'!BA:BA,"",0)</f>
        <v>1</v>
      </c>
      <c r="AW236" s="97">
        <f>_xlfn.XLOOKUP(B236,'[1]PI final (3)'!C:C,'[1]PI final (3)'!BB:BB,"",0)</f>
        <v>7</v>
      </c>
      <c r="AX236" s="98" t="s">
        <v>857</v>
      </c>
      <c r="AY236" s="98" t="s">
        <v>931</v>
      </c>
      <c r="AZ236" s="98" t="s">
        <v>931</v>
      </c>
      <c r="BA236" s="98" t="s">
        <v>849</v>
      </c>
      <c r="BB236" s="98">
        <v>0</v>
      </c>
      <c r="BC236" s="98">
        <v>0</v>
      </c>
      <c r="BD236" s="98">
        <v>0</v>
      </c>
      <c r="BE236" s="98">
        <v>0</v>
      </c>
      <c r="BF236" s="98">
        <v>0</v>
      </c>
    </row>
    <row r="237" spans="1:59" s="102" customFormat="1" ht="32.1" customHeight="1">
      <c r="A237" s="97" t="s">
        <v>17</v>
      </c>
      <c r="B237" s="109">
        <v>229.1</v>
      </c>
      <c r="C237" s="110" t="s">
        <v>1343</v>
      </c>
      <c r="D237" s="110" t="s">
        <v>1763</v>
      </c>
      <c r="E237" s="110" t="s">
        <v>1845</v>
      </c>
      <c r="F237" s="110" t="s">
        <v>1846</v>
      </c>
      <c r="G237" s="110" t="s">
        <v>1847</v>
      </c>
      <c r="H237" s="110" t="s">
        <v>1848</v>
      </c>
      <c r="I237" s="110" t="s">
        <v>812</v>
      </c>
      <c r="J237" s="111">
        <v>0.20899999999999999</v>
      </c>
      <c r="K237" s="110" t="s">
        <v>1849</v>
      </c>
      <c r="L237" s="110">
        <v>0.19900000000000001</v>
      </c>
      <c r="M237" s="110" t="s">
        <v>1123</v>
      </c>
      <c r="N237" s="112">
        <v>3</v>
      </c>
      <c r="O237" s="110" t="s">
        <v>1850</v>
      </c>
      <c r="P237" s="112">
        <v>24</v>
      </c>
      <c r="Q237" s="110" t="s">
        <v>31</v>
      </c>
      <c r="R237" s="110" t="s">
        <v>1851</v>
      </c>
      <c r="S237" s="112">
        <v>240900400</v>
      </c>
      <c r="T237" s="110" t="s">
        <v>1862</v>
      </c>
      <c r="U237" s="110" t="s">
        <v>1863</v>
      </c>
      <c r="V237" s="110" t="s">
        <v>1864</v>
      </c>
      <c r="W237" s="110">
        <v>739</v>
      </c>
      <c r="X237" s="110" t="s">
        <v>1855</v>
      </c>
      <c r="Y237" s="110" t="s">
        <v>1865</v>
      </c>
      <c r="Z237" s="110">
        <v>3</v>
      </c>
      <c r="AA237" s="110" t="s">
        <v>1850</v>
      </c>
      <c r="AB237" s="113" t="s">
        <v>866</v>
      </c>
      <c r="AC237" s="112">
        <v>0</v>
      </c>
      <c r="AD237" s="112">
        <v>739</v>
      </c>
      <c r="AE237" s="112">
        <v>739</v>
      </c>
      <c r="AF237" s="112">
        <v>0</v>
      </c>
      <c r="AG237" s="112">
        <v>0</v>
      </c>
      <c r="AH237" s="112">
        <v>739</v>
      </c>
      <c r="AI237" s="112">
        <v>0</v>
      </c>
      <c r="AJ237" s="112">
        <v>739</v>
      </c>
      <c r="AK237" s="112">
        <v>739</v>
      </c>
      <c r="AL237" s="112">
        <v>0</v>
      </c>
      <c r="AM237" s="112">
        <v>0</v>
      </c>
      <c r="AN237" s="112">
        <v>0</v>
      </c>
      <c r="AO237" s="112">
        <v>739</v>
      </c>
      <c r="AP237" s="112">
        <v>739</v>
      </c>
      <c r="AQ237" s="112">
        <v>739</v>
      </c>
      <c r="AR237" s="112">
        <v>0</v>
      </c>
      <c r="AS237" s="112">
        <v>0</v>
      </c>
      <c r="AT237" s="112">
        <v>739</v>
      </c>
      <c r="AU237" s="112">
        <v>0</v>
      </c>
      <c r="AV237" s="112">
        <v>739</v>
      </c>
      <c r="AW237" s="112">
        <v>739</v>
      </c>
      <c r="AX237" s="110" t="b">
        <v>0</v>
      </c>
      <c r="AY237" s="110" t="s">
        <v>931</v>
      </c>
      <c r="AZ237" s="110">
        <v>0</v>
      </c>
      <c r="BA237" s="110">
        <v>0</v>
      </c>
      <c r="BB237" s="114">
        <v>0</v>
      </c>
      <c r="BC237" s="114">
        <v>0</v>
      </c>
      <c r="BD237" s="114">
        <v>0</v>
      </c>
      <c r="BE237" s="114">
        <v>0</v>
      </c>
      <c r="BF237" s="114">
        <v>0</v>
      </c>
      <c r="BG237" s="115" t="s">
        <v>932</v>
      </c>
    </row>
    <row r="238" spans="1:59" s="102" customFormat="1" ht="32.1" customHeight="1">
      <c r="A238" s="97" t="s">
        <v>17</v>
      </c>
      <c r="B238" s="109">
        <v>229.2</v>
      </c>
      <c r="C238" s="110" t="s">
        <v>1343</v>
      </c>
      <c r="D238" s="110" t="s">
        <v>1763</v>
      </c>
      <c r="E238" s="110" t="s">
        <v>1845</v>
      </c>
      <c r="F238" s="110" t="s">
        <v>1846</v>
      </c>
      <c r="G238" s="110" t="s">
        <v>1847</v>
      </c>
      <c r="H238" s="110" t="s">
        <v>1848</v>
      </c>
      <c r="I238" s="110" t="s">
        <v>812</v>
      </c>
      <c r="J238" s="111">
        <v>0.20899999999999999</v>
      </c>
      <c r="K238" s="110" t="s">
        <v>1849</v>
      </c>
      <c r="L238" s="110">
        <v>0.19900000000000001</v>
      </c>
      <c r="M238" s="110" t="s">
        <v>1123</v>
      </c>
      <c r="N238" s="112">
        <v>3</v>
      </c>
      <c r="O238" s="110" t="s">
        <v>1850</v>
      </c>
      <c r="P238" s="112">
        <v>24</v>
      </c>
      <c r="Q238" s="110" t="s">
        <v>31</v>
      </c>
      <c r="R238" s="110" t="s">
        <v>1851</v>
      </c>
      <c r="S238" s="112">
        <v>240900400</v>
      </c>
      <c r="T238" s="110" t="s">
        <v>1862</v>
      </c>
      <c r="U238" s="110" t="s">
        <v>1863</v>
      </c>
      <c r="V238" s="110" t="s">
        <v>1864</v>
      </c>
      <c r="W238" s="110">
        <v>739</v>
      </c>
      <c r="X238" s="110" t="s">
        <v>1855</v>
      </c>
      <c r="Y238" s="110" t="s">
        <v>1865</v>
      </c>
      <c r="Z238" s="110">
        <v>3</v>
      </c>
      <c r="AA238" s="110" t="s">
        <v>1850</v>
      </c>
      <c r="AB238" s="116" t="s">
        <v>16</v>
      </c>
      <c r="AC238" s="112">
        <v>0</v>
      </c>
      <c r="AD238" s="112">
        <v>11</v>
      </c>
      <c r="AE238" s="112">
        <v>11</v>
      </c>
      <c r="AF238" s="112">
        <v>0</v>
      </c>
      <c r="AG238" s="112">
        <v>0</v>
      </c>
      <c r="AH238" s="112">
        <v>0</v>
      </c>
      <c r="AI238" s="112">
        <v>20</v>
      </c>
      <c r="AJ238" s="112">
        <v>20</v>
      </c>
      <c r="AK238" s="112">
        <v>31</v>
      </c>
      <c r="AL238" s="112">
        <v>0</v>
      </c>
      <c r="AM238" s="112">
        <v>0</v>
      </c>
      <c r="AN238" s="112">
        <v>0</v>
      </c>
      <c r="AO238" s="112">
        <v>20</v>
      </c>
      <c r="AP238" s="112">
        <v>20</v>
      </c>
      <c r="AQ238" s="112">
        <v>51</v>
      </c>
      <c r="AR238" s="112">
        <v>0</v>
      </c>
      <c r="AS238" s="112">
        <v>0</v>
      </c>
      <c r="AT238" s="112">
        <v>10</v>
      </c>
      <c r="AU238" s="112">
        <v>0</v>
      </c>
      <c r="AV238" s="112">
        <v>10</v>
      </c>
      <c r="AW238" s="112">
        <v>61</v>
      </c>
      <c r="AX238" s="110">
        <v>0</v>
      </c>
      <c r="AY238" s="110" t="s">
        <v>931</v>
      </c>
      <c r="AZ238" s="110">
        <v>0</v>
      </c>
      <c r="BA238" s="110">
        <v>0</v>
      </c>
      <c r="BB238" s="114">
        <v>0</v>
      </c>
      <c r="BC238" s="114">
        <v>0</v>
      </c>
      <c r="BD238" s="114">
        <v>0</v>
      </c>
      <c r="BE238" s="114">
        <v>0</v>
      </c>
      <c r="BF238" s="114">
        <v>0</v>
      </c>
      <c r="BG238" s="115" t="s">
        <v>932</v>
      </c>
    </row>
    <row r="239" spans="1:59" s="102" customFormat="1" ht="32.1" customHeight="1">
      <c r="A239" s="97" t="s">
        <v>17</v>
      </c>
      <c r="B239" s="97">
        <v>230</v>
      </c>
      <c r="C239" s="98" t="s">
        <v>1343</v>
      </c>
      <c r="D239" s="98" t="s">
        <v>1763</v>
      </c>
      <c r="E239" s="98" t="s">
        <v>1845</v>
      </c>
      <c r="F239" s="98" t="s">
        <v>1846</v>
      </c>
      <c r="G239" s="98" t="s">
        <v>1847</v>
      </c>
      <c r="H239" s="98" t="s">
        <v>1848</v>
      </c>
      <c r="I239" s="98" t="s">
        <v>812</v>
      </c>
      <c r="J239" s="104">
        <v>0.20899999999999999</v>
      </c>
      <c r="K239" s="124" t="s">
        <v>1849</v>
      </c>
      <c r="L239" s="104">
        <v>0.19900000000000001</v>
      </c>
      <c r="M239" s="98" t="s">
        <v>1123</v>
      </c>
      <c r="N239" s="97">
        <v>3</v>
      </c>
      <c r="O239" s="98" t="s">
        <v>1850</v>
      </c>
      <c r="P239" s="97">
        <v>24</v>
      </c>
      <c r="Q239" s="98" t="s">
        <v>31</v>
      </c>
      <c r="R239" s="98" t="s">
        <v>1851</v>
      </c>
      <c r="S239" s="97">
        <v>240902300</v>
      </c>
      <c r="T239" s="98" t="s">
        <v>770</v>
      </c>
      <c r="U239" s="98" t="s">
        <v>1866</v>
      </c>
      <c r="V239" s="98" t="s">
        <v>1867</v>
      </c>
      <c r="W239" s="98">
        <v>246260</v>
      </c>
      <c r="X239" s="98" t="s">
        <v>1855</v>
      </c>
      <c r="Y239" s="98">
        <v>500000</v>
      </c>
      <c r="Z239" s="97">
        <v>3</v>
      </c>
      <c r="AA239" s="107">
        <v>45446</v>
      </c>
      <c r="AB239" s="98" t="s">
        <v>16</v>
      </c>
      <c r="AC239" s="97">
        <f>_xlfn.XLOOKUP(B239,'[1]PI final (3)'!C:C,'[1]PI final (3)'!AE:AE,"",0)</f>
        <v>46030</v>
      </c>
      <c r="AD239" s="97">
        <f>_xlfn.XLOOKUP(B239,'[1]PI final (3)'!C:C,'[1]PI final (3)'!AF:AF,"",0)</f>
        <v>17450</v>
      </c>
      <c r="AE239" s="97">
        <f>_xlfn.XLOOKUP(B239,'[1]PI final (3)'!C:C,'[1]PI final (3)'!AG:AG,"",0)</f>
        <v>63480</v>
      </c>
      <c r="AF239" s="97">
        <f>_xlfn.XLOOKUP(B239,'[1]PI final (3)'!C:C,'[1]PI final (3)'!AI:AI,"",0)</f>
        <v>11850</v>
      </c>
      <c r="AG239" s="97">
        <f>_xlfn.XLOOKUP(B239,'[1]PI final (3)'!C:C,'[1]PI final (3)'!AJ:AJ,"",0)</f>
        <v>16859</v>
      </c>
      <c r="AH239" s="97">
        <f>_xlfn.XLOOKUP(B239,'[1]PI final (3)'!C:C,'[1]PI final (3)'!AK:AK,"",0)</f>
        <v>17259</v>
      </c>
      <c r="AI239" s="97">
        <f>_xlfn.XLOOKUP(B239,'[1]PI final (3)'!C:C,'[1]PI final (3)'!AL:AL,"",0)</f>
        <v>17452</v>
      </c>
      <c r="AJ239" s="97">
        <f>_xlfn.XLOOKUP(B239,'[1]PI final (3)'!C:C,'[1]PI final (3)'!AM:AM,"",0)</f>
        <v>63420</v>
      </c>
      <c r="AK239" s="97">
        <f>_xlfn.XLOOKUP(B239,'[1]PI final (3)'!C:C,'[1]PI final (3)'!AN:AN,"",0)</f>
        <v>126900</v>
      </c>
      <c r="AL239" s="97">
        <f>_xlfn.XLOOKUP(B239,'[1]PI final (3)'!C:C,'[1]PI final (3)'!AP:AP,"",0)</f>
        <v>11850</v>
      </c>
      <c r="AM239" s="97">
        <f>_xlfn.XLOOKUP(B239,'[1]PI final (3)'!C:C,'[1]PI final (3)'!AQ:AQ,"",0)</f>
        <v>16859</v>
      </c>
      <c r="AN239" s="97">
        <f>_xlfn.XLOOKUP(B239,'[1]PI final (3)'!C:C,'[1]PI final (3)'!AR:AR,"",0)</f>
        <v>17259</v>
      </c>
      <c r="AO239" s="97">
        <f>_xlfn.XLOOKUP(B239,'[1]PI final (3)'!C:C,'[1]PI final (3)'!AS:AS,"",0)</f>
        <v>17452</v>
      </c>
      <c r="AP239" s="97">
        <f>_xlfn.XLOOKUP(B239,'[1]PI final (3)'!C:C,'[1]PI final (3)'!AT:AT,"",0)</f>
        <v>63420</v>
      </c>
      <c r="AQ239" s="97">
        <f>_xlfn.XLOOKUP(B239,'[1]PI final (3)'!C:C,'[1]PI final (3)'!AU:AU,"",0)</f>
        <v>190320</v>
      </c>
      <c r="AR239" s="97">
        <f>_xlfn.XLOOKUP(B239,'[1]PI final (3)'!C:C,'[1]PI final (3)'!AW:AW,"",0)</f>
        <v>11850</v>
      </c>
      <c r="AS239" s="97">
        <f>_xlfn.XLOOKUP(B239,'[1]PI final (3)'!C:C,'[1]PI final (3)'!AX:AX,"",0)</f>
        <v>16859</v>
      </c>
      <c r="AT239" s="97">
        <f>_xlfn.XLOOKUP(B239,'[1]PI final (3)'!C:C,'[1]PI final (3)'!AY:AY,"",0)</f>
        <v>17259</v>
      </c>
      <c r="AU239" s="97">
        <f>_xlfn.XLOOKUP(B239,'[1]PI final (3)'!C:C,'[1]PI final (3)'!AZ:AZ,"",0)</f>
        <v>17452</v>
      </c>
      <c r="AV239" s="97">
        <f>_xlfn.XLOOKUP(B239,'[1]PI final (3)'!C:C,'[1]PI final (3)'!BA:BA,"",0)</f>
        <v>63420</v>
      </c>
      <c r="AW239" s="97">
        <f>_xlfn.XLOOKUP(B239,'[1]PI final (3)'!C:C,'[1]PI final (3)'!BB:BB,"",0)</f>
        <v>253740</v>
      </c>
      <c r="AX239" s="98" t="s">
        <v>857</v>
      </c>
      <c r="AY239" s="98" t="s">
        <v>931</v>
      </c>
      <c r="AZ239" s="98" t="s">
        <v>931</v>
      </c>
      <c r="BA239" s="98" t="s">
        <v>849</v>
      </c>
      <c r="BB239" s="98">
        <v>0</v>
      </c>
      <c r="BC239" s="98">
        <v>0</v>
      </c>
      <c r="BD239" s="98">
        <v>0</v>
      </c>
      <c r="BE239" s="98">
        <v>0</v>
      </c>
      <c r="BF239" s="98">
        <v>0</v>
      </c>
    </row>
    <row r="240" spans="1:59" s="102" customFormat="1" ht="32.1" customHeight="1">
      <c r="A240" s="97" t="s">
        <v>17</v>
      </c>
      <c r="B240" s="97">
        <v>231</v>
      </c>
      <c r="C240" s="98" t="s">
        <v>1343</v>
      </c>
      <c r="D240" s="98" t="s">
        <v>1763</v>
      </c>
      <c r="E240" s="98" t="s">
        <v>1868</v>
      </c>
      <c r="F240" s="98" t="s">
        <v>1869</v>
      </c>
      <c r="G240" s="98" t="s">
        <v>1057</v>
      </c>
      <c r="H240" s="98" t="s">
        <v>1870</v>
      </c>
      <c r="I240" s="98" t="s">
        <v>964</v>
      </c>
      <c r="J240" s="97">
        <v>26</v>
      </c>
      <c r="K240" s="98" t="s">
        <v>1871</v>
      </c>
      <c r="L240" s="97">
        <v>28</v>
      </c>
      <c r="M240" s="98" t="s">
        <v>1059</v>
      </c>
      <c r="N240" s="97">
        <v>9</v>
      </c>
      <c r="O240" s="98" t="s">
        <v>33</v>
      </c>
      <c r="P240" s="97">
        <v>24</v>
      </c>
      <c r="Q240" s="98" t="s">
        <v>31</v>
      </c>
      <c r="R240" s="98" t="s">
        <v>1851</v>
      </c>
      <c r="S240" s="97">
        <v>240905900</v>
      </c>
      <c r="T240" s="98" t="s">
        <v>1196</v>
      </c>
      <c r="U240" s="98" t="s">
        <v>1197</v>
      </c>
      <c r="V240" s="98" t="s">
        <v>1872</v>
      </c>
      <c r="W240" s="98">
        <v>3</v>
      </c>
      <c r="X240" s="98" t="s">
        <v>1855</v>
      </c>
      <c r="Y240" s="98">
        <v>3</v>
      </c>
      <c r="Z240" s="97">
        <v>9</v>
      </c>
      <c r="AA240" s="107">
        <v>45391</v>
      </c>
      <c r="AB240" s="98" t="s">
        <v>866</v>
      </c>
      <c r="AC240" s="97">
        <f>_xlfn.XLOOKUP(B240,'[1]PI final (3)'!C:C,'[1]PI final (3)'!AE:AE,"",0)</f>
        <v>0</v>
      </c>
      <c r="AD240" s="97">
        <f>_xlfn.XLOOKUP(B240,'[1]PI final (3)'!C:C,'[1]PI final (3)'!AF:AF,"",0)</f>
        <v>3</v>
      </c>
      <c r="AE240" s="97">
        <f>_xlfn.XLOOKUP(B240,'[1]PI final (3)'!C:C,'[1]PI final (3)'!AG:AG,"",0)</f>
        <v>3</v>
      </c>
      <c r="AF240" s="97">
        <f>_xlfn.XLOOKUP(B240,'[1]PI final (3)'!C:C,'[1]PI final (3)'!AI:AI,"",0)</f>
        <v>0</v>
      </c>
      <c r="AG240" s="97">
        <f>_xlfn.XLOOKUP(B240,'[1]PI final (3)'!C:C,'[1]PI final (3)'!AJ:AJ,"",0)</f>
        <v>3</v>
      </c>
      <c r="AH240" s="97">
        <f>_xlfn.XLOOKUP(B240,'[1]PI final (3)'!C:C,'[1]PI final (3)'!AK:AK,"",0)</f>
        <v>0</v>
      </c>
      <c r="AI240" s="97">
        <f>_xlfn.XLOOKUP(B240,'[1]PI final (3)'!C:C,'[1]PI final (3)'!AL:AL,"",0)</f>
        <v>0</v>
      </c>
      <c r="AJ240" s="97">
        <f>_xlfn.XLOOKUP(B240,'[1]PI final (3)'!C:C,'[1]PI final (3)'!AM:AM,"",0)</f>
        <v>3</v>
      </c>
      <c r="AK240" s="97">
        <f>_xlfn.XLOOKUP(B240,'[1]PI final (3)'!C:C,'[1]PI final (3)'!AN:AN,"",0)</f>
        <v>3</v>
      </c>
      <c r="AL240" s="97">
        <f>_xlfn.XLOOKUP(B240,'[1]PI final (3)'!C:C,'[1]PI final (3)'!AP:AP,"",0)</f>
        <v>0</v>
      </c>
      <c r="AM240" s="97">
        <f>_xlfn.XLOOKUP(B240,'[1]PI final (3)'!C:C,'[1]PI final (3)'!AQ:AQ,"",0)</f>
        <v>3</v>
      </c>
      <c r="AN240" s="97">
        <f>_xlfn.XLOOKUP(B240,'[1]PI final (3)'!C:C,'[1]PI final (3)'!AR:AR,"",0)</f>
        <v>0</v>
      </c>
      <c r="AO240" s="97">
        <f>_xlfn.XLOOKUP(B240,'[1]PI final (3)'!C:C,'[1]PI final (3)'!AS:AS,"",0)</f>
        <v>0</v>
      </c>
      <c r="AP240" s="97">
        <f>_xlfn.XLOOKUP(B240,'[1]PI final (3)'!C:C,'[1]PI final (3)'!AT:AT,"",0)</f>
        <v>3</v>
      </c>
      <c r="AQ240" s="97">
        <f>_xlfn.XLOOKUP(B240,'[1]PI final (3)'!C:C,'[1]PI final (3)'!AU:AU,"",0)</f>
        <v>3</v>
      </c>
      <c r="AR240" s="97">
        <f>_xlfn.XLOOKUP(B240,'[1]PI final (3)'!C:C,'[1]PI final (3)'!AW:AW,"",0)</f>
        <v>0</v>
      </c>
      <c r="AS240" s="97">
        <f>_xlfn.XLOOKUP(B240,'[1]PI final (3)'!C:C,'[1]PI final (3)'!AX:AX,"",0)</f>
        <v>0</v>
      </c>
      <c r="AT240" s="97">
        <f>_xlfn.XLOOKUP(B240,'[1]PI final (3)'!C:C,'[1]PI final (3)'!AY:AY,"",0)</f>
        <v>3</v>
      </c>
      <c r="AU240" s="97">
        <f>_xlfn.XLOOKUP(B240,'[1]PI final (3)'!C:C,'[1]PI final (3)'!AZ:AZ,"",0)</f>
        <v>0</v>
      </c>
      <c r="AV240" s="97">
        <f>_xlfn.XLOOKUP(B240,'[1]PI final (3)'!C:C,'[1]PI final (3)'!BA:BA,"",0)</f>
        <v>3</v>
      </c>
      <c r="AW240" s="97">
        <f>_xlfn.XLOOKUP(B240,'[1]PI final (3)'!C:C,'[1]PI final (3)'!BB:BB,"",0)</f>
        <v>3</v>
      </c>
      <c r="AX240" s="98" t="b">
        <v>0</v>
      </c>
      <c r="AY240" s="98" t="s">
        <v>931</v>
      </c>
      <c r="AZ240" s="98" t="s">
        <v>931</v>
      </c>
      <c r="BA240" s="98" t="s">
        <v>849</v>
      </c>
      <c r="BB240" s="98">
        <v>0</v>
      </c>
      <c r="BC240" s="98">
        <v>0</v>
      </c>
      <c r="BD240" s="98">
        <v>0</v>
      </c>
      <c r="BE240" s="98">
        <v>0</v>
      </c>
      <c r="BF240" s="98">
        <v>0</v>
      </c>
    </row>
    <row r="241" spans="1:58" s="102" customFormat="1" ht="32.1" customHeight="1">
      <c r="A241" s="97" t="s">
        <v>17</v>
      </c>
      <c r="B241" s="97">
        <v>232</v>
      </c>
      <c r="C241" s="98" t="s">
        <v>1343</v>
      </c>
      <c r="D241" s="98" t="s">
        <v>1763</v>
      </c>
      <c r="E241" s="98" t="s">
        <v>1868</v>
      </c>
      <c r="F241" s="98" t="s">
        <v>1869</v>
      </c>
      <c r="G241" s="98" t="s">
        <v>1057</v>
      </c>
      <c r="H241" s="98" t="s">
        <v>1870</v>
      </c>
      <c r="I241" s="98" t="s">
        <v>964</v>
      </c>
      <c r="J241" s="97">
        <v>26</v>
      </c>
      <c r="K241" s="98" t="s">
        <v>1871</v>
      </c>
      <c r="L241" s="97">
        <v>28</v>
      </c>
      <c r="M241" s="98" t="s">
        <v>1059</v>
      </c>
      <c r="N241" s="97">
        <v>9</v>
      </c>
      <c r="O241" s="98" t="s">
        <v>33</v>
      </c>
      <c r="P241" s="97">
        <v>45</v>
      </c>
      <c r="Q241" s="98" t="s">
        <v>1194</v>
      </c>
      <c r="R241" s="118" t="s">
        <v>1195</v>
      </c>
      <c r="S241" s="97">
        <v>459901600</v>
      </c>
      <c r="T241" s="98" t="s">
        <v>870</v>
      </c>
      <c r="U241" s="98" t="s">
        <v>1873</v>
      </c>
      <c r="V241" s="98" t="s">
        <v>1874</v>
      </c>
      <c r="W241" s="98">
        <v>1</v>
      </c>
      <c r="X241" s="98" t="s">
        <v>1855</v>
      </c>
      <c r="Y241" s="98">
        <v>4</v>
      </c>
      <c r="Z241" s="97">
        <v>9</v>
      </c>
      <c r="AA241" s="101" t="s">
        <v>1875</v>
      </c>
      <c r="AB241" s="98" t="s">
        <v>16</v>
      </c>
      <c r="AC241" s="97">
        <f>_xlfn.XLOOKUP(B241,'[1]PI final (3)'!C:C,'[1]PI final (3)'!AE:AE,"",0)</f>
        <v>0.5</v>
      </c>
      <c r="AD241" s="97">
        <f>_xlfn.XLOOKUP(B241,'[1]PI final (3)'!C:C,'[1]PI final (3)'!AF:AF,"",0)</f>
        <v>0</v>
      </c>
      <c r="AE241" s="97">
        <f>_xlfn.XLOOKUP(B241,'[1]PI final (3)'!C:C,'[1]PI final (3)'!AG:AG,"",0)</f>
        <v>0.5</v>
      </c>
      <c r="AF241" s="97">
        <f>_xlfn.XLOOKUP(B241,'[1]PI final (3)'!C:C,'[1]PI final (3)'!AI:AI,"",0)</f>
        <v>0</v>
      </c>
      <c r="AG241" s="97">
        <f>_xlfn.XLOOKUP(B241,'[1]PI final (3)'!C:C,'[1]PI final (3)'!AJ:AJ,"",0)</f>
        <v>0</v>
      </c>
      <c r="AH241" s="97">
        <f>_xlfn.XLOOKUP(B241,'[1]PI final (3)'!C:C,'[1]PI final (3)'!AK:AK,"",0)</f>
        <v>0.5</v>
      </c>
      <c r="AI241" s="97">
        <f>_xlfn.XLOOKUP(B241,'[1]PI final (3)'!C:C,'[1]PI final (3)'!AL:AL,"",0)</f>
        <v>0</v>
      </c>
      <c r="AJ241" s="97">
        <f>_xlfn.XLOOKUP(B241,'[1]PI final (3)'!C:C,'[1]PI final (3)'!AM:AM,"",0)</f>
        <v>0.5</v>
      </c>
      <c r="AK241" s="97">
        <f>_xlfn.XLOOKUP(B241,'[1]PI final (3)'!C:C,'[1]PI final (3)'!AN:AN,"",0)</f>
        <v>1</v>
      </c>
      <c r="AL241" s="97">
        <f>_xlfn.XLOOKUP(B241,'[1]PI final (3)'!C:C,'[1]PI final (3)'!AP:AP,"",0)</f>
        <v>0</v>
      </c>
      <c r="AM241" s="97">
        <f>_xlfn.XLOOKUP(B241,'[1]PI final (3)'!C:C,'[1]PI final (3)'!AQ:AQ,"",0)</f>
        <v>0</v>
      </c>
      <c r="AN241" s="97">
        <f>_xlfn.XLOOKUP(B241,'[1]PI final (3)'!C:C,'[1]PI final (3)'!AR:AR,"",0)</f>
        <v>0.75</v>
      </c>
      <c r="AO241" s="97">
        <f>_xlfn.XLOOKUP(B241,'[1]PI final (3)'!C:C,'[1]PI final (3)'!AS:AS,"",0)</f>
        <v>0</v>
      </c>
      <c r="AP241" s="97">
        <f>_xlfn.XLOOKUP(B241,'[1]PI final (3)'!C:C,'[1]PI final (3)'!AT:AT,"",0)</f>
        <v>0.75</v>
      </c>
      <c r="AQ241" s="97">
        <f>_xlfn.XLOOKUP(B241,'[1]PI final (3)'!C:C,'[1]PI final (3)'!AU:AU,"",0)</f>
        <v>1.75</v>
      </c>
      <c r="AR241" s="97">
        <f>_xlfn.XLOOKUP(B241,'[1]PI final (3)'!C:C,'[1]PI final (3)'!AW:AW,"",0)</f>
        <v>0</v>
      </c>
      <c r="AS241" s="97">
        <f>_xlfn.XLOOKUP(B241,'[1]PI final (3)'!C:C,'[1]PI final (3)'!AX:AX,"",0)</f>
        <v>0</v>
      </c>
      <c r="AT241" s="97">
        <f>_xlfn.XLOOKUP(B241,'[1]PI final (3)'!C:C,'[1]PI final (3)'!AY:AY,"",0)</f>
        <v>0</v>
      </c>
      <c r="AU241" s="97">
        <f>_xlfn.XLOOKUP(B241,'[1]PI final (3)'!C:C,'[1]PI final (3)'!AZ:AZ,"",0)</f>
        <v>1.25</v>
      </c>
      <c r="AV241" s="97">
        <f>_xlfn.XLOOKUP(B241,'[1]PI final (3)'!C:C,'[1]PI final (3)'!BA:BA,"",0)</f>
        <v>1.25</v>
      </c>
      <c r="AW241" s="97">
        <f>_xlfn.XLOOKUP(B241,'[1]PI final (3)'!C:C,'[1]PI final (3)'!BB:BB,"",0)</f>
        <v>3</v>
      </c>
      <c r="AX241" s="98" t="s">
        <v>857</v>
      </c>
      <c r="AY241" s="98" t="s">
        <v>931</v>
      </c>
      <c r="AZ241" s="98" t="s">
        <v>931</v>
      </c>
      <c r="BA241" s="98" t="s">
        <v>849</v>
      </c>
      <c r="BB241" s="98">
        <v>0</v>
      </c>
      <c r="BC241" s="98">
        <v>0</v>
      </c>
      <c r="BD241" s="98">
        <v>0</v>
      </c>
      <c r="BE241" s="98">
        <v>0</v>
      </c>
      <c r="BF241" s="98">
        <v>0</v>
      </c>
    </row>
    <row r="242" spans="1:58" s="102" customFormat="1" ht="32.1" customHeight="1">
      <c r="A242" s="97" t="s">
        <v>17</v>
      </c>
      <c r="B242" s="97">
        <v>233</v>
      </c>
      <c r="C242" s="98" t="s">
        <v>1343</v>
      </c>
      <c r="D242" s="98" t="s">
        <v>1763</v>
      </c>
      <c r="E242" s="98" t="s">
        <v>1868</v>
      </c>
      <c r="F242" s="98" t="s">
        <v>1869</v>
      </c>
      <c r="G242" s="98" t="s">
        <v>1057</v>
      </c>
      <c r="H242" s="98" t="s">
        <v>1870</v>
      </c>
      <c r="I242" s="98" t="s">
        <v>964</v>
      </c>
      <c r="J242" s="97">
        <v>26</v>
      </c>
      <c r="K242" s="98" t="s">
        <v>1871</v>
      </c>
      <c r="L242" s="97">
        <v>28</v>
      </c>
      <c r="M242" s="98" t="s">
        <v>1059</v>
      </c>
      <c r="N242" s="97">
        <v>9</v>
      </c>
      <c r="O242" s="98" t="s">
        <v>33</v>
      </c>
      <c r="P242" s="97">
        <v>45</v>
      </c>
      <c r="Q242" s="98" t="s">
        <v>1194</v>
      </c>
      <c r="R242" s="118" t="s">
        <v>1195</v>
      </c>
      <c r="S242" s="97">
        <v>459903400</v>
      </c>
      <c r="T242" s="98" t="s">
        <v>870</v>
      </c>
      <c r="U242" s="98" t="s">
        <v>1000</v>
      </c>
      <c r="V242" s="98" t="s">
        <v>1876</v>
      </c>
      <c r="W242" s="98">
        <v>11</v>
      </c>
      <c r="X242" s="98" t="s">
        <v>1855</v>
      </c>
      <c r="Y242" s="98">
        <v>11</v>
      </c>
      <c r="Z242" s="97">
        <v>9</v>
      </c>
      <c r="AA242" s="101" t="s">
        <v>1875</v>
      </c>
      <c r="AB242" s="98" t="s">
        <v>866</v>
      </c>
      <c r="AC242" s="97">
        <f>_xlfn.XLOOKUP(B242,'[1]PI final (3)'!C:C,'[1]PI final (3)'!AE:AE,"",0)</f>
        <v>5.5</v>
      </c>
      <c r="AD242" s="97">
        <f>_xlfn.XLOOKUP(B242,'[1]PI final (3)'!C:C,'[1]PI final (3)'!AF:AF,"",0)</f>
        <v>5.5</v>
      </c>
      <c r="AE242" s="97">
        <f>_xlfn.XLOOKUP(B242,'[1]PI final (3)'!C:C,'[1]PI final (3)'!AG:AG,"",0)</f>
        <v>11</v>
      </c>
      <c r="AF242" s="97">
        <f>_xlfn.XLOOKUP(B242,'[1]PI final (3)'!C:C,'[1]PI final (3)'!AI:AI,"",0)</f>
        <v>0</v>
      </c>
      <c r="AG242" s="97">
        <f>_xlfn.XLOOKUP(B242,'[1]PI final (3)'!C:C,'[1]PI final (3)'!AJ:AJ,"",0)</f>
        <v>0</v>
      </c>
      <c r="AH242" s="97">
        <f>_xlfn.XLOOKUP(B242,'[1]PI final (3)'!C:C,'[1]PI final (3)'!AK:AK,"",0)</f>
        <v>0</v>
      </c>
      <c r="AI242" s="97">
        <f>_xlfn.XLOOKUP(B242,'[1]PI final (3)'!C:C,'[1]PI final (3)'!AL:AL,"",0)</f>
        <v>11</v>
      </c>
      <c r="AJ242" s="97">
        <f>_xlfn.XLOOKUP(B242,'[1]PI final (3)'!C:C,'[1]PI final (3)'!AM:AM,"",0)</f>
        <v>11</v>
      </c>
      <c r="AK242" s="97">
        <f>_xlfn.XLOOKUP(B242,'[1]PI final (3)'!C:C,'[1]PI final (3)'!AN:AN,"",0)</f>
        <v>11</v>
      </c>
      <c r="AL242" s="97">
        <f>_xlfn.XLOOKUP(B242,'[1]PI final (3)'!C:C,'[1]PI final (3)'!AP:AP,"",0)</f>
        <v>0</v>
      </c>
      <c r="AM242" s="97">
        <f>_xlfn.XLOOKUP(B242,'[1]PI final (3)'!C:C,'[1]PI final (3)'!AQ:AQ,"",0)</f>
        <v>0</v>
      </c>
      <c r="AN242" s="97">
        <f>_xlfn.XLOOKUP(B242,'[1]PI final (3)'!C:C,'[1]PI final (3)'!AR:AR,"",0)</f>
        <v>11</v>
      </c>
      <c r="AO242" s="97">
        <f>_xlfn.XLOOKUP(B242,'[1]PI final (3)'!C:C,'[1]PI final (3)'!AS:AS,"",0)</f>
        <v>0</v>
      </c>
      <c r="AP242" s="97">
        <f>_xlfn.XLOOKUP(B242,'[1]PI final (3)'!C:C,'[1]PI final (3)'!AT:AT,"",0)</f>
        <v>11</v>
      </c>
      <c r="AQ242" s="97">
        <f>_xlfn.XLOOKUP(B242,'[1]PI final (3)'!C:C,'[1]PI final (3)'!AU:AU,"",0)</f>
        <v>11</v>
      </c>
      <c r="AR242" s="97">
        <f>_xlfn.XLOOKUP(B242,'[1]PI final (3)'!C:C,'[1]PI final (3)'!AW:AW,"",0)</f>
        <v>0</v>
      </c>
      <c r="AS242" s="97">
        <f>_xlfn.XLOOKUP(B242,'[1]PI final (3)'!C:C,'[1]PI final (3)'!AX:AX,"",0)</f>
        <v>0</v>
      </c>
      <c r="AT242" s="97">
        <f>_xlfn.XLOOKUP(B242,'[1]PI final (3)'!C:C,'[1]PI final (3)'!AY:AY,"",0)</f>
        <v>11</v>
      </c>
      <c r="AU242" s="97">
        <f>_xlfn.XLOOKUP(B242,'[1]PI final (3)'!C:C,'[1]PI final (3)'!AZ:AZ,"",0)</f>
        <v>0</v>
      </c>
      <c r="AV242" s="97">
        <f>_xlfn.XLOOKUP(B242,'[1]PI final (3)'!C:C,'[1]PI final (3)'!BA:BA,"",0)</f>
        <v>11</v>
      </c>
      <c r="AW242" s="97">
        <f>_xlfn.XLOOKUP(B242,'[1]PI final (3)'!C:C,'[1]PI final (3)'!BB:BB,"",0)</f>
        <v>11</v>
      </c>
      <c r="AX242" s="98" t="b">
        <v>0</v>
      </c>
      <c r="AY242" s="98" t="s">
        <v>931</v>
      </c>
      <c r="AZ242" s="98" t="s">
        <v>931</v>
      </c>
      <c r="BA242" s="98" t="s">
        <v>849</v>
      </c>
      <c r="BB242" s="98">
        <v>0</v>
      </c>
      <c r="BC242" s="98">
        <v>0</v>
      </c>
      <c r="BD242" s="98">
        <v>0</v>
      </c>
      <c r="BE242" s="98">
        <v>0</v>
      </c>
      <c r="BF242" s="98">
        <v>0</v>
      </c>
    </row>
    <row r="243" spans="1:58" s="102" customFormat="1" ht="32.1" customHeight="1">
      <c r="A243" s="97" t="s">
        <v>17</v>
      </c>
      <c r="B243" s="97">
        <v>234</v>
      </c>
      <c r="C243" s="98" t="s">
        <v>1343</v>
      </c>
      <c r="D243" s="98" t="s">
        <v>1763</v>
      </c>
      <c r="E243" s="98" t="s">
        <v>1868</v>
      </c>
      <c r="F243" s="98" t="s">
        <v>1869</v>
      </c>
      <c r="G243" s="98" t="s">
        <v>1057</v>
      </c>
      <c r="H243" s="98" t="s">
        <v>1870</v>
      </c>
      <c r="I243" s="98" t="s">
        <v>964</v>
      </c>
      <c r="J243" s="97">
        <v>26</v>
      </c>
      <c r="K243" s="98" t="s">
        <v>1871</v>
      </c>
      <c r="L243" s="97">
        <v>28</v>
      </c>
      <c r="M243" s="98" t="s">
        <v>1059</v>
      </c>
      <c r="N243" s="97">
        <v>9</v>
      </c>
      <c r="O243" s="98" t="s">
        <v>33</v>
      </c>
      <c r="P243" s="97">
        <v>24</v>
      </c>
      <c r="Q243" s="98" t="s">
        <v>31</v>
      </c>
      <c r="R243" s="118" t="s">
        <v>1851</v>
      </c>
      <c r="S243" s="99">
        <v>240901008</v>
      </c>
      <c r="T243" s="98" t="s">
        <v>1361</v>
      </c>
      <c r="U243" s="98" t="s">
        <v>1877</v>
      </c>
      <c r="V243" s="98" t="s">
        <v>1878</v>
      </c>
      <c r="W243" s="98">
        <v>17000</v>
      </c>
      <c r="X243" s="98" t="s">
        <v>1855</v>
      </c>
      <c r="Y243" s="98">
        <v>35000</v>
      </c>
      <c r="Z243" s="97">
        <v>3</v>
      </c>
      <c r="AA243" s="107">
        <v>45446</v>
      </c>
      <c r="AB243" s="98" t="s">
        <v>16</v>
      </c>
      <c r="AC243" s="97">
        <f>_xlfn.XLOOKUP(B243,'[1]PI final (3)'!C:C,'[1]PI final (3)'!AE:AE,"",0)</f>
        <v>3375</v>
      </c>
      <c r="AD243" s="97">
        <f>_xlfn.XLOOKUP(B243,'[1]PI final (3)'!C:C,'[1]PI final (3)'!AF:AF,"",0)</f>
        <v>1125</v>
      </c>
      <c r="AE243" s="97">
        <f>_xlfn.XLOOKUP(B243,'[1]PI final (3)'!C:C,'[1]PI final (3)'!AG:AG,"",0)</f>
        <v>4500</v>
      </c>
      <c r="AF243" s="97">
        <f>_xlfn.XLOOKUP(B243,'[1]PI final (3)'!C:C,'[1]PI final (3)'!AI:AI,"",0)</f>
        <v>1125</v>
      </c>
      <c r="AG243" s="97">
        <f>_xlfn.XLOOKUP(B243,'[1]PI final (3)'!C:C,'[1]PI final (3)'!AJ:AJ,"",0)</f>
        <v>1125</v>
      </c>
      <c r="AH243" s="97">
        <f>_xlfn.XLOOKUP(B243,'[1]PI final (3)'!C:C,'[1]PI final (3)'!AK:AK,"",0)</f>
        <v>1125</v>
      </c>
      <c r="AI243" s="97">
        <f>_xlfn.XLOOKUP(B243,'[1]PI final (3)'!C:C,'[1]PI final (3)'!AL:AL,"",0)</f>
        <v>1125</v>
      </c>
      <c r="AJ243" s="97">
        <f>_xlfn.XLOOKUP(B243,'[1]PI final (3)'!C:C,'[1]PI final (3)'!AM:AM,"",0)</f>
        <v>4500</v>
      </c>
      <c r="AK243" s="97">
        <f>_xlfn.XLOOKUP(B243,'[1]PI final (3)'!C:C,'[1]PI final (3)'!AN:AN,"",0)</f>
        <v>9000</v>
      </c>
      <c r="AL243" s="97">
        <f>_xlfn.XLOOKUP(B243,'[1]PI final (3)'!C:C,'[1]PI final (3)'!AP:AP,"",0)</f>
        <v>1125</v>
      </c>
      <c r="AM243" s="97">
        <f>_xlfn.XLOOKUP(B243,'[1]PI final (3)'!C:C,'[1]PI final (3)'!AQ:AQ,"",0)</f>
        <v>1125</v>
      </c>
      <c r="AN243" s="97">
        <f>_xlfn.XLOOKUP(B243,'[1]PI final (3)'!C:C,'[1]PI final (3)'!AR:AR,"",0)</f>
        <v>1125</v>
      </c>
      <c r="AO243" s="97">
        <f>_xlfn.XLOOKUP(B243,'[1]PI final (3)'!C:C,'[1]PI final (3)'!AS:AS,"",0)</f>
        <v>1125</v>
      </c>
      <c r="AP243" s="97">
        <f>_xlfn.XLOOKUP(B243,'[1]PI final (3)'!C:C,'[1]PI final (3)'!AT:AT,"",0)</f>
        <v>4500</v>
      </c>
      <c r="AQ243" s="97">
        <f>_xlfn.XLOOKUP(B243,'[1]PI final (3)'!C:C,'[1]PI final (3)'!AU:AU,"",0)</f>
        <v>13500</v>
      </c>
      <c r="AR243" s="97">
        <f>_xlfn.XLOOKUP(B243,'[1]PI final (3)'!C:C,'[1]PI final (3)'!AW:AW,"",0)</f>
        <v>1125</v>
      </c>
      <c r="AS243" s="97">
        <f>_xlfn.XLOOKUP(B243,'[1]PI final (3)'!C:C,'[1]PI final (3)'!AX:AX,"",0)</f>
        <v>1125</v>
      </c>
      <c r="AT243" s="97">
        <f>_xlfn.XLOOKUP(B243,'[1]PI final (3)'!C:C,'[1]PI final (3)'!AY:AY,"",0)</f>
        <v>1125</v>
      </c>
      <c r="AU243" s="97">
        <f>_xlfn.XLOOKUP(B243,'[1]PI final (3)'!C:C,'[1]PI final (3)'!AZ:AZ,"",0)</f>
        <v>1125</v>
      </c>
      <c r="AV243" s="97">
        <f>_xlfn.XLOOKUP(B243,'[1]PI final (3)'!C:C,'[1]PI final (3)'!BA:BA,"",0)</f>
        <v>4500</v>
      </c>
      <c r="AW243" s="97">
        <f>_xlfn.XLOOKUP(B243,'[1]PI final (3)'!C:C,'[1]PI final (3)'!BB:BB,"",0)</f>
        <v>18000</v>
      </c>
      <c r="AX243" s="98" t="s">
        <v>857</v>
      </c>
      <c r="AY243" s="98" t="s">
        <v>931</v>
      </c>
      <c r="AZ243" s="98" t="s">
        <v>931</v>
      </c>
      <c r="BA243" s="98" t="s">
        <v>849</v>
      </c>
      <c r="BB243" s="98">
        <v>0</v>
      </c>
      <c r="BC243" s="98">
        <v>0</v>
      </c>
      <c r="BD243" s="98">
        <v>0</v>
      </c>
      <c r="BE243" s="98">
        <v>0</v>
      </c>
      <c r="BF243" s="98">
        <v>0</v>
      </c>
    </row>
    <row r="244" spans="1:58" s="102" customFormat="1" ht="32.1" customHeight="1">
      <c r="A244" s="97" t="s">
        <v>17</v>
      </c>
      <c r="B244" s="97">
        <v>235</v>
      </c>
      <c r="C244" s="98" t="s">
        <v>1343</v>
      </c>
      <c r="D244" s="98" t="s">
        <v>1763</v>
      </c>
      <c r="E244" s="98" t="s">
        <v>1868</v>
      </c>
      <c r="F244" s="98" t="s">
        <v>1869</v>
      </c>
      <c r="G244" s="98" t="s">
        <v>1057</v>
      </c>
      <c r="H244" s="98" t="s">
        <v>1870</v>
      </c>
      <c r="I244" s="98" t="s">
        <v>964</v>
      </c>
      <c r="J244" s="97">
        <v>26</v>
      </c>
      <c r="K244" s="98" t="s">
        <v>1871</v>
      </c>
      <c r="L244" s="97">
        <v>28</v>
      </c>
      <c r="M244" s="98" t="s">
        <v>1059</v>
      </c>
      <c r="N244" s="97">
        <v>9</v>
      </c>
      <c r="O244" s="98" t="s">
        <v>33</v>
      </c>
      <c r="P244" s="97">
        <v>24</v>
      </c>
      <c r="Q244" s="98" t="s">
        <v>31</v>
      </c>
      <c r="R244" s="98" t="s">
        <v>1851</v>
      </c>
      <c r="S244" s="97">
        <v>240901005</v>
      </c>
      <c r="T244" s="98" t="s">
        <v>1361</v>
      </c>
      <c r="U244" s="98" t="s">
        <v>1879</v>
      </c>
      <c r="V244" s="98" t="s">
        <v>1880</v>
      </c>
      <c r="W244" s="98">
        <v>49969</v>
      </c>
      <c r="X244" s="98" t="s">
        <v>1855</v>
      </c>
      <c r="Y244" s="98">
        <v>74969</v>
      </c>
      <c r="Z244" s="97">
        <v>3</v>
      </c>
      <c r="AA244" s="107">
        <v>45446</v>
      </c>
      <c r="AB244" s="98" t="s">
        <v>16</v>
      </c>
      <c r="AC244" s="97">
        <f>_xlfn.XLOOKUP(B244,'[1]PI final (3)'!C:C,'[1]PI final (3)'!AE:AE,"",0)</f>
        <v>4689</v>
      </c>
      <c r="AD244" s="97">
        <f>_xlfn.XLOOKUP(B244,'[1]PI final (3)'!C:C,'[1]PI final (3)'!AF:AF,"",0)</f>
        <v>1562</v>
      </c>
      <c r="AE244" s="97">
        <f>_xlfn.XLOOKUP(B244,'[1]PI final (3)'!C:C,'[1]PI final (3)'!AG:AG,"",0)</f>
        <v>6251</v>
      </c>
      <c r="AF244" s="97">
        <f>_xlfn.XLOOKUP(B244,'[1]PI final (3)'!C:C,'[1]PI final (3)'!AI:AI,"",0)</f>
        <v>1562</v>
      </c>
      <c r="AG244" s="97">
        <f>_xlfn.XLOOKUP(B244,'[1]PI final (3)'!C:C,'[1]PI final (3)'!AJ:AJ,"",0)</f>
        <v>1562</v>
      </c>
      <c r="AH244" s="97">
        <f>_xlfn.XLOOKUP(B244,'[1]PI final (3)'!C:C,'[1]PI final (3)'!AK:AK,"",0)</f>
        <v>1565</v>
      </c>
      <c r="AI244" s="97">
        <f>_xlfn.XLOOKUP(B244,'[1]PI final (3)'!C:C,'[1]PI final (3)'!AL:AL,"",0)</f>
        <v>1562</v>
      </c>
      <c r="AJ244" s="97">
        <f>_xlfn.XLOOKUP(B244,'[1]PI final (3)'!C:C,'[1]PI final (3)'!AM:AM,"",0)</f>
        <v>6251</v>
      </c>
      <c r="AK244" s="97">
        <f>_xlfn.XLOOKUP(B244,'[1]PI final (3)'!C:C,'[1]PI final (3)'!AN:AN,"",0)</f>
        <v>12502</v>
      </c>
      <c r="AL244" s="97">
        <f>_xlfn.XLOOKUP(B244,'[1]PI final (3)'!C:C,'[1]PI final (3)'!AP:AP,"",0)</f>
        <v>1562</v>
      </c>
      <c r="AM244" s="97">
        <f>_xlfn.XLOOKUP(B244,'[1]PI final (3)'!C:C,'[1]PI final (3)'!AQ:AQ,"",0)</f>
        <v>1564</v>
      </c>
      <c r="AN244" s="97">
        <f>_xlfn.XLOOKUP(B244,'[1]PI final (3)'!C:C,'[1]PI final (3)'!AR:AR,"",0)</f>
        <v>1562</v>
      </c>
      <c r="AO244" s="97">
        <f>_xlfn.XLOOKUP(B244,'[1]PI final (3)'!C:C,'[1]PI final (3)'!AS:AS,"",0)</f>
        <v>1562</v>
      </c>
      <c r="AP244" s="97">
        <f>_xlfn.XLOOKUP(B244,'[1]PI final (3)'!C:C,'[1]PI final (3)'!AT:AT,"",0)</f>
        <v>6250</v>
      </c>
      <c r="AQ244" s="97">
        <f>_xlfn.XLOOKUP(B244,'[1]PI final (3)'!C:C,'[1]PI final (3)'!AU:AU,"",0)</f>
        <v>18752</v>
      </c>
      <c r="AR244" s="97">
        <f>_xlfn.XLOOKUP(B244,'[1]PI final (3)'!C:C,'[1]PI final (3)'!AW:AW,"",0)</f>
        <v>1562</v>
      </c>
      <c r="AS244" s="97">
        <f>_xlfn.XLOOKUP(B244,'[1]PI final (3)'!C:C,'[1]PI final (3)'!AX:AX,"",0)</f>
        <v>1562</v>
      </c>
      <c r="AT244" s="97">
        <f>_xlfn.XLOOKUP(B244,'[1]PI final (3)'!C:C,'[1]PI final (3)'!AY:AY,"",0)</f>
        <v>1562</v>
      </c>
      <c r="AU244" s="97">
        <f>_xlfn.XLOOKUP(B244,'[1]PI final (3)'!C:C,'[1]PI final (3)'!AZ:AZ,"",0)</f>
        <v>1562</v>
      </c>
      <c r="AV244" s="97">
        <f>_xlfn.XLOOKUP(B244,'[1]PI final (3)'!C:C,'[1]PI final (3)'!BA:BA,"",0)</f>
        <v>6248</v>
      </c>
      <c r="AW244" s="97">
        <f>_xlfn.XLOOKUP(B244,'[1]PI final (3)'!C:C,'[1]PI final (3)'!BB:BB,"",0)</f>
        <v>25000</v>
      </c>
      <c r="AX244" s="98" t="s">
        <v>857</v>
      </c>
      <c r="AY244" s="98" t="s">
        <v>931</v>
      </c>
      <c r="AZ244" s="98" t="s">
        <v>931</v>
      </c>
      <c r="BA244" s="98" t="s">
        <v>849</v>
      </c>
      <c r="BB244" s="98">
        <v>0</v>
      </c>
      <c r="BC244" s="98">
        <v>0</v>
      </c>
      <c r="BD244" s="98">
        <v>0</v>
      </c>
      <c r="BE244" s="98">
        <v>0</v>
      </c>
      <c r="BF244" s="98">
        <v>0</v>
      </c>
    </row>
    <row r="245" spans="1:58" s="102" customFormat="1" ht="32.1" customHeight="1">
      <c r="A245" s="97" t="s">
        <v>17</v>
      </c>
      <c r="B245" s="97">
        <v>236</v>
      </c>
      <c r="C245" s="98" t="s">
        <v>1343</v>
      </c>
      <c r="D245" s="98" t="s">
        <v>1763</v>
      </c>
      <c r="E245" s="98" t="s">
        <v>1868</v>
      </c>
      <c r="F245" s="98" t="s">
        <v>1869</v>
      </c>
      <c r="G245" s="98" t="s">
        <v>1057</v>
      </c>
      <c r="H245" s="98" t="s">
        <v>1870</v>
      </c>
      <c r="I245" s="98" t="s">
        <v>964</v>
      </c>
      <c r="J245" s="97">
        <v>26</v>
      </c>
      <c r="K245" s="98" t="s">
        <v>1871</v>
      </c>
      <c r="L245" s="97">
        <v>28</v>
      </c>
      <c r="M245" s="98" t="s">
        <v>1059</v>
      </c>
      <c r="N245" s="97">
        <v>9</v>
      </c>
      <c r="O245" s="98" t="s">
        <v>33</v>
      </c>
      <c r="P245" s="97">
        <v>24</v>
      </c>
      <c r="Q245" s="98" t="s">
        <v>31</v>
      </c>
      <c r="R245" s="98" t="s">
        <v>1851</v>
      </c>
      <c r="S245" s="97">
        <v>240901006</v>
      </c>
      <c r="T245" s="98" t="s">
        <v>1361</v>
      </c>
      <c r="U245" s="98" t="s">
        <v>1881</v>
      </c>
      <c r="V245" s="98" t="s">
        <v>1882</v>
      </c>
      <c r="W245" s="98">
        <v>16293</v>
      </c>
      <c r="X245" s="98" t="s">
        <v>1855</v>
      </c>
      <c r="Y245" s="98">
        <v>33293</v>
      </c>
      <c r="Z245" s="97">
        <v>11</v>
      </c>
      <c r="AA245" s="107">
        <v>45333</v>
      </c>
      <c r="AB245" s="98" t="s">
        <v>16</v>
      </c>
      <c r="AC245" s="97">
        <f>_xlfn.XLOOKUP(B245,'[1]PI final (3)'!C:C,'[1]PI final (3)'!AE:AE,"",0)</f>
        <v>3187</v>
      </c>
      <c r="AD245" s="97">
        <f>_xlfn.XLOOKUP(B245,'[1]PI final (3)'!C:C,'[1]PI final (3)'!AF:AF,"",0)</f>
        <v>1063</v>
      </c>
      <c r="AE245" s="97">
        <f>_xlfn.XLOOKUP(B245,'[1]PI final (3)'!C:C,'[1]PI final (3)'!AG:AG,"",0)</f>
        <v>4250</v>
      </c>
      <c r="AF245" s="97">
        <f>_xlfn.XLOOKUP(B245,'[1]PI final (3)'!C:C,'[1]PI final (3)'!AI:AI,"",0)</f>
        <v>1062</v>
      </c>
      <c r="AG245" s="97">
        <f>_xlfn.XLOOKUP(B245,'[1]PI final (3)'!C:C,'[1]PI final (3)'!AJ:AJ,"",0)</f>
        <v>1062</v>
      </c>
      <c r="AH245" s="97">
        <f>_xlfn.XLOOKUP(B245,'[1]PI final (3)'!C:C,'[1]PI final (3)'!AK:AK,"",0)</f>
        <v>1063</v>
      </c>
      <c r="AI245" s="97">
        <f>_xlfn.XLOOKUP(B245,'[1]PI final (3)'!C:C,'[1]PI final (3)'!AL:AL,"",0)</f>
        <v>1063</v>
      </c>
      <c r="AJ245" s="97">
        <f>_xlfn.XLOOKUP(B245,'[1]PI final (3)'!C:C,'[1]PI final (3)'!AM:AM,"",0)</f>
        <v>4250</v>
      </c>
      <c r="AK245" s="97">
        <f>_xlfn.XLOOKUP(B245,'[1]PI final (3)'!C:C,'[1]PI final (3)'!AN:AN,"",0)</f>
        <v>8500</v>
      </c>
      <c r="AL245" s="97">
        <f>_xlfn.XLOOKUP(B245,'[1]PI final (3)'!C:C,'[1]PI final (3)'!AP:AP,"",0)</f>
        <v>1062</v>
      </c>
      <c r="AM245" s="97">
        <f>_xlfn.XLOOKUP(B245,'[1]PI final (3)'!C:C,'[1]PI final (3)'!AQ:AQ,"",0)</f>
        <v>1062</v>
      </c>
      <c r="AN245" s="97">
        <f>_xlfn.XLOOKUP(B245,'[1]PI final (3)'!C:C,'[1]PI final (3)'!AR:AR,"",0)</f>
        <v>1063</v>
      </c>
      <c r="AO245" s="97">
        <f>_xlfn.XLOOKUP(B245,'[1]PI final (3)'!C:C,'[1]PI final (3)'!AS:AS,"",0)</f>
        <v>1063</v>
      </c>
      <c r="AP245" s="97">
        <f>_xlfn.XLOOKUP(B245,'[1]PI final (3)'!C:C,'[1]PI final (3)'!AT:AT,"",0)</f>
        <v>4250</v>
      </c>
      <c r="AQ245" s="97">
        <f>_xlfn.XLOOKUP(B245,'[1]PI final (3)'!C:C,'[1]PI final (3)'!AU:AU,"",0)</f>
        <v>12750</v>
      </c>
      <c r="AR245" s="97">
        <f>_xlfn.XLOOKUP(B245,'[1]PI final (3)'!C:C,'[1]PI final (3)'!AW:AW,"",0)</f>
        <v>1062</v>
      </c>
      <c r="AS245" s="97">
        <f>_xlfn.XLOOKUP(B245,'[1]PI final (3)'!C:C,'[1]PI final (3)'!AX:AX,"",0)</f>
        <v>1062</v>
      </c>
      <c r="AT245" s="97">
        <f>_xlfn.XLOOKUP(B245,'[1]PI final (3)'!C:C,'[1]PI final (3)'!AY:AY,"",0)</f>
        <v>1063</v>
      </c>
      <c r="AU245" s="97">
        <f>_xlfn.XLOOKUP(B245,'[1]PI final (3)'!C:C,'[1]PI final (3)'!AZ:AZ,"",0)</f>
        <v>1063</v>
      </c>
      <c r="AV245" s="97">
        <f>_xlfn.XLOOKUP(B245,'[1]PI final (3)'!C:C,'[1]PI final (3)'!BA:BA,"",0)</f>
        <v>4250</v>
      </c>
      <c r="AW245" s="97">
        <f>_xlfn.XLOOKUP(B245,'[1]PI final (3)'!C:C,'[1]PI final (3)'!BB:BB,"",0)</f>
        <v>17000</v>
      </c>
      <c r="AX245" s="98" t="s">
        <v>857</v>
      </c>
      <c r="AY245" s="98" t="s">
        <v>931</v>
      </c>
      <c r="AZ245" s="98" t="s">
        <v>931</v>
      </c>
      <c r="BA245" s="98" t="s">
        <v>849</v>
      </c>
      <c r="BB245" s="98">
        <v>0</v>
      </c>
      <c r="BC245" s="98">
        <v>0</v>
      </c>
      <c r="BD245" s="98">
        <v>0</v>
      </c>
      <c r="BE245" s="98">
        <v>0</v>
      </c>
      <c r="BF245" s="98">
        <v>0</v>
      </c>
    </row>
    <row r="246" spans="1:58" s="102" customFormat="1" ht="32.1" customHeight="1">
      <c r="A246" s="97" t="s">
        <v>1235</v>
      </c>
      <c r="B246" s="97">
        <v>237</v>
      </c>
      <c r="C246" s="98" t="s">
        <v>1343</v>
      </c>
      <c r="D246" s="98" t="s">
        <v>1883</v>
      </c>
      <c r="E246" s="98" t="s">
        <v>1884</v>
      </c>
      <c r="F246" s="98" t="s">
        <v>1885</v>
      </c>
      <c r="G246" s="98" t="s">
        <v>1057</v>
      </c>
      <c r="H246" s="98" t="s">
        <v>1886</v>
      </c>
      <c r="I246" s="98" t="s">
        <v>964</v>
      </c>
      <c r="J246" s="97">
        <v>83.7</v>
      </c>
      <c r="K246" s="98" t="s">
        <v>1887</v>
      </c>
      <c r="L246" s="97">
        <v>100</v>
      </c>
      <c r="M246" s="98" t="s">
        <v>1888</v>
      </c>
      <c r="N246" s="99">
        <v>16</v>
      </c>
      <c r="O246" s="100" t="s">
        <v>1259</v>
      </c>
      <c r="P246" s="99">
        <v>23</v>
      </c>
      <c r="Q246" s="100" t="s">
        <v>768</v>
      </c>
      <c r="R246" s="98" t="s">
        <v>782</v>
      </c>
      <c r="S246" s="97">
        <v>230207300</v>
      </c>
      <c r="T246" s="98" t="s">
        <v>937</v>
      </c>
      <c r="U246" s="98" t="s">
        <v>1889</v>
      </c>
      <c r="V246" s="98" t="s">
        <v>1890</v>
      </c>
      <c r="W246" s="98">
        <v>1</v>
      </c>
      <c r="X246" s="98" t="s">
        <v>1891</v>
      </c>
      <c r="Y246" s="98">
        <v>5</v>
      </c>
      <c r="Z246" s="97">
        <v>16</v>
      </c>
      <c r="AA246" s="107">
        <v>45581</v>
      </c>
      <c r="AB246" s="98" t="s">
        <v>16</v>
      </c>
      <c r="AC246" s="97">
        <f>_xlfn.XLOOKUP(B246,'[1]PI final (3)'!C:C,'[1]PI final (3)'!AE:AE,"",0)</f>
        <v>0</v>
      </c>
      <c r="AD246" s="97">
        <f>_xlfn.XLOOKUP(B246,'[1]PI final (3)'!C:C,'[1]PI final (3)'!AF:AF,"",0)</f>
        <v>1</v>
      </c>
      <c r="AE246" s="97">
        <f>_xlfn.XLOOKUP(B246,'[1]PI final (3)'!C:C,'[1]PI final (3)'!AG:AG,"",0)</f>
        <v>1</v>
      </c>
      <c r="AF246" s="97">
        <f>_xlfn.XLOOKUP(B246,'[1]PI final (3)'!C:C,'[1]PI final (3)'!AI:AI,"",0)</f>
        <v>0</v>
      </c>
      <c r="AG246" s="97">
        <f>_xlfn.XLOOKUP(B246,'[1]PI final (3)'!C:C,'[1]PI final (3)'!AJ:AJ,"",0)</f>
        <v>0</v>
      </c>
      <c r="AH246" s="97">
        <f>_xlfn.XLOOKUP(B246,'[1]PI final (3)'!C:C,'[1]PI final (3)'!AK:AK,"",0)</f>
        <v>0</v>
      </c>
      <c r="AI246" s="97">
        <f>_xlfn.XLOOKUP(B246,'[1]PI final (3)'!C:C,'[1]PI final (3)'!AL:AL,"",0)</f>
        <v>1</v>
      </c>
      <c r="AJ246" s="97">
        <f>_xlfn.XLOOKUP(B246,'[1]PI final (3)'!C:C,'[1]PI final (3)'!AM:AM,"",0)</f>
        <v>1</v>
      </c>
      <c r="AK246" s="97">
        <f>AJ246+AE246</f>
        <v>2</v>
      </c>
      <c r="AL246" s="97">
        <f>_xlfn.XLOOKUP(B246,'[1]PI final (3)'!C:C,'[1]PI final (3)'!AP:AP,"",0)</f>
        <v>0</v>
      </c>
      <c r="AM246" s="97">
        <f>_xlfn.XLOOKUP(B246,'[1]PI final (3)'!C:C,'[1]PI final (3)'!AQ:AQ,"",0)</f>
        <v>0</v>
      </c>
      <c r="AN246" s="97">
        <f>_xlfn.XLOOKUP(B246,'[1]PI final (3)'!C:C,'[1]PI final (3)'!AR:AR,"",0)</f>
        <v>0</v>
      </c>
      <c r="AO246" s="97">
        <f>_xlfn.XLOOKUP(B246,'[1]PI final (3)'!C:C,'[1]PI final (3)'!AS:AS,"",0)</f>
        <v>1</v>
      </c>
      <c r="AP246" s="97">
        <f>_xlfn.XLOOKUP(B246,'[1]PI final (3)'!C:C,'[1]PI final (3)'!AT:AT,"",0)</f>
        <v>1</v>
      </c>
      <c r="AQ246" s="97">
        <f>_xlfn.XLOOKUP(B246,'[1]PI final (3)'!C:C,'[1]PI final (3)'!AU:AU,"",0)</f>
        <v>0</v>
      </c>
      <c r="AR246" s="97">
        <f>_xlfn.XLOOKUP(B246,'[1]PI final (3)'!C:C,'[1]PI final (3)'!AW:AW,"",0)</f>
        <v>0</v>
      </c>
      <c r="AS246" s="97">
        <f>_xlfn.XLOOKUP(B246,'[1]PI final (3)'!C:C,'[1]PI final (3)'!AX:AX,"",0)</f>
        <v>0</v>
      </c>
      <c r="AT246" s="97">
        <f>_xlfn.XLOOKUP(B246,'[1]PI final (3)'!C:C,'[1]PI final (3)'!AY:AY,"",0)</f>
        <v>0</v>
      </c>
      <c r="AU246" s="97">
        <f>_xlfn.XLOOKUP(B246,'[1]PI final (3)'!C:C,'[1]PI final (3)'!AZ:AZ,"",0)</f>
        <v>1</v>
      </c>
      <c r="AV246" s="97">
        <f>_xlfn.XLOOKUP(B246,'[1]PI final (3)'!C:C,'[1]PI final (3)'!BA:BA,"",0)</f>
        <v>1</v>
      </c>
      <c r="AW246" s="97">
        <f>_xlfn.XLOOKUP(B246,'[1]PI final (3)'!C:C,'[1]PI final (3)'!BB:BB,"",0)</f>
        <v>4</v>
      </c>
      <c r="AX246" s="98" t="s">
        <v>857</v>
      </c>
      <c r="AY246" s="98" t="s">
        <v>931</v>
      </c>
      <c r="AZ246" s="98" t="s">
        <v>931</v>
      </c>
      <c r="BA246" s="98" t="s">
        <v>849</v>
      </c>
      <c r="BB246" s="98" t="s">
        <v>799</v>
      </c>
      <c r="BC246" s="98" t="s">
        <v>1359</v>
      </c>
      <c r="BD246" s="98">
        <v>0</v>
      </c>
      <c r="BE246" s="98">
        <v>0</v>
      </c>
      <c r="BF246" s="98">
        <v>0</v>
      </c>
    </row>
    <row r="247" spans="1:58" s="102" customFormat="1" ht="32.1" customHeight="1">
      <c r="A247" s="97" t="s">
        <v>1235</v>
      </c>
      <c r="B247" s="97">
        <v>238</v>
      </c>
      <c r="C247" s="98" t="s">
        <v>1343</v>
      </c>
      <c r="D247" s="98" t="s">
        <v>1883</v>
      </c>
      <c r="E247" s="98" t="s">
        <v>1884</v>
      </c>
      <c r="F247" s="98" t="s">
        <v>1885</v>
      </c>
      <c r="G247" s="98" t="s">
        <v>1057</v>
      </c>
      <c r="H247" s="98" t="s">
        <v>1886</v>
      </c>
      <c r="I247" s="98" t="s">
        <v>964</v>
      </c>
      <c r="J247" s="97">
        <v>83.7</v>
      </c>
      <c r="K247" s="98" t="s">
        <v>1887</v>
      </c>
      <c r="L247" s="97">
        <v>100</v>
      </c>
      <c r="M247" s="98" t="s">
        <v>1888</v>
      </c>
      <c r="N247" s="99">
        <v>16</v>
      </c>
      <c r="O247" s="100" t="s">
        <v>1259</v>
      </c>
      <c r="P247" s="99">
        <v>23</v>
      </c>
      <c r="Q247" s="100" t="s">
        <v>768</v>
      </c>
      <c r="R247" s="98" t="s">
        <v>782</v>
      </c>
      <c r="S247" s="97">
        <v>230200300</v>
      </c>
      <c r="T247" s="98" t="s">
        <v>1892</v>
      </c>
      <c r="U247" s="98" t="s">
        <v>1893</v>
      </c>
      <c r="V247" s="98" t="s">
        <v>1894</v>
      </c>
      <c r="W247" s="98">
        <v>10000</v>
      </c>
      <c r="X247" s="98" t="s">
        <v>1895</v>
      </c>
      <c r="Y247" s="98">
        <v>25000</v>
      </c>
      <c r="Z247" s="97">
        <v>16</v>
      </c>
      <c r="AA247" s="101" t="s">
        <v>1896</v>
      </c>
      <c r="AB247" s="98" t="s">
        <v>16</v>
      </c>
      <c r="AC247" s="97">
        <f>_xlfn.XLOOKUP(B247,'[1]PI final (3)'!C:C,'[1]PI final (3)'!AE:AE,"",0)</f>
        <v>2000</v>
      </c>
      <c r="AD247" s="97">
        <f>_xlfn.XLOOKUP(B247,'[1]PI final (3)'!C:C,'[1]PI final (3)'!AF:AF,"",0)</f>
        <v>1750</v>
      </c>
      <c r="AE247" s="97">
        <f>_xlfn.XLOOKUP(B247,'[1]PI final (3)'!C:C,'[1]PI final (3)'!AG:AG,"",0)</f>
        <v>3750</v>
      </c>
      <c r="AF247" s="97">
        <f>_xlfn.XLOOKUP(B247,'[1]PI final (3)'!C:C,'[1]PI final (3)'!AI:AI,"",0)</f>
        <v>400</v>
      </c>
      <c r="AG247" s="97">
        <f>_xlfn.XLOOKUP(B247,'[1]PI final (3)'!C:C,'[1]PI final (3)'!AJ:AJ,"",0)</f>
        <v>1000</v>
      </c>
      <c r="AH247" s="97">
        <f>_xlfn.XLOOKUP(B247,'[1]PI final (3)'!C:C,'[1]PI final (3)'!AK:AK,"",0)</f>
        <v>1150</v>
      </c>
      <c r="AI247" s="97">
        <f>_xlfn.XLOOKUP(B247,'[1]PI final (3)'!C:C,'[1]PI final (3)'!AL:AL,"",0)</f>
        <v>1200</v>
      </c>
      <c r="AJ247" s="97">
        <f>_xlfn.XLOOKUP(B247,'[1]PI final (3)'!C:C,'[1]PI final (3)'!AM:AM,"",0)</f>
        <v>3750</v>
      </c>
      <c r="AK247" s="97">
        <f>AJ247+AE247</f>
        <v>7500</v>
      </c>
      <c r="AL247" s="97">
        <f>_xlfn.XLOOKUP(B247,'[1]PI final (3)'!C:C,'[1]PI final (3)'!AP:AP,"",0)</f>
        <v>400</v>
      </c>
      <c r="AM247" s="97">
        <f>_xlfn.XLOOKUP(B247,'[1]PI final (3)'!C:C,'[1]PI final (3)'!AQ:AQ,"",0)</f>
        <v>1000</v>
      </c>
      <c r="AN247" s="97">
        <f>_xlfn.XLOOKUP(B247,'[1]PI final (3)'!C:C,'[1]PI final (3)'!AR:AR,"",0)</f>
        <v>1150</v>
      </c>
      <c r="AO247" s="97">
        <f>_xlfn.XLOOKUP(B247,'[1]PI final (3)'!C:C,'[1]PI final (3)'!AS:AS,"",0)</f>
        <v>1200</v>
      </c>
      <c r="AP247" s="97">
        <f>_xlfn.XLOOKUP(B247,'[1]PI final (3)'!C:C,'[1]PI final (3)'!AT:AT,"",0)</f>
        <v>3750</v>
      </c>
      <c r="AQ247" s="97">
        <f>_xlfn.XLOOKUP(B247,'[1]PI final (3)'!C:C,'[1]PI final (3)'!AU:AU,"",0)</f>
        <v>0</v>
      </c>
      <c r="AR247" s="97">
        <f>_xlfn.XLOOKUP(B247,'[1]PI final (3)'!C:C,'[1]PI final (3)'!AW:AW,"",0)</f>
        <v>400</v>
      </c>
      <c r="AS247" s="97">
        <f>_xlfn.XLOOKUP(B247,'[1]PI final (3)'!C:C,'[1]PI final (3)'!AX:AX,"",0)</f>
        <v>1000</v>
      </c>
      <c r="AT247" s="97">
        <f>_xlfn.XLOOKUP(B247,'[1]PI final (3)'!C:C,'[1]PI final (3)'!AY:AY,"",0)</f>
        <v>1150</v>
      </c>
      <c r="AU247" s="97">
        <f>_xlfn.XLOOKUP(B247,'[1]PI final (3)'!C:C,'[1]PI final (3)'!AZ:AZ,"",0)</f>
        <v>1200</v>
      </c>
      <c r="AV247" s="97">
        <f>_xlfn.XLOOKUP(B247,'[1]PI final (3)'!C:C,'[1]PI final (3)'!BA:BA,"",0)</f>
        <v>3750</v>
      </c>
      <c r="AW247" s="97">
        <f>_xlfn.XLOOKUP(B247,'[1]PI final (3)'!C:C,'[1]PI final (3)'!BB:BB,"",0)</f>
        <v>15000</v>
      </c>
      <c r="AX247" s="98" t="s">
        <v>857</v>
      </c>
      <c r="AY247" s="98" t="s">
        <v>931</v>
      </c>
      <c r="AZ247" s="98" t="s">
        <v>931</v>
      </c>
      <c r="BA247" s="98" t="s">
        <v>849</v>
      </c>
      <c r="BB247" s="98" t="s">
        <v>799</v>
      </c>
      <c r="BC247" s="98" t="s">
        <v>800</v>
      </c>
      <c r="BD247" s="98">
        <v>0</v>
      </c>
      <c r="BE247" s="98">
        <v>0</v>
      </c>
      <c r="BF247" s="98">
        <v>0</v>
      </c>
    </row>
    <row r="248" spans="1:58" s="102" customFormat="1" ht="32.1" customHeight="1">
      <c r="A248" s="97" t="s">
        <v>1235</v>
      </c>
      <c r="B248" s="97">
        <v>239</v>
      </c>
      <c r="C248" s="98" t="s">
        <v>1343</v>
      </c>
      <c r="D248" s="98" t="s">
        <v>1883</v>
      </c>
      <c r="E248" s="98" t="s">
        <v>1884</v>
      </c>
      <c r="F248" s="98" t="s">
        <v>1885</v>
      </c>
      <c r="G248" s="98" t="s">
        <v>1057</v>
      </c>
      <c r="H248" s="98" t="s">
        <v>1886</v>
      </c>
      <c r="I248" s="98" t="s">
        <v>964</v>
      </c>
      <c r="J248" s="97">
        <v>83.7</v>
      </c>
      <c r="K248" s="98" t="s">
        <v>1887</v>
      </c>
      <c r="L248" s="97">
        <v>100</v>
      </c>
      <c r="M248" s="98" t="s">
        <v>1888</v>
      </c>
      <c r="N248" s="99">
        <v>16</v>
      </c>
      <c r="O248" s="100" t="s">
        <v>1259</v>
      </c>
      <c r="P248" s="97">
        <v>45</v>
      </c>
      <c r="Q248" s="98" t="s">
        <v>1194</v>
      </c>
      <c r="R248" s="100" t="s">
        <v>1263</v>
      </c>
      <c r="S248" s="99">
        <v>450200109</v>
      </c>
      <c r="T248" s="118" t="s">
        <v>1264</v>
      </c>
      <c r="U248" s="98" t="s">
        <v>1897</v>
      </c>
      <c r="V248" s="98" t="s">
        <v>1898</v>
      </c>
      <c r="W248" s="98">
        <v>600</v>
      </c>
      <c r="X248" s="98" t="s">
        <v>1899</v>
      </c>
      <c r="Y248" s="98">
        <v>1200</v>
      </c>
      <c r="Z248" s="97" t="s">
        <v>1900</v>
      </c>
      <c r="AA248" s="101" t="s">
        <v>1901</v>
      </c>
      <c r="AB248" s="98" t="s">
        <v>16</v>
      </c>
      <c r="AC248" s="97">
        <f>_xlfn.XLOOKUP(B248,'[1]PI final (3)'!C:C,'[1]PI final (3)'!AE:AE,"",0)</f>
        <v>90</v>
      </c>
      <c r="AD248" s="97">
        <f>_xlfn.XLOOKUP(B248,'[1]PI final (3)'!C:C,'[1]PI final (3)'!AF:AF,"",0)</f>
        <v>60</v>
      </c>
      <c r="AE248" s="97">
        <f>_xlfn.XLOOKUP(B248,'[1]PI final (3)'!C:C,'[1]PI final (3)'!AG:AG,"",0)</f>
        <v>150</v>
      </c>
      <c r="AF248" s="97">
        <f>_xlfn.XLOOKUP(B248,'[1]PI final (3)'!C:C,'[1]PI final (3)'!AI:AI,"",0)</f>
        <v>20</v>
      </c>
      <c r="AG248" s="97">
        <f>_xlfn.XLOOKUP(B248,'[1]PI final (3)'!C:C,'[1]PI final (3)'!AJ:AJ,"",0)</f>
        <v>40</v>
      </c>
      <c r="AH248" s="97">
        <f>_xlfn.XLOOKUP(B248,'[1]PI final (3)'!C:C,'[1]PI final (3)'!AK:AK,"",0)</f>
        <v>45</v>
      </c>
      <c r="AI248" s="97">
        <f>_xlfn.XLOOKUP(B248,'[1]PI final (3)'!C:C,'[1]PI final (3)'!AL:AL,"",0)</f>
        <v>45</v>
      </c>
      <c r="AJ248" s="97">
        <f>_xlfn.XLOOKUP(B248,'[1]PI final (3)'!C:C,'[1]PI final (3)'!AM:AM,"",0)</f>
        <v>150</v>
      </c>
      <c r="AK248" s="97">
        <f>AJ248+AE248</f>
        <v>300</v>
      </c>
      <c r="AL248" s="97">
        <f>_xlfn.XLOOKUP(B248,'[1]PI final (3)'!C:C,'[1]PI final (3)'!AP:AP,"",0)</f>
        <v>20</v>
      </c>
      <c r="AM248" s="97">
        <f>_xlfn.XLOOKUP(B248,'[1]PI final (3)'!C:C,'[1]PI final (3)'!AQ:AQ,"",0)</f>
        <v>40</v>
      </c>
      <c r="AN248" s="97">
        <f>_xlfn.XLOOKUP(B248,'[1]PI final (3)'!C:C,'[1]PI final (3)'!AR:AR,"",0)</f>
        <v>45</v>
      </c>
      <c r="AO248" s="97">
        <f>_xlfn.XLOOKUP(B248,'[1]PI final (3)'!C:C,'[1]PI final (3)'!AS:AS,"",0)</f>
        <v>45</v>
      </c>
      <c r="AP248" s="97">
        <f>_xlfn.XLOOKUP(B248,'[1]PI final (3)'!C:C,'[1]PI final (3)'!AT:AT,"",0)</f>
        <v>150</v>
      </c>
      <c r="AQ248" s="97">
        <f>_xlfn.XLOOKUP(B248,'[1]PI final (3)'!C:C,'[1]PI final (3)'!AU:AU,"",0)</f>
        <v>0</v>
      </c>
      <c r="AR248" s="97">
        <f>_xlfn.XLOOKUP(B248,'[1]PI final (3)'!C:C,'[1]PI final (3)'!AW:AW,"",0)</f>
        <v>20</v>
      </c>
      <c r="AS248" s="97">
        <f>_xlfn.XLOOKUP(B248,'[1]PI final (3)'!C:C,'[1]PI final (3)'!AX:AX,"",0)</f>
        <v>40</v>
      </c>
      <c r="AT248" s="97">
        <f>_xlfn.XLOOKUP(B248,'[1]PI final (3)'!C:C,'[1]PI final (3)'!AY:AY,"",0)</f>
        <v>45</v>
      </c>
      <c r="AU248" s="97">
        <f>_xlfn.XLOOKUP(B248,'[1]PI final (3)'!C:C,'[1]PI final (3)'!AZ:AZ,"",0)</f>
        <v>45</v>
      </c>
      <c r="AV248" s="97">
        <f>_xlfn.XLOOKUP(B248,'[1]PI final (3)'!C:C,'[1]PI final (3)'!BA:BA,"",0)</f>
        <v>150</v>
      </c>
      <c r="AW248" s="97">
        <f>_xlfn.XLOOKUP(B248,'[1]PI final (3)'!C:C,'[1]PI final (3)'!BB:BB,"",0)</f>
        <v>600</v>
      </c>
      <c r="AX248" s="98" t="s">
        <v>857</v>
      </c>
      <c r="AY248" s="98" t="s">
        <v>931</v>
      </c>
      <c r="AZ248" s="98" t="s">
        <v>931</v>
      </c>
      <c r="BA248" s="98" t="s">
        <v>849</v>
      </c>
      <c r="BB248" s="98" t="s">
        <v>799</v>
      </c>
      <c r="BC248" s="98" t="s">
        <v>800</v>
      </c>
      <c r="BD248" s="98">
        <v>0</v>
      </c>
      <c r="BE248" s="98">
        <v>0</v>
      </c>
      <c r="BF248" s="98">
        <v>0</v>
      </c>
    </row>
    <row r="249" spans="1:58" s="102" customFormat="1" ht="32.1" customHeight="1">
      <c r="A249" s="97" t="s">
        <v>1902</v>
      </c>
      <c r="B249" s="97">
        <v>240</v>
      </c>
      <c r="C249" s="98" t="s">
        <v>1343</v>
      </c>
      <c r="D249" s="98" t="s">
        <v>1883</v>
      </c>
      <c r="E249" s="98" t="s">
        <v>1903</v>
      </c>
      <c r="F249" s="98" t="s">
        <v>1904</v>
      </c>
      <c r="G249" s="98" t="s">
        <v>1057</v>
      </c>
      <c r="H249" s="98" t="s">
        <v>1905</v>
      </c>
      <c r="I249" s="98" t="s">
        <v>964</v>
      </c>
      <c r="J249" s="97" t="s">
        <v>1906</v>
      </c>
      <c r="K249" s="98" t="s">
        <v>1887</v>
      </c>
      <c r="L249" s="97">
        <v>95</v>
      </c>
      <c r="M249" s="98" t="s">
        <v>1291</v>
      </c>
      <c r="N249" s="99">
        <v>8</v>
      </c>
      <c r="O249" s="100" t="s">
        <v>1249</v>
      </c>
      <c r="P249" s="97">
        <v>45</v>
      </c>
      <c r="Q249" s="98" t="s">
        <v>1194</v>
      </c>
      <c r="R249" s="98" t="s">
        <v>1195</v>
      </c>
      <c r="S249" s="99">
        <v>459901800</v>
      </c>
      <c r="T249" s="98" t="s">
        <v>937</v>
      </c>
      <c r="U249" s="98" t="s">
        <v>1907</v>
      </c>
      <c r="V249" s="98" t="s">
        <v>1908</v>
      </c>
      <c r="W249" s="98">
        <v>1</v>
      </c>
      <c r="X249" s="98" t="s">
        <v>1909</v>
      </c>
      <c r="Y249" s="98">
        <v>5</v>
      </c>
      <c r="Z249" s="97">
        <v>8</v>
      </c>
      <c r="AA249" s="107">
        <v>45420</v>
      </c>
      <c r="AB249" s="98" t="s">
        <v>16</v>
      </c>
      <c r="AC249" s="97">
        <f>_xlfn.XLOOKUP(B249,'[1]PI final (3)'!C:C,'[1]PI final (3)'!AE:AE,"",0)</f>
        <v>0.5</v>
      </c>
      <c r="AD249" s="97">
        <f>_xlfn.XLOOKUP(B249,'[1]PI final (3)'!C:C,'[1]PI final (3)'!AF:AF,"",0)</f>
        <v>0.5</v>
      </c>
      <c r="AE249" s="97">
        <f>_xlfn.XLOOKUP(B249,'[1]PI final (3)'!C:C,'[1]PI final (3)'!AG:AG,"",0)</f>
        <v>1</v>
      </c>
      <c r="AF249" s="97">
        <f>_xlfn.XLOOKUP(B249,'[1]PI final (3)'!C:C,'[1]PI final (3)'!AI:AI,"",0)</f>
        <v>0.2</v>
      </c>
      <c r="AG249" s="97">
        <f>_xlfn.XLOOKUP(B249,'[1]PI final (3)'!C:C,'[1]PI final (3)'!AJ:AJ,"",0)</f>
        <v>0.2</v>
      </c>
      <c r="AH249" s="97">
        <f>_xlfn.XLOOKUP(B249,'[1]PI final (3)'!C:C,'[1]PI final (3)'!AK:AK,"",0)</f>
        <v>0.2</v>
      </c>
      <c r="AI249" s="97">
        <f>_xlfn.XLOOKUP(B249,'[1]PI final (3)'!C:C,'[1]PI final (3)'!AL:AL,"",0)</f>
        <v>0.4</v>
      </c>
      <c r="AJ249" s="97">
        <f>_xlfn.XLOOKUP(B249,'[1]PI final (3)'!C:C,'[1]PI final (3)'!AM:AM,"",0)</f>
        <v>1</v>
      </c>
      <c r="AK249" s="97">
        <f>_xlfn.XLOOKUP(B249,'[1]PI final (3)'!C:C,'[1]PI final (3)'!AN:AN,"",0)</f>
        <v>2</v>
      </c>
      <c r="AL249" s="97">
        <f>_xlfn.XLOOKUP(B249,'[1]PI final (3)'!C:C,'[1]PI final (3)'!AP:AP,"",0)</f>
        <v>0.25</v>
      </c>
      <c r="AM249" s="97">
        <f>_xlfn.XLOOKUP(B249,'[1]PI final (3)'!C:C,'[1]PI final (3)'!AQ:AQ,"",0)</f>
        <v>0.25</v>
      </c>
      <c r="AN249" s="97">
        <f>_xlfn.XLOOKUP(B249,'[1]PI final (3)'!C:C,'[1]PI final (3)'!AR:AR,"",0)</f>
        <v>0.25</v>
      </c>
      <c r="AO249" s="97">
        <f>_xlfn.XLOOKUP(B249,'[1]PI final (3)'!C:C,'[1]PI final (3)'!AS:AS,"",0)</f>
        <v>0.25</v>
      </c>
      <c r="AP249" s="97">
        <f>_xlfn.XLOOKUP(B249,'[1]PI final (3)'!C:C,'[1]PI final (3)'!AT:AT,"",0)</f>
        <v>1</v>
      </c>
      <c r="AQ249" s="97">
        <f>_xlfn.XLOOKUP(B249,'[1]PI final (3)'!C:C,'[1]PI final (3)'!AU:AU,"",0)</f>
        <v>3</v>
      </c>
      <c r="AR249" s="97">
        <f>_xlfn.XLOOKUP(B249,'[1]PI final (3)'!C:C,'[1]PI final (3)'!AW:AW,"",0)</f>
        <v>0.25</v>
      </c>
      <c r="AS249" s="97">
        <f>_xlfn.XLOOKUP(B249,'[1]PI final (3)'!C:C,'[1]PI final (3)'!AX:AX,"",0)</f>
        <v>0.25</v>
      </c>
      <c r="AT249" s="97">
        <f>_xlfn.XLOOKUP(B249,'[1]PI final (3)'!C:C,'[1]PI final (3)'!AY:AY,"",0)</f>
        <v>0.25</v>
      </c>
      <c r="AU249" s="97">
        <f>_xlfn.XLOOKUP(B249,'[1]PI final (3)'!C:C,'[1]PI final (3)'!AZ:AZ,"",0)</f>
        <v>0.25</v>
      </c>
      <c r="AV249" s="97">
        <f>_xlfn.XLOOKUP(B249,'[1]PI final (3)'!C:C,'[1]PI final (3)'!BA:BA,"",0)</f>
        <v>1</v>
      </c>
      <c r="AW249" s="97">
        <f>_xlfn.XLOOKUP(B249,'[1]PI final (3)'!C:C,'[1]PI final (3)'!BB:BB,"",0)</f>
        <v>4</v>
      </c>
      <c r="AX249" s="98" t="s">
        <v>857</v>
      </c>
      <c r="AY249" s="98" t="s">
        <v>931</v>
      </c>
      <c r="AZ249" s="98" t="s">
        <v>931</v>
      </c>
      <c r="BA249" s="98" t="s">
        <v>849</v>
      </c>
      <c r="BB249" s="98">
        <v>0</v>
      </c>
      <c r="BC249" s="98">
        <v>0</v>
      </c>
      <c r="BD249" s="98">
        <v>0</v>
      </c>
      <c r="BE249" s="98">
        <v>0</v>
      </c>
      <c r="BF249" s="98">
        <v>0</v>
      </c>
    </row>
    <row r="250" spans="1:58" s="102" customFormat="1" ht="32.1" customHeight="1">
      <c r="A250" s="97" t="s">
        <v>1902</v>
      </c>
      <c r="B250" s="97">
        <v>241</v>
      </c>
      <c r="C250" s="98" t="s">
        <v>1343</v>
      </c>
      <c r="D250" s="98" t="s">
        <v>1883</v>
      </c>
      <c r="E250" s="98" t="s">
        <v>1903</v>
      </c>
      <c r="F250" s="98" t="s">
        <v>1904</v>
      </c>
      <c r="G250" s="98" t="s">
        <v>1057</v>
      </c>
      <c r="H250" s="98" t="s">
        <v>1905</v>
      </c>
      <c r="I250" s="98" t="s">
        <v>964</v>
      </c>
      <c r="J250" s="97" t="s">
        <v>1906</v>
      </c>
      <c r="K250" s="98" t="s">
        <v>1887</v>
      </c>
      <c r="L250" s="97">
        <v>95</v>
      </c>
      <c r="M250" s="98" t="s">
        <v>1291</v>
      </c>
      <c r="N250" s="99">
        <v>8</v>
      </c>
      <c r="O250" s="100" t="s">
        <v>1249</v>
      </c>
      <c r="P250" s="97">
        <v>45</v>
      </c>
      <c r="Q250" s="98" t="s">
        <v>1194</v>
      </c>
      <c r="R250" s="98" t="s">
        <v>1910</v>
      </c>
      <c r="S250" s="99">
        <v>459902800</v>
      </c>
      <c r="T250" s="98" t="s">
        <v>1196</v>
      </c>
      <c r="U250" s="98" t="s">
        <v>1232</v>
      </c>
      <c r="V250" s="98" t="s">
        <v>1911</v>
      </c>
      <c r="W250" s="98">
        <v>1</v>
      </c>
      <c r="X250" s="98" t="s">
        <v>1909</v>
      </c>
      <c r="Y250" s="98">
        <v>2</v>
      </c>
      <c r="Z250" s="97">
        <v>8</v>
      </c>
      <c r="AA250" s="107">
        <v>45330</v>
      </c>
      <c r="AB250" s="98" t="s">
        <v>16</v>
      </c>
      <c r="AC250" s="97">
        <f>_xlfn.XLOOKUP(B250,'[1]PI final (3)'!C:C,'[1]PI final (3)'!AE:AE,"",0)</f>
        <v>0.05</v>
      </c>
      <c r="AD250" s="97">
        <f>_xlfn.XLOOKUP(B250,'[1]PI final (3)'!C:C,'[1]PI final (3)'!AF:AF,"",0)</f>
        <v>0.05</v>
      </c>
      <c r="AE250" s="97">
        <f>_xlfn.XLOOKUP(B250,'[1]PI final (3)'!C:C,'[1]PI final (3)'!AG:AG,"",0)</f>
        <v>0.1</v>
      </c>
      <c r="AF250" s="97">
        <f>_xlfn.XLOOKUP(B250,'[1]PI final (3)'!C:C,'[1]PI final (3)'!AI:AI,"",0)</f>
        <v>0.05</v>
      </c>
      <c r="AG250" s="97">
        <f>_xlfn.XLOOKUP(B250,'[1]PI final (3)'!C:C,'[1]PI final (3)'!AJ:AJ,"",0)</f>
        <v>0.1</v>
      </c>
      <c r="AH250" s="97">
        <f>_xlfn.XLOOKUP(B250,'[1]PI final (3)'!C:C,'[1]PI final (3)'!AK:AK,"",0)</f>
        <v>0.05</v>
      </c>
      <c r="AI250" s="97">
        <f>_xlfn.XLOOKUP(B250,'[1]PI final (3)'!C:C,'[1]PI final (3)'!AL:AL,"",0)</f>
        <v>0.1</v>
      </c>
      <c r="AJ250" s="97">
        <f>_xlfn.XLOOKUP(B250,'[1]PI final (3)'!C:C,'[1]PI final (3)'!AM:AM,"",0)</f>
        <v>0.30000000000000004</v>
      </c>
      <c r="AK250" s="97">
        <f>_xlfn.XLOOKUP(B250,'[1]PI final (3)'!C:C,'[1]PI final (3)'!AN:AN,"",0)</f>
        <v>0.4</v>
      </c>
      <c r="AL250" s="97">
        <f>_xlfn.XLOOKUP(B250,'[1]PI final (3)'!C:C,'[1]PI final (3)'!AP:AP,"",0)</f>
        <v>0.05</v>
      </c>
      <c r="AM250" s="97">
        <f>_xlfn.XLOOKUP(B250,'[1]PI final (3)'!C:C,'[1]PI final (3)'!AQ:AQ,"",0)</f>
        <v>0.05</v>
      </c>
      <c r="AN250" s="97">
        <f>_xlfn.XLOOKUP(B250,'[1]PI final (3)'!C:C,'[1]PI final (3)'!AR:AR,"",0)</f>
        <v>0.1</v>
      </c>
      <c r="AO250" s="97">
        <f>_xlfn.XLOOKUP(B250,'[1]PI final (3)'!C:C,'[1]PI final (3)'!AS:AS,"",0)</f>
        <v>0.1</v>
      </c>
      <c r="AP250" s="97">
        <f>_xlfn.XLOOKUP(B250,'[1]PI final (3)'!C:C,'[1]PI final (3)'!AT:AT,"",0)</f>
        <v>0.30000000000000004</v>
      </c>
      <c r="AQ250" s="97">
        <f>_xlfn.XLOOKUP(B250,'[1]PI final (3)'!C:C,'[1]PI final (3)'!AU:AU,"",0)</f>
        <v>0.70000000000000007</v>
      </c>
      <c r="AR250" s="97">
        <f>_xlfn.XLOOKUP(B250,'[1]PI final (3)'!C:C,'[1]PI final (3)'!AW:AW,"",0)</f>
        <v>0.05</v>
      </c>
      <c r="AS250" s="97">
        <f>_xlfn.XLOOKUP(B250,'[1]PI final (3)'!C:C,'[1]PI final (3)'!AX:AX,"",0)</f>
        <v>0.05</v>
      </c>
      <c r="AT250" s="97">
        <f>_xlfn.XLOOKUP(B250,'[1]PI final (3)'!C:C,'[1]PI final (3)'!AY:AY,"",0)</f>
        <v>0.1</v>
      </c>
      <c r="AU250" s="97">
        <f>_xlfn.XLOOKUP(B250,'[1]PI final (3)'!C:C,'[1]PI final (3)'!AZ:AZ,"",0)</f>
        <v>0.1</v>
      </c>
      <c r="AV250" s="97">
        <f>_xlfn.XLOOKUP(B250,'[1]PI final (3)'!C:C,'[1]PI final (3)'!BA:BA,"",0)</f>
        <v>0.30000000000000004</v>
      </c>
      <c r="AW250" s="97">
        <f>_xlfn.XLOOKUP(B250,'[1]PI final (3)'!C:C,'[1]PI final (3)'!BB:BB,"",0)</f>
        <v>1.0000000000000002</v>
      </c>
      <c r="AX250" s="98" t="s">
        <v>857</v>
      </c>
      <c r="AY250" s="98" t="s">
        <v>931</v>
      </c>
      <c r="AZ250" s="98" t="s">
        <v>931</v>
      </c>
      <c r="BA250" s="98" t="s">
        <v>849</v>
      </c>
      <c r="BB250" s="98">
        <v>0</v>
      </c>
      <c r="BC250" s="98">
        <v>0</v>
      </c>
      <c r="BD250" s="98">
        <v>0</v>
      </c>
      <c r="BE250" s="98">
        <v>0</v>
      </c>
      <c r="BF250" s="98">
        <v>0</v>
      </c>
    </row>
    <row r="251" spans="1:58" s="102" customFormat="1" ht="32.1" customHeight="1">
      <c r="A251" s="97" t="s">
        <v>1902</v>
      </c>
      <c r="B251" s="97">
        <v>242</v>
      </c>
      <c r="C251" s="98" t="s">
        <v>1343</v>
      </c>
      <c r="D251" s="98" t="s">
        <v>1883</v>
      </c>
      <c r="E251" s="98" t="s">
        <v>1903</v>
      </c>
      <c r="F251" s="98" t="s">
        <v>1904</v>
      </c>
      <c r="G251" s="98" t="s">
        <v>1057</v>
      </c>
      <c r="H251" s="98" t="s">
        <v>1905</v>
      </c>
      <c r="I251" s="98" t="s">
        <v>964</v>
      </c>
      <c r="J251" s="97" t="s">
        <v>1906</v>
      </c>
      <c r="K251" s="98" t="s">
        <v>1887</v>
      </c>
      <c r="L251" s="97">
        <v>95</v>
      </c>
      <c r="M251" s="98" t="s">
        <v>1291</v>
      </c>
      <c r="N251" s="99">
        <v>8</v>
      </c>
      <c r="O251" s="100" t="s">
        <v>1249</v>
      </c>
      <c r="P251" s="97">
        <v>45</v>
      </c>
      <c r="Q251" s="98" t="s">
        <v>1194</v>
      </c>
      <c r="R251" s="98" t="s">
        <v>1195</v>
      </c>
      <c r="S251" s="99">
        <v>459902300</v>
      </c>
      <c r="T251" s="98" t="s">
        <v>1912</v>
      </c>
      <c r="U251" s="98" t="s">
        <v>1913</v>
      </c>
      <c r="V251" s="98" t="s">
        <v>1914</v>
      </c>
      <c r="W251" s="98">
        <v>1</v>
      </c>
      <c r="X251" s="98" t="s">
        <v>1909</v>
      </c>
      <c r="Y251" s="98">
        <v>1</v>
      </c>
      <c r="Z251" s="97">
        <v>8</v>
      </c>
      <c r="AA251" s="107">
        <v>45512</v>
      </c>
      <c r="AB251" s="98" t="s">
        <v>866</v>
      </c>
      <c r="AC251" s="97">
        <f>_xlfn.XLOOKUP(B251,'[1]PI final (3)'!C:C,'[1]PI final (3)'!AE:AE,"",0)</f>
        <v>0.5</v>
      </c>
      <c r="AD251" s="97">
        <f>_xlfn.XLOOKUP(B251,'[1]PI final (3)'!C:C,'[1]PI final (3)'!AF:AF,"",0)</f>
        <v>0.5</v>
      </c>
      <c r="AE251" s="97">
        <f>_xlfn.XLOOKUP(B251,'[1]PI final (3)'!C:C,'[1]PI final (3)'!AG:AG,"",0)</f>
        <v>1</v>
      </c>
      <c r="AF251" s="97">
        <f>_xlfn.XLOOKUP(B251,'[1]PI final (3)'!C:C,'[1]PI final (3)'!AI:AI,"",0)</f>
        <v>0.25</v>
      </c>
      <c r="AG251" s="97">
        <f>_xlfn.XLOOKUP(B251,'[1]PI final (3)'!C:C,'[1]PI final (3)'!AJ:AJ,"",0)</f>
        <v>0.25</v>
      </c>
      <c r="AH251" s="97">
        <f>_xlfn.XLOOKUP(B251,'[1]PI final (3)'!C:C,'[1]PI final (3)'!AK:AK,"",0)</f>
        <v>0.25</v>
      </c>
      <c r="AI251" s="97">
        <f>_xlfn.XLOOKUP(B251,'[1]PI final (3)'!C:C,'[1]PI final (3)'!AL:AL,"",0)</f>
        <v>0.25</v>
      </c>
      <c r="AJ251" s="97">
        <f>_xlfn.XLOOKUP(B251,'[1]PI final (3)'!C:C,'[1]PI final (3)'!AM:AM,"",0)</f>
        <v>1</v>
      </c>
      <c r="AK251" s="97">
        <f>_xlfn.XLOOKUP(B251,'[1]PI final (3)'!C:C,'[1]PI final (3)'!AN:AN,"",0)</f>
        <v>1</v>
      </c>
      <c r="AL251" s="97">
        <f>_xlfn.XLOOKUP(B251,'[1]PI final (3)'!C:C,'[1]PI final (3)'!AP:AP,"",0)</f>
        <v>0.25</v>
      </c>
      <c r="AM251" s="97">
        <f>_xlfn.XLOOKUP(B251,'[1]PI final (3)'!C:C,'[1]PI final (3)'!AQ:AQ,"",0)</f>
        <v>0.25</v>
      </c>
      <c r="AN251" s="97">
        <f>_xlfn.XLOOKUP(B251,'[1]PI final (3)'!C:C,'[1]PI final (3)'!AR:AR,"",0)</f>
        <v>0.25</v>
      </c>
      <c r="AO251" s="97">
        <f>_xlfn.XLOOKUP(B251,'[1]PI final (3)'!C:C,'[1]PI final (3)'!AS:AS,"",0)</f>
        <v>0.25</v>
      </c>
      <c r="AP251" s="97">
        <f>_xlfn.XLOOKUP(B251,'[1]PI final (3)'!C:C,'[1]PI final (3)'!AT:AT,"",0)</f>
        <v>1</v>
      </c>
      <c r="AQ251" s="97">
        <f>_xlfn.XLOOKUP(B251,'[1]PI final (3)'!C:C,'[1]PI final (3)'!AU:AU,"",0)</f>
        <v>1</v>
      </c>
      <c r="AR251" s="97">
        <f>_xlfn.XLOOKUP(B251,'[1]PI final (3)'!C:C,'[1]PI final (3)'!AW:AW,"",0)</f>
        <v>0.25</v>
      </c>
      <c r="AS251" s="97">
        <f>_xlfn.XLOOKUP(B251,'[1]PI final (3)'!C:C,'[1]PI final (3)'!AX:AX,"",0)</f>
        <v>0.25</v>
      </c>
      <c r="AT251" s="97">
        <f>_xlfn.XLOOKUP(B251,'[1]PI final (3)'!C:C,'[1]PI final (3)'!AY:AY,"",0)</f>
        <v>0.25</v>
      </c>
      <c r="AU251" s="97">
        <f>_xlfn.XLOOKUP(B251,'[1]PI final (3)'!C:C,'[1]PI final (3)'!AZ:AZ,"",0)</f>
        <v>0.25</v>
      </c>
      <c r="AV251" s="97">
        <f>_xlfn.XLOOKUP(B251,'[1]PI final (3)'!C:C,'[1]PI final (3)'!BA:BA,"",0)</f>
        <v>1</v>
      </c>
      <c r="AW251" s="97">
        <f>_xlfn.XLOOKUP(B251,'[1]PI final (3)'!C:C,'[1]PI final (3)'!BB:BB,"",0)</f>
        <v>1</v>
      </c>
      <c r="AX251" s="98" t="b">
        <v>0</v>
      </c>
      <c r="AY251" s="98" t="s">
        <v>931</v>
      </c>
      <c r="AZ251" s="98" t="s">
        <v>931</v>
      </c>
      <c r="BA251" s="98">
        <v>0</v>
      </c>
      <c r="BB251" s="98">
        <v>0</v>
      </c>
      <c r="BC251" s="98">
        <v>0</v>
      </c>
      <c r="BD251" s="98">
        <v>0</v>
      </c>
      <c r="BE251" s="98">
        <v>0</v>
      </c>
      <c r="BF251" s="98">
        <v>0</v>
      </c>
    </row>
    <row r="252" spans="1:58" s="102" customFormat="1" ht="32.1" customHeight="1">
      <c r="A252" s="97" t="s">
        <v>1902</v>
      </c>
      <c r="B252" s="97">
        <v>243</v>
      </c>
      <c r="C252" s="98" t="s">
        <v>1343</v>
      </c>
      <c r="D252" s="98" t="s">
        <v>1883</v>
      </c>
      <c r="E252" s="98" t="s">
        <v>1903</v>
      </c>
      <c r="F252" s="98" t="s">
        <v>1904</v>
      </c>
      <c r="G252" s="98" t="s">
        <v>1057</v>
      </c>
      <c r="H252" s="98" t="s">
        <v>1905</v>
      </c>
      <c r="I252" s="98" t="s">
        <v>964</v>
      </c>
      <c r="J252" s="97" t="s">
        <v>1906</v>
      </c>
      <c r="K252" s="98" t="s">
        <v>1887</v>
      </c>
      <c r="L252" s="97">
        <v>95</v>
      </c>
      <c r="M252" s="98" t="s">
        <v>1291</v>
      </c>
      <c r="N252" s="99">
        <v>8</v>
      </c>
      <c r="O252" s="100" t="s">
        <v>1249</v>
      </c>
      <c r="P252" s="97">
        <v>45</v>
      </c>
      <c r="Q252" s="98" t="s">
        <v>1194</v>
      </c>
      <c r="R252" s="98" t="s">
        <v>1195</v>
      </c>
      <c r="S252" s="99">
        <v>459902900</v>
      </c>
      <c r="T252" s="98" t="s">
        <v>1915</v>
      </c>
      <c r="U252" s="98" t="s">
        <v>1916</v>
      </c>
      <c r="V252" s="98" t="s">
        <v>1917</v>
      </c>
      <c r="W252" s="98">
        <v>0</v>
      </c>
      <c r="X252" s="98" t="s">
        <v>1918</v>
      </c>
      <c r="Y252" s="98">
        <v>1</v>
      </c>
      <c r="Z252" s="97">
        <v>11</v>
      </c>
      <c r="AA252" s="107">
        <v>45484</v>
      </c>
      <c r="AB252" s="98" t="s">
        <v>16</v>
      </c>
      <c r="AC252" s="97">
        <f>_xlfn.XLOOKUP(B252,'[1]PI final (3)'!C:C,'[1]PI final (3)'!AE:AE,"",0)</f>
        <v>0</v>
      </c>
      <c r="AD252" s="97">
        <f>_xlfn.XLOOKUP(B252,'[1]PI final (3)'!C:C,'[1]PI final (3)'!AF:AF,"",0)</f>
        <v>0.15</v>
      </c>
      <c r="AE252" s="97">
        <f>_xlfn.XLOOKUP(B252,'[1]PI final (3)'!C:C,'[1]PI final (3)'!AG:AG,"",0)</f>
        <v>0.15</v>
      </c>
      <c r="AF252" s="97">
        <f>_xlfn.XLOOKUP(B252,'[1]PI final (3)'!C:C,'[1]PI final (3)'!AI:AI,"",0)</f>
        <v>0</v>
      </c>
      <c r="AG252" s="97">
        <f>_xlfn.XLOOKUP(B252,'[1]PI final (3)'!C:C,'[1]PI final (3)'!AJ:AJ,"",0)</f>
        <v>0</v>
      </c>
      <c r="AH252" s="97">
        <f>_xlfn.XLOOKUP(B252,'[1]PI final (3)'!C:C,'[1]PI final (3)'!AK:AK,"",0)</f>
        <v>0</v>
      </c>
      <c r="AI252" s="97">
        <f>_xlfn.XLOOKUP(B252,'[1]PI final (3)'!C:C,'[1]PI final (3)'!AL:AL,"",0)</f>
        <v>0.35</v>
      </c>
      <c r="AJ252" s="97">
        <f>_xlfn.XLOOKUP(B252,'[1]PI final (3)'!C:C,'[1]PI final (3)'!AM:AM,"",0)</f>
        <v>0.35</v>
      </c>
      <c r="AK252" s="97">
        <f>_xlfn.XLOOKUP(B252,'[1]PI final (3)'!C:C,'[1]PI final (3)'!AN:AN,"",0)</f>
        <v>0.5</v>
      </c>
      <c r="AL252" s="97">
        <f>_xlfn.XLOOKUP(B252,'[1]PI final (3)'!C:C,'[1]PI final (3)'!AP:AP,"",0)</f>
        <v>0</v>
      </c>
      <c r="AM252" s="97">
        <f>_xlfn.XLOOKUP(B252,'[1]PI final (3)'!C:C,'[1]PI final (3)'!AQ:AQ,"",0)</f>
        <v>0</v>
      </c>
      <c r="AN252" s="97">
        <f>_xlfn.XLOOKUP(B252,'[1]PI final (3)'!C:C,'[1]PI final (3)'!AR:AR,"",0)</f>
        <v>0</v>
      </c>
      <c r="AO252" s="97">
        <f>_xlfn.XLOOKUP(B252,'[1]PI final (3)'!C:C,'[1]PI final (3)'!AS:AS,"",0)</f>
        <v>0.3</v>
      </c>
      <c r="AP252" s="97">
        <f>_xlfn.XLOOKUP(B252,'[1]PI final (3)'!C:C,'[1]PI final (3)'!AT:AT,"",0)</f>
        <v>0.3</v>
      </c>
      <c r="AQ252" s="97">
        <f>_xlfn.XLOOKUP(B252,'[1]PI final (3)'!C:C,'[1]PI final (3)'!AU:AU,"",0)</f>
        <v>0.8</v>
      </c>
      <c r="AR252" s="97">
        <f>_xlfn.XLOOKUP(B252,'[1]PI final (3)'!C:C,'[1]PI final (3)'!AW:AW,"",0)</f>
        <v>0</v>
      </c>
      <c r="AS252" s="97">
        <f>_xlfn.XLOOKUP(B252,'[1]PI final (3)'!C:C,'[1]PI final (3)'!AX:AX,"",0)</f>
        <v>0</v>
      </c>
      <c r="AT252" s="97">
        <f>_xlfn.XLOOKUP(B252,'[1]PI final (3)'!C:C,'[1]PI final (3)'!AY:AY,"",0)</f>
        <v>0.15</v>
      </c>
      <c r="AU252" s="97">
        <f>_xlfn.XLOOKUP(B252,'[1]PI final (3)'!C:C,'[1]PI final (3)'!AZ:AZ,"",0)</f>
        <v>0.05</v>
      </c>
      <c r="AV252" s="97">
        <f>_xlfn.XLOOKUP(B252,'[1]PI final (3)'!C:C,'[1]PI final (3)'!BA:BA,"",0)</f>
        <v>0.2</v>
      </c>
      <c r="AW252" s="97">
        <f>_xlfn.XLOOKUP(B252,'[1]PI final (3)'!C:C,'[1]PI final (3)'!BB:BB,"",0)</f>
        <v>0.99999999999999989</v>
      </c>
      <c r="AX252" s="98" t="s">
        <v>857</v>
      </c>
      <c r="AY252" s="98" t="s">
        <v>931</v>
      </c>
      <c r="AZ252" s="98" t="s">
        <v>931</v>
      </c>
      <c r="BA252" s="98" t="s">
        <v>849</v>
      </c>
      <c r="BB252" s="98">
        <v>0</v>
      </c>
      <c r="BC252" s="98">
        <v>0</v>
      </c>
      <c r="BD252" s="98">
        <v>0</v>
      </c>
      <c r="BE252" s="98">
        <v>0</v>
      </c>
      <c r="BF252" s="98">
        <v>0</v>
      </c>
    </row>
    <row r="253" spans="1:58" s="102" customFormat="1" ht="32.1" customHeight="1">
      <c r="A253" s="97" t="s">
        <v>1902</v>
      </c>
      <c r="B253" s="97">
        <v>244</v>
      </c>
      <c r="C253" s="98" t="s">
        <v>1343</v>
      </c>
      <c r="D253" s="98" t="s">
        <v>1883</v>
      </c>
      <c r="E253" s="98" t="s">
        <v>1903</v>
      </c>
      <c r="F253" s="98" t="s">
        <v>1904</v>
      </c>
      <c r="G253" s="98" t="s">
        <v>1057</v>
      </c>
      <c r="H253" s="98" t="s">
        <v>1905</v>
      </c>
      <c r="I253" s="98" t="s">
        <v>964</v>
      </c>
      <c r="J253" s="97" t="s">
        <v>1906</v>
      </c>
      <c r="K253" s="98" t="s">
        <v>1887</v>
      </c>
      <c r="L253" s="97">
        <v>95</v>
      </c>
      <c r="M253" s="98" t="s">
        <v>1291</v>
      </c>
      <c r="N253" s="99">
        <v>8</v>
      </c>
      <c r="O253" s="100" t="s">
        <v>1249</v>
      </c>
      <c r="P253" s="97">
        <v>45</v>
      </c>
      <c r="Q253" s="98" t="s">
        <v>1194</v>
      </c>
      <c r="R253" s="118" t="s">
        <v>1263</v>
      </c>
      <c r="S253" s="99">
        <v>450200100</v>
      </c>
      <c r="T253" s="98" t="s">
        <v>1264</v>
      </c>
      <c r="U253" s="98" t="s">
        <v>1265</v>
      </c>
      <c r="V253" s="98" t="s">
        <v>1919</v>
      </c>
      <c r="W253" s="98">
        <v>0</v>
      </c>
      <c r="X253" s="98" t="s">
        <v>1918</v>
      </c>
      <c r="Y253" s="98">
        <v>23</v>
      </c>
      <c r="Z253" s="97">
        <v>16</v>
      </c>
      <c r="AA253" s="107">
        <v>45581</v>
      </c>
      <c r="AB253" s="98" t="s">
        <v>16</v>
      </c>
      <c r="AC253" s="97">
        <f>_xlfn.XLOOKUP(B253,'[1]PI final (3)'!C:C,'[1]PI final (3)'!AE:AE,"",0)</f>
        <v>1</v>
      </c>
      <c r="AD253" s="97">
        <f>_xlfn.XLOOKUP(B253,'[1]PI final (3)'!C:C,'[1]PI final (3)'!AF:AF,"",0)</f>
        <v>3</v>
      </c>
      <c r="AE253" s="97">
        <f>_xlfn.XLOOKUP(B253,'[1]PI final (3)'!C:C,'[1]PI final (3)'!AG:AG,"",0)</f>
        <v>4</v>
      </c>
      <c r="AF253" s="97">
        <f>_xlfn.XLOOKUP(B253,'[1]PI final (3)'!C:C,'[1]PI final (3)'!AI:AI,"",0)</f>
        <v>0</v>
      </c>
      <c r="AG253" s="97">
        <f>_xlfn.XLOOKUP(B253,'[1]PI final (3)'!C:C,'[1]PI final (3)'!AJ:AJ,"",0)</f>
        <v>1</v>
      </c>
      <c r="AH253" s="97">
        <f>_xlfn.XLOOKUP(B253,'[1]PI final (3)'!C:C,'[1]PI final (3)'!AK:AK,"",0)</f>
        <v>3</v>
      </c>
      <c r="AI253" s="97">
        <f>_xlfn.XLOOKUP(B253,'[1]PI final (3)'!C:C,'[1]PI final (3)'!AL:AL,"",0)</f>
        <v>3</v>
      </c>
      <c r="AJ253" s="97">
        <f>_xlfn.XLOOKUP(B253,'[1]PI final (3)'!C:C,'[1]PI final (3)'!AM:AM,"",0)</f>
        <v>7</v>
      </c>
      <c r="AK253" s="97">
        <f>_xlfn.XLOOKUP(B253,'[1]PI final (3)'!C:C,'[1]PI final (3)'!AN:AN,"",0)</f>
        <v>11</v>
      </c>
      <c r="AL253" s="97">
        <f>_xlfn.XLOOKUP(B253,'[1]PI final (3)'!C:C,'[1]PI final (3)'!AP:AP,"",0)</f>
        <v>0</v>
      </c>
      <c r="AM253" s="97">
        <f>_xlfn.XLOOKUP(B253,'[1]PI final (3)'!C:C,'[1]PI final (3)'!AQ:AQ,"",0)</f>
        <v>1</v>
      </c>
      <c r="AN253" s="97">
        <f>_xlfn.XLOOKUP(B253,'[1]PI final (3)'!C:C,'[1]PI final (3)'!AR:AR,"",0)</f>
        <v>3</v>
      </c>
      <c r="AO253" s="97">
        <f>_xlfn.XLOOKUP(B253,'[1]PI final (3)'!C:C,'[1]PI final (3)'!AS:AS,"",0)</f>
        <v>3</v>
      </c>
      <c r="AP253" s="97">
        <f>_xlfn.XLOOKUP(B253,'[1]PI final (3)'!C:C,'[1]PI final (3)'!AT:AT,"",0)</f>
        <v>7</v>
      </c>
      <c r="AQ253" s="97">
        <f>_xlfn.XLOOKUP(B253,'[1]PI final (3)'!C:C,'[1]PI final (3)'!AU:AU,"",0)</f>
        <v>18</v>
      </c>
      <c r="AR253" s="97">
        <f>_xlfn.XLOOKUP(B253,'[1]PI final (3)'!C:C,'[1]PI final (3)'!AW:AW,"",0)</f>
        <v>1</v>
      </c>
      <c r="AS253" s="97">
        <f>_xlfn.XLOOKUP(B253,'[1]PI final (3)'!C:C,'[1]PI final (3)'!AX:AX,"",0)</f>
        <v>2</v>
      </c>
      <c r="AT253" s="97">
        <f>_xlfn.XLOOKUP(B253,'[1]PI final (3)'!C:C,'[1]PI final (3)'!AY:AY,"",0)</f>
        <v>2</v>
      </c>
      <c r="AU253" s="97">
        <f>_xlfn.XLOOKUP(B253,'[1]PI final (3)'!C:C,'[1]PI final (3)'!AZ:AZ,"",0)</f>
        <v>0</v>
      </c>
      <c r="AV253" s="97">
        <f>_xlfn.XLOOKUP(B253,'[1]PI final (3)'!C:C,'[1]PI final (3)'!BA:BA,"",0)</f>
        <v>5</v>
      </c>
      <c r="AW253" s="97">
        <f>_xlfn.XLOOKUP(B253,'[1]PI final (3)'!C:C,'[1]PI final (3)'!BB:BB,"",0)</f>
        <v>23</v>
      </c>
      <c r="AX253" s="98" t="s">
        <v>857</v>
      </c>
      <c r="AY253" s="98" t="s">
        <v>931</v>
      </c>
      <c r="AZ253" s="98" t="s">
        <v>931</v>
      </c>
      <c r="BA253" s="98">
        <v>0</v>
      </c>
      <c r="BB253" s="98">
        <v>0</v>
      </c>
      <c r="BC253" s="98">
        <v>0</v>
      </c>
      <c r="BD253" s="98">
        <v>0</v>
      </c>
      <c r="BE253" s="98">
        <v>0</v>
      </c>
      <c r="BF253" s="98">
        <v>0</v>
      </c>
    </row>
    <row r="254" spans="1:58" s="102" customFormat="1" ht="32.1" customHeight="1">
      <c r="A254" s="97" t="s">
        <v>1235</v>
      </c>
      <c r="B254" s="97">
        <v>245</v>
      </c>
      <c r="C254" s="98" t="s">
        <v>1343</v>
      </c>
      <c r="D254" s="98" t="s">
        <v>1920</v>
      </c>
      <c r="E254" s="98" t="s">
        <v>1921</v>
      </c>
      <c r="F254" s="98" t="s">
        <v>1922</v>
      </c>
      <c r="G254" s="98" t="s">
        <v>1057</v>
      </c>
      <c r="H254" s="98" t="s">
        <v>1923</v>
      </c>
      <c r="I254" s="98" t="s">
        <v>812</v>
      </c>
      <c r="J254" s="106">
        <v>0.48</v>
      </c>
      <c r="K254" s="117" t="s">
        <v>1924</v>
      </c>
      <c r="L254" s="106">
        <v>0.7</v>
      </c>
      <c r="M254" s="98" t="s">
        <v>1925</v>
      </c>
      <c r="N254" s="99" t="s">
        <v>1926</v>
      </c>
      <c r="O254" s="100" t="s">
        <v>1927</v>
      </c>
      <c r="P254" s="99">
        <v>23</v>
      </c>
      <c r="Q254" s="100" t="s">
        <v>768</v>
      </c>
      <c r="R254" s="98" t="s">
        <v>769</v>
      </c>
      <c r="S254" s="97">
        <v>230100801</v>
      </c>
      <c r="T254" s="98" t="s">
        <v>1928</v>
      </c>
      <c r="U254" s="98" t="s">
        <v>1929</v>
      </c>
      <c r="V254" s="98" t="s">
        <v>1930</v>
      </c>
      <c r="W254" s="98">
        <v>1</v>
      </c>
      <c r="X254" s="98" t="s">
        <v>1931</v>
      </c>
      <c r="Y254" s="98">
        <v>1</v>
      </c>
      <c r="Z254" s="97" t="s">
        <v>1932</v>
      </c>
      <c r="AA254" s="101" t="s">
        <v>1933</v>
      </c>
      <c r="AB254" s="98" t="s">
        <v>16</v>
      </c>
      <c r="AC254" s="97">
        <f>_xlfn.XLOOKUP(B254,'[1]PI final (3)'!C:C,'[1]PI final (3)'!AE:AE,"",0)</f>
        <v>0.125</v>
      </c>
      <c r="AD254" s="97">
        <f>_xlfn.XLOOKUP(B254,'[1]PI final (3)'!C:C,'[1]PI final (3)'!AF:AF,"",0)</f>
        <v>0.125</v>
      </c>
      <c r="AE254" s="97">
        <f>_xlfn.XLOOKUP(B254,'[1]PI final (3)'!C:C,'[1]PI final (3)'!AG:AG,"",0)</f>
        <v>0.25</v>
      </c>
      <c r="AF254" s="97">
        <f>_xlfn.XLOOKUP(B254,'[1]PI final (3)'!C:C,'[1]PI final (3)'!AI:AI,"",0)</f>
        <v>0</v>
      </c>
      <c r="AG254" s="97">
        <f>_xlfn.XLOOKUP(B254,'[1]PI final (3)'!C:C,'[1]PI final (3)'!AJ:AJ,"",0)</f>
        <v>0.125</v>
      </c>
      <c r="AH254" s="97">
        <f>_xlfn.XLOOKUP(B254,'[1]PI final (3)'!C:C,'[1]PI final (3)'!AK:AK,"",0)</f>
        <v>0.125</v>
      </c>
      <c r="AI254" s="97">
        <f>_xlfn.XLOOKUP(B254,'[1]PI final (3)'!C:C,'[1]PI final (3)'!AL:AL,"",0)</f>
        <v>0</v>
      </c>
      <c r="AJ254" s="97">
        <f>_xlfn.XLOOKUP(B254,'[1]PI final (3)'!C:C,'[1]PI final (3)'!AM:AM,"",0)</f>
        <v>0.25</v>
      </c>
      <c r="AK254" s="97">
        <f>AJ254+AE254</f>
        <v>0.5</v>
      </c>
      <c r="AL254" s="97">
        <f>_xlfn.XLOOKUP(B254,'[1]PI final (3)'!C:C,'[1]PI final (3)'!AP:AP,"",0)</f>
        <v>0.125</v>
      </c>
      <c r="AM254" s="97">
        <f>_xlfn.XLOOKUP(B254,'[1]PI final (3)'!C:C,'[1]PI final (3)'!AQ:AQ,"",0)</f>
        <v>0.125</v>
      </c>
      <c r="AN254" s="97">
        <f>_xlfn.XLOOKUP(B254,'[1]PI final (3)'!C:C,'[1]PI final (3)'!AR:AR,"",0)</f>
        <v>0</v>
      </c>
      <c r="AO254" s="97">
        <f>_xlfn.XLOOKUP(B254,'[1]PI final (3)'!C:C,'[1]PI final (3)'!AS:AS,"",0)</f>
        <v>0</v>
      </c>
      <c r="AP254" s="97">
        <f>_xlfn.XLOOKUP(B254,'[1]PI final (3)'!C:C,'[1]PI final (3)'!AT:AT,"",0)</f>
        <v>0.25</v>
      </c>
      <c r="AQ254" s="97">
        <f>_xlfn.XLOOKUP(B254,'[1]PI final (3)'!C:C,'[1]PI final (3)'!AU:AU,"",0)</f>
        <v>0</v>
      </c>
      <c r="AR254" s="97">
        <f>_xlfn.XLOOKUP(B254,'[1]PI final (3)'!C:C,'[1]PI final (3)'!AW:AW,"",0)</f>
        <v>0.125</v>
      </c>
      <c r="AS254" s="97">
        <f>_xlfn.XLOOKUP(B254,'[1]PI final (3)'!C:C,'[1]PI final (3)'!AX:AX,"",0)</f>
        <v>0.125</v>
      </c>
      <c r="AT254" s="97">
        <f>_xlfn.XLOOKUP(B254,'[1]PI final (3)'!C:C,'[1]PI final (3)'!AY:AY,"",0)</f>
        <v>0</v>
      </c>
      <c r="AU254" s="97">
        <f>_xlfn.XLOOKUP(B254,'[1]PI final (3)'!C:C,'[1]PI final (3)'!AZ:AZ,"",0)</f>
        <v>0</v>
      </c>
      <c r="AV254" s="97">
        <f>_xlfn.XLOOKUP(B254,'[1]PI final (3)'!C:C,'[1]PI final (3)'!BA:BA,"",0)</f>
        <v>0.25</v>
      </c>
      <c r="AW254" s="97">
        <f>_xlfn.XLOOKUP(B254,'[1]PI final (3)'!C:C,'[1]PI final (3)'!BB:BB,"",0)</f>
        <v>1</v>
      </c>
      <c r="AX254" s="98" t="s">
        <v>857</v>
      </c>
      <c r="AY254" s="98" t="s">
        <v>931</v>
      </c>
      <c r="AZ254" s="98" t="s">
        <v>931</v>
      </c>
      <c r="BA254" s="98" t="s">
        <v>849</v>
      </c>
      <c r="BB254" s="98" t="s">
        <v>799</v>
      </c>
      <c r="BC254" s="98" t="s">
        <v>800</v>
      </c>
      <c r="BD254" s="98">
        <v>0</v>
      </c>
      <c r="BE254" s="98" t="s">
        <v>801</v>
      </c>
      <c r="BF254" s="98" t="s">
        <v>802</v>
      </c>
    </row>
    <row r="255" spans="1:58" s="102" customFormat="1" ht="32.1" customHeight="1">
      <c r="A255" s="97" t="s">
        <v>1235</v>
      </c>
      <c r="B255" s="97">
        <v>246</v>
      </c>
      <c r="C255" s="98" t="s">
        <v>1343</v>
      </c>
      <c r="D255" s="98" t="s">
        <v>1920</v>
      </c>
      <c r="E255" s="98" t="s">
        <v>1921</v>
      </c>
      <c r="F255" s="98" t="s">
        <v>1922</v>
      </c>
      <c r="G255" s="98" t="s">
        <v>1057</v>
      </c>
      <c r="H255" s="98" t="s">
        <v>1923</v>
      </c>
      <c r="I255" s="98" t="s">
        <v>812</v>
      </c>
      <c r="J255" s="106">
        <v>0.48</v>
      </c>
      <c r="K255" s="117" t="s">
        <v>1924</v>
      </c>
      <c r="L255" s="106">
        <v>0.7</v>
      </c>
      <c r="M255" s="98" t="s">
        <v>1925</v>
      </c>
      <c r="N255" s="99" t="s">
        <v>1926</v>
      </c>
      <c r="O255" s="100" t="s">
        <v>1927</v>
      </c>
      <c r="P255" s="99">
        <v>23</v>
      </c>
      <c r="Q255" s="100" t="s">
        <v>768</v>
      </c>
      <c r="R255" s="98" t="s">
        <v>769</v>
      </c>
      <c r="S255" s="97">
        <v>230101000</v>
      </c>
      <c r="T255" s="98" t="s">
        <v>1104</v>
      </c>
      <c r="U255" s="98" t="s">
        <v>1934</v>
      </c>
      <c r="V255" s="98" t="s">
        <v>1935</v>
      </c>
      <c r="W255" s="98">
        <v>0</v>
      </c>
      <c r="X255" s="98" t="s">
        <v>1936</v>
      </c>
      <c r="Y255" s="98">
        <v>1</v>
      </c>
      <c r="Z255" s="97" t="s">
        <v>1932</v>
      </c>
      <c r="AA255" s="101" t="s">
        <v>1933</v>
      </c>
      <c r="AB255" s="98" t="s">
        <v>16</v>
      </c>
      <c r="AC255" s="97">
        <f>_xlfn.XLOOKUP(B255,'[1]PI final (3)'!C:C,'[1]PI final (3)'!AE:AE,"",0)</f>
        <v>0.125</v>
      </c>
      <c r="AD255" s="97">
        <f>_xlfn.XLOOKUP(B255,'[1]PI final (3)'!C:C,'[1]PI final (3)'!AF:AF,"",0)</f>
        <v>0.125</v>
      </c>
      <c r="AE255" s="97">
        <f>_xlfn.XLOOKUP(B255,'[1]PI final (3)'!C:C,'[1]PI final (3)'!AG:AG,"",0)</f>
        <v>0.25</v>
      </c>
      <c r="AF255" s="97">
        <f>_xlfn.XLOOKUP(B255,'[1]PI final (3)'!C:C,'[1]PI final (3)'!AI:AI,"",0)</f>
        <v>0.125</v>
      </c>
      <c r="AG255" s="97">
        <f>_xlfn.XLOOKUP(B255,'[1]PI final (3)'!C:C,'[1]PI final (3)'!AJ:AJ,"",0)</f>
        <v>0.125</v>
      </c>
      <c r="AH255" s="97">
        <f>_xlfn.XLOOKUP(B255,'[1]PI final (3)'!C:C,'[1]PI final (3)'!AK:AK,"",0)</f>
        <v>0</v>
      </c>
      <c r="AI255" s="97">
        <f>_xlfn.XLOOKUP(B255,'[1]PI final (3)'!C:C,'[1]PI final (3)'!AL:AL,"",0)</f>
        <v>0</v>
      </c>
      <c r="AJ255" s="97">
        <f>_xlfn.XLOOKUP(B255,'[1]PI final (3)'!C:C,'[1]PI final (3)'!AM:AM,"",0)</f>
        <v>0.25</v>
      </c>
      <c r="AK255" s="97">
        <f>AJ255+AE255</f>
        <v>0.5</v>
      </c>
      <c r="AL255" s="97">
        <f>_xlfn.XLOOKUP(B255,'[1]PI final (3)'!C:C,'[1]PI final (3)'!AP:AP,"",0)</f>
        <v>0.125</v>
      </c>
      <c r="AM255" s="97">
        <f>_xlfn.XLOOKUP(B255,'[1]PI final (3)'!C:C,'[1]PI final (3)'!AQ:AQ,"",0)</f>
        <v>0.125</v>
      </c>
      <c r="AN255" s="97">
        <f>_xlfn.XLOOKUP(B255,'[1]PI final (3)'!C:C,'[1]PI final (3)'!AR:AR,"",0)</f>
        <v>0</v>
      </c>
      <c r="AO255" s="97">
        <f>_xlfn.XLOOKUP(B255,'[1]PI final (3)'!C:C,'[1]PI final (3)'!AS:AS,"",0)</f>
        <v>0</v>
      </c>
      <c r="AP255" s="97">
        <f>_xlfn.XLOOKUP(B255,'[1]PI final (3)'!C:C,'[1]PI final (3)'!AT:AT,"",0)</f>
        <v>0.25</v>
      </c>
      <c r="AQ255" s="97">
        <f>_xlfn.XLOOKUP(B255,'[1]PI final (3)'!C:C,'[1]PI final (3)'!AU:AU,"",0)</f>
        <v>0</v>
      </c>
      <c r="AR255" s="97">
        <f>_xlfn.XLOOKUP(B255,'[1]PI final (3)'!C:C,'[1]PI final (3)'!AW:AW,"",0)</f>
        <v>0.125</v>
      </c>
      <c r="AS255" s="97">
        <f>_xlfn.XLOOKUP(B255,'[1]PI final (3)'!C:C,'[1]PI final (3)'!AX:AX,"",0)</f>
        <v>0.125</v>
      </c>
      <c r="AT255" s="97">
        <f>_xlfn.XLOOKUP(B255,'[1]PI final (3)'!C:C,'[1]PI final (3)'!AY:AY,"",0)</f>
        <v>0</v>
      </c>
      <c r="AU255" s="97">
        <f>_xlfn.XLOOKUP(B255,'[1]PI final (3)'!C:C,'[1]PI final (3)'!AZ:AZ,"",0)</f>
        <v>0</v>
      </c>
      <c r="AV255" s="97">
        <f>_xlfn.XLOOKUP(B255,'[1]PI final (3)'!C:C,'[1]PI final (3)'!BA:BA,"",0)</f>
        <v>0.25</v>
      </c>
      <c r="AW255" s="97">
        <f>_xlfn.XLOOKUP(B255,'[1]PI final (3)'!C:C,'[1]PI final (3)'!BB:BB,"",0)</f>
        <v>1</v>
      </c>
      <c r="AX255" s="98" t="s">
        <v>857</v>
      </c>
      <c r="AY255" s="98" t="s">
        <v>931</v>
      </c>
      <c r="AZ255" s="98" t="s">
        <v>931</v>
      </c>
      <c r="BA255" s="98" t="s">
        <v>849</v>
      </c>
      <c r="BB255" s="98" t="s">
        <v>799</v>
      </c>
      <c r="BC255" s="98" t="s">
        <v>800</v>
      </c>
      <c r="BD255" s="98">
        <v>0</v>
      </c>
      <c r="BE255" s="98" t="s">
        <v>801</v>
      </c>
      <c r="BF255" s="98" t="s">
        <v>802</v>
      </c>
    </row>
    <row r="256" spans="1:58" s="102" customFormat="1" ht="32.1" customHeight="1">
      <c r="A256" s="97" t="s">
        <v>1235</v>
      </c>
      <c r="B256" s="97">
        <v>247</v>
      </c>
      <c r="C256" s="98" t="s">
        <v>1343</v>
      </c>
      <c r="D256" s="98" t="s">
        <v>1920</v>
      </c>
      <c r="E256" s="98" t="s">
        <v>1921</v>
      </c>
      <c r="F256" s="98" t="s">
        <v>1922</v>
      </c>
      <c r="G256" s="98" t="s">
        <v>1057</v>
      </c>
      <c r="H256" s="98" t="s">
        <v>1923</v>
      </c>
      <c r="I256" s="98" t="s">
        <v>812</v>
      </c>
      <c r="J256" s="106">
        <v>0.48</v>
      </c>
      <c r="K256" s="117" t="s">
        <v>1924</v>
      </c>
      <c r="L256" s="106">
        <v>0.7</v>
      </c>
      <c r="M256" s="98" t="s">
        <v>1925</v>
      </c>
      <c r="N256" s="99" t="s">
        <v>1926</v>
      </c>
      <c r="O256" s="100" t="s">
        <v>1927</v>
      </c>
      <c r="P256" s="99">
        <v>23</v>
      </c>
      <c r="Q256" s="100" t="s">
        <v>768</v>
      </c>
      <c r="R256" s="100" t="s">
        <v>1937</v>
      </c>
      <c r="S256" s="97">
        <v>230201200</v>
      </c>
      <c r="T256" s="98" t="s">
        <v>1938</v>
      </c>
      <c r="U256" s="98" t="s">
        <v>1939</v>
      </c>
      <c r="V256" s="98" t="s">
        <v>1940</v>
      </c>
      <c r="W256" s="98">
        <v>2</v>
      </c>
      <c r="X256" s="98" t="s">
        <v>1941</v>
      </c>
      <c r="Y256" s="98">
        <v>7</v>
      </c>
      <c r="Z256" s="97">
        <v>16</v>
      </c>
      <c r="AA256" s="107">
        <v>45581</v>
      </c>
      <c r="AB256" s="98" t="s">
        <v>16</v>
      </c>
      <c r="AC256" s="97">
        <f>_xlfn.XLOOKUP(B256,'[1]PI final (3)'!C:C,'[1]PI final (3)'!AE:AE,"",0)</f>
        <v>0.5</v>
      </c>
      <c r="AD256" s="97">
        <f>_xlfn.XLOOKUP(B256,'[1]PI final (3)'!C:C,'[1]PI final (3)'!AF:AF,"",0)</f>
        <v>0.5</v>
      </c>
      <c r="AE256" s="97">
        <f>_xlfn.XLOOKUP(B256,'[1]PI final (3)'!C:C,'[1]PI final (3)'!AG:AG,"",0)</f>
        <v>1</v>
      </c>
      <c r="AF256" s="97">
        <f>_xlfn.XLOOKUP(B256,'[1]PI final (3)'!C:C,'[1]PI final (3)'!AI:AI,"",0)</f>
        <v>0</v>
      </c>
      <c r="AG256" s="97">
        <f>_xlfn.XLOOKUP(B256,'[1]PI final (3)'!C:C,'[1]PI final (3)'!AJ:AJ,"",0)</f>
        <v>1</v>
      </c>
      <c r="AH256" s="97">
        <f>_xlfn.XLOOKUP(B256,'[1]PI final (3)'!C:C,'[1]PI final (3)'!AK:AK,"",0)</f>
        <v>0</v>
      </c>
      <c r="AI256" s="97">
        <f>_xlfn.XLOOKUP(B256,'[1]PI final (3)'!C:C,'[1]PI final (3)'!AL:AL,"",0)</f>
        <v>1</v>
      </c>
      <c r="AJ256" s="97">
        <f>_xlfn.XLOOKUP(B256,'[1]PI final (3)'!C:C,'[1]PI final (3)'!AM:AM,"",0)</f>
        <v>2</v>
      </c>
      <c r="AK256" s="97">
        <f>AJ256+AE256</f>
        <v>3</v>
      </c>
      <c r="AL256" s="97">
        <f>_xlfn.XLOOKUP(B256,'[1]PI final (3)'!C:C,'[1]PI final (3)'!AP:AP,"",0)</f>
        <v>0</v>
      </c>
      <c r="AM256" s="97">
        <f>_xlfn.XLOOKUP(B256,'[1]PI final (3)'!C:C,'[1]PI final (3)'!AQ:AQ,"",0)</f>
        <v>0.5</v>
      </c>
      <c r="AN256" s="97">
        <f>_xlfn.XLOOKUP(B256,'[1]PI final (3)'!C:C,'[1]PI final (3)'!AR:AR,"",0)</f>
        <v>0</v>
      </c>
      <c r="AO256" s="97">
        <f>_xlfn.XLOOKUP(B256,'[1]PI final (3)'!C:C,'[1]PI final (3)'!AS:AS,"",0)</f>
        <v>0.5</v>
      </c>
      <c r="AP256" s="97">
        <f>_xlfn.XLOOKUP(B256,'[1]PI final (3)'!C:C,'[1]PI final (3)'!AT:AT,"",0)</f>
        <v>1</v>
      </c>
      <c r="AQ256" s="97">
        <f>_xlfn.XLOOKUP(B256,'[1]PI final (3)'!C:C,'[1]PI final (3)'!AU:AU,"",0)</f>
        <v>0</v>
      </c>
      <c r="AR256" s="97">
        <f>_xlfn.XLOOKUP(B256,'[1]PI final (3)'!C:C,'[1]PI final (3)'!AW:AW,"",0)</f>
        <v>0.5</v>
      </c>
      <c r="AS256" s="97">
        <f>_xlfn.XLOOKUP(B256,'[1]PI final (3)'!C:C,'[1]PI final (3)'!AX:AX,"",0)</f>
        <v>0.5</v>
      </c>
      <c r="AT256" s="97">
        <f>_xlfn.XLOOKUP(B256,'[1]PI final (3)'!C:C,'[1]PI final (3)'!AY:AY,"",0)</f>
        <v>0</v>
      </c>
      <c r="AU256" s="97">
        <f>_xlfn.XLOOKUP(B256,'[1]PI final (3)'!C:C,'[1]PI final (3)'!AZ:AZ,"",0)</f>
        <v>0</v>
      </c>
      <c r="AV256" s="97">
        <f>_xlfn.XLOOKUP(B256,'[1]PI final (3)'!C:C,'[1]PI final (3)'!BA:BA,"",0)</f>
        <v>1</v>
      </c>
      <c r="AW256" s="97">
        <f>_xlfn.XLOOKUP(B256,'[1]PI final (3)'!C:C,'[1]PI final (3)'!BB:BB,"",0)</f>
        <v>5</v>
      </c>
      <c r="AX256" s="98" t="s">
        <v>857</v>
      </c>
      <c r="AY256" s="98" t="s">
        <v>931</v>
      </c>
      <c r="AZ256" s="98" t="s">
        <v>931</v>
      </c>
      <c r="BA256" s="98" t="s">
        <v>849</v>
      </c>
      <c r="BB256" s="98" t="s">
        <v>799</v>
      </c>
      <c r="BC256" s="98" t="s">
        <v>800</v>
      </c>
      <c r="BD256" s="98">
        <v>0</v>
      </c>
      <c r="BE256" s="98">
        <v>0</v>
      </c>
      <c r="BF256" s="98">
        <v>0</v>
      </c>
    </row>
    <row r="257" spans="1:58" s="102" customFormat="1" ht="32.1" customHeight="1">
      <c r="A257" s="97" t="s">
        <v>1235</v>
      </c>
      <c r="B257" s="97">
        <v>248</v>
      </c>
      <c r="C257" s="98" t="s">
        <v>1343</v>
      </c>
      <c r="D257" s="98" t="s">
        <v>1920</v>
      </c>
      <c r="E257" s="98" t="s">
        <v>1921</v>
      </c>
      <c r="F257" s="98" t="s">
        <v>1922</v>
      </c>
      <c r="G257" s="98" t="s">
        <v>1057</v>
      </c>
      <c r="H257" s="98" t="s">
        <v>1923</v>
      </c>
      <c r="I257" s="98" t="s">
        <v>812</v>
      </c>
      <c r="J257" s="106">
        <v>0.48</v>
      </c>
      <c r="K257" s="117" t="s">
        <v>1924</v>
      </c>
      <c r="L257" s="106">
        <v>0.7</v>
      </c>
      <c r="M257" s="98" t="s">
        <v>1925</v>
      </c>
      <c r="N257" s="99" t="s">
        <v>1926</v>
      </c>
      <c r="O257" s="100" t="s">
        <v>1927</v>
      </c>
      <c r="P257" s="99">
        <v>23</v>
      </c>
      <c r="Q257" s="100" t="s">
        <v>768</v>
      </c>
      <c r="R257" s="98" t="s">
        <v>1937</v>
      </c>
      <c r="S257" s="97">
        <v>230200700</v>
      </c>
      <c r="T257" s="98" t="s">
        <v>1942</v>
      </c>
      <c r="U257" s="98" t="s">
        <v>1943</v>
      </c>
      <c r="V257" s="98" t="s">
        <v>1944</v>
      </c>
      <c r="W257" s="98">
        <v>0</v>
      </c>
      <c r="X257" s="98" t="s">
        <v>1945</v>
      </c>
      <c r="Y257" s="98">
        <v>1</v>
      </c>
      <c r="Z257" s="97">
        <v>16</v>
      </c>
      <c r="AA257" s="101" t="s">
        <v>1946</v>
      </c>
      <c r="AB257" s="98" t="s">
        <v>16</v>
      </c>
      <c r="AC257" s="97">
        <f>_xlfn.XLOOKUP(B257,'[1]PI final (3)'!C:C,'[1]PI final (3)'!AE:AE,"",0)</f>
        <v>0.125</v>
      </c>
      <c r="AD257" s="97">
        <f>_xlfn.XLOOKUP(B257,'[1]PI final (3)'!C:C,'[1]PI final (3)'!AF:AF,"",0)</f>
        <v>0.125</v>
      </c>
      <c r="AE257" s="97">
        <f>_xlfn.XLOOKUP(B257,'[1]PI final (3)'!C:C,'[1]PI final (3)'!AG:AG,"",0)</f>
        <v>0.25</v>
      </c>
      <c r="AF257" s="97">
        <f>_xlfn.XLOOKUP(B257,'[1]PI final (3)'!C:C,'[1]PI final (3)'!AI:AI,"",0)</f>
        <v>0.125</v>
      </c>
      <c r="AG257" s="97">
        <f>_xlfn.XLOOKUP(B257,'[1]PI final (3)'!C:C,'[1]PI final (3)'!AJ:AJ,"",0)</f>
        <v>0</v>
      </c>
      <c r="AH257" s="97">
        <f>_xlfn.XLOOKUP(B257,'[1]PI final (3)'!C:C,'[1]PI final (3)'!AK:AK,"",0)</f>
        <v>0.125</v>
      </c>
      <c r="AI257" s="97">
        <f>_xlfn.XLOOKUP(B257,'[1]PI final (3)'!C:C,'[1]PI final (3)'!AL:AL,"",0)</f>
        <v>0</v>
      </c>
      <c r="AJ257" s="97">
        <f>_xlfn.XLOOKUP(B257,'[1]PI final (3)'!C:C,'[1]PI final (3)'!AM:AM,"",0)</f>
        <v>0.25</v>
      </c>
      <c r="AK257" s="97">
        <f>AJ257+AE257</f>
        <v>0.5</v>
      </c>
      <c r="AL257" s="97">
        <f>_xlfn.XLOOKUP(B257,'[1]PI final (3)'!C:C,'[1]PI final (3)'!AP:AP,"",0)</f>
        <v>0.125</v>
      </c>
      <c r="AM257" s="97">
        <f>_xlfn.XLOOKUP(B257,'[1]PI final (3)'!C:C,'[1]PI final (3)'!AQ:AQ,"",0)</f>
        <v>0</v>
      </c>
      <c r="AN257" s="97">
        <f>_xlfn.XLOOKUP(B257,'[1]PI final (3)'!C:C,'[1]PI final (3)'!AR:AR,"",0)</f>
        <v>0.125</v>
      </c>
      <c r="AO257" s="97">
        <f>_xlfn.XLOOKUP(B257,'[1]PI final (3)'!C:C,'[1]PI final (3)'!AS:AS,"",0)</f>
        <v>0</v>
      </c>
      <c r="AP257" s="97">
        <f>_xlfn.XLOOKUP(B257,'[1]PI final (3)'!C:C,'[1]PI final (3)'!AT:AT,"",0)</f>
        <v>0.25</v>
      </c>
      <c r="AQ257" s="97">
        <f>_xlfn.XLOOKUP(B257,'[1]PI final (3)'!C:C,'[1]PI final (3)'!AU:AU,"",0)</f>
        <v>0</v>
      </c>
      <c r="AR257" s="97">
        <f>_xlfn.XLOOKUP(B257,'[1]PI final (3)'!C:C,'[1]PI final (3)'!AW:AW,"",0)</f>
        <v>0.125</v>
      </c>
      <c r="AS257" s="97">
        <f>_xlfn.XLOOKUP(B257,'[1]PI final (3)'!C:C,'[1]PI final (3)'!AX:AX,"",0)</f>
        <v>0.125</v>
      </c>
      <c r="AT257" s="97">
        <f>_xlfn.XLOOKUP(B257,'[1]PI final (3)'!C:C,'[1]PI final (3)'!AY:AY,"",0)</f>
        <v>0</v>
      </c>
      <c r="AU257" s="97">
        <f>_xlfn.XLOOKUP(B257,'[1]PI final (3)'!C:C,'[1]PI final (3)'!AZ:AZ,"",0)</f>
        <v>0</v>
      </c>
      <c r="AV257" s="97">
        <f>_xlfn.XLOOKUP(B257,'[1]PI final (3)'!C:C,'[1]PI final (3)'!BA:BA,"",0)</f>
        <v>0.25</v>
      </c>
      <c r="AW257" s="97">
        <f>_xlfn.XLOOKUP(B257,'[1]PI final (3)'!C:C,'[1]PI final (3)'!BB:BB,"",0)</f>
        <v>1</v>
      </c>
      <c r="AX257" s="98" t="s">
        <v>857</v>
      </c>
      <c r="AY257" s="98" t="s">
        <v>931</v>
      </c>
      <c r="AZ257" s="98" t="s">
        <v>931</v>
      </c>
      <c r="BA257" s="98" t="s">
        <v>849</v>
      </c>
      <c r="BB257" s="98" t="s">
        <v>799</v>
      </c>
      <c r="BC257" s="98" t="s">
        <v>800</v>
      </c>
      <c r="BD257" s="98">
        <v>0</v>
      </c>
      <c r="BE257" s="98">
        <v>0</v>
      </c>
      <c r="BF257" s="98">
        <v>0</v>
      </c>
    </row>
    <row r="258" spans="1:58" s="102" customFormat="1" ht="32.1" customHeight="1">
      <c r="A258" s="97" t="s">
        <v>1235</v>
      </c>
      <c r="B258" s="97">
        <v>249</v>
      </c>
      <c r="C258" s="98" t="s">
        <v>1343</v>
      </c>
      <c r="D258" s="98" t="s">
        <v>1920</v>
      </c>
      <c r="E258" s="98" t="s">
        <v>1921</v>
      </c>
      <c r="F258" s="98" t="s">
        <v>1922</v>
      </c>
      <c r="G258" s="98" t="s">
        <v>1057</v>
      </c>
      <c r="H258" s="98" t="s">
        <v>1923</v>
      </c>
      <c r="I258" s="98" t="s">
        <v>812</v>
      </c>
      <c r="J258" s="106">
        <v>0.48</v>
      </c>
      <c r="K258" s="117" t="s">
        <v>1924</v>
      </c>
      <c r="L258" s="106">
        <v>0.7</v>
      </c>
      <c r="M258" s="98" t="s">
        <v>1925</v>
      </c>
      <c r="N258" s="99" t="s">
        <v>1926</v>
      </c>
      <c r="O258" s="100" t="s">
        <v>1927</v>
      </c>
      <c r="P258" s="97">
        <v>45</v>
      </c>
      <c r="Q258" s="98" t="s">
        <v>1194</v>
      </c>
      <c r="R258" s="98" t="s">
        <v>1263</v>
      </c>
      <c r="S258" s="97">
        <v>450200100</v>
      </c>
      <c r="T258" s="98" t="s">
        <v>1264</v>
      </c>
      <c r="U258" s="98" t="s">
        <v>1265</v>
      </c>
      <c r="V258" s="98" t="s">
        <v>1947</v>
      </c>
      <c r="W258" s="98">
        <v>6</v>
      </c>
      <c r="X258" s="98" t="s">
        <v>1931</v>
      </c>
      <c r="Y258" s="98">
        <v>10</v>
      </c>
      <c r="Z258" s="97" t="s">
        <v>1948</v>
      </c>
      <c r="AA258" s="101" t="s">
        <v>1949</v>
      </c>
      <c r="AB258" s="98" t="s">
        <v>16</v>
      </c>
      <c r="AC258" s="97">
        <f>_xlfn.XLOOKUP(B258,'[1]PI final (3)'!C:C,'[1]PI final (3)'!AE:AE,"",0)</f>
        <v>1</v>
      </c>
      <c r="AD258" s="97">
        <f>_xlfn.XLOOKUP(B258,'[1]PI final (3)'!C:C,'[1]PI final (3)'!AF:AF,"",0)</f>
        <v>0</v>
      </c>
      <c r="AE258" s="97">
        <f>_xlfn.XLOOKUP(B258,'[1]PI final (3)'!C:C,'[1]PI final (3)'!AG:AG,"",0)</f>
        <v>1</v>
      </c>
      <c r="AF258" s="97">
        <f>_xlfn.XLOOKUP(B258,'[1]PI final (3)'!C:C,'[1]PI final (3)'!AI:AI,"",0)</f>
        <v>1</v>
      </c>
      <c r="AG258" s="97">
        <f>_xlfn.XLOOKUP(B258,'[1]PI final (3)'!C:C,'[1]PI final (3)'!AJ:AJ,"",0)</f>
        <v>0</v>
      </c>
      <c r="AH258" s="97">
        <f>_xlfn.XLOOKUP(B258,'[1]PI final (3)'!C:C,'[1]PI final (3)'!AK:AK,"",0)</f>
        <v>0</v>
      </c>
      <c r="AI258" s="97">
        <f>_xlfn.XLOOKUP(B258,'[1]PI final (3)'!C:C,'[1]PI final (3)'!AL:AL,"",0)</f>
        <v>0</v>
      </c>
      <c r="AJ258" s="97">
        <f>_xlfn.XLOOKUP(B258,'[1]PI final (3)'!C:C,'[1]PI final (3)'!AM:AM,"",0)</f>
        <v>1</v>
      </c>
      <c r="AK258" s="97">
        <f>AJ258+AE258</f>
        <v>2</v>
      </c>
      <c r="AL258" s="97">
        <f>_xlfn.XLOOKUP(B258,'[1]PI final (3)'!C:C,'[1]PI final (3)'!AP:AP,"",0)</f>
        <v>1</v>
      </c>
      <c r="AM258" s="97">
        <f>_xlfn.XLOOKUP(B258,'[1]PI final (3)'!C:C,'[1]PI final (3)'!AQ:AQ,"",0)</f>
        <v>0</v>
      </c>
      <c r="AN258" s="97">
        <f>_xlfn.XLOOKUP(B258,'[1]PI final (3)'!C:C,'[1]PI final (3)'!AR:AR,"",0)</f>
        <v>0</v>
      </c>
      <c r="AO258" s="97">
        <f>_xlfn.XLOOKUP(B258,'[1]PI final (3)'!C:C,'[1]PI final (3)'!AS:AS,"",0)</f>
        <v>0</v>
      </c>
      <c r="AP258" s="97">
        <f>_xlfn.XLOOKUP(B258,'[1]PI final (3)'!C:C,'[1]PI final (3)'!AT:AT,"",0)</f>
        <v>1</v>
      </c>
      <c r="AQ258" s="97">
        <f>_xlfn.XLOOKUP(B258,'[1]PI final (3)'!C:C,'[1]PI final (3)'!AU:AU,"",0)</f>
        <v>0</v>
      </c>
      <c r="AR258" s="97">
        <f>_xlfn.XLOOKUP(B258,'[1]PI final (3)'!C:C,'[1]PI final (3)'!AW:AW,"",0)</f>
        <v>1</v>
      </c>
      <c r="AS258" s="97">
        <f>_xlfn.XLOOKUP(B258,'[1]PI final (3)'!C:C,'[1]PI final (3)'!AX:AX,"",0)</f>
        <v>0</v>
      </c>
      <c r="AT258" s="97">
        <f>_xlfn.XLOOKUP(B258,'[1]PI final (3)'!C:C,'[1]PI final (3)'!AY:AY,"",0)</f>
        <v>0</v>
      </c>
      <c r="AU258" s="97">
        <f>_xlfn.XLOOKUP(B258,'[1]PI final (3)'!C:C,'[1]PI final (3)'!AZ:AZ,"",0)</f>
        <v>0</v>
      </c>
      <c r="AV258" s="97">
        <f>_xlfn.XLOOKUP(B258,'[1]PI final (3)'!C:C,'[1]PI final (3)'!BA:BA,"",0)</f>
        <v>1</v>
      </c>
      <c r="AW258" s="97">
        <f>_xlfn.XLOOKUP(B258,'[1]PI final (3)'!C:C,'[1]PI final (3)'!BB:BB,"",0)</f>
        <v>4</v>
      </c>
      <c r="AX258" s="98" t="s">
        <v>857</v>
      </c>
      <c r="AY258" s="98" t="s">
        <v>931</v>
      </c>
      <c r="AZ258" s="98" t="s">
        <v>931</v>
      </c>
      <c r="BA258" s="98" t="s">
        <v>849</v>
      </c>
      <c r="BB258" s="98" t="s">
        <v>799</v>
      </c>
      <c r="BC258" s="98" t="s">
        <v>800</v>
      </c>
      <c r="BD258" s="98">
        <v>0</v>
      </c>
      <c r="BE258" s="98" t="s">
        <v>801</v>
      </c>
      <c r="BF258" s="98" t="s">
        <v>851</v>
      </c>
    </row>
    <row r="259" spans="1:58" s="102" customFormat="1" ht="32.1" customHeight="1">
      <c r="A259" s="97" t="s">
        <v>757</v>
      </c>
      <c r="B259" s="97">
        <v>250</v>
      </c>
      <c r="C259" s="98" t="s">
        <v>1343</v>
      </c>
      <c r="D259" s="98" t="s">
        <v>1920</v>
      </c>
      <c r="E259" s="98" t="s">
        <v>1950</v>
      </c>
      <c r="F259" s="98" t="s">
        <v>1951</v>
      </c>
      <c r="G259" s="98" t="s">
        <v>1057</v>
      </c>
      <c r="H259" s="98" t="s">
        <v>1952</v>
      </c>
      <c r="I259" s="98" t="s">
        <v>812</v>
      </c>
      <c r="J259" s="97" t="s">
        <v>1953</v>
      </c>
      <c r="K259" s="98" t="s">
        <v>1954</v>
      </c>
      <c r="L259" s="97">
        <v>82</v>
      </c>
      <c r="M259" s="98" t="s">
        <v>1955</v>
      </c>
      <c r="N259" s="97">
        <v>16</v>
      </c>
      <c r="O259" s="98" t="s">
        <v>1259</v>
      </c>
      <c r="P259" s="99">
        <v>23</v>
      </c>
      <c r="Q259" s="100" t="s">
        <v>768</v>
      </c>
      <c r="R259" s="100" t="s">
        <v>1956</v>
      </c>
      <c r="S259" s="97">
        <v>230202402</v>
      </c>
      <c r="T259" s="98" t="s">
        <v>1018</v>
      </c>
      <c r="U259" s="98" t="s">
        <v>1957</v>
      </c>
      <c r="V259" s="98" t="s">
        <v>1958</v>
      </c>
      <c r="W259" s="119">
        <v>123</v>
      </c>
      <c r="X259" s="98" t="s">
        <v>773</v>
      </c>
      <c r="Y259" s="98">
        <v>123</v>
      </c>
      <c r="Z259" s="97" t="s">
        <v>1959</v>
      </c>
      <c r="AA259" s="101" t="s">
        <v>1960</v>
      </c>
      <c r="AB259" s="98" t="s">
        <v>866</v>
      </c>
      <c r="AC259" s="97">
        <f>_xlfn.XLOOKUP(B259,'[1]PI final (3)'!C:C,'[1]PI final (3)'!AE:AE,"",0)</f>
        <v>61</v>
      </c>
      <c r="AD259" s="97">
        <f>_xlfn.XLOOKUP(B259,'[1]PI final (3)'!C:C,'[1]PI final (3)'!AF:AF,"",0)</f>
        <v>62</v>
      </c>
      <c r="AE259" s="97">
        <f>_xlfn.XLOOKUP(B259,'[1]PI final (3)'!C:C,'[1]PI final (3)'!AG:AG,"",0)</f>
        <v>123</v>
      </c>
      <c r="AF259" s="97">
        <f>_xlfn.XLOOKUP(B259,'[1]PI final (3)'!C:C,'[1]PI final (3)'!AI:AI,"",0)</f>
        <v>10</v>
      </c>
      <c r="AG259" s="97">
        <f>_xlfn.XLOOKUP(B259,'[1]PI final (3)'!C:C,'[1]PI final (3)'!AJ:AJ,"",0)</f>
        <v>30</v>
      </c>
      <c r="AH259" s="97">
        <f>_xlfn.XLOOKUP(B259,'[1]PI final (3)'!C:C,'[1]PI final (3)'!AK:AK,"",0)</f>
        <v>30</v>
      </c>
      <c r="AI259" s="97">
        <f>_xlfn.XLOOKUP(B259,'[1]PI final (3)'!C:C,'[1]PI final (3)'!AL:AL,"",0)</f>
        <v>53</v>
      </c>
      <c r="AJ259" s="97">
        <f>_xlfn.XLOOKUP(B259,'[1]PI final (3)'!C:C,'[1]PI final (3)'!AM:AM,"",0)</f>
        <v>123</v>
      </c>
      <c r="AK259" s="97">
        <f>_xlfn.XLOOKUP(B259,'[1]PI final (3)'!C:C,'[1]PI final (3)'!AN:AN,"",0)</f>
        <v>123</v>
      </c>
      <c r="AL259" s="97">
        <f>_xlfn.XLOOKUP(B259,'[1]PI final (3)'!C:C,'[1]PI final (3)'!AP:AP,"",0)</f>
        <v>10</v>
      </c>
      <c r="AM259" s="97">
        <f>_xlfn.XLOOKUP(B259,'[1]PI final (3)'!C:C,'[1]PI final (3)'!AQ:AQ,"",0)</f>
        <v>30</v>
      </c>
      <c r="AN259" s="97">
        <f>_xlfn.XLOOKUP(B259,'[1]PI final (3)'!C:C,'[1]PI final (3)'!AR:AR,"",0)</f>
        <v>30</v>
      </c>
      <c r="AO259" s="97">
        <f>_xlfn.XLOOKUP(B259,'[1]PI final (3)'!C:C,'[1]PI final (3)'!AS:AS,"",0)</f>
        <v>53</v>
      </c>
      <c r="AP259" s="97">
        <f>_xlfn.XLOOKUP(B259,'[1]PI final (3)'!C:C,'[1]PI final (3)'!AT:AT,"",0)</f>
        <v>123</v>
      </c>
      <c r="AQ259" s="97">
        <f>_xlfn.XLOOKUP(B259,'[1]PI final (3)'!C:C,'[1]PI final (3)'!AU:AU,"",0)</f>
        <v>123</v>
      </c>
      <c r="AR259" s="97">
        <f>_xlfn.XLOOKUP(B259,'[1]PI final (3)'!C:C,'[1]PI final (3)'!AW:AW,"",0)</f>
        <v>10</v>
      </c>
      <c r="AS259" s="97">
        <f>_xlfn.XLOOKUP(B259,'[1]PI final (3)'!C:C,'[1]PI final (3)'!AX:AX,"",0)</f>
        <v>30</v>
      </c>
      <c r="AT259" s="97">
        <f>_xlfn.XLOOKUP(B259,'[1]PI final (3)'!C:C,'[1]PI final (3)'!AY:AY,"",0)</f>
        <v>30</v>
      </c>
      <c r="AU259" s="97">
        <f>_xlfn.XLOOKUP(B259,'[1]PI final (3)'!C:C,'[1]PI final (3)'!AZ:AZ,"",0)</f>
        <v>53</v>
      </c>
      <c r="AV259" s="97">
        <f>_xlfn.XLOOKUP(B259,'[1]PI final (3)'!C:C,'[1]PI final (3)'!BA:BA,"",0)</f>
        <v>123</v>
      </c>
      <c r="AW259" s="97">
        <f>_xlfn.XLOOKUP(B259,'[1]PI final (3)'!C:C,'[1]PI final (3)'!BB:BB,"",0)</f>
        <v>123</v>
      </c>
      <c r="AX259" s="98" t="b">
        <v>0</v>
      </c>
      <c r="AY259" s="98" t="s">
        <v>931</v>
      </c>
      <c r="AZ259" s="98" t="s">
        <v>931</v>
      </c>
      <c r="BA259" s="98" t="s">
        <v>28</v>
      </c>
      <c r="BB259" s="98">
        <v>0</v>
      </c>
      <c r="BC259" s="98">
        <v>0</v>
      </c>
      <c r="BD259" s="98">
        <v>0</v>
      </c>
      <c r="BE259" s="98">
        <v>0</v>
      </c>
      <c r="BF259" s="98">
        <v>0</v>
      </c>
    </row>
    <row r="260" spans="1:58" s="102" customFormat="1" ht="32.1" customHeight="1">
      <c r="A260" s="97" t="s">
        <v>757</v>
      </c>
      <c r="B260" s="97">
        <v>251</v>
      </c>
      <c r="C260" s="98" t="s">
        <v>1343</v>
      </c>
      <c r="D260" s="98" t="s">
        <v>1920</v>
      </c>
      <c r="E260" s="98" t="s">
        <v>1950</v>
      </c>
      <c r="F260" s="98" t="s">
        <v>1951</v>
      </c>
      <c r="G260" s="98" t="s">
        <v>1057</v>
      </c>
      <c r="H260" s="98" t="s">
        <v>1952</v>
      </c>
      <c r="I260" s="98" t="s">
        <v>812</v>
      </c>
      <c r="J260" s="97" t="s">
        <v>1953</v>
      </c>
      <c r="K260" s="98" t="s">
        <v>1954</v>
      </c>
      <c r="L260" s="97">
        <v>82</v>
      </c>
      <c r="M260" s="98" t="s">
        <v>1955</v>
      </c>
      <c r="N260" s="97">
        <v>16</v>
      </c>
      <c r="O260" s="98" t="s">
        <v>1259</v>
      </c>
      <c r="P260" s="99">
        <v>23</v>
      </c>
      <c r="Q260" s="100" t="s">
        <v>768</v>
      </c>
      <c r="R260" s="98" t="s">
        <v>769</v>
      </c>
      <c r="S260" s="97">
        <v>230107700</v>
      </c>
      <c r="T260" s="98" t="s">
        <v>1196</v>
      </c>
      <c r="U260" s="98" t="s">
        <v>1961</v>
      </c>
      <c r="V260" s="98" t="s">
        <v>1962</v>
      </c>
      <c r="W260" s="119">
        <v>18</v>
      </c>
      <c r="X260" s="98" t="s">
        <v>773</v>
      </c>
      <c r="Y260" s="98">
        <v>25</v>
      </c>
      <c r="Z260" s="97" t="s">
        <v>1959</v>
      </c>
      <c r="AA260" s="101" t="s">
        <v>1963</v>
      </c>
      <c r="AB260" s="98" t="s">
        <v>16</v>
      </c>
      <c r="AC260" s="97">
        <f>_xlfn.XLOOKUP(B260,'[1]PI final (3)'!C:C,'[1]PI final (3)'!AE:AE,"",0)</f>
        <v>0</v>
      </c>
      <c r="AD260" s="97">
        <f>_xlfn.XLOOKUP(B260,'[1]PI final (3)'!C:C,'[1]PI final (3)'!AF:AF,"",0)</f>
        <v>1</v>
      </c>
      <c r="AE260" s="97">
        <f>_xlfn.XLOOKUP(B260,'[1]PI final (3)'!C:C,'[1]PI final (3)'!AG:AG,"",0)</f>
        <v>1</v>
      </c>
      <c r="AF260" s="97">
        <f>_xlfn.XLOOKUP(B260,'[1]PI final (3)'!C:C,'[1]PI final (3)'!AI:AI,"",0)</f>
        <v>0</v>
      </c>
      <c r="AG260" s="97">
        <f>_xlfn.XLOOKUP(B260,'[1]PI final (3)'!C:C,'[1]PI final (3)'!AJ:AJ,"",0)</f>
        <v>0</v>
      </c>
      <c r="AH260" s="97">
        <f>_xlfn.XLOOKUP(B260,'[1]PI final (3)'!C:C,'[1]PI final (3)'!AK:AK,"",0)</f>
        <v>0</v>
      </c>
      <c r="AI260" s="97">
        <f>_xlfn.XLOOKUP(B260,'[1]PI final (3)'!C:C,'[1]PI final (3)'!AL:AL,"",0)</f>
        <v>2</v>
      </c>
      <c r="AJ260" s="97">
        <f>_xlfn.XLOOKUP(B260,'[1]PI final (3)'!C:C,'[1]PI final (3)'!AM:AM,"",0)</f>
        <v>2</v>
      </c>
      <c r="AK260" s="97">
        <f>_xlfn.XLOOKUP(B260,'[1]PI final (3)'!C:C,'[1]PI final (3)'!AN:AN,"",0)</f>
        <v>3</v>
      </c>
      <c r="AL260" s="97">
        <f>_xlfn.XLOOKUP(B260,'[1]PI final (3)'!C:C,'[1]PI final (3)'!AP:AP,"",0)</f>
        <v>0</v>
      </c>
      <c r="AM260" s="97">
        <f>_xlfn.XLOOKUP(B260,'[1]PI final (3)'!C:C,'[1]PI final (3)'!AQ:AQ,"",0)</f>
        <v>0</v>
      </c>
      <c r="AN260" s="97">
        <f>_xlfn.XLOOKUP(B260,'[1]PI final (3)'!C:C,'[1]PI final (3)'!AR:AR,"",0)</f>
        <v>0</v>
      </c>
      <c r="AO260" s="97">
        <f>_xlfn.XLOOKUP(B260,'[1]PI final (3)'!C:C,'[1]PI final (3)'!AS:AS,"",0)</f>
        <v>2</v>
      </c>
      <c r="AP260" s="97">
        <f>_xlfn.XLOOKUP(B260,'[1]PI final (3)'!C:C,'[1]PI final (3)'!AT:AT,"",0)</f>
        <v>2</v>
      </c>
      <c r="AQ260" s="97">
        <f>_xlfn.XLOOKUP(B260,'[1]PI final (3)'!C:C,'[1]PI final (3)'!AU:AU,"",0)</f>
        <v>5</v>
      </c>
      <c r="AR260" s="97">
        <f>_xlfn.XLOOKUP(B260,'[1]PI final (3)'!C:C,'[1]PI final (3)'!AW:AW,"",0)</f>
        <v>0</v>
      </c>
      <c r="AS260" s="97">
        <f>_xlfn.XLOOKUP(B260,'[1]PI final (3)'!C:C,'[1]PI final (3)'!AX:AX,"",0)</f>
        <v>0</v>
      </c>
      <c r="AT260" s="97">
        <f>_xlfn.XLOOKUP(B260,'[1]PI final (3)'!C:C,'[1]PI final (3)'!AY:AY,"",0)</f>
        <v>0</v>
      </c>
      <c r="AU260" s="97">
        <f>_xlfn.XLOOKUP(B260,'[1]PI final (3)'!C:C,'[1]PI final (3)'!AZ:AZ,"",0)</f>
        <v>2</v>
      </c>
      <c r="AV260" s="97">
        <f>_xlfn.XLOOKUP(B260,'[1]PI final (3)'!C:C,'[1]PI final (3)'!BA:BA,"",0)</f>
        <v>2</v>
      </c>
      <c r="AW260" s="97">
        <f>_xlfn.XLOOKUP(B260,'[1]PI final (3)'!C:C,'[1]PI final (3)'!BB:BB,"",0)</f>
        <v>7</v>
      </c>
      <c r="AX260" s="98" t="s">
        <v>776</v>
      </c>
      <c r="AY260" s="98" t="s">
        <v>931</v>
      </c>
      <c r="AZ260" s="98" t="s">
        <v>931</v>
      </c>
      <c r="BA260" s="98" t="s">
        <v>28</v>
      </c>
      <c r="BB260" s="98">
        <v>0</v>
      </c>
      <c r="BC260" s="98">
        <v>0</v>
      </c>
      <c r="BD260" s="98">
        <v>0</v>
      </c>
      <c r="BE260" s="98">
        <v>0</v>
      </c>
      <c r="BF260" s="98">
        <v>0</v>
      </c>
    </row>
    <row r="261" spans="1:58" s="102" customFormat="1" ht="32.1" customHeight="1">
      <c r="A261" s="97" t="s">
        <v>757</v>
      </c>
      <c r="B261" s="97">
        <v>252</v>
      </c>
      <c r="C261" s="98" t="s">
        <v>1343</v>
      </c>
      <c r="D261" s="98" t="s">
        <v>1920</v>
      </c>
      <c r="E261" s="98" t="s">
        <v>1950</v>
      </c>
      <c r="F261" s="98" t="s">
        <v>1951</v>
      </c>
      <c r="G261" s="98" t="s">
        <v>1057</v>
      </c>
      <c r="H261" s="98" t="s">
        <v>1952</v>
      </c>
      <c r="I261" s="98" t="s">
        <v>812</v>
      </c>
      <c r="J261" s="97" t="s">
        <v>1953</v>
      </c>
      <c r="K261" s="98" t="s">
        <v>1954</v>
      </c>
      <c r="L261" s="97">
        <v>82</v>
      </c>
      <c r="M261" s="98" t="s">
        <v>1955</v>
      </c>
      <c r="N261" s="97">
        <v>16</v>
      </c>
      <c r="O261" s="98" t="s">
        <v>1259</v>
      </c>
      <c r="P261" s="97">
        <v>45</v>
      </c>
      <c r="Q261" s="98" t="s">
        <v>1194</v>
      </c>
      <c r="R261" s="98" t="s">
        <v>1195</v>
      </c>
      <c r="S261" s="97">
        <v>459903600</v>
      </c>
      <c r="T261" s="98" t="s">
        <v>1035</v>
      </c>
      <c r="U261" s="98" t="s">
        <v>1964</v>
      </c>
      <c r="V261" s="98" t="s">
        <v>1965</v>
      </c>
      <c r="W261" s="119">
        <v>1</v>
      </c>
      <c r="X261" s="98" t="s">
        <v>773</v>
      </c>
      <c r="Y261" s="98">
        <v>1</v>
      </c>
      <c r="Z261" s="97" t="s">
        <v>1959</v>
      </c>
      <c r="AA261" s="101" t="s">
        <v>1966</v>
      </c>
      <c r="AB261" s="98" t="s">
        <v>866</v>
      </c>
      <c r="AC261" s="97">
        <f>_xlfn.XLOOKUP(B261,'[1]PI final (3)'!C:C,'[1]PI final (3)'!AE:AE,"",0)</f>
        <v>0</v>
      </c>
      <c r="AD261" s="97">
        <f>_xlfn.XLOOKUP(B261,'[1]PI final (3)'!C:C,'[1]PI final (3)'!AF:AF,"",0)</f>
        <v>1</v>
      </c>
      <c r="AE261" s="97">
        <f>_xlfn.XLOOKUP(B261,'[1]PI final (3)'!C:C,'[1]PI final (3)'!AG:AG,"",0)</f>
        <v>1</v>
      </c>
      <c r="AF261" s="97">
        <f>_xlfn.XLOOKUP(B261,'[1]PI final (3)'!C:C,'[1]PI final (3)'!AI:AI,"",0)</f>
        <v>0</v>
      </c>
      <c r="AG261" s="97">
        <f>_xlfn.XLOOKUP(B261,'[1]PI final (3)'!C:C,'[1]PI final (3)'!AJ:AJ,"",0)</f>
        <v>0</v>
      </c>
      <c r="AH261" s="97">
        <f>_xlfn.XLOOKUP(B261,'[1]PI final (3)'!C:C,'[1]PI final (3)'!AK:AK,"",0)</f>
        <v>0</v>
      </c>
      <c r="AI261" s="97">
        <f>_xlfn.XLOOKUP(B261,'[1]PI final (3)'!C:C,'[1]PI final (3)'!AL:AL,"",0)</f>
        <v>1</v>
      </c>
      <c r="AJ261" s="97">
        <f>_xlfn.XLOOKUP(B261,'[1]PI final (3)'!C:C,'[1]PI final (3)'!AM:AM,"",0)</f>
        <v>1</v>
      </c>
      <c r="AK261" s="97">
        <f>_xlfn.XLOOKUP(B261,'[1]PI final (3)'!C:C,'[1]PI final (3)'!AN:AN,"",0)</f>
        <v>1</v>
      </c>
      <c r="AL261" s="97">
        <f>_xlfn.XLOOKUP(B261,'[1]PI final (3)'!C:C,'[1]PI final (3)'!AP:AP,"",0)</f>
        <v>0</v>
      </c>
      <c r="AM261" s="97">
        <f>_xlfn.XLOOKUP(B261,'[1]PI final (3)'!C:C,'[1]PI final (3)'!AQ:AQ,"",0)</f>
        <v>0</v>
      </c>
      <c r="AN261" s="97">
        <f>_xlfn.XLOOKUP(B261,'[1]PI final (3)'!C:C,'[1]PI final (3)'!AR:AR,"",0)</f>
        <v>0</v>
      </c>
      <c r="AO261" s="97">
        <f>_xlfn.XLOOKUP(B261,'[1]PI final (3)'!C:C,'[1]PI final (3)'!AS:AS,"",0)</f>
        <v>1</v>
      </c>
      <c r="AP261" s="97">
        <f>_xlfn.XLOOKUP(B261,'[1]PI final (3)'!C:C,'[1]PI final (3)'!AT:AT,"",0)</f>
        <v>1</v>
      </c>
      <c r="AQ261" s="97">
        <f>_xlfn.XLOOKUP(B261,'[1]PI final (3)'!C:C,'[1]PI final (3)'!AU:AU,"",0)</f>
        <v>1</v>
      </c>
      <c r="AR261" s="97">
        <f>_xlfn.XLOOKUP(B261,'[1]PI final (3)'!C:C,'[1]PI final (3)'!AW:AW,"",0)</f>
        <v>0</v>
      </c>
      <c r="AS261" s="97">
        <f>_xlfn.XLOOKUP(B261,'[1]PI final (3)'!C:C,'[1]PI final (3)'!AX:AX,"",0)</f>
        <v>0</v>
      </c>
      <c r="AT261" s="97">
        <f>_xlfn.XLOOKUP(B261,'[1]PI final (3)'!C:C,'[1]PI final (3)'!AY:AY,"",0)</f>
        <v>0</v>
      </c>
      <c r="AU261" s="97">
        <f>_xlfn.XLOOKUP(B261,'[1]PI final (3)'!C:C,'[1]PI final (3)'!AZ:AZ,"",0)</f>
        <v>1</v>
      </c>
      <c r="AV261" s="97">
        <f>_xlfn.XLOOKUP(B261,'[1]PI final (3)'!C:C,'[1]PI final (3)'!BA:BA,"",0)</f>
        <v>1</v>
      </c>
      <c r="AW261" s="97">
        <f>_xlfn.XLOOKUP(B261,'[1]PI final (3)'!C:C,'[1]PI final (3)'!BB:BB,"",0)</f>
        <v>1</v>
      </c>
      <c r="AX261" s="98" t="b">
        <v>0</v>
      </c>
      <c r="AY261" s="98" t="s">
        <v>931</v>
      </c>
      <c r="AZ261" s="98" t="s">
        <v>931</v>
      </c>
      <c r="BA261" s="98" t="s">
        <v>28</v>
      </c>
      <c r="BB261" s="98">
        <v>0</v>
      </c>
      <c r="BC261" s="98">
        <v>0</v>
      </c>
      <c r="BD261" s="98">
        <v>0</v>
      </c>
      <c r="BE261" s="98">
        <v>0</v>
      </c>
      <c r="BF261" s="98">
        <v>0</v>
      </c>
    </row>
    <row r="262" spans="1:58" s="102" customFormat="1" ht="32.1" customHeight="1">
      <c r="A262" s="97" t="s">
        <v>757</v>
      </c>
      <c r="B262" s="97">
        <v>253</v>
      </c>
      <c r="C262" s="98" t="s">
        <v>1343</v>
      </c>
      <c r="D262" s="98" t="s">
        <v>1920</v>
      </c>
      <c r="E262" s="98" t="s">
        <v>1950</v>
      </c>
      <c r="F262" s="98" t="s">
        <v>1951</v>
      </c>
      <c r="G262" s="98" t="s">
        <v>1057</v>
      </c>
      <c r="H262" s="98" t="s">
        <v>1952</v>
      </c>
      <c r="I262" s="98" t="s">
        <v>812</v>
      </c>
      <c r="J262" s="97" t="s">
        <v>1953</v>
      </c>
      <c r="K262" s="98" t="s">
        <v>1954</v>
      </c>
      <c r="L262" s="97">
        <v>82</v>
      </c>
      <c r="M262" s="98" t="s">
        <v>1955</v>
      </c>
      <c r="N262" s="97">
        <v>16</v>
      </c>
      <c r="O262" s="98" t="s">
        <v>1259</v>
      </c>
      <c r="P262" s="97">
        <v>45</v>
      </c>
      <c r="Q262" s="98" t="s">
        <v>1194</v>
      </c>
      <c r="R262" s="98" t="s">
        <v>1195</v>
      </c>
      <c r="S262" s="97">
        <v>459902900</v>
      </c>
      <c r="T262" s="98" t="s">
        <v>1915</v>
      </c>
      <c r="U262" s="98" t="s">
        <v>1916</v>
      </c>
      <c r="V262" s="98" t="s">
        <v>1967</v>
      </c>
      <c r="W262" s="119">
        <v>2</v>
      </c>
      <c r="X262" s="98" t="s">
        <v>773</v>
      </c>
      <c r="Y262" s="98">
        <v>3</v>
      </c>
      <c r="Z262" s="97" t="s">
        <v>1959</v>
      </c>
      <c r="AA262" s="101" t="s">
        <v>1968</v>
      </c>
      <c r="AB262" s="98" t="s">
        <v>16</v>
      </c>
      <c r="AC262" s="97">
        <f>_xlfn.XLOOKUP(B262,'[1]PI final (3)'!C:C,'[1]PI final (3)'!AE:AE,"",0)</f>
        <v>0</v>
      </c>
      <c r="AD262" s="97">
        <f>_xlfn.XLOOKUP(B262,'[1]PI final (3)'!C:C,'[1]PI final (3)'!AF:AF,"",0)</f>
        <v>0.25</v>
      </c>
      <c r="AE262" s="97">
        <f>_xlfn.XLOOKUP(B262,'[1]PI final (3)'!C:C,'[1]PI final (3)'!AG:AG,"",0)</f>
        <v>0.25</v>
      </c>
      <c r="AF262" s="97">
        <f>_xlfn.XLOOKUP(B262,'[1]PI final (3)'!C:C,'[1]PI final (3)'!AI:AI,"",0)</f>
        <v>0</v>
      </c>
      <c r="AG262" s="97">
        <f>_xlfn.XLOOKUP(B262,'[1]PI final (3)'!C:C,'[1]PI final (3)'!AJ:AJ,"",0)</f>
        <v>0</v>
      </c>
      <c r="AH262" s="97">
        <f>_xlfn.XLOOKUP(B262,'[1]PI final (3)'!C:C,'[1]PI final (3)'!AK:AK,"",0)</f>
        <v>0</v>
      </c>
      <c r="AI262" s="97">
        <f>_xlfn.XLOOKUP(B262,'[1]PI final (3)'!C:C,'[1]PI final (3)'!AL:AL,"",0)</f>
        <v>0.25</v>
      </c>
      <c r="AJ262" s="97">
        <f>_xlfn.XLOOKUP(B262,'[1]PI final (3)'!C:C,'[1]PI final (3)'!AM:AM,"",0)</f>
        <v>0.25</v>
      </c>
      <c r="AK262" s="97">
        <f>_xlfn.XLOOKUP(B262,'[1]PI final (3)'!C:C,'[1]PI final (3)'!AN:AN,"",0)</f>
        <v>0.5</v>
      </c>
      <c r="AL262" s="97">
        <f>_xlfn.XLOOKUP(B262,'[1]PI final (3)'!C:C,'[1]PI final (3)'!AP:AP,"",0)</f>
        <v>0</v>
      </c>
      <c r="AM262" s="97">
        <f>_xlfn.XLOOKUP(B262,'[1]PI final (3)'!C:C,'[1]PI final (3)'!AQ:AQ,"",0)</f>
        <v>0</v>
      </c>
      <c r="AN262" s="97">
        <f>_xlfn.XLOOKUP(B262,'[1]PI final (3)'!C:C,'[1]PI final (3)'!AR:AR,"",0)</f>
        <v>0</v>
      </c>
      <c r="AO262" s="97">
        <f>_xlfn.XLOOKUP(B262,'[1]PI final (3)'!C:C,'[1]PI final (3)'!AS:AS,"",0)</f>
        <v>0.25</v>
      </c>
      <c r="AP262" s="97">
        <f>_xlfn.XLOOKUP(B262,'[1]PI final (3)'!C:C,'[1]PI final (3)'!AT:AT,"",0)</f>
        <v>0.25</v>
      </c>
      <c r="AQ262" s="97">
        <f>_xlfn.XLOOKUP(B262,'[1]PI final (3)'!C:C,'[1]PI final (3)'!AU:AU,"",0)</f>
        <v>0.75</v>
      </c>
      <c r="AR262" s="97">
        <f>_xlfn.XLOOKUP(B262,'[1]PI final (3)'!C:C,'[1]PI final (3)'!AW:AW,"",0)</f>
        <v>0</v>
      </c>
      <c r="AS262" s="97">
        <f>_xlfn.XLOOKUP(B262,'[1]PI final (3)'!C:C,'[1]PI final (3)'!AX:AX,"",0)</f>
        <v>0</v>
      </c>
      <c r="AT262" s="97">
        <f>_xlfn.XLOOKUP(B262,'[1]PI final (3)'!C:C,'[1]PI final (3)'!AY:AY,"",0)</f>
        <v>0</v>
      </c>
      <c r="AU262" s="97">
        <f>_xlfn.XLOOKUP(B262,'[1]PI final (3)'!C:C,'[1]PI final (3)'!AZ:AZ,"",0)</f>
        <v>0.25</v>
      </c>
      <c r="AV262" s="97">
        <f>_xlfn.XLOOKUP(B262,'[1]PI final (3)'!C:C,'[1]PI final (3)'!BA:BA,"",0)</f>
        <v>0.25</v>
      </c>
      <c r="AW262" s="97">
        <f>_xlfn.XLOOKUP(B262,'[1]PI final (3)'!C:C,'[1]PI final (3)'!BB:BB,"",0)</f>
        <v>1</v>
      </c>
      <c r="AX262" s="98" t="s">
        <v>776</v>
      </c>
      <c r="AY262" s="98" t="s">
        <v>931</v>
      </c>
      <c r="AZ262" s="98" t="s">
        <v>931</v>
      </c>
      <c r="BA262" s="98" t="s">
        <v>28</v>
      </c>
      <c r="BB262" s="98">
        <v>0</v>
      </c>
      <c r="BC262" s="98">
        <v>0</v>
      </c>
      <c r="BD262" s="98">
        <v>0</v>
      </c>
      <c r="BE262" s="98">
        <v>0</v>
      </c>
      <c r="BF262" s="98">
        <v>0</v>
      </c>
    </row>
    <row r="263" spans="1:58" s="102" customFormat="1" ht="32.1" customHeight="1">
      <c r="A263" s="97" t="s">
        <v>757</v>
      </c>
      <c r="B263" s="97">
        <v>254</v>
      </c>
      <c r="C263" s="98" t="s">
        <v>1343</v>
      </c>
      <c r="D263" s="98" t="s">
        <v>1920</v>
      </c>
      <c r="E263" s="98" t="s">
        <v>1950</v>
      </c>
      <c r="F263" s="98" t="s">
        <v>1951</v>
      </c>
      <c r="G263" s="98" t="s">
        <v>1057</v>
      </c>
      <c r="H263" s="98" t="s">
        <v>1952</v>
      </c>
      <c r="I263" s="98" t="s">
        <v>812</v>
      </c>
      <c r="J263" s="97" t="s">
        <v>1953</v>
      </c>
      <c r="K263" s="98" t="s">
        <v>1954</v>
      </c>
      <c r="L263" s="97">
        <v>82</v>
      </c>
      <c r="M263" s="98" t="s">
        <v>1955</v>
      </c>
      <c r="N263" s="97">
        <v>16</v>
      </c>
      <c r="O263" s="98" t="s">
        <v>1259</v>
      </c>
      <c r="P263" s="97">
        <v>45</v>
      </c>
      <c r="Q263" s="98" t="s">
        <v>1194</v>
      </c>
      <c r="R263" s="98" t="s">
        <v>1195</v>
      </c>
      <c r="S263" s="97">
        <v>459900700</v>
      </c>
      <c r="T263" s="98" t="s">
        <v>1969</v>
      </c>
      <c r="U263" s="98" t="s">
        <v>1970</v>
      </c>
      <c r="V263" s="98" t="s">
        <v>1971</v>
      </c>
      <c r="W263" s="119">
        <v>68</v>
      </c>
      <c r="X263" s="98" t="s">
        <v>773</v>
      </c>
      <c r="Y263" s="98">
        <v>75</v>
      </c>
      <c r="Z263" s="97" t="s">
        <v>1959</v>
      </c>
      <c r="AA263" s="101" t="s">
        <v>1972</v>
      </c>
      <c r="AB263" s="98" t="s">
        <v>16</v>
      </c>
      <c r="AC263" s="97">
        <f>_xlfn.XLOOKUP(B263,'[1]PI final (3)'!C:C,'[1]PI final (3)'!AE:AE,"",0)</f>
        <v>0</v>
      </c>
      <c r="AD263" s="97">
        <f>_xlfn.XLOOKUP(B263,'[1]PI final (3)'!C:C,'[1]PI final (3)'!AF:AF,"",0)</f>
        <v>1</v>
      </c>
      <c r="AE263" s="97">
        <f>_xlfn.XLOOKUP(B263,'[1]PI final (3)'!C:C,'[1]PI final (3)'!AG:AG,"",0)</f>
        <v>1</v>
      </c>
      <c r="AF263" s="97">
        <f>_xlfn.XLOOKUP(B263,'[1]PI final (3)'!C:C,'[1]PI final (3)'!AI:AI,"",0)</f>
        <v>0</v>
      </c>
      <c r="AG263" s="97">
        <f>_xlfn.XLOOKUP(B263,'[1]PI final (3)'!C:C,'[1]PI final (3)'!AJ:AJ,"",0)</f>
        <v>0</v>
      </c>
      <c r="AH263" s="97">
        <f>_xlfn.XLOOKUP(B263,'[1]PI final (3)'!C:C,'[1]PI final (3)'!AK:AK,"",0)</f>
        <v>0</v>
      </c>
      <c r="AI263" s="97">
        <f>_xlfn.XLOOKUP(B263,'[1]PI final (3)'!C:C,'[1]PI final (3)'!AL:AL,"",0)</f>
        <v>2</v>
      </c>
      <c r="AJ263" s="97">
        <f>_xlfn.XLOOKUP(B263,'[1]PI final (3)'!C:C,'[1]PI final (3)'!AM:AM,"",0)</f>
        <v>2</v>
      </c>
      <c r="AK263" s="97">
        <f>_xlfn.XLOOKUP(B263,'[1]PI final (3)'!C:C,'[1]PI final (3)'!AN:AN,"",0)</f>
        <v>3</v>
      </c>
      <c r="AL263" s="97">
        <f>_xlfn.XLOOKUP(B263,'[1]PI final (3)'!C:C,'[1]PI final (3)'!AP:AP,"",0)</f>
        <v>0</v>
      </c>
      <c r="AM263" s="97">
        <f>_xlfn.XLOOKUP(B263,'[1]PI final (3)'!C:C,'[1]PI final (3)'!AQ:AQ,"",0)</f>
        <v>0</v>
      </c>
      <c r="AN263" s="97">
        <f>_xlfn.XLOOKUP(B263,'[1]PI final (3)'!C:C,'[1]PI final (3)'!AR:AR,"",0)</f>
        <v>0</v>
      </c>
      <c r="AO263" s="97">
        <f>_xlfn.XLOOKUP(B263,'[1]PI final (3)'!C:C,'[1]PI final (3)'!AS:AS,"",0)</f>
        <v>2</v>
      </c>
      <c r="AP263" s="97">
        <f>_xlfn.XLOOKUP(B263,'[1]PI final (3)'!C:C,'[1]PI final (3)'!AT:AT,"",0)</f>
        <v>2</v>
      </c>
      <c r="AQ263" s="97">
        <f>_xlfn.XLOOKUP(B263,'[1]PI final (3)'!C:C,'[1]PI final (3)'!AU:AU,"",0)</f>
        <v>5</v>
      </c>
      <c r="AR263" s="97">
        <f>_xlfn.XLOOKUP(B263,'[1]PI final (3)'!C:C,'[1]PI final (3)'!AW:AW,"",0)</f>
        <v>0</v>
      </c>
      <c r="AS263" s="97">
        <f>_xlfn.XLOOKUP(B263,'[1]PI final (3)'!C:C,'[1]PI final (3)'!AX:AX,"",0)</f>
        <v>0</v>
      </c>
      <c r="AT263" s="97">
        <f>_xlfn.XLOOKUP(B263,'[1]PI final (3)'!C:C,'[1]PI final (3)'!AY:AY,"",0)</f>
        <v>0</v>
      </c>
      <c r="AU263" s="97">
        <f>_xlfn.XLOOKUP(B263,'[1]PI final (3)'!C:C,'[1]PI final (3)'!AZ:AZ,"",0)</f>
        <v>2</v>
      </c>
      <c r="AV263" s="97">
        <f>_xlfn.XLOOKUP(B263,'[1]PI final (3)'!C:C,'[1]PI final (3)'!BA:BA,"",0)</f>
        <v>2</v>
      </c>
      <c r="AW263" s="97">
        <f>_xlfn.XLOOKUP(B263,'[1]PI final (3)'!C:C,'[1]PI final (3)'!BB:BB,"",0)</f>
        <v>7</v>
      </c>
      <c r="AX263" s="98" t="s">
        <v>776</v>
      </c>
      <c r="AY263" s="98" t="s">
        <v>931</v>
      </c>
      <c r="AZ263" s="98" t="s">
        <v>931</v>
      </c>
      <c r="BA263" s="98" t="s">
        <v>28</v>
      </c>
      <c r="BB263" s="98">
        <v>0</v>
      </c>
      <c r="BC263" s="98">
        <v>0</v>
      </c>
      <c r="BD263" s="98">
        <v>0</v>
      </c>
      <c r="BE263" s="98">
        <v>0</v>
      </c>
      <c r="BF263" s="98">
        <v>0</v>
      </c>
    </row>
    <row r="264" spans="1:58" s="102" customFormat="1" ht="32.1" customHeight="1">
      <c r="A264" s="97" t="s">
        <v>757</v>
      </c>
      <c r="B264" s="97">
        <v>255</v>
      </c>
      <c r="C264" s="98" t="s">
        <v>1343</v>
      </c>
      <c r="D264" s="98" t="s">
        <v>1920</v>
      </c>
      <c r="E264" s="98" t="s">
        <v>1950</v>
      </c>
      <c r="F264" s="98" t="s">
        <v>1951</v>
      </c>
      <c r="G264" s="98" t="s">
        <v>1057</v>
      </c>
      <c r="H264" s="98" t="s">
        <v>1952</v>
      </c>
      <c r="I264" s="98" t="s">
        <v>812</v>
      </c>
      <c r="J264" s="97" t="s">
        <v>1953</v>
      </c>
      <c r="K264" s="98" t="s">
        <v>1954</v>
      </c>
      <c r="L264" s="97">
        <v>82</v>
      </c>
      <c r="M264" s="98" t="s">
        <v>1955</v>
      </c>
      <c r="N264" s="97">
        <v>16</v>
      </c>
      <c r="O264" s="98" t="s">
        <v>1259</v>
      </c>
      <c r="P264" s="97">
        <v>45</v>
      </c>
      <c r="Q264" s="98" t="s">
        <v>1194</v>
      </c>
      <c r="R264" s="98" t="s">
        <v>1195</v>
      </c>
      <c r="S264" s="97">
        <v>459902802</v>
      </c>
      <c r="T264" s="98" t="s">
        <v>1196</v>
      </c>
      <c r="U264" s="98" t="s">
        <v>1973</v>
      </c>
      <c r="V264" s="98" t="s">
        <v>1974</v>
      </c>
      <c r="W264" s="119">
        <v>12</v>
      </c>
      <c r="X264" s="98" t="s">
        <v>773</v>
      </c>
      <c r="Y264" s="98">
        <v>20</v>
      </c>
      <c r="Z264" s="97" t="s">
        <v>1959</v>
      </c>
      <c r="AA264" s="101" t="s">
        <v>1975</v>
      </c>
      <c r="AB264" s="98" t="s">
        <v>16</v>
      </c>
      <c r="AC264" s="97">
        <f>_xlfn.XLOOKUP(B264,'[1]PI final (3)'!C:C,'[1]PI final (3)'!AE:AE,"",0)</f>
        <v>0</v>
      </c>
      <c r="AD264" s="97">
        <f>_xlfn.XLOOKUP(B264,'[1]PI final (3)'!C:C,'[1]PI final (3)'!AF:AF,"",0)</f>
        <v>2</v>
      </c>
      <c r="AE264" s="97">
        <f>_xlfn.XLOOKUP(B264,'[1]PI final (3)'!C:C,'[1]PI final (3)'!AG:AG,"",0)</f>
        <v>2</v>
      </c>
      <c r="AF264" s="97">
        <f>_xlfn.XLOOKUP(B264,'[1]PI final (3)'!C:C,'[1]PI final (3)'!AI:AI,"",0)</f>
        <v>0</v>
      </c>
      <c r="AG264" s="97">
        <f>_xlfn.XLOOKUP(B264,'[1]PI final (3)'!C:C,'[1]PI final (3)'!AJ:AJ,"",0)</f>
        <v>0</v>
      </c>
      <c r="AH264" s="97">
        <f>_xlfn.XLOOKUP(B264,'[1]PI final (3)'!C:C,'[1]PI final (3)'!AK:AK,"",0)</f>
        <v>0</v>
      </c>
      <c r="AI264" s="97">
        <f>_xlfn.XLOOKUP(B264,'[1]PI final (3)'!C:C,'[1]PI final (3)'!AL:AL,"",0)</f>
        <v>2</v>
      </c>
      <c r="AJ264" s="97">
        <f>_xlfn.XLOOKUP(B264,'[1]PI final (3)'!C:C,'[1]PI final (3)'!AM:AM,"",0)</f>
        <v>2</v>
      </c>
      <c r="AK264" s="97">
        <f>_xlfn.XLOOKUP(B264,'[1]PI final (3)'!C:C,'[1]PI final (3)'!AN:AN,"",0)</f>
        <v>4</v>
      </c>
      <c r="AL264" s="97">
        <f>_xlfn.XLOOKUP(B264,'[1]PI final (3)'!C:C,'[1]PI final (3)'!AP:AP,"",0)</f>
        <v>0</v>
      </c>
      <c r="AM264" s="97">
        <f>_xlfn.XLOOKUP(B264,'[1]PI final (3)'!C:C,'[1]PI final (3)'!AQ:AQ,"",0)</f>
        <v>0</v>
      </c>
      <c r="AN264" s="97">
        <f>_xlfn.XLOOKUP(B264,'[1]PI final (3)'!C:C,'[1]PI final (3)'!AR:AR,"",0)</f>
        <v>0</v>
      </c>
      <c r="AO264" s="97">
        <f>_xlfn.XLOOKUP(B264,'[1]PI final (3)'!C:C,'[1]PI final (3)'!AS:AS,"",0)</f>
        <v>2</v>
      </c>
      <c r="AP264" s="97">
        <f>_xlfn.XLOOKUP(B264,'[1]PI final (3)'!C:C,'[1]PI final (3)'!AT:AT,"",0)</f>
        <v>2</v>
      </c>
      <c r="AQ264" s="97">
        <f>_xlfn.XLOOKUP(B264,'[1]PI final (3)'!C:C,'[1]PI final (3)'!AU:AU,"",0)</f>
        <v>6</v>
      </c>
      <c r="AR264" s="97">
        <f>_xlfn.XLOOKUP(B264,'[1]PI final (3)'!C:C,'[1]PI final (3)'!AW:AW,"",0)</f>
        <v>0</v>
      </c>
      <c r="AS264" s="97">
        <f>_xlfn.XLOOKUP(B264,'[1]PI final (3)'!C:C,'[1]PI final (3)'!AX:AX,"",0)</f>
        <v>0</v>
      </c>
      <c r="AT264" s="97">
        <f>_xlfn.XLOOKUP(B264,'[1]PI final (3)'!C:C,'[1]PI final (3)'!AY:AY,"",0)</f>
        <v>0</v>
      </c>
      <c r="AU264" s="97">
        <f>_xlfn.XLOOKUP(B264,'[1]PI final (3)'!C:C,'[1]PI final (3)'!AZ:AZ,"",0)</f>
        <v>2</v>
      </c>
      <c r="AV264" s="97">
        <f>_xlfn.XLOOKUP(B264,'[1]PI final (3)'!C:C,'[1]PI final (3)'!BA:BA,"",0)</f>
        <v>2</v>
      </c>
      <c r="AW264" s="97">
        <f>_xlfn.XLOOKUP(B264,'[1]PI final (3)'!C:C,'[1]PI final (3)'!BB:BB,"",0)</f>
        <v>8</v>
      </c>
      <c r="AX264" s="98" t="s">
        <v>776</v>
      </c>
      <c r="AY264" s="98" t="s">
        <v>931</v>
      </c>
      <c r="AZ264" s="98" t="s">
        <v>931</v>
      </c>
      <c r="BA264" s="98" t="s">
        <v>28</v>
      </c>
      <c r="BB264" s="98">
        <v>0</v>
      </c>
      <c r="BC264" s="98">
        <v>0</v>
      </c>
      <c r="BD264" s="98">
        <v>0</v>
      </c>
      <c r="BE264" s="98">
        <v>0</v>
      </c>
      <c r="BF264" s="98">
        <v>0</v>
      </c>
    </row>
    <row r="265" spans="1:58" s="102" customFormat="1" ht="32.1" customHeight="1">
      <c r="A265" s="97" t="s">
        <v>757</v>
      </c>
      <c r="B265" s="97">
        <v>256</v>
      </c>
      <c r="C265" s="98" t="s">
        <v>1343</v>
      </c>
      <c r="D265" s="98" t="s">
        <v>1920</v>
      </c>
      <c r="E265" s="98" t="s">
        <v>1950</v>
      </c>
      <c r="F265" s="98" t="s">
        <v>1951</v>
      </c>
      <c r="G265" s="98" t="s">
        <v>1057</v>
      </c>
      <c r="H265" s="98" t="s">
        <v>1952</v>
      </c>
      <c r="I265" s="98" t="s">
        <v>812</v>
      </c>
      <c r="J265" s="97" t="s">
        <v>1953</v>
      </c>
      <c r="K265" s="98" t="s">
        <v>1954</v>
      </c>
      <c r="L265" s="97">
        <v>82</v>
      </c>
      <c r="M265" s="98" t="s">
        <v>1955</v>
      </c>
      <c r="N265" s="97">
        <v>16</v>
      </c>
      <c r="O265" s="98" t="s">
        <v>1259</v>
      </c>
      <c r="P265" s="97">
        <v>45</v>
      </c>
      <c r="Q265" s="98" t="s">
        <v>1194</v>
      </c>
      <c r="R265" s="98" t="s">
        <v>1195</v>
      </c>
      <c r="S265" s="97">
        <v>459903100</v>
      </c>
      <c r="T265" s="98" t="s">
        <v>1273</v>
      </c>
      <c r="U265" s="98" t="s">
        <v>1976</v>
      </c>
      <c r="V265" s="98" t="s">
        <v>1977</v>
      </c>
      <c r="W265" s="119">
        <v>17</v>
      </c>
      <c r="X265" s="98" t="s">
        <v>773</v>
      </c>
      <c r="Y265" s="98">
        <v>30</v>
      </c>
      <c r="Z265" s="97" t="s">
        <v>1959</v>
      </c>
      <c r="AA265" s="101" t="s">
        <v>1978</v>
      </c>
      <c r="AB265" s="98" t="s">
        <v>16</v>
      </c>
      <c r="AC265" s="97">
        <f>_xlfn.XLOOKUP(B265,'[1]PI final (3)'!C:C,'[1]PI final (3)'!AE:AE,"",0)</f>
        <v>0</v>
      </c>
      <c r="AD265" s="97">
        <f>_xlfn.XLOOKUP(B265,'[1]PI final (3)'!C:C,'[1]PI final (3)'!AF:AF,"",0)</f>
        <v>2</v>
      </c>
      <c r="AE265" s="97">
        <f>_xlfn.XLOOKUP(B265,'[1]PI final (3)'!C:C,'[1]PI final (3)'!AG:AG,"",0)</f>
        <v>2</v>
      </c>
      <c r="AF265" s="97">
        <f>_xlfn.XLOOKUP(B265,'[1]PI final (3)'!C:C,'[1]PI final (3)'!AI:AI,"",0)</f>
        <v>0</v>
      </c>
      <c r="AG265" s="97">
        <f>_xlfn.XLOOKUP(B265,'[1]PI final (3)'!C:C,'[1]PI final (3)'!AJ:AJ,"",0)</f>
        <v>0</v>
      </c>
      <c r="AH265" s="97">
        <f>_xlfn.XLOOKUP(B265,'[1]PI final (3)'!C:C,'[1]PI final (3)'!AK:AK,"",0)</f>
        <v>0</v>
      </c>
      <c r="AI265" s="97">
        <f>_xlfn.XLOOKUP(B265,'[1]PI final (3)'!C:C,'[1]PI final (3)'!AL:AL,"",0)</f>
        <v>4</v>
      </c>
      <c r="AJ265" s="97">
        <f>_xlfn.XLOOKUP(B265,'[1]PI final (3)'!C:C,'[1]PI final (3)'!AM:AM,"",0)</f>
        <v>4</v>
      </c>
      <c r="AK265" s="97">
        <f>_xlfn.XLOOKUP(B265,'[1]PI final (3)'!C:C,'[1]PI final (3)'!AN:AN,"",0)</f>
        <v>6</v>
      </c>
      <c r="AL265" s="97">
        <f>_xlfn.XLOOKUP(B265,'[1]PI final (3)'!C:C,'[1]PI final (3)'!AP:AP,"",0)</f>
        <v>0</v>
      </c>
      <c r="AM265" s="97">
        <f>_xlfn.XLOOKUP(B265,'[1]PI final (3)'!C:C,'[1]PI final (3)'!AQ:AQ,"",0)</f>
        <v>0</v>
      </c>
      <c r="AN265" s="97">
        <f>_xlfn.XLOOKUP(B265,'[1]PI final (3)'!C:C,'[1]PI final (3)'!AR:AR,"",0)</f>
        <v>0</v>
      </c>
      <c r="AO265" s="97">
        <f>_xlfn.XLOOKUP(B265,'[1]PI final (3)'!C:C,'[1]PI final (3)'!AS:AS,"",0)</f>
        <v>3</v>
      </c>
      <c r="AP265" s="97">
        <f>_xlfn.XLOOKUP(B265,'[1]PI final (3)'!C:C,'[1]PI final (3)'!AT:AT,"",0)</f>
        <v>3</v>
      </c>
      <c r="AQ265" s="97">
        <f>_xlfn.XLOOKUP(B265,'[1]PI final (3)'!C:C,'[1]PI final (3)'!AU:AU,"",0)</f>
        <v>9</v>
      </c>
      <c r="AR265" s="97">
        <f>_xlfn.XLOOKUP(B265,'[1]PI final (3)'!C:C,'[1]PI final (3)'!AW:AW,"",0)</f>
        <v>0</v>
      </c>
      <c r="AS265" s="97">
        <f>_xlfn.XLOOKUP(B265,'[1]PI final (3)'!C:C,'[1]PI final (3)'!AX:AX,"",0)</f>
        <v>0</v>
      </c>
      <c r="AT265" s="97">
        <f>_xlfn.XLOOKUP(B265,'[1]PI final (3)'!C:C,'[1]PI final (3)'!AY:AY,"",0)</f>
        <v>0</v>
      </c>
      <c r="AU265" s="97">
        <f>_xlfn.XLOOKUP(B265,'[1]PI final (3)'!C:C,'[1]PI final (3)'!AZ:AZ,"",0)</f>
        <v>4</v>
      </c>
      <c r="AV265" s="97">
        <f>_xlfn.XLOOKUP(B265,'[1]PI final (3)'!C:C,'[1]PI final (3)'!BA:BA,"",0)</f>
        <v>4</v>
      </c>
      <c r="AW265" s="97">
        <f>_xlfn.XLOOKUP(B265,'[1]PI final (3)'!C:C,'[1]PI final (3)'!BB:BB,"",0)</f>
        <v>13</v>
      </c>
      <c r="AX265" s="98" t="s">
        <v>776</v>
      </c>
      <c r="AY265" s="98" t="s">
        <v>931</v>
      </c>
      <c r="AZ265" s="98" t="s">
        <v>931</v>
      </c>
      <c r="BA265" s="98" t="s">
        <v>28</v>
      </c>
      <c r="BB265" s="98">
        <v>0</v>
      </c>
      <c r="BC265" s="98">
        <v>0</v>
      </c>
      <c r="BD265" s="98">
        <v>0</v>
      </c>
      <c r="BE265" s="98">
        <v>0</v>
      </c>
      <c r="BF265" s="98">
        <v>0</v>
      </c>
    </row>
    <row r="266" spans="1:58" s="102" customFormat="1" ht="32.1" customHeight="1">
      <c r="A266" s="97" t="s">
        <v>757</v>
      </c>
      <c r="B266" s="97">
        <v>257</v>
      </c>
      <c r="C266" s="98" t="s">
        <v>1343</v>
      </c>
      <c r="D266" s="98" t="s">
        <v>1920</v>
      </c>
      <c r="E266" s="98" t="s">
        <v>1950</v>
      </c>
      <c r="F266" s="98" t="s">
        <v>1951</v>
      </c>
      <c r="G266" s="98" t="s">
        <v>1057</v>
      </c>
      <c r="H266" s="98" t="s">
        <v>1952</v>
      </c>
      <c r="I266" s="98" t="s">
        <v>812</v>
      </c>
      <c r="J266" s="97" t="s">
        <v>1953</v>
      </c>
      <c r="K266" s="98" t="s">
        <v>1954</v>
      </c>
      <c r="L266" s="97">
        <v>82</v>
      </c>
      <c r="M266" s="98" t="s">
        <v>1955</v>
      </c>
      <c r="N266" s="97">
        <v>16</v>
      </c>
      <c r="O266" s="98" t="s">
        <v>1259</v>
      </c>
      <c r="P266" s="97">
        <v>45</v>
      </c>
      <c r="Q266" s="98" t="s">
        <v>1194</v>
      </c>
      <c r="R266" s="98" t="s">
        <v>1195</v>
      </c>
      <c r="S266" s="97">
        <v>459902300</v>
      </c>
      <c r="T266" s="98" t="s">
        <v>1035</v>
      </c>
      <c r="U266" s="98" t="s">
        <v>1979</v>
      </c>
      <c r="V266" s="98" t="s">
        <v>1980</v>
      </c>
      <c r="W266" s="119" t="s">
        <v>23</v>
      </c>
      <c r="X266" s="98" t="s">
        <v>1981</v>
      </c>
      <c r="Y266" s="98">
        <v>1</v>
      </c>
      <c r="Z266" s="97" t="s">
        <v>1959</v>
      </c>
      <c r="AA266" s="101" t="s">
        <v>1982</v>
      </c>
      <c r="AB266" s="98" t="s">
        <v>16</v>
      </c>
      <c r="AC266" s="97">
        <f>_xlfn.XLOOKUP(B266,'[1]PI final (3)'!C:C,'[1]PI final (3)'!AE:AE,"",0)</f>
        <v>0</v>
      </c>
      <c r="AD266" s="97">
        <f>_xlfn.XLOOKUP(B266,'[1]PI final (3)'!C:C,'[1]PI final (3)'!AF:AF,"",0)</f>
        <v>0.25</v>
      </c>
      <c r="AE266" s="97">
        <f>_xlfn.XLOOKUP(B266,'[1]PI final (3)'!C:C,'[1]PI final (3)'!AG:AG,"",0)</f>
        <v>0.25</v>
      </c>
      <c r="AF266" s="97">
        <f>_xlfn.XLOOKUP(B266,'[1]PI final (3)'!C:C,'[1]PI final (3)'!AI:AI,"",0)</f>
        <v>0</v>
      </c>
      <c r="AG266" s="97">
        <f>_xlfn.XLOOKUP(B266,'[1]PI final (3)'!C:C,'[1]PI final (3)'!AJ:AJ,"",0)</f>
        <v>0</v>
      </c>
      <c r="AH266" s="97">
        <f>_xlfn.XLOOKUP(B266,'[1]PI final (3)'!C:C,'[1]PI final (3)'!AK:AK,"",0)</f>
        <v>0</v>
      </c>
      <c r="AI266" s="97">
        <f>_xlfn.XLOOKUP(B266,'[1]PI final (3)'!C:C,'[1]PI final (3)'!AL:AL,"",0)</f>
        <v>0.25</v>
      </c>
      <c r="AJ266" s="97">
        <f>_xlfn.XLOOKUP(B266,'[1]PI final (3)'!C:C,'[1]PI final (3)'!AM:AM,"",0)</f>
        <v>0.25</v>
      </c>
      <c r="AK266" s="97">
        <f>_xlfn.XLOOKUP(B266,'[1]PI final (3)'!C:C,'[1]PI final (3)'!AN:AN,"",0)</f>
        <v>0.5</v>
      </c>
      <c r="AL266" s="97">
        <f>_xlfn.XLOOKUP(B266,'[1]PI final (3)'!C:C,'[1]PI final (3)'!AP:AP,"",0)</f>
        <v>0</v>
      </c>
      <c r="AM266" s="97">
        <f>_xlfn.XLOOKUP(B266,'[1]PI final (3)'!C:C,'[1]PI final (3)'!AQ:AQ,"",0)</f>
        <v>0</v>
      </c>
      <c r="AN266" s="97">
        <f>_xlfn.XLOOKUP(B266,'[1]PI final (3)'!C:C,'[1]PI final (3)'!AR:AR,"",0)</f>
        <v>0</v>
      </c>
      <c r="AO266" s="97">
        <f>_xlfn.XLOOKUP(B266,'[1]PI final (3)'!C:C,'[1]PI final (3)'!AS:AS,"",0)</f>
        <v>0.25</v>
      </c>
      <c r="AP266" s="97">
        <f>_xlfn.XLOOKUP(B266,'[1]PI final (3)'!C:C,'[1]PI final (3)'!AT:AT,"",0)</f>
        <v>0.25</v>
      </c>
      <c r="AQ266" s="97">
        <f>_xlfn.XLOOKUP(B266,'[1]PI final (3)'!C:C,'[1]PI final (3)'!AU:AU,"",0)</f>
        <v>0.75</v>
      </c>
      <c r="AR266" s="97">
        <f>_xlfn.XLOOKUP(B266,'[1]PI final (3)'!C:C,'[1]PI final (3)'!AW:AW,"",0)</f>
        <v>0</v>
      </c>
      <c r="AS266" s="97">
        <f>_xlfn.XLOOKUP(B266,'[1]PI final (3)'!C:C,'[1]PI final (3)'!AX:AX,"",0)</f>
        <v>0</v>
      </c>
      <c r="AT266" s="97">
        <f>_xlfn.XLOOKUP(B266,'[1]PI final (3)'!C:C,'[1]PI final (3)'!AY:AY,"",0)</f>
        <v>0</v>
      </c>
      <c r="AU266" s="97">
        <f>_xlfn.XLOOKUP(B266,'[1]PI final (3)'!C:C,'[1]PI final (3)'!AZ:AZ,"",0)</f>
        <v>0.25</v>
      </c>
      <c r="AV266" s="97">
        <f>_xlfn.XLOOKUP(B266,'[1]PI final (3)'!C:C,'[1]PI final (3)'!BA:BA,"",0)</f>
        <v>0.25</v>
      </c>
      <c r="AW266" s="97">
        <f>_xlfn.XLOOKUP(B266,'[1]PI final (3)'!C:C,'[1]PI final (3)'!BB:BB,"",0)</f>
        <v>1</v>
      </c>
      <c r="AX266" s="98">
        <v>0</v>
      </c>
      <c r="AY266" s="98" t="s">
        <v>931</v>
      </c>
      <c r="AZ266" s="98" t="s">
        <v>931</v>
      </c>
      <c r="BA266" s="98" t="s">
        <v>28</v>
      </c>
      <c r="BB266" s="98">
        <v>0</v>
      </c>
      <c r="BC266" s="98">
        <v>0</v>
      </c>
      <c r="BD266" s="98">
        <v>0</v>
      </c>
      <c r="BE266" s="98">
        <v>0</v>
      </c>
      <c r="BF266" s="98">
        <v>0</v>
      </c>
    </row>
    <row r="267" spans="1:58" s="102" customFormat="1" ht="32.1" customHeight="1">
      <c r="A267" s="97" t="s">
        <v>3735</v>
      </c>
      <c r="B267" s="97">
        <v>258</v>
      </c>
      <c r="C267" s="98" t="s">
        <v>1343</v>
      </c>
      <c r="D267" s="98" t="s">
        <v>1920</v>
      </c>
      <c r="E267" s="98" t="s">
        <v>1984</v>
      </c>
      <c r="F267" s="98" t="s">
        <v>1985</v>
      </c>
      <c r="G267" s="98" t="s">
        <v>1986</v>
      </c>
      <c r="H267" s="98" t="s">
        <v>1987</v>
      </c>
      <c r="I267" s="98" t="s">
        <v>812</v>
      </c>
      <c r="J267" s="106">
        <v>0.39</v>
      </c>
      <c r="K267" s="117" t="s">
        <v>1988</v>
      </c>
      <c r="L267" s="106">
        <v>0.24</v>
      </c>
      <c r="M267" s="98" t="s">
        <v>1989</v>
      </c>
      <c r="N267" s="97">
        <v>16</v>
      </c>
      <c r="O267" s="98" t="s">
        <v>1990</v>
      </c>
      <c r="P267" s="97">
        <v>12</v>
      </c>
      <c r="Q267" s="98" t="s">
        <v>1991</v>
      </c>
      <c r="R267" s="98" t="s">
        <v>1992</v>
      </c>
      <c r="S267" s="97">
        <v>120500400</v>
      </c>
      <c r="T267" s="98" t="s">
        <v>1993</v>
      </c>
      <c r="U267" s="98" t="s">
        <v>1994</v>
      </c>
      <c r="V267" s="98" t="s">
        <v>1995</v>
      </c>
      <c r="W267" s="98">
        <v>3</v>
      </c>
      <c r="X267" s="98" t="s">
        <v>1996</v>
      </c>
      <c r="Y267" s="98">
        <v>7</v>
      </c>
      <c r="Z267" s="97">
        <v>16</v>
      </c>
      <c r="AA267" s="101" t="s">
        <v>1997</v>
      </c>
      <c r="AB267" s="98" t="s">
        <v>16</v>
      </c>
      <c r="AC267" s="97">
        <f>_xlfn.XLOOKUP(B267,'[1]PI final (3)'!C:C,'[1]PI final (3)'!AE:AE,"",0)</f>
        <v>0.5</v>
      </c>
      <c r="AD267" s="97">
        <f>_xlfn.XLOOKUP(B267,'[1]PI final (3)'!C:C,'[1]PI final (3)'!AF:AF,"",0)</f>
        <v>0.5</v>
      </c>
      <c r="AE267" s="97">
        <f>_xlfn.XLOOKUP(B267,'[1]PI final (3)'!C:C,'[1]PI final (3)'!AG:AG,"",0)</f>
        <v>1</v>
      </c>
      <c r="AF267" s="97">
        <f>_xlfn.XLOOKUP(B267,'[1]PI final (3)'!C:C,'[1]PI final (3)'!AI:AI,"",0)</f>
        <v>0</v>
      </c>
      <c r="AG267" s="97">
        <f>_xlfn.XLOOKUP(B267,'[1]PI final (3)'!C:C,'[1]PI final (3)'!AJ:AJ,"",0)</f>
        <v>0.5</v>
      </c>
      <c r="AH267" s="97">
        <f>_xlfn.XLOOKUP(B267,'[1]PI final (3)'!C:C,'[1]PI final (3)'!AK:AK,"",0)</f>
        <v>0</v>
      </c>
      <c r="AI267" s="97">
        <f>_xlfn.XLOOKUP(B267,'[1]PI final (3)'!C:C,'[1]PI final (3)'!AL:AL,"",0)</f>
        <v>0.5</v>
      </c>
      <c r="AJ267" s="97">
        <f>_xlfn.XLOOKUP(B267,'[1]PI final (3)'!C:C,'[1]PI final (3)'!AM:AM,"",0)</f>
        <v>1</v>
      </c>
      <c r="AK267" s="97">
        <f t="shared" ref="AK267:AK274" si="3">AJ267+AE267</f>
        <v>2</v>
      </c>
      <c r="AL267" s="97">
        <f>_xlfn.XLOOKUP(B267,'[1]PI final (3)'!C:C,'[1]PI final (3)'!AP:AP,"",0)</f>
        <v>0</v>
      </c>
      <c r="AM267" s="97">
        <f>_xlfn.XLOOKUP(B267,'[1]PI final (3)'!C:C,'[1]PI final (3)'!AQ:AQ,"",0)</f>
        <v>0.5</v>
      </c>
      <c r="AN267" s="97">
        <f>_xlfn.XLOOKUP(B267,'[1]PI final (3)'!C:C,'[1]PI final (3)'!AR:AR,"",0)</f>
        <v>0</v>
      </c>
      <c r="AO267" s="97">
        <f>_xlfn.XLOOKUP(B267,'[1]PI final (3)'!C:C,'[1]PI final (3)'!AS:AS,"",0)</f>
        <v>0.5</v>
      </c>
      <c r="AP267" s="97">
        <f>_xlfn.XLOOKUP(B267,'[1]PI final (3)'!C:C,'[1]PI final (3)'!AT:AT,"",0)</f>
        <v>1</v>
      </c>
      <c r="AQ267" s="97">
        <f>_xlfn.XLOOKUP(B267,'[1]PI final (3)'!C:C,'[1]PI final (3)'!AU:AU,"",0)</f>
        <v>0</v>
      </c>
      <c r="AR267" s="97">
        <f>_xlfn.XLOOKUP(B267,'[1]PI final (3)'!C:C,'[1]PI final (3)'!AW:AW,"",0)</f>
        <v>0</v>
      </c>
      <c r="AS267" s="97">
        <f>_xlfn.XLOOKUP(B267,'[1]PI final (3)'!C:C,'[1]PI final (3)'!AX:AX,"",0)</f>
        <v>0.5</v>
      </c>
      <c r="AT267" s="97">
        <f>_xlfn.XLOOKUP(B267,'[1]PI final (3)'!C:C,'[1]PI final (3)'!AY:AY,"",0)</f>
        <v>0</v>
      </c>
      <c r="AU267" s="97">
        <f>_xlfn.XLOOKUP(B267,'[1]PI final (3)'!C:C,'[1]PI final (3)'!AZ:AZ,"",0)</f>
        <v>0.5</v>
      </c>
      <c r="AV267" s="97">
        <f>_xlfn.XLOOKUP(B267,'[1]PI final (3)'!C:C,'[1]PI final (3)'!BA:BA,"",0)</f>
        <v>1</v>
      </c>
      <c r="AW267" s="97">
        <f>_xlfn.XLOOKUP(B267,'[1]PI final (3)'!C:C,'[1]PI final (3)'!BB:BB,"",0)</f>
        <v>4</v>
      </c>
      <c r="AX267" s="98" t="s">
        <v>857</v>
      </c>
      <c r="AY267" s="98" t="s">
        <v>931</v>
      </c>
      <c r="AZ267" s="98" t="s">
        <v>931</v>
      </c>
      <c r="BA267" s="98" t="s">
        <v>849</v>
      </c>
      <c r="BB267" s="98">
        <v>0</v>
      </c>
      <c r="BC267" s="98">
        <v>0</v>
      </c>
      <c r="BD267" s="98">
        <v>0</v>
      </c>
      <c r="BE267" s="98">
        <v>0</v>
      </c>
      <c r="BF267" s="98">
        <v>0</v>
      </c>
    </row>
    <row r="268" spans="1:58" s="102" customFormat="1" ht="32.1" customHeight="1">
      <c r="A268" s="97" t="s">
        <v>3735</v>
      </c>
      <c r="B268" s="97">
        <v>259</v>
      </c>
      <c r="C268" s="98" t="s">
        <v>1343</v>
      </c>
      <c r="D268" s="98" t="s">
        <v>1920</v>
      </c>
      <c r="E268" s="98" t="s">
        <v>1984</v>
      </c>
      <c r="F268" s="98" t="s">
        <v>1985</v>
      </c>
      <c r="G268" s="98" t="s">
        <v>1986</v>
      </c>
      <c r="H268" s="98" t="s">
        <v>1987</v>
      </c>
      <c r="I268" s="98" t="s">
        <v>812</v>
      </c>
      <c r="J268" s="106">
        <v>0.39</v>
      </c>
      <c r="K268" s="117" t="s">
        <v>1988</v>
      </c>
      <c r="L268" s="106">
        <v>0.24</v>
      </c>
      <c r="M268" s="98" t="s">
        <v>1989</v>
      </c>
      <c r="N268" s="97">
        <v>16</v>
      </c>
      <c r="O268" s="98" t="s">
        <v>1990</v>
      </c>
      <c r="P268" s="97">
        <v>12</v>
      </c>
      <c r="Q268" s="98" t="s">
        <v>1991</v>
      </c>
      <c r="R268" s="98" t="s">
        <v>1992</v>
      </c>
      <c r="S268" s="97">
        <v>120500500</v>
      </c>
      <c r="T268" s="98" t="s">
        <v>1993</v>
      </c>
      <c r="U268" s="98" t="s">
        <v>1064</v>
      </c>
      <c r="V268" s="98" t="s">
        <v>1998</v>
      </c>
      <c r="W268" s="98">
        <v>3</v>
      </c>
      <c r="X268" s="98" t="s">
        <v>1999</v>
      </c>
      <c r="Y268" s="98">
        <v>5</v>
      </c>
      <c r="Z268" s="97">
        <v>16</v>
      </c>
      <c r="AA268" s="101" t="s">
        <v>2000</v>
      </c>
      <c r="AB268" s="98" t="s">
        <v>16</v>
      </c>
      <c r="AC268" s="97">
        <f>_xlfn.XLOOKUP(B268,'[1]PI final (3)'!C:C,'[1]PI final (3)'!AE:AE,"",0)</f>
        <v>0.25</v>
      </c>
      <c r="AD268" s="97">
        <f>_xlfn.XLOOKUP(B268,'[1]PI final (3)'!C:C,'[1]PI final (3)'!AF:AF,"",0)</f>
        <v>0.25</v>
      </c>
      <c r="AE268" s="97">
        <f>_xlfn.XLOOKUP(B268,'[1]PI final (3)'!C:C,'[1]PI final (3)'!AG:AG,"",0)</f>
        <v>0.5</v>
      </c>
      <c r="AF268" s="97">
        <f>_xlfn.XLOOKUP(B268,'[1]PI final (3)'!C:C,'[1]PI final (3)'!AI:AI,"",0)</f>
        <v>0</v>
      </c>
      <c r="AG268" s="97">
        <f>_xlfn.XLOOKUP(B268,'[1]PI final (3)'!C:C,'[1]PI final (3)'!AJ:AJ,"",0)</f>
        <v>0.25</v>
      </c>
      <c r="AH268" s="97">
        <f>_xlfn.XLOOKUP(B268,'[1]PI final (3)'!C:C,'[1]PI final (3)'!AK:AK,"",0)</f>
        <v>0</v>
      </c>
      <c r="AI268" s="97">
        <f>_xlfn.XLOOKUP(B268,'[1]PI final (3)'!C:C,'[1]PI final (3)'!AL:AL,"",0)</f>
        <v>0.25</v>
      </c>
      <c r="AJ268" s="97">
        <f>_xlfn.XLOOKUP(B268,'[1]PI final (3)'!C:C,'[1]PI final (3)'!AM:AM,"",0)</f>
        <v>0.5</v>
      </c>
      <c r="AK268" s="97">
        <f t="shared" si="3"/>
        <v>1</v>
      </c>
      <c r="AL268" s="97">
        <f>_xlfn.XLOOKUP(B268,'[1]PI final (3)'!C:C,'[1]PI final (3)'!AP:AP,"",0)</f>
        <v>0</v>
      </c>
      <c r="AM268" s="97">
        <f>_xlfn.XLOOKUP(B268,'[1]PI final (3)'!C:C,'[1]PI final (3)'!AQ:AQ,"",0)</f>
        <v>0.25</v>
      </c>
      <c r="AN268" s="97">
        <f>_xlfn.XLOOKUP(B268,'[1]PI final (3)'!C:C,'[1]PI final (3)'!AR:AR,"",0)</f>
        <v>0</v>
      </c>
      <c r="AO268" s="97">
        <f>_xlfn.XLOOKUP(B268,'[1]PI final (3)'!C:C,'[1]PI final (3)'!AS:AS,"",0)</f>
        <v>0.25</v>
      </c>
      <c r="AP268" s="97">
        <f>_xlfn.XLOOKUP(B268,'[1]PI final (3)'!C:C,'[1]PI final (3)'!AT:AT,"",0)</f>
        <v>0.5</v>
      </c>
      <c r="AQ268" s="97">
        <f>_xlfn.XLOOKUP(B268,'[1]PI final (3)'!C:C,'[1]PI final (3)'!AU:AU,"",0)</f>
        <v>0</v>
      </c>
      <c r="AR268" s="97">
        <f>_xlfn.XLOOKUP(B268,'[1]PI final (3)'!C:C,'[1]PI final (3)'!AW:AW,"",0)</f>
        <v>0</v>
      </c>
      <c r="AS268" s="97">
        <f>_xlfn.XLOOKUP(B268,'[1]PI final (3)'!C:C,'[1]PI final (3)'!AX:AX,"",0)</f>
        <v>0.25</v>
      </c>
      <c r="AT268" s="97">
        <f>_xlfn.XLOOKUP(B268,'[1]PI final (3)'!C:C,'[1]PI final (3)'!AY:AY,"",0)</f>
        <v>0</v>
      </c>
      <c r="AU268" s="97">
        <f>_xlfn.XLOOKUP(B268,'[1]PI final (3)'!C:C,'[1]PI final (3)'!AZ:AZ,"",0)</f>
        <v>0.25</v>
      </c>
      <c r="AV268" s="97">
        <f>_xlfn.XLOOKUP(B268,'[1]PI final (3)'!C:C,'[1]PI final (3)'!BA:BA,"",0)</f>
        <v>0.5</v>
      </c>
      <c r="AW268" s="97">
        <f>_xlfn.XLOOKUP(B268,'[1]PI final (3)'!C:C,'[1]PI final (3)'!BB:BB,"",0)</f>
        <v>2</v>
      </c>
      <c r="AX268" s="98" t="s">
        <v>857</v>
      </c>
      <c r="AY268" s="98" t="s">
        <v>931</v>
      </c>
      <c r="AZ268" s="98" t="s">
        <v>931</v>
      </c>
      <c r="BA268" s="98" t="s">
        <v>849</v>
      </c>
      <c r="BB268" s="98">
        <v>0</v>
      </c>
      <c r="BC268" s="98">
        <v>0</v>
      </c>
      <c r="BD268" s="98">
        <v>0</v>
      </c>
      <c r="BE268" s="98">
        <v>0</v>
      </c>
      <c r="BF268" s="98">
        <v>0</v>
      </c>
    </row>
    <row r="269" spans="1:58" s="102" customFormat="1" ht="32.1" customHeight="1">
      <c r="A269" s="97" t="s">
        <v>3735</v>
      </c>
      <c r="B269" s="97">
        <v>260</v>
      </c>
      <c r="C269" s="98" t="s">
        <v>1343</v>
      </c>
      <c r="D269" s="98" t="s">
        <v>1920</v>
      </c>
      <c r="E269" s="98" t="s">
        <v>1984</v>
      </c>
      <c r="F269" s="98" t="s">
        <v>1985</v>
      </c>
      <c r="G269" s="98" t="s">
        <v>1986</v>
      </c>
      <c r="H269" s="98" t="s">
        <v>1987</v>
      </c>
      <c r="I269" s="98" t="s">
        <v>812</v>
      </c>
      <c r="J269" s="106">
        <v>0.39</v>
      </c>
      <c r="K269" s="117" t="s">
        <v>1988</v>
      </c>
      <c r="L269" s="106">
        <v>0.24</v>
      </c>
      <c r="M269" s="98" t="s">
        <v>1989</v>
      </c>
      <c r="N269" s="97">
        <v>16</v>
      </c>
      <c r="O269" s="98" t="s">
        <v>1990</v>
      </c>
      <c r="P269" s="97">
        <v>12</v>
      </c>
      <c r="Q269" s="98" t="s">
        <v>1991</v>
      </c>
      <c r="R269" s="98" t="s">
        <v>1992</v>
      </c>
      <c r="S269" s="97">
        <v>120500600</v>
      </c>
      <c r="T269" s="98" t="s">
        <v>2001</v>
      </c>
      <c r="U269" s="98" t="s">
        <v>1067</v>
      </c>
      <c r="V269" s="98" t="s">
        <v>2002</v>
      </c>
      <c r="W269" s="98">
        <v>2</v>
      </c>
      <c r="X269" s="98" t="s">
        <v>1996</v>
      </c>
      <c r="Y269" s="98">
        <v>4</v>
      </c>
      <c r="Z269" s="97">
        <v>16</v>
      </c>
      <c r="AA269" s="101" t="s">
        <v>1997</v>
      </c>
      <c r="AB269" s="98" t="s">
        <v>16</v>
      </c>
      <c r="AC269" s="97">
        <f>_xlfn.XLOOKUP(B269,'[1]PI final (3)'!C:C,'[1]PI final (3)'!AE:AE,"",0)</f>
        <v>0.25</v>
      </c>
      <c r="AD269" s="97">
        <f>_xlfn.XLOOKUP(B269,'[1]PI final (3)'!C:C,'[1]PI final (3)'!AF:AF,"",0)</f>
        <v>0.25</v>
      </c>
      <c r="AE269" s="97">
        <f>_xlfn.XLOOKUP(B269,'[1]PI final (3)'!C:C,'[1]PI final (3)'!AG:AG,"",0)</f>
        <v>0.5</v>
      </c>
      <c r="AF269" s="97">
        <f>_xlfn.XLOOKUP(B269,'[1]PI final (3)'!C:C,'[1]PI final (3)'!AI:AI,"",0)</f>
        <v>0</v>
      </c>
      <c r="AG269" s="97">
        <f>_xlfn.XLOOKUP(B269,'[1]PI final (3)'!C:C,'[1]PI final (3)'!AJ:AJ,"",0)</f>
        <v>0.25</v>
      </c>
      <c r="AH269" s="97">
        <f>_xlfn.XLOOKUP(B269,'[1]PI final (3)'!C:C,'[1]PI final (3)'!AK:AK,"",0)</f>
        <v>0</v>
      </c>
      <c r="AI269" s="97">
        <f>_xlfn.XLOOKUP(B269,'[1]PI final (3)'!C:C,'[1]PI final (3)'!AL:AL,"",0)</f>
        <v>0.25</v>
      </c>
      <c r="AJ269" s="97">
        <f>_xlfn.XLOOKUP(B269,'[1]PI final (3)'!C:C,'[1]PI final (3)'!AM:AM,"",0)</f>
        <v>0.5</v>
      </c>
      <c r="AK269" s="97">
        <f t="shared" si="3"/>
        <v>1</v>
      </c>
      <c r="AL269" s="97">
        <f>_xlfn.XLOOKUP(B269,'[1]PI final (3)'!C:C,'[1]PI final (3)'!AP:AP,"",0)</f>
        <v>0</v>
      </c>
      <c r="AM269" s="97">
        <f>_xlfn.XLOOKUP(B269,'[1]PI final (3)'!C:C,'[1]PI final (3)'!AQ:AQ,"",0)</f>
        <v>0.25</v>
      </c>
      <c r="AN269" s="97">
        <f>_xlfn.XLOOKUP(B269,'[1]PI final (3)'!C:C,'[1]PI final (3)'!AR:AR,"",0)</f>
        <v>0</v>
      </c>
      <c r="AO269" s="97">
        <f>_xlfn.XLOOKUP(B269,'[1]PI final (3)'!C:C,'[1]PI final (3)'!AS:AS,"",0)</f>
        <v>0.25</v>
      </c>
      <c r="AP269" s="97">
        <f>_xlfn.XLOOKUP(B269,'[1]PI final (3)'!C:C,'[1]PI final (3)'!AT:AT,"",0)</f>
        <v>0.5</v>
      </c>
      <c r="AQ269" s="97">
        <f>_xlfn.XLOOKUP(B269,'[1]PI final (3)'!C:C,'[1]PI final (3)'!AU:AU,"",0)</f>
        <v>0</v>
      </c>
      <c r="AR269" s="97">
        <f>_xlfn.XLOOKUP(B269,'[1]PI final (3)'!C:C,'[1]PI final (3)'!AW:AW,"",0)</f>
        <v>0</v>
      </c>
      <c r="AS269" s="97">
        <f>_xlfn.XLOOKUP(B269,'[1]PI final (3)'!C:C,'[1]PI final (3)'!AX:AX,"",0)</f>
        <v>0.25</v>
      </c>
      <c r="AT269" s="97">
        <f>_xlfn.XLOOKUP(B269,'[1]PI final (3)'!C:C,'[1]PI final (3)'!AY:AY,"",0)</f>
        <v>0</v>
      </c>
      <c r="AU269" s="97">
        <f>_xlfn.XLOOKUP(B269,'[1]PI final (3)'!C:C,'[1]PI final (3)'!AZ:AZ,"",0)</f>
        <v>0.25</v>
      </c>
      <c r="AV269" s="97">
        <f>_xlfn.XLOOKUP(B269,'[1]PI final (3)'!C:C,'[1]PI final (3)'!BA:BA,"",0)</f>
        <v>0.5</v>
      </c>
      <c r="AW269" s="97">
        <f>_xlfn.XLOOKUP(B269,'[1]PI final (3)'!C:C,'[1]PI final (3)'!BB:BB,"",0)</f>
        <v>2</v>
      </c>
      <c r="AX269" s="98" t="s">
        <v>857</v>
      </c>
      <c r="AY269" s="98" t="s">
        <v>931</v>
      </c>
      <c r="AZ269" s="98" t="s">
        <v>931</v>
      </c>
      <c r="BA269" s="98" t="s">
        <v>849</v>
      </c>
      <c r="BB269" s="98">
        <v>0</v>
      </c>
      <c r="BC269" s="98">
        <v>0</v>
      </c>
      <c r="BD269" s="98">
        <v>0</v>
      </c>
      <c r="BE269" s="98">
        <v>0</v>
      </c>
      <c r="BF269" s="98">
        <v>0</v>
      </c>
    </row>
    <row r="270" spans="1:58" s="102" customFormat="1" ht="32.1" customHeight="1">
      <c r="A270" s="97" t="s">
        <v>3735</v>
      </c>
      <c r="B270" s="97">
        <v>261</v>
      </c>
      <c r="C270" s="98" t="s">
        <v>1343</v>
      </c>
      <c r="D270" s="98" t="s">
        <v>1920</v>
      </c>
      <c r="E270" s="98" t="s">
        <v>1984</v>
      </c>
      <c r="F270" s="98" t="s">
        <v>1985</v>
      </c>
      <c r="G270" s="98" t="s">
        <v>1986</v>
      </c>
      <c r="H270" s="98" t="s">
        <v>1987</v>
      </c>
      <c r="I270" s="98" t="s">
        <v>812</v>
      </c>
      <c r="J270" s="106">
        <v>0.39</v>
      </c>
      <c r="K270" s="117" t="s">
        <v>1988</v>
      </c>
      <c r="L270" s="106">
        <v>0.24</v>
      </c>
      <c r="M270" s="98" t="s">
        <v>1989</v>
      </c>
      <c r="N270" s="97">
        <v>16</v>
      </c>
      <c r="O270" s="98" t="s">
        <v>1990</v>
      </c>
      <c r="P270" s="97">
        <v>12</v>
      </c>
      <c r="Q270" s="98" t="s">
        <v>1991</v>
      </c>
      <c r="R270" s="118" t="s">
        <v>2003</v>
      </c>
      <c r="S270" s="97">
        <v>120201200</v>
      </c>
      <c r="T270" s="98" t="s">
        <v>2004</v>
      </c>
      <c r="U270" s="98" t="s">
        <v>2005</v>
      </c>
      <c r="V270" s="98" t="s">
        <v>2006</v>
      </c>
      <c r="W270" s="98">
        <v>0</v>
      </c>
      <c r="X270" s="98" t="s">
        <v>2007</v>
      </c>
      <c r="Y270" s="98">
        <v>200</v>
      </c>
      <c r="Z270" s="97" t="s">
        <v>2008</v>
      </c>
      <c r="AA270" s="101" t="s">
        <v>2009</v>
      </c>
      <c r="AB270" s="98" t="s">
        <v>16</v>
      </c>
      <c r="AC270" s="97">
        <f>_xlfn.XLOOKUP(B270,'[1]PI final (3)'!C:C,'[1]PI final (3)'!AE:AE,"",0)</f>
        <v>0</v>
      </c>
      <c r="AD270" s="97">
        <f>_xlfn.XLOOKUP(B270,'[1]PI final (3)'!C:C,'[1]PI final (3)'!AF:AF,"",0)</f>
        <v>70</v>
      </c>
      <c r="AE270" s="97">
        <f>_xlfn.XLOOKUP(B270,'[1]PI final (3)'!C:C,'[1]PI final (3)'!AG:AG,"",0)</f>
        <v>70</v>
      </c>
      <c r="AF270" s="97">
        <f>_xlfn.XLOOKUP(B270,'[1]PI final (3)'!C:C,'[1]PI final (3)'!AI:AI,"",0)</f>
        <v>0</v>
      </c>
      <c r="AG270" s="97">
        <f>_xlfn.XLOOKUP(B270,'[1]PI final (3)'!C:C,'[1]PI final (3)'!AJ:AJ,"",0)</f>
        <v>0</v>
      </c>
      <c r="AH270" s="97">
        <f>_xlfn.XLOOKUP(B270,'[1]PI final (3)'!C:C,'[1]PI final (3)'!AK:AK,"",0)</f>
        <v>0</v>
      </c>
      <c r="AI270" s="97">
        <f>_xlfn.XLOOKUP(B270,'[1]PI final (3)'!C:C,'[1]PI final (3)'!AL:AL,"",0)</f>
        <v>60</v>
      </c>
      <c r="AJ270" s="97">
        <f>_xlfn.XLOOKUP(B270,'[1]PI final (3)'!C:C,'[1]PI final (3)'!AM:AM,"",0)</f>
        <v>60</v>
      </c>
      <c r="AK270" s="97">
        <f t="shared" si="3"/>
        <v>130</v>
      </c>
      <c r="AL270" s="97">
        <f>_xlfn.XLOOKUP(B270,'[1]PI final (3)'!C:C,'[1]PI final (3)'!AP:AP,"",0)</f>
        <v>0</v>
      </c>
      <c r="AM270" s="97">
        <f>_xlfn.XLOOKUP(B270,'[1]PI final (3)'!C:C,'[1]PI final (3)'!AQ:AQ,"",0)</f>
        <v>0</v>
      </c>
      <c r="AN270" s="97">
        <f>_xlfn.XLOOKUP(B270,'[1]PI final (3)'!C:C,'[1]PI final (3)'!AR:AR,"",0)</f>
        <v>0</v>
      </c>
      <c r="AO270" s="97">
        <f>_xlfn.XLOOKUP(B270,'[1]PI final (3)'!C:C,'[1]PI final (3)'!AS:AS,"",0)</f>
        <v>40</v>
      </c>
      <c r="AP270" s="97">
        <f>_xlfn.XLOOKUP(B270,'[1]PI final (3)'!C:C,'[1]PI final (3)'!AT:AT,"",0)</f>
        <v>40</v>
      </c>
      <c r="AQ270" s="97">
        <f>_xlfn.XLOOKUP(B270,'[1]PI final (3)'!C:C,'[1]PI final (3)'!AU:AU,"",0)</f>
        <v>0</v>
      </c>
      <c r="AR270" s="97">
        <f>_xlfn.XLOOKUP(B270,'[1]PI final (3)'!C:C,'[1]PI final (3)'!AW:AW,"",0)</f>
        <v>0</v>
      </c>
      <c r="AS270" s="97">
        <f>_xlfn.XLOOKUP(B270,'[1]PI final (3)'!C:C,'[1]PI final (3)'!AX:AX,"",0)</f>
        <v>0</v>
      </c>
      <c r="AT270" s="97">
        <f>_xlfn.XLOOKUP(B270,'[1]PI final (3)'!C:C,'[1]PI final (3)'!AY:AY,"",0)</f>
        <v>0</v>
      </c>
      <c r="AU270" s="97">
        <f>_xlfn.XLOOKUP(B270,'[1]PI final (3)'!C:C,'[1]PI final (3)'!AZ:AZ,"",0)</f>
        <v>30</v>
      </c>
      <c r="AV270" s="97">
        <f>_xlfn.XLOOKUP(B270,'[1]PI final (3)'!C:C,'[1]PI final (3)'!BA:BA,"",0)</f>
        <v>30</v>
      </c>
      <c r="AW270" s="97">
        <f>_xlfn.XLOOKUP(B270,'[1]PI final (3)'!C:C,'[1]PI final (3)'!BB:BB,"",0)</f>
        <v>200</v>
      </c>
      <c r="AX270" s="98" t="s">
        <v>857</v>
      </c>
      <c r="AY270" s="98" t="s">
        <v>931</v>
      </c>
      <c r="AZ270" s="98" t="s">
        <v>931</v>
      </c>
      <c r="BA270" s="98" t="s">
        <v>849</v>
      </c>
      <c r="BB270" s="98">
        <v>0</v>
      </c>
      <c r="BC270" s="98">
        <v>0</v>
      </c>
      <c r="BD270" s="98">
        <v>0</v>
      </c>
      <c r="BE270" s="98">
        <v>0</v>
      </c>
      <c r="BF270" s="98">
        <v>0</v>
      </c>
    </row>
    <row r="271" spans="1:58" s="102" customFormat="1" ht="32.1" customHeight="1">
      <c r="A271" s="97" t="s">
        <v>2010</v>
      </c>
      <c r="B271" s="97">
        <v>262</v>
      </c>
      <c r="C271" s="98" t="s">
        <v>1343</v>
      </c>
      <c r="D271" s="98" t="s">
        <v>1920</v>
      </c>
      <c r="E271" s="98" t="s">
        <v>2011</v>
      </c>
      <c r="F271" s="98" t="s">
        <v>2012</v>
      </c>
      <c r="G271" s="101">
        <v>220010005</v>
      </c>
      <c r="H271" s="98" t="s">
        <v>2013</v>
      </c>
      <c r="I271" s="98" t="s">
        <v>2014</v>
      </c>
      <c r="J271" s="97">
        <v>71.2</v>
      </c>
      <c r="K271" s="98" t="s">
        <v>1887</v>
      </c>
      <c r="L271" s="97">
        <v>75</v>
      </c>
      <c r="M271" s="98" t="s">
        <v>840</v>
      </c>
      <c r="N271" s="97">
        <v>16</v>
      </c>
      <c r="O271" s="98" t="s">
        <v>2015</v>
      </c>
      <c r="P271" s="97">
        <v>25</v>
      </c>
      <c r="Q271" s="98" t="s">
        <v>2016</v>
      </c>
      <c r="R271" s="98" t="s">
        <v>2017</v>
      </c>
      <c r="S271" s="97">
        <v>250300200</v>
      </c>
      <c r="T271" s="98" t="s">
        <v>770</v>
      </c>
      <c r="U271" s="98" t="s">
        <v>2018</v>
      </c>
      <c r="V271" s="98" t="s">
        <v>2019</v>
      </c>
      <c r="W271" s="98">
        <v>120</v>
      </c>
      <c r="X271" s="98" t="s">
        <v>2020</v>
      </c>
      <c r="Y271" s="98">
        <v>200</v>
      </c>
      <c r="Z271" s="97">
        <v>16</v>
      </c>
      <c r="AA271" s="101" t="s">
        <v>2021</v>
      </c>
      <c r="AB271" s="98" t="s">
        <v>16</v>
      </c>
      <c r="AC271" s="97">
        <f>_xlfn.XLOOKUP(B271,'[1]PI final (3)'!C:C,'[1]PI final (3)'!AE:AE,"",0)</f>
        <v>15</v>
      </c>
      <c r="AD271" s="97">
        <f>_xlfn.XLOOKUP(B271,'[1]PI final (3)'!C:C,'[1]PI final (3)'!AF:AF,"",0)</f>
        <v>5</v>
      </c>
      <c r="AE271" s="97">
        <f>_xlfn.XLOOKUP(B271,'[1]PI final (3)'!C:C,'[1]PI final (3)'!AG:AG,"",0)</f>
        <v>20</v>
      </c>
      <c r="AF271" s="97">
        <f>_xlfn.XLOOKUP(B271,'[1]PI final (3)'!C:C,'[1]PI final (3)'!AI:AI,"",0)</f>
        <v>5</v>
      </c>
      <c r="AG271" s="97">
        <f>_xlfn.XLOOKUP(B271,'[1]PI final (3)'!C:C,'[1]PI final (3)'!AJ:AJ,"",0)</f>
        <v>5</v>
      </c>
      <c r="AH271" s="97">
        <f>_xlfn.XLOOKUP(B271,'[1]PI final (3)'!C:C,'[1]PI final (3)'!AK:AK,"",0)</f>
        <v>5</v>
      </c>
      <c r="AI271" s="97">
        <f>_xlfn.XLOOKUP(B271,'[1]PI final (3)'!C:C,'[1]PI final (3)'!AL:AL,"",0)</f>
        <v>5</v>
      </c>
      <c r="AJ271" s="97">
        <f>_xlfn.XLOOKUP(B271,'[1]PI final (3)'!C:C,'[1]PI final (3)'!AM:AM,"",0)</f>
        <v>20</v>
      </c>
      <c r="AK271" s="97">
        <f t="shared" si="3"/>
        <v>40</v>
      </c>
      <c r="AL271" s="97">
        <f>_xlfn.XLOOKUP(B271,'[1]PI final (3)'!C:C,'[1]PI final (3)'!AP:AP,"",0)</f>
        <v>5</v>
      </c>
      <c r="AM271" s="97">
        <f>_xlfn.XLOOKUP(B271,'[1]PI final (3)'!C:C,'[1]PI final (3)'!AQ:AQ,"",0)</f>
        <v>5</v>
      </c>
      <c r="AN271" s="97">
        <f>_xlfn.XLOOKUP(B271,'[1]PI final (3)'!C:C,'[1]PI final (3)'!AR:AR,"",0)</f>
        <v>5</v>
      </c>
      <c r="AO271" s="97">
        <f>_xlfn.XLOOKUP(B271,'[1]PI final (3)'!C:C,'[1]PI final (3)'!AS:AS,"",0)</f>
        <v>5</v>
      </c>
      <c r="AP271" s="97">
        <f>_xlfn.XLOOKUP(B271,'[1]PI final (3)'!C:C,'[1]PI final (3)'!AT:AT,"",0)</f>
        <v>20</v>
      </c>
      <c r="AQ271" s="97">
        <f>_xlfn.XLOOKUP(B271,'[1]PI final (3)'!C:C,'[1]PI final (3)'!AU:AU,"",0)</f>
        <v>0</v>
      </c>
      <c r="AR271" s="97">
        <f>_xlfn.XLOOKUP(B271,'[1]PI final (3)'!C:C,'[1]PI final (3)'!AW:AW,"",0)</f>
        <v>5</v>
      </c>
      <c r="AS271" s="97">
        <f>_xlfn.XLOOKUP(B271,'[1]PI final (3)'!C:C,'[1]PI final (3)'!AX:AX,"",0)</f>
        <v>5</v>
      </c>
      <c r="AT271" s="97">
        <f>_xlfn.XLOOKUP(B271,'[1]PI final (3)'!C:C,'[1]PI final (3)'!AY:AY,"",0)</f>
        <v>5</v>
      </c>
      <c r="AU271" s="97">
        <f>_xlfn.XLOOKUP(B271,'[1]PI final (3)'!C:C,'[1]PI final (3)'!AZ:AZ,"",0)</f>
        <v>5</v>
      </c>
      <c r="AV271" s="97">
        <f>_xlfn.XLOOKUP(B271,'[1]PI final (3)'!C:C,'[1]PI final (3)'!BA:BA,"",0)</f>
        <v>20</v>
      </c>
      <c r="AW271" s="97">
        <f>_xlfn.XLOOKUP(B271,'[1]PI final (3)'!C:C,'[1]PI final (3)'!BB:BB,"",0)</f>
        <v>80</v>
      </c>
      <c r="AX271" s="98" t="s">
        <v>857</v>
      </c>
      <c r="AY271" s="98" t="s">
        <v>931</v>
      </c>
      <c r="AZ271" s="98" t="s">
        <v>931</v>
      </c>
      <c r="BA271" s="98" t="s">
        <v>28</v>
      </c>
      <c r="BB271" s="98">
        <v>0</v>
      </c>
      <c r="BC271" s="98">
        <v>0</v>
      </c>
      <c r="BD271" s="98">
        <v>0</v>
      </c>
      <c r="BE271" s="98">
        <v>0</v>
      </c>
      <c r="BF271" s="98">
        <v>0</v>
      </c>
    </row>
    <row r="272" spans="1:58" s="102" customFormat="1" ht="32.1" customHeight="1">
      <c r="A272" s="97" t="s">
        <v>2010</v>
      </c>
      <c r="B272" s="97">
        <v>263</v>
      </c>
      <c r="C272" s="98" t="s">
        <v>1343</v>
      </c>
      <c r="D272" s="98" t="s">
        <v>1920</v>
      </c>
      <c r="E272" s="98" t="s">
        <v>2011</v>
      </c>
      <c r="F272" s="98" t="s">
        <v>2012</v>
      </c>
      <c r="G272" s="101">
        <v>220010005</v>
      </c>
      <c r="H272" s="98" t="s">
        <v>2013</v>
      </c>
      <c r="I272" s="98" t="s">
        <v>2014</v>
      </c>
      <c r="J272" s="97">
        <v>71.2</v>
      </c>
      <c r="K272" s="98" t="s">
        <v>1887</v>
      </c>
      <c r="L272" s="97">
        <v>75</v>
      </c>
      <c r="M272" s="98" t="s">
        <v>840</v>
      </c>
      <c r="N272" s="97">
        <v>16</v>
      </c>
      <c r="O272" s="98" t="s">
        <v>2015</v>
      </c>
      <c r="P272" s="97">
        <v>25</v>
      </c>
      <c r="Q272" s="98" t="s">
        <v>2016</v>
      </c>
      <c r="R272" s="98" t="s">
        <v>2017</v>
      </c>
      <c r="S272" s="97">
        <v>250300800</v>
      </c>
      <c r="T272" s="98" t="s">
        <v>2022</v>
      </c>
      <c r="U272" s="98" t="s">
        <v>2023</v>
      </c>
      <c r="V272" s="98" t="s">
        <v>2024</v>
      </c>
      <c r="W272" s="98">
        <v>0</v>
      </c>
      <c r="X272" s="98" t="s">
        <v>2025</v>
      </c>
      <c r="Y272" s="98">
        <v>2</v>
      </c>
      <c r="Z272" s="97">
        <v>16</v>
      </c>
      <c r="AA272" s="101" t="s">
        <v>2021</v>
      </c>
      <c r="AB272" s="98" t="s">
        <v>16</v>
      </c>
      <c r="AC272" s="97">
        <f>_xlfn.XLOOKUP(B272,'[1]PI final (3)'!C:C,'[1]PI final (3)'!AE:AE,"",0)</f>
        <v>0.1</v>
      </c>
      <c r="AD272" s="97">
        <f>_xlfn.XLOOKUP(B272,'[1]PI final (3)'!C:C,'[1]PI final (3)'!AF:AF,"",0)</f>
        <v>0.1</v>
      </c>
      <c r="AE272" s="97">
        <f>_xlfn.XLOOKUP(B272,'[1]PI final (3)'!C:C,'[1]PI final (3)'!AG:AG,"",0)</f>
        <v>0.2</v>
      </c>
      <c r="AF272" s="97">
        <f>_xlfn.XLOOKUP(B272,'[1]PI final (3)'!C:C,'[1]PI final (3)'!AI:AI,"",0)</f>
        <v>0.2</v>
      </c>
      <c r="AG272" s="97">
        <f>_xlfn.XLOOKUP(B272,'[1]PI final (3)'!C:C,'[1]PI final (3)'!AJ:AJ,"",0)</f>
        <v>0.4</v>
      </c>
      <c r="AH272" s="97">
        <f>_xlfn.XLOOKUP(B272,'[1]PI final (3)'!C:C,'[1]PI final (3)'!AK:AK,"",0)</f>
        <v>0.1</v>
      </c>
      <c r="AI272" s="97">
        <f>_xlfn.XLOOKUP(B272,'[1]PI final (3)'!C:C,'[1]PI final (3)'!AL:AL,"",0)</f>
        <v>0.1</v>
      </c>
      <c r="AJ272" s="97">
        <f>_xlfn.XLOOKUP(B272,'[1]PI final (3)'!C:C,'[1]PI final (3)'!AM:AM,"",0)</f>
        <v>0.8</v>
      </c>
      <c r="AK272" s="97">
        <f t="shared" si="3"/>
        <v>1</v>
      </c>
      <c r="AL272" s="97">
        <f>_xlfn.XLOOKUP(B272,'[1]PI final (3)'!C:C,'[1]PI final (3)'!AP:AP,"",0)</f>
        <v>0.1</v>
      </c>
      <c r="AM272" s="97">
        <f>_xlfn.XLOOKUP(B272,'[1]PI final (3)'!C:C,'[1]PI final (3)'!AQ:AQ,"",0)</f>
        <v>0.3</v>
      </c>
      <c r="AN272" s="97">
        <f>_xlfn.XLOOKUP(B272,'[1]PI final (3)'!C:C,'[1]PI final (3)'!AR:AR,"",0)</f>
        <v>0.1</v>
      </c>
      <c r="AO272" s="97">
        <f>_xlfn.XLOOKUP(B272,'[1]PI final (3)'!C:C,'[1]PI final (3)'!AS:AS,"",0)</f>
        <v>0.1</v>
      </c>
      <c r="AP272" s="97">
        <f>_xlfn.XLOOKUP(B272,'[1]PI final (3)'!C:C,'[1]PI final (3)'!AT:AT,"",0)</f>
        <v>0.6</v>
      </c>
      <c r="AQ272" s="97">
        <f>_xlfn.XLOOKUP(B272,'[1]PI final (3)'!C:C,'[1]PI final (3)'!AU:AU,"",0)</f>
        <v>0</v>
      </c>
      <c r="AR272" s="97">
        <f>_xlfn.XLOOKUP(B272,'[1]PI final (3)'!C:C,'[1]PI final (3)'!AW:AW,"",0)</f>
        <v>0.1</v>
      </c>
      <c r="AS272" s="97">
        <f>_xlfn.XLOOKUP(B272,'[1]PI final (3)'!C:C,'[1]PI final (3)'!AX:AX,"",0)</f>
        <v>0.1</v>
      </c>
      <c r="AT272" s="97">
        <f>_xlfn.XLOOKUP(B272,'[1]PI final (3)'!C:C,'[1]PI final (3)'!AY:AY,"",0)</f>
        <v>0.1</v>
      </c>
      <c r="AU272" s="97">
        <f>_xlfn.XLOOKUP(B272,'[1]PI final (3)'!C:C,'[1]PI final (3)'!AZ:AZ,"",0)</f>
        <v>0.1</v>
      </c>
      <c r="AV272" s="97">
        <f>_xlfn.XLOOKUP(B272,'[1]PI final (3)'!C:C,'[1]PI final (3)'!BA:BA,"",0)</f>
        <v>0.4</v>
      </c>
      <c r="AW272" s="97">
        <f>_xlfn.XLOOKUP(B272,'[1]PI final (3)'!C:C,'[1]PI final (3)'!BB:BB,"",0)</f>
        <v>2</v>
      </c>
      <c r="AX272" s="98" t="s">
        <v>857</v>
      </c>
      <c r="AY272" s="98" t="s">
        <v>931</v>
      </c>
      <c r="AZ272" s="98" t="s">
        <v>931</v>
      </c>
      <c r="BA272" s="98" t="s">
        <v>28</v>
      </c>
      <c r="BB272" s="98">
        <v>0</v>
      </c>
      <c r="BC272" s="98">
        <v>0</v>
      </c>
      <c r="BD272" s="98">
        <v>0</v>
      </c>
      <c r="BE272" s="98">
        <v>0</v>
      </c>
      <c r="BF272" s="98">
        <v>0</v>
      </c>
    </row>
    <row r="273" spans="1:58" s="102" customFormat="1" ht="32.1" customHeight="1">
      <c r="A273" s="97" t="s">
        <v>2010</v>
      </c>
      <c r="B273" s="97">
        <v>264</v>
      </c>
      <c r="C273" s="98" t="s">
        <v>1343</v>
      </c>
      <c r="D273" s="98" t="s">
        <v>1920</v>
      </c>
      <c r="E273" s="98" t="s">
        <v>2011</v>
      </c>
      <c r="F273" s="98" t="s">
        <v>2012</v>
      </c>
      <c r="G273" s="101">
        <v>220010005</v>
      </c>
      <c r="H273" s="98" t="s">
        <v>2013</v>
      </c>
      <c r="I273" s="98" t="s">
        <v>2014</v>
      </c>
      <c r="J273" s="97">
        <v>71.2</v>
      </c>
      <c r="K273" s="98" t="s">
        <v>1887</v>
      </c>
      <c r="L273" s="97">
        <v>75</v>
      </c>
      <c r="M273" s="98" t="s">
        <v>840</v>
      </c>
      <c r="N273" s="97">
        <v>16</v>
      </c>
      <c r="O273" s="98" t="s">
        <v>2015</v>
      </c>
      <c r="P273" s="97">
        <v>25</v>
      </c>
      <c r="Q273" s="98" t="s">
        <v>2016</v>
      </c>
      <c r="R273" s="98" t="s">
        <v>2026</v>
      </c>
      <c r="S273" s="97">
        <v>250300700</v>
      </c>
      <c r="T273" s="98" t="s">
        <v>937</v>
      </c>
      <c r="U273" s="98" t="s">
        <v>2027</v>
      </c>
      <c r="V273" s="98" t="s">
        <v>2028</v>
      </c>
      <c r="W273" s="98">
        <v>1488</v>
      </c>
      <c r="X273" s="98" t="s">
        <v>2025</v>
      </c>
      <c r="Y273" s="98">
        <v>1800</v>
      </c>
      <c r="Z273" s="97">
        <v>16</v>
      </c>
      <c r="AA273" s="101" t="s">
        <v>2021</v>
      </c>
      <c r="AB273" s="98" t="s">
        <v>16</v>
      </c>
      <c r="AC273" s="97">
        <f>_xlfn.XLOOKUP(B273,'[1]PI final (3)'!C:C,'[1]PI final (3)'!AE:AE,"",0)</f>
        <v>58.5</v>
      </c>
      <c r="AD273" s="97">
        <f>_xlfn.XLOOKUP(B273,'[1]PI final (3)'!C:C,'[1]PI final (3)'!AF:AF,"",0)</f>
        <v>19.5</v>
      </c>
      <c r="AE273" s="97">
        <f>_xlfn.XLOOKUP(B273,'[1]PI final (3)'!C:C,'[1]PI final (3)'!AG:AG,"",0)</f>
        <v>78</v>
      </c>
      <c r="AF273" s="97">
        <f>_xlfn.XLOOKUP(B273,'[1]PI final (3)'!C:C,'[1]PI final (3)'!AI:AI,"",0)</f>
        <v>19.5</v>
      </c>
      <c r="AG273" s="97">
        <f>_xlfn.XLOOKUP(B273,'[1]PI final (3)'!C:C,'[1]PI final (3)'!AJ:AJ,"",0)</f>
        <v>19.5</v>
      </c>
      <c r="AH273" s="97">
        <f>_xlfn.XLOOKUP(B273,'[1]PI final (3)'!C:C,'[1]PI final (3)'!AK:AK,"",0)</f>
        <v>19.5</v>
      </c>
      <c r="AI273" s="97">
        <f>_xlfn.XLOOKUP(B273,'[1]PI final (3)'!C:C,'[1]PI final (3)'!AL:AL,"",0)</f>
        <v>19.5</v>
      </c>
      <c r="AJ273" s="97">
        <f>_xlfn.XLOOKUP(B273,'[1]PI final (3)'!C:C,'[1]PI final (3)'!AM:AM,"",0)</f>
        <v>78</v>
      </c>
      <c r="AK273" s="97">
        <f t="shared" si="3"/>
        <v>156</v>
      </c>
      <c r="AL273" s="97">
        <f>_xlfn.XLOOKUP(B273,'[1]PI final (3)'!C:C,'[1]PI final (3)'!AP:AP,"",0)</f>
        <v>19.5</v>
      </c>
      <c r="AM273" s="97">
        <f>_xlfn.XLOOKUP(B273,'[1]PI final (3)'!C:C,'[1]PI final (3)'!AQ:AQ,"",0)</f>
        <v>19.5</v>
      </c>
      <c r="AN273" s="97">
        <f>_xlfn.XLOOKUP(B273,'[1]PI final (3)'!C:C,'[1]PI final (3)'!AR:AR,"",0)</f>
        <v>19.5</v>
      </c>
      <c r="AO273" s="97">
        <f>_xlfn.XLOOKUP(B273,'[1]PI final (3)'!C:C,'[1]PI final (3)'!AS:AS,"",0)</f>
        <v>19.5</v>
      </c>
      <c r="AP273" s="97">
        <f>_xlfn.XLOOKUP(B273,'[1]PI final (3)'!C:C,'[1]PI final (3)'!AT:AT,"",0)</f>
        <v>78</v>
      </c>
      <c r="AQ273" s="97">
        <f>_xlfn.XLOOKUP(B273,'[1]PI final (3)'!C:C,'[1]PI final (3)'!AU:AU,"",0)</f>
        <v>0</v>
      </c>
      <c r="AR273" s="97">
        <f>_xlfn.XLOOKUP(B273,'[1]PI final (3)'!C:C,'[1]PI final (3)'!AW:AW,"",0)</f>
        <v>19.5</v>
      </c>
      <c r="AS273" s="97">
        <f>_xlfn.XLOOKUP(B273,'[1]PI final (3)'!C:C,'[1]PI final (3)'!AX:AX,"",0)</f>
        <v>19.5</v>
      </c>
      <c r="AT273" s="97">
        <f>_xlfn.XLOOKUP(B273,'[1]PI final (3)'!C:C,'[1]PI final (3)'!AY:AY,"",0)</f>
        <v>19.5</v>
      </c>
      <c r="AU273" s="97">
        <f>_xlfn.XLOOKUP(B273,'[1]PI final (3)'!C:C,'[1]PI final (3)'!AZ:AZ,"",0)</f>
        <v>19.5</v>
      </c>
      <c r="AV273" s="97">
        <f>_xlfn.XLOOKUP(B273,'[1]PI final (3)'!C:C,'[1]PI final (3)'!BA:BA,"",0)</f>
        <v>78</v>
      </c>
      <c r="AW273" s="97">
        <f>_xlfn.XLOOKUP(B273,'[1]PI final (3)'!C:C,'[1]PI final (3)'!BB:BB,"",0)</f>
        <v>312</v>
      </c>
      <c r="AX273" s="98" t="s">
        <v>857</v>
      </c>
      <c r="AY273" s="98" t="s">
        <v>931</v>
      </c>
      <c r="AZ273" s="98" t="s">
        <v>931</v>
      </c>
      <c r="BA273" s="98" t="s">
        <v>28</v>
      </c>
      <c r="BB273" s="98">
        <v>0</v>
      </c>
      <c r="BC273" s="98">
        <v>0</v>
      </c>
      <c r="BD273" s="98">
        <v>0</v>
      </c>
      <c r="BE273" s="98">
        <v>0</v>
      </c>
      <c r="BF273" s="98">
        <v>0</v>
      </c>
    </row>
    <row r="274" spans="1:58" s="102" customFormat="1" ht="32.1" customHeight="1">
      <c r="A274" s="97" t="s">
        <v>2010</v>
      </c>
      <c r="B274" s="97">
        <v>265</v>
      </c>
      <c r="C274" s="98" t="s">
        <v>1343</v>
      </c>
      <c r="D274" s="98" t="s">
        <v>1920</v>
      </c>
      <c r="E274" s="98" t="s">
        <v>2011</v>
      </c>
      <c r="F274" s="98" t="s">
        <v>2012</v>
      </c>
      <c r="G274" s="101">
        <v>220010005</v>
      </c>
      <c r="H274" s="98" t="s">
        <v>2013</v>
      </c>
      <c r="I274" s="98" t="s">
        <v>2014</v>
      </c>
      <c r="J274" s="97">
        <v>71.2</v>
      </c>
      <c r="K274" s="98" t="s">
        <v>1887</v>
      </c>
      <c r="L274" s="97">
        <v>75</v>
      </c>
      <c r="M274" s="98" t="s">
        <v>840</v>
      </c>
      <c r="N274" s="97">
        <v>16</v>
      </c>
      <c r="O274" s="98" t="s">
        <v>2015</v>
      </c>
      <c r="P274" s="99">
        <v>23</v>
      </c>
      <c r="Q274" s="100" t="s">
        <v>768</v>
      </c>
      <c r="R274" s="118" t="s">
        <v>769</v>
      </c>
      <c r="S274" s="97">
        <v>230107500</v>
      </c>
      <c r="T274" s="98" t="s">
        <v>1196</v>
      </c>
      <c r="U274" s="98" t="s">
        <v>1197</v>
      </c>
      <c r="V274" s="98" t="s">
        <v>2029</v>
      </c>
      <c r="W274" s="98">
        <v>0</v>
      </c>
      <c r="X274" s="98" t="s">
        <v>2025</v>
      </c>
      <c r="Y274" s="98">
        <v>2</v>
      </c>
      <c r="Z274" s="97">
        <v>16</v>
      </c>
      <c r="AA274" s="101" t="s">
        <v>2021</v>
      </c>
      <c r="AB274" s="98" t="s">
        <v>16</v>
      </c>
      <c r="AC274" s="97">
        <f>_xlfn.XLOOKUP(B274,'[1]PI final (3)'!C:C,'[1]PI final (3)'!AE:AE,"",0)</f>
        <v>0.37</v>
      </c>
      <c r="AD274" s="97">
        <f>_xlfn.XLOOKUP(B274,'[1]PI final (3)'!C:C,'[1]PI final (3)'!AF:AF,"",0)</f>
        <v>0.125</v>
      </c>
      <c r="AE274" s="97">
        <f>_xlfn.XLOOKUP(B274,'[1]PI final (3)'!C:C,'[1]PI final (3)'!AG:AG,"",0)</f>
        <v>0.495</v>
      </c>
      <c r="AF274" s="97">
        <f>_xlfn.XLOOKUP(B274,'[1]PI final (3)'!C:C,'[1]PI final (3)'!AI:AI,"",0)</f>
        <v>0.125</v>
      </c>
      <c r="AG274" s="97">
        <f>_xlfn.XLOOKUP(B274,'[1]PI final (3)'!C:C,'[1]PI final (3)'!AJ:AJ,"",0)</f>
        <v>0.125</v>
      </c>
      <c r="AH274" s="97">
        <f>_xlfn.XLOOKUP(B274,'[1]PI final (3)'!C:C,'[1]PI final (3)'!AK:AK,"",0)</f>
        <v>0.125</v>
      </c>
      <c r="AI274" s="97">
        <f>_xlfn.XLOOKUP(B274,'[1]PI final (3)'!C:C,'[1]PI final (3)'!AL:AL,"",0)</f>
        <v>0.125</v>
      </c>
      <c r="AJ274" s="97">
        <f>_xlfn.XLOOKUP(B274,'[1]PI final (3)'!C:C,'[1]PI final (3)'!AM:AM,"",0)</f>
        <v>0.5</v>
      </c>
      <c r="AK274" s="97">
        <f t="shared" si="3"/>
        <v>0.995</v>
      </c>
      <c r="AL274" s="97">
        <f>_xlfn.XLOOKUP(B274,'[1]PI final (3)'!C:C,'[1]PI final (3)'!AP:AP,"",0)</f>
        <v>0.125</v>
      </c>
      <c r="AM274" s="97">
        <f>_xlfn.XLOOKUP(B274,'[1]PI final (3)'!C:C,'[1]PI final (3)'!AQ:AQ,"",0)</f>
        <v>0.125</v>
      </c>
      <c r="AN274" s="97">
        <f>_xlfn.XLOOKUP(B274,'[1]PI final (3)'!C:C,'[1]PI final (3)'!AR:AR,"",0)</f>
        <v>0.125</v>
      </c>
      <c r="AO274" s="97">
        <f>_xlfn.XLOOKUP(B274,'[1]PI final (3)'!C:C,'[1]PI final (3)'!AS:AS,"",0)</f>
        <v>0.125</v>
      </c>
      <c r="AP274" s="97">
        <f>_xlfn.XLOOKUP(B274,'[1]PI final (3)'!C:C,'[1]PI final (3)'!AT:AT,"",0)</f>
        <v>0.5</v>
      </c>
      <c r="AQ274" s="97">
        <f>_xlfn.XLOOKUP(B274,'[1]PI final (3)'!C:C,'[1]PI final (3)'!AU:AU,"",0)</f>
        <v>0</v>
      </c>
      <c r="AR274" s="97">
        <f>_xlfn.XLOOKUP(B274,'[1]PI final (3)'!C:C,'[1]PI final (3)'!AW:AW,"",0)</f>
        <v>0.125</v>
      </c>
      <c r="AS274" s="97">
        <f>_xlfn.XLOOKUP(B274,'[1]PI final (3)'!C:C,'[1]PI final (3)'!AX:AX,"",0)</f>
        <v>0.125</v>
      </c>
      <c r="AT274" s="97">
        <f>_xlfn.XLOOKUP(B274,'[1]PI final (3)'!C:C,'[1]PI final (3)'!AY:AY,"",0)</f>
        <v>0.125</v>
      </c>
      <c r="AU274" s="97">
        <f>_xlfn.XLOOKUP(B274,'[1]PI final (3)'!C:C,'[1]PI final (3)'!AZ:AZ,"",0)</f>
        <v>0.125</v>
      </c>
      <c r="AV274" s="97">
        <f>_xlfn.XLOOKUP(B274,'[1]PI final (3)'!C:C,'[1]PI final (3)'!BA:BA,"",0)</f>
        <v>0.5</v>
      </c>
      <c r="AW274" s="97">
        <f>_xlfn.XLOOKUP(B274,'[1]PI final (3)'!C:C,'[1]PI final (3)'!BB:BB,"",0)</f>
        <v>1.9950000000000001</v>
      </c>
      <c r="AX274" s="98" t="s">
        <v>857</v>
      </c>
      <c r="AY274" s="98" t="s">
        <v>931</v>
      </c>
      <c r="AZ274" s="98" t="s">
        <v>931</v>
      </c>
      <c r="BA274" s="98" t="s">
        <v>28</v>
      </c>
      <c r="BB274" s="98">
        <v>0</v>
      </c>
      <c r="BC274" s="98">
        <v>0</v>
      </c>
      <c r="BD274" s="98">
        <v>0</v>
      </c>
      <c r="BE274" s="98">
        <v>0</v>
      </c>
      <c r="BF274" s="98">
        <v>0</v>
      </c>
    </row>
    <row r="275" spans="1:58" s="102" customFormat="1" ht="32.1" customHeight="1">
      <c r="A275" s="97" t="s">
        <v>1902</v>
      </c>
      <c r="B275" s="97">
        <v>266</v>
      </c>
      <c r="C275" s="98" t="s">
        <v>1343</v>
      </c>
      <c r="D275" s="98" t="s">
        <v>1920</v>
      </c>
      <c r="E275" s="98" t="s">
        <v>2030</v>
      </c>
      <c r="F275" s="98" t="s">
        <v>2031</v>
      </c>
      <c r="G275" s="98" t="s">
        <v>1057</v>
      </c>
      <c r="H275" s="98" t="s">
        <v>2032</v>
      </c>
      <c r="I275" s="98" t="s">
        <v>812</v>
      </c>
      <c r="J275" s="97" t="s">
        <v>2033</v>
      </c>
      <c r="K275" s="98" t="s">
        <v>2034</v>
      </c>
      <c r="L275" s="97" t="s">
        <v>2035</v>
      </c>
      <c r="M275" s="98" t="s">
        <v>840</v>
      </c>
      <c r="N275" s="97">
        <v>8</v>
      </c>
      <c r="O275" s="98" t="s">
        <v>1249</v>
      </c>
      <c r="P275" s="97">
        <v>45</v>
      </c>
      <c r="Q275" s="98" t="s">
        <v>1194</v>
      </c>
      <c r="R275" s="98" t="s">
        <v>1195</v>
      </c>
      <c r="S275" s="97">
        <v>459901600</v>
      </c>
      <c r="T275" s="98" t="s">
        <v>870</v>
      </c>
      <c r="U275" s="98" t="s">
        <v>2036</v>
      </c>
      <c r="V275" s="98" t="s">
        <v>2037</v>
      </c>
      <c r="W275" s="98">
        <v>18</v>
      </c>
      <c r="X275" s="98" t="s">
        <v>2038</v>
      </c>
      <c r="Y275" s="98">
        <v>38</v>
      </c>
      <c r="Z275" s="97">
        <v>11</v>
      </c>
      <c r="AA275" s="101" t="s">
        <v>2039</v>
      </c>
      <c r="AB275" s="98" t="s">
        <v>16</v>
      </c>
      <c r="AC275" s="97">
        <f>_xlfn.XLOOKUP(B275,'[1]PI final (3)'!C:C,'[1]PI final (3)'!AE:AE,"",0)</f>
        <v>2</v>
      </c>
      <c r="AD275" s="97">
        <f>_xlfn.XLOOKUP(B275,'[1]PI final (3)'!C:C,'[1]PI final (3)'!AF:AF,"",0)</f>
        <v>0</v>
      </c>
      <c r="AE275" s="97">
        <f>_xlfn.XLOOKUP(B275,'[1]PI final (3)'!C:C,'[1]PI final (3)'!AG:AG,"",0)</f>
        <v>2</v>
      </c>
      <c r="AF275" s="97">
        <f>_xlfn.XLOOKUP(B275,'[1]PI final (3)'!C:C,'[1]PI final (3)'!AI:AI,"",0)</f>
        <v>2</v>
      </c>
      <c r="AG275" s="97">
        <f>_xlfn.XLOOKUP(B275,'[1]PI final (3)'!C:C,'[1]PI final (3)'!AJ:AJ,"",0)</f>
        <v>0</v>
      </c>
      <c r="AH275" s="97">
        <f>_xlfn.XLOOKUP(B275,'[1]PI final (3)'!C:C,'[1]PI final (3)'!AK:AK,"",0)</f>
        <v>0</v>
      </c>
      <c r="AI275" s="97">
        <f>_xlfn.XLOOKUP(B275,'[1]PI final (3)'!C:C,'[1]PI final (3)'!AL:AL,"",0)</f>
        <v>4</v>
      </c>
      <c r="AJ275" s="97">
        <f>_xlfn.XLOOKUP(B275,'[1]PI final (3)'!C:C,'[1]PI final (3)'!AM:AM,"",0)</f>
        <v>6</v>
      </c>
      <c r="AK275" s="97">
        <f>_xlfn.XLOOKUP(B275,'[1]PI final (3)'!C:C,'[1]PI final (3)'!AN:AN,"",0)</f>
        <v>8</v>
      </c>
      <c r="AL275" s="97">
        <f>_xlfn.XLOOKUP(B275,'[1]PI final (3)'!C:C,'[1]PI final (3)'!AP:AP,"",0)</f>
        <v>2</v>
      </c>
      <c r="AM275" s="97">
        <f>_xlfn.XLOOKUP(B275,'[1]PI final (3)'!C:C,'[1]PI final (3)'!AQ:AQ,"",0)</f>
        <v>0</v>
      </c>
      <c r="AN275" s="97">
        <f>_xlfn.XLOOKUP(B275,'[1]PI final (3)'!C:C,'[1]PI final (3)'!AR:AR,"",0)</f>
        <v>0</v>
      </c>
      <c r="AO275" s="97">
        <f>_xlfn.XLOOKUP(B275,'[1]PI final (3)'!C:C,'[1]PI final (3)'!AS:AS,"",0)</f>
        <v>4</v>
      </c>
      <c r="AP275" s="97">
        <f>_xlfn.XLOOKUP(B275,'[1]PI final (3)'!C:C,'[1]PI final (3)'!AT:AT,"",0)</f>
        <v>6</v>
      </c>
      <c r="AQ275" s="97">
        <f>_xlfn.XLOOKUP(B275,'[1]PI final (3)'!C:C,'[1]PI final (3)'!AU:AU,"",0)</f>
        <v>14</v>
      </c>
      <c r="AR275" s="97">
        <f>_xlfn.XLOOKUP(B275,'[1]PI final (3)'!C:C,'[1]PI final (3)'!AW:AW,"",0)</f>
        <v>2</v>
      </c>
      <c r="AS275" s="97">
        <f>_xlfn.XLOOKUP(B275,'[1]PI final (3)'!C:C,'[1]PI final (3)'!AX:AX,"",0)</f>
        <v>0</v>
      </c>
      <c r="AT275" s="97">
        <f>_xlfn.XLOOKUP(B275,'[1]PI final (3)'!C:C,'[1]PI final (3)'!AY:AY,"",0)</f>
        <v>0</v>
      </c>
      <c r="AU275" s="97">
        <f>_xlfn.XLOOKUP(B275,'[1]PI final (3)'!C:C,'[1]PI final (3)'!AZ:AZ,"",0)</f>
        <v>4</v>
      </c>
      <c r="AV275" s="97">
        <f>_xlfn.XLOOKUP(B275,'[1]PI final (3)'!C:C,'[1]PI final (3)'!BA:BA,"",0)</f>
        <v>6</v>
      </c>
      <c r="AW275" s="97">
        <f>_xlfn.XLOOKUP(B275,'[1]PI final (3)'!C:C,'[1]PI final (3)'!BB:BB,"",0)</f>
        <v>20</v>
      </c>
      <c r="AX275" s="98" t="s">
        <v>857</v>
      </c>
      <c r="AY275" s="98" t="s">
        <v>931</v>
      </c>
      <c r="AZ275" s="98" t="s">
        <v>931</v>
      </c>
      <c r="BA275" s="98" t="s">
        <v>849</v>
      </c>
      <c r="BB275" s="98">
        <v>0</v>
      </c>
      <c r="BC275" s="98">
        <v>0</v>
      </c>
      <c r="BD275" s="98">
        <v>0</v>
      </c>
      <c r="BE275" s="98">
        <v>0</v>
      </c>
      <c r="BF275" s="98">
        <v>0</v>
      </c>
    </row>
    <row r="276" spans="1:58" s="102" customFormat="1" ht="32.1" customHeight="1">
      <c r="A276" s="97" t="s">
        <v>1902</v>
      </c>
      <c r="B276" s="97">
        <v>267</v>
      </c>
      <c r="C276" s="98" t="s">
        <v>1343</v>
      </c>
      <c r="D276" s="98" t="s">
        <v>1920</v>
      </c>
      <c r="E276" s="98" t="s">
        <v>2030</v>
      </c>
      <c r="F276" s="98" t="s">
        <v>2031</v>
      </c>
      <c r="G276" s="98" t="s">
        <v>1057</v>
      </c>
      <c r="H276" s="98" t="s">
        <v>2032</v>
      </c>
      <c r="I276" s="98" t="s">
        <v>812</v>
      </c>
      <c r="J276" s="97" t="s">
        <v>2033</v>
      </c>
      <c r="K276" s="98" t="s">
        <v>2034</v>
      </c>
      <c r="L276" s="97" t="s">
        <v>2035</v>
      </c>
      <c r="M276" s="98" t="s">
        <v>840</v>
      </c>
      <c r="N276" s="97">
        <v>8</v>
      </c>
      <c r="O276" s="98" t="s">
        <v>1249</v>
      </c>
      <c r="P276" s="97">
        <v>45</v>
      </c>
      <c r="Q276" s="98" t="s">
        <v>1194</v>
      </c>
      <c r="R276" s="98" t="s">
        <v>1195</v>
      </c>
      <c r="S276" s="97">
        <v>459903400</v>
      </c>
      <c r="T276" s="98" t="s">
        <v>870</v>
      </c>
      <c r="U276" s="98" t="s">
        <v>1000</v>
      </c>
      <c r="V276" s="98" t="s">
        <v>2040</v>
      </c>
      <c r="W276" s="98">
        <v>24</v>
      </c>
      <c r="X276" s="98" t="s">
        <v>2038</v>
      </c>
      <c r="Y276" s="98">
        <v>36</v>
      </c>
      <c r="Z276" s="97">
        <v>11</v>
      </c>
      <c r="AA276" s="101" t="s">
        <v>2039</v>
      </c>
      <c r="AB276" s="98" t="s">
        <v>16</v>
      </c>
      <c r="AC276" s="97">
        <f>_xlfn.XLOOKUP(B276,'[1]PI final (3)'!C:C,'[1]PI final (3)'!AE:AE,"",0)</f>
        <v>1</v>
      </c>
      <c r="AD276" s="97">
        <f>_xlfn.XLOOKUP(B276,'[1]PI final (3)'!C:C,'[1]PI final (3)'!AF:AF,"",0)</f>
        <v>2</v>
      </c>
      <c r="AE276" s="97">
        <f>_xlfn.XLOOKUP(B276,'[1]PI final (3)'!C:C,'[1]PI final (3)'!AG:AG,"",0)</f>
        <v>3</v>
      </c>
      <c r="AF276" s="97">
        <f>_xlfn.XLOOKUP(B276,'[1]PI final (3)'!C:C,'[1]PI final (3)'!AI:AI,"",0)</f>
        <v>1</v>
      </c>
      <c r="AG276" s="97">
        <f>_xlfn.XLOOKUP(B276,'[1]PI final (3)'!C:C,'[1]PI final (3)'!AJ:AJ,"",0)</f>
        <v>0</v>
      </c>
      <c r="AH276" s="97">
        <f>_xlfn.XLOOKUP(B276,'[1]PI final (3)'!C:C,'[1]PI final (3)'!AK:AK,"",0)</f>
        <v>0</v>
      </c>
      <c r="AI276" s="97">
        <f>_xlfn.XLOOKUP(B276,'[1]PI final (3)'!C:C,'[1]PI final (3)'!AL:AL,"",0)</f>
        <v>2</v>
      </c>
      <c r="AJ276" s="97">
        <f>_xlfn.XLOOKUP(B276,'[1]PI final (3)'!C:C,'[1]PI final (3)'!AM:AM,"",0)</f>
        <v>3</v>
      </c>
      <c r="AK276" s="97">
        <f>_xlfn.XLOOKUP(B276,'[1]PI final (3)'!C:C,'[1]PI final (3)'!AN:AN,"",0)</f>
        <v>6</v>
      </c>
      <c r="AL276" s="97">
        <f>_xlfn.XLOOKUP(B276,'[1]PI final (3)'!C:C,'[1]PI final (3)'!AP:AP,"",0)</f>
        <v>1</v>
      </c>
      <c r="AM276" s="97">
        <f>_xlfn.XLOOKUP(B276,'[1]PI final (3)'!C:C,'[1]PI final (3)'!AQ:AQ,"",0)</f>
        <v>0</v>
      </c>
      <c r="AN276" s="97">
        <f>_xlfn.XLOOKUP(B276,'[1]PI final (3)'!C:C,'[1]PI final (3)'!AR:AR,"",0)</f>
        <v>0</v>
      </c>
      <c r="AO276" s="97">
        <f>_xlfn.XLOOKUP(B276,'[1]PI final (3)'!C:C,'[1]PI final (3)'!AS:AS,"",0)</f>
        <v>2</v>
      </c>
      <c r="AP276" s="97">
        <f>_xlfn.XLOOKUP(B276,'[1]PI final (3)'!C:C,'[1]PI final (3)'!AT:AT,"",0)</f>
        <v>3</v>
      </c>
      <c r="AQ276" s="97">
        <f>_xlfn.XLOOKUP(B276,'[1]PI final (3)'!C:C,'[1]PI final (3)'!AU:AU,"",0)</f>
        <v>9</v>
      </c>
      <c r="AR276" s="97">
        <f>_xlfn.XLOOKUP(B276,'[1]PI final (3)'!C:C,'[1]PI final (3)'!AW:AW,"",0)</f>
        <v>1</v>
      </c>
      <c r="AS276" s="97">
        <f>_xlfn.XLOOKUP(B276,'[1]PI final (3)'!C:C,'[1]PI final (3)'!AX:AX,"",0)</f>
        <v>0</v>
      </c>
      <c r="AT276" s="97">
        <f>_xlfn.XLOOKUP(B276,'[1]PI final (3)'!C:C,'[1]PI final (3)'!AY:AY,"",0)</f>
        <v>0</v>
      </c>
      <c r="AU276" s="97">
        <f>_xlfn.XLOOKUP(B276,'[1]PI final (3)'!C:C,'[1]PI final (3)'!AZ:AZ,"",0)</f>
        <v>2</v>
      </c>
      <c r="AV276" s="97">
        <f>_xlfn.XLOOKUP(B276,'[1]PI final (3)'!C:C,'[1]PI final (3)'!BA:BA,"",0)</f>
        <v>3</v>
      </c>
      <c r="AW276" s="97">
        <f>_xlfn.XLOOKUP(B276,'[1]PI final (3)'!C:C,'[1]PI final (3)'!BB:BB,"",0)</f>
        <v>12</v>
      </c>
      <c r="AX276" s="98" t="s">
        <v>857</v>
      </c>
      <c r="AY276" s="98" t="s">
        <v>931</v>
      </c>
      <c r="AZ276" s="98" t="s">
        <v>931</v>
      </c>
      <c r="BA276" s="98" t="s">
        <v>849</v>
      </c>
      <c r="BB276" s="98">
        <v>0</v>
      </c>
      <c r="BC276" s="98">
        <v>0</v>
      </c>
      <c r="BD276" s="98">
        <v>0</v>
      </c>
      <c r="BE276" s="98">
        <v>0</v>
      </c>
      <c r="BF276" s="98">
        <v>0</v>
      </c>
    </row>
    <row r="277" spans="1:58" s="102" customFormat="1" ht="32.1" customHeight="1">
      <c r="A277" s="97" t="s">
        <v>1902</v>
      </c>
      <c r="B277" s="97">
        <v>268</v>
      </c>
      <c r="C277" s="98" t="s">
        <v>1343</v>
      </c>
      <c r="D277" s="98" t="s">
        <v>1920</v>
      </c>
      <c r="E277" s="98" t="s">
        <v>2030</v>
      </c>
      <c r="F277" s="98" t="s">
        <v>2031</v>
      </c>
      <c r="G277" s="98" t="s">
        <v>1057</v>
      </c>
      <c r="H277" s="98" t="s">
        <v>2032</v>
      </c>
      <c r="I277" s="98" t="s">
        <v>812</v>
      </c>
      <c r="J277" s="97" t="s">
        <v>2033</v>
      </c>
      <c r="K277" s="98" t="s">
        <v>2034</v>
      </c>
      <c r="L277" s="97" t="s">
        <v>2035</v>
      </c>
      <c r="M277" s="98" t="s">
        <v>840</v>
      </c>
      <c r="N277" s="97">
        <v>8</v>
      </c>
      <c r="O277" s="98" t="s">
        <v>1249</v>
      </c>
      <c r="P277" s="97">
        <v>45</v>
      </c>
      <c r="Q277" s="98" t="s">
        <v>1194</v>
      </c>
      <c r="R277" s="98" t="s">
        <v>1195</v>
      </c>
      <c r="S277" s="97">
        <v>459903100</v>
      </c>
      <c r="T277" s="98" t="s">
        <v>1273</v>
      </c>
      <c r="U277" s="98" t="s">
        <v>1274</v>
      </c>
      <c r="V277" s="98" t="s">
        <v>2041</v>
      </c>
      <c r="W277" s="98">
        <v>0</v>
      </c>
      <c r="X277" s="98" t="s">
        <v>28</v>
      </c>
      <c r="Y277" s="98">
        <v>31</v>
      </c>
      <c r="Z277" s="97" t="s">
        <v>2042</v>
      </c>
      <c r="AA277" s="101" t="s">
        <v>2043</v>
      </c>
      <c r="AB277" s="98" t="s">
        <v>16</v>
      </c>
      <c r="AC277" s="97">
        <f>_xlfn.XLOOKUP(B277,'[1]PI final (3)'!C:C,'[1]PI final (3)'!AE:AE,"",0)</f>
        <v>1</v>
      </c>
      <c r="AD277" s="97">
        <f>_xlfn.XLOOKUP(B277,'[1]PI final (3)'!C:C,'[1]PI final (3)'!AF:AF,"",0)</f>
        <v>6</v>
      </c>
      <c r="AE277" s="97">
        <f>_xlfn.XLOOKUP(B277,'[1]PI final (3)'!C:C,'[1]PI final (3)'!AG:AG,"",0)</f>
        <v>7</v>
      </c>
      <c r="AF277" s="97">
        <f>_xlfn.XLOOKUP(B277,'[1]PI final (3)'!C:C,'[1]PI final (3)'!AI:AI,"",0)</f>
        <v>1</v>
      </c>
      <c r="AG277" s="97">
        <f>_xlfn.XLOOKUP(B277,'[1]PI final (3)'!C:C,'[1]PI final (3)'!AJ:AJ,"",0)</f>
        <v>0</v>
      </c>
      <c r="AH277" s="97">
        <f>_xlfn.XLOOKUP(B277,'[1]PI final (3)'!C:C,'[1]PI final (3)'!AK:AK,"",0)</f>
        <v>7</v>
      </c>
      <c r="AI277" s="97">
        <f>_xlfn.XLOOKUP(B277,'[1]PI final (3)'!C:C,'[1]PI final (3)'!AL:AL,"",0)</f>
        <v>0</v>
      </c>
      <c r="AJ277" s="97">
        <f>_xlfn.XLOOKUP(B277,'[1]PI final (3)'!C:C,'[1]PI final (3)'!AM:AM,"",0)</f>
        <v>8</v>
      </c>
      <c r="AK277" s="97">
        <f>_xlfn.XLOOKUP(B277,'[1]PI final (3)'!C:C,'[1]PI final (3)'!AN:AN,"",0)</f>
        <v>15</v>
      </c>
      <c r="AL277" s="97">
        <f>_xlfn.XLOOKUP(B277,'[1]PI final (3)'!C:C,'[1]PI final (3)'!AP:AP,"",0)</f>
        <v>1</v>
      </c>
      <c r="AM277" s="97">
        <f>_xlfn.XLOOKUP(B277,'[1]PI final (3)'!C:C,'[1]PI final (3)'!AQ:AQ,"",0)</f>
        <v>0</v>
      </c>
      <c r="AN277" s="97">
        <f>_xlfn.XLOOKUP(B277,'[1]PI final (3)'!C:C,'[1]PI final (3)'!AR:AR,"",0)</f>
        <v>7</v>
      </c>
      <c r="AO277" s="97">
        <f>_xlfn.XLOOKUP(B277,'[1]PI final (3)'!C:C,'[1]PI final (3)'!AS:AS,"",0)</f>
        <v>0</v>
      </c>
      <c r="AP277" s="97">
        <f>_xlfn.XLOOKUP(B277,'[1]PI final (3)'!C:C,'[1]PI final (3)'!AT:AT,"",0)</f>
        <v>8</v>
      </c>
      <c r="AQ277" s="97">
        <f>_xlfn.XLOOKUP(B277,'[1]PI final (3)'!C:C,'[1]PI final (3)'!AU:AU,"",0)</f>
        <v>23</v>
      </c>
      <c r="AR277" s="97">
        <f>_xlfn.XLOOKUP(B277,'[1]PI final (3)'!C:C,'[1]PI final (3)'!AW:AW,"",0)</f>
        <v>1</v>
      </c>
      <c r="AS277" s="97">
        <f>_xlfn.XLOOKUP(B277,'[1]PI final (3)'!C:C,'[1]PI final (3)'!AX:AX,"",0)</f>
        <v>0</v>
      </c>
      <c r="AT277" s="97">
        <f>_xlfn.XLOOKUP(B277,'[1]PI final (3)'!C:C,'[1]PI final (3)'!AY:AY,"",0)</f>
        <v>7</v>
      </c>
      <c r="AU277" s="97">
        <f>_xlfn.XLOOKUP(B277,'[1]PI final (3)'!C:C,'[1]PI final (3)'!AZ:AZ,"",0)</f>
        <v>0</v>
      </c>
      <c r="AV277" s="97">
        <f>_xlfn.XLOOKUP(B277,'[1]PI final (3)'!C:C,'[1]PI final (3)'!BA:BA,"",0)</f>
        <v>8</v>
      </c>
      <c r="AW277" s="97">
        <f>_xlfn.XLOOKUP(B277,'[1]PI final (3)'!C:C,'[1]PI final (3)'!BB:BB,"",0)</f>
        <v>31</v>
      </c>
      <c r="AX277" s="98" t="s">
        <v>857</v>
      </c>
      <c r="AY277" s="98" t="s">
        <v>931</v>
      </c>
      <c r="AZ277" s="98" t="s">
        <v>931</v>
      </c>
      <c r="BA277" s="98" t="s">
        <v>849</v>
      </c>
      <c r="BB277" s="98">
        <v>0</v>
      </c>
      <c r="BC277" s="98">
        <v>0</v>
      </c>
      <c r="BD277" s="98">
        <v>0</v>
      </c>
      <c r="BE277" s="98">
        <v>0</v>
      </c>
      <c r="BF277" s="98">
        <v>0</v>
      </c>
    </row>
    <row r="278" spans="1:58" s="102" customFormat="1" ht="32.1" customHeight="1">
      <c r="A278" s="97" t="s">
        <v>1902</v>
      </c>
      <c r="B278" s="97">
        <v>269</v>
      </c>
      <c r="C278" s="98" t="s">
        <v>1343</v>
      </c>
      <c r="D278" s="98" t="s">
        <v>1920</v>
      </c>
      <c r="E278" s="98" t="s">
        <v>2030</v>
      </c>
      <c r="F278" s="98" t="s">
        <v>2031</v>
      </c>
      <c r="G278" s="98" t="s">
        <v>1057</v>
      </c>
      <c r="H278" s="98" t="s">
        <v>2032</v>
      </c>
      <c r="I278" s="98" t="s">
        <v>812</v>
      </c>
      <c r="J278" s="97" t="s">
        <v>2033</v>
      </c>
      <c r="K278" s="98" t="s">
        <v>2034</v>
      </c>
      <c r="L278" s="97" t="s">
        <v>2035</v>
      </c>
      <c r="M278" s="98" t="s">
        <v>840</v>
      </c>
      <c r="N278" s="97">
        <v>8</v>
      </c>
      <c r="O278" s="98" t="s">
        <v>1249</v>
      </c>
      <c r="P278" s="97">
        <v>45</v>
      </c>
      <c r="Q278" s="98" t="s">
        <v>1194</v>
      </c>
      <c r="R278" s="98" t="s">
        <v>1195</v>
      </c>
      <c r="S278" s="97">
        <v>459901700</v>
      </c>
      <c r="T278" s="98" t="s">
        <v>1035</v>
      </c>
      <c r="U278" s="98" t="s">
        <v>1036</v>
      </c>
      <c r="V278" s="98" t="s">
        <v>2044</v>
      </c>
      <c r="W278" s="98">
        <v>1</v>
      </c>
      <c r="X278" s="98" t="s">
        <v>1909</v>
      </c>
      <c r="Y278" s="98">
        <v>1</v>
      </c>
      <c r="Z278" s="97" t="s">
        <v>2045</v>
      </c>
      <c r="AA278" s="101" t="s">
        <v>2046</v>
      </c>
      <c r="AB278" s="98" t="s">
        <v>866</v>
      </c>
      <c r="AC278" s="97">
        <f>_xlfn.XLOOKUP(B278,'[1]PI final (3)'!C:C,'[1]PI final (3)'!AE:AE,"",0)</f>
        <v>0.5</v>
      </c>
      <c r="AD278" s="97">
        <f>_xlfn.XLOOKUP(B278,'[1]PI final (3)'!C:C,'[1]PI final (3)'!AF:AF,"",0)</f>
        <v>0.5</v>
      </c>
      <c r="AE278" s="97">
        <f>_xlfn.XLOOKUP(B278,'[1]PI final (3)'!C:C,'[1]PI final (3)'!AG:AG,"",0)</f>
        <v>1</v>
      </c>
      <c r="AF278" s="97">
        <f>_xlfn.XLOOKUP(B278,'[1]PI final (3)'!C:C,'[1]PI final (3)'!AI:AI,"",0)</f>
        <v>0.25</v>
      </c>
      <c r="AG278" s="97">
        <f>_xlfn.XLOOKUP(B278,'[1]PI final (3)'!C:C,'[1]PI final (3)'!AJ:AJ,"",0)</f>
        <v>0.25</v>
      </c>
      <c r="AH278" s="97">
        <f>_xlfn.XLOOKUP(B278,'[1]PI final (3)'!C:C,'[1]PI final (3)'!AK:AK,"",0)</f>
        <v>0.25</v>
      </c>
      <c r="AI278" s="97">
        <f>_xlfn.XLOOKUP(B278,'[1]PI final (3)'!C:C,'[1]PI final (3)'!AL:AL,"",0)</f>
        <v>0.25</v>
      </c>
      <c r="AJ278" s="97">
        <f>_xlfn.XLOOKUP(B278,'[1]PI final (3)'!C:C,'[1]PI final (3)'!AM:AM,"",0)</f>
        <v>1</v>
      </c>
      <c r="AK278" s="97">
        <f>_xlfn.XLOOKUP(B278,'[1]PI final (3)'!C:C,'[1]PI final (3)'!AN:AN,"",0)</f>
        <v>1</v>
      </c>
      <c r="AL278" s="97">
        <f>_xlfn.XLOOKUP(B278,'[1]PI final (3)'!C:C,'[1]PI final (3)'!AP:AP,"",0)</f>
        <v>0.25</v>
      </c>
      <c r="AM278" s="97">
        <f>_xlfn.XLOOKUP(B278,'[1]PI final (3)'!C:C,'[1]PI final (3)'!AQ:AQ,"",0)</f>
        <v>0.25</v>
      </c>
      <c r="AN278" s="97">
        <f>_xlfn.XLOOKUP(B278,'[1]PI final (3)'!C:C,'[1]PI final (3)'!AR:AR,"",0)</f>
        <v>0.25</v>
      </c>
      <c r="AO278" s="97">
        <f>_xlfn.XLOOKUP(B278,'[1]PI final (3)'!C:C,'[1]PI final (3)'!AS:AS,"",0)</f>
        <v>0.25</v>
      </c>
      <c r="AP278" s="97">
        <f>_xlfn.XLOOKUP(B278,'[1]PI final (3)'!C:C,'[1]PI final (3)'!AT:AT,"",0)</f>
        <v>1</v>
      </c>
      <c r="AQ278" s="97">
        <f>_xlfn.XLOOKUP(B278,'[1]PI final (3)'!C:C,'[1]PI final (3)'!AU:AU,"",0)</f>
        <v>1</v>
      </c>
      <c r="AR278" s="97">
        <f>_xlfn.XLOOKUP(B278,'[1]PI final (3)'!C:C,'[1]PI final (3)'!AW:AW,"",0)</f>
        <v>0.25</v>
      </c>
      <c r="AS278" s="97">
        <f>_xlfn.XLOOKUP(B278,'[1]PI final (3)'!C:C,'[1]PI final (3)'!AX:AX,"",0)</f>
        <v>0.25</v>
      </c>
      <c r="AT278" s="97">
        <f>_xlfn.XLOOKUP(B278,'[1]PI final (3)'!C:C,'[1]PI final (3)'!AY:AY,"",0)</f>
        <v>0.25</v>
      </c>
      <c r="AU278" s="97">
        <f>_xlfn.XLOOKUP(B278,'[1]PI final (3)'!C:C,'[1]PI final (3)'!AZ:AZ,"",0)</f>
        <v>0.25</v>
      </c>
      <c r="AV278" s="97">
        <f>_xlfn.XLOOKUP(B278,'[1]PI final (3)'!C:C,'[1]PI final (3)'!BA:BA,"",0)</f>
        <v>1</v>
      </c>
      <c r="AW278" s="97">
        <f>_xlfn.XLOOKUP(B278,'[1]PI final (3)'!C:C,'[1]PI final (3)'!BB:BB,"",0)</f>
        <v>1</v>
      </c>
      <c r="AX278" s="98" t="b">
        <v>0</v>
      </c>
      <c r="AY278" s="98" t="s">
        <v>931</v>
      </c>
      <c r="AZ278" s="98" t="s">
        <v>931</v>
      </c>
      <c r="BA278" s="98">
        <v>0</v>
      </c>
      <c r="BB278" s="98">
        <v>0</v>
      </c>
      <c r="BC278" s="98">
        <v>0</v>
      </c>
      <c r="BD278" s="98">
        <v>0</v>
      </c>
      <c r="BE278" s="98">
        <v>0</v>
      </c>
      <c r="BF278" s="98">
        <v>0</v>
      </c>
    </row>
    <row r="279" spans="1:58" s="102" customFormat="1" ht="32.1" customHeight="1">
      <c r="A279" s="97" t="s">
        <v>1902</v>
      </c>
      <c r="B279" s="97">
        <v>270</v>
      </c>
      <c r="C279" s="98" t="s">
        <v>1343</v>
      </c>
      <c r="D279" s="98" t="s">
        <v>1920</v>
      </c>
      <c r="E279" s="98" t="s">
        <v>2030</v>
      </c>
      <c r="F279" s="98" t="s">
        <v>2031</v>
      </c>
      <c r="G279" s="98" t="s">
        <v>1057</v>
      </c>
      <c r="H279" s="98" t="s">
        <v>2032</v>
      </c>
      <c r="I279" s="98" t="s">
        <v>812</v>
      </c>
      <c r="J279" s="97" t="s">
        <v>2033</v>
      </c>
      <c r="K279" s="98" t="s">
        <v>2034</v>
      </c>
      <c r="L279" s="97" t="s">
        <v>2035</v>
      </c>
      <c r="M279" s="98" t="s">
        <v>840</v>
      </c>
      <c r="N279" s="97">
        <v>8</v>
      </c>
      <c r="O279" s="98" t="s">
        <v>1249</v>
      </c>
      <c r="P279" s="97">
        <v>45</v>
      </c>
      <c r="Q279" s="98" t="s">
        <v>1194</v>
      </c>
      <c r="R279" s="98" t="s">
        <v>1195</v>
      </c>
      <c r="S279" s="97">
        <v>459901800</v>
      </c>
      <c r="T279" s="98" t="s">
        <v>937</v>
      </c>
      <c r="U279" s="98" t="s">
        <v>1064</v>
      </c>
      <c r="V279" s="98" t="s">
        <v>2047</v>
      </c>
      <c r="W279" s="98">
        <v>4</v>
      </c>
      <c r="X279" s="98" t="s">
        <v>1909</v>
      </c>
      <c r="Y279" s="98">
        <v>11</v>
      </c>
      <c r="Z279" s="97">
        <v>16</v>
      </c>
      <c r="AA279" s="107">
        <v>45459</v>
      </c>
      <c r="AB279" s="98" t="s">
        <v>16</v>
      </c>
      <c r="AC279" s="97">
        <f>_xlfn.XLOOKUP(B279,'[1]PI final (3)'!C:C,'[1]PI final (3)'!AE:AE,"",0)</f>
        <v>0.5</v>
      </c>
      <c r="AD279" s="97">
        <f>_xlfn.XLOOKUP(B279,'[1]PI final (3)'!C:C,'[1]PI final (3)'!AF:AF,"",0)</f>
        <v>1</v>
      </c>
      <c r="AE279" s="97">
        <f>_xlfn.XLOOKUP(B279,'[1]PI final (3)'!C:C,'[1]PI final (3)'!AG:AG,"",0)</f>
        <v>1.5</v>
      </c>
      <c r="AF279" s="97">
        <f>_xlfn.XLOOKUP(B279,'[1]PI final (3)'!C:C,'[1]PI final (3)'!AI:AI,"",0)</f>
        <v>0.5</v>
      </c>
      <c r="AG279" s="97">
        <f>_xlfn.XLOOKUP(B279,'[1]PI final (3)'!C:C,'[1]PI final (3)'!AJ:AJ,"",0)</f>
        <v>0</v>
      </c>
      <c r="AH279" s="97">
        <f>_xlfn.XLOOKUP(B279,'[1]PI final (3)'!C:C,'[1]PI final (3)'!AK:AK,"",0)</f>
        <v>0</v>
      </c>
      <c r="AI279" s="97">
        <f>_xlfn.XLOOKUP(B279,'[1]PI final (3)'!C:C,'[1]PI final (3)'!AL:AL,"",0)</f>
        <v>1</v>
      </c>
      <c r="AJ279" s="97">
        <f>_xlfn.XLOOKUP(B279,'[1]PI final (3)'!C:C,'[1]PI final (3)'!AM:AM,"",0)</f>
        <v>1.5</v>
      </c>
      <c r="AK279" s="97">
        <f>_xlfn.XLOOKUP(B279,'[1]PI final (3)'!C:C,'[1]PI final (3)'!AN:AN,"",0)</f>
        <v>3</v>
      </c>
      <c r="AL279" s="97">
        <f>_xlfn.XLOOKUP(B279,'[1]PI final (3)'!C:C,'[1]PI final (3)'!AP:AP,"",0)</f>
        <v>0.5</v>
      </c>
      <c r="AM279" s="97">
        <f>_xlfn.XLOOKUP(B279,'[1]PI final (3)'!C:C,'[1]PI final (3)'!AQ:AQ,"",0)</f>
        <v>0</v>
      </c>
      <c r="AN279" s="97">
        <f>_xlfn.XLOOKUP(B279,'[1]PI final (3)'!C:C,'[1]PI final (3)'!AR:AR,"",0)</f>
        <v>0</v>
      </c>
      <c r="AO279" s="97">
        <f>_xlfn.XLOOKUP(B279,'[1]PI final (3)'!C:C,'[1]PI final (3)'!AS:AS,"",0)</f>
        <v>1</v>
      </c>
      <c r="AP279" s="97">
        <f>_xlfn.XLOOKUP(B279,'[1]PI final (3)'!C:C,'[1]PI final (3)'!AT:AT,"",0)</f>
        <v>1.5</v>
      </c>
      <c r="AQ279" s="97">
        <f>_xlfn.XLOOKUP(B279,'[1]PI final (3)'!C:C,'[1]PI final (3)'!AU:AU,"",0)</f>
        <v>4.5</v>
      </c>
      <c r="AR279" s="97">
        <f>_xlfn.XLOOKUP(B279,'[1]PI final (3)'!C:C,'[1]PI final (3)'!AW:AW,"",0)</f>
        <v>0.5</v>
      </c>
      <c r="AS279" s="97">
        <f>_xlfn.XLOOKUP(B279,'[1]PI final (3)'!C:C,'[1]PI final (3)'!AX:AX,"",0)</f>
        <v>0</v>
      </c>
      <c r="AT279" s="97">
        <f>_xlfn.XLOOKUP(B279,'[1]PI final (3)'!C:C,'[1]PI final (3)'!AY:AY,"",0)</f>
        <v>0</v>
      </c>
      <c r="AU279" s="97">
        <f>_xlfn.XLOOKUP(B279,'[1]PI final (3)'!C:C,'[1]PI final (3)'!AZ:AZ,"",0)</f>
        <v>2</v>
      </c>
      <c r="AV279" s="97">
        <f>_xlfn.XLOOKUP(B279,'[1]PI final (3)'!C:C,'[1]PI final (3)'!BA:BA,"",0)</f>
        <v>2.5</v>
      </c>
      <c r="AW279" s="97">
        <f>_xlfn.XLOOKUP(B279,'[1]PI final (3)'!C:C,'[1]PI final (3)'!BB:BB,"",0)</f>
        <v>7</v>
      </c>
      <c r="AX279" s="98" t="s">
        <v>857</v>
      </c>
      <c r="AY279" s="98" t="s">
        <v>931</v>
      </c>
      <c r="AZ279" s="98" t="s">
        <v>931</v>
      </c>
      <c r="BA279" s="98" t="s">
        <v>849</v>
      </c>
      <c r="BB279" s="98">
        <v>0</v>
      </c>
      <c r="BC279" s="98">
        <v>0</v>
      </c>
      <c r="BD279" s="98">
        <v>0</v>
      </c>
      <c r="BE279" s="98">
        <v>0</v>
      </c>
      <c r="BF279" s="98">
        <v>0</v>
      </c>
    </row>
    <row r="280" spans="1:58" s="102" customFormat="1" ht="32.1" customHeight="1">
      <c r="A280" s="97" t="s">
        <v>2048</v>
      </c>
      <c r="B280" s="97">
        <v>271</v>
      </c>
      <c r="C280" s="98" t="s">
        <v>1343</v>
      </c>
      <c r="D280" s="98" t="s">
        <v>1920</v>
      </c>
      <c r="E280" s="98" t="s">
        <v>2049</v>
      </c>
      <c r="F280" s="98" t="s">
        <v>2050</v>
      </c>
      <c r="G280" s="101">
        <v>220010005</v>
      </c>
      <c r="H280" s="98" t="s">
        <v>2051</v>
      </c>
      <c r="I280" s="98" t="s">
        <v>2014</v>
      </c>
      <c r="J280" s="97" t="s">
        <v>2052</v>
      </c>
      <c r="K280" s="98" t="s">
        <v>2053</v>
      </c>
      <c r="L280" s="97">
        <v>90</v>
      </c>
      <c r="M280" s="98" t="s">
        <v>840</v>
      </c>
      <c r="N280" s="97">
        <v>16</v>
      </c>
      <c r="O280" s="98" t="s">
        <v>2054</v>
      </c>
      <c r="P280" s="97">
        <v>45</v>
      </c>
      <c r="Q280" s="98" t="s">
        <v>1194</v>
      </c>
      <c r="R280" s="98" t="s">
        <v>1195</v>
      </c>
      <c r="S280" s="97">
        <v>459900200</v>
      </c>
      <c r="T280" s="98" t="s">
        <v>812</v>
      </c>
      <c r="U280" s="98" t="s">
        <v>2055</v>
      </c>
      <c r="V280" s="98" t="s">
        <v>2056</v>
      </c>
      <c r="W280" s="98">
        <v>0</v>
      </c>
      <c r="X280" s="98" t="s">
        <v>2057</v>
      </c>
      <c r="Y280" s="117">
        <v>0.6</v>
      </c>
      <c r="Z280" s="97">
        <v>16</v>
      </c>
      <c r="AA280" s="101" t="s">
        <v>2058</v>
      </c>
      <c r="AB280" s="98" t="s">
        <v>16</v>
      </c>
      <c r="AC280" s="97">
        <f>_xlfn.XLOOKUP(B280,'[1]PI final (3)'!C:C,'[1]PI final (3)'!AE:AE,"",0)</f>
        <v>0.09</v>
      </c>
      <c r="AD280" s="97">
        <f>_xlfn.XLOOKUP(B280,'[1]PI final (3)'!C:C,'[1]PI final (3)'!AF:AF,"",0)</f>
        <v>0.04</v>
      </c>
      <c r="AE280" s="97">
        <f>_xlfn.XLOOKUP(B280,'[1]PI final (3)'!C:C,'[1]PI final (3)'!AG:AG,"",0)</f>
        <v>0.13</v>
      </c>
      <c r="AF280" s="97">
        <f>_xlfn.XLOOKUP(B280,'[1]PI final (3)'!C:C,'[1]PI final (3)'!AI:AI,"",0)</f>
        <v>0.04</v>
      </c>
      <c r="AG280" s="97">
        <f>_xlfn.XLOOKUP(B280,'[1]PI final (3)'!C:C,'[1]PI final (3)'!AJ:AJ,"",0)</f>
        <v>0.04</v>
      </c>
      <c r="AH280" s="97">
        <f>_xlfn.XLOOKUP(B280,'[1]PI final (3)'!C:C,'[1]PI final (3)'!AK:AK,"",0)</f>
        <v>0.04</v>
      </c>
      <c r="AI280" s="97">
        <f>_xlfn.XLOOKUP(B280,'[1]PI final (3)'!C:C,'[1]PI final (3)'!AL:AL,"",0)</f>
        <v>0.04</v>
      </c>
      <c r="AJ280" s="97">
        <f>_xlfn.XLOOKUP(B280,'[1]PI final (3)'!C:C,'[1]PI final (3)'!AM:AM,"",0)</f>
        <v>0.16</v>
      </c>
      <c r="AK280" s="97">
        <f>_xlfn.XLOOKUP(B280,'[1]PI final (3)'!C:C,'[1]PI final (3)'!AN:AN,"",0)</f>
        <v>0.29000000000000004</v>
      </c>
      <c r="AL280" s="97">
        <f>_xlfn.XLOOKUP(B280,'[1]PI final (3)'!C:C,'[1]PI final (3)'!AP:AP,"",0)</f>
        <v>0.04</v>
      </c>
      <c r="AM280" s="97">
        <f>_xlfn.XLOOKUP(B280,'[1]PI final (3)'!C:C,'[1]PI final (3)'!AQ:AQ,"",0)</f>
        <v>0.04</v>
      </c>
      <c r="AN280" s="97">
        <f>_xlfn.XLOOKUP(B280,'[1]PI final (3)'!C:C,'[1]PI final (3)'!AR:AR,"",0)</f>
        <v>0.04</v>
      </c>
      <c r="AO280" s="97">
        <f>_xlfn.XLOOKUP(B280,'[1]PI final (3)'!C:C,'[1]PI final (3)'!AS:AS,"",0)</f>
        <v>0.04</v>
      </c>
      <c r="AP280" s="97">
        <f>_xlfn.XLOOKUP(B280,'[1]PI final (3)'!C:C,'[1]PI final (3)'!AT:AT,"",0)</f>
        <v>0.16</v>
      </c>
      <c r="AQ280" s="97">
        <f>_xlfn.XLOOKUP(B280,'[1]PI final (3)'!C:C,'[1]PI final (3)'!AU:AU,"",0)</f>
        <v>0.45000000000000007</v>
      </c>
      <c r="AR280" s="97">
        <f>_xlfn.XLOOKUP(B280,'[1]PI final (3)'!C:C,'[1]PI final (3)'!AW:AW,"",0)</f>
        <v>0.04</v>
      </c>
      <c r="AS280" s="97">
        <f>_xlfn.XLOOKUP(B280,'[1]PI final (3)'!C:C,'[1]PI final (3)'!AX:AX,"",0)</f>
        <v>0.04</v>
      </c>
      <c r="AT280" s="97">
        <f>_xlfn.XLOOKUP(B280,'[1]PI final (3)'!C:C,'[1]PI final (3)'!AY:AY,"",0)</f>
        <v>0.04</v>
      </c>
      <c r="AU280" s="97">
        <f>_xlfn.XLOOKUP(B280,'[1]PI final (3)'!C:C,'[1]PI final (3)'!AZ:AZ,"",0)</f>
        <v>0.03</v>
      </c>
      <c r="AV280" s="97">
        <f>_xlfn.XLOOKUP(B280,'[1]PI final (3)'!C:C,'[1]PI final (3)'!BA:BA,"",0)</f>
        <v>0.15</v>
      </c>
      <c r="AW280" s="97">
        <f>_xlfn.XLOOKUP(B280,'[1]PI final (3)'!C:C,'[1]PI final (3)'!BB:BB,"",0)</f>
        <v>0.6</v>
      </c>
      <c r="AX280" s="98" t="s">
        <v>857</v>
      </c>
      <c r="AY280" s="98" t="s">
        <v>931</v>
      </c>
      <c r="AZ280" s="98" t="s">
        <v>931</v>
      </c>
      <c r="BA280" s="98" t="s">
        <v>28</v>
      </c>
      <c r="BB280" s="98">
        <v>0</v>
      </c>
      <c r="BC280" s="98">
        <v>0</v>
      </c>
      <c r="BD280" s="98">
        <v>0</v>
      </c>
      <c r="BE280" s="98">
        <v>0</v>
      </c>
      <c r="BF280" s="98">
        <v>0</v>
      </c>
    </row>
    <row r="281" spans="1:58" s="102" customFormat="1" ht="32.1" customHeight="1">
      <c r="A281" s="97" t="s">
        <v>2048</v>
      </c>
      <c r="B281" s="97">
        <v>272</v>
      </c>
      <c r="C281" s="98" t="s">
        <v>1343</v>
      </c>
      <c r="D281" s="98" t="s">
        <v>1920</v>
      </c>
      <c r="E281" s="98" t="s">
        <v>2049</v>
      </c>
      <c r="F281" s="98" t="s">
        <v>2050</v>
      </c>
      <c r="G281" s="101">
        <v>220010005</v>
      </c>
      <c r="H281" s="98" t="s">
        <v>2051</v>
      </c>
      <c r="I281" s="98" t="s">
        <v>2014</v>
      </c>
      <c r="J281" s="97" t="s">
        <v>2052</v>
      </c>
      <c r="K281" s="98" t="s">
        <v>2053</v>
      </c>
      <c r="L281" s="97">
        <v>90</v>
      </c>
      <c r="M281" s="98" t="s">
        <v>840</v>
      </c>
      <c r="N281" s="97">
        <v>16</v>
      </c>
      <c r="O281" s="98" t="s">
        <v>2054</v>
      </c>
      <c r="P281" s="97">
        <v>45</v>
      </c>
      <c r="Q281" s="98" t="s">
        <v>1194</v>
      </c>
      <c r="R281" s="98" t="s">
        <v>1195</v>
      </c>
      <c r="S281" s="97">
        <v>459901701</v>
      </c>
      <c r="T281" s="98" t="s">
        <v>2059</v>
      </c>
      <c r="U281" s="98" t="s">
        <v>2060</v>
      </c>
      <c r="V281" s="98" t="s">
        <v>2061</v>
      </c>
      <c r="W281" s="98">
        <v>1</v>
      </c>
      <c r="X281" s="98" t="s">
        <v>2057</v>
      </c>
      <c r="Y281" s="98">
        <v>1</v>
      </c>
      <c r="Z281" s="97">
        <v>16</v>
      </c>
      <c r="AA281" s="101" t="s">
        <v>2062</v>
      </c>
      <c r="AB281" s="98" t="s">
        <v>866</v>
      </c>
      <c r="AC281" s="97">
        <f>_xlfn.XLOOKUP(B281,'[1]PI final (3)'!C:C,'[1]PI final (3)'!AE:AE,"",0)</f>
        <v>0.5</v>
      </c>
      <c r="AD281" s="97">
        <f>_xlfn.XLOOKUP(B281,'[1]PI final (3)'!C:C,'[1]PI final (3)'!AF:AF,"",0)</f>
        <v>0.5</v>
      </c>
      <c r="AE281" s="97">
        <f>_xlfn.XLOOKUP(B281,'[1]PI final (3)'!C:C,'[1]PI final (3)'!AG:AG,"",0)</f>
        <v>1</v>
      </c>
      <c r="AF281" s="97">
        <f>_xlfn.XLOOKUP(B281,'[1]PI final (3)'!C:C,'[1]PI final (3)'!AI:AI,"",0)</f>
        <v>0.25</v>
      </c>
      <c r="AG281" s="97">
        <f>_xlfn.XLOOKUP(B281,'[1]PI final (3)'!C:C,'[1]PI final (3)'!AJ:AJ,"",0)</f>
        <v>0.25</v>
      </c>
      <c r="AH281" s="97">
        <f>_xlfn.XLOOKUP(B281,'[1]PI final (3)'!C:C,'[1]PI final (3)'!AK:AK,"",0)</f>
        <v>0.25</v>
      </c>
      <c r="AI281" s="97">
        <f>_xlfn.XLOOKUP(B281,'[1]PI final (3)'!C:C,'[1]PI final (3)'!AL:AL,"",0)</f>
        <v>0.25</v>
      </c>
      <c r="AJ281" s="97">
        <f>_xlfn.XLOOKUP(B281,'[1]PI final (3)'!C:C,'[1]PI final (3)'!AM:AM,"",0)</f>
        <v>1</v>
      </c>
      <c r="AK281" s="97">
        <f>_xlfn.XLOOKUP(B281,'[1]PI final (3)'!C:C,'[1]PI final (3)'!AN:AN,"",0)</f>
        <v>1</v>
      </c>
      <c r="AL281" s="97">
        <f>_xlfn.XLOOKUP(B281,'[1]PI final (3)'!C:C,'[1]PI final (3)'!AP:AP,"",0)</f>
        <v>0.25</v>
      </c>
      <c r="AM281" s="97">
        <f>_xlfn.XLOOKUP(B281,'[1]PI final (3)'!C:C,'[1]PI final (3)'!AQ:AQ,"",0)</f>
        <v>0.25</v>
      </c>
      <c r="AN281" s="97">
        <f>_xlfn.XLOOKUP(B281,'[1]PI final (3)'!C:C,'[1]PI final (3)'!AR:AR,"",0)</f>
        <v>0.25</v>
      </c>
      <c r="AO281" s="97">
        <f>_xlfn.XLOOKUP(B281,'[1]PI final (3)'!C:C,'[1]PI final (3)'!AS:AS,"",0)</f>
        <v>0.25</v>
      </c>
      <c r="AP281" s="97">
        <f>_xlfn.XLOOKUP(B281,'[1]PI final (3)'!C:C,'[1]PI final (3)'!AT:AT,"",0)</f>
        <v>1</v>
      </c>
      <c r="AQ281" s="97">
        <f>_xlfn.XLOOKUP(B281,'[1]PI final (3)'!C:C,'[1]PI final (3)'!AU:AU,"",0)</f>
        <v>1</v>
      </c>
      <c r="AR281" s="97">
        <f>_xlfn.XLOOKUP(B281,'[1]PI final (3)'!C:C,'[1]PI final (3)'!AW:AW,"",0)</f>
        <v>0.25</v>
      </c>
      <c r="AS281" s="97">
        <f>_xlfn.XLOOKUP(B281,'[1]PI final (3)'!C:C,'[1]PI final (3)'!AX:AX,"",0)</f>
        <v>0.25</v>
      </c>
      <c r="AT281" s="97">
        <f>_xlfn.XLOOKUP(B281,'[1]PI final (3)'!C:C,'[1]PI final (3)'!AY:AY,"",0)</f>
        <v>0.25</v>
      </c>
      <c r="AU281" s="97">
        <f>_xlfn.XLOOKUP(B281,'[1]PI final (3)'!C:C,'[1]PI final (3)'!AZ:AZ,"",0)</f>
        <v>0.25</v>
      </c>
      <c r="AV281" s="97">
        <f>_xlfn.XLOOKUP(B281,'[1]PI final (3)'!C:C,'[1]PI final (3)'!BA:BA,"",0)</f>
        <v>1</v>
      </c>
      <c r="AW281" s="97">
        <f>_xlfn.XLOOKUP(B281,'[1]PI final (3)'!C:C,'[1]PI final (3)'!BB:BB,"",0)</f>
        <v>1</v>
      </c>
      <c r="AX281" s="98" t="b">
        <v>0</v>
      </c>
      <c r="AY281" s="98" t="s">
        <v>931</v>
      </c>
      <c r="AZ281" s="98" t="s">
        <v>931</v>
      </c>
      <c r="BA281" s="98" t="s">
        <v>28</v>
      </c>
      <c r="BB281" s="98">
        <v>0</v>
      </c>
      <c r="BC281" s="98">
        <v>0</v>
      </c>
      <c r="BD281" s="98">
        <v>0</v>
      </c>
      <c r="BE281" s="98">
        <v>0</v>
      </c>
      <c r="BF281" s="98">
        <v>0</v>
      </c>
    </row>
    <row r="282" spans="1:58" s="102" customFormat="1" ht="32.1" customHeight="1">
      <c r="A282" s="97" t="s">
        <v>2048</v>
      </c>
      <c r="B282" s="97">
        <v>273</v>
      </c>
      <c r="C282" s="98" t="s">
        <v>1343</v>
      </c>
      <c r="D282" s="98" t="s">
        <v>1920</v>
      </c>
      <c r="E282" s="98" t="s">
        <v>2049</v>
      </c>
      <c r="F282" s="98" t="s">
        <v>2050</v>
      </c>
      <c r="G282" s="101">
        <v>220010005</v>
      </c>
      <c r="H282" s="98" t="s">
        <v>2051</v>
      </c>
      <c r="I282" s="98" t="s">
        <v>2014</v>
      </c>
      <c r="J282" s="97" t="s">
        <v>2052</v>
      </c>
      <c r="K282" s="98" t="s">
        <v>2053</v>
      </c>
      <c r="L282" s="97">
        <v>90</v>
      </c>
      <c r="M282" s="98" t="s">
        <v>840</v>
      </c>
      <c r="N282" s="97">
        <v>16</v>
      </c>
      <c r="O282" s="98" t="s">
        <v>2054</v>
      </c>
      <c r="P282" s="97">
        <v>45</v>
      </c>
      <c r="Q282" s="98" t="s">
        <v>1194</v>
      </c>
      <c r="R282" s="98" t="s">
        <v>1195</v>
      </c>
      <c r="S282" s="97">
        <v>459902500</v>
      </c>
      <c r="T282" s="98" t="s">
        <v>1196</v>
      </c>
      <c r="U282" s="98" t="s">
        <v>1197</v>
      </c>
      <c r="V282" s="98" t="s">
        <v>2063</v>
      </c>
      <c r="W282" s="98">
        <v>0</v>
      </c>
      <c r="X282" s="98" t="s">
        <v>2057</v>
      </c>
      <c r="Y282" s="98">
        <v>1</v>
      </c>
      <c r="Z282" s="97" t="s">
        <v>2008</v>
      </c>
      <c r="AA282" s="101" t="s">
        <v>2064</v>
      </c>
      <c r="AB282" s="98" t="s">
        <v>16</v>
      </c>
      <c r="AC282" s="97">
        <f>_xlfn.XLOOKUP(B282,'[1]PI final (3)'!C:C,'[1]PI final (3)'!AE:AE,"",0)</f>
        <v>0.19</v>
      </c>
      <c r="AD282" s="97">
        <f>_xlfn.XLOOKUP(B282,'[1]PI final (3)'!C:C,'[1]PI final (3)'!AF:AF,"",0)</f>
        <v>6.25E-2</v>
      </c>
      <c r="AE282" s="97">
        <f>_xlfn.XLOOKUP(B282,'[1]PI final (3)'!C:C,'[1]PI final (3)'!AG:AG,"",0)</f>
        <v>0.2525</v>
      </c>
      <c r="AF282" s="97">
        <f>_xlfn.XLOOKUP(B282,'[1]PI final (3)'!C:C,'[1]PI final (3)'!AI:AI,"",0)</f>
        <v>6.25E-2</v>
      </c>
      <c r="AG282" s="97">
        <f>_xlfn.XLOOKUP(B282,'[1]PI final (3)'!C:C,'[1]PI final (3)'!AJ:AJ,"",0)</f>
        <v>6.25E-2</v>
      </c>
      <c r="AH282" s="97">
        <f>_xlfn.XLOOKUP(B282,'[1]PI final (3)'!C:C,'[1]PI final (3)'!AK:AK,"",0)</f>
        <v>6.25E-2</v>
      </c>
      <c r="AI282" s="97">
        <f>_xlfn.XLOOKUP(B282,'[1]PI final (3)'!C:C,'[1]PI final (3)'!AL:AL,"",0)</f>
        <v>6.25E-2</v>
      </c>
      <c r="AJ282" s="97">
        <f>_xlfn.XLOOKUP(B282,'[1]PI final (3)'!C:C,'[1]PI final (3)'!AM:AM,"",0)</f>
        <v>0.25</v>
      </c>
      <c r="AK282" s="97">
        <f>_xlfn.XLOOKUP(B282,'[1]PI final (3)'!C:C,'[1]PI final (3)'!AN:AN,"",0)</f>
        <v>0.50249999999999995</v>
      </c>
      <c r="AL282" s="97">
        <f>_xlfn.XLOOKUP(B282,'[1]PI final (3)'!C:C,'[1]PI final (3)'!AP:AP,"",0)</f>
        <v>6.25E-2</v>
      </c>
      <c r="AM282" s="97">
        <f>_xlfn.XLOOKUP(B282,'[1]PI final (3)'!C:C,'[1]PI final (3)'!AQ:AQ,"",0)</f>
        <v>6.25E-2</v>
      </c>
      <c r="AN282" s="97">
        <f>_xlfn.XLOOKUP(B282,'[1]PI final (3)'!C:C,'[1]PI final (3)'!AR:AR,"",0)</f>
        <v>6.25E-2</v>
      </c>
      <c r="AO282" s="97">
        <f>_xlfn.XLOOKUP(B282,'[1]PI final (3)'!C:C,'[1]PI final (3)'!AS:AS,"",0)</f>
        <v>6.25E-2</v>
      </c>
      <c r="AP282" s="97">
        <f>_xlfn.XLOOKUP(B282,'[1]PI final (3)'!C:C,'[1]PI final (3)'!AT:AT,"",0)</f>
        <v>0.25</v>
      </c>
      <c r="AQ282" s="97">
        <f>_xlfn.XLOOKUP(B282,'[1]PI final (3)'!C:C,'[1]PI final (3)'!AU:AU,"",0)</f>
        <v>0.75249999999999995</v>
      </c>
      <c r="AR282" s="97">
        <f>_xlfn.XLOOKUP(B282,'[1]PI final (3)'!C:C,'[1]PI final (3)'!AW:AW,"",0)</f>
        <v>6.25E-2</v>
      </c>
      <c r="AS282" s="97">
        <f>_xlfn.XLOOKUP(B282,'[1]PI final (3)'!C:C,'[1]PI final (3)'!AX:AX,"",0)</f>
        <v>6.25E-2</v>
      </c>
      <c r="AT282" s="97">
        <f>_xlfn.XLOOKUP(B282,'[1]PI final (3)'!C:C,'[1]PI final (3)'!AY:AY,"",0)</f>
        <v>6.25E-2</v>
      </c>
      <c r="AU282" s="97">
        <f>_xlfn.XLOOKUP(B282,'[1]PI final (3)'!C:C,'[1]PI final (3)'!AZ:AZ,"",0)</f>
        <v>6.25E-2</v>
      </c>
      <c r="AV282" s="97">
        <f>_xlfn.XLOOKUP(B282,'[1]PI final (3)'!C:C,'[1]PI final (3)'!BA:BA,"",0)</f>
        <v>0.25</v>
      </c>
      <c r="AW282" s="97">
        <f>_xlfn.XLOOKUP(B282,'[1]PI final (3)'!C:C,'[1]PI final (3)'!BB:BB,"",0)</f>
        <v>1.0024999999999999</v>
      </c>
      <c r="AX282" s="98" t="s">
        <v>857</v>
      </c>
      <c r="AY282" s="98" t="s">
        <v>931</v>
      </c>
      <c r="AZ282" s="98" t="s">
        <v>931</v>
      </c>
      <c r="BA282" s="98" t="s">
        <v>28</v>
      </c>
      <c r="BB282" s="98">
        <v>0</v>
      </c>
      <c r="BC282" s="98">
        <v>0</v>
      </c>
      <c r="BD282" s="98">
        <v>0</v>
      </c>
      <c r="BE282" s="98">
        <v>0</v>
      </c>
      <c r="BF282" s="98">
        <v>0</v>
      </c>
    </row>
    <row r="283" spans="1:58" s="102" customFormat="1" ht="32.1" customHeight="1">
      <c r="A283" s="97" t="s">
        <v>2048</v>
      </c>
      <c r="B283" s="97">
        <v>274</v>
      </c>
      <c r="C283" s="98" t="s">
        <v>1343</v>
      </c>
      <c r="D283" s="98" t="s">
        <v>1920</v>
      </c>
      <c r="E283" s="98" t="s">
        <v>2049</v>
      </c>
      <c r="F283" s="98" t="s">
        <v>2050</v>
      </c>
      <c r="G283" s="101">
        <v>220010005</v>
      </c>
      <c r="H283" s="98" t="s">
        <v>2051</v>
      </c>
      <c r="I283" s="98" t="s">
        <v>2014</v>
      </c>
      <c r="J283" s="97" t="s">
        <v>2052</v>
      </c>
      <c r="K283" s="98" t="s">
        <v>2053</v>
      </c>
      <c r="L283" s="97">
        <v>90</v>
      </c>
      <c r="M283" s="98" t="s">
        <v>840</v>
      </c>
      <c r="N283" s="97">
        <v>16</v>
      </c>
      <c r="O283" s="98" t="s">
        <v>2054</v>
      </c>
      <c r="P283" s="97">
        <v>45</v>
      </c>
      <c r="Q283" s="98" t="s">
        <v>1194</v>
      </c>
      <c r="R283" s="98" t="s">
        <v>1195</v>
      </c>
      <c r="S283" s="97">
        <v>459902800</v>
      </c>
      <c r="T283" s="98" t="s">
        <v>2065</v>
      </c>
      <c r="U283" s="98" t="s">
        <v>1232</v>
      </c>
      <c r="V283" s="98" t="s">
        <v>2066</v>
      </c>
      <c r="W283" s="98">
        <v>5</v>
      </c>
      <c r="X283" s="98" t="s">
        <v>2067</v>
      </c>
      <c r="Y283" s="98">
        <v>5</v>
      </c>
      <c r="Z283" s="97" t="s">
        <v>2068</v>
      </c>
      <c r="AA283" s="101" t="s">
        <v>2069</v>
      </c>
      <c r="AB283" s="98" t="s">
        <v>866</v>
      </c>
      <c r="AC283" s="97">
        <f>_xlfn.XLOOKUP(B283,'[1]PI final (3)'!C:C,'[1]PI final (3)'!AE:AE,"",0)</f>
        <v>3.75</v>
      </c>
      <c r="AD283" s="97">
        <f>_xlfn.XLOOKUP(B283,'[1]PI final (3)'!C:C,'[1]PI final (3)'!AF:AF,"",0)</f>
        <v>1.25</v>
      </c>
      <c r="AE283" s="97">
        <f>_xlfn.XLOOKUP(B283,'[1]PI final (3)'!C:C,'[1]PI final (3)'!AG:AG,"",0)</f>
        <v>5</v>
      </c>
      <c r="AF283" s="97">
        <f>_xlfn.XLOOKUP(B283,'[1]PI final (3)'!C:C,'[1]PI final (3)'!AI:AI,"",0)</f>
        <v>1.25</v>
      </c>
      <c r="AG283" s="97">
        <f>_xlfn.XLOOKUP(B283,'[1]PI final (3)'!C:C,'[1]PI final (3)'!AJ:AJ,"",0)</f>
        <v>1.25</v>
      </c>
      <c r="AH283" s="97">
        <f>_xlfn.XLOOKUP(B283,'[1]PI final (3)'!C:C,'[1]PI final (3)'!AK:AK,"",0)</f>
        <v>1.25</v>
      </c>
      <c r="AI283" s="97">
        <f>_xlfn.XLOOKUP(B283,'[1]PI final (3)'!C:C,'[1]PI final (3)'!AL:AL,"",0)</f>
        <v>1.25</v>
      </c>
      <c r="AJ283" s="97">
        <f>_xlfn.XLOOKUP(B283,'[1]PI final (3)'!C:C,'[1]PI final (3)'!AM:AM,"",0)</f>
        <v>5</v>
      </c>
      <c r="AK283" s="97">
        <f>_xlfn.XLOOKUP(B283,'[1]PI final (3)'!C:C,'[1]PI final (3)'!AN:AN,"",0)</f>
        <v>5</v>
      </c>
      <c r="AL283" s="97">
        <f>_xlfn.XLOOKUP(B283,'[1]PI final (3)'!C:C,'[1]PI final (3)'!AP:AP,"",0)</f>
        <v>1.25</v>
      </c>
      <c r="AM283" s="97">
        <f>_xlfn.XLOOKUP(B283,'[1]PI final (3)'!C:C,'[1]PI final (3)'!AQ:AQ,"",0)</f>
        <v>1.25</v>
      </c>
      <c r="AN283" s="97">
        <f>_xlfn.XLOOKUP(B283,'[1]PI final (3)'!C:C,'[1]PI final (3)'!AR:AR,"",0)</f>
        <v>1.25</v>
      </c>
      <c r="AO283" s="97">
        <f>_xlfn.XLOOKUP(B283,'[1]PI final (3)'!C:C,'[1]PI final (3)'!AS:AS,"",0)</f>
        <v>1.25</v>
      </c>
      <c r="AP283" s="97">
        <f>_xlfn.XLOOKUP(B283,'[1]PI final (3)'!C:C,'[1]PI final (3)'!AT:AT,"",0)</f>
        <v>5</v>
      </c>
      <c r="AQ283" s="97">
        <f>_xlfn.XLOOKUP(B283,'[1]PI final (3)'!C:C,'[1]PI final (3)'!AU:AU,"",0)</f>
        <v>5</v>
      </c>
      <c r="AR283" s="97">
        <f>_xlfn.XLOOKUP(B283,'[1]PI final (3)'!C:C,'[1]PI final (3)'!AW:AW,"",0)</f>
        <v>1.25</v>
      </c>
      <c r="AS283" s="97">
        <f>_xlfn.XLOOKUP(B283,'[1]PI final (3)'!C:C,'[1]PI final (3)'!AX:AX,"",0)</f>
        <v>1.25</v>
      </c>
      <c r="AT283" s="97">
        <f>_xlfn.XLOOKUP(B283,'[1]PI final (3)'!C:C,'[1]PI final (3)'!AY:AY,"",0)</f>
        <v>1.25</v>
      </c>
      <c r="AU283" s="97">
        <f>_xlfn.XLOOKUP(B283,'[1]PI final (3)'!C:C,'[1]PI final (3)'!AZ:AZ,"",0)</f>
        <v>1.25</v>
      </c>
      <c r="AV283" s="97">
        <f>_xlfn.XLOOKUP(B283,'[1]PI final (3)'!C:C,'[1]PI final (3)'!BA:BA,"",0)</f>
        <v>5</v>
      </c>
      <c r="AW283" s="97">
        <f>_xlfn.XLOOKUP(B283,'[1]PI final (3)'!C:C,'[1]PI final (3)'!BB:BB,"",0)</f>
        <v>5</v>
      </c>
      <c r="AX283" s="98" t="b">
        <v>0</v>
      </c>
      <c r="AY283" s="98" t="s">
        <v>931</v>
      </c>
      <c r="AZ283" s="98" t="s">
        <v>931</v>
      </c>
      <c r="BA283" s="98" t="s">
        <v>28</v>
      </c>
      <c r="BB283" s="98">
        <v>0</v>
      </c>
      <c r="BC283" s="98">
        <v>0</v>
      </c>
      <c r="BD283" s="98">
        <v>0</v>
      </c>
      <c r="BE283" s="98">
        <v>0</v>
      </c>
      <c r="BF283" s="98">
        <v>0</v>
      </c>
    </row>
    <row r="284" spans="1:58" s="102" customFormat="1" ht="32.1" customHeight="1">
      <c r="A284" s="97" t="s">
        <v>2048</v>
      </c>
      <c r="B284" s="97">
        <v>275</v>
      </c>
      <c r="C284" s="98" t="s">
        <v>1343</v>
      </c>
      <c r="D284" s="98" t="s">
        <v>1920</v>
      </c>
      <c r="E284" s="98" t="s">
        <v>2049</v>
      </c>
      <c r="F284" s="98" t="s">
        <v>2050</v>
      </c>
      <c r="G284" s="101">
        <v>220010005</v>
      </c>
      <c r="H284" s="98" t="s">
        <v>2051</v>
      </c>
      <c r="I284" s="98" t="s">
        <v>2014</v>
      </c>
      <c r="J284" s="97" t="s">
        <v>2052</v>
      </c>
      <c r="K284" s="98" t="s">
        <v>2053</v>
      </c>
      <c r="L284" s="97">
        <v>90</v>
      </c>
      <c r="M284" s="98" t="s">
        <v>840</v>
      </c>
      <c r="N284" s="97">
        <v>16</v>
      </c>
      <c r="O284" s="98" t="s">
        <v>2054</v>
      </c>
      <c r="P284" s="97">
        <v>45</v>
      </c>
      <c r="Q284" s="98" t="s">
        <v>1194</v>
      </c>
      <c r="R284" s="98" t="s">
        <v>1195</v>
      </c>
      <c r="S284" s="97">
        <v>459903100</v>
      </c>
      <c r="T284" s="98" t="s">
        <v>1273</v>
      </c>
      <c r="U284" s="98" t="s">
        <v>1274</v>
      </c>
      <c r="V284" s="98" t="s">
        <v>2070</v>
      </c>
      <c r="W284" s="98">
        <v>17</v>
      </c>
      <c r="X284" s="98" t="s">
        <v>2057</v>
      </c>
      <c r="Y284" s="98">
        <v>34</v>
      </c>
      <c r="Z284" s="97" t="s">
        <v>1959</v>
      </c>
      <c r="AA284" s="101" t="s">
        <v>2071</v>
      </c>
      <c r="AB284" s="98" t="s">
        <v>16</v>
      </c>
      <c r="AC284" s="97">
        <f>_xlfn.XLOOKUP(B284,'[1]PI final (3)'!C:C,'[1]PI final (3)'!AE:AE,"",0)</f>
        <v>3.19</v>
      </c>
      <c r="AD284" s="97">
        <f>_xlfn.XLOOKUP(B284,'[1]PI final (3)'!C:C,'[1]PI final (3)'!AF:AF,"",0)</f>
        <v>1.06</v>
      </c>
      <c r="AE284" s="97">
        <f>_xlfn.XLOOKUP(B284,'[1]PI final (3)'!C:C,'[1]PI final (3)'!AG:AG,"",0)</f>
        <v>4.25</v>
      </c>
      <c r="AF284" s="97">
        <f>_xlfn.XLOOKUP(B284,'[1]PI final (3)'!C:C,'[1]PI final (3)'!AI:AI,"",0)</f>
        <v>1.07</v>
      </c>
      <c r="AG284" s="97">
        <f>_xlfn.XLOOKUP(B284,'[1]PI final (3)'!C:C,'[1]PI final (3)'!AJ:AJ,"",0)</f>
        <v>1.06</v>
      </c>
      <c r="AH284" s="97">
        <f>_xlfn.XLOOKUP(B284,'[1]PI final (3)'!C:C,'[1]PI final (3)'!AK:AK,"",0)</f>
        <v>1.06</v>
      </c>
      <c r="AI284" s="97">
        <f>_xlfn.XLOOKUP(B284,'[1]PI final (3)'!C:C,'[1]PI final (3)'!AL:AL,"",0)</f>
        <v>1.06</v>
      </c>
      <c r="AJ284" s="97">
        <f>_xlfn.XLOOKUP(B284,'[1]PI final (3)'!C:C,'[1]PI final (3)'!AM:AM,"",0)</f>
        <v>4.25</v>
      </c>
      <c r="AK284" s="97">
        <f>_xlfn.XLOOKUP(B284,'[1]PI final (3)'!C:C,'[1]PI final (3)'!AN:AN,"",0)</f>
        <v>8.5</v>
      </c>
      <c r="AL284" s="97">
        <f>_xlfn.XLOOKUP(B284,'[1]PI final (3)'!C:C,'[1]PI final (3)'!AP:AP,"",0)</f>
        <v>1.07</v>
      </c>
      <c r="AM284" s="97">
        <f>_xlfn.XLOOKUP(B284,'[1]PI final (3)'!C:C,'[1]PI final (3)'!AQ:AQ,"",0)</f>
        <v>1.06</v>
      </c>
      <c r="AN284" s="97">
        <f>_xlfn.XLOOKUP(B284,'[1]PI final (3)'!C:C,'[1]PI final (3)'!AR:AR,"",0)</f>
        <v>1.06</v>
      </c>
      <c r="AO284" s="97">
        <f>_xlfn.XLOOKUP(B284,'[1]PI final (3)'!C:C,'[1]PI final (3)'!AS:AS,"",0)</f>
        <v>1.06</v>
      </c>
      <c r="AP284" s="97">
        <f>_xlfn.XLOOKUP(B284,'[1]PI final (3)'!C:C,'[1]PI final (3)'!AT:AT,"",0)</f>
        <v>4.25</v>
      </c>
      <c r="AQ284" s="97">
        <f>_xlfn.XLOOKUP(B284,'[1]PI final (3)'!C:C,'[1]PI final (3)'!AU:AU,"",0)</f>
        <v>12.75</v>
      </c>
      <c r="AR284" s="97">
        <f>_xlfn.XLOOKUP(B284,'[1]PI final (3)'!C:C,'[1]PI final (3)'!AW:AW,"",0)</f>
        <v>1.07</v>
      </c>
      <c r="AS284" s="97">
        <f>_xlfn.XLOOKUP(B284,'[1]PI final (3)'!C:C,'[1]PI final (3)'!AX:AX,"",0)</f>
        <v>1.06</v>
      </c>
      <c r="AT284" s="97">
        <f>_xlfn.XLOOKUP(B284,'[1]PI final (3)'!C:C,'[1]PI final (3)'!AY:AY,"",0)</f>
        <v>1.06</v>
      </c>
      <c r="AU284" s="97">
        <f>_xlfn.XLOOKUP(B284,'[1]PI final (3)'!C:C,'[1]PI final (3)'!AZ:AZ,"",0)</f>
        <v>1.06</v>
      </c>
      <c r="AV284" s="97">
        <f>_xlfn.XLOOKUP(B284,'[1]PI final (3)'!C:C,'[1]PI final (3)'!BA:BA,"",0)</f>
        <v>4.25</v>
      </c>
      <c r="AW284" s="97">
        <f>_xlfn.XLOOKUP(B284,'[1]PI final (3)'!C:C,'[1]PI final (3)'!BB:BB,"",0)</f>
        <v>17</v>
      </c>
      <c r="AX284" s="98" t="s">
        <v>857</v>
      </c>
      <c r="AY284" s="98" t="s">
        <v>931</v>
      </c>
      <c r="AZ284" s="98" t="s">
        <v>931</v>
      </c>
      <c r="BA284" s="98" t="s">
        <v>28</v>
      </c>
      <c r="BB284" s="98">
        <v>0</v>
      </c>
      <c r="BC284" s="98">
        <v>0</v>
      </c>
      <c r="BD284" s="98">
        <v>0</v>
      </c>
      <c r="BE284" s="98">
        <v>0</v>
      </c>
      <c r="BF284" s="98">
        <v>0</v>
      </c>
    </row>
    <row r="285" spans="1:58" s="102" customFormat="1" ht="32.1" customHeight="1">
      <c r="A285" s="97" t="s">
        <v>3736</v>
      </c>
      <c r="B285" s="97">
        <v>276</v>
      </c>
      <c r="C285" s="98" t="s">
        <v>1343</v>
      </c>
      <c r="D285" s="98" t="s">
        <v>1920</v>
      </c>
      <c r="E285" s="98" t="s">
        <v>2073</v>
      </c>
      <c r="F285" s="98" t="s">
        <v>2074</v>
      </c>
      <c r="G285" s="98" t="s">
        <v>2075</v>
      </c>
      <c r="H285" s="98" t="s">
        <v>2076</v>
      </c>
      <c r="I285" s="98" t="s">
        <v>812</v>
      </c>
      <c r="J285" s="106">
        <v>0.4</v>
      </c>
      <c r="K285" s="117" t="s">
        <v>2077</v>
      </c>
      <c r="L285" s="106">
        <v>0.7</v>
      </c>
      <c r="M285" s="98" t="s">
        <v>2078</v>
      </c>
      <c r="N285" s="97">
        <v>16</v>
      </c>
      <c r="O285" s="98" t="s">
        <v>1060</v>
      </c>
      <c r="P285" s="97">
        <v>25</v>
      </c>
      <c r="Q285" s="98" t="s">
        <v>2016</v>
      </c>
      <c r="R285" s="98" t="s">
        <v>2079</v>
      </c>
      <c r="S285" s="97">
        <v>250100100</v>
      </c>
      <c r="T285" s="118" t="s">
        <v>937</v>
      </c>
      <c r="U285" s="98" t="s">
        <v>1064</v>
      </c>
      <c r="V285" s="98" t="s">
        <v>2080</v>
      </c>
      <c r="W285" s="98">
        <v>1</v>
      </c>
      <c r="X285" s="98" t="s">
        <v>2081</v>
      </c>
      <c r="Y285" s="98">
        <v>1</v>
      </c>
      <c r="Z285" s="97">
        <v>16</v>
      </c>
      <c r="AA285" s="107">
        <v>45459</v>
      </c>
      <c r="AB285" s="98" t="s">
        <v>866</v>
      </c>
      <c r="AC285" s="97">
        <f>_xlfn.XLOOKUP(B285,'[1]PI final (3)'!C:C,'[1]PI final (3)'!AE:AE,"",0)</f>
        <v>0.5</v>
      </c>
      <c r="AD285" s="97">
        <f>_xlfn.XLOOKUP(B285,'[1]PI final (3)'!C:C,'[1]PI final (3)'!AF:AF,"",0)</f>
        <v>0.5</v>
      </c>
      <c r="AE285" s="97">
        <f>_xlfn.XLOOKUP(B285,'[1]PI final (3)'!C:C,'[1]PI final (3)'!AG:AG,"",0)</f>
        <v>1</v>
      </c>
      <c r="AF285" s="97">
        <f>_xlfn.XLOOKUP(B285,'[1]PI final (3)'!C:C,'[1]PI final (3)'!AI:AI,"",0)</f>
        <v>0.25</v>
      </c>
      <c r="AG285" s="97">
        <f>_xlfn.XLOOKUP(B285,'[1]PI final (3)'!C:C,'[1]PI final (3)'!AJ:AJ,"",0)</f>
        <v>0.25</v>
      </c>
      <c r="AH285" s="97">
        <f>_xlfn.XLOOKUP(B285,'[1]PI final (3)'!C:C,'[1]PI final (3)'!AK:AK,"",0)</f>
        <v>0.25</v>
      </c>
      <c r="AI285" s="97">
        <f>_xlfn.XLOOKUP(B285,'[1]PI final (3)'!C:C,'[1]PI final (3)'!AL:AL,"",0)</f>
        <v>0.25</v>
      </c>
      <c r="AJ285" s="97">
        <f>_xlfn.XLOOKUP(B285,'[1]PI final (3)'!C:C,'[1]PI final (3)'!AM:AM,"",0)</f>
        <v>1</v>
      </c>
      <c r="AK285" s="97">
        <f>_xlfn.XLOOKUP(B285,'[1]PI final (3)'!C:C,'[1]PI final (3)'!AN:AN,"",0)</f>
        <v>1</v>
      </c>
      <c r="AL285" s="97">
        <f>_xlfn.XLOOKUP(B285,'[1]PI final (3)'!C:C,'[1]PI final (3)'!AP:AP,"",0)</f>
        <v>0.25</v>
      </c>
      <c r="AM285" s="97">
        <f>_xlfn.XLOOKUP(B285,'[1]PI final (3)'!C:C,'[1]PI final (3)'!AQ:AQ,"",0)</f>
        <v>0.25</v>
      </c>
      <c r="AN285" s="97">
        <f>_xlfn.XLOOKUP(B285,'[1]PI final (3)'!C:C,'[1]PI final (3)'!AR:AR,"",0)</f>
        <v>0.25</v>
      </c>
      <c r="AO285" s="97">
        <f>_xlfn.XLOOKUP(B285,'[1]PI final (3)'!C:C,'[1]PI final (3)'!AS:AS,"",0)</f>
        <v>0.25</v>
      </c>
      <c r="AP285" s="97">
        <f>_xlfn.XLOOKUP(B285,'[1]PI final (3)'!C:C,'[1]PI final (3)'!AT:AT,"",0)</f>
        <v>1</v>
      </c>
      <c r="AQ285" s="97">
        <f>_xlfn.XLOOKUP(B285,'[1]PI final (3)'!C:C,'[1]PI final (3)'!AU:AU,"",0)</f>
        <v>1</v>
      </c>
      <c r="AR285" s="97">
        <f>_xlfn.XLOOKUP(B285,'[1]PI final (3)'!C:C,'[1]PI final (3)'!AW:AW,"",0)</f>
        <v>0.25</v>
      </c>
      <c r="AS285" s="97">
        <f>_xlfn.XLOOKUP(B285,'[1]PI final (3)'!C:C,'[1]PI final (3)'!AX:AX,"",0)</f>
        <v>0.25</v>
      </c>
      <c r="AT285" s="97">
        <f>_xlfn.XLOOKUP(B285,'[1]PI final (3)'!C:C,'[1]PI final (3)'!AY:AY,"",0)</f>
        <v>0.25</v>
      </c>
      <c r="AU285" s="97">
        <f>_xlfn.XLOOKUP(B285,'[1]PI final (3)'!C:C,'[1]PI final (3)'!AZ:AZ,"",0)</f>
        <v>0.25</v>
      </c>
      <c r="AV285" s="97">
        <f>_xlfn.XLOOKUP(B285,'[1]PI final (3)'!C:C,'[1]PI final (3)'!BA:BA,"",0)</f>
        <v>1</v>
      </c>
      <c r="AW285" s="97">
        <f>_xlfn.XLOOKUP(B285,'[1]PI final (3)'!C:C,'[1]PI final (3)'!BB:BB,"",0)</f>
        <v>1</v>
      </c>
      <c r="AX285" s="98" t="b">
        <v>0</v>
      </c>
      <c r="AY285" s="98" t="s">
        <v>931</v>
      </c>
      <c r="AZ285" s="98" t="s">
        <v>931</v>
      </c>
      <c r="BA285" s="98" t="s">
        <v>28</v>
      </c>
      <c r="BB285" s="98">
        <v>0</v>
      </c>
      <c r="BC285" s="98">
        <v>0</v>
      </c>
      <c r="BD285" s="98">
        <v>0</v>
      </c>
      <c r="BE285" s="98">
        <v>0</v>
      </c>
      <c r="BF285" s="98">
        <v>0</v>
      </c>
    </row>
    <row r="286" spans="1:58" s="102" customFormat="1" ht="32.1" customHeight="1">
      <c r="A286" s="97" t="s">
        <v>3736</v>
      </c>
      <c r="B286" s="97">
        <v>277</v>
      </c>
      <c r="C286" s="98" t="s">
        <v>1343</v>
      </c>
      <c r="D286" s="98" t="s">
        <v>1920</v>
      </c>
      <c r="E286" s="98" t="s">
        <v>2073</v>
      </c>
      <c r="F286" s="98" t="s">
        <v>2074</v>
      </c>
      <c r="G286" s="98" t="s">
        <v>2075</v>
      </c>
      <c r="H286" s="98" t="s">
        <v>2076</v>
      </c>
      <c r="I286" s="98" t="s">
        <v>812</v>
      </c>
      <c r="J286" s="106">
        <v>0.4</v>
      </c>
      <c r="K286" s="117" t="s">
        <v>2077</v>
      </c>
      <c r="L286" s="106">
        <v>0.7</v>
      </c>
      <c r="M286" s="98" t="s">
        <v>2078</v>
      </c>
      <c r="N286" s="97">
        <v>16</v>
      </c>
      <c r="O286" s="98" t="s">
        <v>1060</v>
      </c>
      <c r="P286" s="97">
        <v>25</v>
      </c>
      <c r="Q286" s="98" t="s">
        <v>2016</v>
      </c>
      <c r="R286" s="118" t="s">
        <v>2079</v>
      </c>
      <c r="S286" s="97">
        <v>250100101</v>
      </c>
      <c r="T286" s="118" t="s">
        <v>937</v>
      </c>
      <c r="U286" s="98" t="s">
        <v>2082</v>
      </c>
      <c r="V286" s="98" t="s">
        <v>2083</v>
      </c>
      <c r="W286" s="98">
        <v>1</v>
      </c>
      <c r="X286" s="98" t="s">
        <v>2084</v>
      </c>
      <c r="Y286" s="98">
        <v>9</v>
      </c>
      <c r="Z286" s="97">
        <v>16</v>
      </c>
      <c r="AA286" s="107">
        <v>45459</v>
      </c>
      <c r="AB286" s="98" t="s">
        <v>16</v>
      </c>
      <c r="AC286" s="97">
        <f>_xlfn.XLOOKUP(B286,'[1]PI final (3)'!C:C,'[1]PI final (3)'!AE:AE,"",0)</f>
        <v>1</v>
      </c>
      <c r="AD286" s="97">
        <f>_xlfn.XLOOKUP(B286,'[1]PI final (3)'!C:C,'[1]PI final (3)'!AF:AF,"",0)</f>
        <v>1</v>
      </c>
      <c r="AE286" s="97">
        <f>_xlfn.XLOOKUP(B286,'[1]PI final (3)'!C:C,'[1]PI final (3)'!AG:AG,"",0)</f>
        <v>2</v>
      </c>
      <c r="AF286" s="97">
        <f>_xlfn.XLOOKUP(B286,'[1]PI final (3)'!C:C,'[1]PI final (3)'!AI:AI,"",0)</f>
        <v>0.5</v>
      </c>
      <c r="AG286" s="97">
        <f>_xlfn.XLOOKUP(B286,'[1]PI final (3)'!C:C,'[1]PI final (3)'!AJ:AJ,"",0)</f>
        <v>0.5</v>
      </c>
      <c r="AH286" s="97">
        <f>_xlfn.XLOOKUP(B286,'[1]PI final (3)'!C:C,'[1]PI final (3)'!AK:AK,"",0)</f>
        <v>0.5</v>
      </c>
      <c r="AI286" s="97">
        <f>_xlfn.XLOOKUP(B286,'[1]PI final (3)'!C:C,'[1]PI final (3)'!AL:AL,"",0)</f>
        <v>0.5</v>
      </c>
      <c r="AJ286" s="97">
        <f>_xlfn.XLOOKUP(B286,'[1]PI final (3)'!C:C,'[1]PI final (3)'!AM:AM,"",0)</f>
        <v>2</v>
      </c>
      <c r="AK286" s="97">
        <f>_xlfn.XLOOKUP(B286,'[1]PI final (3)'!C:C,'[1]PI final (3)'!AN:AN,"",0)</f>
        <v>4</v>
      </c>
      <c r="AL286" s="97">
        <f>_xlfn.XLOOKUP(B286,'[1]PI final (3)'!C:C,'[1]PI final (3)'!AP:AP,"",0)</f>
        <v>0.5</v>
      </c>
      <c r="AM286" s="97">
        <f>_xlfn.XLOOKUP(B286,'[1]PI final (3)'!C:C,'[1]PI final (3)'!AQ:AQ,"",0)</f>
        <v>0.5</v>
      </c>
      <c r="AN286" s="97">
        <f>_xlfn.XLOOKUP(B286,'[1]PI final (3)'!C:C,'[1]PI final (3)'!AR:AR,"",0)</f>
        <v>0.5</v>
      </c>
      <c r="AO286" s="97">
        <f>_xlfn.XLOOKUP(B286,'[1]PI final (3)'!C:C,'[1]PI final (3)'!AS:AS,"",0)</f>
        <v>0.5</v>
      </c>
      <c r="AP286" s="97">
        <f>_xlfn.XLOOKUP(B286,'[1]PI final (3)'!C:C,'[1]PI final (3)'!AT:AT,"",0)</f>
        <v>2</v>
      </c>
      <c r="AQ286" s="97">
        <f>_xlfn.XLOOKUP(B286,'[1]PI final (3)'!C:C,'[1]PI final (3)'!AU:AU,"",0)</f>
        <v>6</v>
      </c>
      <c r="AR286" s="97">
        <f>_xlfn.XLOOKUP(B286,'[1]PI final (3)'!C:C,'[1]PI final (3)'!AW:AW,"",0)</f>
        <v>0.5</v>
      </c>
      <c r="AS286" s="97">
        <f>_xlfn.XLOOKUP(B286,'[1]PI final (3)'!C:C,'[1]PI final (3)'!AX:AX,"",0)</f>
        <v>0.5</v>
      </c>
      <c r="AT286" s="97">
        <f>_xlfn.XLOOKUP(B286,'[1]PI final (3)'!C:C,'[1]PI final (3)'!AY:AY,"",0)</f>
        <v>0.5</v>
      </c>
      <c r="AU286" s="97">
        <f>_xlfn.XLOOKUP(B286,'[1]PI final (3)'!C:C,'[1]PI final (3)'!AZ:AZ,"",0)</f>
        <v>0.5</v>
      </c>
      <c r="AV286" s="97">
        <f>_xlfn.XLOOKUP(B286,'[1]PI final (3)'!C:C,'[1]PI final (3)'!BA:BA,"",0)</f>
        <v>2</v>
      </c>
      <c r="AW286" s="97">
        <f>_xlfn.XLOOKUP(B286,'[1]PI final (3)'!C:C,'[1]PI final (3)'!BB:BB,"",0)</f>
        <v>8</v>
      </c>
      <c r="AX286" s="98" t="s">
        <v>776</v>
      </c>
      <c r="AY286" s="98" t="s">
        <v>931</v>
      </c>
      <c r="AZ286" s="98" t="s">
        <v>931</v>
      </c>
      <c r="BA286" s="98" t="s">
        <v>28</v>
      </c>
      <c r="BB286" s="98">
        <v>0</v>
      </c>
      <c r="BC286" s="98">
        <v>0</v>
      </c>
      <c r="BD286" s="98">
        <v>0</v>
      </c>
      <c r="BE286" s="98">
        <v>0</v>
      </c>
      <c r="BF286" s="98">
        <v>0</v>
      </c>
    </row>
    <row r="287" spans="1:58" s="102" customFormat="1" ht="32.1" customHeight="1">
      <c r="A287" s="97" t="s">
        <v>3736</v>
      </c>
      <c r="B287" s="97">
        <v>278</v>
      </c>
      <c r="C287" s="98" t="s">
        <v>1343</v>
      </c>
      <c r="D287" s="98" t="s">
        <v>1920</v>
      </c>
      <c r="E287" s="98" t="s">
        <v>2073</v>
      </c>
      <c r="F287" s="98" t="s">
        <v>2074</v>
      </c>
      <c r="G287" s="98" t="s">
        <v>2075</v>
      </c>
      <c r="H287" s="98" t="s">
        <v>2076</v>
      </c>
      <c r="I287" s="98" t="s">
        <v>812</v>
      </c>
      <c r="J287" s="106">
        <v>0.4</v>
      </c>
      <c r="K287" s="117" t="s">
        <v>2077</v>
      </c>
      <c r="L287" s="106">
        <v>0.7</v>
      </c>
      <c r="M287" s="98" t="s">
        <v>2078</v>
      </c>
      <c r="N287" s="97">
        <v>16</v>
      </c>
      <c r="O287" s="98" t="s">
        <v>1060</v>
      </c>
      <c r="P287" s="97">
        <v>45</v>
      </c>
      <c r="Q287" s="98" t="s">
        <v>1194</v>
      </c>
      <c r="R287" s="98" t="s">
        <v>1195</v>
      </c>
      <c r="S287" s="97">
        <v>459900100</v>
      </c>
      <c r="T287" s="118" t="s">
        <v>937</v>
      </c>
      <c r="U287" s="98" t="s">
        <v>2085</v>
      </c>
      <c r="V287" s="98" t="s">
        <v>2086</v>
      </c>
      <c r="W287" s="98">
        <v>70</v>
      </c>
      <c r="X287" s="98" t="s">
        <v>2087</v>
      </c>
      <c r="Y287" s="98">
        <v>130</v>
      </c>
      <c r="Z287" s="97">
        <v>16</v>
      </c>
      <c r="AA287" s="101" t="s">
        <v>2062</v>
      </c>
      <c r="AB287" s="98" t="s">
        <v>16</v>
      </c>
      <c r="AC287" s="97">
        <f>_xlfn.XLOOKUP(B287,'[1]PI final (3)'!C:C,'[1]PI final (3)'!AE:AE,"",0)</f>
        <v>7</v>
      </c>
      <c r="AD287" s="97">
        <f>_xlfn.XLOOKUP(B287,'[1]PI final (3)'!C:C,'[1]PI final (3)'!AF:AF,"",0)</f>
        <v>8</v>
      </c>
      <c r="AE287" s="97">
        <f>_xlfn.XLOOKUP(B287,'[1]PI final (3)'!C:C,'[1]PI final (3)'!AG:AG,"",0)</f>
        <v>15</v>
      </c>
      <c r="AF287" s="97">
        <f>_xlfn.XLOOKUP(B287,'[1]PI final (3)'!C:C,'[1]PI final (3)'!AI:AI,"",0)</f>
        <v>3</v>
      </c>
      <c r="AG287" s="97">
        <f>_xlfn.XLOOKUP(B287,'[1]PI final (3)'!C:C,'[1]PI final (3)'!AJ:AJ,"",0)</f>
        <v>4</v>
      </c>
      <c r="AH287" s="97">
        <f>_xlfn.XLOOKUP(B287,'[1]PI final (3)'!C:C,'[1]PI final (3)'!AK:AK,"",0)</f>
        <v>2</v>
      </c>
      <c r="AI287" s="97">
        <f>_xlfn.XLOOKUP(B287,'[1]PI final (3)'!C:C,'[1]PI final (3)'!AL:AL,"",0)</f>
        <v>6</v>
      </c>
      <c r="AJ287" s="97">
        <f>_xlfn.XLOOKUP(B287,'[1]PI final (3)'!C:C,'[1]PI final (3)'!AM:AM,"",0)</f>
        <v>15</v>
      </c>
      <c r="AK287" s="97">
        <f>_xlfn.XLOOKUP(B287,'[1]PI final (3)'!C:C,'[1]PI final (3)'!AN:AN,"",0)</f>
        <v>30</v>
      </c>
      <c r="AL287" s="97">
        <f>_xlfn.XLOOKUP(B287,'[1]PI final (3)'!C:C,'[1]PI final (3)'!AP:AP,"",0)</f>
        <v>3</v>
      </c>
      <c r="AM287" s="97">
        <f>_xlfn.XLOOKUP(B287,'[1]PI final (3)'!C:C,'[1]PI final (3)'!AQ:AQ,"",0)</f>
        <v>4</v>
      </c>
      <c r="AN287" s="97">
        <f>_xlfn.XLOOKUP(B287,'[1]PI final (3)'!C:C,'[1]PI final (3)'!AR:AR,"",0)</f>
        <v>2</v>
      </c>
      <c r="AO287" s="97">
        <f>_xlfn.XLOOKUP(B287,'[1]PI final (3)'!C:C,'[1]PI final (3)'!AS:AS,"",0)</f>
        <v>6</v>
      </c>
      <c r="AP287" s="97">
        <f>_xlfn.XLOOKUP(B287,'[1]PI final (3)'!C:C,'[1]PI final (3)'!AT:AT,"",0)</f>
        <v>15</v>
      </c>
      <c r="AQ287" s="97">
        <f>_xlfn.XLOOKUP(B287,'[1]PI final (3)'!C:C,'[1]PI final (3)'!AU:AU,"",0)</f>
        <v>45</v>
      </c>
      <c r="AR287" s="97">
        <f>_xlfn.XLOOKUP(B287,'[1]PI final (3)'!C:C,'[1]PI final (3)'!AW:AW,"",0)</f>
        <v>3</v>
      </c>
      <c r="AS287" s="97">
        <f>_xlfn.XLOOKUP(B287,'[1]PI final (3)'!C:C,'[1]PI final (3)'!AX:AX,"",0)</f>
        <v>4</v>
      </c>
      <c r="AT287" s="97">
        <f>_xlfn.XLOOKUP(B287,'[1]PI final (3)'!C:C,'[1]PI final (3)'!AY:AY,"",0)</f>
        <v>2</v>
      </c>
      <c r="AU287" s="97">
        <f>_xlfn.XLOOKUP(B287,'[1]PI final (3)'!C:C,'[1]PI final (3)'!AZ:AZ,"",0)</f>
        <v>6</v>
      </c>
      <c r="AV287" s="97">
        <f>_xlfn.XLOOKUP(B287,'[1]PI final (3)'!C:C,'[1]PI final (3)'!BA:BA,"",0)</f>
        <v>15</v>
      </c>
      <c r="AW287" s="97">
        <f>_xlfn.XLOOKUP(B287,'[1]PI final (3)'!C:C,'[1]PI final (3)'!BB:BB,"",0)</f>
        <v>60</v>
      </c>
      <c r="AX287" s="98" t="s">
        <v>776</v>
      </c>
      <c r="AY287" s="98" t="s">
        <v>931</v>
      </c>
      <c r="AZ287" s="98" t="s">
        <v>931</v>
      </c>
      <c r="BA287" s="98" t="s">
        <v>28</v>
      </c>
      <c r="BB287" s="98">
        <v>0</v>
      </c>
      <c r="BC287" s="98">
        <v>0</v>
      </c>
      <c r="BD287" s="98">
        <v>0</v>
      </c>
      <c r="BE287" s="98">
        <v>0</v>
      </c>
      <c r="BF287" s="98">
        <v>0</v>
      </c>
    </row>
    <row r="288" spans="1:58" s="102" customFormat="1" ht="32.1" customHeight="1">
      <c r="A288" s="97" t="s">
        <v>3736</v>
      </c>
      <c r="B288" s="97">
        <v>279</v>
      </c>
      <c r="C288" s="98" t="s">
        <v>1343</v>
      </c>
      <c r="D288" s="98" t="s">
        <v>1920</v>
      </c>
      <c r="E288" s="98" t="s">
        <v>2073</v>
      </c>
      <c r="F288" s="98" t="s">
        <v>2074</v>
      </c>
      <c r="G288" s="98" t="s">
        <v>2075</v>
      </c>
      <c r="H288" s="98" t="s">
        <v>2076</v>
      </c>
      <c r="I288" s="98" t="s">
        <v>812</v>
      </c>
      <c r="J288" s="106">
        <v>0.4</v>
      </c>
      <c r="K288" s="117" t="s">
        <v>2077</v>
      </c>
      <c r="L288" s="106">
        <v>0.7</v>
      </c>
      <c r="M288" s="98" t="s">
        <v>2078</v>
      </c>
      <c r="N288" s="97">
        <v>16</v>
      </c>
      <c r="O288" s="98" t="s">
        <v>1060</v>
      </c>
      <c r="P288" s="97">
        <v>45</v>
      </c>
      <c r="Q288" s="98" t="s">
        <v>1194</v>
      </c>
      <c r="R288" s="98" t="s">
        <v>1195</v>
      </c>
      <c r="S288" s="97">
        <v>459903100</v>
      </c>
      <c r="T288" s="98" t="s">
        <v>2088</v>
      </c>
      <c r="U288" s="98" t="s">
        <v>2089</v>
      </c>
      <c r="V288" s="98" t="s">
        <v>2090</v>
      </c>
      <c r="W288" s="98">
        <v>42</v>
      </c>
      <c r="X288" s="98" t="s">
        <v>2091</v>
      </c>
      <c r="Y288" s="98">
        <v>42</v>
      </c>
      <c r="Z288" s="97">
        <v>16</v>
      </c>
      <c r="AA288" s="107">
        <v>45459</v>
      </c>
      <c r="AB288" s="98" t="s">
        <v>866</v>
      </c>
      <c r="AC288" s="97">
        <f>_xlfn.XLOOKUP(B288,'[1]PI final (3)'!C:C,'[1]PI final (3)'!AE:AE,"",0)</f>
        <v>20</v>
      </c>
      <c r="AD288" s="97">
        <f>_xlfn.XLOOKUP(B288,'[1]PI final (3)'!C:C,'[1]PI final (3)'!AF:AF,"",0)</f>
        <v>22</v>
      </c>
      <c r="AE288" s="97">
        <f>_xlfn.XLOOKUP(B288,'[1]PI final (3)'!C:C,'[1]PI final (3)'!AG:AG,"",0)</f>
        <v>42</v>
      </c>
      <c r="AF288" s="97">
        <f>_xlfn.XLOOKUP(B288,'[1]PI final (3)'!C:C,'[1]PI final (3)'!AI:AI,"",0)</f>
        <v>5</v>
      </c>
      <c r="AG288" s="97">
        <f>_xlfn.XLOOKUP(B288,'[1]PI final (3)'!C:C,'[1]PI final (3)'!AJ:AJ,"",0)</f>
        <v>15</v>
      </c>
      <c r="AH288" s="97">
        <f>_xlfn.XLOOKUP(B288,'[1]PI final (3)'!C:C,'[1]PI final (3)'!AK:AK,"",0)</f>
        <v>5</v>
      </c>
      <c r="AI288" s="97">
        <f>_xlfn.XLOOKUP(B288,'[1]PI final (3)'!C:C,'[1]PI final (3)'!AL:AL,"",0)</f>
        <v>17</v>
      </c>
      <c r="AJ288" s="97">
        <f>_xlfn.XLOOKUP(B288,'[1]PI final (3)'!C:C,'[1]PI final (3)'!AM:AM,"",0)</f>
        <v>42</v>
      </c>
      <c r="AK288" s="97">
        <f>_xlfn.XLOOKUP(B288,'[1]PI final (3)'!C:C,'[1]PI final (3)'!AN:AN,"",0)</f>
        <v>42</v>
      </c>
      <c r="AL288" s="97">
        <f>_xlfn.XLOOKUP(B288,'[1]PI final (3)'!C:C,'[1]PI final (3)'!AP:AP,"",0)</f>
        <v>5</v>
      </c>
      <c r="AM288" s="97">
        <f>_xlfn.XLOOKUP(B288,'[1]PI final (3)'!C:C,'[1]PI final (3)'!AQ:AQ,"",0)</f>
        <v>15</v>
      </c>
      <c r="AN288" s="97">
        <f>_xlfn.XLOOKUP(B288,'[1]PI final (3)'!C:C,'[1]PI final (3)'!AR:AR,"",0)</f>
        <v>5</v>
      </c>
      <c r="AO288" s="97">
        <f>_xlfn.XLOOKUP(B288,'[1]PI final (3)'!C:C,'[1]PI final (3)'!AS:AS,"",0)</f>
        <v>17</v>
      </c>
      <c r="AP288" s="97">
        <f>_xlfn.XLOOKUP(B288,'[1]PI final (3)'!C:C,'[1]PI final (3)'!AT:AT,"",0)</f>
        <v>42</v>
      </c>
      <c r="AQ288" s="97">
        <f>_xlfn.XLOOKUP(B288,'[1]PI final (3)'!C:C,'[1]PI final (3)'!AU:AU,"",0)</f>
        <v>42</v>
      </c>
      <c r="AR288" s="97">
        <f>_xlfn.XLOOKUP(B288,'[1]PI final (3)'!C:C,'[1]PI final (3)'!AW:AW,"",0)</f>
        <v>5</v>
      </c>
      <c r="AS288" s="97">
        <f>_xlfn.XLOOKUP(B288,'[1]PI final (3)'!C:C,'[1]PI final (3)'!AX:AX,"",0)</f>
        <v>15</v>
      </c>
      <c r="AT288" s="97">
        <f>_xlfn.XLOOKUP(B288,'[1]PI final (3)'!C:C,'[1]PI final (3)'!AY:AY,"",0)</f>
        <v>5</v>
      </c>
      <c r="AU288" s="97">
        <f>_xlfn.XLOOKUP(B288,'[1]PI final (3)'!C:C,'[1]PI final (3)'!AZ:AZ,"",0)</f>
        <v>17</v>
      </c>
      <c r="AV288" s="97">
        <f>_xlfn.XLOOKUP(B288,'[1]PI final (3)'!C:C,'[1]PI final (3)'!BA:BA,"",0)</f>
        <v>42</v>
      </c>
      <c r="AW288" s="97">
        <f>_xlfn.XLOOKUP(B288,'[1]PI final (3)'!C:C,'[1]PI final (3)'!BB:BB,"",0)</f>
        <v>42</v>
      </c>
      <c r="AX288" s="98" t="b">
        <v>0</v>
      </c>
      <c r="AY288" s="98" t="s">
        <v>931</v>
      </c>
      <c r="AZ288" s="98" t="s">
        <v>931</v>
      </c>
      <c r="BA288" s="98" t="s">
        <v>28</v>
      </c>
      <c r="BB288" s="98">
        <v>0</v>
      </c>
      <c r="BC288" s="98">
        <v>0</v>
      </c>
      <c r="BD288" s="98">
        <v>0</v>
      </c>
      <c r="BE288" s="98">
        <v>0</v>
      </c>
      <c r="BF288" s="98">
        <v>0</v>
      </c>
    </row>
    <row r="289" spans="1:58" s="102" customFormat="1" ht="32.1" customHeight="1">
      <c r="A289" s="97" t="s">
        <v>3736</v>
      </c>
      <c r="B289" s="97">
        <v>280</v>
      </c>
      <c r="C289" s="98" t="s">
        <v>1343</v>
      </c>
      <c r="D289" s="98" t="s">
        <v>1920</v>
      </c>
      <c r="E289" s="98" t="s">
        <v>2073</v>
      </c>
      <c r="F289" s="98" t="s">
        <v>2074</v>
      </c>
      <c r="G289" s="98" t="s">
        <v>2075</v>
      </c>
      <c r="H289" s="98" t="s">
        <v>2076</v>
      </c>
      <c r="I289" s="98" t="s">
        <v>812</v>
      </c>
      <c r="J289" s="106">
        <v>0.4</v>
      </c>
      <c r="K289" s="117" t="s">
        <v>2077</v>
      </c>
      <c r="L289" s="106">
        <v>0.7</v>
      </c>
      <c r="M289" s="98" t="s">
        <v>2078</v>
      </c>
      <c r="N289" s="97">
        <v>16</v>
      </c>
      <c r="O289" s="98" t="s">
        <v>1060</v>
      </c>
      <c r="P289" s="97">
        <v>25</v>
      </c>
      <c r="Q289" s="98" t="s">
        <v>2016</v>
      </c>
      <c r="R289" s="98" t="s">
        <v>2079</v>
      </c>
      <c r="S289" s="97">
        <v>250101400</v>
      </c>
      <c r="T289" s="98" t="s">
        <v>937</v>
      </c>
      <c r="U289" s="98" t="s">
        <v>2092</v>
      </c>
      <c r="V289" s="98" t="s">
        <v>2093</v>
      </c>
      <c r="W289" s="98">
        <v>42</v>
      </c>
      <c r="X289" s="98" t="s">
        <v>2094</v>
      </c>
      <c r="Y289" s="98">
        <v>70</v>
      </c>
      <c r="Z289" s="97">
        <v>16</v>
      </c>
      <c r="AA289" s="101" t="s">
        <v>2095</v>
      </c>
      <c r="AB289" s="98" t="s">
        <v>16</v>
      </c>
      <c r="AC289" s="97">
        <f>_xlfn.XLOOKUP(B289,'[1]PI final (3)'!C:C,'[1]PI final (3)'!AE:AE,"",0)</f>
        <v>3</v>
      </c>
      <c r="AD289" s="97">
        <f>_xlfn.XLOOKUP(B289,'[1]PI final (3)'!C:C,'[1]PI final (3)'!AF:AF,"",0)</f>
        <v>4</v>
      </c>
      <c r="AE289" s="97">
        <f>_xlfn.XLOOKUP(B289,'[1]PI final (3)'!C:C,'[1]PI final (3)'!AG:AG,"",0)</f>
        <v>7</v>
      </c>
      <c r="AF289" s="97">
        <f>_xlfn.XLOOKUP(B289,'[1]PI final (3)'!C:C,'[1]PI final (3)'!AI:AI,"",0)</f>
        <v>1</v>
      </c>
      <c r="AG289" s="97">
        <f>_xlfn.XLOOKUP(B289,'[1]PI final (3)'!C:C,'[1]PI final (3)'!AJ:AJ,"",0)</f>
        <v>2</v>
      </c>
      <c r="AH289" s="97">
        <f>_xlfn.XLOOKUP(B289,'[1]PI final (3)'!C:C,'[1]PI final (3)'!AK:AK,"",0)</f>
        <v>2</v>
      </c>
      <c r="AI289" s="97">
        <f>_xlfn.XLOOKUP(B289,'[1]PI final (3)'!C:C,'[1]PI final (3)'!AL:AL,"",0)</f>
        <v>2</v>
      </c>
      <c r="AJ289" s="97">
        <f>_xlfn.XLOOKUP(B289,'[1]PI final (3)'!C:C,'[1]PI final (3)'!AM:AM,"",0)</f>
        <v>7</v>
      </c>
      <c r="AK289" s="97">
        <f>_xlfn.XLOOKUP(B289,'[1]PI final (3)'!C:C,'[1]PI final (3)'!AN:AN,"",0)</f>
        <v>14</v>
      </c>
      <c r="AL289" s="97">
        <f>_xlfn.XLOOKUP(B289,'[1]PI final (3)'!C:C,'[1]PI final (3)'!AP:AP,"",0)</f>
        <v>1</v>
      </c>
      <c r="AM289" s="97">
        <f>_xlfn.XLOOKUP(B289,'[1]PI final (3)'!C:C,'[1]PI final (3)'!AQ:AQ,"",0)</f>
        <v>2</v>
      </c>
      <c r="AN289" s="97">
        <f>_xlfn.XLOOKUP(B289,'[1]PI final (3)'!C:C,'[1]PI final (3)'!AR:AR,"",0)</f>
        <v>2</v>
      </c>
      <c r="AO289" s="97">
        <f>_xlfn.XLOOKUP(B289,'[1]PI final (3)'!C:C,'[1]PI final (3)'!AS:AS,"",0)</f>
        <v>2</v>
      </c>
      <c r="AP289" s="97">
        <f>_xlfn.XLOOKUP(B289,'[1]PI final (3)'!C:C,'[1]PI final (3)'!AT:AT,"",0)</f>
        <v>7</v>
      </c>
      <c r="AQ289" s="97">
        <f>_xlfn.XLOOKUP(B289,'[1]PI final (3)'!C:C,'[1]PI final (3)'!AU:AU,"",0)</f>
        <v>21</v>
      </c>
      <c r="AR289" s="97">
        <f>_xlfn.XLOOKUP(B289,'[1]PI final (3)'!C:C,'[1]PI final (3)'!AW:AW,"",0)</f>
        <v>1</v>
      </c>
      <c r="AS289" s="97">
        <f>_xlfn.XLOOKUP(B289,'[1]PI final (3)'!C:C,'[1]PI final (3)'!AX:AX,"",0)</f>
        <v>2</v>
      </c>
      <c r="AT289" s="97">
        <f>_xlfn.XLOOKUP(B289,'[1]PI final (3)'!C:C,'[1]PI final (3)'!AY:AY,"",0)</f>
        <v>2</v>
      </c>
      <c r="AU289" s="97">
        <f>_xlfn.XLOOKUP(B289,'[1]PI final (3)'!C:C,'[1]PI final (3)'!AZ:AZ,"",0)</f>
        <v>2</v>
      </c>
      <c r="AV289" s="97">
        <f>_xlfn.XLOOKUP(B289,'[1]PI final (3)'!C:C,'[1]PI final (3)'!BA:BA,"",0)</f>
        <v>7</v>
      </c>
      <c r="AW289" s="97">
        <f>_xlfn.XLOOKUP(B289,'[1]PI final (3)'!C:C,'[1]PI final (3)'!BB:BB,"",0)</f>
        <v>28</v>
      </c>
      <c r="AX289" s="98" t="s">
        <v>776</v>
      </c>
      <c r="AY289" s="98" t="s">
        <v>931</v>
      </c>
      <c r="AZ289" s="98" t="s">
        <v>931</v>
      </c>
      <c r="BA289" s="98" t="s">
        <v>28</v>
      </c>
      <c r="BB289" s="98">
        <v>0</v>
      </c>
      <c r="BC289" s="98">
        <v>0</v>
      </c>
      <c r="BD289" s="98">
        <v>0</v>
      </c>
      <c r="BE289" s="98">
        <v>0</v>
      </c>
      <c r="BF289" s="98">
        <v>0</v>
      </c>
    </row>
    <row r="290" spans="1:58" s="102" customFormat="1" ht="32.1" customHeight="1">
      <c r="A290" s="97" t="s">
        <v>3736</v>
      </c>
      <c r="B290" s="97">
        <v>281</v>
      </c>
      <c r="C290" s="98" t="s">
        <v>1343</v>
      </c>
      <c r="D290" s="98" t="s">
        <v>1920</v>
      </c>
      <c r="E290" s="98" t="s">
        <v>2096</v>
      </c>
      <c r="F290" s="98" t="s">
        <v>2097</v>
      </c>
      <c r="G290" s="98" t="s">
        <v>1057</v>
      </c>
      <c r="H290" s="98" t="s">
        <v>2098</v>
      </c>
      <c r="I290" s="98" t="s">
        <v>812</v>
      </c>
      <c r="J290" s="106">
        <v>0.35</v>
      </c>
      <c r="K290" s="117" t="s">
        <v>2099</v>
      </c>
      <c r="L290" s="106">
        <v>0.55000000000000004</v>
      </c>
      <c r="M290" s="98" t="s">
        <v>2078</v>
      </c>
      <c r="N290" s="97">
        <v>16</v>
      </c>
      <c r="O290" s="98" t="s">
        <v>1066</v>
      </c>
      <c r="P290" s="97">
        <v>25</v>
      </c>
      <c r="Q290" s="98" t="s">
        <v>2016</v>
      </c>
      <c r="R290" s="98" t="s">
        <v>2079</v>
      </c>
      <c r="S290" s="97">
        <v>250100101</v>
      </c>
      <c r="T290" s="118" t="s">
        <v>937</v>
      </c>
      <c r="U290" s="98" t="s">
        <v>2082</v>
      </c>
      <c r="V290" s="98" t="s">
        <v>2100</v>
      </c>
      <c r="W290" s="98">
        <v>2</v>
      </c>
      <c r="X290" s="98" t="s">
        <v>2101</v>
      </c>
      <c r="Y290" s="98">
        <v>10</v>
      </c>
      <c r="Z290" s="97">
        <v>16</v>
      </c>
      <c r="AA290" s="101" t="s">
        <v>1896</v>
      </c>
      <c r="AB290" s="98" t="s">
        <v>16</v>
      </c>
      <c r="AC290" s="97">
        <f>_xlfn.XLOOKUP(B290,'[1]PI final (3)'!C:C,'[1]PI final (3)'!AE:AE,"",0)</f>
        <v>1</v>
      </c>
      <c r="AD290" s="97">
        <f>_xlfn.XLOOKUP(B290,'[1]PI final (3)'!C:C,'[1]PI final (3)'!AF:AF,"",0)</f>
        <v>1</v>
      </c>
      <c r="AE290" s="97">
        <f>_xlfn.XLOOKUP(B290,'[1]PI final (3)'!C:C,'[1]PI final (3)'!AG:AG,"",0)</f>
        <v>2</v>
      </c>
      <c r="AF290" s="97">
        <f>_xlfn.XLOOKUP(B290,'[1]PI final (3)'!C:C,'[1]PI final (3)'!AI:AI,"",0)</f>
        <v>0.5</v>
      </c>
      <c r="AG290" s="97">
        <f>_xlfn.XLOOKUP(B290,'[1]PI final (3)'!C:C,'[1]PI final (3)'!AJ:AJ,"",0)</f>
        <v>0.5</v>
      </c>
      <c r="AH290" s="97">
        <f>_xlfn.XLOOKUP(B290,'[1]PI final (3)'!C:C,'[1]PI final (3)'!AK:AK,"",0)</f>
        <v>0.5</v>
      </c>
      <c r="AI290" s="97">
        <f>_xlfn.XLOOKUP(B290,'[1]PI final (3)'!C:C,'[1]PI final (3)'!AL:AL,"",0)</f>
        <v>0.5</v>
      </c>
      <c r="AJ290" s="97">
        <f>_xlfn.XLOOKUP(B290,'[1]PI final (3)'!C:C,'[1]PI final (3)'!AM:AM,"",0)</f>
        <v>2</v>
      </c>
      <c r="AK290" s="97">
        <f>_xlfn.XLOOKUP(B290,'[1]PI final (3)'!C:C,'[1]PI final (3)'!AN:AN,"",0)</f>
        <v>4</v>
      </c>
      <c r="AL290" s="97">
        <f>_xlfn.XLOOKUP(B290,'[1]PI final (3)'!C:C,'[1]PI final (3)'!AP:AP,"",0)</f>
        <v>0.5</v>
      </c>
      <c r="AM290" s="97">
        <f>_xlfn.XLOOKUP(B290,'[1]PI final (3)'!C:C,'[1]PI final (3)'!AQ:AQ,"",0)</f>
        <v>0.5</v>
      </c>
      <c r="AN290" s="97">
        <f>_xlfn.XLOOKUP(B290,'[1]PI final (3)'!C:C,'[1]PI final (3)'!AR:AR,"",0)</f>
        <v>0.5</v>
      </c>
      <c r="AO290" s="97">
        <f>_xlfn.XLOOKUP(B290,'[1]PI final (3)'!C:C,'[1]PI final (3)'!AS:AS,"",0)</f>
        <v>0.5</v>
      </c>
      <c r="AP290" s="97">
        <f>_xlfn.XLOOKUP(B290,'[1]PI final (3)'!C:C,'[1]PI final (3)'!AT:AT,"",0)</f>
        <v>2</v>
      </c>
      <c r="AQ290" s="97">
        <f>_xlfn.XLOOKUP(B290,'[1]PI final (3)'!C:C,'[1]PI final (3)'!AU:AU,"",0)</f>
        <v>6</v>
      </c>
      <c r="AR290" s="97">
        <f>_xlfn.XLOOKUP(B290,'[1]PI final (3)'!C:C,'[1]PI final (3)'!AW:AW,"",0)</f>
        <v>0.5</v>
      </c>
      <c r="AS290" s="97">
        <f>_xlfn.XLOOKUP(B290,'[1]PI final (3)'!C:C,'[1]PI final (3)'!AX:AX,"",0)</f>
        <v>0.5</v>
      </c>
      <c r="AT290" s="97">
        <f>_xlfn.XLOOKUP(B290,'[1]PI final (3)'!C:C,'[1]PI final (3)'!AY:AY,"",0)</f>
        <v>0.5</v>
      </c>
      <c r="AU290" s="97">
        <f>_xlfn.XLOOKUP(B290,'[1]PI final (3)'!C:C,'[1]PI final (3)'!AZ:AZ,"",0)</f>
        <v>0.5</v>
      </c>
      <c r="AV290" s="97">
        <f>_xlfn.XLOOKUP(B290,'[1]PI final (3)'!C:C,'[1]PI final (3)'!BA:BA,"",0)</f>
        <v>2</v>
      </c>
      <c r="AW290" s="97">
        <f>_xlfn.XLOOKUP(B290,'[1]PI final (3)'!C:C,'[1]PI final (3)'!BB:BB,"",0)</f>
        <v>8</v>
      </c>
      <c r="AX290" s="98" t="s">
        <v>776</v>
      </c>
      <c r="AY290" s="98" t="s">
        <v>931</v>
      </c>
      <c r="AZ290" s="98" t="s">
        <v>931</v>
      </c>
      <c r="BA290" s="98" t="s">
        <v>28</v>
      </c>
      <c r="BB290" s="98">
        <v>0</v>
      </c>
      <c r="BC290" s="98">
        <v>0</v>
      </c>
      <c r="BD290" s="98">
        <v>0</v>
      </c>
      <c r="BE290" s="98">
        <v>0</v>
      </c>
      <c r="BF290" s="98">
        <v>0</v>
      </c>
    </row>
    <row r="291" spans="1:58" s="102" customFormat="1" ht="32.1" customHeight="1">
      <c r="A291" s="97" t="s">
        <v>3736</v>
      </c>
      <c r="B291" s="97">
        <v>282</v>
      </c>
      <c r="C291" s="98" t="s">
        <v>1343</v>
      </c>
      <c r="D291" s="98" t="s">
        <v>1920</v>
      </c>
      <c r="E291" s="98" t="s">
        <v>2096</v>
      </c>
      <c r="F291" s="98" t="s">
        <v>2097</v>
      </c>
      <c r="G291" s="98" t="s">
        <v>1057</v>
      </c>
      <c r="H291" s="98" t="s">
        <v>2098</v>
      </c>
      <c r="I291" s="98" t="s">
        <v>812</v>
      </c>
      <c r="J291" s="106">
        <v>0.35</v>
      </c>
      <c r="K291" s="117" t="s">
        <v>2099</v>
      </c>
      <c r="L291" s="106">
        <v>0.55000000000000004</v>
      </c>
      <c r="M291" s="98" t="s">
        <v>2078</v>
      </c>
      <c r="N291" s="97">
        <v>16</v>
      </c>
      <c r="O291" s="98" t="s">
        <v>1066</v>
      </c>
      <c r="P291" s="97">
        <v>45</v>
      </c>
      <c r="Q291" s="98" t="s">
        <v>1194</v>
      </c>
      <c r="R291" s="98" t="s">
        <v>1195</v>
      </c>
      <c r="S291" s="97">
        <v>459903102</v>
      </c>
      <c r="T291" s="118" t="s">
        <v>1273</v>
      </c>
      <c r="U291" s="98" t="s">
        <v>2102</v>
      </c>
      <c r="V291" s="98" t="s">
        <v>2103</v>
      </c>
      <c r="W291" s="98">
        <v>44</v>
      </c>
      <c r="X291" s="98" t="s">
        <v>2104</v>
      </c>
      <c r="Y291" s="98">
        <v>44</v>
      </c>
      <c r="Z291" s="97">
        <v>16</v>
      </c>
      <c r="AA291" s="101" t="s">
        <v>2105</v>
      </c>
      <c r="AB291" s="98" t="s">
        <v>866</v>
      </c>
      <c r="AC291" s="97">
        <f>_xlfn.XLOOKUP(B291,'[1]PI final (3)'!C:C,'[1]PI final (3)'!AE:AE,"",0)</f>
        <v>22</v>
      </c>
      <c r="AD291" s="97">
        <f>_xlfn.XLOOKUP(B291,'[1]PI final (3)'!C:C,'[1]PI final (3)'!AF:AF,"",0)</f>
        <v>22</v>
      </c>
      <c r="AE291" s="97">
        <f>_xlfn.XLOOKUP(B291,'[1]PI final (3)'!C:C,'[1]PI final (3)'!AG:AG,"",0)</f>
        <v>44</v>
      </c>
      <c r="AF291" s="97">
        <f>_xlfn.XLOOKUP(B291,'[1]PI final (3)'!C:C,'[1]PI final (3)'!AI:AI,"",0)</f>
        <v>5</v>
      </c>
      <c r="AG291" s="97">
        <f>_xlfn.XLOOKUP(B291,'[1]PI final (3)'!C:C,'[1]PI final (3)'!AJ:AJ,"",0)</f>
        <v>17</v>
      </c>
      <c r="AH291" s="97">
        <f>_xlfn.XLOOKUP(B291,'[1]PI final (3)'!C:C,'[1]PI final (3)'!AK:AK,"",0)</f>
        <v>5</v>
      </c>
      <c r="AI291" s="97">
        <f>_xlfn.XLOOKUP(B291,'[1]PI final (3)'!C:C,'[1]PI final (3)'!AL:AL,"",0)</f>
        <v>17</v>
      </c>
      <c r="AJ291" s="97">
        <f>_xlfn.XLOOKUP(B291,'[1]PI final (3)'!C:C,'[1]PI final (3)'!AM:AM,"",0)</f>
        <v>44</v>
      </c>
      <c r="AK291" s="97">
        <f>_xlfn.XLOOKUP(B291,'[1]PI final (3)'!C:C,'[1]PI final (3)'!AN:AN,"",0)</f>
        <v>44</v>
      </c>
      <c r="AL291" s="97">
        <f>_xlfn.XLOOKUP(B291,'[1]PI final (3)'!C:C,'[1]PI final (3)'!AP:AP,"",0)</f>
        <v>5</v>
      </c>
      <c r="AM291" s="97">
        <f>_xlfn.XLOOKUP(B291,'[1]PI final (3)'!C:C,'[1]PI final (3)'!AQ:AQ,"",0)</f>
        <v>17</v>
      </c>
      <c r="AN291" s="97">
        <f>_xlfn.XLOOKUP(B291,'[1]PI final (3)'!C:C,'[1]PI final (3)'!AR:AR,"",0)</f>
        <v>5</v>
      </c>
      <c r="AO291" s="97">
        <f>_xlfn.XLOOKUP(B291,'[1]PI final (3)'!C:C,'[1]PI final (3)'!AS:AS,"",0)</f>
        <v>17</v>
      </c>
      <c r="AP291" s="97">
        <f>_xlfn.XLOOKUP(B291,'[1]PI final (3)'!C:C,'[1]PI final (3)'!AT:AT,"",0)</f>
        <v>44</v>
      </c>
      <c r="AQ291" s="97">
        <f>_xlfn.XLOOKUP(B291,'[1]PI final (3)'!C:C,'[1]PI final (3)'!AU:AU,"",0)</f>
        <v>44</v>
      </c>
      <c r="AR291" s="97">
        <f>_xlfn.XLOOKUP(B291,'[1]PI final (3)'!C:C,'[1]PI final (3)'!AW:AW,"",0)</f>
        <v>5</v>
      </c>
      <c r="AS291" s="97">
        <f>_xlfn.XLOOKUP(B291,'[1]PI final (3)'!C:C,'[1]PI final (3)'!AX:AX,"",0)</f>
        <v>17</v>
      </c>
      <c r="AT291" s="97">
        <f>_xlfn.XLOOKUP(B291,'[1]PI final (3)'!C:C,'[1]PI final (3)'!AY:AY,"",0)</f>
        <v>5</v>
      </c>
      <c r="AU291" s="97">
        <f>_xlfn.XLOOKUP(B291,'[1]PI final (3)'!C:C,'[1]PI final (3)'!AZ:AZ,"",0)</f>
        <v>17</v>
      </c>
      <c r="AV291" s="97">
        <f>_xlfn.XLOOKUP(B291,'[1]PI final (3)'!C:C,'[1]PI final (3)'!BA:BA,"",0)</f>
        <v>44</v>
      </c>
      <c r="AW291" s="97">
        <f>_xlfn.XLOOKUP(B291,'[1]PI final (3)'!C:C,'[1]PI final (3)'!BB:BB,"",0)</f>
        <v>44</v>
      </c>
      <c r="AX291" s="98" t="b">
        <v>0</v>
      </c>
      <c r="AY291" s="98" t="s">
        <v>931</v>
      </c>
      <c r="AZ291" s="98" t="s">
        <v>931</v>
      </c>
      <c r="BA291" s="98" t="s">
        <v>28</v>
      </c>
      <c r="BB291" s="98">
        <v>0</v>
      </c>
      <c r="BC291" s="98">
        <v>0</v>
      </c>
      <c r="BD291" s="98">
        <v>0</v>
      </c>
      <c r="BE291" s="98">
        <v>0</v>
      </c>
      <c r="BF291" s="98">
        <v>0</v>
      </c>
    </row>
    <row r="292" spans="1:58" s="102" customFormat="1" ht="32.1" customHeight="1">
      <c r="A292" s="97" t="s">
        <v>2106</v>
      </c>
      <c r="B292" s="97">
        <v>283</v>
      </c>
      <c r="C292" s="98" t="s">
        <v>1343</v>
      </c>
      <c r="D292" s="98" t="s">
        <v>2107</v>
      </c>
      <c r="E292" s="98" t="s">
        <v>2108</v>
      </c>
      <c r="F292" s="98" t="s">
        <v>2109</v>
      </c>
      <c r="G292" s="101">
        <v>220010005</v>
      </c>
      <c r="H292" s="98" t="s">
        <v>2110</v>
      </c>
      <c r="I292" s="98" t="s">
        <v>2014</v>
      </c>
      <c r="J292" s="97">
        <v>54.3</v>
      </c>
      <c r="K292" s="98" t="s">
        <v>2111</v>
      </c>
      <c r="L292" s="97">
        <v>59.3</v>
      </c>
      <c r="M292" s="98" t="s">
        <v>840</v>
      </c>
      <c r="N292" s="99">
        <v>16</v>
      </c>
      <c r="O292" s="100" t="s">
        <v>2054</v>
      </c>
      <c r="P292" s="97">
        <v>45</v>
      </c>
      <c r="Q292" s="98" t="s">
        <v>1194</v>
      </c>
      <c r="R292" s="118" t="s">
        <v>1195</v>
      </c>
      <c r="S292" s="97">
        <v>459902300</v>
      </c>
      <c r="T292" s="98" t="s">
        <v>1035</v>
      </c>
      <c r="U292" s="98" t="s">
        <v>2112</v>
      </c>
      <c r="V292" s="98" t="s">
        <v>2113</v>
      </c>
      <c r="W292" s="98">
        <v>0</v>
      </c>
      <c r="X292" s="98" t="s">
        <v>2114</v>
      </c>
      <c r="Y292" s="98">
        <v>1</v>
      </c>
      <c r="Z292" s="97" t="s">
        <v>1959</v>
      </c>
      <c r="AA292" s="101" t="s">
        <v>2115</v>
      </c>
      <c r="AB292" s="98" t="s">
        <v>16</v>
      </c>
      <c r="AC292" s="97">
        <f>_xlfn.XLOOKUP(B292,'[1]PI final (3)'!C:C,'[1]PI final (3)'!AE:AE,"",0)</f>
        <v>0.125</v>
      </c>
      <c r="AD292" s="97">
        <f>_xlfn.XLOOKUP(B292,'[1]PI final (3)'!C:C,'[1]PI final (3)'!AF:AF,"",0)</f>
        <v>0.125</v>
      </c>
      <c r="AE292" s="97">
        <f>_xlfn.XLOOKUP(B292,'[1]PI final (3)'!C:C,'[1]PI final (3)'!AG:AG,"",0)</f>
        <v>0.25</v>
      </c>
      <c r="AF292" s="97">
        <f>_xlfn.XLOOKUP(B292,'[1]PI final (3)'!C:C,'[1]PI final (3)'!AI:AI,"",0)</f>
        <v>6.25E-2</v>
      </c>
      <c r="AG292" s="97">
        <f>_xlfn.XLOOKUP(B292,'[1]PI final (3)'!C:C,'[1]PI final (3)'!AJ:AJ,"",0)</f>
        <v>6.25E-2</v>
      </c>
      <c r="AH292" s="97">
        <f>_xlfn.XLOOKUP(B292,'[1]PI final (3)'!C:C,'[1]PI final (3)'!AK:AK,"",0)</f>
        <v>6.25E-2</v>
      </c>
      <c r="AI292" s="97">
        <f>_xlfn.XLOOKUP(B292,'[1]PI final (3)'!C:C,'[1]PI final (3)'!AL:AL,"",0)</f>
        <v>6.25E-2</v>
      </c>
      <c r="AJ292" s="97">
        <f>_xlfn.XLOOKUP(B292,'[1]PI final (3)'!C:C,'[1]PI final (3)'!AM:AM,"",0)</f>
        <v>0.25</v>
      </c>
      <c r="AK292" s="97">
        <f>_xlfn.XLOOKUP(B292,'[1]PI final (3)'!C:C,'[1]PI final (3)'!AN:AN,"",0)</f>
        <v>0.5</v>
      </c>
      <c r="AL292" s="97">
        <f>_xlfn.XLOOKUP(B292,'[1]PI final (3)'!C:C,'[1]PI final (3)'!AP:AP,"",0)</f>
        <v>6.25E-2</v>
      </c>
      <c r="AM292" s="97">
        <f>_xlfn.XLOOKUP(B292,'[1]PI final (3)'!C:C,'[1]PI final (3)'!AQ:AQ,"",0)</f>
        <v>6.25E-2</v>
      </c>
      <c r="AN292" s="97">
        <f>_xlfn.XLOOKUP(B292,'[1]PI final (3)'!C:C,'[1]PI final (3)'!AR:AR,"",0)</f>
        <v>6.25E-2</v>
      </c>
      <c r="AO292" s="97">
        <f>_xlfn.XLOOKUP(B292,'[1]PI final (3)'!C:C,'[1]PI final (3)'!AS:AS,"",0)</f>
        <v>6.25E-2</v>
      </c>
      <c r="AP292" s="97">
        <f>_xlfn.XLOOKUP(B292,'[1]PI final (3)'!C:C,'[1]PI final (3)'!AT:AT,"",0)</f>
        <v>0.25</v>
      </c>
      <c r="AQ292" s="97">
        <f>_xlfn.XLOOKUP(B292,'[1]PI final (3)'!C:C,'[1]PI final (3)'!AU:AU,"",0)</f>
        <v>0.75</v>
      </c>
      <c r="AR292" s="97">
        <f>_xlfn.XLOOKUP(B292,'[1]PI final (3)'!C:C,'[1]PI final (3)'!AW:AW,"",0)</f>
        <v>6.25E-2</v>
      </c>
      <c r="AS292" s="97">
        <f>_xlfn.XLOOKUP(B292,'[1]PI final (3)'!C:C,'[1]PI final (3)'!AX:AX,"",0)</f>
        <v>6.25E-2</v>
      </c>
      <c r="AT292" s="97">
        <f>_xlfn.XLOOKUP(B292,'[1]PI final (3)'!C:C,'[1]PI final (3)'!AY:AY,"",0)</f>
        <v>6.25E-2</v>
      </c>
      <c r="AU292" s="97">
        <f>_xlfn.XLOOKUP(B292,'[1]PI final (3)'!C:C,'[1]PI final (3)'!AZ:AZ,"",0)</f>
        <v>6.25E-2</v>
      </c>
      <c r="AV292" s="97">
        <f>_xlfn.XLOOKUP(B292,'[1]PI final (3)'!C:C,'[1]PI final (3)'!BA:BA,"",0)</f>
        <v>0.25</v>
      </c>
      <c r="AW292" s="97">
        <f>_xlfn.XLOOKUP(B292,'[1]PI final (3)'!C:C,'[1]PI final (3)'!BB:BB,"",0)</f>
        <v>1</v>
      </c>
      <c r="AX292" s="98" t="s">
        <v>776</v>
      </c>
      <c r="AY292" s="98" t="s">
        <v>931</v>
      </c>
      <c r="AZ292" s="98" t="s">
        <v>931</v>
      </c>
      <c r="BA292" s="98" t="s">
        <v>849</v>
      </c>
      <c r="BB292" s="98">
        <v>0</v>
      </c>
      <c r="BC292" s="98">
        <v>0</v>
      </c>
      <c r="BD292" s="98">
        <v>0</v>
      </c>
      <c r="BE292" s="98">
        <v>0</v>
      </c>
      <c r="BF292" s="98">
        <v>0</v>
      </c>
    </row>
    <row r="293" spans="1:58" s="102" customFormat="1" ht="32.1" customHeight="1">
      <c r="A293" s="97" t="s">
        <v>2106</v>
      </c>
      <c r="B293" s="97">
        <v>284</v>
      </c>
      <c r="C293" s="98" t="s">
        <v>1343</v>
      </c>
      <c r="D293" s="98" t="s">
        <v>2107</v>
      </c>
      <c r="E293" s="98" t="s">
        <v>2108</v>
      </c>
      <c r="F293" s="98" t="s">
        <v>2109</v>
      </c>
      <c r="G293" s="101">
        <v>220010005</v>
      </c>
      <c r="H293" s="98" t="s">
        <v>2110</v>
      </c>
      <c r="I293" s="98" t="s">
        <v>2014</v>
      </c>
      <c r="J293" s="97">
        <v>54.3</v>
      </c>
      <c r="K293" s="98" t="s">
        <v>2111</v>
      </c>
      <c r="L293" s="97">
        <v>59.3</v>
      </c>
      <c r="M293" s="98" t="s">
        <v>840</v>
      </c>
      <c r="N293" s="99">
        <v>16</v>
      </c>
      <c r="O293" s="100" t="s">
        <v>2054</v>
      </c>
      <c r="P293" s="97">
        <v>45</v>
      </c>
      <c r="Q293" s="98" t="s">
        <v>1194</v>
      </c>
      <c r="R293" s="118" t="s">
        <v>1195</v>
      </c>
      <c r="S293" s="97">
        <v>459900200</v>
      </c>
      <c r="T293" s="98" t="s">
        <v>2116</v>
      </c>
      <c r="U293" s="98" t="s">
        <v>2117</v>
      </c>
      <c r="V293" s="98" t="s">
        <v>2118</v>
      </c>
      <c r="W293" s="98">
        <v>75</v>
      </c>
      <c r="X293" s="98" t="s">
        <v>2119</v>
      </c>
      <c r="Y293" s="98">
        <v>90</v>
      </c>
      <c r="Z293" s="97">
        <v>16</v>
      </c>
      <c r="AA293" s="105" t="s">
        <v>2062</v>
      </c>
      <c r="AB293" s="98" t="s">
        <v>16</v>
      </c>
      <c r="AC293" s="97">
        <f>_xlfn.XLOOKUP(B293,'[1]PI final (3)'!C:C,'[1]PI final (3)'!AE:AE,"",0)</f>
        <v>1.875</v>
      </c>
      <c r="AD293" s="97">
        <f>_xlfn.XLOOKUP(B293,'[1]PI final (3)'!C:C,'[1]PI final (3)'!AF:AF,"",0)</f>
        <v>1.875</v>
      </c>
      <c r="AE293" s="97">
        <f>_xlfn.XLOOKUP(B293,'[1]PI final (3)'!C:C,'[1]PI final (3)'!AG:AG,"",0)</f>
        <v>3.75</v>
      </c>
      <c r="AF293" s="97">
        <f>_xlfn.XLOOKUP(B293,'[1]PI final (3)'!C:C,'[1]PI final (3)'!AI:AI,"",0)</f>
        <v>0.9375</v>
      </c>
      <c r="AG293" s="97">
        <f>_xlfn.XLOOKUP(B293,'[1]PI final (3)'!C:C,'[1]PI final (3)'!AJ:AJ,"",0)</f>
        <v>0.9375</v>
      </c>
      <c r="AH293" s="97">
        <f>_xlfn.XLOOKUP(B293,'[1]PI final (3)'!C:C,'[1]PI final (3)'!AK:AK,"",0)</f>
        <v>0.9375</v>
      </c>
      <c r="AI293" s="97">
        <f>_xlfn.XLOOKUP(B293,'[1]PI final (3)'!C:C,'[1]PI final (3)'!AL:AL,"",0)</f>
        <v>0.9375</v>
      </c>
      <c r="AJ293" s="97">
        <f>_xlfn.XLOOKUP(B293,'[1]PI final (3)'!C:C,'[1]PI final (3)'!AM:AM,"",0)</f>
        <v>3.75</v>
      </c>
      <c r="AK293" s="97">
        <f>_xlfn.XLOOKUP(B293,'[1]PI final (3)'!C:C,'[1]PI final (3)'!AN:AN,"",0)</f>
        <v>7.5</v>
      </c>
      <c r="AL293" s="97">
        <f>_xlfn.XLOOKUP(B293,'[1]PI final (3)'!C:C,'[1]PI final (3)'!AP:AP,"",0)</f>
        <v>0.9375</v>
      </c>
      <c r="AM293" s="97">
        <f>_xlfn.XLOOKUP(B293,'[1]PI final (3)'!C:C,'[1]PI final (3)'!AQ:AQ,"",0)</f>
        <v>0.9375</v>
      </c>
      <c r="AN293" s="97">
        <f>_xlfn.XLOOKUP(B293,'[1]PI final (3)'!C:C,'[1]PI final (3)'!AR:AR,"",0)</f>
        <v>0.9375</v>
      </c>
      <c r="AO293" s="97">
        <f>_xlfn.XLOOKUP(B293,'[1]PI final (3)'!C:C,'[1]PI final (3)'!AS:AS,"",0)</f>
        <v>0.9375</v>
      </c>
      <c r="AP293" s="97">
        <f>_xlfn.XLOOKUP(B293,'[1]PI final (3)'!C:C,'[1]PI final (3)'!AT:AT,"",0)</f>
        <v>3.75</v>
      </c>
      <c r="AQ293" s="97">
        <f>_xlfn.XLOOKUP(B293,'[1]PI final (3)'!C:C,'[1]PI final (3)'!AU:AU,"",0)</f>
        <v>11.25</v>
      </c>
      <c r="AR293" s="97">
        <f>_xlfn.XLOOKUP(B293,'[1]PI final (3)'!C:C,'[1]PI final (3)'!AW:AW,"",0)</f>
        <v>0.9375</v>
      </c>
      <c r="AS293" s="97">
        <f>_xlfn.XLOOKUP(B293,'[1]PI final (3)'!C:C,'[1]PI final (3)'!AX:AX,"",0)</f>
        <v>0.9375</v>
      </c>
      <c r="AT293" s="97">
        <f>_xlfn.XLOOKUP(B293,'[1]PI final (3)'!C:C,'[1]PI final (3)'!AY:AY,"",0)</f>
        <v>0.9375</v>
      </c>
      <c r="AU293" s="97">
        <f>_xlfn.XLOOKUP(B293,'[1]PI final (3)'!C:C,'[1]PI final (3)'!AZ:AZ,"",0)</f>
        <v>0.9375</v>
      </c>
      <c r="AV293" s="97">
        <f>_xlfn.XLOOKUP(B293,'[1]PI final (3)'!C:C,'[1]PI final (3)'!BA:BA,"",0)</f>
        <v>3.75</v>
      </c>
      <c r="AW293" s="97">
        <f>_xlfn.XLOOKUP(B293,'[1]PI final (3)'!C:C,'[1]PI final (3)'!BB:BB,"",0)</f>
        <v>15</v>
      </c>
      <c r="AX293" s="98" t="s">
        <v>776</v>
      </c>
      <c r="AY293" s="98" t="s">
        <v>931</v>
      </c>
      <c r="AZ293" s="98" t="s">
        <v>931</v>
      </c>
      <c r="BA293" s="98" t="s">
        <v>849</v>
      </c>
      <c r="BB293" s="98">
        <v>0</v>
      </c>
      <c r="BC293" s="98">
        <v>0</v>
      </c>
      <c r="BD293" s="98">
        <v>0</v>
      </c>
      <c r="BE293" s="98">
        <v>0</v>
      </c>
      <c r="BF293" s="98">
        <v>0</v>
      </c>
    </row>
    <row r="294" spans="1:58" s="102" customFormat="1" ht="32.1" customHeight="1">
      <c r="A294" s="97" t="s">
        <v>2106</v>
      </c>
      <c r="B294" s="97">
        <v>285</v>
      </c>
      <c r="C294" s="98" t="s">
        <v>1343</v>
      </c>
      <c r="D294" s="98" t="s">
        <v>2107</v>
      </c>
      <c r="E294" s="98" t="s">
        <v>2108</v>
      </c>
      <c r="F294" s="98" t="s">
        <v>2109</v>
      </c>
      <c r="G294" s="101">
        <v>220010005</v>
      </c>
      <c r="H294" s="98" t="s">
        <v>2110</v>
      </c>
      <c r="I294" s="98" t="s">
        <v>2014</v>
      </c>
      <c r="J294" s="97">
        <v>54.3</v>
      </c>
      <c r="K294" s="98" t="s">
        <v>2111</v>
      </c>
      <c r="L294" s="97">
        <v>59.3</v>
      </c>
      <c r="M294" s="98" t="s">
        <v>840</v>
      </c>
      <c r="N294" s="99">
        <v>16</v>
      </c>
      <c r="O294" s="100" t="s">
        <v>2054</v>
      </c>
      <c r="P294" s="97">
        <v>45</v>
      </c>
      <c r="Q294" s="98" t="s">
        <v>1194</v>
      </c>
      <c r="R294" s="118" t="s">
        <v>1195</v>
      </c>
      <c r="S294" s="97">
        <v>459903100</v>
      </c>
      <c r="T294" s="98" t="s">
        <v>1273</v>
      </c>
      <c r="U294" s="98" t="s">
        <v>2120</v>
      </c>
      <c r="V294" s="98" t="s">
        <v>2121</v>
      </c>
      <c r="W294" s="98">
        <v>0</v>
      </c>
      <c r="X294" s="98" t="s">
        <v>2119</v>
      </c>
      <c r="Y294" s="98">
        <v>150</v>
      </c>
      <c r="Z294" s="97">
        <v>16</v>
      </c>
      <c r="AA294" s="107">
        <v>45459</v>
      </c>
      <c r="AB294" s="98" t="s">
        <v>16</v>
      </c>
      <c r="AC294" s="97">
        <f>_xlfn.XLOOKUP(B294,'[1]PI final (3)'!C:C,'[1]PI final (3)'!AE:AE,"",0)</f>
        <v>18.75</v>
      </c>
      <c r="AD294" s="97">
        <f>_xlfn.XLOOKUP(B294,'[1]PI final (3)'!C:C,'[1]PI final (3)'!AF:AF,"",0)</f>
        <v>18.75</v>
      </c>
      <c r="AE294" s="97">
        <f>_xlfn.XLOOKUP(B294,'[1]PI final (3)'!C:C,'[1]PI final (3)'!AG:AG,"",0)</f>
        <v>37.5</v>
      </c>
      <c r="AF294" s="97">
        <f>_xlfn.XLOOKUP(B294,'[1]PI final (3)'!C:C,'[1]PI final (3)'!AI:AI,"",0)</f>
        <v>9.375</v>
      </c>
      <c r="AG294" s="97">
        <f>_xlfn.XLOOKUP(B294,'[1]PI final (3)'!C:C,'[1]PI final (3)'!AJ:AJ,"",0)</f>
        <v>9.375</v>
      </c>
      <c r="AH294" s="97">
        <f>_xlfn.XLOOKUP(B294,'[1]PI final (3)'!C:C,'[1]PI final (3)'!AK:AK,"",0)</f>
        <v>9.375</v>
      </c>
      <c r="AI294" s="97">
        <f>_xlfn.XLOOKUP(B294,'[1]PI final (3)'!C:C,'[1]PI final (3)'!AL:AL,"",0)</f>
        <v>9.375</v>
      </c>
      <c r="AJ294" s="97">
        <f>_xlfn.XLOOKUP(B294,'[1]PI final (3)'!C:C,'[1]PI final (3)'!AM:AM,"",0)</f>
        <v>37.5</v>
      </c>
      <c r="AK294" s="97">
        <f>_xlfn.XLOOKUP(B294,'[1]PI final (3)'!C:C,'[1]PI final (3)'!AN:AN,"",0)</f>
        <v>75</v>
      </c>
      <c r="AL294" s="97">
        <f>_xlfn.XLOOKUP(B294,'[1]PI final (3)'!C:C,'[1]PI final (3)'!AP:AP,"",0)</f>
        <v>9.375</v>
      </c>
      <c r="AM294" s="97">
        <f>_xlfn.XLOOKUP(B294,'[1]PI final (3)'!C:C,'[1]PI final (3)'!AQ:AQ,"",0)</f>
        <v>9.375</v>
      </c>
      <c r="AN294" s="97">
        <f>_xlfn.XLOOKUP(B294,'[1]PI final (3)'!C:C,'[1]PI final (3)'!AR:AR,"",0)</f>
        <v>9.375</v>
      </c>
      <c r="AO294" s="97">
        <f>_xlfn.XLOOKUP(B294,'[1]PI final (3)'!C:C,'[1]PI final (3)'!AS:AS,"",0)</f>
        <v>9.375</v>
      </c>
      <c r="AP294" s="97">
        <f>_xlfn.XLOOKUP(B294,'[1]PI final (3)'!C:C,'[1]PI final (3)'!AT:AT,"",0)</f>
        <v>37.5</v>
      </c>
      <c r="AQ294" s="97">
        <f>_xlfn.XLOOKUP(B294,'[1]PI final (3)'!C:C,'[1]PI final (3)'!AU:AU,"",0)</f>
        <v>112.5</v>
      </c>
      <c r="AR294" s="97">
        <f>_xlfn.XLOOKUP(B294,'[1]PI final (3)'!C:C,'[1]PI final (3)'!AW:AW,"",0)</f>
        <v>9.375</v>
      </c>
      <c r="AS294" s="97">
        <f>_xlfn.XLOOKUP(B294,'[1]PI final (3)'!C:C,'[1]PI final (3)'!AX:AX,"",0)</f>
        <v>9.375</v>
      </c>
      <c r="AT294" s="97">
        <f>_xlfn.XLOOKUP(B294,'[1]PI final (3)'!C:C,'[1]PI final (3)'!AY:AY,"",0)</f>
        <v>9.375</v>
      </c>
      <c r="AU294" s="97">
        <f>_xlfn.XLOOKUP(B294,'[1]PI final (3)'!C:C,'[1]PI final (3)'!AZ:AZ,"",0)</f>
        <v>9.375</v>
      </c>
      <c r="AV294" s="97">
        <f>_xlfn.XLOOKUP(B294,'[1]PI final (3)'!C:C,'[1]PI final (3)'!BA:BA,"",0)</f>
        <v>37.5</v>
      </c>
      <c r="AW294" s="97">
        <f>_xlfn.XLOOKUP(B294,'[1]PI final (3)'!C:C,'[1]PI final (3)'!BB:BB,"",0)</f>
        <v>150</v>
      </c>
      <c r="AX294" s="98" t="s">
        <v>776</v>
      </c>
      <c r="AY294" s="98" t="s">
        <v>931</v>
      </c>
      <c r="AZ294" s="98" t="s">
        <v>931</v>
      </c>
      <c r="BA294" s="98" t="s">
        <v>849</v>
      </c>
      <c r="BB294" s="98">
        <v>0</v>
      </c>
      <c r="BC294" s="98">
        <v>0</v>
      </c>
      <c r="BD294" s="98">
        <v>0</v>
      </c>
      <c r="BE294" s="98">
        <v>0</v>
      </c>
      <c r="BF294" s="98">
        <v>0</v>
      </c>
    </row>
    <row r="295" spans="1:58" s="102" customFormat="1" ht="32.1" customHeight="1">
      <c r="A295" s="97" t="s">
        <v>2106</v>
      </c>
      <c r="B295" s="97">
        <v>286</v>
      </c>
      <c r="C295" s="98" t="s">
        <v>1343</v>
      </c>
      <c r="D295" s="98" t="s">
        <v>2107</v>
      </c>
      <c r="E295" s="98" t="s">
        <v>2108</v>
      </c>
      <c r="F295" s="98" t="s">
        <v>2109</v>
      </c>
      <c r="G295" s="101">
        <v>220010005</v>
      </c>
      <c r="H295" s="98" t="s">
        <v>2110</v>
      </c>
      <c r="I295" s="98" t="s">
        <v>2014</v>
      </c>
      <c r="J295" s="97">
        <v>54.3</v>
      </c>
      <c r="K295" s="98" t="s">
        <v>2111</v>
      </c>
      <c r="L295" s="97">
        <v>59.3</v>
      </c>
      <c r="M295" s="98" t="s">
        <v>840</v>
      </c>
      <c r="N295" s="99">
        <v>16</v>
      </c>
      <c r="O295" s="100" t="s">
        <v>2054</v>
      </c>
      <c r="P295" s="97">
        <v>45</v>
      </c>
      <c r="Q295" s="98" t="s">
        <v>1194</v>
      </c>
      <c r="R295" s="118" t="s">
        <v>1245</v>
      </c>
      <c r="S295" s="97">
        <v>450102600</v>
      </c>
      <c r="T295" s="98" t="s">
        <v>2122</v>
      </c>
      <c r="U295" s="98" t="s">
        <v>2123</v>
      </c>
      <c r="V295" s="98" t="s">
        <v>2124</v>
      </c>
      <c r="W295" s="98">
        <v>1</v>
      </c>
      <c r="X295" s="98" t="s">
        <v>2119</v>
      </c>
      <c r="Y295" s="98">
        <v>1</v>
      </c>
      <c r="Z295" s="97" t="s">
        <v>1298</v>
      </c>
      <c r="AA295" s="101" t="s">
        <v>2125</v>
      </c>
      <c r="AB295" s="98" t="s">
        <v>866</v>
      </c>
      <c r="AC295" s="97">
        <f>_xlfn.XLOOKUP(B295,'[1]PI final (3)'!C:C,'[1]PI final (3)'!AE:AE,"",0)</f>
        <v>0.5</v>
      </c>
      <c r="AD295" s="97">
        <f>_xlfn.XLOOKUP(B295,'[1]PI final (3)'!C:C,'[1]PI final (3)'!AF:AF,"",0)</f>
        <v>0.5</v>
      </c>
      <c r="AE295" s="97">
        <f>_xlfn.XLOOKUP(B295,'[1]PI final (3)'!C:C,'[1]PI final (3)'!AG:AG,"",0)</f>
        <v>1</v>
      </c>
      <c r="AF295" s="97">
        <f>_xlfn.XLOOKUP(B295,'[1]PI final (3)'!C:C,'[1]PI final (3)'!AI:AI,"",0)</f>
        <v>0.25</v>
      </c>
      <c r="AG295" s="97">
        <f>_xlfn.XLOOKUP(B295,'[1]PI final (3)'!C:C,'[1]PI final (3)'!AJ:AJ,"",0)</f>
        <v>0.25</v>
      </c>
      <c r="AH295" s="97">
        <f>_xlfn.XLOOKUP(B295,'[1]PI final (3)'!C:C,'[1]PI final (3)'!AK:AK,"",0)</f>
        <v>0.25</v>
      </c>
      <c r="AI295" s="97">
        <f>_xlfn.XLOOKUP(B295,'[1]PI final (3)'!C:C,'[1]PI final (3)'!AL:AL,"",0)</f>
        <v>0.25</v>
      </c>
      <c r="AJ295" s="97">
        <f>_xlfn.XLOOKUP(B295,'[1]PI final (3)'!C:C,'[1]PI final (3)'!AM:AM,"",0)</f>
        <v>1</v>
      </c>
      <c r="AK295" s="97">
        <f>_xlfn.XLOOKUP(B295,'[1]PI final (3)'!C:C,'[1]PI final (3)'!AN:AN,"",0)</f>
        <v>1</v>
      </c>
      <c r="AL295" s="97">
        <f>_xlfn.XLOOKUP(B295,'[1]PI final (3)'!C:C,'[1]PI final (3)'!AP:AP,"",0)</f>
        <v>0.25</v>
      </c>
      <c r="AM295" s="97">
        <f>_xlfn.XLOOKUP(B295,'[1]PI final (3)'!C:C,'[1]PI final (3)'!AQ:AQ,"",0)</f>
        <v>0.25</v>
      </c>
      <c r="AN295" s="97">
        <f>_xlfn.XLOOKUP(B295,'[1]PI final (3)'!C:C,'[1]PI final (3)'!AR:AR,"",0)</f>
        <v>0.25</v>
      </c>
      <c r="AO295" s="97">
        <f>_xlfn.XLOOKUP(B295,'[1]PI final (3)'!C:C,'[1]PI final (3)'!AS:AS,"",0)</f>
        <v>0.25</v>
      </c>
      <c r="AP295" s="97">
        <f>_xlfn.XLOOKUP(B295,'[1]PI final (3)'!C:C,'[1]PI final (3)'!AT:AT,"",0)</f>
        <v>1</v>
      </c>
      <c r="AQ295" s="97">
        <f>_xlfn.XLOOKUP(B295,'[1]PI final (3)'!C:C,'[1]PI final (3)'!AU:AU,"",0)</f>
        <v>1</v>
      </c>
      <c r="AR295" s="97">
        <f>_xlfn.XLOOKUP(B295,'[1]PI final (3)'!C:C,'[1]PI final (3)'!AW:AW,"",0)</f>
        <v>0.25</v>
      </c>
      <c r="AS295" s="97">
        <f>_xlfn.XLOOKUP(B295,'[1]PI final (3)'!C:C,'[1]PI final (3)'!AX:AX,"",0)</f>
        <v>0.25</v>
      </c>
      <c r="AT295" s="97">
        <f>_xlfn.XLOOKUP(B295,'[1]PI final (3)'!C:C,'[1]PI final (3)'!AY:AY,"",0)</f>
        <v>0.25</v>
      </c>
      <c r="AU295" s="97">
        <f>_xlfn.XLOOKUP(B295,'[1]PI final (3)'!C:C,'[1]PI final (3)'!AZ:AZ,"",0)</f>
        <v>0.25</v>
      </c>
      <c r="AV295" s="97">
        <f>_xlfn.XLOOKUP(B295,'[1]PI final (3)'!C:C,'[1]PI final (3)'!BA:BA,"",0)</f>
        <v>1</v>
      </c>
      <c r="AW295" s="97">
        <f>_xlfn.XLOOKUP(B295,'[1]PI final (3)'!C:C,'[1]PI final (3)'!BB:BB,"",0)</f>
        <v>1</v>
      </c>
      <c r="AX295" s="98" t="b">
        <v>0</v>
      </c>
      <c r="AY295" s="98" t="s">
        <v>931</v>
      </c>
      <c r="AZ295" s="98" t="s">
        <v>931</v>
      </c>
      <c r="BA295" s="98" t="s">
        <v>849</v>
      </c>
      <c r="BB295" s="98">
        <v>0</v>
      </c>
      <c r="BC295" s="98">
        <v>0</v>
      </c>
      <c r="BD295" s="98">
        <v>0</v>
      </c>
      <c r="BE295" s="98">
        <v>0</v>
      </c>
      <c r="BF295" s="98">
        <v>0</v>
      </c>
    </row>
    <row r="296" spans="1:58" s="102" customFormat="1" ht="32.1" customHeight="1">
      <c r="A296" s="97" t="s">
        <v>2126</v>
      </c>
      <c r="B296" s="97">
        <v>287</v>
      </c>
      <c r="C296" s="98" t="s">
        <v>1343</v>
      </c>
      <c r="D296" s="98" t="s">
        <v>2107</v>
      </c>
      <c r="E296" s="98" t="s">
        <v>2127</v>
      </c>
      <c r="F296" s="98" t="s">
        <v>2128</v>
      </c>
      <c r="G296" s="98" t="s">
        <v>1057</v>
      </c>
      <c r="H296" s="98" t="s">
        <v>2129</v>
      </c>
      <c r="I296" s="98" t="s">
        <v>2130</v>
      </c>
      <c r="J296" s="125">
        <v>3348000000</v>
      </c>
      <c r="K296" s="98" t="s">
        <v>2131</v>
      </c>
      <c r="L296" s="125">
        <v>4017600000</v>
      </c>
      <c r="M296" s="98" t="s">
        <v>2132</v>
      </c>
      <c r="N296" s="99">
        <v>8</v>
      </c>
      <c r="O296" s="100" t="s">
        <v>2133</v>
      </c>
      <c r="P296" s="97">
        <v>45</v>
      </c>
      <c r="Q296" s="98" t="s">
        <v>1194</v>
      </c>
      <c r="R296" s="98" t="s">
        <v>1195</v>
      </c>
      <c r="S296" s="97">
        <v>459902300</v>
      </c>
      <c r="T296" s="98" t="s">
        <v>1035</v>
      </c>
      <c r="U296" s="98" t="s">
        <v>1279</v>
      </c>
      <c r="V296" s="98" t="s">
        <v>2134</v>
      </c>
      <c r="W296" s="98">
        <v>1</v>
      </c>
      <c r="X296" s="98" t="s">
        <v>2131</v>
      </c>
      <c r="Y296" s="98">
        <v>2</v>
      </c>
      <c r="Z296" s="97" t="s">
        <v>1948</v>
      </c>
      <c r="AA296" s="101" t="s">
        <v>2135</v>
      </c>
      <c r="AB296" s="98" t="s">
        <v>16</v>
      </c>
      <c r="AC296" s="97">
        <f>_xlfn.XLOOKUP(B296,'[1]PI final (3)'!C:C,'[1]PI final (3)'!AE:AE,"",0)</f>
        <v>0.125</v>
      </c>
      <c r="AD296" s="97">
        <f>_xlfn.XLOOKUP(B296,'[1]PI final (3)'!C:C,'[1]PI final (3)'!AF:AF,"",0)</f>
        <v>0.125</v>
      </c>
      <c r="AE296" s="97">
        <f>_xlfn.XLOOKUP(B296,'[1]PI final (3)'!C:C,'[1]PI final (3)'!AG:AG,"",0)</f>
        <v>0.25</v>
      </c>
      <c r="AF296" s="97">
        <f>_xlfn.XLOOKUP(B296,'[1]PI final (3)'!C:C,'[1]PI final (3)'!AI:AI,"",0)</f>
        <v>0</v>
      </c>
      <c r="AG296" s="97">
        <f>_xlfn.XLOOKUP(B296,'[1]PI final (3)'!C:C,'[1]PI final (3)'!AJ:AJ,"",0)</f>
        <v>0.125</v>
      </c>
      <c r="AH296" s="97">
        <f>_xlfn.XLOOKUP(B296,'[1]PI final (3)'!C:C,'[1]PI final (3)'!AK:AK,"",0)</f>
        <v>0</v>
      </c>
      <c r="AI296" s="97">
        <f>_xlfn.XLOOKUP(B296,'[1]PI final (3)'!C:C,'[1]PI final (3)'!AL:AL,"",0)</f>
        <v>0.125</v>
      </c>
      <c r="AJ296" s="97">
        <f>_xlfn.XLOOKUP(B296,'[1]PI final (3)'!C:C,'[1]PI final (3)'!AM:AM,"",0)</f>
        <v>0.25</v>
      </c>
      <c r="AK296" s="97">
        <f t="shared" ref="AK296:AK304" si="4">AJ296+AE296</f>
        <v>0.5</v>
      </c>
      <c r="AL296" s="97">
        <f>_xlfn.XLOOKUP(B296,'[1]PI final (3)'!C:C,'[1]PI final (3)'!AP:AP,"",0)</f>
        <v>0</v>
      </c>
      <c r="AM296" s="97">
        <f>_xlfn.XLOOKUP(B296,'[1]PI final (3)'!C:C,'[1]PI final (3)'!AQ:AQ,"",0)</f>
        <v>0.125</v>
      </c>
      <c r="AN296" s="97">
        <f>_xlfn.XLOOKUP(B296,'[1]PI final (3)'!C:C,'[1]PI final (3)'!AR:AR,"",0)</f>
        <v>0</v>
      </c>
      <c r="AO296" s="97">
        <f>_xlfn.XLOOKUP(B296,'[1]PI final (3)'!C:C,'[1]PI final (3)'!AS:AS,"",0)</f>
        <v>0.125</v>
      </c>
      <c r="AP296" s="97">
        <f>_xlfn.XLOOKUP(B296,'[1]PI final (3)'!C:C,'[1]PI final (3)'!AT:AT,"",0)</f>
        <v>0.25</v>
      </c>
      <c r="AQ296" s="97">
        <f>_xlfn.XLOOKUP(B296,'[1]PI final (3)'!C:C,'[1]PI final (3)'!AU:AU,"",0)</f>
        <v>0</v>
      </c>
      <c r="AR296" s="97">
        <f>_xlfn.XLOOKUP(B296,'[1]PI final (3)'!C:C,'[1]PI final (3)'!AW:AW,"",0)</f>
        <v>0</v>
      </c>
      <c r="AS296" s="97">
        <f>_xlfn.XLOOKUP(B296,'[1]PI final (3)'!C:C,'[1]PI final (3)'!AX:AX,"",0)</f>
        <v>0.125</v>
      </c>
      <c r="AT296" s="97">
        <f>_xlfn.XLOOKUP(B296,'[1]PI final (3)'!C:C,'[1]PI final (3)'!AY:AY,"",0)</f>
        <v>0</v>
      </c>
      <c r="AU296" s="97">
        <f>_xlfn.XLOOKUP(B296,'[1]PI final (3)'!C:C,'[1]PI final (3)'!AZ:AZ,"",0)</f>
        <v>0.125</v>
      </c>
      <c r="AV296" s="97">
        <f>_xlfn.XLOOKUP(B296,'[1]PI final (3)'!C:C,'[1]PI final (3)'!BA:BA,"",0)</f>
        <v>0.25</v>
      </c>
      <c r="AW296" s="97">
        <f>_xlfn.XLOOKUP(B296,'[1]PI final (3)'!C:C,'[1]PI final (3)'!BB:BB,"",0)</f>
        <v>1</v>
      </c>
      <c r="AX296" s="98" t="s">
        <v>857</v>
      </c>
      <c r="AY296" s="98" t="s">
        <v>931</v>
      </c>
      <c r="AZ296" s="98" t="s">
        <v>931</v>
      </c>
      <c r="BA296" s="98" t="s">
        <v>849</v>
      </c>
      <c r="BB296" s="98">
        <v>0</v>
      </c>
      <c r="BC296" s="98">
        <v>0</v>
      </c>
      <c r="BD296" s="98">
        <v>0</v>
      </c>
      <c r="BE296" s="98">
        <v>0</v>
      </c>
      <c r="BF296" s="98">
        <v>0</v>
      </c>
    </row>
    <row r="297" spans="1:58" s="102" customFormat="1" ht="32.1" customHeight="1">
      <c r="A297" s="97" t="s">
        <v>2126</v>
      </c>
      <c r="B297" s="97">
        <v>288</v>
      </c>
      <c r="C297" s="98" t="s">
        <v>1343</v>
      </c>
      <c r="D297" s="98" t="s">
        <v>2107</v>
      </c>
      <c r="E297" s="98" t="s">
        <v>2127</v>
      </c>
      <c r="F297" s="98" t="s">
        <v>2128</v>
      </c>
      <c r="G297" s="98" t="s">
        <v>1057</v>
      </c>
      <c r="H297" s="98" t="s">
        <v>2129</v>
      </c>
      <c r="I297" s="98" t="s">
        <v>2130</v>
      </c>
      <c r="J297" s="125">
        <v>3348000000</v>
      </c>
      <c r="K297" s="98" t="s">
        <v>2131</v>
      </c>
      <c r="L297" s="125">
        <v>4017600000</v>
      </c>
      <c r="M297" s="98" t="s">
        <v>2132</v>
      </c>
      <c r="N297" s="99">
        <v>8</v>
      </c>
      <c r="O297" s="100" t="s">
        <v>2133</v>
      </c>
      <c r="P297" s="97">
        <v>45</v>
      </c>
      <c r="Q297" s="98" t="s">
        <v>1194</v>
      </c>
      <c r="R297" s="98" t="s">
        <v>1263</v>
      </c>
      <c r="S297" s="97">
        <v>450203800</v>
      </c>
      <c r="T297" s="98" t="s">
        <v>1204</v>
      </c>
      <c r="U297" s="98" t="s">
        <v>2136</v>
      </c>
      <c r="V297" s="98" t="s">
        <v>2137</v>
      </c>
      <c r="W297" s="98">
        <v>0</v>
      </c>
      <c r="X297" s="98" t="s">
        <v>2131</v>
      </c>
      <c r="Y297" s="98">
        <v>4</v>
      </c>
      <c r="Z297" s="97">
        <v>10</v>
      </c>
      <c r="AA297" s="101" t="s">
        <v>2138</v>
      </c>
      <c r="AB297" s="98" t="s">
        <v>16</v>
      </c>
      <c r="AC297" s="97">
        <f>_xlfn.XLOOKUP(B297,'[1]PI final (3)'!C:C,'[1]PI final (3)'!AE:AE,"",0)</f>
        <v>0.04</v>
      </c>
      <c r="AD297" s="97">
        <f>_xlfn.XLOOKUP(B297,'[1]PI final (3)'!C:C,'[1]PI final (3)'!AF:AF,"",0)</f>
        <v>0.96</v>
      </c>
      <c r="AE297" s="97">
        <f>_xlfn.XLOOKUP(B297,'[1]PI final (3)'!C:C,'[1]PI final (3)'!AG:AG,"",0)</f>
        <v>1</v>
      </c>
      <c r="AF297" s="97">
        <f>_xlfn.XLOOKUP(B297,'[1]PI final (3)'!C:C,'[1]PI final (3)'!AI:AI,"",0)</f>
        <v>0</v>
      </c>
      <c r="AG297" s="97">
        <f>_xlfn.XLOOKUP(B297,'[1]PI final (3)'!C:C,'[1]PI final (3)'!AJ:AJ,"",0)</f>
        <v>0</v>
      </c>
      <c r="AH297" s="97">
        <f>_xlfn.XLOOKUP(B297,'[1]PI final (3)'!C:C,'[1]PI final (3)'!AK:AK,"",0)</f>
        <v>0</v>
      </c>
      <c r="AI297" s="97">
        <f>_xlfn.XLOOKUP(B297,'[1]PI final (3)'!C:C,'[1]PI final (3)'!AL:AL,"",0)</f>
        <v>1</v>
      </c>
      <c r="AJ297" s="97">
        <f>_xlfn.XLOOKUP(B297,'[1]PI final (3)'!C:C,'[1]PI final (3)'!AM:AM,"",0)</f>
        <v>1</v>
      </c>
      <c r="AK297" s="97">
        <f t="shared" si="4"/>
        <v>2</v>
      </c>
      <c r="AL297" s="97">
        <f>_xlfn.XLOOKUP(B297,'[1]PI final (3)'!C:C,'[1]PI final (3)'!AP:AP,"",0)</f>
        <v>0</v>
      </c>
      <c r="AM297" s="97">
        <f>_xlfn.XLOOKUP(B297,'[1]PI final (3)'!C:C,'[1]PI final (3)'!AQ:AQ,"",0)</f>
        <v>0</v>
      </c>
      <c r="AN297" s="97">
        <f>_xlfn.XLOOKUP(B297,'[1]PI final (3)'!C:C,'[1]PI final (3)'!AR:AR,"",0)</f>
        <v>0</v>
      </c>
      <c r="AO297" s="97">
        <f>_xlfn.XLOOKUP(B297,'[1]PI final (3)'!C:C,'[1]PI final (3)'!AS:AS,"",0)</f>
        <v>1</v>
      </c>
      <c r="AP297" s="97">
        <f>_xlfn.XLOOKUP(B297,'[1]PI final (3)'!C:C,'[1]PI final (3)'!AT:AT,"",0)</f>
        <v>1</v>
      </c>
      <c r="AQ297" s="97">
        <f>_xlfn.XLOOKUP(B297,'[1]PI final (3)'!C:C,'[1]PI final (3)'!AU:AU,"",0)</f>
        <v>0</v>
      </c>
      <c r="AR297" s="97">
        <f>_xlfn.XLOOKUP(B297,'[1]PI final (3)'!C:C,'[1]PI final (3)'!AW:AW,"",0)</f>
        <v>0</v>
      </c>
      <c r="AS297" s="97">
        <f>_xlfn.XLOOKUP(B297,'[1]PI final (3)'!C:C,'[1]PI final (3)'!AX:AX,"",0)</f>
        <v>0</v>
      </c>
      <c r="AT297" s="97">
        <f>_xlfn.XLOOKUP(B297,'[1]PI final (3)'!C:C,'[1]PI final (3)'!AY:AY,"",0)</f>
        <v>0</v>
      </c>
      <c r="AU297" s="97">
        <f>_xlfn.XLOOKUP(B297,'[1]PI final (3)'!C:C,'[1]PI final (3)'!AZ:AZ,"",0)</f>
        <v>1</v>
      </c>
      <c r="AV297" s="97">
        <f>_xlfn.XLOOKUP(B297,'[1]PI final (3)'!C:C,'[1]PI final (3)'!BA:BA,"",0)</f>
        <v>1</v>
      </c>
      <c r="AW297" s="97">
        <f>_xlfn.XLOOKUP(B297,'[1]PI final (3)'!C:C,'[1]PI final (3)'!BB:BB,"",0)</f>
        <v>4</v>
      </c>
      <c r="AX297" s="98" t="s">
        <v>857</v>
      </c>
      <c r="AY297" s="98" t="s">
        <v>931</v>
      </c>
      <c r="AZ297" s="98" t="s">
        <v>931</v>
      </c>
      <c r="BA297" s="98" t="s">
        <v>925</v>
      </c>
      <c r="BB297" s="98" t="s">
        <v>792</v>
      </c>
      <c r="BC297" s="98" t="s">
        <v>793</v>
      </c>
      <c r="BD297" s="98">
        <v>0</v>
      </c>
      <c r="BE297" s="98" t="s">
        <v>801</v>
      </c>
      <c r="BF297" s="98" t="s">
        <v>802</v>
      </c>
    </row>
    <row r="298" spans="1:58" s="102" customFormat="1" ht="32.1" customHeight="1">
      <c r="A298" s="97" t="s">
        <v>2126</v>
      </c>
      <c r="B298" s="97">
        <v>289</v>
      </c>
      <c r="C298" s="98" t="s">
        <v>1343</v>
      </c>
      <c r="D298" s="98" t="s">
        <v>2107</v>
      </c>
      <c r="E298" s="98" t="s">
        <v>2127</v>
      </c>
      <c r="F298" s="98" t="s">
        <v>2128</v>
      </c>
      <c r="G298" s="98" t="s">
        <v>1057</v>
      </c>
      <c r="H298" s="98" t="s">
        <v>2129</v>
      </c>
      <c r="I298" s="98" t="s">
        <v>2130</v>
      </c>
      <c r="J298" s="125">
        <v>3348000000</v>
      </c>
      <c r="K298" s="98" t="s">
        <v>2131</v>
      </c>
      <c r="L298" s="125">
        <v>4017600000</v>
      </c>
      <c r="M298" s="98" t="s">
        <v>2132</v>
      </c>
      <c r="N298" s="99">
        <v>8</v>
      </c>
      <c r="O298" s="100" t="s">
        <v>2133</v>
      </c>
      <c r="P298" s="97">
        <v>35</v>
      </c>
      <c r="Q298" s="98" t="s">
        <v>1403</v>
      </c>
      <c r="R298" s="98" t="s">
        <v>1404</v>
      </c>
      <c r="S298" s="97">
        <v>350200400</v>
      </c>
      <c r="T298" s="98" t="s">
        <v>1190</v>
      </c>
      <c r="U298" s="98" t="s">
        <v>2139</v>
      </c>
      <c r="V298" s="98" t="s">
        <v>2140</v>
      </c>
      <c r="W298" s="98">
        <v>3</v>
      </c>
      <c r="X298" s="98" t="s">
        <v>2131</v>
      </c>
      <c r="Y298" s="98">
        <v>7</v>
      </c>
      <c r="Z298" s="97">
        <v>8</v>
      </c>
      <c r="AA298" s="101" t="s">
        <v>2141</v>
      </c>
      <c r="AB298" s="98" t="s">
        <v>16</v>
      </c>
      <c r="AC298" s="97">
        <f>_xlfn.XLOOKUP(B298,'[1]PI final (3)'!C:C,'[1]PI final (3)'!AE:AE,"",0)</f>
        <v>0.5</v>
      </c>
      <c r="AD298" s="97">
        <f>_xlfn.XLOOKUP(B298,'[1]PI final (3)'!C:C,'[1]PI final (3)'!AF:AF,"",0)</f>
        <v>0.5</v>
      </c>
      <c r="AE298" s="97">
        <f>_xlfn.XLOOKUP(B298,'[1]PI final (3)'!C:C,'[1]PI final (3)'!AG:AG,"",0)</f>
        <v>1</v>
      </c>
      <c r="AF298" s="97">
        <f>_xlfn.XLOOKUP(B298,'[1]PI final (3)'!C:C,'[1]PI final (3)'!AI:AI,"",0)</f>
        <v>0.25</v>
      </c>
      <c r="AG298" s="97">
        <f>_xlfn.XLOOKUP(B298,'[1]PI final (3)'!C:C,'[1]PI final (3)'!AJ:AJ,"",0)</f>
        <v>0.25</v>
      </c>
      <c r="AH298" s="97">
        <f>_xlfn.XLOOKUP(B298,'[1]PI final (3)'!C:C,'[1]PI final (3)'!AK:AK,"",0)</f>
        <v>0.25</v>
      </c>
      <c r="AI298" s="97">
        <f>_xlfn.XLOOKUP(B298,'[1]PI final (3)'!C:C,'[1]PI final (3)'!AL:AL,"",0)</f>
        <v>0.25</v>
      </c>
      <c r="AJ298" s="97">
        <f>_xlfn.XLOOKUP(B298,'[1]PI final (3)'!C:C,'[1]PI final (3)'!AM:AM,"",0)</f>
        <v>1</v>
      </c>
      <c r="AK298" s="97">
        <f t="shared" si="4"/>
        <v>2</v>
      </c>
      <c r="AL298" s="97">
        <f>_xlfn.XLOOKUP(B298,'[1]PI final (3)'!C:C,'[1]PI final (3)'!AP:AP,"",0)</f>
        <v>0.25</v>
      </c>
      <c r="AM298" s="97">
        <f>_xlfn.XLOOKUP(B298,'[1]PI final (3)'!C:C,'[1]PI final (3)'!AQ:AQ,"",0)</f>
        <v>0.25</v>
      </c>
      <c r="AN298" s="97">
        <f>_xlfn.XLOOKUP(B298,'[1]PI final (3)'!C:C,'[1]PI final (3)'!AR:AR,"",0)</f>
        <v>0.25</v>
      </c>
      <c r="AO298" s="97">
        <f>_xlfn.XLOOKUP(B298,'[1]PI final (3)'!C:C,'[1]PI final (3)'!AS:AS,"",0)</f>
        <v>0.25</v>
      </c>
      <c r="AP298" s="97">
        <f>_xlfn.XLOOKUP(B298,'[1]PI final (3)'!C:C,'[1]PI final (3)'!AT:AT,"",0)</f>
        <v>1</v>
      </c>
      <c r="AQ298" s="97">
        <f>_xlfn.XLOOKUP(B298,'[1]PI final (3)'!C:C,'[1]PI final (3)'!AU:AU,"",0)</f>
        <v>0</v>
      </c>
      <c r="AR298" s="97">
        <f>_xlfn.XLOOKUP(B298,'[1]PI final (3)'!C:C,'[1]PI final (3)'!AW:AW,"",0)</f>
        <v>0.25</v>
      </c>
      <c r="AS298" s="97">
        <f>_xlfn.XLOOKUP(B298,'[1]PI final (3)'!C:C,'[1]PI final (3)'!AX:AX,"",0)</f>
        <v>0.25</v>
      </c>
      <c r="AT298" s="97">
        <f>_xlfn.XLOOKUP(B298,'[1]PI final (3)'!C:C,'[1]PI final (3)'!AY:AY,"",0)</f>
        <v>0.25</v>
      </c>
      <c r="AU298" s="97">
        <f>_xlfn.XLOOKUP(B298,'[1]PI final (3)'!C:C,'[1]PI final (3)'!AZ:AZ,"",0)</f>
        <v>0.25</v>
      </c>
      <c r="AV298" s="97">
        <f>_xlfn.XLOOKUP(B298,'[1]PI final (3)'!C:C,'[1]PI final (3)'!BA:BA,"",0)</f>
        <v>1</v>
      </c>
      <c r="AW298" s="97">
        <f>_xlfn.XLOOKUP(B298,'[1]PI final (3)'!C:C,'[1]PI final (3)'!BB:BB,"",0)</f>
        <v>4</v>
      </c>
      <c r="AX298" s="98" t="s">
        <v>857</v>
      </c>
      <c r="AY298" s="98" t="s">
        <v>931</v>
      </c>
      <c r="AZ298" s="98" t="s">
        <v>931</v>
      </c>
      <c r="BA298" s="98" t="s">
        <v>849</v>
      </c>
      <c r="BB298" s="98">
        <v>0</v>
      </c>
      <c r="BC298" s="98">
        <v>0</v>
      </c>
      <c r="BD298" s="98">
        <v>0</v>
      </c>
      <c r="BE298" s="98">
        <v>0</v>
      </c>
      <c r="BF298" s="98">
        <v>0</v>
      </c>
    </row>
    <row r="299" spans="1:58" s="102" customFormat="1" ht="32.1" customHeight="1">
      <c r="A299" s="97" t="s">
        <v>2126</v>
      </c>
      <c r="B299" s="97">
        <v>290</v>
      </c>
      <c r="C299" s="98" t="s">
        <v>1343</v>
      </c>
      <c r="D299" s="98" t="s">
        <v>2107</v>
      </c>
      <c r="E299" s="98" t="s">
        <v>2127</v>
      </c>
      <c r="F299" s="98" t="s">
        <v>2128</v>
      </c>
      <c r="G299" s="98" t="s">
        <v>1057</v>
      </c>
      <c r="H299" s="98" t="s">
        <v>2129</v>
      </c>
      <c r="I299" s="98" t="s">
        <v>2130</v>
      </c>
      <c r="J299" s="125">
        <v>3348000000</v>
      </c>
      <c r="K299" s="98" t="s">
        <v>2131</v>
      </c>
      <c r="L299" s="125">
        <v>4017600000</v>
      </c>
      <c r="M299" s="98" t="s">
        <v>2132</v>
      </c>
      <c r="N299" s="99">
        <v>8</v>
      </c>
      <c r="O299" s="100" t="s">
        <v>2133</v>
      </c>
      <c r="P299" s="97">
        <v>35</v>
      </c>
      <c r="Q299" s="98" t="s">
        <v>1403</v>
      </c>
      <c r="R299" s="98" t="s">
        <v>1404</v>
      </c>
      <c r="S299" s="97">
        <v>350200800</v>
      </c>
      <c r="T299" s="98" t="s">
        <v>2142</v>
      </c>
      <c r="U299" s="98" t="s">
        <v>2143</v>
      </c>
      <c r="V299" s="98" t="s">
        <v>2144</v>
      </c>
      <c r="W299" s="98">
        <v>0</v>
      </c>
      <c r="X299" s="98" t="s">
        <v>2131</v>
      </c>
      <c r="Y299" s="98">
        <v>3</v>
      </c>
      <c r="Z299" s="97" t="s">
        <v>1687</v>
      </c>
      <c r="AA299" s="101" t="s">
        <v>2145</v>
      </c>
      <c r="AB299" s="98" t="s">
        <v>16</v>
      </c>
      <c r="AC299" s="97">
        <f>_xlfn.XLOOKUP(B299,'[1]PI final (3)'!C:C,'[1]PI final (3)'!AE:AE,"",0)</f>
        <v>0.25</v>
      </c>
      <c r="AD299" s="97">
        <f>_xlfn.XLOOKUP(B299,'[1]PI final (3)'!C:C,'[1]PI final (3)'!AF:AF,"",0)</f>
        <v>0.25</v>
      </c>
      <c r="AE299" s="97">
        <f>_xlfn.XLOOKUP(B299,'[1]PI final (3)'!C:C,'[1]PI final (3)'!AG:AG,"",0)</f>
        <v>0.5</v>
      </c>
      <c r="AF299" s="97">
        <f>_xlfn.XLOOKUP(B299,'[1]PI final (3)'!C:C,'[1]PI final (3)'!AI:AI,"",0)</f>
        <v>0</v>
      </c>
      <c r="AG299" s="97">
        <f>_xlfn.XLOOKUP(B299,'[1]PI final (3)'!C:C,'[1]PI final (3)'!AJ:AJ,"",0)</f>
        <v>0.25</v>
      </c>
      <c r="AH299" s="97">
        <f>_xlfn.XLOOKUP(B299,'[1]PI final (3)'!C:C,'[1]PI final (3)'!AK:AK,"",0)</f>
        <v>0.25</v>
      </c>
      <c r="AI299" s="97">
        <f>_xlfn.XLOOKUP(B299,'[1]PI final (3)'!C:C,'[1]PI final (3)'!AL:AL,"",0)</f>
        <v>0.25</v>
      </c>
      <c r="AJ299" s="97">
        <f>_xlfn.XLOOKUP(B299,'[1]PI final (3)'!C:C,'[1]PI final (3)'!AM:AM,"",0)</f>
        <v>0.75</v>
      </c>
      <c r="AK299" s="97">
        <f t="shared" si="4"/>
        <v>1.25</v>
      </c>
      <c r="AL299" s="97">
        <f>_xlfn.XLOOKUP(B299,'[1]PI final (3)'!C:C,'[1]PI final (3)'!AP:AP,"",0)</f>
        <v>0</v>
      </c>
      <c r="AM299" s="97">
        <f>_xlfn.XLOOKUP(B299,'[1]PI final (3)'!C:C,'[1]PI final (3)'!AQ:AQ,"",0)</f>
        <v>0.25</v>
      </c>
      <c r="AN299" s="97">
        <f>_xlfn.XLOOKUP(B299,'[1]PI final (3)'!C:C,'[1]PI final (3)'!AR:AR,"",0)</f>
        <v>0.25</v>
      </c>
      <c r="AO299" s="97">
        <f>_xlfn.XLOOKUP(B299,'[1]PI final (3)'!C:C,'[1]PI final (3)'!AS:AS,"",0)</f>
        <v>0.25</v>
      </c>
      <c r="AP299" s="97">
        <f>_xlfn.XLOOKUP(B299,'[1]PI final (3)'!C:C,'[1]PI final (3)'!AT:AT,"",0)</f>
        <v>0.75</v>
      </c>
      <c r="AQ299" s="97">
        <f>_xlfn.XLOOKUP(B299,'[1]PI final (3)'!C:C,'[1]PI final (3)'!AU:AU,"",0)</f>
        <v>0</v>
      </c>
      <c r="AR299" s="97">
        <f>_xlfn.XLOOKUP(B299,'[1]PI final (3)'!C:C,'[1]PI final (3)'!AW:AW,"",0)</f>
        <v>0</v>
      </c>
      <c r="AS299" s="97">
        <f>_xlfn.XLOOKUP(B299,'[1]PI final (3)'!C:C,'[1]PI final (3)'!AX:AX,"",0)</f>
        <v>0.25</v>
      </c>
      <c r="AT299" s="97">
        <f>_xlfn.XLOOKUP(B299,'[1]PI final (3)'!C:C,'[1]PI final (3)'!AY:AY,"",0)</f>
        <v>0.5</v>
      </c>
      <c r="AU299" s="97">
        <f>_xlfn.XLOOKUP(B299,'[1]PI final (3)'!C:C,'[1]PI final (3)'!AZ:AZ,"",0)</f>
        <v>0.25</v>
      </c>
      <c r="AV299" s="97">
        <f>_xlfn.XLOOKUP(B299,'[1]PI final (3)'!C:C,'[1]PI final (3)'!BA:BA,"",0)</f>
        <v>1</v>
      </c>
      <c r="AW299" s="97">
        <f>_xlfn.XLOOKUP(B299,'[1]PI final (3)'!C:C,'[1]PI final (3)'!BB:BB,"",0)</f>
        <v>3</v>
      </c>
      <c r="AX299" s="98" t="s">
        <v>857</v>
      </c>
      <c r="AY299" s="98" t="s">
        <v>931</v>
      </c>
      <c r="AZ299" s="98" t="s">
        <v>931</v>
      </c>
      <c r="BA299" s="98" t="s">
        <v>849</v>
      </c>
      <c r="BB299" s="98">
        <v>0</v>
      </c>
      <c r="BC299" s="98">
        <v>0</v>
      </c>
      <c r="BD299" s="98">
        <v>0</v>
      </c>
      <c r="BE299" s="98">
        <v>0</v>
      </c>
      <c r="BF299" s="98">
        <v>0</v>
      </c>
    </row>
    <row r="300" spans="1:58" s="102" customFormat="1" ht="32.1" customHeight="1">
      <c r="A300" s="97" t="s">
        <v>2146</v>
      </c>
      <c r="B300" s="97">
        <v>291</v>
      </c>
      <c r="C300" s="98" t="s">
        <v>1343</v>
      </c>
      <c r="D300" s="98" t="s">
        <v>2107</v>
      </c>
      <c r="E300" s="98" t="s">
        <v>2147</v>
      </c>
      <c r="F300" s="98" t="s">
        <v>2148</v>
      </c>
      <c r="G300" s="98" t="s">
        <v>1057</v>
      </c>
      <c r="H300" s="98" t="s">
        <v>2149</v>
      </c>
      <c r="I300" s="98" t="s">
        <v>2130</v>
      </c>
      <c r="J300" s="125">
        <v>76713594422</v>
      </c>
      <c r="K300" s="98" t="s">
        <v>2150</v>
      </c>
      <c r="L300" s="125">
        <v>171713594422</v>
      </c>
      <c r="M300" s="98" t="s">
        <v>2151</v>
      </c>
      <c r="N300" s="99">
        <v>16</v>
      </c>
      <c r="O300" s="100" t="s">
        <v>1259</v>
      </c>
      <c r="P300" s="97">
        <v>35</v>
      </c>
      <c r="Q300" s="98" t="s">
        <v>1403</v>
      </c>
      <c r="R300" s="98" t="s">
        <v>1404</v>
      </c>
      <c r="S300" s="97">
        <v>350200800</v>
      </c>
      <c r="T300" s="98" t="s">
        <v>1467</v>
      </c>
      <c r="U300" s="98" t="s">
        <v>1468</v>
      </c>
      <c r="V300" s="98" t="s">
        <v>2152</v>
      </c>
      <c r="W300" s="98">
        <v>0</v>
      </c>
      <c r="X300" s="98" t="s">
        <v>2153</v>
      </c>
      <c r="Y300" s="98">
        <v>3</v>
      </c>
      <c r="Z300" s="97" t="s">
        <v>2154</v>
      </c>
      <c r="AA300" s="101" t="s">
        <v>2155</v>
      </c>
      <c r="AB300" s="98" t="s">
        <v>16</v>
      </c>
      <c r="AC300" s="97">
        <f>_xlfn.XLOOKUP(B300,'[1]PI final (3)'!C:C,'[1]PI final (3)'!AE:AE,"",0)</f>
        <v>0.56000000000000005</v>
      </c>
      <c r="AD300" s="97">
        <f>_xlfn.XLOOKUP(B300,'[1]PI final (3)'!C:C,'[1]PI final (3)'!AF:AF,"",0)</f>
        <v>0.1875</v>
      </c>
      <c r="AE300" s="97">
        <f>_xlfn.XLOOKUP(B300,'[1]PI final (3)'!C:C,'[1]PI final (3)'!AG:AG,"",0)</f>
        <v>0.74750000000000005</v>
      </c>
      <c r="AF300" s="97">
        <f>_xlfn.XLOOKUP(B300,'[1]PI final (3)'!C:C,'[1]PI final (3)'!AI:AI,"",0)</f>
        <v>0.1875</v>
      </c>
      <c r="AG300" s="97">
        <f>_xlfn.XLOOKUP(B300,'[1]PI final (3)'!C:C,'[1]PI final (3)'!AJ:AJ,"",0)</f>
        <v>0.1875</v>
      </c>
      <c r="AH300" s="97">
        <f>_xlfn.XLOOKUP(B300,'[1]PI final (3)'!C:C,'[1]PI final (3)'!AK:AK,"",0)</f>
        <v>0.1875</v>
      </c>
      <c r="AI300" s="97">
        <f>_xlfn.XLOOKUP(B300,'[1]PI final (3)'!C:C,'[1]PI final (3)'!AL:AL,"",0)</f>
        <v>0.1875</v>
      </c>
      <c r="AJ300" s="97">
        <f>_xlfn.XLOOKUP(B300,'[1]PI final (3)'!C:C,'[1]PI final (3)'!AM:AM,"",0)</f>
        <v>0.75</v>
      </c>
      <c r="AK300" s="97">
        <f t="shared" si="4"/>
        <v>1.4975000000000001</v>
      </c>
      <c r="AL300" s="97">
        <f>_xlfn.XLOOKUP(B300,'[1]PI final (3)'!C:C,'[1]PI final (3)'!AP:AP,"",0)</f>
        <v>0.1875</v>
      </c>
      <c r="AM300" s="97">
        <f>_xlfn.XLOOKUP(B300,'[1]PI final (3)'!C:C,'[1]PI final (3)'!AQ:AQ,"",0)</f>
        <v>0.1875</v>
      </c>
      <c r="AN300" s="97">
        <f>_xlfn.XLOOKUP(B300,'[1]PI final (3)'!C:C,'[1]PI final (3)'!AR:AR,"",0)</f>
        <v>0.1875</v>
      </c>
      <c r="AO300" s="97">
        <f>_xlfn.XLOOKUP(B300,'[1]PI final (3)'!C:C,'[1]PI final (3)'!AS:AS,"",0)</f>
        <v>0.1875</v>
      </c>
      <c r="AP300" s="97">
        <f>_xlfn.XLOOKUP(B300,'[1]PI final (3)'!C:C,'[1]PI final (3)'!AT:AT,"",0)</f>
        <v>0.75</v>
      </c>
      <c r="AQ300" s="97">
        <f>_xlfn.XLOOKUP(B300,'[1]PI final (3)'!C:C,'[1]PI final (3)'!AU:AU,"",0)</f>
        <v>0</v>
      </c>
      <c r="AR300" s="97">
        <f>_xlfn.XLOOKUP(B300,'[1]PI final (3)'!C:C,'[1]PI final (3)'!AW:AW,"",0)</f>
        <v>0.1875</v>
      </c>
      <c r="AS300" s="97">
        <f>_xlfn.XLOOKUP(B300,'[1]PI final (3)'!C:C,'[1]PI final (3)'!AX:AX,"",0)</f>
        <v>0.1875</v>
      </c>
      <c r="AT300" s="97">
        <f>_xlfn.XLOOKUP(B300,'[1]PI final (3)'!C:C,'[1]PI final (3)'!AY:AY,"",0)</f>
        <v>0.1875</v>
      </c>
      <c r="AU300" s="97">
        <f>_xlfn.XLOOKUP(B300,'[1]PI final (3)'!C:C,'[1]PI final (3)'!AZ:AZ,"",0)</f>
        <v>0.1875</v>
      </c>
      <c r="AV300" s="97">
        <f>_xlfn.XLOOKUP(B300,'[1]PI final (3)'!C:C,'[1]PI final (3)'!BA:BA,"",0)</f>
        <v>0.75</v>
      </c>
      <c r="AW300" s="97">
        <f>_xlfn.XLOOKUP(B300,'[1]PI final (3)'!C:C,'[1]PI final (3)'!BB:BB,"",0)</f>
        <v>2.9975000000000001</v>
      </c>
      <c r="AX300" s="98" t="s">
        <v>857</v>
      </c>
      <c r="AY300" s="98" t="s">
        <v>931</v>
      </c>
      <c r="AZ300" s="98" t="s">
        <v>931</v>
      </c>
      <c r="BA300" s="98" t="s">
        <v>849</v>
      </c>
      <c r="BB300" s="98" t="s">
        <v>2156</v>
      </c>
      <c r="BC300" s="98" t="s">
        <v>2157</v>
      </c>
      <c r="BD300" s="98" t="s">
        <v>2158</v>
      </c>
      <c r="BE300" s="98" t="s">
        <v>801</v>
      </c>
      <c r="BF300" s="98" t="s">
        <v>802</v>
      </c>
    </row>
    <row r="301" spans="1:58" s="102" customFormat="1" ht="32.1" customHeight="1">
      <c r="A301" s="97" t="s">
        <v>2146</v>
      </c>
      <c r="B301" s="97">
        <v>292</v>
      </c>
      <c r="C301" s="98" t="s">
        <v>1343</v>
      </c>
      <c r="D301" s="98" t="s">
        <v>2107</v>
      </c>
      <c r="E301" s="98" t="s">
        <v>2147</v>
      </c>
      <c r="F301" s="98" t="s">
        <v>2148</v>
      </c>
      <c r="G301" s="98" t="s">
        <v>1057</v>
      </c>
      <c r="H301" s="98" t="s">
        <v>2149</v>
      </c>
      <c r="I301" s="98" t="s">
        <v>2130</v>
      </c>
      <c r="J301" s="125">
        <v>76713594422</v>
      </c>
      <c r="K301" s="98" t="s">
        <v>2150</v>
      </c>
      <c r="L301" s="125">
        <v>171713594422</v>
      </c>
      <c r="M301" s="98" t="s">
        <v>2151</v>
      </c>
      <c r="N301" s="99">
        <v>16</v>
      </c>
      <c r="O301" s="100" t="s">
        <v>1259</v>
      </c>
      <c r="P301" s="97">
        <v>35</v>
      </c>
      <c r="Q301" s="98" t="s">
        <v>1403</v>
      </c>
      <c r="R301" s="98" t="s">
        <v>1404</v>
      </c>
      <c r="S301" s="97">
        <v>350200802</v>
      </c>
      <c r="T301" s="98" t="s">
        <v>1467</v>
      </c>
      <c r="U301" s="98" t="s">
        <v>2159</v>
      </c>
      <c r="V301" s="98" t="s">
        <v>2160</v>
      </c>
      <c r="W301" s="98">
        <v>1</v>
      </c>
      <c r="X301" s="98" t="s">
        <v>2153</v>
      </c>
      <c r="Y301" s="98">
        <v>4</v>
      </c>
      <c r="Z301" s="97" t="s">
        <v>2154</v>
      </c>
      <c r="AA301" s="101" t="s">
        <v>2155</v>
      </c>
      <c r="AB301" s="98" t="s">
        <v>16</v>
      </c>
      <c r="AC301" s="97">
        <f>_xlfn.XLOOKUP(B301,'[1]PI final (3)'!C:C,'[1]PI final (3)'!AE:AE,"",0)</f>
        <v>0.56000000000000005</v>
      </c>
      <c r="AD301" s="97">
        <f>_xlfn.XLOOKUP(B301,'[1]PI final (3)'!C:C,'[1]PI final (3)'!AF:AF,"",0)</f>
        <v>0.1875</v>
      </c>
      <c r="AE301" s="97">
        <f>_xlfn.XLOOKUP(B301,'[1]PI final (3)'!C:C,'[1]PI final (3)'!AG:AG,"",0)</f>
        <v>0.74750000000000005</v>
      </c>
      <c r="AF301" s="97">
        <f>_xlfn.XLOOKUP(B301,'[1]PI final (3)'!C:C,'[1]PI final (3)'!AI:AI,"",0)</f>
        <v>0.1875</v>
      </c>
      <c r="AG301" s="97">
        <f>_xlfn.XLOOKUP(B301,'[1]PI final (3)'!C:C,'[1]PI final (3)'!AJ:AJ,"",0)</f>
        <v>0.1875</v>
      </c>
      <c r="AH301" s="97">
        <f>_xlfn.XLOOKUP(B301,'[1]PI final (3)'!C:C,'[1]PI final (3)'!AK:AK,"",0)</f>
        <v>0.1875</v>
      </c>
      <c r="AI301" s="97">
        <f>_xlfn.XLOOKUP(B301,'[1]PI final (3)'!C:C,'[1]PI final (3)'!AL:AL,"",0)</f>
        <v>0.1875</v>
      </c>
      <c r="AJ301" s="97">
        <f>_xlfn.XLOOKUP(B301,'[1]PI final (3)'!C:C,'[1]PI final (3)'!AM:AM,"",0)</f>
        <v>0.75</v>
      </c>
      <c r="AK301" s="97">
        <f t="shared" si="4"/>
        <v>1.4975000000000001</v>
      </c>
      <c r="AL301" s="97">
        <f>_xlfn.XLOOKUP(B301,'[1]PI final (3)'!C:C,'[1]PI final (3)'!AP:AP,"",0)</f>
        <v>0.1875</v>
      </c>
      <c r="AM301" s="97">
        <f>_xlfn.XLOOKUP(B301,'[1]PI final (3)'!C:C,'[1]PI final (3)'!AQ:AQ,"",0)</f>
        <v>0.1875</v>
      </c>
      <c r="AN301" s="97">
        <f>_xlfn.XLOOKUP(B301,'[1]PI final (3)'!C:C,'[1]PI final (3)'!AR:AR,"",0)</f>
        <v>0.1875</v>
      </c>
      <c r="AO301" s="97">
        <f>_xlfn.XLOOKUP(B301,'[1]PI final (3)'!C:C,'[1]PI final (3)'!AS:AS,"",0)</f>
        <v>0.1875</v>
      </c>
      <c r="AP301" s="97">
        <f>_xlfn.XLOOKUP(B301,'[1]PI final (3)'!C:C,'[1]PI final (3)'!AT:AT,"",0)</f>
        <v>0.75</v>
      </c>
      <c r="AQ301" s="97">
        <f>_xlfn.XLOOKUP(B301,'[1]PI final (3)'!C:C,'[1]PI final (3)'!AU:AU,"",0)</f>
        <v>0</v>
      </c>
      <c r="AR301" s="97">
        <f>_xlfn.XLOOKUP(B301,'[1]PI final (3)'!C:C,'[1]PI final (3)'!AW:AW,"",0)</f>
        <v>0.1875</v>
      </c>
      <c r="AS301" s="97">
        <f>_xlfn.XLOOKUP(B301,'[1]PI final (3)'!C:C,'[1]PI final (3)'!AX:AX,"",0)</f>
        <v>0.1875</v>
      </c>
      <c r="AT301" s="97">
        <f>_xlfn.XLOOKUP(B301,'[1]PI final (3)'!C:C,'[1]PI final (3)'!AY:AY,"",0)</f>
        <v>0.1875</v>
      </c>
      <c r="AU301" s="97">
        <f>_xlfn.XLOOKUP(B301,'[1]PI final (3)'!C:C,'[1]PI final (3)'!AZ:AZ,"",0)</f>
        <v>0.1875</v>
      </c>
      <c r="AV301" s="97">
        <f>_xlfn.XLOOKUP(B301,'[1]PI final (3)'!C:C,'[1]PI final (3)'!BA:BA,"",0)</f>
        <v>0.75</v>
      </c>
      <c r="AW301" s="97">
        <f>_xlfn.XLOOKUP(B301,'[1]PI final (3)'!C:C,'[1]PI final (3)'!BB:BB,"",0)</f>
        <v>2.9975000000000001</v>
      </c>
      <c r="AX301" s="98" t="s">
        <v>857</v>
      </c>
      <c r="AY301" s="98" t="s">
        <v>931</v>
      </c>
      <c r="AZ301" s="98" t="s">
        <v>931</v>
      </c>
      <c r="BA301" s="98" t="s">
        <v>849</v>
      </c>
      <c r="BB301" s="98" t="s">
        <v>2156</v>
      </c>
      <c r="BC301" s="98" t="s">
        <v>2157</v>
      </c>
      <c r="BD301" s="98" t="s">
        <v>2158</v>
      </c>
      <c r="BE301" s="98" t="s">
        <v>801</v>
      </c>
      <c r="BF301" s="98" t="s">
        <v>802</v>
      </c>
    </row>
    <row r="302" spans="1:58" s="102" customFormat="1" ht="32.1" customHeight="1">
      <c r="A302" s="97" t="s">
        <v>2146</v>
      </c>
      <c r="B302" s="97">
        <v>293</v>
      </c>
      <c r="C302" s="98" t="s">
        <v>1343</v>
      </c>
      <c r="D302" s="98" t="s">
        <v>2107</v>
      </c>
      <c r="E302" s="98" t="s">
        <v>2147</v>
      </c>
      <c r="F302" s="98" t="s">
        <v>2148</v>
      </c>
      <c r="G302" s="98" t="s">
        <v>1057</v>
      </c>
      <c r="H302" s="98" t="s">
        <v>2149</v>
      </c>
      <c r="I302" s="98" t="s">
        <v>2130</v>
      </c>
      <c r="J302" s="125">
        <v>76713594422</v>
      </c>
      <c r="K302" s="98" t="s">
        <v>2150</v>
      </c>
      <c r="L302" s="125">
        <v>171713594422</v>
      </c>
      <c r="M302" s="98" t="s">
        <v>2151</v>
      </c>
      <c r="N302" s="99">
        <v>16</v>
      </c>
      <c r="O302" s="100" t="s">
        <v>1259</v>
      </c>
      <c r="P302" s="97">
        <v>35</v>
      </c>
      <c r="Q302" s="98" t="s">
        <v>1403</v>
      </c>
      <c r="R302" s="98" t="s">
        <v>1404</v>
      </c>
      <c r="S302" s="97">
        <v>350200803</v>
      </c>
      <c r="T302" s="98" t="s">
        <v>1467</v>
      </c>
      <c r="U302" s="98" t="s">
        <v>2161</v>
      </c>
      <c r="V302" s="98" t="s">
        <v>2162</v>
      </c>
      <c r="W302" s="98">
        <v>1</v>
      </c>
      <c r="X302" s="98" t="s">
        <v>2153</v>
      </c>
      <c r="Y302" s="98">
        <v>2</v>
      </c>
      <c r="Z302" s="97" t="s">
        <v>2154</v>
      </c>
      <c r="AA302" s="101" t="s">
        <v>2163</v>
      </c>
      <c r="AB302" s="98" t="s">
        <v>16</v>
      </c>
      <c r="AC302" s="97">
        <f>_xlfn.XLOOKUP(B302,'[1]PI final (3)'!C:C,'[1]PI final (3)'!AE:AE,"",0)</f>
        <v>0.1875</v>
      </c>
      <c r="AD302" s="97">
        <f>_xlfn.XLOOKUP(B302,'[1]PI final (3)'!C:C,'[1]PI final (3)'!AF:AF,"",0)</f>
        <v>6.25E-2</v>
      </c>
      <c r="AE302" s="97">
        <f>_xlfn.XLOOKUP(B302,'[1]PI final (3)'!C:C,'[1]PI final (3)'!AG:AG,"",0)</f>
        <v>0.25</v>
      </c>
      <c r="AF302" s="97">
        <f>_xlfn.XLOOKUP(B302,'[1]PI final (3)'!C:C,'[1]PI final (3)'!AI:AI,"",0)</f>
        <v>6.25E-2</v>
      </c>
      <c r="AG302" s="97">
        <f>_xlfn.XLOOKUP(B302,'[1]PI final (3)'!C:C,'[1]PI final (3)'!AJ:AJ,"",0)</f>
        <v>6.25E-2</v>
      </c>
      <c r="AH302" s="97">
        <f>_xlfn.XLOOKUP(B302,'[1]PI final (3)'!C:C,'[1]PI final (3)'!AK:AK,"",0)</f>
        <v>6.25E-2</v>
      </c>
      <c r="AI302" s="97">
        <f>_xlfn.XLOOKUP(B302,'[1]PI final (3)'!C:C,'[1]PI final (3)'!AL:AL,"",0)</f>
        <v>6.25E-2</v>
      </c>
      <c r="AJ302" s="97">
        <f>_xlfn.XLOOKUP(B302,'[1]PI final (3)'!C:C,'[1]PI final (3)'!AM:AM,"",0)</f>
        <v>0.25</v>
      </c>
      <c r="AK302" s="97">
        <f t="shared" si="4"/>
        <v>0.5</v>
      </c>
      <c r="AL302" s="97">
        <f>_xlfn.XLOOKUP(B302,'[1]PI final (3)'!C:C,'[1]PI final (3)'!AP:AP,"",0)</f>
        <v>6.25E-2</v>
      </c>
      <c r="AM302" s="97">
        <f>_xlfn.XLOOKUP(B302,'[1]PI final (3)'!C:C,'[1]PI final (3)'!AQ:AQ,"",0)</f>
        <v>6.25E-2</v>
      </c>
      <c r="AN302" s="97">
        <f>_xlfn.XLOOKUP(B302,'[1]PI final (3)'!C:C,'[1]PI final (3)'!AR:AR,"",0)</f>
        <v>6.25E-2</v>
      </c>
      <c r="AO302" s="97">
        <f>_xlfn.XLOOKUP(B302,'[1]PI final (3)'!C:C,'[1]PI final (3)'!AS:AS,"",0)</f>
        <v>6.25E-2</v>
      </c>
      <c r="AP302" s="97">
        <f>_xlfn.XLOOKUP(B302,'[1]PI final (3)'!C:C,'[1]PI final (3)'!AT:AT,"",0)</f>
        <v>0.25</v>
      </c>
      <c r="AQ302" s="97">
        <f>_xlfn.XLOOKUP(B302,'[1]PI final (3)'!C:C,'[1]PI final (3)'!AU:AU,"",0)</f>
        <v>0</v>
      </c>
      <c r="AR302" s="97">
        <f>_xlfn.XLOOKUP(B302,'[1]PI final (3)'!C:C,'[1]PI final (3)'!AW:AW,"",0)</f>
        <v>6.25E-2</v>
      </c>
      <c r="AS302" s="97">
        <f>_xlfn.XLOOKUP(B302,'[1]PI final (3)'!C:C,'[1]PI final (3)'!AX:AX,"",0)</f>
        <v>6.25E-2</v>
      </c>
      <c r="AT302" s="97">
        <f>_xlfn.XLOOKUP(B302,'[1]PI final (3)'!C:C,'[1]PI final (3)'!AY:AY,"",0)</f>
        <v>6.25E-2</v>
      </c>
      <c r="AU302" s="97">
        <f>_xlfn.XLOOKUP(B302,'[1]PI final (3)'!C:C,'[1]PI final (3)'!AZ:AZ,"",0)</f>
        <v>6.25E-2</v>
      </c>
      <c r="AV302" s="97">
        <f>_xlfn.XLOOKUP(B302,'[1]PI final (3)'!C:C,'[1]PI final (3)'!BA:BA,"",0)</f>
        <v>0.25</v>
      </c>
      <c r="AW302" s="97">
        <f>_xlfn.XLOOKUP(B302,'[1]PI final (3)'!C:C,'[1]PI final (3)'!BB:BB,"",0)</f>
        <v>1</v>
      </c>
      <c r="AX302" s="98" t="s">
        <v>857</v>
      </c>
      <c r="AY302" s="98" t="s">
        <v>931</v>
      </c>
      <c r="AZ302" s="98" t="s">
        <v>931</v>
      </c>
      <c r="BA302" s="98" t="s">
        <v>849</v>
      </c>
      <c r="BB302" s="98" t="s">
        <v>2156</v>
      </c>
      <c r="BC302" s="98" t="s">
        <v>2157</v>
      </c>
      <c r="BD302" s="98" t="s">
        <v>2158</v>
      </c>
      <c r="BE302" s="98" t="s">
        <v>801</v>
      </c>
      <c r="BF302" s="98" t="s">
        <v>802</v>
      </c>
    </row>
    <row r="303" spans="1:58" s="102" customFormat="1" ht="32.1" customHeight="1">
      <c r="A303" s="97" t="s">
        <v>2146</v>
      </c>
      <c r="B303" s="97">
        <v>294</v>
      </c>
      <c r="C303" s="98" t="s">
        <v>1343</v>
      </c>
      <c r="D303" s="98" t="s">
        <v>2107</v>
      </c>
      <c r="E303" s="98" t="s">
        <v>2147</v>
      </c>
      <c r="F303" s="98" t="s">
        <v>2148</v>
      </c>
      <c r="G303" s="98" t="s">
        <v>1057</v>
      </c>
      <c r="H303" s="98" t="s">
        <v>2149</v>
      </c>
      <c r="I303" s="98" t="s">
        <v>2130</v>
      </c>
      <c r="J303" s="125">
        <v>76713594422</v>
      </c>
      <c r="K303" s="98" t="s">
        <v>2150</v>
      </c>
      <c r="L303" s="125">
        <v>171713594422</v>
      </c>
      <c r="M303" s="98" t="s">
        <v>2151</v>
      </c>
      <c r="N303" s="99">
        <v>16</v>
      </c>
      <c r="O303" s="100" t="s">
        <v>1259</v>
      </c>
      <c r="P303" s="97">
        <v>35</v>
      </c>
      <c r="Q303" s="98" t="s">
        <v>1403</v>
      </c>
      <c r="R303" s="98" t="s">
        <v>1404</v>
      </c>
      <c r="S303" s="97">
        <v>350200803</v>
      </c>
      <c r="T303" s="98" t="s">
        <v>1467</v>
      </c>
      <c r="U303" s="98" t="s">
        <v>2164</v>
      </c>
      <c r="V303" s="98" t="s">
        <v>2165</v>
      </c>
      <c r="W303" s="98">
        <v>1</v>
      </c>
      <c r="X303" s="98" t="s">
        <v>2153</v>
      </c>
      <c r="Y303" s="98">
        <v>2</v>
      </c>
      <c r="Z303" s="97">
        <v>16</v>
      </c>
      <c r="AA303" s="107">
        <v>45459</v>
      </c>
      <c r="AB303" s="98" t="s">
        <v>16</v>
      </c>
      <c r="AC303" s="97">
        <f>_xlfn.XLOOKUP(B303,'[1]PI final (3)'!C:C,'[1]PI final (3)'!AE:AE,"",0)</f>
        <v>0.1875</v>
      </c>
      <c r="AD303" s="97">
        <f>_xlfn.XLOOKUP(B303,'[1]PI final (3)'!C:C,'[1]PI final (3)'!AF:AF,"",0)</f>
        <v>6.25E-2</v>
      </c>
      <c r="AE303" s="97">
        <f>_xlfn.XLOOKUP(B303,'[1]PI final (3)'!C:C,'[1]PI final (3)'!AG:AG,"",0)</f>
        <v>0.25</v>
      </c>
      <c r="AF303" s="97">
        <f>_xlfn.XLOOKUP(B303,'[1]PI final (3)'!C:C,'[1]PI final (3)'!AI:AI,"",0)</f>
        <v>6.25E-2</v>
      </c>
      <c r="AG303" s="97">
        <f>_xlfn.XLOOKUP(B303,'[1]PI final (3)'!C:C,'[1]PI final (3)'!AJ:AJ,"",0)</f>
        <v>6.25E-2</v>
      </c>
      <c r="AH303" s="97">
        <f>_xlfn.XLOOKUP(B303,'[1]PI final (3)'!C:C,'[1]PI final (3)'!AK:AK,"",0)</f>
        <v>6.25E-2</v>
      </c>
      <c r="AI303" s="97">
        <f>_xlfn.XLOOKUP(B303,'[1]PI final (3)'!C:C,'[1]PI final (3)'!AL:AL,"",0)</f>
        <v>6.25E-2</v>
      </c>
      <c r="AJ303" s="97">
        <f>_xlfn.XLOOKUP(B303,'[1]PI final (3)'!C:C,'[1]PI final (3)'!AM:AM,"",0)</f>
        <v>0.25</v>
      </c>
      <c r="AK303" s="97">
        <f t="shared" si="4"/>
        <v>0.5</v>
      </c>
      <c r="AL303" s="97">
        <f>_xlfn.XLOOKUP(B303,'[1]PI final (3)'!C:C,'[1]PI final (3)'!AP:AP,"",0)</f>
        <v>6.25E-2</v>
      </c>
      <c r="AM303" s="97">
        <f>_xlfn.XLOOKUP(B303,'[1]PI final (3)'!C:C,'[1]PI final (3)'!AQ:AQ,"",0)</f>
        <v>6.25E-2</v>
      </c>
      <c r="AN303" s="97">
        <f>_xlfn.XLOOKUP(B303,'[1]PI final (3)'!C:C,'[1]PI final (3)'!AR:AR,"",0)</f>
        <v>6.25E-2</v>
      </c>
      <c r="AO303" s="97">
        <f>_xlfn.XLOOKUP(B303,'[1]PI final (3)'!C:C,'[1]PI final (3)'!AS:AS,"",0)</f>
        <v>6.25E-2</v>
      </c>
      <c r="AP303" s="97">
        <f>_xlfn.XLOOKUP(B303,'[1]PI final (3)'!C:C,'[1]PI final (3)'!AT:AT,"",0)</f>
        <v>0.25</v>
      </c>
      <c r="AQ303" s="97">
        <f>_xlfn.XLOOKUP(B303,'[1]PI final (3)'!C:C,'[1]PI final (3)'!AU:AU,"",0)</f>
        <v>0</v>
      </c>
      <c r="AR303" s="97">
        <f>_xlfn.XLOOKUP(B303,'[1]PI final (3)'!C:C,'[1]PI final (3)'!AW:AW,"",0)</f>
        <v>6.25E-2</v>
      </c>
      <c r="AS303" s="97">
        <f>_xlfn.XLOOKUP(B303,'[1]PI final (3)'!C:C,'[1]PI final (3)'!AX:AX,"",0)</f>
        <v>6.25E-2</v>
      </c>
      <c r="AT303" s="97">
        <f>_xlfn.XLOOKUP(B303,'[1]PI final (3)'!C:C,'[1]PI final (3)'!AY:AY,"",0)</f>
        <v>6.25E-2</v>
      </c>
      <c r="AU303" s="97">
        <f>_xlfn.XLOOKUP(B303,'[1]PI final (3)'!C:C,'[1]PI final (3)'!AZ:AZ,"",0)</f>
        <v>6.25E-2</v>
      </c>
      <c r="AV303" s="97">
        <f>_xlfn.XLOOKUP(B303,'[1]PI final (3)'!C:C,'[1]PI final (3)'!BA:BA,"",0)</f>
        <v>0.25</v>
      </c>
      <c r="AW303" s="97">
        <f>_xlfn.XLOOKUP(B303,'[1]PI final (3)'!C:C,'[1]PI final (3)'!BB:BB,"",0)</f>
        <v>1</v>
      </c>
      <c r="AX303" s="98" t="s">
        <v>857</v>
      </c>
      <c r="AY303" s="98" t="s">
        <v>931</v>
      </c>
      <c r="AZ303" s="98" t="s">
        <v>931</v>
      </c>
      <c r="BA303" s="98" t="s">
        <v>849</v>
      </c>
      <c r="BB303" s="98" t="s">
        <v>2156</v>
      </c>
      <c r="BC303" s="98" t="s">
        <v>2157</v>
      </c>
      <c r="BD303" s="98" t="s">
        <v>2158</v>
      </c>
      <c r="BE303" s="98">
        <v>0</v>
      </c>
      <c r="BF303" s="98">
        <v>0</v>
      </c>
    </row>
    <row r="304" spans="1:58" s="102" customFormat="1" ht="32.1" customHeight="1">
      <c r="A304" s="97" t="s">
        <v>2146</v>
      </c>
      <c r="B304" s="97">
        <v>295</v>
      </c>
      <c r="C304" s="98" t="s">
        <v>1343</v>
      </c>
      <c r="D304" s="98" t="s">
        <v>2107</v>
      </c>
      <c r="E304" s="98" t="s">
        <v>2147</v>
      </c>
      <c r="F304" s="98" t="s">
        <v>2148</v>
      </c>
      <c r="G304" s="98" t="s">
        <v>1057</v>
      </c>
      <c r="H304" s="98" t="s">
        <v>2149</v>
      </c>
      <c r="I304" s="98" t="s">
        <v>2130</v>
      </c>
      <c r="J304" s="125">
        <v>76713594422</v>
      </c>
      <c r="K304" s="98" t="s">
        <v>2150</v>
      </c>
      <c r="L304" s="125">
        <v>171713594422</v>
      </c>
      <c r="M304" s="98" t="s">
        <v>2151</v>
      </c>
      <c r="N304" s="99">
        <v>16</v>
      </c>
      <c r="O304" s="100" t="s">
        <v>1259</v>
      </c>
      <c r="P304" s="97">
        <v>41</v>
      </c>
      <c r="Q304" s="98" t="s">
        <v>1332</v>
      </c>
      <c r="R304" s="98" t="s">
        <v>2166</v>
      </c>
      <c r="S304" s="97">
        <v>410107401</v>
      </c>
      <c r="T304" s="118" t="s">
        <v>2167</v>
      </c>
      <c r="U304" s="98" t="s">
        <v>2168</v>
      </c>
      <c r="V304" s="98" t="s">
        <v>2169</v>
      </c>
      <c r="W304" s="98">
        <v>1</v>
      </c>
      <c r="X304" s="98" t="s">
        <v>2170</v>
      </c>
      <c r="Y304" s="98">
        <v>4</v>
      </c>
      <c r="Z304" s="97">
        <v>16</v>
      </c>
      <c r="AA304" s="101" t="s">
        <v>2000</v>
      </c>
      <c r="AB304" s="98" t="s">
        <v>16</v>
      </c>
      <c r="AC304" s="97">
        <f>_xlfn.XLOOKUP(B304,'[1]PI final (3)'!C:C,'[1]PI final (3)'!AE:AE,"",0)</f>
        <v>0.5625</v>
      </c>
      <c r="AD304" s="97">
        <f>_xlfn.XLOOKUP(B304,'[1]PI final (3)'!C:C,'[1]PI final (3)'!AF:AF,"",0)</f>
        <v>0.1875</v>
      </c>
      <c r="AE304" s="97">
        <f>_xlfn.XLOOKUP(B304,'[1]PI final (3)'!C:C,'[1]PI final (3)'!AG:AG,"",0)</f>
        <v>0.75</v>
      </c>
      <c r="AF304" s="97">
        <f>_xlfn.XLOOKUP(B304,'[1]PI final (3)'!C:C,'[1]PI final (3)'!AI:AI,"",0)</f>
        <v>0.1875</v>
      </c>
      <c r="AG304" s="97">
        <f>_xlfn.XLOOKUP(B304,'[1]PI final (3)'!C:C,'[1]PI final (3)'!AJ:AJ,"",0)</f>
        <v>0.1875</v>
      </c>
      <c r="AH304" s="97">
        <f>_xlfn.XLOOKUP(B304,'[1]PI final (3)'!C:C,'[1]PI final (3)'!AK:AK,"",0)</f>
        <v>0.1875</v>
      </c>
      <c r="AI304" s="97">
        <f>_xlfn.XLOOKUP(B304,'[1]PI final (3)'!C:C,'[1]PI final (3)'!AL:AL,"",0)</f>
        <v>0.1875</v>
      </c>
      <c r="AJ304" s="97">
        <f>_xlfn.XLOOKUP(B304,'[1]PI final (3)'!C:C,'[1]PI final (3)'!AM:AM,"",0)</f>
        <v>0.75</v>
      </c>
      <c r="AK304" s="97">
        <f t="shared" si="4"/>
        <v>1.5</v>
      </c>
      <c r="AL304" s="97">
        <f>_xlfn.XLOOKUP(B304,'[1]PI final (3)'!C:C,'[1]PI final (3)'!AP:AP,"",0)</f>
        <v>0.1875</v>
      </c>
      <c r="AM304" s="97">
        <f>_xlfn.XLOOKUP(B304,'[1]PI final (3)'!C:C,'[1]PI final (3)'!AQ:AQ,"",0)</f>
        <v>0.1875</v>
      </c>
      <c r="AN304" s="97">
        <f>_xlfn.XLOOKUP(B304,'[1]PI final (3)'!C:C,'[1]PI final (3)'!AR:AR,"",0)</f>
        <v>0.1875</v>
      </c>
      <c r="AO304" s="97">
        <f>_xlfn.XLOOKUP(B304,'[1]PI final (3)'!C:C,'[1]PI final (3)'!AS:AS,"",0)</f>
        <v>0.1875</v>
      </c>
      <c r="AP304" s="97">
        <f>_xlfn.XLOOKUP(B304,'[1]PI final (3)'!C:C,'[1]PI final (3)'!AT:AT,"",0)</f>
        <v>0.75</v>
      </c>
      <c r="AQ304" s="97">
        <f>_xlfn.XLOOKUP(B304,'[1]PI final (3)'!C:C,'[1]PI final (3)'!AU:AU,"",0)</f>
        <v>0</v>
      </c>
      <c r="AR304" s="97">
        <f>_xlfn.XLOOKUP(B304,'[1]PI final (3)'!C:C,'[1]PI final (3)'!AW:AW,"",0)</f>
        <v>0.1875</v>
      </c>
      <c r="AS304" s="97">
        <f>_xlfn.XLOOKUP(B304,'[1]PI final (3)'!C:C,'[1]PI final (3)'!AX:AX,"",0)</f>
        <v>0.1875</v>
      </c>
      <c r="AT304" s="97">
        <f>_xlfn.XLOOKUP(B304,'[1]PI final (3)'!C:C,'[1]PI final (3)'!AY:AY,"",0)</f>
        <v>0.1875</v>
      </c>
      <c r="AU304" s="97">
        <f>_xlfn.XLOOKUP(B304,'[1]PI final (3)'!C:C,'[1]PI final (3)'!AZ:AZ,"",0)</f>
        <v>0.1875</v>
      </c>
      <c r="AV304" s="97">
        <f>_xlfn.XLOOKUP(B304,'[1]PI final (3)'!C:C,'[1]PI final (3)'!BA:BA,"",0)</f>
        <v>0.75</v>
      </c>
      <c r="AW304" s="97">
        <f>_xlfn.XLOOKUP(B304,'[1]PI final (3)'!C:C,'[1]PI final (3)'!BB:BB,"",0)</f>
        <v>3</v>
      </c>
      <c r="AX304" s="98" t="s">
        <v>857</v>
      </c>
      <c r="AY304" s="98" t="s">
        <v>931</v>
      </c>
      <c r="AZ304" s="98" t="s">
        <v>931</v>
      </c>
      <c r="BA304" s="98" t="s">
        <v>925</v>
      </c>
      <c r="BB304" s="98" t="s">
        <v>2156</v>
      </c>
      <c r="BC304" s="98" t="s">
        <v>2157</v>
      </c>
      <c r="BD304" s="98" t="s">
        <v>2158</v>
      </c>
      <c r="BE304" s="98" t="s">
        <v>780</v>
      </c>
      <c r="BF304" s="98" t="s">
        <v>1743</v>
      </c>
    </row>
    <row r="305" spans="1:58" s="102" customFormat="1" ht="32.1" customHeight="1">
      <c r="A305" s="97" t="s">
        <v>27</v>
      </c>
      <c r="B305" s="97">
        <v>296</v>
      </c>
      <c r="C305" s="98" t="s">
        <v>1343</v>
      </c>
      <c r="D305" s="98" t="s">
        <v>2107</v>
      </c>
      <c r="E305" s="100" t="s">
        <v>2171</v>
      </c>
      <c r="F305" s="100" t="s">
        <v>2172</v>
      </c>
      <c r="G305" s="98" t="s">
        <v>1057</v>
      </c>
      <c r="H305" s="98" t="s">
        <v>2173</v>
      </c>
      <c r="I305" s="98" t="s">
        <v>2130</v>
      </c>
      <c r="J305" s="125">
        <v>107123611957</v>
      </c>
      <c r="K305" s="98" t="s">
        <v>2174</v>
      </c>
      <c r="L305" s="125">
        <v>225123611957</v>
      </c>
      <c r="M305" s="98" t="s">
        <v>2175</v>
      </c>
      <c r="N305" s="99">
        <v>3</v>
      </c>
      <c r="O305" s="100" t="s">
        <v>2176</v>
      </c>
      <c r="P305" s="97">
        <v>35</v>
      </c>
      <c r="Q305" s="98" t="s">
        <v>1403</v>
      </c>
      <c r="R305" s="100" t="s">
        <v>2177</v>
      </c>
      <c r="S305" s="99">
        <v>350200900</v>
      </c>
      <c r="T305" s="98" t="s">
        <v>1405</v>
      </c>
      <c r="U305" s="98" t="s">
        <v>2178</v>
      </c>
      <c r="V305" s="98" t="s">
        <v>2179</v>
      </c>
      <c r="W305" s="98">
        <v>9</v>
      </c>
      <c r="X305" s="98" t="s">
        <v>2180</v>
      </c>
      <c r="Y305" s="98">
        <v>9</v>
      </c>
      <c r="Z305" s="97" t="s">
        <v>2181</v>
      </c>
      <c r="AA305" s="101" t="s">
        <v>2182</v>
      </c>
      <c r="AB305" s="98" t="s">
        <v>866</v>
      </c>
      <c r="AC305" s="97">
        <f>_xlfn.XLOOKUP(B305,'[1]PI final (3)'!C:C,'[1]PI final (3)'!AE:AE,"",0)</f>
        <v>0</v>
      </c>
      <c r="AD305" s="97">
        <f>_xlfn.XLOOKUP(B305,'[1]PI final (3)'!C:C,'[1]PI final (3)'!AF:AF,"",0)</f>
        <v>9</v>
      </c>
      <c r="AE305" s="97">
        <f>_xlfn.XLOOKUP(B305,'[1]PI final (3)'!C:C,'[1]PI final (3)'!AG:AG,"",0)</f>
        <v>9</v>
      </c>
      <c r="AF305" s="97">
        <f>_xlfn.XLOOKUP(B305,'[1]PI final (3)'!C:C,'[1]PI final (3)'!AI:AI,"",0)</f>
        <v>0</v>
      </c>
      <c r="AG305" s="97">
        <f>_xlfn.XLOOKUP(B305,'[1]PI final (3)'!C:C,'[1]PI final (3)'!AJ:AJ,"",0)</f>
        <v>0</v>
      </c>
      <c r="AH305" s="97">
        <f>_xlfn.XLOOKUP(B305,'[1]PI final (3)'!C:C,'[1]PI final (3)'!AK:AK,"",0)</f>
        <v>0</v>
      </c>
      <c r="AI305" s="97">
        <f>_xlfn.XLOOKUP(B305,'[1]PI final (3)'!C:C,'[1]PI final (3)'!AL:AL,"",0)</f>
        <v>9</v>
      </c>
      <c r="AJ305" s="97">
        <f>_xlfn.XLOOKUP(B305,'[1]PI final (3)'!C:C,'[1]PI final (3)'!AM:AM,"",0)</f>
        <v>9</v>
      </c>
      <c r="AK305" s="97">
        <v>9</v>
      </c>
      <c r="AL305" s="97">
        <f>_xlfn.XLOOKUP(B305,'[1]PI final (3)'!C:C,'[1]PI final (3)'!AP:AP,"",0)</f>
        <v>0</v>
      </c>
      <c r="AM305" s="97">
        <f>_xlfn.XLOOKUP(B305,'[1]PI final (3)'!C:C,'[1]PI final (3)'!AQ:AQ,"",0)</f>
        <v>0</v>
      </c>
      <c r="AN305" s="97">
        <f>_xlfn.XLOOKUP(B305,'[1]PI final (3)'!C:C,'[1]PI final (3)'!AR:AR,"",0)</f>
        <v>0</v>
      </c>
      <c r="AO305" s="97">
        <f>_xlfn.XLOOKUP(B305,'[1]PI final (3)'!C:C,'[1]PI final (3)'!AS:AS,"",0)</f>
        <v>9</v>
      </c>
      <c r="AP305" s="97">
        <f>_xlfn.XLOOKUP(B305,'[1]PI final (3)'!C:C,'[1]PI final (3)'!AT:AT,"",0)</f>
        <v>9</v>
      </c>
      <c r="AQ305" s="97">
        <v>9</v>
      </c>
      <c r="AR305" s="97">
        <f>_xlfn.XLOOKUP(B305,'[1]PI final (3)'!C:C,'[1]PI final (3)'!AW:AW,"",0)</f>
        <v>0</v>
      </c>
      <c r="AS305" s="97">
        <f>_xlfn.XLOOKUP(B305,'[1]PI final (3)'!C:C,'[1]PI final (3)'!AX:AX,"",0)</f>
        <v>0</v>
      </c>
      <c r="AT305" s="97">
        <f>_xlfn.XLOOKUP(B305,'[1]PI final (3)'!C:C,'[1]PI final (3)'!AY:AY,"",0)</f>
        <v>0</v>
      </c>
      <c r="AU305" s="97">
        <f>_xlfn.XLOOKUP(B305,'[1]PI final (3)'!C:C,'[1]PI final (3)'!AZ:AZ,"",0)</f>
        <v>9</v>
      </c>
      <c r="AV305" s="97">
        <f>_xlfn.XLOOKUP(B305,'[1]PI final (3)'!C:C,'[1]PI final (3)'!BA:BA,"",0)</f>
        <v>9</v>
      </c>
      <c r="AW305" s="97">
        <f>_xlfn.XLOOKUP(B305,'[1]PI final (3)'!C:C,'[1]PI final (3)'!BB:BB,"",0)</f>
        <v>9</v>
      </c>
      <c r="AX305" s="98" t="b">
        <v>0</v>
      </c>
      <c r="AY305" s="98" t="s">
        <v>931</v>
      </c>
      <c r="AZ305" s="98" t="s">
        <v>931</v>
      </c>
      <c r="BA305" s="98">
        <v>0</v>
      </c>
      <c r="BB305" s="98">
        <v>0</v>
      </c>
      <c r="BC305" s="98">
        <v>0</v>
      </c>
      <c r="BD305" s="98">
        <v>0</v>
      </c>
      <c r="BE305" s="98" t="s">
        <v>801</v>
      </c>
      <c r="BF305" s="98" t="s">
        <v>802</v>
      </c>
    </row>
    <row r="306" spans="1:58" s="102" customFormat="1" ht="32.1" customHeight="1">
      <c r="A306" s="97" t="s">
        <v>27</v>
      </c>
      <c r="B306" s="97">
        <v>297</v>
      </c>
      <c r="C306" s="98" t="s">
        <v>1343</v>
      </c>
      <c r="D306" s="98" t="s">
        <v>2107</v>
      </c>
      <c r="E306" s="100" t="s">
        <v>2171</v>
      </c>
      <c r="F306" s="98" t="s">
        <v>2172</v>
      </c>
      <c r="G306" s="98" t="s">
        <v>1057</v>
      </c>
      <c r="H306" s="98" t="s">
        <v>2173</v>
      </c>
      <c r="I306" s="98" t="s">
        <v>2130</v>
      </c>
      <c r="J306" s="125">
        <v>107123611957</v>
      </c>
      <c r="K306" s="98" t="s">
        <v>2174</v>
      </c>
      <c r="L306" s="125">
        <v>225123611957</v>
      </c>
      <c r="M306" s="98" t="s">
        <v>2175</v>
      </c>
      <c r="N306" s="99">
        <v>3</v>
      </c>
      <c r="O306" s="100" t="s">
        <v>2176</v>
      </c>
      <c r="P306" s="97">
        <v>45</v>
      </c>
      <c r="Q306" s="98" t="s">
        <v>1194</v>
      </c>
      <c r="R306" s="98" t="s">
        <v>1263</v>
      </c>
      <c r="S306" s="97">
        <v>450203200</v>
      </c>
      <c r="T306" s="98" t="s">
        <v>937</v>
      </c>
      <c r="U306" s="98" t="s">
        <v>2183</v>
      </c>
      <c r="V306" s="98" t="s">
        <v>2184</v>
      </c>
      <c r="W306" s="98">
        <v>4</v>
      </c>
      <c r="X306" s="98" t="s">
        <v>2185</v>
      </c>
      <c r="Y306" s="98">
        <v>8</v>
      </c>
      <c r="Z306" s="97" t="s">
        <v>2181</v>
      </c>
      <c r="AA306" s="101" t="s">
        <v>2182</v>
      </c>
      <c r="AB306" s="98" t="s">
        <v>16</v>
      </c>
      <c r="AC306" s="97">
        <f>_xlfn.XLOOKUP(B306,'[1]PI final (3)'!C:C,'[1]PI final (3)'!AE:AE,"",0)</f>
        <v>0</v>
      </c>
      <c r="AD306" s="97">
        <f>_xlfn.XLOOKUP(B306,'[1]PI final (3)'!C:C,'[1]PI final (3)'!AF:AF,"",0)</f>
        <v>1</v>
      </c>
      <c r="AE306" s="97">
        <f>_xlfn.XLOOKUP(B306,'[1]PI final (3)'!C:C,'[1]PI final (3)'!AG:AG,"",0)</f>
        <v>1</v>
      </c>
      <c r="AF306" s="97">
        <f>_xlfn.XLOOKUP(B306,'[1]PI final (3)'!C:C,'[1]PI final (3)'!AI:AI,"",0)</f>
        <v>1</v>
      </c>
      <c r="AG306" s="97">
        <f>_xlfn.XLOOKUP(B306,'[1]PI final (3)'!C:C,'[1]PI final (3)'!AJ:AJ,"",0)</f>
        <v>0</v>
      </c>
      <c r="AH306" s="97">
        <f>_xlfn.XLOOKUP(B306,'[1]PI final (3)'!C:C,'[1]PI final (3)'!AK:AK,"",0)</f>
        <v>0</v>
      </c>
      <c r="AI306" s="97">
        <f>_xlfn.XLOOKUP(B306,'[1]PI final (3)'!C:C,'[1]PI final (3)'!AL:AL,"",0)</f>
        <v>0</v>
      </c>
      <c r="AJ306" s="97">
        <f>_xlfn.XLOOKUP(B306,'[1]PI final (3)'!C:C,'[1]PI final (3)'!AM:AM,"",0)</f>
        <v>1</v>
      </c>
      <c r="AK306" s="97">
        <f t="shared" ref="AK306:AK313" si="5">AJ306+AE306</f>
        <v>2</v>
      </c>
      <c r="AL306" s="97">
        <f>_xlfn.XLOOKUP(B306,'[1]PI final (3)'!C:C,'[1]PI final (3)'!AP:AP,"",0)</f>
        <v>1</v>
      </c>
      <c r="AM306" s="97">
        <f>_xlfn.XLOOKUP(B306,'[1]PI final (3)'!C:C,'[1]PI final (3)'!AQ:AQ,"",0)</f>
        <v>0</v>
      </c>
      <c r="AN306" s="97">
        <f>_xlfn.XLOOKUP(B306,'[1]PI final (3)'!C:C,'[1]PI final (3)'!AR:AR,"",0)</f>
        <v>0</v>
      </c>
      <c r="AO306" s="97">
        <f>_xlfn.XLOOKUP(B306,'[1]PI final (3)'!C:C,'[1]PI final (3)'!AS:AS,"",0)</f>
        <v>0</v>
      </c>
      <c r="AP306" s="97">
        <f>_xlfn.XLOOKUP(B306,'[1]PI final (3)'!C:C,'[1]PI final (3)'!AT:AT,"",0)</f>
        <v>1</v>
      </c>
      <c r="AQ306" s="97">
        <f>_xlfn.XLOOKUP(B306,'[1]PI final (3)'!C:C,'[1]PI final (3)'!AU:AU,"",0)</f>
        <v>0</v>
      </c>
      <c r="AR306" s="97">
        <f>_xlfn.XLOOKUP(B306,'[1]PI final (3)'!C:C,'[1]PI final (3)'!AW:AW,"",0)</f>
        <v>1</v>
      </c>
      <c r="AS306" s="97">
        <f>_xlfn.XLOOKUP(B306,'[1]PI final (3)'!C:C,'[1]PI final (3)'!AX:AX,"",0)</f>
        <v>0</v>
      </c>
      <c r="AT306" s="97">
        <f>_xlfn.XLOOKUP(B306,'[1]PI final (3)'!C:C,'[1]PI final (3)'!AY:AY,"",0)</f>
        <v>0</v>
      </c>
      <c r="AU306" s="97">
        <f>_xlfn.XLOOKUP(B306,'[1]PI final (3)'!C:C,'[1]PI final (3)'!AZ:AZ,"",0)</f>
        <v>0</v>
      </c>
      <c r="AV306" s="97">
        <f>_xlfn.XLOOKUP(B306,'[1]PI final (3)'!C:C,'[1]PI final (3)'!BA:BA,"",0)</f>
        <v>1</v>
      </c>
      <c r="AW306" s="97">
        <f>_xlfn.XLOOKUP(B306,'[1]PI final (3)'!C:C,'[1]PI final (3)'!BB:BB,"",0)</f>
        <v>4</v>
      </c>
      <c r="AX306" s="98" t="s">
        <v>857</v>
      </c>
      <c r="AY306" s="98" t="s">
        <v>931</v>
      </c>
      <c r="AZ306" s="98" t="s">
        <v>931</v>
      </c>
      <c r="BA306" s="98">
        <v>0</v>
      </c>
      <c r="BB306" s="98">
        <v>0</v>
      </c>
      <c r="BC306" s="98">
        <v>0</v>
      </c>
      <c r="BD306" s="98">
        <v>0</v>
      </c>
      <c r="BE306" s="98" t="s">
        <v>780</v>
      </c>
      <c r="BF306" s="98" t="s">
        <v>2186</v>
      </c>
    </row>
    <row r="307" spans="1:58" s="102" customFormat="1" ht="32.1" customHeight="1">
      <c r="A307" s="97" t="s">
        <v>27</v>
      </c>
      <c r="B307" s="97">
        <v>298</v>
      </c>
      <c r="C307" s="98" t="s">
        <v>1343</v>
      </c>
      <c r="D307" s="98" t="s">
        <v>2107</v>
      </c>
      <c r="E307" s="100" t="s">
        <v>2171</v>
      </c>
      <c r="F307" s="98" t="s">
        <v>2172</v>
      </c>
      <c r="G307" s="98" t="s">
        <v>1057</v>
      </c>
      <c r="H307" s="98" t="s">
        <v>2173</v>
      </c>
      <c r="I307" s="98" t="s">
        <v>2130</v>
      </c>
      <c r="J307" s="125">
        <v>107123611957</v>
      </c>
      <c r="K307" s="98" t="s">
        <v>2174</v>
      </c>
      <c r="L307" s="125">
        <v>225123611957</v>
      </c>
      <c r="M307" s="98" t="s">
        <v>2175</v>
      </c>
      <c r="N307" s="99">
        <v>3</v>
      </c>
      <c r="O307" s="100" t="s">
        <v>2176</v>
      </c>
      <c r="P307" s="97">
        <v>35</v>
      </c>
      <c r="Q307" s="98" t="s">
        <v>1403</v>
      </c>
      <c r="R307" s="100" t="s">
        <v>1404</v>
      </c>
      <c r="S307" s="99">
        <v>350200200</v>
      </c>
      <c r="T307" s="98" t="s">
        <v>937</v>
      </c>
      <c r="U307" s="98" t="s">
        <v>1711</v>
      </c>
      <c r="V307" s="98" t="s">
        <v>2187</v>
      </c>
      <c r="W307" s="98">
        <v>3</v>
      </c>
      <c r="X307" s="98" t="s">
        <v>2174</v>
      </c>
      <c r="Y307" s="98">
        <v>6</v>
      </c>
      <c r="Z307" s="97">
        <v>3</v>
      </c>
      <c r="AA307" s="101" t="s">
        <v>2176</v>
      </c>
      <c r="AB307" s="98" t="s">
        <v>16</v>
      </c>
      <c r="AC307" s="97">
        <f>_xlfn.XLOOKUP(B307,'[1]PI final (3)'!C:C,'[1]PI final (3)'!AE:AE,"",0)</f>
        <v>0</v>
      </c>
      <c r="AD307" s="97">
        <f>_xlfn.XLOOKUP(B307,'[1]PI final (3)'!C:C,'[1]PI final (3)'!AF:AF,"",0)</f>
        <v>1</v>
      </c>
      <c r="AE307" s="97">
        <f>_xlfn.XLOOKUP(B307,'[1]PI final (3)'!C:C,'[1]PI final (3)'!AG:AG,"",0)</f>
        <v>1</v>
      </c>
      <c r="AF307" s="97">
        <f>_xlfn.XLOOKUP(B307,'[1]PI final (3)'!C:C,'[1]PI final (3)'!AI:AI,"",0)</f>
        <v>0</v>
      </c>
      <c r="AG307" s="97">
        <f>_xlfn.XLOOKUP(B307,'[1]PI final (3)'!C:C,'[1]PI final (3)'!AJ:AJ,"",0)</f>
        <v>0.1</v>
      </c>
      <c r="AH307" s="97">
        <f>_xlfn.XLOOKUP(B307,'[1]PI final (3)'!C:C,'[1]PI final (3)'!AK:AK,"",0)</f>
        <v>0.2</v>
      </c>
      <c r="AI307" s="97">
        <f>_xlfn.XLOOKUP(B307,'[1]PI final (3)'!C:C,'[1]PI final (3)'!AL:AL,"",0)</f>
        <v>0.2</v>
      </c>
      <c r="AJ307" s="97">
        <f>_xlfn.XLOOKUP(B307,'[1]PI final (3)'!C:C,'[1]PI final (3)'!AM:AM,"",0)</f>
        <v>0.5</v>
      </c>
      <c r="AK307" s="97">
        <f t="shared" si="5"/>
        <v>1.5</v>
      </c>
      <c r="AL307" s="97">
        <f>_xlfn.XLOOKUP(B307,'[1]PI final (3)'!C:C,'[1]PI final (3)'!AP:AP,"",0)</f>
        <v>0</v>
      </c>
      <c r="AM307" s="97">
        <f>_xlfn.XLOOKUP(B307,'[1]PI final (3)'!C:C,'[1]PI final (3)'!AQ:AQ,"",0)</f>
        <v>0.1</v>
      </c>
      <c r="AN307" s="97">
        <f>_xlfn.XLOOKUP(B307,'[1]PI final (3)'!C:C,'[1]PI final (3)'!AR:AR,"",0)</f>
        <v>0.2</v>
      </c>
      <c r="AO307" s="97">
        <f>_xlfn.XLOOKUP(B307,'[1]PI final (3)'!C:C,'[1]PI final (3)'!AS:AS,"",0)</f>
        <v>0.2</v>
      </c>
      <c r="AP307" s="97">
        <f>_xlfn.XLOOKUP(B307,'[1]PI final (3)'!C:C,'[1]PI final (3)'!AT:AT,"",0)</f>
        <v>0.5</v>
      </c>
      <c r="AQ307" s="97">
        <f>_xlfn.XLOOKUP(B307,'[1]PI final (3)'!C:C,'[1]PI final (3)'!AU:AU,"",0)</f>
        <v>0</v>
      </c>
      <c r="AR307" s="97">
        <f>_xlfn.XLOOKUP(B307,'[1]PI final (3)'!C:C,'[1]PI final (3)'!AW:AW,"",0)</f>
        <v>0</v>
      </c>
      <c r="AS307" s="97">
        <f>_xlfn.XLOOKUP(B307,'[1]PI final (3)'!C:C,'[1]PI final (3)'!AX:AX,"",0)</f>
        <v>0</v>
      </c>
      <c r="AT307" s="97">
        <f>_xlfn.XLOOKUP(B307,'[1]PI final (3)'!C:C,'[1]PI final (3)'!AY:AY,"",0)</f>
        <v>1</v>
      </c>
      <c r="AU307" s="97">
        <f>_xlfn.XLOOKUP(B307,'[1]PI final (3)'!C:C,'[1]PI final (3)'!AZ:AZ,"",0)</f>
        <v>0</v>
      </c>
      <c r="AV307" s="97">
        <f>_xlfn.XLOOKUP(B307,'[1]PI final (3)'!C:C,'[1]PI final (3)'!BA:BA,"",0)</f>
        <v>1</v>
      </c>
      <c r="AW307" s="97">
        <f>_xlfn.XLOOKUP(B307,'[1]PI final (3)'!C:C,'[1]PI final (3)'!BB:BB,"",0)</f>
        <v>3</v>
      </c>
      <c r="AX307" s="98" t="s">
        <v>857</v>
      </c>
      <c r="AY307" s="98" t="s">
        <v>931</v>
      </c>
      <c r="AZ307" s="98" t="s">
        <v>931</v>
      </c>
      <c r="BA307" s="98">
        <v>0</v>
      </c>
      <c r="BB307" s="98">
        <v>0</v>
      </c>
      <c r="BC307" s="98">
        <v>0</v>
      </c>
      <c r="BD307" s="98">
        <v>0</v>
      </c>
      <c r="BE307" s="98">
        <v>0</v>
      </c>
      <c r="BF307" s="98">
        <v>0</v>
      </c>
    </row>
    <row r="308" spans="1:58" s="102" customFormat="1" ht="32.1" customHeight="1">
      <c r="A308" s="97" t="s">
        <v>27</v>
      </c>
      <c r="B308" s="97">
        <v>299</v>
      </c>
      <c r="C308" s="98" t="s">
        <v>1343</v>
      </c>
      <c r="D308" s="98" t="s">
        <v>2107</v>
      </c>
      <c r="E308" s="100" t="s">
        <v>2171</v>
      </c>
      <c r="F308" s="98" t="s">
        <v>2172</v>
      </c>
      <c r="G308" s="98" t="s">
        <v>1057</v>
      </c>
      <c r="H308" s="98" t="s">
        <v>2173</v>
      </c>
      <c r="I308" s="98" t="s">
        <v>2130</v>
      </c>
      <c r="J308" s="125">
        <v>107123611957</v>
      </c>
      <c r="K308" s="98" t="s">
        <v>2174</v>
      </c>
      <c r="L308" s="125">
        <v>225123611957</v>
      </c>
      <c r="M308" s="98" t="s">
        <v>2175</v>
      </c>
      <c r="N308" s="99">
        <v>3</v>
      </c>
      <c r="O308" s="100" t="s">
        <v>2176</v>
      </c>
      <c r="P308" s="97">
        <v>36</v>
      </c>
      <c r="Q308" s="98" t="s">
        <v>1454</v>
      </c>
      <c r="R308" s="98" t="s">
        <v>2188</v>
      </c>
      <c r="S308" s="97">
        <v>360302100</v>
      </c>
      <c r="T308" s="98" t="s">
        <v>1204</v>
      </c>
      <c r="U308" s="98" t="s">
        <v>2189</v>
      </c>
      <c r="V308" s="98" t="s">
        <v>2190</v>
      </c>
      <c r="W308" s="98">
        <v>2</v>
      </c>
      <c r="X308" s="98" t="s">
        <v>2174</v>
      </c>
      <c r="Y308" s="98">
        <v>8</v>
      </c>
      <c r="Z308" s="97" t="s">
        <v>2181</v>
      </c>
      <c r="AA308" s="101" t="s">
        <v>2182</v>
      </c>
      <c r="AB308" s="98" t="s">
        <v>16</v>
      </c>
      <c r="AC308" s="97">
        <f>_xlfn.XLOOKUP(B308,'[1]PI final (3)'!C:C,'[1]PI final (3)'!AE:AE,"",0)</f>
        <v>0.5</v>
      </c>
      <c r="AD308" s="97">
        <f>_xlfn.XLOOKUP(B308,'[1]PI final (3)'!C:C,'[1]PI final (3)'!AF:AF,"",0)</f>
        <v>0.5</v>
      </c>
      <c r="AE308" s="97">
        <f>_xlfn.XLOOKUP(B308,'[1]PI final (3)'!C:C,'[1]PI final (3)'!AG:AG,"",0)</f>
        <v>1</v>
      </c>
      <c r="AF308" s="97">
        <f>_xlfn.XLOOKUP(B308,'[1]PI final (3)'!C:C,'[1]PI final (3)'!AI:AI,"",0)</f>
        <v>0.5</v>
      </c>
      <c r="AG308" s="97">
        <f>_xlfn.XLOOKUP(B308,'[1]PI final (3)'!C:C,'[1]PI final (3)'!AJ:AJ,"",0)</f>
        <v>0.5</v>
      </c>
      <c r="AH308" s="97">
        <f>_xlfn.XLOOKUP(B308,'[1]PI final (3)'!C:C,'[1]PI final (3)'!AK:AK,"",0)</f>
        <v>0.5</v>
      </c>
      <c r="AI308" s="97">
        <f>_xlfn.XLOOKUP(B308,'[1]PI final (3)'!C:C,'[1]PI final (3)'!AL:AL,"",0)</f>
        <v>0.5</v>
      </c>
      <c r="AJ308" s="97">
        <f>_xlfn.XLOOKUP(B308,'[1]PI final (3)'!C:C,'[1]PI final (3)'!AM:AM,"",0)</f>
        <v>2</v>
      </c>
      <c r="AK308" s="97">
        <f t="shared" si="5"/>
        <v>3</v>
      </c>
      <c r="AL308" s="97">
        <f>_xlfn.XLOOKUP(B308,'[1]PI final (3)'!C:C,'[1]PI final (3)'!AP:AP,"",0)</f>
        <v>0</v>
      </c>
      <c r="AM308" s="97">
        <f>_xlfn.XLOOKUP(B308,'[1]PI final (3)'!C:C,'[1]PI final (3)'!AQ:AQ,"",0)</f>
        <v>0</v>
      </c>
      <c r="AN308" s="97">
        <f>_xlfn.XLOOKUP(B308,'[1]PI final (3)'!C:C,'[1]PI final (3)'!AR:AR,"",0)</f>
        <v>0.5</v>
      </c>
      <c r="AO308" s="97">
        <f>_xlfn.XLOOKUP(B308,'[1]PI final (3)'!C:C,'[1]PI final (3)'!AS:AS,"",0)</f>
        <v>0.5</v>
      </c>
      <c r="AP308" s="97">
        <f>_xlfn.XLOOKUP(B308,'[1]PI final (3)'!C:C,'[1]PI final (3)'!AT:AT,"",0)</f>
        <v>1</v>
      </c>
      <c r="AQ308" s="97">
        <f>_xlfn.XLOOKUP(B308,'[1]PI final (3)'!C:C,'[1]PI final (3)'!AU:AU,"",0)</f>
        <v>0</v>
      </c>
      <c r="AR308" s="97">
        <f>_xlfn.XLOOKUP(B308,'[1]PI final (3)'!C:C,'[1]PI final (3)'!AW:AW,"",0)</f>
        <v>0.5</v>
      </c>
      <c r="AS308" s="97">
        <f>_xlfn.XLOOKUP(B308,'[1]PI final (3)'!C:C,'[1]PI final (3)'!AX:AX,"",0)</f>
        <v>0.5</v>
      </c>
      <c r="AT308" s="97">
        <f>_xlfn.XLOOKUP(B308,'[1]PI final (3)'!C:C,'[1]PI final (3)'!AY:AY,"",0)</f>
        <v>0.5</v>
      </c>
      <c r="AU308" s="97">
        <f>_xlfn.XLOOKUP(B308,'[1]PI final (3)'!C:C,'[1]PI final (3)'!AZ:AZ,"",0)</f>
        <v>0.5</v>
      </c>
      <c r="AV308" s="97">
        <f>_xlfn.XLOOKUP(B308,'[1]PI final (3)'!C:C,'[1]PI final (3)'!BA:BA,"",0)</f>
        <v>2</v>
      </c>
      <c r="AW308" s="97">
        <f>_xlfn.XLOOKUP(B308,'[1]PI final (3)'!C:C,'[1]PI final (3)'!BB:BB,"",0)</f>
        <v>6</v>
      </c>
      <c r="AX308" s="98" t="s">
        <v>857</v>
      </c>
      <c r="AY308" s="98" t="s">
        <v>931</v>
      </c>
      <c r="AZ308" s="98" t="s">
        <v>931</v>
      </c>
      <c r="BA308" s="98">
        <v>0</v>
      </c>
      <c r="BB308" s="98">
        <v>0</v>
      </c>
      <c r="BC308" s="98">
        <v>0</v>
      </c>
      <c r="BD308" s="98">
        <v>0</v>
      </c>
      <c r="BE308" s="98" t="s">
        <v>2191</v>
      </c>
      <c r="BF308" s="98">
        <v>0</v>
      </c>
    </row>
    <row r="309" spans="1:58" s="102" customFormat="1" ht="32.1" customHeight="1">
      <c r="A309" s="97" t="s">
        <v>27</v>
      </c>
      <c r="B309" s="97">
        <v>300</v>
      </c>
      <c r="C309" s="98" t="s">
        <v>1343</v>
      </c>
      <c r="D309" s="98" t="s">
        <v>2107</v>
      </c>
      <c r="E309" s="100" t="s">
        <v>2171</v>
      </c>
      <c r="F309" s="98" t="s">
        <v>2172</v>
      </c>
      <c r="G309" s="98" t="s">
        <v>1057</v>
      </c>
      <c r="H309" s="98" t="s">
        <v>2173</v>
      </c>
      <c r="I309" s="98" t="s">
        <v>2130</v>
      </c>
      <c r="J309" s="125">
        <v>107123611957</v>
      </c>
      <c r="K309" s="98" t="s">
        <v>2174</v>
      </c>
      <c r="L309" s="125">
        <v>225123611957</v>
      </c>
      <c r="M309" s="98" t="s">
        <v>2175</v>
      </c>
      <c r="N309" s="99">
        <v>3</v>
      </c>
      <c r="O309" s="100" t="s">
        <v>2176</v>
      </c>
      <c r="P309" s="97">
        <v>35</v>
      </c>
      <c r="Q309" s="98" t="s">
        <v>1403</v>
      </c>
      <c r="R309" s="100" t="s">
        <v>2192</v>
      </c>
      <c r="S309" s="99">
        <v>350200803</v>
      </c>
      <c r="T309" s="98" t="s">
        <v>2193</v>
      </c>
      <c r="U309" s="98" t="s">
        <v>2194</v>
      </c>
      <c r="V309" s="98" t="s">
        <v>2195</v>
      </c>
      <c r="W309" s="98">
        <v>3</v>
      </c>
      <c r="X309" s="98" t="s">
        <v>2196</v>
      </c>
      <c r="Y309" s="98">
        <v>8</v>
      </c>
      <c r="Z309" s="97" t="s">
        <v>2181</v>
      </c>
      <c r="AA309" s="101" t="s">
        <v>2182</v>
      </c>
      <c r="AB309" s="98" t="s">
        <v>16</v>
      </c>
      <c r="AC309" s="97">
        <f>_xlfn.XLOOKUP(B309,'[1]PI final (3)'!C:C,'[1]PI final (3)'!AE:AE,"",0)</f>
        <v>0.5</v>
      </c>
      <c r="AD309" s="97">
        <f>_xlfn.XLOOKUP(B309,'[1]PI final (3)'!C:C,'[1]PI final (3)'!AF:AF,"",0)</f>
        <v>0.5</v>
      </c>
      <c r="AE309" s="97">
        <f>_xlfn.XLOOKUP(B309,'[1]PI final (3)'!C:C,'[1]PI final (3)'!AG:AG,"",0)</f>
        <v>1</v>
      </c>
      <c r="AF309" s="97">
        <f>_xlfn.XLOOKUP(B309,'[1]PI final (3)'!C:C,'[1]PI final (3)'!AI:AI,"",0)</f>
        <v>0</v>
      </c>
      <c r="AG309" s="97">
        <f>_xlfn.XLOOKUP(B309,'[1]PI final (3)'!C:C,'[1]PI final (3)'!AJ:AJ,"",0)</f>
        <v>0</v>
      </c>
      <c r="AH309" s="97">
        <f>_xlfn.XLOOKUP(B309,'[1]PI final (3)'!C:C,'[1]PI final (3)'!AK:AK,"",0)</f>
        <v>0.5</v>
      </c>
      <c r="AI309" s="97">
        <f>_xlfn.XLOOKUP(B309,'[1]PI final (3)'!C:C,'[1]PI final (3)'!AL:AL,"",0)</f>
        <v>0.5</v>
      </c>
      <c r="AJ309" s="97">
        <f>_xlfn.XLOOKUP(B309,'[1]PI final (3)'!C:C,'[1]PI final (3)'!AM:AM,"",0)</f>
        <v>1</v>
      </c>
      <c r="AK309" s="97">
        <f t="shared" si="5"/>
        <v>2</v>
      </c>
      <c r="AL309" s="97">
        <f>_xlfn.XLOOKUP(B309,'[1]PI final (3)'!C:C,'[1]PI final (3)'!AP:AP,"",0)</f>
        <v>0</v>
      </c>
      <c r="AM309" s="97">
        <f>_xlfn.XLOOKUP(B309,'[1]PI final (3)'!C:C,'[1]PI final (3)'!AQ:AQ,"",0)</f>
        <v>1</v>
      </c>
      <c r="AN309" s="97">
        <f>_xlfn.XLOOKUP(B309,'[1]PI final (3)'!C:C,'[1]PI final (3)'!AR:AR,"",0)</f>
        <v>1</v>
      </c>
      <c r="AO309" s="97">
        <f>_xlfn.XLOOKUP(B309,'[1]PI final (3)'!C:C,'[1]PI final (3)'!AS:AS,"",0)</f>
        <v>0</v>
      </c>
      <c r="AP309" s="97">
        <f>_xlfn.XLOOKUP(B309,'[1]PI final (3)'!C:C,'[1]PI final (3)'!AT:AT,"",0)</f>
        <v>2</v>
      </c>
      <c r="AQ309" s="97">
        <f>_xlfn.XLOOKUP(B309,'[1]PI final (3)'!C:C,'[1]PI final (3)'!AU:AU,"",0)</f>
        <v>0</v>
      </c>
      <c r="AR309" s="97">
        <f>_xlfn.XLOOKUP(B309,'[1]PI final (3)'!C:C,'[1]PI final (3)'!AW:AW,"",0)</f>
        <v>0</v>
      </c>
      <c r="AS309" s="97">
        <f>_xlfn.XLOOKUP(B309,'[1]PI final (3)'!C:C,'[1]PI final (3)'!AX:AX,"",0)</f>
        <v>0</v>
      </c>
      <c r="AT309" s="97">
        <f>_xlfn.XLOOKUP(B309,'[1]PI final (3)'!C:C,'[1]PI final (3)'!AY:AY,"",0)</f>
        <v>0.5</v>
      </c>
      <c r="AU309" s="97">
        <f>_xlfn.XLOOKUP(B309,'[1]PI final (3)'!C:C,'[1]PI final (3)'!AZ:AZ,"",0)</f>
        <v>0.5</v>
      </c>
      <c r="AV309" s="97">
        <f>_xlfn.XLOOKUP(B309,'[1]PI final (3)'!C:C,'[1]PI final (3)'!BA:BA,"",0)</f>
        <v>1</v>
      </c>
      <c r="AW309" s="97">
        <f>_xlfn.XLOOKUP(B309,'[1]PI final (3)'!C:C,'[1]PI final (3)'!BB:BB,"",0)</f>
        <v>5</v>
      </c>
      <c r="AX309" s="98" t="s">
        <v>857</v>
      </c>
      <c r="AY309" s="98" t="s">
        <v>931</v>
      </c>
      <c r="AZ309" s="98" t="s">
        <v>931</v>
      </c>
      <c r="BA309" s="98">
        <v>0</v>
      </c>
      <c r="BB309" s="98">
        <v>0</v>
      </c>
      <c r="BC309" s="98">
        <v>0</v>
      </c>
      <c r="BD309" s="98">
        <v>0</v>
      </c>
      <c r="BE309" s="98">
        <v>0</v>
      </c>
      <c r="BF309" s="98">
        <v>0</v>
      </c>
    </row>
    <row r="310" spans="1:58" s="102" customFormat="1" ht="32.1" customHeight="1">
      <c r="A310" s="97" t="s">
        <v>3737</v>
      </c>
      <c r="B310" s="97">
        <v>301</v>
      </c>
      <c r="C310" s="98" t="s">
        <v>1343</v>
      </c>
      <c r="D310" s="98" t="s">
        <v>2198</v>
      </c>
      <c r="E310" s="98" t="s">
        <v>2199</v>
      </c>
      <c r="F310" s="98" t="s">
        <v>2200</v>
      </c>
      <c r="G310" s="98" t="s">
        <v>1057</v>
      </c>
      <c r="H310" s="98" t="s">
        <v>2201</v>
      </c>
      <c r="I310" s="98" t="s">
        <v>2202</v>
      </c>
      <c r="J310" s="97">
        <v>2.02</v>
      </c>
      <c r="K310" s="98" t="s">
        <v>2203</v>
      </c>
      <c r="L310" s="97">
        <v>2.42</v>
      </c>
      <c r="M310" s="98" t="s">
        <v>2204</v>
      </c>
      <c r="N310" s="99">
        <v>16</v>
      </c>
      <c r="O310" s="100" t="s">
        <v>1259</v>
      </c>
      <c r="P310" s="97">
        <v>45</v>
      </c>
      <c r="Q310" s="98" t="s">
        <v>1194</v>
      </c>
      <c r="R310" s="98" t="s">
        <v>2205</v>
      </c>
      <c r="S310" s="99">
        <v>459901800</v>
      </c>
      <c r="T310" s="98" t="s">
        <v>937</v>
      </c>
      <c r="U310" s="98" t="s">
        <v>1064</v>
      </c>
      <c r="V310" s="98" t="s">
        <v>2206</v>
      </c>
      <c r="W310" s="98">
        <v>1</v>
      </c>
      <c r="X310" s="101">
        <v>2023</v>
      </c>
      <c r="Y310" s="98">
        <v>2</v>
      </c>
      <c r="Z310" s="97">
        <v>16</v>
      </c>
      <c r="AA310" s="107">
        <v>45459</v>
      </c>
      <c r="AB310" s="98" t="s">
        <v>16</v>
      </c>
      <c r="AC310" s="97">
        <f>_xlfn.XLOOKUP(B310,'[1]PI final (3)'!C:C,'[1]PI final (3)'!AE:AE,"",0)</f>
        <v>4.8000000000000001E-2</v>
      </c>
      <c r="AD310" s="97">
        <f>_xlfn.XLOOKUP(B310,'[1]PI final (3)'!C:C,'[1]PI final (3)'!AF:AF,"",0)</f>
        <v>0.14499999999999999</v>
      </c>
      <c r="AE310" s="97">
        <f>_xlfn.XLOOKUP(B310,'[1]PI final (3)'!C:C,'[1]PI final (3)'!AG:AG,"",0)</f>
        <v>0.193</v>
      </c>
      <c r="AF310" s="97">
        <f>_xlfn.XLOOKUP(B310,'[1]PI final (3)'!C:C,'[1]PI final (3)'!AI:AI,"",0)</f>
        <v>6.7000000000000004E-2</v>
      </c>
      <c r="AG310" s="97">
        <f>_xlfn.XLOOKUP(B310,'[1]PI final (3)'!C:C,'[1]PI final (3)'!AJ:AJ,"",0)</f>
        <v>6.7000000000000004E-2</v>
      </c>
      <c r="AH310" s="97">
        <f>_xlfn.XLOOKUP(B310,'[1]PI final (3)'!C:C,'[1]PI final (3)'!AK:AK,"",0)</f>
        <v>6.7000000000000004E-2</v>
      </c>
      <c r="AI310" s="97">
        <f>_xlfn.XLOOKUP(B310,'[1]PI final (3)'!C:C,'[1]PI final (3)'!AL:AL,"",0)</f>
        <v>6.7000000000000004E-2</v>
      </c>
      <c r="AJ310" s="97">
        <f>_xlfn.XLOOKUP(B310,'[1]PI final (3)'!C:C,'[1]PI final (3)'!AM:AM,"",0)</f>
        <v>0.26800000000000002</v>
      </c>
      <c r="AK310" s="97">
        <f t="shared" si="5"/>
        <v>0.46100000000000002</v>
      </c>
      <c r="AL310" s="97">
        <f>_xlfn.XLOOKUP(B310,'[1]PI final (3)'!C:C,'[1]PI final (3)'!AP:AP,"",0)</f>
        <v>6.7000000000000004E-2</v>
      </c>
      <c r="AM310" s="97">
        <f>_xlfn.XLOOKUP(B310,'[1]PI final (3)'!C:C,'[1]PI final (3)'!AQ:AQ,"",0)</f>
        <v>6.7000000000000004E-2</v>
      </c>
      <c r="AN310" s="97">
        <f>_xlfn.XLOOKUP(B310,'[1]PI final (3)'!C:C,'[1]PI final (3)'!AR:AR,"",0)</f>
        <v>6.7000000000000004E-2</v>
      </c>
      <c r="AO310" s="97">
        <f>_xlfn.XLOOKUP(B310,'[1]PI final (3)'!C:C,'[1]PI final (3)'!AS:AS,"",0)</f>
        <v>6.7000000000000004E-2</v>
      </c>
      <c r="AP310" s="97">
        <f>_xlfn.XLOOKUP(B310,'[1]PI final (3)'!C:C,'[1]PI final (3)'!AT:AT,"",0)</f>
        <v>0.26800000000000002</v>
      </c>
      <c r="AQ310" s="97">
        <f>_xlfn.XLOOKUP(B310,'[1]PI final (3)'!C:C,'[1]PI final (3)'!AU:AU,"",0)</f>
        <v>0</v>
      </c>
      <c r="AR310" s="97">
        <f>_xlfn.XLOOKUP(B310,'[1]PI final (3)'!C:C,'[1]PI final (3)'!AW:AW,"",0)</f>
        <v>6.7000000000000004E-2</v>
      </c>
      <c r="AS310" s="97">
        <f>_xlfn.XLOOKUP(B310,'[1]PI final (3)'!C:C,'[1]PI final (3)'!AX:AX,"",0)</f>
        <v>6.7000000000000004E-2</v>
      </c>
      <c r="AT310" s="97">
        <f>_xlfn.XLOOKUP(B310,'[1]PI final (3)'!C:C,'[1]PI final (3)'!AY:AY,"",0)</f>
        <v>6.7000000000000004E-2</v>
      </c>
      <c r="AU310" s="97">
        <f>_xlfn.XLOOKUP(B310,'[1]PI final (3)'!C:C,'[1]PI final (3)'!AZ:AZ,"",0)</f>
        <v>6.7000000000000004E-2</v>
      </c>
      <c r="AV310" s="97">
        <f>_xlfn.XLOOKUP(B310,'[1]PI final (3)'!C:C,'[1]PI final (3)'!BA:BA,"",0)</f>
        <v>0.26800000000000002</v>
      </c>
      <c r="AW310" s="97">
        <f>_xlfn.XLOOKUP(B310,'[1]PI final (3)'!C:C,'[1]PI final (3)'!BB:BB,"",0)</f>
        <v>0.99700000000000011</v>
      </c>
      <c r="AX310" s="98" t="s">
        <v>857</v>
      </c>
      <c r="AY310" s="98" t="s">
        <v>931</v>
      </c>
      <c r="AZ310" s="98" t="s">
        <v>931</v>
      </c>
      <c r="BA310" s="98">
        <v>0</v>
      </c>
      <c r="BB310" s="98">
        <v>0</v>
      </c>
      <c r="BC310" s="98">
        <v>0</v>
      </c>
      <c r="BD310" s="98">
        <v>0</v>
      </c>
      <c r="BE310" s="98">
        <v>0</v>
      </c>
      <c r="BF310" s="98">
        <v>0</v>
      </c>
    </row>
    <row r="311" spans="1:58" s="102" customFormat="1" ht="32.1" customHeight="1">
      <c r="A311" s="97" t="s">
        <v>3737</v>
      </c>
      <c r="B311" s="97">
        <v>302</v>
      </c>
      <c r="C311" s="98" t="s">
        <v>1343</v>
      </c>
      <c r="D311" s="98" t="s">
        <v>2198</v>
      </c>
      <c r="E311" s="98" t="s">
        <v>2199</v>
      </c>
      <c r="F311" s="98" t="s">
        <v>2200</v>
      </c>
      <c r="G311" s="98" t="s">
        <v>1057</v>
      </c>
      <c r="H311" s="98" t="s">
        <v>2201</v>
      </c>
      <c r="I311" s="98" t="s">
        <v>2202</v>
      </c>
      <c r="J311" s="97">
        <v>2.02</v>
      </c>
      <c r="K311" s="98" t="s">
        <v>2203</v>
      </c>
      <c r="L311" s="97">
        <v>2.42</v>
      </c>
      <c r="M311" s="98" t="s">
        <v>2204</v>
      </c>
      <c r="N311" s="99">
        <v>16</v>
      </c>
      <c r="O311" s="100" t="s">
        <v>1259</v>
      </c>
      <c r="P311" s="97">
        <v>35</v>
      </c>
      <c r="Q311" s="98" t="s">
        <v>1403</v>
      </c>
      <c r="R311" s="118" t="s">
        <v>1404</v>
      </c>
      <c r="S311" s="99">
        <v>350203900</v>
      </c>
      <c r="T311" s="98" t="s">
        <v>1714</v>
      </c>
      <c r="U311" s="98" t="s">
        <v>2207</v>
      </c>
      <c r="V311" s="98" t="s">
        <v>2208</v>
      </c>
      <c r="W311" s="98">
        <v>4</v>
      </c>
      <c r="X311" s="98" t="s">
        <v>28</v>
      </c>
      <c r="Y311" s="98">
        <v>30</v>
      </c>
      <c r="Z311" s="97">
        <v>16</v>
      </c>
      <c r="AA311" s="107">
        <v>45459</v>
      </c>
      <c r="AB311" s="98" t="s">
        <v>16</v>
      </c>
      <c r="AC311" s="97">
        <f>_xlfn.XLOOKUP(B311,'[1]PI final (3)'!C:C,'[1]PI final (3)'!AE:AE,"",0)</f>
        <v>3.625</v>
      </c>
      <c r="AD311" s="97">
        <f>_xlfn.XLOOKUP(B311,'[1]PI final (3)'!C:C,'[1]PI final (3)'!AF:AF,"",0)</f>
        <v>1.208</v>
      </c>
      <c r="AE311" s="97">
        <f>_xlfn.XLOOKUP(B311,'[1]PI final (3)'!C:C,'[1]PI final (3)'!AG:AG,"",0)</f>
        <v>4.8330000000000002</v>
      </c>
      <c r="AF311" s="97">
        <f>_xlfn.XLOOKUP(B311,'[1]PI final (3)'!C:C,'[1]PI final (3)'!AI:AI,"",0)</f>
        <v>1.708</v>
      </c>
      <c r="AG311" s="97">
        <f>_xlfn.XLOOKUP(B311,'[1]PI final (3)'!C:C,'[1]PI final (3)'!AJ:AJ,"",0)</f>
        <v>1.708</v>
      </c>
      <c r="AH311" s="97">
        <f>_xlfn.XLOOKUP(B311,'[1]PI final (3)'!C:C,'[1]PI final (3)'!AK:AK,"",0)</f>
        <v>1.708</v>
      </c>
      <c r="AI311" s="97">
        <f>_xlfn.XLOOKUP(B311,'[1]PI final (3)'!C:C,'[1]PI final (3)'!AL:AL,"",0)</f>
        <v>1.708</v>
      </c>
      <c r="AJ311" s="97">
        <f>_xlfn.XLOOKUP(B311,'[1]PI final (3)'!C:C,'[1]PI final (3)'!AM:AM,"",0)</f>
        <v>6.8319999999999999</v>
      </c>
      <c r="AK311" s="97">
        <f t="shared" si="5"/>
        <v>11.664999999999999</v>
      </c>
      <c r="AL311" s="97">
        <f>_xlfn.XLOOKUP(B311,'[1]PI final (3)'!C:C,'[1]PI final (3)'!AP:AP,"",0)</f>
        <v>1.764</v>
      </c>
      <c r="AM311" s="97">
        <f>_xlfn.XLOOKUP(B311,'[1]PI final (3)'!C:C,'[1]PI final (3)'!AQ:AQ,"",0)</f>
        <v>1.764</v>
      </c>
      <c r="AN311" s="97">
        <f>_xlfn.XLOOKUP(B311,'[1]PI final (3)'!C:C,'[1]PI final (3)'!AR:AR,"",0)</f>
        <v>1.764</v>
      </c>
      <c r="AO311" s="97">
        <f>_xlfn.XLOOKUP(B311,'[1]PI final (3)'!C:C,'[1]PI final (3)'!AS:AS,"",0)</f>
        <v>1.764</v>
      </c>
      <c r="AP311" s="97">
        <f>_xlfn.XLOOKUP(B311,'[1]PI final (3)'!C:C,'[1]PI final (3)'!AT:AT,"",0)</f>
        <v>7.056</v>
      </c>
      <c r="AQ311" s="97">
        <f>_xlfn.XLOOKUP(B311,'[1]PI final (3)'!C:C,'[1]PI final (3)'!AU:AU,"",0)</f>
        <v>0</v>
      </c>
      <c r="AR311" s="97">
        <f>_xlfn.XLOOKUP(B311,'[1]PI final (3)'!C:C,'[1]PI final (3)'!AW:AW,"",0)</f>
        <v>1.82</v>
      </c>
      <c r="AS311" s="97">
        <f>_xlfn.XLOOKUP(B311,'[1]PI final (3)'!C:C,'[1]PI final (3)'!AX:AX,"",0)</f>
        <v>1.82</v>
      </c>
      <c r="AT311" s="97">
        <f>_xlfn.XLOOKUP(B311,'[1]PI final (3)'!C:C,'[1]PI final (3)'!AY:AY,"",0)</f>
        <v>1.82</v>
      </c>
      <c r="AU311" s="97">
        <f>_xlfn.XLOOKUP(B311,'[1]PI final (3)'!C:C,'[1]PI final (3)'!AZ:AZ,"",0)</f>
        <v>1.82</v>
      </c>
      <c r="AV311" s="97">
        <f>_xlfn.XLOOKUP(B311,'[1]PI final (3)'!C:C,'[1]PI final (3)'!BA:BA,"",0)</f>
        <v>7.28</v>
      </c>
      <c r="AW311" s="97">
        <f>_xlfn.XLOOKUP(B311,'[1]PI final (3)'!C:C,'[1]PI final (3)'!BB:BB,"",0)</f>
        <v>26.000999999999998</v>
      </c>
      <c r="AX311" s="98" t="s">
        <v>857</v>
      </c>
      <c r="AY311" s="98" t="s">
        <v>931</v>
      </c>
      <c r="AZ311" s="98" t="s">
        <v>931</v>
      </c>
      <c r="BA311" s="98">
        <v>0</v>
      </c>
      <c r="BB311" s="98">
        <v>0</v>
      </c>
      <c r="BC311" s="98">
        <v>0</v>
      </c>
      <c r="BD311" s="98">
        <v>0</v>
      </c>
      <c r="BE311" s="98">
        <v>0</v>
      </c>
      <c r="BF311" s="98">
        <v>0</v>
      </c>
    </row>
    <row r="312" spans="1:58" s="102" customFormat="1" ht="32.1" customHeight="1">
      <c r="A312" s="97" t="s">
        <v>2146</v>
      </c>
      <c r="B312" s="97">
        <v>303</v>
      </c>
      <c r="C312" s="98" t="s">
        <v>2209</v>
      </c>
      <c r="D312" s="98" t="s">
        <v>2210</v>
      </c>
      <c r="E312" s="98" t="s">
        <v>2211</v>
      </c>
      <c r="F312" s="98" t="s">
        <v>2212</v>
      </c>
      <c r="G312" s="98" t="s">
        <v>1057</v>
      </c>
      <c r="H312" s="98" t="s">
        <v>2213</v>
      </c>
      <c r="I312" s="98" t="s">
        <v>2214</v>
      </c>
      <c r="J312" s="97">
        <v>2</v>
      </c>
      <c r="K312" s="98" t="s">
        <v>2150</v>
      </c>
      <c r="L312" s="97">
        <v>6</v>
      </c>
      <c r="M312" s="98" t="s">
        <v>2204</v>
      </c>
      <c r="N312" s="99">
        <v>16</v>
      </c>
      <c r="O312" s="100" t="s">
        <v>1259</v>
      </c>
      <c r="P312" s="97">
        <v>17</v>
      </c>
      <c r="Q312" s="98" t="s">
        <v>1217</v>
      </c>
      <c r="R312" s="98" t="s">
        <v>1557</v>
      </c>
      <c r="S312" s="97">
        <v>170200701</v>
      </c>
      <c r="T312" s="98" t="s">
        <v>1467</v>
      </c>
      <c r="U312" s="98" t="s">
        <v>2215</v>
      </c>
      <c r="V312" s="98" t="s">
        <v>2216</v>
      </c>
      <c r="W312" s="98">
        <v>1</v>
      </c>
      <c r="X312" s="98" t="s">
        <v>2153</v>
      </c>
      <c r="Y312" s="98">
        <v>3</v>
      </c>
      <c r="Z312" s="97" t="s">
        <v>1959</v>
      </c>
      <c r="AA312" s="101" t="s">
        <v>2217</v>
      </c>
      <c r="AB312" s="98" t="s">
        <v>16</v>
      </c>
      <c r="AC312" s="97">
        <f>_xlfn.XLOOKUP(B312,'[1]PI final (3)'!C:C,'[1]PI final (3)'!AE:AE,"",0)</f>
        <v>0.375</v>
      </c>
      <c r="AD312" s="97">
        <f>_xlfn.XLOOKUP(B312,'[1]PI final (3)'!C:C,'[1]PI final (3)'!AF:AF,"",0)</f>
        <v>0.125</v>
      </c>
      <c r="AE312" s="97">
        <f>_xlfn.XLOOKUP(B312,'[1]PI final (3)'!C:C,'[1]PI final (3)'!AG:AG,"",0)</f>
        <v>0.5</v>
      </c>
      <c r="AF312" s="97">
        <f>_xlfn.XLOOKUP(B312,'[1]PI final (3)'!C:C,'[1]PI final (3)'!AI:AI,"",0)</f>
        <v>0.125</v>
      </c>
      <c r="AG312" s="97">
        <f>_xlfn.XLOOKUP(B312,'[1]PI final (3)'!C:C,'[1]PI final (3)'!AJ:AJ,"",0)</f>
        <v>0.125</v>
      </c>
      <c r="AH312" s="97">
        <f>_xlfn.XLOOKUP(B312,'[1]PI final (3)'!C:C,'[1]PI final (3)'!AK:AK,"",0)</f>
        <v>0.125</v>
      </c>
      <c r="AI312" s="97">
        <f>_xlfn.XLOOKUP(B312,'[1]PI final (3)'!C:C,'[1]PI final (3)'!AL:AL,"",0)</f>
        <v>0.125</v>
      </c>
      <c r="AJ312" s="97">
        <f>_xlfn.XLOOKUP(B312,'[1]PI final (3)'!C:C,'[1]PI final (3)'!AM:AM,"",0)</f>
        <v>0.5</v>
      </c>
      <c r="AK312" s="97">
        <f t="shared" si="5"/>
        <v>1</v>
      </c>
      <c r="AL312" s="97">
        <f>_xlfn.XLOOKUP(B312,'[1]PI final (3)'!C:C,'[1]PI final (3)'!AP:AP,"",0)</f>
        <v>0.125</v>
      </c>
      <c r="AM312" s="97">
        <f>_xlfn.XLOOKUP(B312,'[1]PI final (3)'!C:C,'[1]PI final (3)'!AQ:AQ,"",0)</f>
        <v>0.125</v>
      </c>
      <c r="AN312" s="97">
        <f>_xlfn.XLOOKUP(B312,'[1]PI final (3)'!C:C,'[1]PI final (3)'!AR:AR,"",0)</f>
        <v>0.125</v>
      </c>
      <c r="AO312" s="97">
        <f>_xlfn.XLOOKUP(B312,'[1]PI final (3)'!C:C,'[1]PI final (3)'!AS:AS,"",0)</f>
        <v>0.125</v>
      </c>
      <c r="AP312" s="97">
        <f>_xlfn.XLOOKUP(B312,'[1]PI final (3)'!C:C,'[1]PI final (3)'!AT:AT,"",0)</f>
        <v>0.5</v>
      </c>
      <c r="AQ312" s="97">
        <f>_xlfn.XLOOKUP(B312,'[1]PI final (3)'!C:C,'[1]PI final (3)'!AU:AU,"",0)</f>
        <v>0</v>
      </c>
      <c r="AR312" s="97">
        <f>_xlfn.XLOOKUP(B312,'[1]PI final (3)'!C:C,'[1]PI final (3)'!AW:AW,"",0)</f>
        <v>0.125</v>
      </c>
      <c r="AS312" s="97">
        <f>_xlfn.XLOOKUP(B312,'[1]PI final (3)'!C:C,'[1]PI final (3)'!AX:AX,"",0)</f>
        <v>0.125</v>
      </c>
      <c r="AT312" s="97">
        <f>_xlfn.XLOOKUP(B312,'[1]PI final (3)'!C:C,'[1]PI final (3)'!AY:AY,"",0)</f>
        <v>0.125</v>
      </c>
      <c r="AU312" s="97">
        <f>_xlfn.XLOOKUP(B312,'[1]PI final (3)'!C:C,'[1]PI final (3)'!AZ:AZ,"",0)</f>
        <v>0.125</v>
      </c>
      <c r="AV312" s="97">
        <f>_xlfn.XLOOKUP(B312,'[1]PI final (3)'!C:C,'[1]PI final (3)'!BA:BA,"",0)</f>
        <v>0.5</v>
      </c>
      <c r="AW312" s="97">
        <f>_xlfn.XLOOKUP(B312,'[1]PI final (3)'!C:C,'[1]PI final (3)'!BB:BB,"",0)</f>
        <v>2</v>
      </c>
      <c r="AX312" s="98" t="s">
        <v>857</v>
      </c>
      <c r="AY312" s="98" t="s">
        <v>931</v>
      </c>
      <c r="AZ312" s="98" t="s">
        <v>931</v>
      </c>
      <c r="BA312" s="98" t="s">
        <v>849</v>
      </c>
      <c r="BB312" s="98" t="s">
        <v>2156</v>
      </c>
      <c r="BC312" s="98" t="s">
        <v>2157</v>
      </c>
      <c r="BD312" s="98" t="s">
        <v>2158</v>
      </c>
      <c r="BE312" s="98" t="s">
        <v>801</v>
      </c>
      <c r="BF312" s="98" t="s">
        <v>802</v>
      </c>
    </row>
    <row r="313" spans="1:58" s="102" customFormat="1" ht="32.1" customHeight="1">
      <c r="A313" s="97" t="s">
        <v>2146</v>
      </c>
      <c r="B313" s="97">
        <v>304</v>
      </c>
      <c r="C313" s="98" t="s">
        <v>2209</v>
      </c>
      <c r="D313" s="98" t="s">
        <v>2210</v>
      </c>
      <c r="E313" s="98" t="s">
        <v>2211</v>
      </c>
      <c r="F313" s="98" t="s">
        <v>2218</v>
      </c>
      <c r="G313" s="98" t="s">
        <v>1057</v>
      </c>
      <c r="H313" s="98" t="s">
        <v>2213</v>
      </c>
      <c r="I313" s="98" t="s">
        <v>2214</v>
      </c>
      <c r="J313" s="97">
        <v>2</v>
      </c>
      <c r="K313" s="98" t="s">
        <v>2150</v>
      </c>
      <c r="L313" s="97">
        <v>6</v>
      </c>
      <c r="M313" s="98" t="s">
        <v>2204</v>
      </c>
      <c r="N313" s="99">
        <v>16</v>
      </c>
      <c r="O313" s="100" t="s">
        <v>1259</v>
      </c>
      <c r="P313" s="97">
        <v>17</v>
      </c>
      <c r="Q313" s="98" t="s">
        <v>1217</v>
      </c>
      <c r="R313" s="98" t="s">
        <v>1557</v>
      </c>
      <c r="S313" s="97">
        <v>170202100</v>
      </c>
      <c r="T313" s="98" t="s">
        <v>1405</v>
      </c>
      <c r="U313" s="98" t="s">
        <v>2219</v>
      </c>
      <c r="V313" s="98" t="s">
        <v>2220</v>
      </c>
      <c r="W313" s="98">
        <v>1</v>
      </c>
      <c r="X313" s="98" t="s">
        <v>2153</v>
      </c>
      <c r="Y313" s="98">
        <v>3</v>
      </c>
      <c r="Z313" s="97" t="s">
        <v>1959</v>
      </c>
      <c r="AA313" s="101" t="s">
        <v>2217</v>
      </c>
      <c r="AB313" s="98" t="s">
        <v>16</v>
      </c>
      <c r="AC313" s="97">
        <f>_xlfn.XLOOKUP(B313,'[1]PI final (3)'!C:C,'[1]PI final (3)'!AE:AE,"",0)</f>
        <v>0.375</v>
      </c>
      <c r="AD313" s="97">
        <f>_xlfn.XLOOKUP(B313,'[1]PI final (3)'!C:C,'[1]PI final (3)'!AF:AF,"",0)</f>
        <v>0.125</v>
      </c>
      <c r="AE313" s="97">
        <f>_xlfn.XLOOKUP(B313,'[1]PI final (3)'!C:C,'[1]PI final (3)'!AG:AG,"",0)</f>
        <v>0.5</v>
      </c>
      <c r="AF313" s="97">
        <f>_xlfn.XLOOKUP(B313,'[1]PI final (3)'!C:C,'[1]PI final (3)'!AI:AI,"",0)</f>
        <v>0.125</v>
      </c>
      <c r="AG313" s="97">
        <f>_xlfn.XLOOKUP(B313,'[1]PI final (3)'!C:C,'[1]PI final (3)'!AJ:AJ,"",0)</f>
        <v>0.125</v>
      </c>
      <c r="AH313" s="97">
        <f>_xlfn.XLOOKUP(B313,'[1]PI final (3)'!C:C,'[1]PI final (3)'!AK:AK,"",0)</f>
        <v>0.125</v>
      </c>
      <c r="AI313" s="97">
        <f>_xlfn.XLOOKUP(B313,'[1]PI final (3)'!C:C,'[1]PI final (3)'!AL:AL,"",0)</f>
        <v>0.125</v>
      </c>
      <c r="AJ313" s="97">
        <f>_xlfn.XLOOKUP(B313,'[1]PI final (3)'!C:C,'[1]PI final (3)'!AM:AM,"",0)</f>
        <v>0.5</v>
      </c>
      <c r="AK313" s="97">
        <f t="shared" si="5"/>
        <v>1</v>
      </c>
      <c r="AL313" s="97">
        <f>_xlfn.XLOOKUP(B313,'[1]PI final (3)'!C:C,'[1]PI final (3)'!AP:AP,"",0)</f>
        <v>0.125</v>
      </c>
      <c r="AM313" s="97">
        <f>_xlfn.XLOOKUP(B313,'[1]PI final (3)'!C:C,'[1]PI final (3)'!AQ:AQ,"",0)</f>
        <v>0.125</v>
      </c>
      <c r="AN313" s="97">
        <f>_xlfn.XLOOKUP(B313,'[1]PI final (3)'!C:C,'[1]PI final (3)'!AR:AR,"",0)</f>
        <v>0.125</v>
      </c>
      <c r="AO313" s="97">
        <f>_xlfn.XLOOKUP(B313,'[1]PI final (3)'!C:C,'[1]PI final (3)'!AS:AS,"",0)</f>
        <v>0.125</v>
      </c>
      <c r="AP313" s="97">
        <f>_xlfn.XLOOKUP(B313,'[1]PI final (3)'!C:C,'[1]PI final (3)'!AT:AT,"",0)</f>
        <v>0.5</v>
      </c>
      <c r="AQ313" s="97">
        <f>_xlfn.XLOOKUP(B313,'[1]PI final (3)'!C:C,'[1]PI final (3)'!AU:AU,"",0)</f>
        <v>0</v>
      </c>
      <c r="AR313" s="97">
        <f>_xlfn.XLOOKUP(B313,'[1]PI final (3)'!C:C,'[1]PI final (3)'!AW:AW,"",0)</f>
        <v>0.125</v>
      </c>
      <c r="AS313" s="97">
        <f>_xlfn.XLOOKUP(B313,'[1]PI final (3)'!C:C,'[1]PI final (3)'!AX:AX,"",0)</f>
        <v>0.125</v>
      </c>
      <c r="AT313" s="97">
        <f>_xlfn.XLOOKUP(B313,'[1]PI final (3)'!C:C,'[1]PI final (3)'!AY:AY,"",0)</f>
        <v>0.125</v>
      </c>
      <c r="AU313" s="97">
        <f>_xlfn.XLOOKUP(B313,'[1]PI final (3)'!C:C,'[1]PI final (3)'!AZ:AZ,"",0)</f>
        <v>0.125</v>
      </c>
      <c r="AV313" s="97">
        <f>_xlfn.XLOOKUP(B313,'[1]PI final (3)'!C:C,'[1]PI final (3)'!BA:BA,"",0)</f>
        <v>0.5</v>
      </c>
      <c r="AW313" s="97">
        <f>_xlfn.XLOOKUP(B313,'[1]PI final (3)'!C:C,'[1]PI final (3)'!BB:BB,"",0)</f>
        <v>2</v>
      </c>
      <c r="AX313" s="98" t="s">
        <v>857</v>
      </c>
      <c r="AY313" s="98" t="s">
        <v>931</v>
      </c>
      <c r="AZ313" s="98" t="s">
        <v>931</v>
      </c>
      <c r="BA313" s="98" t="s">
        <v>849</v>
      </c>
      <c r="BB313" s="98" t="s">
        <v>2156</v>
      </c>
      <c r="BC313" s="98" t="s">
        <v>2157</v>
      </c>
      <c r="BD313" s="98" t="s">
        <v>2158</v>
      </c>
      <c r="BE313" s="98" t="s">
        <v>801</v>
      </c>
      <c r="BF313" s="98" t="s">
        <v>802</v>
      </c>
    </row>
    <row r="314" spans="1:58" s="102" customFormat="1" ht="32.1" customHeight="1">
      <c r="A314" s="97" t="s">
        <v>3738</v>
      </c>
      <c r="B314" s="97">
        <v>305</v>
      </c>
      <c r="C314" s="98" t="s">
        <v>2209</v>
      </c>
      <c r="D314" s="98" t="s">
        <v>2210</v>
      </c>
      <c r="E314" s="98" t="s">
        <v>2222</v>
      </c>
      <c r="F314" s="98" t="s">
        <v>2223</v>
      </c>
      <c r="G314" s="98" t="s">
        <v>2224</v>
      </c>
      <c r="H314" s="98" t="s">
        <v>2225</v>
      </c>
      <c r="I314" s="98" t="s">
        <v>2226</v>
      </c>
      <c r="J314" s="125">
        <v>3000000000</v>
      </c>
      <c r="K314" s="126" t="s">
        <v>2227</v>
      </c>
      <c r="L314" s="125">
        <v>9330000000</v>
      </c>
      <c r="M314" s="98" t="s">
        <v>814</v>
      </c>
      <c r="N314" s="99">
        <v>13</v>
      </c>
      <c r="O314" s="100" t="s">
        <v>2228</v>
      </c>
      <c r="P314" s="97">
        <v>45</v>
      </c>
      <c r="Q314" s="98" t="s">
        <v>1194</v>
      </c>
      <c r="R314" s="98" t="s">
        <v>2229</v>
      </c>
      <c r="S314" s="97">
        <v>450300300</v>
      </c>
      <c r="T314" s="98" t="s">
        <v>2230</v>
      </c>
      <c r="U314" s="98" t="s">
        <v>2230</v>
      </c>
      <c r="V314" s="98" t="s">
        <v>2231</v>
      </c>
      <c r="W314" s="98">
        <v>123</v>
      </c>
      <c r="X314" s="98" t="s">
        <v>2227</v>
      </c>
      <c r="Y314" s="98">
        <v>123</v>
      </c>
      <c r="Z314" s="97" t="s">
        <v>2232</v>
      </c>
      <c r="AA314" s="101" t="s">
        <v>2233</v>
      </c>
      <c r="AB314" s="98" t="s">
        <v>866</v>
      </c>
      <c r="AC314" s="97">
        <f>_xlfn.XLOOKUP(B314,'[1]PI final (3)'!C:C,'[1]PI final (3)'!AE:AE,"",0)</f>
        <v>24</v>
      </c>
      <c r="AD314" s="97">
        <f>_xlfn.XLOOKUP(B314,'[1]PI final (3)'!C:C,'[1]PI final (3)'!AF:AF,"",0)</f>
        <v>7</v>
      </c>
      <c r="AE314" s="97">
        <f>_xlfn.XLOOKUP(B314,'[1]PI final (3)'!C:C,'[1]PI final (3)'!AG:AG,"",0)</f>
        <v>31</v>
      </c>
      <c r="AF314" s="97">
        <f>_xlfn.XLOOKUP(B314,'[1]PI final (3)'!C:C,'[1]PI final (3)'!AI:AI,"",0)</f>
        <v>6</v>
      </c>
      <c r="AG314" s="97">
        <f>_xlfn.XLOOKUP(B314,'[1]PI final (3)'!C:C,'[1]PI final (3)'!AJ:AJ,"",0)</f>
        <v>10</v>
      </c>
      <c r="AH314" s="97">
        <f>_xlfn.XLOOKUP(B314,'[1]PI final (3)'!C:C,'[1]PI final (3)'!AK:AK,"",0)</f>
        <v>10</v>
      </c>
      <c r="AI314" s="97">
        <f>_xlfn.XLOOKUP(B314,'[1]PI final (3)'!C:C,'[1]PI final (3)'!AL:AL,"",0)</f>
        <v>5</v>
      </c>
      <c r="AJ314" s="97">
        <f>_xlfn.XLOOKUP(B314,'[1]PI final (3)'!C:C,'[1]PI final (3)'!AM:AM,"",0)</f>
        <v>31</v>
      </c>
      <c r="AK314" s="97">
        <f>_xlfn.XLOOKUP(B314,'[1]PI final (3)'!C:C,'[1]PI final (3)'!AN:AN,"",0)</f>
        <v>62</v>
      </c>
      <c r="AL314" s="97">
        <f>_xlfn.XLOOKUP(B314,'[1]PI final (3)'!C:C,'[1]PI final (3)'!AP:AP,"",0)</f>
        <v>4</v>
      </c>
      <c r="AM314" s="97">
        <f>_xlfn.XLOOKUP(B314,'[1]PI final (3)'!C:C,'[1]PI final (3)'!AQ:AQ,"",0)</f>
        <v>10</v>
      </c>
      <c r="AN314" s="97">
        <f>_xlfn.XLOOKUP(B314,'[1]PI final (3)'!C:C,'[1]PI final (3)'!AR:AR,"",0)</f>
        <v>12</v>
      </c>
      <c r="AO314" s="97">
        <f>_xlfn.XLOOKUP(B314,'[1]PI final (3)'!C:C,'[1]PI final (3)'!AS:AS,"",0)</f>
        <v>5</v>
      </c>
      <c r="AP314" s="97">
        <f>_xlfn.XLOOKUP(B314,'[1]PI final (3)'!C:C,'[1]PI final (3)'!AT:AT,"",0)</f>
        <v>31</v>
      </c>
      <c r="AQ314" s="97">
        <f>_xlfn.XLOOKUP(B314,'[1]PI final (3)'!C:C,'[1]PI final (3)'!AU:AU,"",0)</f>
        <v>93</v>
      </c>
      <c r="AR314" s="97">
        <f>_xlfn.XLOOKUP(B314,'[1]PI final (3)'!C:C,'[1]PI final (3)'!AW:AW,"",0)</f>
        <v>5</v>
      </c>
      <c r="AS314" s="97">
        <f>_xlfn.XLOOKUP(B314,'[1]PI final (3)'!C:C,'[1]PI final (3)'!AX:AX,"",0)</f>
        <v>10</v>
      </c>
      <c r="AT314" s="97">
        <f>_xlfn.XLOOKUP(B314,'[1]PI final (3)'!C:C,'[1]PI final (3)'!AY:AY,"",0)</f>
        <v>11</v>
      </c>
      <c r="AU314" s="97">
        <f>_xlfn.XLOOKUP(B314,'[1]PI final (3)'!C:C,'[1]PI final (3)'!AZ:AZ,"",0)</f>
        <v>4</v>
      </c>
      <c r="AV314" s="97">
        <f>_xlfn.XLOOKUP(B314,'[1]PI final (3)'!C:C,'[1]PI final (3)'!BA:BA,"",0)</f>
        <v>30</v>
      </c>
      <c r="AW314" s="97">
        <f>_xlfn.XLOOKUP(B314,'[1]PI final (3)'!C:C,'[1]PI final (3)'!BB:BB,"",0)</f>
        <v>123</v>
      </c>
      <c r="AX314" s="98" t="b">
        <v>0</v>
      </c>
      <c r="AY314" s="98" t="s">
        <v>931</v>
      </c>
      <c r="AZ314" s="98" t="s">
        <v>931</v>
      </c>
      <c r="BA314" s="98" t="s">
        <v>849</v>
      </c>
      <c r="BB314" s="98">
        <v>0</v>
      </c>
      <c r="BC314" s="98">
        <v>0</v>
      </c>
      <c r="BD314" s="98">
        <v>0</v>
      </c>
      <c r="BE314" s="98">
        <v>0</v>
      </c>
      <c r="BF314" s="98">
        <v>0</v>
      </c>
    </row>
    <row r="315" spans="1:58" s="102" customFormat="1" ht="32.1" customHeight="1">
      <c r="A315" s="97" t="s">
        <v>3738</v>
      </c>
      <c r="B315" s="97">
        <v>306</v>
      </c>
      <c r="C315" s="98" t="s">
        <v>2209</v>
      </c>
      <c r="D315" s="98" t="s">
        <v>2210</v>
      </c>
      <c r="E315" s="98" t="s">
        <v>2222</v>
      </c>
      <c r="F315" s="98" t="s">
        <v>2223</v>
      </c>
      <c r="G315" s="98" t="s">
        <v>2224</v>
      </c>
      <c r="H315" s="98" t="s">
        <v>2225</v>
      </c>
      <c r="I315" s="98" t="s">
        <v>2226</v>
      </c>
      <c r="J315" s="125">
        <v>3000000000</v>
      </c>
      <c r="K315" s="126" t="s">
        <v>2227</v>
      </c>
      <c r="L315" s="125">
        <v>9330000000</v>
      </c>
      <c r="M315" s="98" t="s">
        <v>814</v>
      </c>
      <c r="N315" s="99">
        <v>13</v>
      </c>
      <c r="O315" s="100" t="s">
        <v>2228</v>
      </c>
      <c r="P315" s="97">
        <v>45</v>
      </c>
      <c r="Q315" s="98" t="s">
        <v>1194</v>
      </c>
      <c r="R315" s="98" t="s">
        <v>2229</v>
      </c>
      <c r="S315" s="97">
        <v>450302300</v>
      </c>
      <c r="T315" s="98" t="s">
        <v>2234</v>
      </c>
      <c r="U315" s="98" t="s">
        <v>1219</v>
      </c>
      <c r="V315" s="98" t="s">
        <v>2235</v>
      </c>
      <c r="W315" s="98">
        <v>2</v>
      </c>
      <c r="X315" s="98" t="s">
        <v>2227</v>
      </c>
      <c r="Y315" s="98">
        <v>14</v>
      </c>
      <c r="Z315" s="97" t="s">
        <v>2232</v>
      </c>
      <c r="AA315" s="101" t="s">
        <v>2233</v>
      </c>
      <c r="AB315" s="98" t="s">
        <v>16</v>
      </c>
      <c r="AC315" s="97">
        <f>_xlfn.XLOOKUP(B315,'[1]PI final (3)'!C:C,'[1]PI final (3)'!AE:AE,"",0)</f>
        <v>0</v>
      </c>
      <c r="AD315" s="97">
        <f>_xlfn.XLOOKUP(B315,'[1]PI final (3)'!C:C,'[1]PI final (3)'!AF:AF,"",0)</f>
        <v>12</v>
      </c>
      <c r="AE315" s="97">
        <f>_xlfn.XLOOKUP(B315,'[1]PI final (3)'!C:C,'[1]PI final (3)'!AG:AG,"",0)</f>
        <v>12</v>
      </c>
      <c r="AF315" s="97">
        <f>_xlfn.XLOOKUP(B315,'[1]PI final (3)'!C:C,'[1]PI final (3)'!AI:AI,"",0)</f>
        <v>0</v>
      </c>
      <c r="AG315" s="97">
        <f>_xlfn.XLOOKUP(B315,'[1]PI final (3)'!C:C,'[1]PI final (3)'!AJ:AJ,"",0)</f>
        <v>0</v>
      </c>
      <c r="AH315" s="97">
        <f>_xlfn.XLOOKUP(B315,'[1]PI final (3)'!C:C,'[1]PI final (3)'!AK:AK,"",0)</f>
        <v>0</v>
      </c>
      <c r="AI315" s="97">
        <f>_xlfn.XLOOKUP(B315,'[1]PI final (3)'!C:C,'[1]PI final (3)'!AL:AL,"",0)</f>
        <v>0</v>
      </c>
      <c r="AJ315" s="97">
        <f>_xlfn.XLOOKUP(B315,'[1]PI final (3)'!C:C,'[1]PI final (3)'!AM:AM,"",0)</f>
        <v>0</v>
      </c>
      <c r="AK315" s="97">
        <f>_xlfn.XLOOKUP(B315,'[1]PI final (3)'!C:C,'[1]PI final (3)'!AN:AN,"",0)</f>
        <v>12</v>
      </c>
      <c r="AL315" s="97">
        <f>_xlfn.XLOOKUP(B315,'[1]PI final (3)'!C:C,'[1]PI final (3)'!AP:AP,"",0)</f>
        <v>0</v>
      </c>
      <c r="AM315" s="97">
        <f>_xlfn.XLOOKUP(B315,'[1]PI final (3)'!C:C,'[1]PI final (3)'!AQ:AQ,"",0)</f>
        <v>0</v>
      </c>
      <c r="AN315" s="97">
        <f>_xlfn.XLOOKUP(B315,'[1]PI final (3)'!C:C,'[1]PI final (3)'!AR:AR,"",0)</f>
        <v>0</v>
      </c>
      <c r="AO315" s="97">
        <f>_xlfn.XLOOKUP(B315,'[1]PI final (3)'!C:C,'[1]PI final (3)'!AS:AS,"",0)</f>
        <v>0</v>
      </c>
      <c r="AP315" s="97">
        <f>_xlfn.XLOOKUP(B315,'[1]PI final (3)'!C:C,'[1]PI final (3)'!AT:AT,"",0)</f>
        <v>0</v>
      </c>
      <c r="AQ315" s="97">
        <f>_xlfn.XLOOKUP(B315,'[1]PI final (3)'!C:C,'[1]PI final (3)'!AU:AU,"",0)</f>
        <v>12</v>
      </c>
      <c r="AR315" s="97">
        <f>_xlfn.XLOOKUP(B315,'[1]PI final (3)'!C:C,'[1]PI final (3)'!AW:AW,"",0)</f>
        <v>0</v>
      </c>
      <c r="AS315" s="97">
        <f>_xlfn.XLOOKUP(B315,'[1]PI final (3)'!C:C,'[1]PI final (3)'!AX:AX,"",0)</f>
        <v>0</v>
      </c>
      <c r="AT315" s="97">
        <f>_xlfn.XLOOKUP(B315,'[1]PI final (3)'!C:C,'[1]PI final (3)'!AY:AY,"",0)</f>
        <v>0</v>
      </c>
      <c r="AU315" s="97">
        <f>_xlfn.XLOOKUP(B315,'[1]PI final (3)'!C:C,'[1]PI final (3)'!AZ:AZ,"",0)</f>
        <v>0</v>
      </c>
      <c r="AV315" s="97">
        <f>_xlfn.XLOOKUP(B315,'[1]PI final (3)'!C:C,'[1]PI final (3)'!BA:BA,"",0)</f>
        <v>0</v>
      </c>
      <c r="AW315" s="97">
        <f>_xlfn.XLOOKUP(B315,'[1]PI final (3)'!C:C,'[1]PI final (3)'!BB:BB,"",0)</f>
        <v>12</v>
      </c>
      <c r="AX315" s="98" t="s">
        <v>857</v>
      </c>
      <c r="AY315" s="98" t="s">
        <v>931</v>
      </c>
      <c r="AZ315" s="98" t="s">
        <v>931</v>
      </c>
      <c r="BA315" s="98" t="s">
        <v>849</v>
      </c>
      <c r="BB315" s="98">
        <v>0</v>
      </c>
      <c r="BC315" s="98">
        <v>0</v>
      </c>
      <c r="BD315" s="98">
        <v>0</v>
      </c>
      <c r="BE315" s="98">
        <v>0</v>
      </c>
      <c r="BF315" s="98">
        <v>0</v>
      </c>
    </row>
    <row r="316" spans="1:58" s="102" customFormat="1" ht="32.1" customHeight="1">
      <c r="A316" s="97" t="s">
        <v>3738</v>
      </c>
      <c r="B316" s="97">
        <v>307</v>
      </c>
      <c r="C316" s="98" t="s">
        <v>2209</v>
      </c>
      <c r="D316" s="98" t="s">
        <v>2210</v>
      </c>
      <c r="E316" s="98" t="s">
        <v>2222</v>
      </c>
      <c r="F316" s="98" t="s">
        <v>2223</v>
      </c>
      <c r="G316" s="98" t="s">
        <v>2224</v>
      </c>
      <c r="H316" s="98" t="s">
        <v>2225</v>
      </c>
      <c r="I316" s="98" t="s">
        <v>2226</v>
      </c>
      <c r="J316" s="125">
        <v>3000000000</v>
      </c>
      <c r="K316" s="126" t="s">
        <v>2227</v>
      </c>
      <c r="L316" s="125">
        <v>9330000000</v>
      </c>
      <c r="M316" s="98" t="s">
        <v>814</v>
      </c>
      <c r="N316" s="99">
        <v>13</v>
      </c>
      <c r="O316" s="100" t="s">
        <v>2228</v>
      </c>
      <c r="P316" s="97">
        <v>45</v>
      </c>
      <c r="Q316" s="98" t="s">
        <v>1194</v>
      </c>
      <c r="R316" s="98" t="s">
        <v>2229</v>
      </c>
      <c r="S316" s="97">
        <v>450300200</v>
      </c>
      <c r="T316" s="98" t="s">
        <v>770</v>
      </c>
      <c r="U316" s="98" t="s">
        <v>2005</v>
      </c>
      <c r="V316" s="98" t="s">
        <v>2236</v>
      </c>
      <c r="W316" s="98">
        <v>900</v>
      </c>
      <c r="X316" s="98" t="s">
        <v>2237</v>
      </c>
      <c r="Y316" s="98">
        <v>2900</v>
      </c>
      <c r="Z316" s="97" t="s">
        <v>2232</v>
      </c>
      <c r="AA316" s="101" t="s">
        <v>2233</v>
      </c>
      <c r="AB316" s="98" t="s">
        <v>16</v>
      </c>
      <c r="AC316" s="97">
        <f>_xlfn.XLOOKUP(B316,'[1]PI final (3)'!C:C,'[1]PI final (3)'!AE:AE,"",0)</f>
        <v>300</v>
      </c>
      <c r="AD316" s="97">
        <f>_xlfn.XLOOKUP(B316,'[1]PI final (3)'!C:C,'[1]PI final (3)'!AF:AF,"",0)</f>
        <v>400</v>
      </c>
      <c r="AE316" s="97">
        <f>_xlfn.XLOOKUP(B316,'[1]PI final (3)'!C:C,'[1]PI final (3)'!AG:AG,"",0)</f>
        <v>700</v>
      </c>
      <c r="AF316" s="97">
        <f>_xlfn.XLOOKUP(B316,'[1]PI final (3)'!C:C,'[1]PI final (3)'!AI:AI,"",0)</f>
        <v>0</v>
      </c>
      <c r="AG316" s="97">
        <f>_xlfn.XLOOKUP(B316,'[1]PI final (3)'!C:C,'[1]PI final (3)'!AJ:AJ,"",0)</f>
        <v>200</v>
      </c>
      <c r="AH316" s="97">
        <f>_xlfn.XLOOKUP(B316,'[1]PI final (3)'!C:C,'[1]PI final (3)'!AK:AK,"",0)</f>
        <v>200</v>
      </c>
      <c r="AI316" s="97">
        <f>_xlfn.XLOOKUP(B316,'[1]PI final (3)'!C:C,'[1]PI final (3)'!AL:AL,"",0)</f>
        <v>170</v>
      </c>
      <c r="AJ316" s="97">
        <f>_xlfn.XLOOKUP(B316,'[1]PI final (3)'!C:C,'[1]PI final (3)'!AM:AM,"",0)</f>
        <v>570</v>
      </c>
      <c r="AK316" s="97">
        <f>_xlfn.XLOOKUP(B316,'[1]PI final (3)'!C:C,'[1]PI final (3)'!AN:AN,"",0)</f>
        <v>1270</v>
      </c>
      <c r="AL316" s="97">
        <f>_xlfn.XLOOKUP(B316,'[1]PI final (3)'!C:C,'[1]PI final (3)'!AP:AP,"",0)</f>
        <v>0</v>
      </c>
      <c r="AM316" s="97">
        <f>_xlfn.XLOOKUP(B316,'[1]PI final (3)'!C:C,'[1]PI final (3)'!AQ:AQ,"",0)</f>
        <v>165</v>
      </c>
      <c r="AN316" s="97">
        <f>_xlfn.XLOOKUP(B316,'[1]PI final (3)'!C:C,'[1]PI final (3)'!AR:AR,"",0)</f>
        <v>100</v>
      </c>
      <c r="AO316" s="97">
        <f>_xlfn.XLOOKUP(B316,'[1]PI final (3)'!C:C,'[1]PI final (3)'!AS:AS,"",0)</f>
        <v>100</v>
      </c>
      <c r="AP316" s="97">
        <f>_xlfn.XLOOKUP(B316,'[1]PI final (3)'!C:C,'[1]PI final (3)'!AT:AT,"",0)</f>
        <v>365</v>
      </c>
      <c r="AQ316" s="97">
        <f>_xlfn.XLOOKUP(B316,'[1]PI final (3)'!C:C,'[1]PI final (3)'!AU:AU,"",0)</f>
        <v>1635</v>
      </c>
      <c r="AR316" s="97">
        <f>_xlfn.XLOOKUP(B316,'[1]PI final (3)'!C:C,'[1]PI final (3)'!AW:AW,"",0)</f>
        <v>0</v>
      </c>
      <c r="AS316" s="97">
        <f>_xlfn.XLOOKUP(B316,'[1]PI final (3)'!C:C,'[1]PI final (3)'!AX:AX,"",0)</f>
        <v>165</v>
      </c>
      <c r="AT316" s="97">
        <f>_xlfn.XLOOKUP(B316,'[1]PI final (3)'!C:C,'[1]PI final (3)'!AY:AY,"",0)</f>
        <v>100</v>
      </c>
      <c r="AU316" s="97">
        <f>_xlfn.XLOOKUP(B316,'[1]PI final (3)'!C:C,'[1]PI final (3)'!AZ:AZ,"",0)</f>
        <v>100</v>
      </c>
      <c r="AV316" s="97">
        <f>_xlfn.XLOOKUP(B316,'[1]PI final (3)'!C:C,'[1]PI final (3)'!BA:BA,"",0)</f>
        <v>365</v>
      </c>
      <c r="AW316" s="97">
        <f>_xlfn.XLOOKUP(B316,'[1]PI final (3)'!C:C,'[1]PI final (3)'!BB:BB,"",0)</f>
        <v>2000</v>
      </c>
      <c r="AX316" s="98" t="s">
        <v>857</v>
      </c>
      <c r="AY316" s="98" t="s">
        <v>931</v>
      </c>
      <c r="AZ316" s="98" t="s">
        <v>931</v>
      </c>
      <c r="BA316" s="98" t="s">
        <v>849</v>
      </c>
      <c r="BB316" s="98">
        <v>0</v>
      </c>
      <c r="BC316" s="98">
        <v>0</v>
      </c>
      <c r="BD316" s="98">
        <v>0</v>
      </c>
      <c r="BE316" s="98">
        <v>0</v>
      </c>
      <c r="BF316" s="98">
        <v>0</v>
      </c>
    </row>
    <row r="317" spans="1:58" s="102" customFormat="1" ht="32.1" customHeight="1">
      <c r="A317" s="97" t="s">
        <v>3738</v>
      </c>
      <c r="B317" s="97">
        <v>308</v>
      </c>
      <c r="C317" s="98" t="s">
        <v>2209</v>
      </c>
      <c r="D317" s="98" t="s">
        <v>2210</v>
      </c>
      <c r="E317" s="98" t="s">
        <v>2222</v>
      </c>
      <c r="F317" s="98" t="s">
        <v>2223</v>
      </c>
      <c r="G317" s="98" t="s">
        <v>2224</v>
      </c>
      <c r="H317" s="98" t="s">
        <v>2225</v>
      </c>
      <c r="I317" s="98" t="s">
        <v>2226</v>
      </c>
      <c r="J317" s="125">
        <v>3000000000</v>
      </c>
      <c r="K317" s="126" t="s">
        <v>2227</v>
      </c>
      <c r="L317" s="125">
        <v>9330000000</v>
      </c>
      <c r="M317" s="98" t="s">
        <v>814</v>
      </c>
      <c r="N317" s="99">
        <v>13</v>
      </c>
      <c r="O317" s="100" t="s">
        <v>2228</v>
      </c>
      <c r="P317" s="97">
        <v>45</v>
      </c>
      <c r="Q317" s="98" t="s">
        <v>1194</v>
      </c>
      <c r="R317" s="98" t="s">
        <v>2229</v>
      </c>
      <c r="S317" s="97">
        <v>450303100</v>
      </c>
      <c r="T317" s="98" t="s">
        <v>937</v>
      </c>
      <c r="U317" s="98" t="s">
        <v>1064</v>
      </c>
      <c r="V317" s="98" t="s">
        <v>2238</v>
      </c>
      <c r="W317" s="98">
        <v>15</v>
      </c>
      <c r="X317" s="98" t="s">
        <v>2227</v>
      </c>
      <c r="Y317" s="98">
        <v>35</v>
      </c>
      <c r="Z317" s="97" t="s">
        <v>2232</v>
      </c>
      <c r="AA317" s="101" t="s">
        <v>2233</v>
      </c>
      <c r="AB317" s="98" t="s">
        <v>16</v>
      </c>
      <c r="AC317" s="97">
        <f>_xlfn.XLOOKUP(B317,'[1]PI final (3)'!C:C,'[1]PI final (3)'!AE:AE,"",0)</f>
        <v>0</v>
      </c>
      <c r="AD317" s="97">
        <f>_xlfn.XLOOKUP(B317,'[1]PI final (3)'!C:C,'[1]PI final (3)'!AF:AF,"",0)</f>
        <v>10</v>
      </c>
      <c r="AE317" s="97">
        <f>_xlfn.XLOOKUP(B317,'[1]PI final (3)'!C:C,'[1]PI final (3)'!AG:AG,"",0)</f>
        <v>10</v>
      </c>
      <c r="AF317" s="97">
        <f>_xlfn.XLOOKUP(B317,'[1]PI final (3)'!C:C,'[1]PI final (3)'!AI:AI,"",0)</f>
        <v>0</v>
      </c>
      <c r="AG317" s="97">
        <f>_xlfn.XLOOKUP(B317,'[1]PI final (3)'!C:C,'[1]PI final (3)'!AJ:AJ,"",0)</f>
        <v>0</v>
      </c>
      <c r="AH317" s="97">
        <f>_xlfn.XLOOKUP(B317,'[1]PI final (3)'!C:C,'[1]PI final (3)'!AK:AK,"",0)</f>
        <v>4</v>
      </c>
      <c r="AI317" s="97">
        <f>_xlfn.XLOOKUP(B317,'[1]PI final (3)'!C:C,'[1]PI final (3)'!AL:AL,"",0)</f>
        <v>0</v>
      </c>
      <c r="AJ317" s="97">
        <f>_xlfn.XLOOKUP(B317,'[1]PI final (3)'!C:C,'[1]PI final (3)'!AM:AM,"",0)</f>
        <v>4</v>
      </c>
      <c r="AK317" s="97">
        <f>_xlfn.XLOOKUP(B317,'[1]PI final (3)'!C:C,'[1]PI final (3)'!AN:AN,"",0)</f>
        <v>14</v>
      </c>
      <c r="AL317" s="97">
        <f>_xlfn.XLOOKUP(B317,'[1]PI final (3)'!C:C,'[1]PI final (3)'!AP:AP,"",0)</f>
        <v>0</v>
      </c>
      <c r="AM317" s="97">
        <f>_xlfn.XLOOKUP(B317,'[1]PI final (3)'!C:C,'[1]PI final (3)'!AQ:AQ,"",0)</f>
        <v>0</v>
      </c>
      <c r="AN317" s="97">
        <f>_xlfn.XLOOKUP(B317,'[1]PI final (3)'!C:C,'[1]PI final (3)'!AR:AR,"",0)</f>
        <v>4</v>
      </c>
      <c r="AO317" s="97">
        <f>_xlfn.XLOOKUP(B317,'[1]PI final (3)'!C:C,'[1]PI final (3)'!AS:AS,"",0)</f>
        <v>0</v>
      </c>
      <c r="AP317" s="97">
        <f>_xlfn.XLOOKUP(B317,'[1]PI final (3)'!C:C,'[1]PI final (3)'!AT:AT,"",0)</f>
        <v>4</v>
      </c>
      <c r="AQ317" s="97">
        <f>_xlfn.XLOOKUP(B317,'[1]PI final (3)'!C:C,'[1]PI final (3)'!AU:AU,"",0)</f>
        <v>18</v>
      </c>
      <c r="AR317" s="97">
        <f>_xlfn.XLOOKUP(B317,'[1]PI final (3)'!C:C,'[1]PI final (3)'!AW:AW,"",0)</f>
        <v>0</v>
      </c>
      <c r="AS317" s="97">
        <f>_xlfn.XLOOKUP(B317,'[1]PI final (3)'!C:C,'[1]PI final (3)'!AX:AX,"",0)</f>
        <v>2</v>
      </c>
      <c r="AT317" s="97">
        <f>_xlfn.XLOOKUP(B317,'[1]PI final (3)'!C:C,'[1]PI final (3)'!AY:AY,"",0)</f>
        <v>0</v>
      </c>
      <c r="AU317" s="97">
        <f>_xlfn.XLOOKUP(B317,'[1]PI final (3)'!C:C,'[1]PI final (3)'!AZ:AZ,"",0)</f>
        <v>0</v>
      </c>
      <c r="AV317" s="97">
        <f>_xlfn.XLOOKUP(B317,'[1]PI final (3)'!C:C,'[1]PI final (3)'!BA:BA,"",0)</f>
        <v>2</v>
      </c>
      <c r="AW317" s="97">
        <f>_xlfn.XLOOKUP(B317,'[1]PI final (3)'!C:C,'[1]PI final (3)'!BB:BB,"",0)</f>
        <v>20</v>
      </c>
      <c r="AX317" s="98" t="s">
        <v>857</v>
      </c>
      <c r="AY317" s="98" t="s">
        <v>931</v>
      </c>
      <c r="AZ317" s="98" t="s">
        <v>931</v>
      </c>
      <c r="BA317" s="98" t="s">
        <v>849</v>
      </c>
      <c r="BB317" s="98">
        <v>0</v>
      </c>
      <c r="BC317" s="98">
        <v>0</v>
      </c>
      <c r="BD317" s="98">
        <v>0</v>
      </c>
      <c r="BE317" s="98">
        <v>0</v>
      </c>
      <c r="BF317" s="98">
        <v>0</v>
      </c>
    </row>
    <row r="318" spans="1:58" s="102" customFormat="1" ht="32.1" customHeight="1">
      <c r="A318" s="97" t="s">
        <v>3738</v>
      </c>
      <c r="B318" s="97">
        <v>309</v>
      </c>
      <c r="C318" s="98" t="s">
        <v>2209</v>
      </c>
      <c r="D318" s="98" t="s">
        <v>2210</v>
      </c>
      <c r="E318" s="98" t="s">
        <v>2222</v>
      </c>
      <c r="F318" s="98" t="s">
        <v>2223</v>
      </c>
      <c r="G318" s="98" t="s">
        <v>2224</v>
      </c>
      <c r="H318" s="98" t="s">
        <v>2225</v>
      </c>
      <c r="I318" s="98" t="s">
        <v>2226</v>
      </c>
      <c r="J318" s="125">
        <v>3000000000</v>
      </c>
      <c r="K318" s="126" t="s">
        <v>2227</v>
      </c>
      <c r="L318" s="125">
        <v>9330000000</v>
      </c>
      <c r="M318" s="98" t="s">
        <v>814</v>
      </c>
      <c r="N318" s="99">
        <v>13</v>
      </c>
      <c r="O318" s="100" t="s">
        <v>2228</v>
      </c>
      <c r="P318" s="97">
        <v>45</v>
      </c>
      <c r="Q318" s="98" t="s">
        <v>1194</v>
      </c>
      <c r="R318" s="98" t="s">
        <v>2229</v>
      </c>
      <c r="S318" s="97">
        <v>450303200</v>
      </c>
      <c r="T318" s="98" t="s">
        <v>1196</v>
      </c>
      <c r="U318" s="98" t="s">
        <v>1232</v>
      </c>
      <c r="V318" s="98" t="s">
        <v>2239</v>
      </c>
      <c r="W318" s="98">
        <v>1</v>
      </c>
      <c r="X318" s="98" t="s">
        <v>2227</v>
      </c>
      <c r="Y318" s="98">
        <v>1</v>
      </c>
      <c r="Z318" s="97" t="s">
        <v>2232</v>
      </c>
      <c r="AA318" s="101" t="s">
        <v>2233</v>
      </c>
      <c r="AB318" s="98" t="s">
        <v>866</v>
      </c>
      <c r="AC318" s="97">
        <f>_xlfn.XLOOKUP(B318,'[1]PI final (3)'!C:C,'[1]PI final (3)'!AE:AE,"",0)</f>
        <v>1</v>
      </c>
      <c r="AD318" s="97">
        <f>_xlfn.XLOOKUP(B318,'[1]PI final (3)'!C:C,'[1]PI final (3)'!AF:AF,"",0)</f>
        <v>0</v>
      </c>
      <c r="AE318" s="97">
        <f>_xlfn.XLOOKUP(B318,'[1]PI final (3)'!C:C,'[1]PI final (3)'!AG:AG,"",0)</f>
        <v>1</v>
      </c>
      <c r="AF318" s="97">
        <f>_xlfn.XLOOKUP(B318,'[1]PI final (3)'!C:C,'[1]PI final (3)'!AI:AI,"",0)</f>
        <v>0</v>
      </c>
      <c r="AG318" s="97">
        <f>_xlfn.XLOOKUP(B318,'[1]PI final (3)'!C:C,'[1]PI final (3)'!AJ:AJ,"",0)</f>
        <v>0</v>
      </c>
      <c r="AH318" s="97">
        <f>_xlfn.XLOOKUP(B318,'[1]PI final (3)'!C:C,'[1]PI final (3)'!AK:AK,"",0)</f>
        <v>1</v>
      </c>
      <c r="AI318" s="97">
        <f>_xlfn.XLOOKUP(B318,'[1]PI final (3)'!C:C,'[1]PI final (3)'!AL:AL,"",0)</f>
        <v>0</v>
      </c>
      <c r="AJ318" s="97">
        <f>_xlfn.XLOOKUP(B318,'[1]PI final (3)'!C:C,'[1]PI final (3)'!AM:AM,"",0)</f>
        <v>1</v>
      </c>
      <c r="AK318" s="97">
        <f>_xlfn.XLOOKUP(B318,'[1]PI final (3)'!C:C,'[1]PI final (3)'!AN:AN,"",0)</f>
        <v>1</v>
      </c>
      <c r="AL318" s="97">
        <f>_xlfn.XLOOKUP(B318,'[1]PI final (3)'!C:C,'[1]PI final (3)'!AP:AP,"",0)</f>
        <v>0</v>
      </c>
      <c r="AM318" s="97">
        <f>_xlfn.XLOOKUP(B318,'[1]PI final (3)'!C:C,'[1]PI final (3)'!AQ:AQ,"",0)</f>
        <v>0</v>
      </c>
      <c r="AN318" s="97">
        <f>_xlfn.XLOOKUP(B318,'[1]PI final (3)'!C:C,'[1]PI final (3)'!AR:AR,"",0)</f>
        <v>1</v>
      </c>
      <c r="AO318" s="97">
        <f>_xlfn.XLOOKUP(B318,'[1]PI final (3)'!C:C,'[1]PI final (3)'!AS:AS,"",0)</f>
        <v>0</v>
      </c>
      <c r="AP318" s="97">
        <f>_xlfn.XLOOKUP(B318,'[1]PI final (3)'!C:C,'[1]PI final (3)'!AT:AT,"",0)</f>
        <v>1</v>
      </c>
      <c r="AQ318" s="97">
        <f>_xlfn.XLOOKUP(B318,'[1]PI final (3)'!C:C,'[1]PI final (3)'!AU:AU,"",0)</f>
        <v>1</v>
      </c>
      <c r="AR318" s="97">
        <f>_xlfn.XLOOKUP(B318,'[1]PI final (3)'!C:C,'[1]PI final (3)'!AW:AW,"",0)</f>
        <v>0</v>
      </c>
      <c r="AS318" s="97">
        <f>_xlfn.XLOOKUP(B318,'[1]PI final (3)'!C:C,'[1]PI final (3)'!AX:AX,"",0)</f>
        <v>0</v>
      </c>
      <c r="AT318" s="97">
        <f>_xlfn.XLOOKUP(B318,'[1]PI final (3)'!C:C,'[1]PI final (3)'!AY:AY,"",0)</f>
        <v>1</v>
      </c>
      <c r="AU318" s="97">
        <f>_xlfn.XLOOKUP(B318,'[1]PI final (3)'!C:C,'[1]PI final (3)'!AZ:AZ,"",0)</f>
        <v>0</v>
      </c>
      <c r="AV318" s="97">
        <f>_xlfn.XLOOKUP(B318,'[1]PI final (3)'!C:C,'[1]PI final (3)'!BA:BA,"",0)</f>
        <v>1</v>
      </c>
      <c r="AW318" s="97">
        <f>_xlfn.XLOOKUP(B318,'[1]PI final (3)'!C:C,'[1]PI final (3)'!BB:BB,"",0)</f>
        <v>1</v>
      </c>
      <c r="AX318" s="98" t="b">
        <v>0</v>
      </c>
      <c r="AY318" s="98" t="s">
        <v>931</v>
      </c>
      <c r="AZ318" s="98" t="s">
        <v>931</v>
      </c>
      <c r="BA318" s="98" t="s">
        <v>849</v>
      </c>
      <c r="BB318" s="98">
        <v>0</v>
      </c>
      <c r="BC318" s="98">
        <v>0</v>
      </c>
      <c r="BD318" s="98">
        <v>0</v>
      </c>
      <c r="BE318" s="98">
        <v>0</v>
      </c>
      <c r="BF318" s="98">
        <v>0</v>
      </c>
    </row>
    <row r="319" spans="1:58" s="102" customFormat="1" ht="32.1" customHeight="1">
      <c r="A319" s="97" t="s">
        <v>3738</v>
      </c>
      <c r="B319" s="97">
        <v>310</v>
      </c>
      <c r="C319" s="98" t="s">
        <v>2209</v>
      </c>
      <c r="D319" s="98" t="s">
        <v>2210</v>
      </c>
      <c r="E319" s="98" t="s">
        <v>2222</v>
      </c>
      <c r="F319" s="98" t="s">
        <v>2223</v>
      </c>
      <c r="G319" s="98" t="s">
        <v>2224</v>
      </c>
      <c r="H319" s="98" t="s">
        <v>2225</v>
      </c>
      <c r="I319" s="98" t="s">
        <v>2226</v>
      </c>
      <c r="J319" s="125">
        <v>3000000000</v>
      </c>
      <c r="K319" s="126" t="s">
        <v>2227</v>
      </c>
      <c r="L319" s="125">
        <v>9330000000</v>
      </c>
      <c r="M319" s="98" t="s">
        <v>814</v>
      </c>
      <c r="N319" s="99">
        <v>13</v>
      </c>
      <c r="O319" s="100" t="s">
        <v>2228</v>
      </c>
      <c r="P319" s="97">
        <v>45</v>
      </c>
      <c r="Q319" s="98" t="s">
        <v>1194</v>
      </c>
      <c r="R319" s="98" t="s">
        <v>2229</v>
      </c>
      <c r="S319" s="97">
        <v>450301800</v>
      </c>
      <c r="T319" s="98" t="s">
        <v>1035</v>
      </c>
      <c r="U319" s="98" t="s">
        <v>2240</v>
      </c>
      <c r="V319" s="98" t="s">
        <v>2241</v>
      </c>
      <c r="W319" s="98">
        <v>0</v>
      </c>
      <c r="X319" s="98" t="s">
        <v>2227</v>
      </c>
      <c r="Y319" s="98">
        <v>1</v>
      </c>
      <c r="Z319" s="97" t="s">
        <v>2242</v>
      </c>
      <c r="AA319" s="101" t="s">
        <v>2243</v>
      </c>
      <c r="AB319" s="98" t="s">
        <v>16</v>
      </c>
      <c r="AC319" s="97">
        <f>_xlfn.XLOOKUP(B319,'[1]PI final (3)'!C:C,'[1]PI final (3)'!AE:AE,"",0)</f>
        <v>0</v>
      </c>
      <c r="AD319" s="97">
        <f>_xlfn.XLOOKUP(B319,'[1]PI final (3)'!C:C,'[1]PI final (3)'!AF:AF,"",0)</f>
        <v>0</v>
      </c>
      <c r="AE319" s="97">
        <f>_xlfn.XLOOKUP(B319,'[1]PI final (3)'!C:C,'[1]PI final (3)'!AG:AG,"",0)</f>
        <v>0</v>
      </c>
      <c r="AF319" s="97">
        <f>_xlfn.XLOOKUP(B319,'[1]PI final (3)'!C:C,'[1]PI final (3)'!AI:AI,"",0)</f>
        <v>0</v>
      </c>
      <c r="AG319" s="97">
        <f>_xlfn.XLOOKUP(B319,'[1]PI final (3)'!C:C,'[1]PI final (3)'!AJ:AJ,"",0)</f>
        <v>0</v>
      </c>
      <c r="AH319" s="97">
        <f>_xlfn.XLOOKUP(B319,'[1]PI final (3)'!C:C,'[1]PI final (3)'!AK:AK,"",0)</f>
        <v>0.5</v>
      </c>
      <c r="AI319" s="97">
        <f>_xlfn.XLOOKUP(B319,'[1]PI final (3)'!C:C,'[1]PI final (3)'!AL:AL,"",0)</f>
        <v>0.5</v>
      </c>
      <c r="AJ319" s="97">
        <f>_xlfn.XLOOKUP(B319,'[1]PI final (3)'!C:C,'[1]PI final (3)'!AM:AM,"",0)</f>
        <v>1</v>
      </c>
      <c r="AK319" s="97">
        <f>_xlfn.XLOOKUP(B319,'[1]PI final (3)'!C:C,'[1]PI final (3)'!AN:AN,"",0)</f>
        <v>1</v>
      </c>
      <c r="AL319" s="97">
        <f>_xlfn.XLOOKUP(B319,'[1]PI final (3)'!C:C,'[1]PI final (3)'!AP:AP,"",0)</f>
        <v>0</v>
      </c>
      <c r="AM319" s="97">
        <f>_xlfn.XLOOKUP(B319,'[1]PI final (3)'!C:C,'[1]PI final (3)'!AQ:AQ,"",0)</f>
        <v>0</v>
      </c>
      <c r="AN319" s="97">
        <f>_xlfn.XLOOKUP(B319,'[1]PI final (3)'!C:C,'[1]PI final (3)'!AR:AR,"",0)</f>
        <v>0</v>
      </c>
      <c r="AO319" s="97">
        <f>_xlfn.XLOOKUP(B319,'[1]PI final (3)'!C:C,'[1]PI final (3)'!AS:AS,"",0)</f>
        <v>0</v>
      </c>
      <c r="AP319" s="97">
        <f>_xlfn.XLOOKUP(B319,'[1]PI final (3)'!C:C,'[1]PI final (3)'!AT:AT,"",0)</f>
        <v>0</v>
      </c>
      <c r="AQ319" s="97">
        <f>_xlfn.XLOOKUP(B319,'[1]PI final (3)'!C:C,'[1]PI final (3)'!AU:AU,"",0)</f>
        <v>1</v>
      </c>
      <c r="AR319" s="97">
        <f>_xlfn.XLOOKUP(B319,'[1]PI final (3)'!C:C,'[1]PI final (3)'!AW:AW,"",0)</f>
        <v>0</v>
      </c>
      <c r="AS319" s="97">
        <f>_xlfn.XLOOKUP(B319,'[1]PI final (3)'!C:C,'[1]PI final (3)'!AX:AX,"",0)</f>
        <v>0</v>
      </c>
      <c r="AT319" s="97">
        <f>_xlfn.XLOOKUP(B319,'[1]PI final (3)'!C:C,'[1]PI final (3)'!AY:AY,"",0)</f>
        <v>0</v>
      </c>
      <c r="AU319" s="97">
        <f>_xlfn.XLOOKUP(B319,'[1]PI final (3)'!C:C,'[1]PI final (3)'!AZ:AZ,"",0)</f>
        <v>0</v>
      </c>
      <c r="AV319" s="97">
        <f>_xlfn.XLOOKUP(B319,'[1]PI final (3)'!C:C,'[1]PI final (3)'!BA:BA,"",0)</f>
        <v>0</v>
      </c>
      <c r="AW319" s="97">
        <f>_xlfn.XLOOKUP(B319,'[1]PI final (3)'!C:C,'[1]PI final (3)'!BB:BB,"",0)</f>
        <v>1</v>
      </c>
      <c r="AX319" s="98" t="s">
        <v>857</v>
      </c>
      <c r="AY319" s="98" t="s">
        <v>931</v>
      </c>
      <c r="AZ319" s="98" t="s">
        <v>931</v>
      </c>
      <c r="BA319" s="98" t="s">
        <v>849</v>
      </c>
      <c r="BB319" s="98">
        <v>0</v>
      </c>
      <c r="BC319" s="98">
        <v>0</v>
      </c>
      <c r="BD319" s="98">
        <v>0</v>
      </c>
      <c r="BE319" s="98">
        <v>0</v>
      </c>
      <c r="BF319" s="98">
        <v>0</v>
      </c>
    </row>
    <row r="320" spans="1:58" s="102" customFormat="1" ht="32.1" customHeight="1">
      <c r="A320" s="97" t="s">
        <v>1342</v>
      </c>
      <c r="B320" s="97">
        <v>311</v>
      </c>
      <c r="C320" s="98" t="s">
        <v>2209</v>
      </c>
      <c r="D320" s="98" t="s">
        <v>2210</v>
      </c>
      <c r="E320" s="98" t="s">
        <v>2244</v>
      </c>
      <c r="F320" s="98" t="s">
        <v>2245</v>
      </c>
      <c r="G320" s="98" t="s">
        <v>2246</v>
      </c>
      <c r="H320" s="98" t="s">
        <v>2247</v>
      </c>
      <c r="I320" s="98" t="s">
        <v>812</v>
      </c>
      <c r="J320" s="108">
        <v>6.9999999999999999E-4</v>
      </c>
      <c r="K320" s="122" t="s">
        <v>1349</v>
      </c>
      <c r="L320" s="108" t="s">
        <v>2248</v>
      </c>
      <c r="M320" s="98" t="s">
        <v>1291</v>
      </c>
      <c r="N320" s="99">
        <v>15</v>
      </c>
      <c r="O320" s="100" t="s">
        <v>2249</v>
      </c>
      <c r="P320" s="97">
        <v>21</v>
      </c>
      <c r="Q320" s="98" t="s">
        <v>1353</v>
      </c>
      <c r="R320" s="98" t="s">
        <v>1365</v>
      </c>
      <c r="S320" s="97">
        <v>210502100</v>
      </c>
      <c r="T320" s="98" t="s">
        <v>1915</v>
      </c>
      <c r="U320" s="98" t="s">
        <v>2250</v>
      </c>
      <c r="V320" s="98" t="s">
        <v>2251</v>
      </c>
      <c r="W320" s="98">
        <v>5</v>
      </c>
      <c r="X320" s="98" t="s">
        <v>2252</v>
      </c>
      <c r="Y320" s="98">
        <v>10</v>
      </c>
      <c r="Z320" s="97">
        <v>15</v>
      </c>
      <c r="AA320" s="107">
        <v>45306</v>
      </c>
      <c r="AB320" s="98" t="s">
        <v>16</v>
      </c>
      <c r="AC320" s="97">
        <f>_xlfn.XLOOKUP(B320,'[1]PI final (3)'!C:C,'[1]PI final (3)'!AE:AE,"",0)</f>
        <v>1</v>
      </c>
      <c r="AD320" s="97">
        <f>_xlfn.XLOOKUP(B320,'[1]PI final (3)'!C:C,'[1]PI final (3)'!AF:AF,"",0)</f>
        <v>0</v>
      </c>
      <c r="AE320" s="97">
        <f>_xlfn.XLOOKUP(B320,'[1]PI final (3)'!C:C,'[1]PI final (3)'!AG:AG,"",0)</f>
        <v>1</v>
      </c>
      <c r="AF320" s="97">
        <f>_xlfn.XLOOKUP(B320,'[1]PI final (3)'!C:C,'[1]PI final (3)'!AI:AI,"",0)</f>
        <v>0</v>
      </c>
      <c r="AG320" s="97">
        <f>_xlfn.XLOOKUP(B320,'[1]PI final (3)'!C:C,'[1]PI final (3)'!AJ:AJ,"",0)</f>
        <v>1</v>
      </c>
      <c r="AH320" s="97">
        <f>_xlfn.XLOOKUP(B320,'[1]PI final (3)'!C:C,'[1]PI final (3)'!AK:AK,"",0)</f>
        <v>1</v>
      </c>
      <c r="AI320" s="97">
        <f>_xlfn.XLOOKUP(B320,'[1]PI final (3)'!C:C,'[1]PI final (3)'!AL:AL,"",0)</f>
        <v>0</v>
      </c>
      <c r="AJ320" s="97">
        <f>_xlfn.XLOOKUP(B320,'[1]PI final (3)'!C:C,'[1]PI final (3)'!AM:AM,"",0)</f>
        <v>2</v>
      </c>
      <c r="AK320" s="97">
        <f>_xlfn.XLOOKUP(B320,'[1]PI final (3)'!C:C,'[1]PI final (3)'!AN:AN,"",0)</f>
        <v>3</v>
      </c>
      <c r="AL320" s="97">
        <f>_xlfn.XLOOKUP(B320,'[1]PI final (3)'!C:C,'[1]PI final (3)'!AP:AP,"",0)</f>
        <v>0</v>
      </c>
      <c r="AM320" s="97">
        <f>_xlfn.XLOOKUP(B320,'[1]PI final (3)'!C:C,'[1]PI final (3)'!AQ:AQ,"",0)</f>
        <v>0</v>
      </c>
      <c r="AN320" s="97">
        <f>_xlfn.XLOOKUP(B320,'[1]PI final (3)'!C:C,'[1]PI final (3)'!AR:AR,"",0)</f>
        <v>1</v>
      </c>
      <c r="AO320" s="97">
        <f>_xlfn.XLOOKUP(B320,'[1]PI final (3)'!C:C,'[1]PI final (3)'!AS:AS,"",0)</f>
        <v>0</v>
      </c>
      <c r="AP320" s="97">
        <f>_xlfn.XLOOKUP(B320,'[1]PI final (3)'!C:C,'[1]PI final (3)'!AT:AT,"",0)</f>
        <v>1</v>
      </c>
      <c r="AQ320" s="97">
        <f>_xlfn.XLOOKUP(B320,'[1]PI final (3)'!C:C,'[1]PI final (3)'!AU:AU,"",0)</f>
        <v>4</v>
      </c>
      <c r="AR320" s="97">
        <f>_xlfn.XLOOKUP(B320,'[1]PI final (3)'!C:C,'[1]PI final (3)'!AW:AW,"",0)</f>
        <v>0</v>
      </c>
      <c r="AS320" s="97">
        <f>_xlfn.XLOOKUP(B320,'[1]PI final (3)'!C:C,'[1]PI final (3)'!AX:AX,"",0)</f>
        <v>1</v>
      </c>
      <c r="AT320" s="97">
        <f>_xlfn.XLOOKUP(B320,'[1]PI final (3)'!C:C,'[1]PI final (3)'!AY:AY,"",0)</f>
        <v>0</v>
      </c>
      <c r="AU320" s="97">
        <f>_xlfn.XLOOKUP(B320,'[1]PI final (3)'!C:C,'[1]PI final (3)'!AZ:AZ,"",0)</f>
        <v>0</v>
      </c>
      <c r="AV320" s="97">
        <f>_xlfn.XLOOKUP(B320,'[1]PI final (3)'!C:C,'[1]PI final (3)'!BA:BA,"",0)</f>
        <v>1</v>
      </c>
      <c r="AW320" s="97">
        <f>_xlfn.XLOOKUP(B320,'[1]PI final (3)'!C:C,'[1]PI final (3)'!BB:BB,"",0)</f>
        <v>5</v>
      </c>
      <c r="AX320" s="98" t="s">
        <v>857</v>
      </c>
      <c r="AY320" s="98" t="s">
        <v>931</v>
      </c>
      <c r="AZ320" s="98" t="s">
        <v>931</v>
      </c>
      <c r="BA320" s="98" t="s">
        <v>849</v>
      </c>
      <c r="BB320" s="98">
        <v>0</v>
      </c>
      <c r="BC320" s="98">
        <v>0</v>
      </c>
      <c r="BD320" s="98">
        <v>0</v>
      </c>
      <c r="BE320" s="98">
        <v>0</v>
      </c>
      <c r="BF320" s="98">
        <v>0</v>
      </c>
    </row>
    <row r="321" spans="1:58" s="102" customFormat="1" ht="32.1" customHeight="1">
      <c r="A321" s="97" t="s">
        <v>1342</v>
      </c>
      <c r="B321" s="97">
        <v>312</v>
      </c>
      <c r="C321" s="98" t="s">
        <v>2209</v>
      </c>
      <c r="D321" s="98" t="s">
        <v>2210</v>
      </c>
      <c r="E321" s="98" t="s">
        <v>2244</v>
      </c>
      <c r="F321" s="98" t="s">
        <v>2245</v>
      </c>
      <c r="G321" s="98" t="s">
        <v>2246</v>
      </c>
      <c r="H321" s="98" t="s">
        <v>2247</v>
      </c>
      <c r="I321" s="98" t="s">
        <v>812</v>
      </c>
      <c r="J321" s="108">
        <v>6.9999999999999999E-4</v>
      </c>
      <c r="K321" s="122" t="s">
        <v>1349</v>
      </c>
      <c r="L321" s="108" t="s">
        <v>2248</v>
      </c>
      <c r="M321" s="98" t="s">
        <v>1291</v>
      </c>
      <c r="N321" s="99">
        <v>15</v>
      </c>
      <c r="O321" s="100" t="s">
        <v>2249</v>
      </c>
      <c r="P321" s="97">
        <v>21</v>
      </c>
      <c r="Q321" s="98" t="s">
        <v>1353</v>
      </c>
      <c r="R321" s="98" t="s">
        <v>1354</v>
      </c>
      <c r="S321" s="97">
        <v>210401800</v>
      </c>
      <c r="T321" s="98" t="s">
        <v>2253</v>
      </c>
      <c r="U321" s="98" t="s">
        <v>2254</v>
      </c>
      <c r="V321" s="98" t="s">
        <v>2255</v>
      </c>
      <c r="W321" s="98">
        <v>40</v>
      </c>
      <c r="X321" s="98" t="s">
        <v>2252</v>
      </c>
      <c r="Y321" s="98">
        <v>80</v>
      </c>
      <c r="Z321" s="97">
        <v>15</v>
      </c>
      <c r="AA321" s="107">
        <v>45306</v>
      </c>
      <c r="AB321" s="98" t="s">
        <v>16</v>
      </c>
      <c r="AC321" s="97">
        <f>_xlfn.XLOOKUP(B321,'[1]PI final (3)'!C:C,'[1]PI final (3)'!AE:AE,"",0)</f>
        <v>3</v>
      </c>
      <c r="AD321" s="97">
        <f>_xlfn.XLOOKUP(B321,'[1]PI final (3)'!C:C,'[1]PI final (3)'!AF:AF,"",0)</f>
        <v>3</v>
      </c>
      <c r="AE321" s="97">
        <f>_xlfn.XLOOKUP(B321,'[1]PI final (3)'!C:C,'[1]PI final (3)'!AG:AG,"",0)</f>
        <v>6</v>
      </c>
      <c r="AF321" s="97">
        <f>_xlfn.XLOOKUP(B321,'[1]PI final (3)'!C:C,'[1]PI final (3)'!AI:AI,"",0)</f>
        <v>1</v>
      </c>
      <c r="AG321" s="97">
        <f>_xlfn.XLOOKUP(B321,'[1]PI final (3)'!C:C,'[1]PI final (3)'!AJ:AJ,"",0)</f>
        <v>5</v>
      </c>
      <c r="AH321" s="97">
        <f>_xlfn.XLOOKUP(B321,'[1]PI final (3)'!C:C,'[1]PI final (3)'!AK:AK,"",0)</f>
        <v>5</v>
      </c>
      <c r="AI321" s="97">
        <f>_xlfn.XLOOKUP(B321,'[1]PI final (3)'!C:C,'[1]PI final (3)'!AL:AL,"",0)</f>
        <v>2</v>
      </c>
      <c r="AJ321" s="97">
        <f>_xlfn.XLOOKUP(B321,'[1]PI final (3)'!C:C,'[1]PI final (3)'!AM:AM,"",0)</f>
        <v>13</v>
      </c>
      <c r="AK321" s="97">
        <f>_xlfn.XLOOKUP(B321,'[1]PI final (3)'!C:C,'[1]PI final (3)'!AN:AN,"",0)</f>
        <v>19</v>
      </c>
      <c r="AL321" s="97">
        <f>_xlfn.XLOOKUP(B321,'[1]PI final (3)'!C:C,'[1]PI final (3)'!AP:AP,"",0)</f>
        <v>1</v>
      </c>
      <c r="AM321" s="97">
        <f>_xlfn.XLOOKUP(B321,'[1]PI final (3)'!C:C,'[1]PI final (3)'!AQ:AQ,"",0)</f>
        <v>5</v>
      </c>
      <c r="AN321" s="97">
        <f>_xlfn.XLOOKUP(B321,'[1]PI final (3)'!C:C,'[1]PI final (3)'!AR:AR,"",0)</f>
        <v>5</v>
      </c>
      <c r="AO321" s="97">
        <f>_xlfn.XLOOKUP(B321,'[1]PI final (3)'!C:C,'[1]PI final (3)'!AS:AS,"",0)</f>
        <v>2</v>
      </c>
      <c r="AP321" s="97">
        <f>_xlfn.XLOOKUP(B321,'[1]PI final (3)'!C:C,'[1]PI final (3)'!AT:AT,"",0)</f>
        <v>13</v>
      </c>
      <c r="AQ321" s="97">
        <f>_xlfn.XLOOKUP(B321,'[1]PI final (3)'!C:C,'[1]PI final (3)'!AU:AU,"",0)</f>
        <v>32</v>
      </c>
      <c r="AR321" s="97">
        <f>_xlfn.XLOOKUP(B321,'[1]PI final (3)'!C:C,'[1]PI final (3)'!AW:AW,"",0)</f>
        <v>1</v>
      </c>
      <c r="AS321" s="97">
        <f>_xlfn.XLOOKUP(B321,'[1]PI final (3)'!C:C,'[1]PI final (3)'!AX:AX,"",0)</f>
        <v>5</v>
      </c>
      <c r="AT321" s="97">
        <f>_xlfn.XLOOKUP(B321,'[1]PI final (3)'!C:C,'[1]PI final (3)'!AY:AY,"",0)</f>
        <v>2</v>
      </c>
      <c r="AU321" s="97">
        <f>_xlfn.XLOOKUP(B321,'[1]PI final (3)'!C:C,'[1]PI final (3)'!AZ:AZ,"",0)</f>
        <v>0</v>
      </c>
      <c r="AV321" s="97">
        <f>_xlfn.XLOOKUP(B321,'[1]PI final (3)'!C:C,'[1]PI final (3)'!BA:BA,"",0)</f>
        <v>8</v>
      </c>
      <c r="AW321" s="97">
        <f>_xlfn.XLOOKUP(B321,'[1]PI final (3)'!C:C,'[1]PI final (3)'!BB:BB,"",0)</f>
        <v>40</v>
      </c>
      <c r="AX321" s="98" t="s">
        <v>857</v>
      </c>
      <c r="AY321" s="98" t="s">
        <v>931</v>
      </c>
      <c r="AZ321" s="98" t="s">
        <v>931</v>
      </c>
      <c r="BA321" s="98" t="s">
        <v>849</v>
      </c>
      <c r="BB321" s="98" t="s">
        <v>799</v>
      </c>
      <c r="BC321" s="98" t="s">
        <v>800</v>
      </c>
      <c r="BD321" s="98" t="s">
        <v>1222</v>
      </c>
      <c r="BE321" s="98" t="s">
        <v>801</v>
      </c>
      <c r="BF321" s="98" t="s">
        <v>802</v>
      </c>
    </row>
    <row r="322" spans="1:58" s="102" customFormat="1" ht="32.1" customHeight="1">
      <c r="A322" s="97" t="s">
        <v>1342</v>
      </c>
      <c r="B322" s="97">
        <v>313</v>
      </c>
      <c r="C322" s="98" t="s">
        <v>2209</v>
      </c>
      <c r="D322" s="98" t="s">
        <v>2210</v>
      </c>
      <c r="E322" s="98" t="s">
        <v>2244</v>
      </c>
      <c r="F322" s="98" t="s">
        <v>2245</v>
      </c>
      <c r="G322" s="98" t="s">
        <v>2246</v>
      </c>
      <c r="H322" s="98" t="s">
        <v>2247</v>
      </c>
      <c r="I322" s="98" t="s">
        <v>812</v>
      </c>
      <c r="J322" s="108">
        <v>6.9999999999999999E-4</v>
      </c>
      <c r="K322" s="122" t="s">
        <v>1349</v>
      </c>
      <c r="L322" s="108" t="s">
        <v>2248</v>
      </c>
      <c r="M322" s="98" t="s">
        <v>1291</v>
      </c>
      <c r="N322" s="99">
        <v>15</v>
      </c>
      <c r="O322" s="100" t="s">
        <v>2249</v>
      </c>
      <c r="P322" s="97">
        <v>21</v>
      </c>
      <c r="Q322" s="98" t="s">
        <v>1353</v>
      </c>
      <c r="R322" s="98" t="s">
        <v>1354</v>
      </c>
      <c r="S322" s="97">
        <v>210402100</v>
      </c>
      <c r="T322" s="98" t="s">
        <v>770</v>
      </c>
      <c r="U322" s="98" t="s">
        <v>2256</v>
      </c>
      <c r="V322" s="98" t="s">
        <v>2257</v>
      </c>
      <c r="W322" s="98">
        <v>0</v>
      </c>
      <c r="X322" s="98" t="s">
        <v>2252</v>
      </c>
      <c r="Y322" s="98">
        <v>100</v>
      </c>
      <c r="Z322" s="97">
        <v>10</v>
      </c>
      <c r="AA322" s="101" t="s">
        <v>2258</v>
      </c>
      <c r="AB322" s="98" t="s">
        <v>16</v>
      </c>
      <c r="AC322" s="97">
        <f>_xlfn.XLOOKUP(B322,'[1]PI final (3)'!C:C,'[1]PI final (3)'!AE:AE,"",0)</f>
        <v>5</v>
      </c>
      <c r="AD322" s="97">
        <f>_xlfn.XLOOKUP(B322,'[1]PI final (3)'!C:C,'[1]PI final (3)'!AF:AF,"",0)</f>
        <v>5</v>
      </c>
      <c r="AE322" s="97">
        <f>_xlfn.XLOOKUP(B322,'[1]PI final (3)'!C:C,'[1]PI final (3)'!AG:AG,"",0)</f>
        <v>10</v>
      </c>
      <c r="AF322" s="97">
        <f>_xlfn.XLOOKUP(B322,'[1]PI final (3)'!C:C,'[1]PI final (3)'!AI:AI,"",0)</f>
        <v>5</v>
      </c>
      <c r="AG322" s="97">
        <f>_xlfn.XLOOKUP(B322,'[1]PI final (3)'!C:C,'[1]PI final (3)'!AJ:AJ,"",0)</f>
        <v>10</v>
      </c>
      <c r="AH322" s="97">
        <f>_xlfn.XLOOKUP(B322,'[1]PI final (3)'!C:C,'[1]PI final (3)'!AK:AK,"",0)</f>
        <v>10</v>
      </c>
      <c r="AI322" s="97">
        <f>_xlfn.XLOOKUP(B322,'[1]PI final (3)'!C:C,'[1]PI final (3)'!AL:AL,"",0)</f>
        <v>10</v>
      </c>
      <c r="AJ322" s="97">
        <f>_xlfn.XLOOKUP(B322,'[1]PI final (3)'!C:C,'[1]PI final (3)'!AM:AM,"",0)</f>
        <v>35</v>
      </c>
      <c r="AK322" s="97">
        <f>_xlfn.XLOOKUP(B322,'[1]PI final (3)'!C:C,'[1]PI final (3)'!AN:AN,"",0)</f>
        <v>45</v>
      </c>
      <c r="AL322" s="97">
        <f>_xlfn.XLOOKUP(B322,'[1]PI final (3)'!C:C,'[1]PI final (3)'!AP:AP,"",0)</f>
        <v>5</v>
      </c>
      <c r="AM322" s="97">
        <f>_xlfn.XLOOKUP(B322,'[1]PI final (3)'!C:C,'[1]PI final (3)'!AQ:AQ,"",0)</f>
        <v>10</v>
      </c>
      <c r="AN322" s="97">
        <f>_xlfn.XLOOKUP(B322,'[1]PI final (3)'!C:C,'[1]PI final (3)'!AR:AR,"",0)</f>
        <v>10</v>
      </c>
      <c r="AO322" s="97">
        <f>_xlfn.XLOOKUP(B322,'[1]PI final (3)'!C:C,'[1]PI final (3)'!AS:AS,"",0)</f>
        <v>10</v>
      </c>
      <c r="AP322" s="97">
        <f>_xlfn.XLOOKUP(B322,'[1]PI final (3)'!C:C,'[1]PI final (3)'!AT:AT,"",0)</f>
        <v>35</v>
      </c>
      <c r="AQ322" s="97">
        <f>_xlfn.XLOOKUP(B322,'[1]PI final (3)'!C:C,'[1]PI final (3)'!AU:AU,"",0)</f>
        <v>80</v>
      </c>
      <c r="AR322" s="97">
        <f>_xlfn.XLOOKUP(B322,'[1]PI final (3)'!C:C,'[1]PI final (3)'!AW:AW,"",0)</f>
        <v>5</v>
      </c>
      <c r="AS322" s="97">
        <f>_xlfn.XLOOKUP(B322,'[1]PI final (3)'!C:C,'[1]PI final (3)'!AX:AX,"",0)</f>
        <v>10</v>
      </c>
      <c r="AT322" s="97">
        <f>_xlfn.XLOOKUP(B322,'[1]PI final (3)'!C:C,'[1]PI final (3)'!AY:AY,"",0)</f>
        <v>5</v>
      </c>
      <c r="AU322" s="97">
        <f>_xlfn.XLOOKUP(B322,'[1]PI final (3)'!C:C,'[1]PI final (3)'!AZ:AZ,"",0)</f>
        <v>0</v>
      </c>
      <c r="AV322" s="97">
        <f>_xlfn.XLOOKUP(B322,'[1]PI final (3)'!C:C,'[1]PI final (3)'!BA:BA,"",0)</f>
        <v>20</v>
      </c>
      <c r="AW322" s="97">
        <f>_xlfn.XLOOKUP(B322,'[1]PI final (3)'!C:C,'[1]PI final (3)'!BB:BB,"",0)</f>
        <v>100</v>
      </c>
      <c r="AX322" s="98" t="s">
        <v>857</v>
      </c>
      <c r="AY322" s="98" t="s">
        <v>931</v>
      </c>
      <c r="AZ322" s="98" t="s">
        <v>931</v>
      </c>
      <c r="BA322" s="98" t="s">
        <v>849</v>
      </c>
      <c r="BB322" s="98" t="s">
        <v>799</v>
      </c>
      <c r="BC322" s="98" t="s">
        <v>800</v>
      </c>
      <c r="BD322" s="98" t="s">
        <v>1222</v>
      </c>
      <c r="BE322" s="98" t="s">
        <v>801</v>
      </c>
      <c r="BF322" s="98" t="s">
        <v>851</v>
      </c>
    </row>
    <row r="323" spans="1:58" s="102" customFormat="1" ht="32.1" customHeight="1">
      <c r="A323" s="97" t="s">
        <v>1342</v>
      </c>
      <c r="B323" s="97">
        <v>314</v>
      </c>
      <c r="C323" s="98" t="s">
        <v>2209</v>
      </c>
      <c r="D323" s="98" t="s">
        <v>2210</v>
      </c>
      <c r="E323" s="98" t="s">
        <v>2244</v>
      </c>
      <c r="F323" s="98" t="s">
        <v>2245</v>
      </c>
      <c r="G323" s="98" t="s">
        <v>2246</v>
      </c>
      <c r="H323" s="98" t="s">
        <v>2247</v>
      </c>
      <c r="I323" s="98" t="s">
        <v>812</v>
      </c>
      <c r="J323" s="108">
        <v>6.9999999999999999E-4</v>
      </c>
      <c r="K323" s="122" t="s">
        <v>1349</v>
      </c>
      <c r="L323" s="108" t="s">
        <v>2248</v>
      </c>
      <c r="M323" s="98" t="s">
        <v>1291</v>
      </c>
      <c r="N323" s="99">
        <v>15</v>
      </c>
      <c r="O323" s="100" t="s">
        <v>2249</v>
      </c>
      <c r="P323" s="97">
        <v>21</v>
      </c>
      <c r="Q323" s="98" t="s">
        <v>1353</v>
      </c>
      <c r="R323" s="98" t="s">
        <v>1354</v>
      </c>
      <c r="S323" s="97">
        <v>210402102</v>
      </c>
      <c r="T323" s="98" t="s">
        <v>770</v>
      </c>
      <c r="U323" s="98" t="s">
        <v>2259</v>
      </c>
      <c r="V323" s="98" t="s">
        <v>2260</v>
      </c>
      <c r="W323" s="98">
        <v>10</v>
      </c>
      <c r="X323" s="98" t="s">
        <v>2252</v>
      </c>
      <c r="Y323" s="98">
        <v>110</v>
      </c>
      <c r="Z323" s="97" t="s">
        <v>2261</v>
      </c>
      <c r="AA323" s="101" t="s">
        <v>2262</v>
      </c>
      <c r="AB323" s="98" t="s">
        <v>16</v>
      </c>
      <c r="AC323" s="97">
        <f>_xlfn.XLOOKUP(B323,'[1]PI final (3)'!C:C,'[1]PI final (3)'!AE:AE,"",0)</f>
        <v>5</v>
      </c>
      <c r="AD323" s="97">
        <f>_xlfn.XLOOKUP(B323,'[1]PI final (3)'!C:C,'[1]PI final (3)'!AF:AF,"",0)</f>
        <v>5</v>
      </c>
      <c r="AE323" s="97">
        <f>_xlfn.XLOOKUP(B323,'[1]PI final (3)'!C:C,'[1]PI final (3)'!AG:AG,"",0)</f>
        <v>10</v>
      </c>
      <c r="AF323" s="97">
        <f>_xlfn.XLOOKUP(B323,'[1]PI final (3)'!C:C,'[1]PI final (3)'!AI:AI,"",0)</f>
        <v>5</v>
      </c>
      <c r="AG323" s="97">
        <f>_xlfn.XLOOKUP(B323,'[1]PI final (3)'!C:C,'[1]PI final (3)'!AJ:AJ,"",0)</f>
        <v>10</v>
      </c>
      <c r="AH323" s="97">
        <f>_xlfn.XLOOKUP(B323,'[1]PI final (3)'!C:C,'[1]PI final (3)'!AK:AK,"",0)</f>
        <v>10</v>
      </c>
      <c r="AI323" s="97">
        <f>_xlfn.XLOOKUP(B323,'[1]PI final (3)'!C:C,'[1]PI final (3)'!AL:AL,"",0)</f>
        <v>10</v>
      </c>
      <c r="AJ323" s="97">
        <f>_xlfn.XLOOKUP(B323,'[1]PI final (3)'!C:C,'[1]PI final (3)'!AM:AM,"",0)</f>
        <v>35</v>
      </c>
      <c r="AK323" s="97">
        <f>_xlfn.XLOOKUP(B323,'[1]PI final (3)'!C:C,'[1]PI final (3)'!AN:AN,"",0)</f>
        <v>45</v>
      </c>
      <c r="AL323" s="97">
        <f>_xlfn.XLOOKUP(B323,'[1]PI final (3)'!C:C,'[1]PI final (3)'!AP:AP,"",0)</f>
        <v>5</v>
      </c>
      <c r="AM323" s="97">
        <f>_xlfn.XLOOKUP(B323,'[1]PI final (3)'!C:C,'[1]PI final (3)'!AQ:AQ,"",0)</f>
        <v>10</v>
      </c>
      <c r="AN323" s="97">
        <f>_xlfn.XLOOKUP(B323,'[1]PI final (3)'!C:C,'[1]PI final (3)'!AR:AR,"",0)</f>
        <v>10</v>
      </c>
      <c r="AO323" s="97">
        <f>_xlfn.XLOOKUP(B323,'[1]PI final (3)'!C:C,'[1]PI final (3)'!AS:AS,"",0)</f>
        <v>10</v>
      </c>
      <c r="AP323" s="97">
        <f>_xlfn.XLOOKUP(B323,'[1]PI final (3)'!C:C,'[1]PI final (3)'!AT:AT,"",0)</f>
        <v>35</v>
      </c>
      <c r="AQ323" s="97">
        <f>_xlfn.XLOOKUP(B323,'[1]PI final (3)'!C:C,'[1]PI final (3)'!AU:AU,"",0)</f>
        <v>80</v>
      </c>
      <c r="AR323" s="97">
        <f>_xlfn.XLOOKUP(B323,'[1]PI final (3)'!C:C,'[1]PI final (3)'!AW:AW,"",0)</f>
        <v>5</v>
      </c>
      <c r="AS323" s="97">
        <f>_xlfn.XLOOKUP(B323,'[1]PI final (3)'!C:C,'[1]PI final (3)'!AX:AX,"",0)</f>
        <v>10</v>
      </c>
      <c r="AT323" s="97">
        <f>_xlfn.XLOOKUP(B323,'[1]PI final (3)'!C:C,'[1]PI final (3)'!AY:AY,"",0)</f>
        <v>5</v>
      </c>
      <c r="AU323" s="97">
        <f>_xlfn.XLOOKUP(B323,'[1]PI final (3)'!C:C,'[1]PI final (3)'!AZ:AZ,"",0)</f>
        <v>0</v>
      </c>
      <c r="AV323" s="97">
        <f>_xlfn.XLOOKUP(B323,'[1]PI final (3)'!C:C,'[1]PI final (3)'!BA:BA,"",0)</f>
        <v>20</v>
      </c>
      <c r="AW323" s="97">
        <f>_xlfn.XLOOKUP(B323,'[1]PI final (3)'!C:C,'[1]PI final (3)'!BB:BB,"",0)</f>
        <v>100</v>
      </c>
      <c r="AX323" s="98" t="s">
        <v>857</v>
      </c>
      <c r="AY323" s="98" t="s">
        <v>931</v>
      </c>
      <c r="AZ323" s="98" t="s">
        <v>931</v>
      </c>
      <c r="BA323" s="98" t="s">
        <v>849</v>
      </c>
      <c r="BB323" s="98" t="s">
        <v>799</v>
      </c>
      <c r="BC323" s="98" t="s">
        <v>800</v>
      </c>
      <c r="BD323" s="98" t="s">
        <v>1416</v>
      </c>
      <c r="BE323" s="98" t="s">
        <v>801</v>
      </c>
      <c r="BF323" s="98" t="s">
        <v>802</v>
      </c>
    </row>
    <row r="324" spans="1:58" s="102" customFormat="1" ht="32.1" customHeight="1">
      <c r="A324" s="97" t="s">
        <v>1342</v>
      </c>
      <c r="B324" s="97">
        <v>315</v>
      </c>
      <c r="C324" s="98" t="s">
        <v>2209</v>
      </c>
      <c r="D324" s="98" t="s">
        <v>2210</v>
      </c>
      <c r="E324" s="98" t="s">
        <v>2263</v>
      </c>
      <c r="F324" s="98" t="s">
        <v>2264</v>
      </c>
      <c r="G324" s="98" t="s">
        <v>2265</v>
      </c>
      <c r="H324" s="98" t="s">
        <v>2266</v>
      </c>
      <c r="I324" s="98" t="s">
        <v>812</v>
      </c>
      <c r="J324" s="108">
        <v>0.95840000000000003</v>
      </c>
      <c r="K324" s="122" t="s">
        <v>2267</v>
      </c>
      <c r="L324" s="108">
        <v>0.9657</v>
      </c>
      <c r="M324" s="98" t="s">
        <v>1059</v>
      </c>
      <c r="N324" s="99">
        <v>7</v>
      </c>
      <c r="O324" s="100" t="s">
        <v>2268</v>
      </c>
      <c r="P324" s="97">
        <v>21</v>
      </c>
      <c r="Q324" s="98" t="s">
        <v>1353</v>
      </c>
      <c r="R324" s="98" t="s">
        <v>2269</v>
      </c>
      <c r="S324" s="97">
        <v>210200900</v>
      </c>
      <c r="T324" s="98" t="s">
        <v>937</v>
      </c>
      <c r="U324" s="98" t="s">
        <v>1260</v>
      </c>
      <c r="V324" s="98" t="s">
        <v>2270</v>
      </c>
      <c r="W324" s="98">
        <v>1</v>
      </c>
      <c r="X324" s="98" t="s">
        <v>2252</v>
      </c>
      <c r="Y324" s="98">
        <v>1</v>
      </c>
      <c r="Z324" s="97">
        <v>7</v>
      </c>
      <c r="AA324" s="101" t="s">
        <v>2271</v>
      </c>
      <c r="AB324" s="98" t="s">
        <v>866</v>
      </c>
      <c r="AC324" s="97">
        <f>_xlfn.XLOOKUP(B324,'[1]PI final (3)'!C:C,'[1]PI final (3)'!AE:AE,"",0)</f>
        <v>0</v>
      </c>
      <c r="AD324" s="97">
        <f>_xlfn.XLOOKUP(B324,'[1]PI final (3)'!C:C,'[1]PI final (3)'!AF:AF,"",0)</f>
        <v>1</v>
      </c>
      <c r="AE324" s="97">
        <f>_xlfn.XLOOKUP(B324,'[1]PI final (3)'!C:C,'[1]PI final (3)'!AG:AG,"",0)</f>
        <v>1</v>
      </c>
      <c r="AF324" s="97">
        <f>_xlfn.XLOOKUP(B324,'[1]PI final (3)'!C:C,'[1]PI final (3)'!AI:AI,"",0)</f>
        <v>0</v>
      </c>
      <c r="AG324" s="97">
        <f>_xlfn.XLOOKUP(B324,'[1]PI final (3)'!C:C,'[1]PI final (3)'!AJ:AJ,"",0)</f>
        <v>0.3</v>
      </c>
      <c r="AH324" s="97">
        <f>_xlfn.XLOOKUP(B324,'[1]PI final (3)'!C:C,'[1]PI final (3)'!AK:AK,"",0)</f>
        <v>0.3</v>
      </c>
      <c r="AI324" s="97">
        <f>_xlfn.XLOOKUP(B324,'[1]PI final (3)'!C:C,'[1]PI final (3)'!AL:AL,"",0)</f>
        <v>0.4</v>
      </c>
      <c r="AJ324" s="97">
        <f>_xlfn.XLOOKUP(B324,'[1]PI final (3)'!C:C,'[1]PI final (3)'!AM:AM,"",0)</f>
        <v>1</v>
      </c>
      <c r="AK324" s="97">
        <f>_xlfn.XLOOKUP(B324,'[1]PI final (3)'!C:C,'[1]PI final (3)'!AN:AN,"",0)</f>
        <v>1</v>
      </c>
      <c r="AL324" s="97">
        <f>_xlfn.XLOOKUP(B324,'[1]PI final (3)'!C:C,'[1]PI final (3)'!AP:AP,"",0)</f>
        <v>0</v>
      </c>
      <c r="AM324" s="97">
        <f>_xlfn.XLOOKUP(B324,'[1]PI final (3)'!C:C,'[1]PI final (3)'!AQ:AQ,"",0)</f>
        <v>0.3</v>
      </c>
      <c r="AN324" s="97">
        <f>_xlfn.XLOOKUP(B324,'[1]PI final (3)'!C:C,'[1]PI final (3)'!AR:AR,"",0)</f>
        <v>0.3</v>
      </c>
      <c r="AO324" s="97">
        <f>_xlfn.XLOOKUP(B324,'[1]PI final (3)'!C:C,'[1]PI final (3)'!AS:AS,"",0)</f>
        <v>0.4</v>
      </c>
      <c r="AP324" s="97">
        <f>_xlfn.XLOOKUP(B324,'[1]PI final (3)'!C:C,'[1]PI final (3)'!AT:AT,"",0)</f>
        <v>1</v>
      </c>
      <c r="AQ324" s="97">
        <f>_xlfn.XLOOKUP(B324,'[1]PI final (3)'!C:C,'[1]PI final (3)'!AU:AU,"",0)</f>
        <v>1</v>
      </c>
      <c r="AR324" s="97">
        <f>_xlfn.XLOOKUP(B324,'[1]PI final (3)'!C:C,'[1]PI final (3)'!AW:AW,"",0)</f>
        <v>0.25</v>
      </c>
      <c r="AS324" s="97">
        <f>_xlfn.XLOOKUP(B324,'[1]PI final (3)'!C:C,'[1]PI final (3)'!AX:AX,"",0)</f>
        <v>0.25</v>
      </c>
      <c r="AT324" s="97">
        <f>_xlfn.XLOOKUP(B324,'[1]PI final (3)'!C:C,'[1]PI final (3)'!AY:AY,"",0)</f>
        <v>0.25</v>
      </c>
      <c r="AU324" s="97">
        <f>_xlfn.XLOOKUP(B324,'[1]PI final (3)'!C:C,'[1]PI final (3)'!AZ:AZ,"",0)</f>
        <v>0.25</v>
      </c>
      <c r="AV324" s="97">
        <f>_xlfn.XLOOKUP(B324,'[1]PI final (3)'!C:C,'[1]PI final (3)'!BA:BA,"",0)</f>
        <v>1</v>
      </c>
      <c r="AW324" s="97">
        <f>_xlfn.XLOOKUP(B324,'[1]PI final (3)'!C:C,'[1]PI final (3)'!BB:BB,"",0)</f>
        <v>1</v>
      </c>
      <c r="AX324" s="98" t="b">
        <v>0</v>
      </c>
      <c r="AY324" s="98" t="s">
        <v>931</v>
      </c>
      <c r="AZ324" s="98" t="s">
        <v>931</v>
      </c>
      <c r="BA324" s="98" t="s">
        <v>849</v>
      </c>
      <c r="BB324" s="98">
        <v>0</v>
      </c>
      <c r="BC324" s="98">
        <v>0</v>
      </c>
      <c r="BD324" s="98">
        <v>0</v>
      </c>
      <c r="BE324" s="98">
        <v>0</v>
      </c>
      <c r="BF324" s="98">
        <v>0</v>
      </c>
    </row>
    <row r="325" spans="1:58" s="102" customFormat="1" ht="32.1" customHeight="1">
      <c r="A325" s="97" t="s">
        <v>1342</v>
      </c>
      <c r="B325" s="97">
        <v>316</v>
      </c>
      <c r="C325" s="98" t="s">
        <v>2209</v>
      </c>
      <c r="D325" s="98" t="s">
        <v>2210</v>
      </c>
      <c r="E325" s="98" t="s">
        <v>2263</v>
      </c>
      <c r="F325" s="98" t="s">
        <v>2264</v>
      </c>
      <c r="G325" s="98" t="s">
        <v>2265</v>
      </c>
      <c r="H325" s="98" t="s">
        <v>2266</v>
      </c>
      <c r="I325" s="98" t="s">
        <v>812</v>
      </c>
      <c r="J325" s="108">
        <v>0.95840000000000003</v>
      </c>
      <c r="K325" s="122" t="s">
        <v>2267</v>
      </c>
      <c r="L325" s="108">
        <v>0.9657</v>
      </c>
      <c r="M325" s="98" t="s">
        <v>1059</v>
      </c>
      <c r="N325" s="99">
        <v>7</v>
      </c>
      <c r="O325" s="100" t="s">
        <v>2268</v>
      </c>
      <c r="P325" s="97">
        <v>21</v>
      </c>
      <c r="Q325" s="98" t="s">
        <v>1353</v>
      </c>
      <c r="R325" s="98" t="s">
        <v>2269</v>
      </c>
      <c r="S325" s="97">
        <v>210201000</v>
      </c>
      <c r="T325" s="98" t="s">
        <v>2272</v>
      </c>
      <c r="U325" s="98" t="s">
        <v>2273</v>
      </c>
      <c r="V325" s="98" t="s">
        <v>2274</v>
      </c>
      <c r="W325" s="98">
        <v>10000</v>
      </c>
      <c r="X325" s="98" t="s">
        <v>2252</v>
      </c>
      <c r="Y325" s="98">
        <v>30000</v>
      </c>
      <c r="Z325" s="97">
        <v>7</v>
      </c>
      <c r="AA325" s="101" t="s">
        <v>2275</v>
      </c>
      <c r="AB325" s="98" t="s">
        <v>16</v>
      </c>
      <c r="AC325" s="97">
        <f>_xlfn.XLOOKUP(B325,'[1]PI final (3)'!C:C,'[1]PI final (3)'!AE:AE,"",0)</f>
        <v>0</v>
      </c>
      <c r="AD325" s="97">
        <f>_xlfn.XLOOKUP(B325,'[1]PI final (3)'!C:C,'[1]PI final (3)'!AF:AF,"",0)</f>
        <v>1000</v>
      </c>
      <c r="AE325" s="97">
        <f>_xlfn.XLOOKUP(B325,'[1]PI final (3)'!C:C,'[1]PI final (3)'!AG:AG,"",0)</f>
        <v>1000</v>
      </c>
      <c r="AF325" s="97">
        <f>_xlfn.XLOOKUP(B325,'[1]PI final (3)'!C:C,'[1]PI final (3)'!AI:AI,"",0)</f>
        <v>0</v>
      </c>
      <c r="AG325" s="97">
        <f>_xlfn.XLOOKUP(B325,'[1]PI final (3)'!C:C,'[1]PI final (3)'!AJ:AJ,"",0)</f>
        <v>0</v>
      </c>
      <c r="AH325" s="97">
        <f>_xlfn.XLOOKUP(B325,'[1]PI final (3)'!C:C,'[1]PI final (3)'!AK:AK,"",0)</f>
        <v>5000</v>
      </c>
      <c r="AI325" s="97">
        <f>_xlfn.XLOOKUP(B325,'[1]PI final (3)'!C:C,'[1]PI final (3)'!AL:AL,"",0)</f>
        <v>2000</v>
      </c>
      <c r="AJ325" s="97">
        <f>_xlfn.XLOOKUP(B325,'[1]PI final (3)'!C:C,'[1]PI final (3)'!AM:AM,"",0)</f>
        <v>7000</v>
      </c>
      <c r="AK325" s="97">
        <f>_xlfn.XLOOKUP(B325,'[1]PI final (3)'!C:C,'[1]PI final (3)'!AN:AN,"",0)</f>
        <v>8000</v>
      </c>
      <c r="AL325" s="97">
        <f>_xlfn.XLOOKUP(B325,'[1]PI final (3)'!C:C,'[1]PI final (3)'!AP:AP,"",0)</f>
        <v>0</v>
      </c>
      <c r="AM325" s="97">
        <f>_xlfn.XLOOKUP(B325,'[1]PI final (3)'!C:C,'[1]PI final (3)'!AQ:AQ,"",0)</f>
        <v>0</v>
      </c>
      <c r="AN325" s="97">
        <f>_xlfn.XLOOKUP(B325,'[1]PI final (3)'!C:C,'[1]PI final (3)'!AR:AR,"",0)</f>
        <v>5000</v>
      </c>
      <c r="AO325" s="97">
        <f>_xlfn.XLOOKUP(B325,'[1]PI final (3)'!C:C,'[1]PI final (3)'!AS:AS,"",0)</f>
        <v>2000</v>
      </c>
      <c r="AP325" s="97">
        <f>_xlfn.XLOOKUP(B325,'[1]PI final (3)'!C:C,'[1]PI final (3)'!AT:AT,"",0)</f>
        <v>7000</v>
      </c>
      <c r="AQ325" s="97">
        <f>_xlfn.XLOOKUP(B325,'[1]PI final (3)'!C:C,'[1]PI final (3)'!AU:AU,"",0)</f>
        <v>15000</v>
      </c>
      <c r="AR325" s="97">
        <f>_xlfn.XLOOKUP(B325,'[1]PI final (3)'!C:C,'[1]PI final (3)'!AW:AW,"",0)</f>
        <v>0</v>
      </c>
      <c r="AS325" s="97">
        <f>_xlfn.XLOOKUP(B325,'[1]PI final (3)'!C:C,'[1]PI final (3)'!AX:AX,"",0)</f>
        <v>3000</v>
      </c>
      <c r="AT325" s="97">
        <f>_xlfn.XLOOKUP(B325,'[1]PI final (3)'!C:C,'[1]PI final (3)'!AY:AY,"",0)</f>
        <v>2000</v>
      </c>
      <c r="AU325" s="97">
        <f>_xlfn.XLOOKUP(B325,'[1]PI final (3)'!C:C,'[1]PI final (3)'!AZ:AZ,"",0)</f>
        <v>0</v>
      </c>
      <c r="AV325" s="97">
        <f>_xlfn.XLOOKUP(B325,'[1]PI final (3)'!C:C,'[1]PI final (3)'!BA:BA,"",0)</f>
        <v>5000</v>
      </c>
      <c r="AW325" s="97">
        <f>_xlfn.XLOOKUP(B325,'[1]PI final (3)'!C:C,'[1]PI final (3)'!BB:BB,"",0)</f>
        <v>20000</v>
      </c>
      <c r="AX325" s="98" t="s">
        <v>857</v>
      </c>
      <c r="AY325" s="98" t="s">
        <v>931</v>
      </c>
      <c r="AZ325" s="98" t="s">
        <v>931</v>
      </c>
      <c r="BA325" s="98" t="s">
        <v>849</v>
      </c>
      <c r="BB325" s="98">
        <v>0</v>
      </c>
      <c r="BC325" s="98">
        <v>0</v>
      </c>
      <c r="BD325" s="98">
        <v>0</v>
      </c>
      <c r="BE325" s="98">
        <v>0</v>
      </c>
      <c r="BF325" s="98">
        <v>0</v>
      </c>
    </row>
    <row r="326" spans="1:58" s="102" customFormat="1" ht="32.1" customHeight="1">
      <c r="A326" s="97" t="s">
        <v>1342</v>
      </c>
      <c r="B326" s="97">
        <v>317</v>
      </c>
      <c r="C326" s="98" t="s">
        <v>2209</v>
      </c>
      <c r="D326" s="98" t="s">
        <v>2210</v>
      </c>
      <c r="E326" s="98" t="s">
        <v>2263</v>
      </c>
      <c r="F326" s="98" t="s">
        <v>2264</v>
      </c>
      <c r="G326" s="98" t="s">
        <v>2265</v>
      </c>
      <c r="H326" s="98" t="s">
        <v>2266</v>
      </c>
      <c r="I326" s="98" t="s">
        <v>812</v>
      </c>
      <c r="J326" s="108">
        <v>0.95840000000000003</v>
      </c>
      <c r="K326" s="122" t="s">
        <v>2267</v>
      </c>
      <c r="L326" s="108">
        <v>0.9657</v>
      </c>
      <c r="M326" s="98" t="s">
        <v>1059</v>
      </c>
      <c r="N326" s="99">
        <v>7</v>
      </c>
      <c r="O326" s="100" t="s">
        <v>2268</v>
      </c>
      <c r="P326" s="97">
        <v>21</v>
      </c>
      <c r="Q326" s="98" t="s">
        <v>1353</v>
      </c>
      <c r="R326" s="98" t="s">
        <v>2269</v>
      </c>
      <c r="S326" s="97">
        <v>210201200</v>
      </c>
      <c r="T326" s="98" t="s">
        <v>2272</v>
      </c>
      <c r="U326" s="98" t="s">
        <v>2276</v>
      </c>
      <c r="V326" s="98" t="s">
        <v>2277</v>
      </c>
      <c r="W326" s="98">
        <v>20000</v>
      </c>
      <c r="X326" s="98" t="s">
        <v>2252</v>
      </c>
      <c r="Y326" s="98">
        <v>35000</v>
      </c>
      <c r="Z326" s="97">
        <v>7</v>
      </c>
      <c r="AA326" s="101" t="s">
        <v>2275</v>
      </c>
      <c r="AB326" s="98" t="s">
        <v>16</v>
      </c>
      <c r="AC326" s="97">
        <f>_xlfn.XLOOKUP(B326,'[1]PI final (3)'!C:C,'[1]PI final (3)'!AE:AE,"",0)</f>
        <v>0</v>
      </c>
      <c r="AD326" s="97">
        <f>_xlfn.XLOOKUP(B326,'[1]PI final (3)'!C:C,'[1]PI final (3)'!AF:AF,"",0)</f>
        <v>1000</v>
      </c>
      <c r="AE326" s="97">
        <f>_xlfn.XLOOKUP(B326,'[1]PI final (3)'!C:C,'[1]PI final (3)'!AG:AG,"",0)</f>
        <v>1000</v>
      </c>
      <c r="AF326" s="97">
        <f>_xlfn.XLOOKUP(B326,'[1]PI final (3)'!C:C,'[1]PI final (3)'!AI:AI,"",0)</f>
        <v>0</v>
      </c>
      <c r="AG326" s="97">
        <f>_xlfn.XLOOKUP(B326,'[1]PI final (3)'!C:C,'[1]PI final (3)'!AJ:AJ,"",0)</f>
        <v>0</v>
      </c>
      <c r="AH326" s="97">
        <f>_xlfn.XLOOKUP(B326,'[1]PI final (3)'!C:C,'[1]PI final (3)'!AK:AK,"",0)</f>
        <v>3000</v>
      </c>
      <c r="AI326" s="97">
        <f>_xlfn.XLOOKUP(B326,'[1]PI final (3)'!C:C,'[1]PI final (3)'!AL:AL,"",0)</f>
        <v>2000</v>
      </c>
      <c r="AJ326" s="97">
        <f>_xlfn.XLOOKUP(B326,'[1]PI final (3)'!C:C,'[1]PI final (3)'!AM:AM,"",0)</f>
        <v>5000</v>
      </c>
      <c r="AK326" s="97">
        <f>_xlfn.XLOOKUP(B326,'[1]PI final (3)'!C:C,'[1]PI final (3)'!AN:AN,"",0)</f>
        <v>6000</v>
      </c>
      <c r="AL326" s="97">
        <f>_xlfn.XLOOKUP(B326,'[1]PI final (3)'!C:C,'[1]PI final (3)'!AP:AP,"",0)</f>
        <v>0</v>
      </c>
      <c r="AM326" s="97">
        <f>_xlfn.XLOOKUP(B326,'[1]PI final (3)'!C:C,'[1]PI final (3)'!AQ:AQ,"",0)</f>
        <v>0</v>
      </c>
      <c r="AN326" s="97">
        <f>_xlfn.XLOOKUP(B326,'[1]PI final (3)'!C:C,'[1]PI final (3)'!AR:AR,"",0)</f>
        <v>3000</v>
      </c>
      <c r="AO326" s="97">
        <f>_xlfn.XLOOKUP(B326,'[1]PI final (3)'!C:C,'[1]PI final (3)'!AS:AS,"",0)</f>
        <v>2000</v>
      </c>
      <c r="AP326" s="97">
        <f>_xlfn.XLOOKUP(B326,'[1]PI final (3)'!C:C,'[1]PI final (3)'!AT:AT,"",0)</f>
        <v>5000</v>
      </c>
      <c r="AQ326" s="97">
        <f>_xlfn.XLOOKUP(B326,'[1]PI final (3)'!C:C,'[1]PI final (3)'!AU:AU,"",0)</f>
        <v>11000</v>
      </c>
      <c r="AR326" s="97">
        <f>_xlfn.XLOOKUP(B326,'[1]PI final (3)'!C:C,'[1]PI final (3)'!AW:AW,"",0)</f>
        <v>0</v>
      </c>
      <c r="AS326" s="97">
        <f>_xlfn.XLOOKUP(B326,'[1]PI final (3)'!C:C,'[1]PI final (3)'!AX:AX,"",0)</f>
        <v>4000</v>
      </c>
      <c r="AT326" s="97">
        <f>_xlfn.XLOOKUP(B326,'[1]PI final (3)'!C:C,'[1]PI final (3)'!AY:AY,"",0)</f>
        <v>0</v>
      </c>
      <c r="AU326" s="97">
        <f>_xlfn.XLOOKUP(B326,'[1]PI final (3)'!C:C,'[1]PI final (3)'!AZ:AZ,"",0)</f>
        <v>0</v>
      </c>
      <c r="AV326" s="97">
        <f>_xlfn.XLOOKUP(B326,'[1]PI final (3)'!C:C,'[1]PI final (3)'!BA:BA,"",0)</f>
        <v>4000</v>
      </c>
      <c r="AW326" s="97">
        <f>_xlfn.XLOOKUP(B326,'[1]PI final (3)'!C:C,'[1]PI final (3)'!BB:BB,"",0)</f>
        <v>15000</v>
      </c>
      <c r="AX326" s="98" t="s">
        <v>857</v>
      </c>
      <c r="AY326" s="98" t="s">
        <v>931</v>
      </c>
      <c r="AZ326" s="98" t="s">
        <v>931</v>
      </c>
      <c r="BA326" s="98" t="s">
        <v>849</v>
      </c>
      <c r="BB326" s="98">
        <v>0</v>
      </c>
      <c r="BC326" s="98">
        <v>0</v>
      </c>
      <c r="BD326" s="98">
        <v>0</v>
      </c>
      <c r="BE326" s="98">
        <v>0</v>
      </c>
      <c r="BF326" s="98">
        <v>0</v>
      </c>
    </row>
    <row r="327" spans="1:58" s="102" customFormat="1" ht="32.1" customHeight="1">
      <c r="A327" s="97" t="s">
        <v>1342</v>
      </c>
      <c r="B327" s="97">
        <v>318</v>
      </c>
      <c r="C327" s="98" t="s">
        <v>2209</v>
      </c>
      <c r="D327" s="98" t="s">
        <v>2210</v>
      </c>
      <c r="E327" s="98" t="s">
        <v>2263</v>
      </c>
      <c r="F327" s="98" t="s">
        <v>2264</v>
      </c>
      <c r="G327" s="98" t="s">
        <v>2265</v>
      </c>
      <c r="H327" s="98" t="s">
        <v>2266</v>
      </c>
      <c r="I327" s="98" t="s">
        <v>812</v>
      </c>
      <c r="J327" s="108">
        <v>0.95840000000000003</v>
      </c>
      <c r="K327" s="122" t="s">
        <v>2267</v>
      </c>
      <c r="L327" s="108">
        <v>0.9657</v>
      </c>
      <c r="M327" s="98" t="s">
        <v>1059</v>
      </c>
      <c r="N327" s="99">
        <v>7</v>
      </c>
      <c r="O327" s="100" t="s">
        <v>2268</v>
      </c>
      <c r="P327" s="97">
        <v>21</v>
      </c>
      <c r="Q327" s="98" t="s">
        <v>1353</v>
      </c>
      <c r="R327" s="98" t="s">
        <v>2269</v>
      </c>
      <c r="S327" s="97">
        <v>210201300</v>
      </c>
      <c r="T327" s="98" t="s">
        <v>2272</v>
      </c>
      <c r="U327" s="98" t="s">
        <v>2278</v>
      </c>
      <c r="V327" s="98" t="s">
        <v>2279</v>
      </c>
      <c r="W327" s="98">
        <v>5000</v>
      </c>
      <c r="X327" s="98" t="s">
        <v>2252</v>
      </c>
      <c r="Y327" s="98">
        <v>10000</v>
      </c>
      <c r="Z327" s="97">
        <v>7</v>
      </c>
      <c r="AA327" s="101" t="s">
        <v>2275</v>
      </c>
      <c r="AB327" s="98" t="s">
        <v>16</v>
      </c>
      <c r="AC327" s="97">
        <f>_xlfn.XLOOKUP(B327,'[1]PI final (3)'!C:C,'[1]PI final (3)'!AE:AE,"",0)</f>
        <v>0</v>
      </c>
      <c r="AD327" s="97">
        <f>_xlfn.XLOOKUP(B327,'[1]PI final (3)'!C:C,'[1]PI final (3)'!AF:AF,"",0)</f>
        <v>500</v>
      </c>
      <c r="AE327" s="97">
        <f>_xlfn.XLOOKUP(B327,'[1]PI final (3)'!C:C,'[1]PI final (3)'!AG:AG,"",0)</f>
        <v>500</v>
      </c>
      <c r="AF327" s="97">
        <f>_xlfn.XLOOKUP(B327,'[1]PI final (3)'!C:C,'[1]PI final (3)'!AI:AI,"",0)</f>
        <v>0</v>
      </c>
      <c r="AG327" s="97">
        <f>_xlfn.XLOOKUP(B327,'[1]PI final (3)'!C:C,'[1]PI final (3)'!AJ:AJ,"",0)</f>
        <v>0</v>
      </c>
      <c r="AH327" s="97">
        <f>_xlfn.XLOOKUP(B327,'[1]PI final (3)'!C:C,'[1]PI final (3)'!AK:AK,"",0)</f>
        <v>1000</v>
      </c>
      <c r="AI327" s="97">
        <f>_xlfn.XLOOKUP(B327,'[1]PI final (3)'!C:C,'[1]PI final (3)'!AL:AL,"",0)</f>
        <v>1000</v>
      </c>
      <c r="AJ327" s="97">
        <f>_xlfn.XLOOKUP(B327,'[1]PI final (3)'!C:C,'[1]PI final (3)'!AM:AM,"",0)</f>
        <v>2000</v>
      </c>
      <c r="AK327" s="97">
        <f>_xlfn.XLOOKUP(B327,'[1]PI final (3)'!C:C,'[1]PI final (3)'!AN:AN,"",0)</f>
        <v>2500</v>
      </c>
      <c r="AL327" s="97">
        <f>_xlfn.XLOOKUP(B327,'[1]PI final (3)'!C:C,'[1]PI final (3)'!AP:AP,"",0)</f>
        <v>0</v>
      </c>
      <c r="AM327" s="97">
        <f>_xlfn.XLOOKUP(B327,'[1]PI final (3)'!C:C,'[1]PI final (3)'!AQ:AQ,"",0)</f>
        <v>0</v>
      </c>
      <c r="AN327" s="97">
        <f>_xlfn.XLOOKUP(B327,'[1]PI final (3)'!C:C,'[1]PI final (3)'!AR:AR,"",0)</f>
        <v>1000</v>
      </c>
      <c r="AO327" s="97">
        <f>_xlfn.XLOOKUP(B327,'[1]PI final (3)'!C:C,'[1]PI final (3)'!AS:AS,"",0)</f>
        <v>1000</v>
      </c>
      <c r="AP327" s="97">
        <f>_xlfn.XLOOKUP(B327,'[1]PI final (3)'!C:C,'[1]PI final (3)'!AT:AT,"",0)</f>
        <v>2000</v>
      </c>
      <c r="AQ327" s="97">
        <f>_xlfn.XLOOKUP(B327,'[1]PI final (3)'!C:C,'[1]PI final (3)'!AU:AU,"",0)</f>
        <v>4500</v>
      </c>
      <c r="AR327" s="97">
        <f>_xlfn.XLOOKUP(B327,'[1]PI final (3)'!C:C,'[1]PI final (3)'!AW:AW,"",0)</f>
        <v>0</v>
      </c>
      <c r="AS327" s="97">
        <f>_xlfn.XLOOKUP(B327,'[1]PI final (3)'!C:C,'[1]PI final (3)'!AX:AX,"",0)</f>
        <v>500</v>
      </c>
      <c r="AT327" s="97">
        <f>_xlfn.XLOOKUP(B327,'[1]PI final (3)'!C:C,'[1]PI final (3)'!AY:AY,"",0)</f>
        <v>0</v>
      </c>
      <c r="AU327" s="97">
        <f>_xlfn.XLOOKUP(B327,'[1]PI final (3)'!C:C,'[1]PI final (3)'!AZ:AZ,"",0)</f>
        <v>0</v>
      </c>
      <c r="AV327" s="97">
        <f>_xlfn.XLOOKUP(B327,'[1]PI final (3)'!C:C,'[1]PI final (3)'!BA:BA,"",0)</f>
        <v>500</v>
      </c>
      <c r="AW327" s="97">
        <f>_xlfn.XLOOKUP(B327,'[1]PI final (3)'!C:C,'[1]PI final (3)'!BB:BB,"",0)</f>
        <v>5000</v>
      </c>
      <c r="AX327" s="98" t="s">
        <v>857</v>
      </c>
      <c r="AY327" s="98" t="s">
        <v>931</v>
      </c>
      <c r="AZ327" s="98" t="s">
        <v>931</v>
      </c>
      <c r="BA327" s="98" t="s">
        <v>849</v>
      </c>
      <c r="BB327" s="98">
        <v>0</v>
      </c>
      <c r="BC327" s="98">
        <v>0</v>
      </c>
      <c r="BD327" s="98">
        <v>0</v>
      </c>
      <c r="BE327" s="98">
        <v>0</v>
      </c>
      <c r="BF327" s="98">
        <v>0</v>
      </c>
    </row>
    <row r="328" spans="1:58" s="102" customFormat="1" ht="32.1" customHeight="1">
      <c r="A328" s="97" t="s">
        <v>1342</v>
      </c>
      <c r="B328" s="97">
        <v>319</v>
      </c>
      <c r="C328" s="98" t="s">
        <v>2209</v>
      </c>
      <c r="D328" s="98" t="s">
        <v>2210</v>
      </c>
      <c r="E328" s="98" t="s">
        <v>2263</v>
      </c>
      <c r="F328" s="98" t="s">
        <v>2264</v>
      </c>
      <c r="G328" s="98" t="s">
        <v>2265</v>
      </c>
      <c r="H328" s="98" t="s">
        <v>2266</v>
      </c>
      <c r="I328" s="98" t="s">
        <v>812</v>
      </c>
      <c r="J328" s="108">
        <v>0.95840000000000003</v>
      </c>
      <c r="K328" s="122" t="s">
        <v>2267</v>
      </c>
      <c r="L328" s="108">
        <v>0.9657</v>
      </c>
      <c r="M328" s="98" t="s">
        <v>1059</v>
      </c>
      <c r="N328" s="99">
        <v>7</v>
      </c>
      <c r="O328" s="100" t="s">
        <v>2268</v>
      </c>
      <c r="P328" s="97">
        <v>21</v>
      </c>
      <c r="Q328" s="98" t="s">
        <v>1353</v>
      </c>
      <c r="R328" s="98" t="s">
        <v>2269</v>
      </c>
      <c r="S328" s="97">
        <v>210201400</v>
      </c>
      <c r="T328" s="98" t="s">
        <v>2280</v>
      </c>
      <c r="U328" s="98" t="s">
        <v>2281</v>
      </c>
      <c r="V328" s="98" t="s">
        <v>2282</v>
      </c>
      <c r="W328" s="98">
        <v>5</v>
      </c>
      <c r="X328" s="98" t="s">
        <v>2252</v>
      </c>
      <c r="Y328" s="98">
        <v>25</v>
      </c>
      <c r="Z328" s="97">
        <v>7</v>
      </c>
      <c r="AA328" s="101" t="s">
        <v>2275</v>
      </c>
      <c r="AB328" s="98" t="s">
        <v>16</v>
      </c>
      <c r="AC328" s="97">
        <f>_xlfn.XLOOKUP(B328,'[1]PI final (3)'!C:C,'[1]PI final (3)'!AE:AE,"",0)</f>
        <v>0</v>
      </c>
      <c r="AD328" s="97">
        <f>_xlfn.XLOOKUP(B328,'[1]PI final (3)'!C:C,'[1]PI final (3)'!AF:AF,"",0)</f>
        <v>5</v>
      </c>
      <c r="AE328" s="97">
        <f>_xlfn.XLOOKUP(B328,'[1]PI final (3)'!C:C,'[1]PI final (3)'!AG:AG,"",0)</f>
        <v>5</v>
      </c>
      <c r="AF328" s="97">
        <f>_xlfn.XLOOKUP(B328,'[1]PI final (3)'!C:C,'[1]PI final (3)'!AI:AI,"",0)</f>
        <v>0</v>
      </c>
      <c r="AG328" s="97">
        <f>_xlfn.XLOOKUP(B328,'[1]PI final (3)'!C:C,'[1]PI final (3)'!AJ:AJ,"",0)</f>
        <v>0</v>
      </c>
      <c r="AH328" s="97">
        <f>_xlfn.XLOOKUP(B328,'[1]PI final (3)'!C:C,'[1]PI final (3)'!AK:AK,"",0)</f>
        <v>5</v>
      </c>
      <c r="AI328" s="97">
        <f>_xlfn.XLOOKUP(B328,'[1]PI final (3)'!C:C,'[1]PI final (3)'!AL:AL,"",0)</f>
        <v>0</v>
      </c>
      <c r="AJ328" s="97">
        <f>_xlfn.XLOOKUP(B328,'[1]PI final (3)'!C:C,'[1]PI final (3)'!AM:AM,"",0)</f>
        <v>5</v>
      </c>
      <c r="AK328" s="97">
        <f>_xlfn.XLOOKUP(B328,'[1]PI final (3)'!C:C,'[1]PI final (3)'!AN:AN,"",0)</f>
        <v>10</v>
      </c>
      <c r="AL328" s="97">
        <f>_xlfn.XLOOKUP(B328,'[1]PI final (3)'!C:C,'[1]PI final (3)'!AP:AP,"",0)</f>
        <v>0</v>
      </c>
      <c r="AM328" s="97">
        <f>_xlfn.XLOOKUP(B328,'[1]PI final (3)'!C:C,'[1]PI final (3)'!AQ:AQ,"",0)</f>
        <v>0</v>
      </c>
      <c r="AN328" s="97">
        <f>_xlfn.XLOOKUP(B328,'[1]PI final (3)'!C:C,'[1]PI final (3)'!AR:AR,"",0)</f>
        <v>5</v>
      </c>
      <c r="AO328" s="97">
        <f>_xlfn.XLOOKUP(B328,'[1]PI final (3)'!C:C,'[1]PI final (3)'!AS:AS,"",0)</f>
        <v>0</v>
      </c>
      <c r="AP328" s="97">
        <f>_xlfn.XLOOKUP(B328,'[1]PI final (3)'!C:C,'[1]PI final (3)'!AT:AT,"",0)</f>
        <v>5</v>
      </c>
      <c r="AQ328" s="97">
        <f>_xlfn.XLOOKUP(B328,'[1]PI final (3)'!C:C,'[1]PI final (3)'!AU:AU,"",0)</f>
        <v>15</v>
      </c>
      <c r="AR328" s="97">
        <f>_xlfn.XLOOKUP(B328,'[1]PI final (3)'!C:C,'[1]PI final (3)'!AW:AW,"",0)</f>
        <v>0</v>
      </c>
      <c r="AS328" s="97">
        <f>_xlfn.XLOOKUP(B328,'[1]PI final (3)'!C:C,'[1]PI final (3)'!AX:AX,"",0)</f>
        <v>3</v>
      </c>
      <c r="AT328" s="97">
        <f>_xlfn.XLOOKUP(B328,'[1]PI final (3)'!C:C,'[1]PI final (3)'!AY:AY,"",0)</f>
        <v>2</v>
      </c>
      <c r="AU328" s="97">
        <f>_xlfn.XLOOKUP(B328,'[1]PI final (3)'!C:C,'[1]PI final (3)'!AZ:AZ,"",0)</f>
        <v>0</v>
      </c>
      <c r="AV328" s="97">
        <f>_xlfn.XLOOKUP(B328,'[1]PI final (3)'!C:C,'[1]PI final (3)'!BA:BA,"",0)</f>
        <v>5</v>
      </c>
      <c r="AW328" s="97">
        <f>_xlfn.XLOOKUP(B328,'[1]PI final (3)'!C:C,'[1]PI final (3)'!BB:BB,"",0)</f>
        <v>20</v>
      </c>
      <c r="AX328" s="98" t="s">
        <v>857</v>
      </c>
      <c r="AY328" s="98" t="s">
        <v>931</v>
      </c>
      <c r="AZ328" s="98" t="s">
        <v>931</v>
      </c>
      <c r="BA328" s="98" t="s">
        <v>849</v>
      </c>
      <c r="BB328" s="98">
        <v>0</v>
      </c>
      <c r="BC328" s="98">
        <v>0</v>
      </c>
      <c r="BD328" s="98">
        <v>0</v>
      </c>
      <c r="BE328" s="98">
        <v>0</v>
      </c>
      <c r="BF328" s="98">
        <v>0</v>
      </c>
    </row>
    <row r="329" spans="1:58" s="102" customFormat="1" ht="32.1" customHeight="1">
      <c r="A329" s="97" t="s">
        <v>1342</v>
      </c>
      <c r="B329" s="97">
        <v>320</v>
      </c>
      <c r="C329" s="98" t="s">
        <v>2209</v>
      </c>
      <c r="D329" s="98" t="s">
        <v>2210</v>
      </c>
      <c r="E329" s="98" t="s">
        <v>2263</v>
      </c>
      <c r="F329" s="98" t="s">
        <v>2264</v>
      </c>
      <c r="G329" s="98" t="s">
        <v>2265</v>
      </c>
      <c r="H329" s="98" t="s">
        <v>2266</v>
      </c>
      <c r="I329" s="98" t="s">
        <v>812</v>
      </c>
      <c r="J329" s="108">
        <v>0.95840000000000003</v>
      </c>
      <c r="K329" s="122" t="s">
        <v>2267</v>
      </c>
      <c r="L329" s="108">
        <v>0.9657</v>
      </c>
      <c r="M329" s="98" t="s">
        <v>1059</v>
      </c>
      <c r="N329" s="99">
        <v>7</v>
      </c>
      <c r="O329" s="100" t="s">
        <v>2268</v>
      </c>
      <c r="P329" s="97">
        <v>21</v>
      </c>
      <c r="Q329" s="98" t="s">
        <v>1353</v>
      </c>
      <c r="R329" s="98" t="s">
        <v>2269</v>
      </c>
      <c r="S329" s="97">
        <v>210201500</v>
      </c>
      <c r="T329" s="98" t="s">
        <v>2280</v>
      </c>
      <c r="U329" s="98" t="s">
        <v>2283</v>
      </c>
      <c r="V329" s="98" t="s">
        <v>2284</v>
      </c>
      <c r="W329" s="98">
        <v>5</v>
      </c>
      <c r="X329" s="98" t="s">
        <v>2252</v>
      </c>
      <c r="Y329" s="98">
        <v>10</v>
      </c>
      <c r="Z329" s="97">
        <v>7</v>
      </c>
      <c r="AA329" s="101" t="s">
        <v>2275</v>
      </c>
      <c r="AB329" s="98" t="s">
        <v>16</v>
      </c>
      <c r="AC329" s="97">
        <f>_xlfn.XLOOKUP(B329,'[1]PI final (3)'!C:C,'[1]PI final (3)'!AE:AE,"",0)</f>
        <v>0</v>
      </c>
      <c r="AD329" s="97">
        <f>_xlfn.XLOOKUP(B329,'[1]PI final (3)'!C:C,'[1]PI final (3)'!AF:AF,"",0)</f>
        <v>1</v>
      </c>
      <c r="AE329" s="97">
        <f>_xlfn.XLOOKUP(B329,'[1]PI final (3)'!C:C,'[1]PI final (3)'!AG:AG,"",0)</f>
        <v>1</v>
      </c>
      <c r="AF329" s="97">
        <f>_xlfn.XLOOKUP(B329,'[1]PI final (3)'!C:C,'[1]PI final (3)'!AI:AI,"",0)</f>
        <v>0</v>
      </c>
      <c r="AG329" s="97">
        <f>_xlfn.XLOOKUP(B329,'[1]PI final (3)'!C:C,'[1]PI final (3)'!AJ:AJ,"",0)</f>
        <v>0</v>
      </c>
      <c r="AH329" s="97">
        <f>_xlfn.XLOOKUP(B329,'[1]PI final (3)'!C:C,'[1]PI final (3)'!AK:AK,"",0)</f>
        <v>1</v>
      </c>
      <c r="AI329" s="97">
        <f>_xlfn.XLOOKUP(B329,'[1]PI final (3)'!C:C,'[1]PI final (3)'!AL:AL,"",0)</f>
        <v>0.5</v>
      </c>
      <c r="AJ329" s="97">
        <f>_xlfn.XLOOKUP(B329,'[1]PI final (3)'!C:C,'[1]PI final (3)'!AM:AM,"",0)</f>
        <v>1.5</v>
      </c>
      <c r="AK329" s="97">
        <f>_xlfn.XLOOKUP(B329,'[1]PI final (3)'!C:C,'[1]PI final (3)'!AN:AN,"",0)</f>
        <v>2.5</v>
      </c>
      <c r="AL329" s="97">
        <f>_xlfn.XLOOKUP(B329,'[1]PI final (3)'!C:C,'[1]PI final (3)'!AP:AP,"",0)</f>
        <v>0</v>
      </c>
      <c r="AM329" s="97">
        <f>_xlfn.XLOOKUP(B329,'[1]PI final (3)'!C:C,'[1]PI final (3)'!AQ:AQ,"",0)</f>
        <v>0</v>
      </c>
      <c r="AN329" s="97">
        <f>_xlfn.XLOOKUP(B329,'[1]PI final (3)'!C:C,'[1]PI final (3)'!AR:AR,"",0)</f>
        <v>1</v>
      </c>
      <c r="AO329" s="97">
        <f>_xlfn.XLOOKUP(B329,'[1]PI final (3)'!C:C,'[1]PI final (3)'!AS:AS,"",0)</f>
        <v>0.5</v>
      </c>
      <c r="AP329" s="97">
        <f>_xlfn.XLOOKUP(B329,'[1]PI final (3)'!C:C,'[1]PI final (3)'!AT:AT,"",0)</f>
        <v>1.5</v>
      </c>
      <c r="AQ329" s="97">
        <f>_xlfn.XLOOKUP(B329,'[1]PI final (3)'!C:C,'[1]PI final (3)'!AU:AU,"",0)</f>
        <v>4</v>
      </c>
      <c r="AR329" s="97">
        <f>_xlfn.XLOOKUP(B329,'[1]PI final (3)'!C:C,'[1]PI final (3)'!AW:AW,"",0)</f>
        <v>0</v>
      </c>
      <c r="AS329" s="97">
        <f>_xlfn.XLOOKUP(B329,'[1]PI final (3)'!C:C,'[1]PI final (3)'!AX:AX,"",0)</f>
        <v>0.5</v>
      </c>
      <c r="AT329" s="97">
        <f>_xlfn.XLOOKUP(B329,'[1]PI final (3)'!C:C,'[1]PI final (3)'!AY:AY,"",0)</f>
        <v>0.5</v>
      </c>
      <c r="AU329" s="97">
        <f>_xlfn.XLOOKUP(B329,'[1]PI final (3)'!C:C,'[1]PI final (3)'!AZ:AZ,"",0)</f>
        <v>0</v>
      </c>
      <c r="AV329" s="97">
        <f>_xlfn.XLOOKUP(B329,'[1]PI final (3)'!C:C,'[1]PI final (3)'!BA:BA,"",0)</f>
        <v>1</v>
      </c>
      <c r="AW329" s="97">
        <f>_xlfn.XLOOKUP(B329,'[1]PI final (3)'!C:C,'[1]PI final (3)'!BB:BB,"",0)</f>
        <v>5</v>
      </c>
      <c r="AX329" s="98" t="s">
        <v>857</v>
      </c>
      <c r="AY329" s="98" t="s">
        <v>931</v>
      </c>
      <c r="AZ329" s="98" t="s">
        <v>931</v>
      </c>
      <c r="BA329" s="98" t="s">
        <v>849</v>
      </c>
      <c r="BB329" s="98">
        <v>0</v>
      </c>
      <c r="BC329" s="98">
        <v>0</v>
      </c>
      <c r="BD329" s="98">
        <v>0</v>
      </c>
      <c r="BE329" s="98">
        <v>0</v>
      </c>
      <c r="BF329" s="98">
        <v>0</v>
      </c>
    </row>
    <row r="330" spans="1:58" s="102" customFormat="1" ht="32.1" customHeight="1">
      <c r="A330" s="97" t="s">
        <v>1342</v>
      </c>
      <c r="B330" s="97">
        <v>321</v>
      </c>
      <c r="C330" s="98" t="s">
        <v>2209</v>
      </c>
      <c r="D330" s="98" t="s">
        <v>2210</v>
      </c>
      <c r="E330" s="98" t="s">
        <v>2263</v>
      </c>
      <c r="F330" s="98" t="s">
        <v>2264</v>
      </c>
      <c r="G330" s="98" t="s">
        <v>2265</v>
      </c>
      <c r="H330" s="98" t="s">
        <v>2266</v>
      </c>
      <c r="I330" s="98" t="s">
        <v>812</v>
      </c>
      <c r="J330" s="108">
        <v>0.95840000000000003</v>
      </c>
      <c r="K330" s="122" t="s">
        <v>2267</v>
      </c>
      <c r="L330" s="108">
        <v>0.9657</v>
      </c>
      <c r="M330" s="98" t="s">
        <v>1059</v>
      </c>
      <c r="N330" s="99">
        <v>7</v>
      </c>
      <c r="O330" s="100" t="s">
        <v>2268</v>
      </c>
      <c r="P330" s="97">
        <v>21</v>
      </c>
      <c r="Q330" s="98" t="s">
        <v>1353</v>
      </c>
      <c r="R330" s="98" t="s">
        <v>2269</v>
      </c>
      <c r="S330" s="97">
        <v>210202000</v>
      </c>
      <c r="T330" s="98" t="s">
        <v>2285</v>
      </c>
      <c r="U330" s="98" t="s">
        <v>2286</v>
      </c>
      <c r="V330" s="98" t="s">
        <v>2287</v>
      </c>
      <c r="W330" s="98">
        <v>1</v>
      </c>
      <c r="X330" s="98" t="s">
        <v>2252</v>
      </c>
      <c r="Y330" s="98">
        <v>11</v>
      </c>
      <c r="Z330" s="97">
        <v>7</v>
      </c>
      <c r="AA330" s="101" t="s">
        <v>2275</v>
      </c>
      <c r="AB330" s="98" t="s">
        <v>16</v>
      </c>
      <c r="AC330" s="97">
        <f>_xlfn.XLOOKUP(B330,'[1]PI final (3)'!C:C,'[1]PI final (3)'!AE:AE,"",0)</f>
        <v>0</v>
      </c>
      <c r="AD330" s="97">
        <f>_xlfn.XLOOKUP(B330,'[1]PI final (3)'!C:C,'[1]PI final (3)'!AF:AF,"",0)</f>
        <v>2</v>
      </c>
      <c r="AE330" s="97">
        <f>_xlfn.XLOOKUP(B330,'[1]PI final (3)'!C:C,'[1]PI final (3)'!AG:AG,"",0)</f>
        <v>2</v>
      </c>
      <c r="AF330" s="97">
        <f>_xlfn.XLOOKUP(B330,'[1]PI final (3)'!C:C,'[1]PI final (3)'!AI:AI,"",0)</f>
        <v>0</v>
      </c>
      <c r="AG330" s="97">
        <f>_xlfn.XLOOKUP(B330,'[1]PI final (3)'!C:C,'[1]PI final (3)'!AJ:AJ,"",0)</f>
        <v>0</v>
      </c>
      <c r="AH330" s="97">
        <f>_xlfn.XLOOKUP(B330,'[1]PI final (3)'!C:C,'[1]PI final (3)'!AK:AK,"",0)</f>
        <v>2</v>
      </c>
      <c r="AI330" s="97">
        <f>_xlfn.XLOOKUP(B330,'[1]PI final (3)'!C:C,'[1]PI final (3)'!AL:AL,"",0)</f>
        <v>1</v>
      </c>
      <c r="AJ330" s="97">
        <f>_xlfn.XLOOKUP(B330,'[1]PI final (3)'!C:C,'[1]PI final (3)'!AM:AM,"",0)</f>
        <v>3</v>
      </c>
      <c r="AK330" s="97">
        <f>_xlfn.XLOOKUP(B330,'[1]PI final (3)'!C:C,'[1]PI final (3)'!AN:AN,"",0)</f>
        <v>5</v>
      </c>
      <c r="AL330" s="97">
        <f>_xlfn.XLOOKUP(B330,'[1]PI final (3)'!C:C,'[1]PI final (3)'!AP:AP,"",0)</f>
        <v>0</v>
      </c>
      <c r="AM330" s="97">
        <f>_xlfn.XLOOKUP(B330,'[1]PI final (3)'!C:C,'[1]PI final (3)'!AQ:AQ,"",0)</f>
        <v>0</v>
      </c>
      <c r="AN330" s="97">
        <f>_xlfn.XLOOKUP(B330,'[1]PI final (3)'!C:C,'[1]PI final (3)'!AR:AR,"",0)</f>
        <v>2</v>
      </c>
      <c r="AO330" s="97">
        <f>_xlfn.XLOOKUP(B330,'[1]PI final (3)'!C:C,'[1]PI final (3)'!AS:AS,"",0)</f>
        <v>1</v>
      </c>
      <c r="AP330" s="97">
        <f>_xlfn.XLOOKUP(B330,'[1]PI final (3)'!C:C,'[1]PI final (3)'!AT:AT,"",0)</f>
        <v>3</v>
      </c>
      <c r="AQ330" s="97">
        <f>_xlfn.XLOOKUP(B330,'[1]PI final (3)'!C:C,'[1]PI final (3)'!AU:AU,"",0)</f>
        <v>8</v>
      </c>
      <c r="AR330" s="97">
        <f>_xlfn.XLOOKUP(B330,'[1]PI final (3)'!C:C,'[1]PI final (3)'!AW:AW,"",0)</f>
        <v>0</v>
      </c>
      <c r="AS330" s="97">
        <f>_xlfn.XLOOKUP(B330,'[1]PI final (3)'!C:C,'[1]PI final (3)'!AX:AX,"",0)</f>
        <v>1</v>
      </c>
      <c r="AT330" s="97">
        <f>_xlfn.XLOOKUP(B330,'[1]PI final (3)'!C:C,'[1]PI final (3)'!AY:AY,"",0)</f>
        <v>1</v>
      </c>
      <c r="AU330" s="97">
        <f>_xlfn.XLOOKUP(B330,'[1]PI final (3)'!C:C,'[1]PI final (3)'!AZ:AZ,"",0)</f>
        <v>0</v>
      </c>
      <c r="AV330" s="97">
        <f>_xlfn.XLOOKUP(B330,'[1]PI final (3)'!C:C,'[1]PI final (3)'!BA:BA,"",0)</f>
        <v>2</v>
      </c>
      <c r="AW330" s="97">
        <f>_xlfn.XLOOKUP(B330,'[1]PI final (3)'!C:C,'[1]PI final (3)'!BB:BB,"",0)</f>
        <v>10</v>
      </c>
      <c r="AX330" s="98" t="s">
        <v>857</v>
      </c>
      <c r="AY330" s="98" t="s">
        <v>931</v>
      </c>
      <c r="AZ330" s="98" t="s">
        <v>931</v>
      </c>
      <c r="BA330" s="98" t="s">
        <v>849</v>
      </c>
      <c r="BB330" s="98">
        <v>0</v>
      </c>
      <c r="BC330" s="98">
        <v>0</v>
      </c>
      <c r="BD330" s="98">
        <v>0</v>
      </c>
      <c r="BE330" s="98">
        <v>0</v>
      </c>
      <c r="BF330" s="98">
        <v>0</v>
      </c>
    </row>
    <row r="331" spans="1:58" s="102" customFormat="1" ht="32.1" customHeight="1">
      <c r="A331" s="97" t="s">
        <v>1342</v>
      </c>
      <c r="B331" s="97">
        <v>322</v>
      </c>
      <c r="C331" s="98" t="s">
        <v>2209</v>
      </c>
      <c r="D331" s="98" t="s">
        <v>2210</v>
      </c>
      <c r="E331" s="98" t="s">
        <v>2263</v>
      </c>
      <c r="F331" s="98" t="s">
        <v>2264</v>
      </c>
      <c r="G331" s="98" t="s">
        <v>2265</v>
      </c>
      <c r="H331" s="98" t="s">
        <v>2266</v>
      </c>
      <c r="I331" s="98" t="s">
        <v>812</v>
      </c>
      <c r="J331" s="108">
        <v>0.95840000000000003</v>
      </c>
      <c r="K331" s="122" t="s">
        <v>2267</v>
      </c>
      <c r="L331" s="108">
        <v>0.9657</v>
      </c>
      <c r="M331" s="98" t="s">
        <v>1059</v>
      </c>
      <c r="N331" s="99">
        <v>7</v>
      </c>
      <c r="O331" s="100" t="s">
        <v>2268</v>
      </c>
      <c r="P331" s="97">
        <v>21</v>
      </c>
      <c r="Q331" s="98" t="s">
        <v>1353</v>
      </c>
      <c r="R331" s="98" t="s">
        <v>2269</v>
      </c>
      <c r="S331" s="97">
        <v>210202100</v>
      </c>
      <c r="T331" s="98" t="s">
        <v>2285</v>
      </c>
      <c r="U331" s="98" t="s">
        <v>2288</v>
      </c>
      <c r="V331" s="98" t="s">
        <v>2289</v>
      </c>
      <c r="W331" s="98">
        <v>1</v>
      </c>
      <c r="X331" s="98" t="s">
        <v>2252</v>
      </c>
      <c r="Y331" s="98">
        <v>6</v>
      </c>
      <c r="Z331" s="97">
        <v>7</v>
      </c>
      <c r="AA331" s="101" t="s">
        <v>2275</v>
      </c>
      <c r="AB331" s="98" t="s">
        <v>16</v>
      </c>
      <c r="AC331" s="97">
        <f>_xlfn.XLOOKUP(B331,'[1]PI final (3)'!C:C,'[1]PI final (3)'!AE:AE,"",0)</f>
        <v>0</v>
      </c>
      <c r="AD331" s="97">
        <f>_xlfn.XLOOKUP(B331,'[1]PI final (3)'!C:C,'[1]PI final (3)'!AF:AF,"",0)</f>
        <v>1</v>
      </c>
      <c r="AE331" s="97">
        <f>_xlfn.XLOOKUP(B331,'[1]PI final (3)'!C:C,'[1]PI final (3)'!AG:AG,"",0)</f>
        <v>1</v>
      </c>
      <c r="AF331" s="97">
        <f>_xlfn.XLOOKUP(B331,'[1]PI final (3)'!C:C,'[1]PI final (3)'!AI:AI,"",0)</f>
        <v>0</v>
      </c>
      <c r="AG331" s="97">
        <f>_xlfn.XLOOKUP(B331,'[1]PI final (3)'!C:C,'[1]PI final (3)'!AJ:AJ,"",0)</f>
        <v>0</v>
      </c>
      <c r="AH331" s="97">
        <f>_xlfn.XLOOKUP(B331,'[1]PI final (3)'!C:C,'[1]PI final (3)'!AK:AK,"",0)</f>
        <v>0.5</v>
      </c>
      <c r="AI331" s="97">
        <f>_xlfn.XLOOKUP(B331,'[1]PI final (3)'!C:C,'[1]PI final (3)'!AL:AL,"",0)</f>
        <v>0.5</v>
      </c>
      <c r="AJ331" s="97">
        <f>_xlfn.XLOOKUP(B331,'[1]PI final (3)'!C:C,'[1]PI final (3)'!AM:AM,"",0)</f>
        <v>1</v>
      </c>
      <c r="AK331" s="97">
        <f>_xlfn.XLOOKUP(B331,'[1]PI final (3)'!C:C,'[1]PI final (3)'!AN:AN,"",0)</f>
        <v>2</v>
      </c>
      <c r="AL331" s="97">
        <f>_xlfn.XLOOKUP(B331,'[1]PI final (3)'!C:C,'[1]PI final (3)'!AP:AP,"",0)</f>
        <v>0</v>
      </c>
      <c r="AM331" s="97">
        <f>_xlfn.XLOOKUP(B331,'[1]PI final (3)'!C:C,'[1]PI final (3)'!AQ:AQ,"",0)</f>
        <v>0</v>
      </c>
      <c r="AN331" s="97">
        <f>_xlfn.XLOOKUP(B331,'[1]PI final (3)'!C:C,'[1]PI final (3)'!AR:AR,"",0)</f>
        <v>1</v>
      </c>
      <c r="AO331" s="97">
        <f>_xlfn.XLOOKUP(B331,'[1]PI final (3)'!C:C,'[1]PI final (3)'!AS:AS,"",0)</f>
        <v>1</v>
      </c>
      <c r="AP331" s="97">
        <f>_xlfn.XLOOKUP(B331,'[1]PI final (3)'!C:C,'[1]PI final (3)'!AT:AT,"",0)</f>
        <v>2</v>
      </c>
      <c r="AQ331" s="97">
        <f>_xlfn.XLOOKUP(B331,'[1]PI final (3)'!C:C,'[1]PI final (3)'!AU:AU,"",0)</f>
        <v>4</v>
      </c>
      <c r="AR331" s="97">
        <f>_xlfn.XLOOKUP(B331,'[1]PI final (3)'!C:C,'[1]PI final (3)'!AW:AW,"",0)</f>
        <v>0</v>
      </c>
      <c r="AS331" s="97">
        <f>_xlfn.XLOOKUP(B331,'[1]PI final (3)'!C:C,'[1]PI final (3)'!AX:AX,"",0)</f>
        <v>0.5</v>
      </c>
      <c r="AT331" s="97">
        <f>_xlfn.XLOOKUP(B331,'[1]PI final (3)'!C:C,'[1]PI final (3)'!AY:AY,"",0)</f>
        <v>0.5</v>
      </c>
      <c r="AU331" s="97">
        <f>_xlfn.XLOOKUP(B331,'[1]PI final (3)'!C:C,'[1]PI final (3)'!AZ:AZ,"",0)</f>
        <v>0</v>
      </c>
      <c r="AV331" s="97">
        <f>_xlfn.XLOOKUP(B331,'[1]PI final (3)'!C:C,'[1]PI final (3)'!BA:BA,"",0)</f>
        <v>1</v>
      </c>
      <c r="AW331" s="97">
        <f>_xlfn.XLOOKUP(B331,'[1]PI final (3)'!C:C,'[1]PI final (3)'!BB:BB,"",0)</f>
        <v>5</v>
      </c>
      <c r="AX331" s="98" t="s">
        <v>857</v>
      </c>
      <c r="AY331" s="98" t="s">
        <v>931</v>
      </c>
      <c r="AZ331" s="98" t="s">
        <v>931</v>
      </c>
      <c r="BA331" s="98" t="s">
        <v>849</v>
      </c>
      <c r="BB331" s="98">
        <v>0</v>
      </c>
      <c r="BC331" s="98">
        <v>0</v>
      </c>
      <c r="BD331" s="98">
        <v>0</v>
      </c>
      <c r="BE331" s="98">
        <v>0</v>
      </c>
      <c r="BF331" s="98">
        <v>0</v>
      </c>
    </row>
    <row r="332" spans="1:58" s="102" customFormat="1" ht="32.1" customHeight="1">
      <c r="A332" s="97" t="s">
        <v>1342</v>
      </c>
      <c r="B332" s="97">
        <v>323</v>
      </c>
      <c r="C332" s="98" t="s">
        <v>2209</v>
      </c>
      <c r="D332" s="98" t="s">
        <v>2210</v>
      </c>
      <c r="E332" s="98" t="s">
        <v>2263</v>
      </c>
      <c r="F332" s="98" t="s">
        <v>2264</v>
      </c>
      <c r="G332" s="98" t="s">
        <v>2265</v>
      </c>
      <c r="H332" s="98" t="s">
        <v>2266</v>
      </c>
      <c r="I332" s="98" t="s">
        <v>812</v>
      </c>
      <c r="J332" s="108">
        <v>0.95840000000000003</v>
      </c>
      <c r="K332" s="122" t="s">
        <v>2267</v>
      </c>
      <c r="L332" s="108">
        <v>0.9657</v>
      </c>
      <c r="M332" s="98" t="s">
        <v>1059</v>
      </c>
      <c r="N332" s="99">
        <v>7</v>
      </c>
      <c r="O332" s="100" t="s">
        <v>2268</v>
      </c>
      <c r="P332" s="97">
        <v>21</v>
      </c>
      <c r="Q332" s="98" t="s">
        <v>1353</v>
      </c>
      <c r="R332" s="98" t="s">
        <v>2269</v>
      </c>
      <c r="S332" s="97">
        <v>210204500</v>
      </c>
      <c r="T332" s="98" t="s">
        <v>2290</v>
      </c>
      <c r="U332" s="98" t="s">
        <v>2291</v>
      </c>
      <c r="V332" s="98" t="s">
        <v>2292</v>
      </c>
      <c r="W332" s="98">
        <v>719</v>
      </c>
      <c r="X332" s="98" t="s">
        <v>2252</v>
      </c>
      <c r="Y332" s="98">
        <v>1519</v>
      </c>
      <c r="Z332" s="97">
        <v>7</v>
      </c>
      <c r="AA332" s="101" t="s">
        <v>2275</v>
      </c>
      <c r="AB332" s="98" t="s">
        <v>16</v>
      </c>
      <c r="AC332" s="97">
        <f>_xlfn.XLOOKUP(B332,'[1]PI final (3)'!C:C,'[1]PI final (3)'!AE:AE,"",0)</f>
        <v>0</v>
      </c>
      <c r="AD332" s="97">
        <f>_xlfn.XLOOKUP(B332,'[1]PI final (3)'!C:C,'[1]PI final (3)'!AF:AF,"",0)</f>
        <v>50</v>
      </c>
      <c r="AE332" s="97">
        <f>_xlfn.XLOOKUP(B332,'[1]PI final (3)'!C:C,'[1]PI final (3)'!AG:AG,"",0)</f>
        <v>50</v>
      </c>
      <c r="AF332" s="97">
        <f>_xlfn.XLOOKUP(B332,'[1]PI final (3)'!C:C,'[1]PI final (3)'!AI:AI,"",0)</f>
        <v>0</v>
      </c>
      <c r="AG332" s="97">
        <f>_xlfn.XLOOKUP(B332,'[1]PI final (3)'!C:C,'[1]PI final (3)'!AJ:AJ,"",0)</f>
        <v>100</v>
      </c>
      <c r="AH332" s="97">
        <f>_xlfn.XLOOKUP(B332,'[1]PI final (3)'!C:C,'[1]PI final (3)'!AK:AK,"",0)</f>
        <v>100</v>
      </c>
      <c r="AI332" s="97">
        <f>_xlfn.XLOOKUP(B332,'[1]PI final (3)'!C:C,'[1]PI final (3)'!AL:AL,"",0)</f>
        <v>100</v>
      </c>
      <c r="AJ332" s="97">
        <f>_xlfn.XLOOKUP(B332,'[1]PI final (3)'!C:C,'[1]PI final (3)'!AM:AM,"",0)</f>
        <v>300</v>
      </c>
      <c r="AK332" s="97">
        <f>_xlfn.XLOOKUP(B332,'[1]PI final (3)'!C:C,'[1]PI final (3)'!AN:AN,"",0)</f>
        <v>350</v>
      </c>
      <c r="AL332" s="97">
        <f>_xlfn.XLOOKUP(B332,'[1]PI final (3)'!C:C,'[1]PI final (3)'!AP:AP,"",0)</f>
        <v>0</v>
      </c>
      <c r="AM332" s="97">
        <f>_xlfn.XLOOKUP(B332,'[1]PI final (3)'!C:C,'[1]PI final (3)'!AQ:AQ,"",0)</f>
        <v>100</v>
      </c>
      <c r="AN332" s="97">
        <f>_xlfn.XLOOKUP(B332,'[1]PI final (3)'!C:C,'[1]PI final (3)'!AR:AR,"",0)</f>
        <v>100</v>
      </c>
      <c r="AO332" s="97">
        <f>_xlfn.XLOOKUP(B332,'[1]PI final (3)'!C:C,'[1]PI final (3)'!AS:AS,"",0)</f>
        <v>100</v>
      </c>
      <c r="AP332" s="97">
        <f>_xlfn.XLOOKUP(B332,'[1]PI final (3)'!C:C,'[1]PI final (3)'!AT:AT,"",0)</f>
        <v>300</v>
      </c>
      <c r="AQ332" s="97">
        <f>_xlfn.XLOOKUP(B332,'[1]PI final (3)'!C:C,'[1]PI final (3)'!AU:AU,"",0)</f>
        <v>650</v>
      </c>
      <c r="AR332" s="97">
        <f>_xlfn.XLOOKUP(B332,'[1]PI final (3)'!C:C,'[1]PI final (3)'!AW:AW,"",0)</f>
        <v>0</v>
      </c>
      <c r="AS332" s="97">
        <f>_xlfn.XLOOKUP(B332,'[1]PI final (3)'!C:C,'[1]PI final (3)'!AX:AX,"",0)</f>
        <v>100</v>
      </c>
      <c r="AT332" s="97">
        <f>_xlfn.XLOOKUP(B332,'[1]PI final (3)'!C:C,'[1]PI final (3)'!AY:AY,"",0)</f>
        <v>50</v>
      </c>
      <c r="AU332" s="97">
        <f>_xlfn.XLOOKUP(B332,'[1]PI final (3)'!C:C,'[1]PI final (3)'!AZ:AZ,"",0)</f>
        <v>0</v>
      </c>
      <c r="AV332" s="97">
        <f>_xlfn.XLOOKUP(B332,'[1]PI final (3)'!C:C,'[1]PI final (3)'!BA:BA,"",0)</f>
        <v>150</v>
      </c>
      <c r="AW332" s="97">
        <f>_xlfn.XLOOKUP(B332,'[1]PI final (3)'!C:C,'[1]PI final (3)'!BB:BB,"",0)</f>
        <v>800</v>
      </c>
      <c r="AX332" s="98" t="s">
        <v>857</v>
      </c>
      <c r="AY332" s="98" t="s">
        <v>931</v>
      </c>
      <c r="AZ332" s="98" t="s">
        <v>931</v>
      </c>
      <c r="BA332" s="98" t="s">
        <v>925</v>
      </c>
      <c r="BB332" s="98" t="s">
        <v>822</v>
      </c>
      <c r="BC332" s="98">
        <v>0</v>
      </c>
      <c r="BD332" s="98">
        <v>0</v>
      </c>
      <c r="BE332" s="98" t="s">
        <v>868</v>
      </c>
      <c r="BF332" s="98" t="s">
        <v>869</v>
      </c>
    </row>
    <row r="333" spans="1:58" s="102" customFormat="1" ht="32.1" customHeight="1">
      <c r="A333" s="97" t="s">
        <v>1342</v>
      </c>
      <c r="B333" s="97">
        <v>324</v>
      </c>
      <c r="C333" s="98" t="s">
        <v>2209</v>
      </c>
      <c r="D333" s="98" t="s">
        <v>2210</v>
      </c>
      <c r="E333" s="98" t="s">
        <v>2263</v>
      </c>
      <c r="F333" s="98" t="s">
        <v>2264</v>
      </c>
      <c r="G333" s="98" t="s">
        <v>2265</v>
      </c>
      <c r="H333" s="98" t="s">
        <v>2266</v>
      </c>
      <c r="I333" s="98" t="s">
        <v>812</v>
      </c>
      <c r="J333" s="108">
        <v>0.95840000000000003</v>
      </c>
      <c r="K333" s="122" t="s">
        <v>2267</v>
      </c>
      <c r="L333" s="108">
        <v>0.9657</v>
      </c>
      <c r="M333" s="98" t="s">
        <v>1059</v>
      </c>
      <c r="N333" s="99">
        <v>7</v>
      </c>
      <c r="O333" s="100" t="s">
        <v>2268</v>
      </c>
      <c r="P333" s="97">
        <v>21</v>
      </c>
      <c r="Q333" s="98" t="s">
        <v>1353</v>
      </c>
      <c r="R333" s="98" t="s">
        <v>2269</v>
      </c>
      <c r="S333" s="97">
        <v>210205600</v>
      </c>
      <c r="T333" s="98" t="s">
        <v>1490</v>
      </c>
      <c r="U333" s="98" t="s">
        <v>2293</v>
      </c>
      <c r="V333" s="98" t="s">
        <v>2294</v>
      </c>
      <c r="W333" s="98">
        <v>0</v>
      </c>
      <c r="X333" s="98" t="s">
        <v>2252</v>
      </c>
      <c r="Y333" s="98">
        <v>300</v>
      </c>
      <c r="Z333" s="97">
        <v>7</v>
      </c>
      <c r="AA333" s="101" t="s">
        <v>2275</v>
      </c>
      <c r="AB333" s="98" t="s">
        <v>16</v>
      </c>
      <c r="AC333" s="97">
        <f>_xlfn.XLOOKUP(B333,'[1]PI final (3)'!C:C,'[1]PI final (3)'!AE:AE,"",0)</f>
        <v>0</v>
      </c>
      <c r="AD333" s="97">
        <f>_xlfn.XLOOKUP(B333,'[1]PI final (3)'!C:C,'[1]PI final (3)'!AF:AF,"",0)</f>
        <v>50</v>
      </c>
      <c r="AE333" s="97">
        <f>_xlfn.XLOOKUP(B333,'[1]PI final (3)'!C:C,'[1]PI final (3)'!AG:AG,"",0)</f>
        <v>50</v>
      </c>
      <c r="AF333" s="97">
        <f>_xlfn.XLOOKUP(B333,'[1]PI final (3)'!C:C,'[1]PI final (3)'!AI:AI,"",0)</f>
        <v>0</v>
      </c>
      <c r="AG333" s="97">
        <f>_xlfn.XLOOKUP(B333,'[1]PI final (3)'!C:C,'[1]PI final (3)'!AJ:AJ,"",0)</f>
        <v>0</v>
      </c>
      <c r="AH333" s="97">
        <f>_xlfn.XLOOKUP(B333,'[1]PI final (3)'!C:C,'[1]PI final (3)'!AK:AK,"",0)</f>
        <v>50</v>
      </c>
      <c r="AI333" s="97">
        <f>_xlfn.XLOOKUP(B333,'[1]PI final (3)'!C:C,'[1]PI final (3)'!AL:AL,"",0)</f>
        <v>50</v>
      </c>
      <c r="AJ333" s="97">
        <f>_xlfn.XLOOKUP(B333,'[1]PI final (3)'!C:C,'[1]PI final (3)'!AM:AM,"",0)</f>
        <v>100</v>
      </c>
      <c r="AK333" s="97">
        <f>_xlfn.XLOOKUP(B333,'[1]PI final (3)'!C:C,'[1]PI final (3)'!AN:AN,"",0)</f>
        <v>150</v>
      </c>
      <c r="AL333" s="97">
        <f>_xlfn.XLOOKUP(B333,'[1]PI final (3)'!C:C,'[1]PI final (3)'!AP:AP,"",0)</f>
        <v>0</v>
      </c>
      <c r="AM333" s="97">
        <f>_xlfn.XLOOKUP(B333,'[1]PI final (3)'!C:C,'[1]PI final (3)'!AQ:AQ,"",0)</f>
        <v>0</v>
      </c>
      <c r="AN333" s="97">
        <f>_xlfn.XLOOKUP(B333,'[1]PI final (3)'!C:C,'[1]PI final (3)'!AR:AR,"",0)</f>
        <v>50</v>
      </c>
      <c r="AO333" s="97">
        <f>_xlfn.XLOOKUP(B333,'[1]PI final (3)'!C:C,'[1]PI final (3)'!AS:AS,"",0)</f>
        <v>50</v>
      </c>
      <c r="AP333" s="97">
        <f>_xlfn.XLOOKUP(B333,'[1]PI final (3)'!C:C,'[1]PI final (3)'!AT:AT,"",0)</f>
        <v>100</v>
      </c>
      <c r="AQ333" s="97">
        <f>_xlfn.XLOOKUP(B333,'[1]PI final (3)'!C:C,'[1]PI final (3)'!AU:AU,"",0)</f>
        <v>250</v>
      </c>
      <c r="AR333" s="97">
        <f>_xlfn.XLOOKUP(B333,'[1]PI final (3)'!C:C,'[1]PI final (3)'!AW:AW,"",0)</f>
        <v>0</v>
      </c>
      <c r="AS333" s="97">
        <f>_xlfn.XLOOKUP(B333,'[1]PI final (3)'!C:C,'[1]PI final (3)'!AX:AX,"",0)</f>
        <v>50</v>
      </c>
      <c r="AT333" s="97">
        <f>_xlfn.XLOOKUP(B333,'[1]PI final (3)'!C:C,'[1]PI final (3)'!AY:AY,"",0)</f>
        <v>0</v>
      </c>
      <c r="AU333" s="97">
        <f>_xlfn.XLOOKUP(B333,'[1]PI final (3)'!C:C,'[1]PI final (3)'!AZ:AZ,"",0)</f>
        <v>0</v>
      </c>
      <c r="AV333" s="97">
        <f>_xlfn.XLOOKUP(B333,'[1]PI final (3)'!C:C,'[1]PI final (3)'!BA:BA,"",0)</f>
        <v>50</v>
      </c>
      <c r="AW333" s="97">
        <f>_xlfn.XLOOKUP(B333,'[1]PI final (3)'!C:C,'[1]PI final (3)'!BB:BB,"",0)</f>
        <v>300</v>
      </c>
      <c r="AX333" s="98" t="s">
        <v>857</v>
      </c>
      <c r="AY333" s="98" t="s">
        <v>931</v>
      </c>
      <c r="AZ333" s="98" t="s">
        <v>931</v>
      </c>
      <c r="BA333" s="98" t="s">
        <v>849</v>
      </c>
      <c r="BB333" s="98" t="s">
        <v>822</v>
      </c>
      <c r="BC333" s="98">
        <v>0</v>
      </c>
      <c r="BD333" s="98">
        <v>0</v>
      </c>
      <c r="BE333" s="98" t="s">
        <v>780</v>
      </c>
      <c r="BF333" s="98" t="s">
        <v>823</v>
      </c>
    </row>
    <row r="334" spans="1:58" s="102" customFormat="1" ht="32.1" customHeight="1">
      <c r="A334" s="97" t="s">
        <v>1342</v>
      </c>
      <c r="B334" s="97">
        <v>325</v>
      </c>
      <c r="C334" s="98" t="s">
        <v>2209</v>
      </c>
      <c r="D334" s="98" t="s">
        <v>2210</v>
      </c>
      <c r="E334" s="98" t="s">
        <v>2263</v>
      </c>
      <c r="F334" s="98" t="s">
        <v>2264</v>
      </c>
      <c r="G334" s="98" t="s">
        <v>2265</v>
      </c>
      <c r="H334" s="98" t="s">
        <v>2266</v>
      </c>
      <c r="I334" s="98" t="s">
        <v>812</v>
      </c>
      <c r="J334" s="108">
        <v>0.95840000000000003</v>
      </c>
      <c r="K334" s="122" t="s">
        <v>2267</v>
      </c>
      <c r="L334" s="108">
        <v>0.9657</v>
      </c>
      <c r="M334" s="98" t="s">
        <v>1059</v>
      </c>
      <c r="N334" s="99">
        <v>7</v>
      </c>
      <c r="O334" s="100" t="s">
        <v>2268</v>
      </c>
      <c r="P334" s="97">
        <v>21</v>
      </c>
      <c r="Q334" s="98" t="s">
        <v>1353</v>
      </c>
      <c r="R334" s="98" t="s">
        <v>2269</v>
      </c>
      <c r="S334" s="97">
        <v>210205800</v>
      </c>
      <c r="T334" s="98" t="s">
        <v>1490</v>
      </c>
      <c r="U334" s="98" t="s">
        <v>2295</v>
      </c>
      <c r="V334" s="98" t="s">
        <v>2296</v>
      </c>
      <c r="W334" s="98">
        <v>326</v>
      </c>
      <c r="X334" s="98" t="s">
        <v>2252</v>
      </c>
      <c r="Y334" s="98">
        <v>826</v>
      </c>
      <c r="Z334" s="97">
        <v>7</v>
      </c>
      <c r="AA334" s="101" t="s">
        <v>2297</v>
      </c>
      <c r="AB334" s="98" t="s">
        <v>16</v>
      </c>
      <c r="AC334" s="97">
        <f>_xlfn.XLOOKUP(B334,'[1]PI final (3)'!C:C,'[1]PI final (3)'!AE:AE,"",0)</f>
        <v>0</v>
      </c>
      <c r="AD334" s="97">
        <f>_xlfn.XLOOKUP(B334,'[1]PI final (3)'!C:C,'[1]PI final (3)'!AF:AF,"",0)</f>
        <v>50</v>
      </c>
      <c r="AE334" s="97">
        <f>_xlfn.XLOOKUP(B334,'[1]PI final (3)'!C:C,'[1]PI final (3)'!AG:AG,"",0)</f>
        <v>50</v>
      </c>
      <c r="AF334" s="97">
        <f>_xlfn.XLOOKUP(B334,'[1]PI final (3)'!C:C,'[1]PI final (3)'!AI:AI,"",0)</f>
        <v>0</v>
      </c>
      <c r="AG334" s="97">
        <f>_xlfn.XLOOKUP(B334,'[1]PI final (3)'!C:C,'[1]PI final (3)'!AJ:AJ,"",0)</f>
        <v>0</v>
      </c>
      <c r="AH334" s="97">
        <f>_xlfn.XLOOKUP(B334,'[1]PI final (3)'!C:C,'[1]PI final (3)'!AK:AK,"",0)</f>
        <v>100</v>
      </c>
      <c r="AI334" s="97">
        <f>_xlfn.XLOOKUP(B334,'[1]PI final (3)'!C:C,'[1]PI final (3)'!AL:AL,"",0)</f>
        <v>50</v>
      </c>
      <c r="AJ334" s="97">
        <f>_xlfn.XLOOKUP(B334,'[1]PI final (3)'!C:C,'[1]PI final (3)'!AM:AM,"",0)</f>
        <v>150</v>
      </c>
      <c r="AK334" s="97">
        <f>_xlfn.XLOOKUP(B334,'[1]PI final (3)'!C:C,'[1]PI final (3)'!AN:AN,"",0)</f>
        <v>200</v>
      </c>
      <c r="AL334" s="97">
        <f>_xlfn.XLOOKUP(B334,'[1]PI final (3)'!C:C,'[1]PI final (3)'!AP:AP,"",0)</f>
        <v>0</v>
      </c>
      <c r="AM334" s="97">
        <f>_xlfn.XLOOKUP(B334,'[1]PI final (3)'!C:C,'[1]PI final (3)'!AQ:AQ,"",0)</f>
        <v>0</v>
      </c>
      <c r="AN334" s="97">
        <f>_xlfn.XLOOKUP(B334,'[1]PI final (3)'!C:C,'[1]PI final (3)'!AR:AR,"",0)</f>
        <v>100</v>
      </c>
      <c r="AO334" s="97">
        <f>_xlfn.XLOOKUP(B334,'[1]PI final (3)'!C:C,'[1]PI final (3)'!AS:AS,"",0)</f>
        <v>50</v>
      </c>
      <c r="AP334" s="97">
        <f>_xlfn.XLOOKUP(B334,'[1]PI final (3)'!C:C,'[1]PI final (3)'!AT:AT,"",0)</f>
        <v>150</v>
      </c>
      <c r="AQ334" s="97">
        <f>_xlfn.XLOOKUP(B334,'[1]PI final (3)'!C:C,'[1]PI final (3)'!AU:AU,"",0)</f>
        <v>350</v>
      </c>
      <c r="AR334" s="97">
        <f>_xlfn.XLOOKUP(B334,'[1]PI final (3)'!C:C,'[1]PI final (3)'!AW:AW,"",0)</f>
        <v>0</v>
      </c>
      <c r="AS334" s="97">
        <f>_xlfn.XLOOKUP(B334,'[1]PI final (3)'!C:C,'[1]PI final (3)'!AX:AX,"",0)</f>
        <v>100</v>
      </c>
      <c r="AT334" s="97">
        <f>_xlfn.XLOOKUP(B334,'[1]PI final (3)'!C:C,'[1]PI final (3)'!AY:AY,"",0)</f>
        <v>50</v>
      </c>
      <c r="AU334" s="97">
        <f>_xlfn.XLOOKUP(B334,'[1]PI final (3)'!C:C,'[1]PI final (3)'!AZ:AZ,"",0)</f>
        <v>0</v>
      </c>
      <c r="AV334" s="97">
        <f>_xlfn.XLOOKUP(B334,'[1]PI final (3)'!C:C,'[1]PI final (3)'!BA:BA,"",0)</f>
        <v>150</v>
      </c>
      <c r="AW334" s="97">
        <f>_xlfn.XLOOKUP(B334,'[1]PI final (3)'!C:C,'[1]PI final (3)'!BB:BB,"",0)</f>
        <v>500</v>
      </c>
      <c r="AX334" s="98" t="s">
        <v>857</v>
      </c>
      <c r="AY334" s="98" t="s">
        <v>931</v>
      </c>
      <c r="AZ334" s="98" t="s">
        <v>931</v>
      </c>
      <c r="BA334" s="98" t="s">
        <v>925</v>
      </c>
      <c r="BB334" s="98" t="s">
        <v>822</v>
      </c>
      <c r="BC334" s="98">
        <v>0</v>
      </c>
      <c r="BD334" s="98">
        <v>0</v>
      </c>
      <c r="BE334" s="98" t="s">
        <v>780</v>
      </c>
      <c r="BF334" s="98" t="s">
        <v>823</v>
      </c>
    </row>
    <row r="335" spans="1:58" s="102" customFormat="1" ht="32.1" customHeight="1">
      <c r="A335" s="97" t="s">
        <v>1342</v>
      </c>
      <c r="B335" s="97">
        <v>326</v>
      </c>
      <c r="C335" s="98" t="s">
        <v>2209</v>
      </c>
      <c r="D335" s="98" t="s">
        <v>2210</v>
      </c>
      <c r="E335" s="98" t="s">
        <v>2263</v>
      </c>
      <c r="F335" s="98" t="s">
        <v>2264</v>
      </c>
      <c r="G335" s="98" t="s">
        <v>2265</v>
      </c>
      <c r="H335" s="98" t="s">
        <v>2266</v>
      </c>
      <c r="I335" s="98" t="s">
        <v>812</v>
      </c>
      <c r="J335" s="108">
        <v>0.95840000000000003</v>
      </c>
      <c r="K335" s="122" t="s">
        <v>2267</v>
      </c>
      <c r="L335" s="108">
        <v>0.9657</v>
      </c>
      <c r="M335" s="98" t="s">
        <v>1059</v>
      </c>
      <c r="N335" s="99">
        <v>7</v>
      </c>
      <c r="O335" s="100" t="s">
        <v>2268</v>
      </c>
      <c r="P335" s="97">
        <v>21</v>
      </c>
      <c r="Q335" s="98" t="s">
        <v>1353</v>
      </c>
      <c r="R335" s="98" t="s">
        <v>1365</v>
      </c>
      <c r="S335" s="97">
        <v>210501500</v>
      </c>
      <c r="T335" s="98" t="s">
        <v>2298</v>
      </c>
      <c r="U335" s="98" t="s">
        <v>2299</v>
      </c>
      <c r="V335" s="98" t="s">
        <v>2300</v>
      </c>
      <c r="W335" s="98">
        <v>0</v>
      </c>
      <c r="X335" s="98" t="s">
        <v>2252</v>
      </c>
      <c r="Y335" s="98">
        <v>1000000000</v>
      </c>
      <c r="Z335" s="97">
        <v>7</v>
      </c>
      <c r="AA335" s="107">
        <v>45329</v>
      </c>
      <c r="AB335" s="98" t="s">
        <v>16</v>
      </c>
      <c r="AC335" s="97">
        <f>_xlfn.XLOOKUP(B335,'[1]PI final (3)'!C:C,'[1]PI final (3)'!AE:AE,"",0)</f>
        <v>0</v>
      </c>
      <c r="AD335" s="97">
        <f>_xlfn.XLOOKUP(B335,'[1]PI final (3)'!C:C,'[1]PI final (3)'!AF:AF,"",0)</f>
        <v>0</v>
      </c>
      <c r="AE335" s="97">
        <f>_xlfn.XLOOKUP(B335,'[1]PI final (3)'!C:C,'[1]PI final (3)'!AG:AG,"",0)</f>
        <v>0</v>
      </c>
      <c r="AF335" s="97">
        <f>_xlfn.XLOOKUP(B335,'[1]PI final (3)'!C:C,'[1]PI final (3)'!AI:AI,"",0)</f>
        <v>0</v>
      </c>
      <c r="AG335" s="97">
        <f>_xlfn.XLOOKUP(B335,'[1]PI final (3)'!C:C,'[1]PI final (3)'!AJ:AJ,"",0)</f>
        <v>0</v>
      </c>
      <c r="AH335" s="97">
        <f>_xlfn.XLOOKUP(B335,'[1]PI final (3)'!C:C,'[1]PI final (3)'!AK:AK,"",0)</f>
        <v>300000000</v>
      </c>
      <c r="AI335" s="97">
        <f>_xlfn.XLOOKUP(B335,'[1]PI final (3)'!C:C,'[1]PI final (3)'!AL:AL,"",0)</f>
        <v>0</v>
      </c>
      <c r="AJ335" s="97">
        <f>_xlfn.XLOOKUP(B335,'[1]PI final (3)'!C:C,'[1]PI final (3)'!AM:AM,"",0)</f>
        <v>300000000</v>
      </c>
      <c r="AK335" s="97">
        <f>_xlfn.XLOOKUP(B335,'[1]PI final (3)'!C:C,'[1]PI final (3)'!AN:AN,"",0)</f>
        <v>300000000</v>
      </c>
      <c r="AL335" s="97">
        <f>_xlfn.XLOOKUP(B335,'[1]PI final (3)'!C:C,'[1]PI final (3)'!AP:AP,"",0)</f>
        <v>0</v>
      </c>
      <c r="AM335" s="97">
        <f>_xlfn.XLOOKUP(B335,'[1]PI final (3)'!C:C,'[1]PI final (3)'!AQ:AQ,"",0)</f>
        <v>0</v>
      </c>
      <c r="AN335" s="97">
        <f>_xlfn.XLOOKUP(B335,'[1]PI final (3)'!C:C,'[1]PI final (3)'!AR:AR,"",0)</f>
        <v>400000000</v>
      </c>
      <c r="AO335" s="97">
        <f>_xlfn.XLOOKUP(B335,'[1]PI final (3)'!C:C,'[1]PI final (3)'!AS:AS,"",0)</f>
        <v>0</v>
      </c>
      <c r="AP335" s="97">
        <f>_xlfn.XLOOKUP(B335,'[1]PI final (3)'!C:C,'[1]PI final (3)'!AT:AT,"",0)</f>
        <v>400000000</v>
      </c>
      <c r="AQ335" s="97">
        <f>_xlfn.XLOOKUP(B335,'[1]PI final (3)'!C:C,'[1]PI final (3)'!AU:AU,"",0)</f>
        <v>700000000</v>
      </c>
      <c r="AR335" s="97">
        <f>_xlfn.XLOOKUP(B335,'[1]PI final (3)'!C:C,'[1]PI final (3)'!AW:AW,"",0)</f>
        <v>0</v>
      </c>
      <c r="AS335" s="97">
        <f>_xlfn.XLOOKUP(B335,'[1]PI final (3)'!C:C,'[1]PI final (3)'!AX:AX,"",0)</f>
        <v>300000000</v>
      </c>
      <c r="AT335" s="97">
        <f>_xlfn.XLOOKUP(B335,'[1]PI final (3)'!C:C,'[1]PI final (3)'!AY:AY,"",0)</f>
        <v>0</v>
      </c>
      <c r="AU335" s="97">
        <f>_xlfn.XLOOKUP(B335,'[1]PI final (3)'!C:C,'[1]PI final (3)'!AZ:AZ,"",0)</f>
        <v>0</v>
      </c>
      <c r="AV335" s="97">
        <f>_xlfn.XLOOKUP(B335,'[1]PI final (3)'!C:C,'[1]PI final (3)'!BA:BA,"",0)</f>
        <v>300000000</v>
      </c>
      <c r="AW335" s="97">
        <f>_xlfn.XLOOKUP(B335,'[1]PI final (3)'!C:C,'[1]PI final (3)'!BB:BB,"",0)</f>
        <v>1000000000</v>
      </c>
      <c r="AX335" s="98" t="s">
        <v>857</v>
      </c>
      <c r="AY335" s="98" t="s">
        <v>931</v>
      </c>
      <c r="AZ335" s="98" t="s">
        <v>931</v>
      </c>
      <c r="BA335" s="98" t="s">
        <v>849</v>
      </c>
      <c r="BB335" s="98">
        <v>0</v>
      </c>
      <c r="BC335" s="98">
        <v>0</v>
      </c>
      <c r="BD335" s="98">
        <v>0</v>
      </c>
      <c r="BE335" s="98">
        <v>0</v>
      </c>
      <c r="BF335" s="98">
        <v>0</v>
      </c>
    </row>
    <row r="336" spans="1:58" s="102" customFormat="1" ht="32.1" customHeight="1">
      <c r="A336" s="97" t="s">
        <v>1342</v>
      </c>
      <c r="B336" s="97">
        <v>327</v>
      </c>
      <c r="C336" s="98" t="s">
        <v>2209</v>
      </c>
      <c r="D336" s="98" t="s">
        <v>2210</v>
      </c>
      <c r="E336" s="98" t="s">
        <v>2263</v>
      </c>
      <c r="F336" s="98" t="s">
        <v>2264</v>
      </c>
      <c r="G336" s="98" t="s">
        <v>2265</v>
      </c>
      <c r="H336" s="98" t="s">
        <v>2266</v>
      </c>
      <c r="I336" s="98" t="s">
        <v>812</v>
      </c>
      <c r="J336" s="108">
        <v>0.95840000000000003</v>
      </c>
      <c r="K336" s="122" t="s">
        <v>2267</v>
      </c>
      <c r="L336" s="108">
        <v>0.9657</v>
      </c>
      <c r="M336" s="98" t="s">
        <v>1059</v>
      </c>
      <c r="N336" s="99">
        <v>7</v>
      </c>
      <c r="O336" s="100" t="s">
        <v>2268</v>
      </c>
      <c r="P336" s="97">
        <v>21</v>
      </c>
      <c r="Q336" s="98" t="s">
        <v>1353</v>
      </c>
      <c r="R336" s="98" t="s">
        <v>1365</v>
      </c>
      <c r="S336" s="97">
        <v>210501700</v>
      </c>
      <c r="T336" s="98" t="s">
        <v>2301</v>
      </c>
      <c r="U336" s="98" t="s">
        <v>2302</v>
      </c>
      <c r="V336" s="98" t="s">
        <v>2303</v>
      </c>
      <c r="W336" s="98">
        <v>0</v>
      </c>
      <c r="X336" s="98" t="s">
        <v>2252</v>
      </c>
      <c r="Y336" s="98">
        <v>1</v>
      </c>
      <c r="Z336" s="97">
        <v>7</v>
      </c>
      <c r="AA336" s="101" t="s">
        <v>2297</v>
      </c>
      <c r="AB336" s="98" t="s">
        <v>16</v>
      </c>
      <c r="AC336" s="97">
        <f>_xlfn.XLOOKUP(B336,'[1]PI final (3)'!C:C,'[1]PI final (3)'!AE:AE,"",0)</f>
        <v>0</v>
      </c>
      <c r="AD336" s="97">
        <f>_xlfn.XLOOKUP(B336,'[1]PI final (3)'!C:C,'[1]PI final (3)'!AF:AF,"",0)</f>
        <v>0.2</v>
      </c>
      <c r="AE336" s="97">
        <f>_xlfn.XLOOKUP(B336,'[1]PI final (3)'!C:C,'[1]PI final (3)'!AG:AG,"",0)</f>
        <v>0.2</v>
      </c>
      <c r="AF336" s="97">
        <f>_xlfn.XLOOKUP(B336,'[1]PI final (3)'!C:C,'[1]PI final (3)'!AI:AI,"",0)</f>
        <v>0.1</v>
      </c>
      <c r="AG336" s="97">
        <f>_xlfn.XLOOKUP(B336,'[1]PI final (3)'!C:C,'[1]PI final (3)'!AJ:AJ,"",0)</f>
        <v>0.1</v>
      </c>
      <c r="AH336" s="97">
        <f>_xlfn.XLOOKUP(B336,'[1]PI final (3)'!C:C,'[1]PI final (3)'!AK:AK,"",0)</f>
        <v>0.1</v>
      </c>
      <c r="AI336" s="97">
        <f>_xlfn.XLOOKUP(B336,'[1]PI final (3)'!C:C,'[1]PI final (3)'!AL:AL,"",0)</f>
        <v>0.1</v>
      </c>
      <c r="AJ336" s="97">
        <f>_xlfn.XLOOKUP(B336,'[1]PI final (3)'!C:C,'[1]PI final (3)'!AM:AM,"",0)</f>
        <v>0.4</v>
      </c>
      <c r="AK336" s="97">
        <f>_xlfn.XLOOKUP(B336,'[1]PI final (3)'!C:C,'[1]PI final (3)'!AN:AN,"",0)</f>
        <v>0.60000000000000009</v>
      </c>
      <c r="AL336" s="97">
        <f>_xlfn.XLOOKUP(B336,'[1]PI final (3)'!C:C,'[1]PI final (3)'!AP:AP,"",0)</f>
        <v>0</v>
      </c>
      <c r="AM336" s="97">
        <f>_xlfn.XLOOKUP(B336,'[1]PI final (3)'!C:C,'[1]PI final (3)'!AQ:AQ,"",0)</f>
        <v>0.1</v>
      </c>
      <c r="AN336" s="97">
        <f>_xlfn.XLOOKUP(B336,'[1]PI final (3)'!C:C,'[1]PI final (3)'!AR:AR,"",0)</f>
        <v>0.1</v>
      </c>
      <c r="AO336" s="97">
        <f>_xlfn.XLOOKUP(B336,'[1]PI final (3)'!C:C,'[1]PI final (3)'!AS:AS,"",0)</f>
        <v>0</v>
      </c>
      <c r="AP336" s="97">
        <f>_xlfn.XLOOKUP(B336,'[1]PI final (3)'!C:C,'[1]PI final (3)'!AT:AT,"",0)</f>
        <v>0.2</v>
      </c>
      <c r="AQ336" s="97">
        <f>_xlfn.XLOOKUP(B336,'[1]PI final (3)'!C:C,'[1]PI final (3)'!AU:AU,"",0)</f>
        <v>0.8</v>
      </c>
      <c r="AR336" s="97">
        <f>_xlfn.XLOOKUP(B336,'[1]PI final (3)'!C:C,'[1]PI final (3)'!AW:AW,"",0)</f>
        <v>0.1</v>
      </c>
      <c r="AS336" s="97">
        <f>_xlfn.XLOOKUP(B336,'[1]PI final (3)'!C:C,'[1]PI final (3)'!AX:AX,"",0)</f>
        <v>0.1</v>
      </c>
      <c r="AT336" s="97">
        <f>_xlfn.XLOOKUP(B336,'[1]PI final (3)'!C:C,'[1]PI final (3)'!AY:AY,"",0)</f>
        <v>0</v>
      </c>
      <c r="AU336" s="97">
        <f>_xlfn.XLOOKUP(B336,'[1]PI final (3)'!C:C,'[1]PI final (3)'!AZ:AZ,"",0)</f>
        <v>0</v>
      </c>
      <c r="AV336" s="97">
        <f>_xlfn.XLOOKUP(B336,'[1]PI final (3)'!C:C,'[1]PI final (3)'!BA:BA,"",0)</f>
        <v>0.2</v>
      </c>
      <c r="AW336" s="97">
        <f>_xlfn.XLOOKUP(B336,'[1]PI final (3)'!C:C,'[1]PI final (3)'!BB:BB,"",0)</f>
        <v>1</v>
      </c>
      <c r="AX336" s="98" t="s">
        <v>857</v>
      </c>
      <c r="AY336" s="98" t="s">
        <v>931</v>
      </c>
      <c r="AZ336" s="98" t="s">
        <v>931</v>
      </c>
      <c r="BA336" s="98" t="s">
        <v>849</v>
      </c>
      <c r="BB336" s="98">
        <v>0</v>
      </c>
      <c r="BC336" s="98">
        <v>0</v>
      </c>
      <c r="BD336" s="98">
        <v>0</v>
      </c>
      <c r="BE336" s="98">
        <v>0</v>
      </c>
      <c r="BF336" s="98">
        <v>0</v>
      </c>
    </row>
    <row r="337" spans="1:59" s="102" customFormat="1" ht="32.1" customHeight="1">
      <c r="A337" s="97" t="s">
        <v>1342</v>
      </c>
      <c r="B337" s="97">
        <v>328</v>
      </c>
      <c r="C337" s="98" t="s">
        <v>2209</v>
      </c>
      <c r="D337" s="98" t="s">
        <v>2210</v>
      </c>
      <c r="E337" s="98" t="s">
        <v>2263</v>
      </c>
      <c r="F337" s="98" t="s">
        <v>2264</v>
      </c>
      <c r="G337" s="98" t="s">
        <v>2265</v>
      </c>
      <c r="H337" s="98" t="s">
        <v>2266</v>
      </c>
      <c r="I337" s="98" t="s">
        <v>812</v>
      </c>
      <c r="J337" s="108">
        <v>0.95840000000000003</v>
      </c>
      <c r="K337" s="122" t="s">
        <v>2267</v>
      </c>
      <c r="L337" s="108">
        <v>0.9657</v>
      </c>
      <c r="M337" s="98" t="s">
        <v>1059</v>
      </c>
      <c r="N337" s="99">
        <v>7</v>
      </c>
      <c r="O337" s="100" t="s">
        <v>2268</v>
      </c>
      <c r="P337" s="97">
        <v>21</v>
      </c>
      <c r="Q337" s="98" t="s">
        <v>1353</v>
      </c>
      <c r="R337" s="98" t="s">
        <v>2269</v>
      </c>
      <c r="S337" s="97">
        <v>210203600</v>
      </c>
      <c r="T337" s="98" t="s">
        <v>770</v>
      </c>
      <c r="U337" s="98" t="s">
        <v>1048</v>
      </c>
      <c r="V337" s="98" t="s">
        <v>2304</v>
      </c>
      <c r="W337" s="98">
        <v>100</v>
      </c>
      <c r="X337" s="98" t="s">
        <v>2252</v>
      </c>
      <c r="Y337" s="98">
        <v>500</v>
      </c>
      <c r="Z337" s="97" t="s">
        <v>2305</v>
      </c>
      <c r="AA337" s="101" t="s">
        <v>2306</v>
      </c>
      <c r="AB337" s="98" t="s">
        <v>16</v>
      </c>
      <c r="AC337" s="97">
        <f>_xlfn.XLOOKUP(B337,'[1]PI final (3)'!C:C,'[1]PI final (3)'!AE:AE,"",0)</f>
        <v>40</v>
      </c>
      <c r="AD337" s="97">
        <f>_xlfn.XLOOKUP(B337,'[1]PI final (3)'!C:C,'[1]PI final (3)'!AF:AF,"",0)</f>
        <v>40</v>
      </c>
      <c r="AE337" s="97">
        <f>_xlfn.XLOOKUP(B337,'[1]PI final (3)'!C:C,'[1]PI final (3)'!AG:AG,"",0)</f>
        <v>80</v>
      </c>
      <c r="AF337" s="97">
        <f>_xlfn.XLOOKUP(B337,'[1]PI final (3)'!C:C,'[1]PI final (3)'!AI:AI,"",0)</f>
        <v>20</v>
      </c>
      <c r="AG337" s="97">
        <f>_xlfn.XLOOKUP(B337,'[1]PI final (3)'!C:C,'[1]PI final (3)'!AJ:AJ,"",0)</f>
        <v>40</v>
      </c>
      <c r="AH337" s="97">
        <f>_xlfn.XLOOKUP(B337,'[1]PI final (3)'!C:C,'[1]PI final (3)'!AK:AK,"",0)</f>
        <v>40</v>
      </c>
      <c r="AI337" s="97">
        <f>_xlfn.XLOOKUP(B337,'[1]PI final (3)'!C:C,'[1]PI final (3)'!AL:AL,"",0)</f>
        <v>20</v>
      </c>
      <c r="AJ337" s="97">
        <f>_xlfn.XLOOKUP(B337,'[1]PI final (3)'!C:C,'[1]PI final (3)'!AM:AM,"",0)</f>
        <v>120</v>
      </c>
      <c r="AK337" s="97">
        <f>_xlfn.XLOOKUP(B337,'[1]PI final (3)'!C:C,'[1]PI final (3)'!AN:AN,"",0)</f>
        <v>200</v>
      </c>
      <c r="AL337" s="97">
        <f>_xlfn.XLOOKUP(B337,'[1]PI final (3)'!C:C,'[1]PI final (3)'!AP:AP,"",0)</f>
        <v>20</v>
      </c>
      <c r="AM337" s="97">
        <f>_xlfn.XLOOKUP(B337,'[1]PI final (3)'!C:C,'[1]PI final (3)'!AQ:AQ,"",0)</f>
        <v>50</v>
      </c>
      <c r="AN337" s="97">
        <f>_xlfn.XLOOKUP(B337,'[1]PI final (3)'!C:C,'[1]PI final (3)'!AR:AR,"",0)</f>
        <v>40</v>
      </c>
      <c r="AO337" s="97">
        <f>_xlfn.XLOOKUP(B337,'[1]PI final (3)'!C:C,'[1]PI final (3)'!AS:AS,"",0)</f>
        <v>20</v>
      </c>
      <c r="AP337" s="97">
        <f>_xlfn.XLOOKUP(B337,'[1]PI final (3)'!C:C,'[1]PI final (3)'!AT:AT,"",0)</f>
        <v>130</v>
      </c>
      <c r="AQ337" s="97">
        <f>_xlfn.XLOOKUP(B337,'[1]PI final (3)'!C:C,'[1]PI final (3)'!AU:AU,"",0)</f>
        <v>330</v>
      </c>
      <c r="AR337" s="97">
        <f>_xlfn.XLOOKUP(B337,'[1]PI final (3)'!C:C,'[1]PI final (3)'!AW:AW,"",0)</f>
        <v>10</v>
      </c>
      <c r="AS337" s="97">
        <f>_xlfn.XLOOKUP(B337,'[1]PI final (3)'!C:C,'[1]PI final (3)'!AX:AX,"",0)</f>
        <v>40</v>
      </c>
      <c r="AT337" s="97">
        <f>_xlfn.XLOOKUP(B337,'[1]PI final (3)'!C:C,'[1]PI final (3)'!AY:AY,"",0)</f>
        <v>10</v>
      </c>
      <c r="AU337" s="97">
        <f>_xlfn.XLOOKUP(B337,'[1]PI final (3)'!C:C,'[1]PI final (3)'!AZ:AZ,"",0)</f>
        <v>10</v>
      </c>
      <c r="AV337" s="97">
        <f>_xlfn.XLOOKUP(B337,'[1]PI final (3)'!C:C,'[1]PI final (3)'!BA:BA,"",0)</f>
        <v>70</v>
      </c>
      <c r="AW337" s="97">
        <f>_xlfn.XLOOKUP(B337,'[1]PI final (3)'!C:C,'[1]PI final (3)'!BB:BB,"",0)</f>
        <v>400</v>
      </c>
      <c r="AX337" s="98" t="s">
        <v>857</v>
      </c>
      <c r="AY337" s="98" t="s">
        <v>931</v>
      </c>
      <c r="AZ337" s="98" t="s">
        <v>931</v>
      </c>
      <c r="BA337" s="98" t="s">
        <v>849</v>
      </c>
      <c r="BB337" s="98">
        <v>0</v>
      </c>
      <c r="BC337" s="98">
        <v>0</v>
      </c>
      <c r="BD337" s="98">
        <v>0</v>
      </c>
      <c r="BE337" s="98">
        <v>0</v>
      </c>
      <c r="BF337" s="98">
        <v>0</v>
      </c>
    </row>
    <row r="338" spans="1:59" s="102" customFormat="1" ht="32.1" customHeight="1">
      <c r="A338" s="97" t="s">
        <v>3738</v>
      </c>
      <c r="B338" s="97">
        <v>329</v>
      </c>
      <c r="C338" s="98" t="s">
        <v>2209</v>
      </c>
      <c r="D338" s="98" t="s">
        <v>2210</v>
      </c>
      <c r="E338" s="98" t="s">
        <v>2307</v>
      </c>
      <c r="F338" s="98" t="s">
        <v>2308</v>
      </c>
      <c r="G338" s="98" t="s">
        <v>2309</v>
      </c>
      <c r="H338" s="98" t="s">
        <v>2310</v>
      </c>
      <c r="I338" s="98" t="s">
        <v>812</v>
      </c>
      <c r="J338" s="108">
        <v>1</v>
      </c>
      <c r="K338" s="122" t="s">
        <v>2237</v>
      </c>
      <c r="L338" s="108">
        <v>1</v>
      </c>
      <c r="M338" s="98" t="s">
        <v>1059</v>
      </c>
      <c r="N338" s="99">
        <v>11</v>
      </c>
      <c r="O338" s="100" t="s">
        <v>2311</v>
      </c>
      <c r="P338" s="97">
        <v>45</v>
      </c>
      <c r="Q338" s="98" t="s">
        <v>1194</v>
      </c>
      <c r="R338" s="98" t="s">
        <v>2229</v>
      </c>
      <c r="S338" s="97">
        <v>450302800</v>
      </c>
      <c r="T338" s="98" t="s">
        <v>2312</v>
      </c>
      <c r="U338" s="98" t="s">
        <v>2313</v>
      </c>
      <c r="V338" s="98" t="s">
        <v>2314</v>
      </c>
      <c r="W338" s="98">
        <v>2500</v>
      </c>
      <c r="X338" s="98" t="s">
        <v>2315</v>
      </c>
      <c r="Y338" s="98">
        <v>5500</v>
      </c>
      <c r="Z338" s="97">
        <v>11</v>
      </c>
      <c r="AA338" s="107">
        <v>45423</v>
      </c>
      <c r="AB338" s="98" t="s">
        <v>16</v>
      </c>
      <c r="AC338" s="97">
        <f>_xlfn.XLOOKUP(B338,'[1]PI final (3)'!C:C,'[1]PI final (3)'!AE:AE,"",0)</f>
        <v>500</v>
      </c>
      <c r="AD338" s="97">
        <f>_xlfn.XLOOKUP(B338,'[1]PI final (3)'!C:C,'[1]PI final (3)'!AF:AF,"",0)</f>
        <v>113</v>
      </c>
      <c r="AE338" s="97">
        <f>_xlfn.XLOOKUP(B338,'[1]PI final (3)'!C:C,'[1]PI final (3)'!AG:AG,"",0)</f>
        <v>613</v>
      </c>
      <c r="AF338" s="97">
        <f>_xlfn.XLOOKUP(B338,'[1]PI final (3)'!C:C,'[1]PI final (3)'!AI:AI,"",0)</f>
        <v>300</v>
      </c>
      <c r="AG338" s="97">
        <f>_xlfn.XLOOKUP(B338,'[1]PI final (3)'!C:C,'[1]PI final (3)'!AJ:AJ,"",0)</f>
        <v>350</v>
      </c>
      <c r="AH338" s="97">
        <f>_xlfn.XLOOKUP(B338,'[1]PI final (3)'!C:C,'[1]PI final (3)'!AK:AK,"",0)</f>
        <v>300</v>
      </c>
      <c r="AI338" s="97">
        <f>_xlfn.XLOOKUP(B338,'[1]PI final (3)'!C:C,'[1]PI final (3)'!AL:AL,"",0)</f>
        <v>214</v>
      </c>
      <c r="AJ338" s="97">
        <f>_xlfn.XLOOKUP(B338,'[1]PI final (3)'!C:C,'[1]PI final (3)'!AM:AM,"",0)</f>
        <v>1164</v>
      </c>
      <c r="AK338" s="97">
        <f>_xlfn.XLOOKUP(B338,'[1]PI final (3)'!C:C,'[1]PI final (3)'!AN:AN,"",0)</f>
        <v>1777</v>
      </c>
      <c r="AL338" s="97">
        <f>_xlfn.XLOOKUP(B338,'[1]PI final (3)'!C:C,'[1]PI final (3)'!AP:AP,"",0)</f>
        <v>100</v>
      </c>
      <c r="AM338" s="97">
        <f>_xlfn.XLOOKUP(B338,'[1]PI final (3)'!C:C,'[1]PI final (3)'!AQ:AQ,"",0)</f>
        <v>100</v>
      </c>
      <c r="AN338" s="97">
        <f>_xlfn.XLOOKUP(B338,'[1]PI final (3)'!C:C,'[1]PI final (3)'!AR:AR,"",0)</f>
        <v>300</v>
      </c>
      <c r="AO338" s="97">
        <f>_xlfn.XLOOKUP(B338,'[1]PI final (3)'!C:C,'[1]PI final (3)'!AS:AS,"",0)</f>
        <v>111</v>
      </c>
      <c r="AP338" s="97">
        <f>_xlfn.XLOOKUP(B338,'[1]PI final (3)'!C:C,'[1]PI final (3)'!AT:AT,"",0)</f>
        <v>611</v>
      </c>
      <c r="AQ338" s="97">
        <f>_xlfn.XLOOKUP(B338,'[1]PI final (3)'!C:C,'[1]PI final (3)'!AU:AU,"",0)</f>
        <v>2388</v>
      </c>
      <c r="AR338" s="97">
        <f>_xlfn.XLOOKUP(B338,'[1]PI final (3)'!C:C,'[1]PI final (3)'!AW:AW,"",0)</f>
        <v>100</v>
      </c>
      <c r="AS338" s="97">
        <f>_xlfn.XLOOKUP(B338,'[1]PI final (3)'!C:C,'[1]PI final (3)'!AX:AX,"",0)</f>
        <v>100</v>
      </c>
      <c r="AT338" s="97">
        <f>_xlfn.XLOOKUP(B338,'[1]PI final (3)'!C:C,'[1]PI final (3)'!AY:AY,"",0)</f>
        <v>200</v>
      </c>
      <c r="AU338" s="97">
        <f>_xlfn.XLOOKUP(B338,'[1]PI final (3)'!C:C,'[1]PI final (3)'!AZ:AZ,"",0)</f>
        <v>212</v>
      </c>
      <c r="AV338" s="97">
        <f>_xlfn.XLOOKUP(B338,'[1]PI final (3)'!C:C,'[1]PI final (3)'!BA:BA,"",0)</f>
        <v>612</v>
      </c>
      <c r="AW338" s="97">
        <f>_xlfn.XLOOKUP(B338,'[1]PI final (3)'!C:C,'[1]PI final (3)'!BB:BB,"",0)</f>
        <v>3000</v>
      </c>
      <c r="AX338" s="98" t="s">
        <v>857</v>
      </c>
      <c r="AY338" s="98" t="s">
        <v>931</v>
      </c>
      <c r="AZ338" s="98" t="s">
        <v>931</v>
      </c>
      <c r="BA338" s="98" t="s">
        <v>849</v>
      </c>
      <c r="BB338" s="98" t="s">
        <v>822</v>
      </c>
      <c r="BC338" s="98" t="s">
        <v>2316</v>
      </c>
      <c r="BD338" s="98" t="s">
        <v>950</v>
      </c>
      <c r="BE338" s="98">
        <v>0</v>
      </c>
      <c r="BF338" s="98">
        <v>0</v>
      </c>
    </row>
    <row r="339" spans="1:59" s="102" customFormat="1" ht="32.1" customHeight="1">
      <c r="A339" s="97" t="s">
        <v>3738</v>
      </c>
      <c r="B339" s="97">
        <v>330</v>
      </c>
      <c r="C339" s="98" t="s">
        <v>2209</v>
      </c>
      <c r="D339" s="98" t="s">
        <v>2210</v>
      </c>
      <c r="E339" s="98" t="s">
        <v>2307</v>
      </c>
      <c r="F339" s="98" t="s">
        <v>2308</v>
      </c>
      <c r="G339" s="98" t="s">
        <v>2309</v>
      </c>
      <c r="H339" s="98" t="s">
        <v>2310</v>
      </c>
      <c r="I339" s="98" t="s">
        <v>812</v>
      </c>
      <c r="J339" s="108">
        <v>1</v>
      </c>
      <c r="K339" s="122" t="s">
        <v>2237</v>
      </c>
      <c r="L339" s="108">
        <v>1</v>
      </c>
      <c r="M339" s="98" t="s">
        <v>1059</v>
      </c>
      <c r="N339" s="99">
        <v>11</v>
      </c>
      <c r="O339" s="100" t="s">
        <v>2311</v>
      </c>
      <c r="P339" s="97">
        <v>45</v>
      </c>
      <c r="Q339" s="98" t="s">
        <v>1194</v>
      </c>
      <c r="R339" s="98" t="s">
        <v>2229</v>
      </c>
      <c r="S339" s="97">
        <v>450302600</v>
      </c>
      <c r="T339" s="98" t="s">
        <v>1527</v>
      </c>
      <c r="U339" s="98" t="s">
        <v>2317</v>
      </c>
      <c r="V339" s="98" t="s">
        <v>2318</v>
      </c>
      <c r="W339" s="98">
        <v>0</v>
      </c>
      <c r="X339" s="98" t="s">
        <v>2315</v>
      </c>
      <c r="Y339" s="98">
        <v>1</v>
      </c>
      <c r="Z339" s="97" t="s">
        <v>1840</v>
      </c>
      <c r="AA339" s="101" t="s">
        <v>2319</v>
      </c>
      <c r="AB339" s="98" t="s">
        <v>16</v>
      </c>
      <c r="AC339" s="97">
        <f>_xlfn.XLOOKUP(B339,'[1]PI final (3)'!C:C,'[1]PI final (3)'!AE:AE,"",0)</f>
        <v>0</v>
      </c>
      <c r="AD339" s="97">
        <f>_xlfn.XLOOKUP(B339,'[1]PI final (3)'!C:C,'[1]PI final (3)'!AF:AF,"",0)</f>
        <v>0</v>
      </c>
      <c r="AE339" s="97">
        <f>_xlfn.XLOOKUP(B339,'[1]PI final (3)'!C:C,'[1]PI final (3)'!AG:AG,"",0)</f>
        <v>0</v>
      </c>
      <c r="AF339" s="97">
        <f>_xlfn.XLOOKUP(B339,'[1]PI final (3)'!C:C,'[1]PI final (3)'!AI:AI,"",0)</f>
        <v>0</v>
      </c>
      <c r="AG339" s="97">
        <f>_xlfn.XLOOKUP(B339,'[1]PI final (3)'!C:C,'[1]PI final (3)'!AJ:AJ,"",0)</f>
        <v>0</v>
      </c>
      <c r="AH339" s="97">
        <f>_xlfn.XLOOKUP(B339,'[1]PI final (3)'!C:C,'[1]PI final (3)'!AK:AK,"",0)</f>
        <v>0</v>
      </c>
      <c r="AI339" s="97">
        <f>_xlfn.XLOOKUP(B339,'[1]PI final (3)'!C:C,'[1]PI final (3)'!AL:AL,"",0)</f>
        <v>0</v>
      </c>
      <c r="AJ339" s="97">
        <f>_xlfn.XLOOKUP(B339,'[1]PI final (3)'!C:C,'[1]PI final (3)'!AM:AM,"",0)</f>
        <v>0</v>
      </c>
      <c r="AK339" s="97">
        <f>AJ339+AE339</f>
        <v>0</v>
      </c>
      <c r="AL339" s="97">
        <f>_xlfn.XLOOKUP(B339,'[1]PI final (3)'!C:C,'[1]PI final (3)'!AP:AP,"",0)</f>
        <v>0</v>
      </c>
      <c r="AM339" s="97">
        <f>_xlfn.XLOOKUP(B339,'[1]PI final (3)'!C:C,'[1]PI final (3)'!AQ:AQ,"",0)</f>
        <v>0</v>
      </c>
      <c r="AN339" s="97">
        <f>_xlfn.XLOOKUP(B339,'[1]PI final (3)'!C:C,'[1]PI final (3)'!AR:AR,"",0)</f>
        <v>0</v>
      </c>
      <c r="AO339" s="97">
        <f>_xlfn.XLOOKUP(B339,'[1]PI final (3)'!C:C,'[1]PI final (3)'!AS:AS,"",0)</f>
        <v>0.5</v>
      </c>
      <c r="AP339" s="97">
        <f>_xlfn.XLOOKUP(B339,'[1]PI final (3)'!C:C,'[1]PI final (3)'!AT:AT,"",0)</f>
        <v>0.5</v>
      </c>
      <c r="AQ339" s="97">
        <f>_xlfn.XLOOKUP(B339,'[1]PI final (3)'!C:C,'[1]PI final (3)'!AU:AU,"",0)</f>
        <v>0.5</v>
      </c>
      <c r="AR339" s="97">
        <f>_xlfn.XLOOKUP(B339,'[1]PI final (3)'!C:C,'[1]PI final (3)'!AW:AW,"",0)</f>
        <v>0.25</v>
      </c>
      <c r="AS339" s="97">
        <f>_xlfn.XLOOKUP(B339,'[1]PI final (3)'!C:C,'[1]PI final (3)'!AX:AX,"",0)</f>
        <v>0</v>
      </c>
      <c r="AT339" s="97">
        <f>_xlfn.XLOOKUP(B339,'[1]PI final (3)'!C:C,'[1]PI final (3)'!AY:AY,"",0)</f>
        <v>0.25</v>
      </c>
      <c r="AU339" s="97">
        <f>_xlfn.XLOOKUP(B339,'[1]PI final (3)'!C:C,'[1]PI final (3)'!AZ:AZ,"",0)</f>
        <v>0</v>
      </c>
      <c r="AV339" s="97">
        <f>_xlfn.XLOOKUP(B339,'[1]PI final (3)'!C:C,'[1]PI final (3)'!BA:BA,"",0)</f>
        <v>0.5</v>
      </c>
      <c r="AW339" s="97">
        <f>_xlfn.XLOOKUP(B339,'[1]PI final (3)'!C:C,'[1]PI final (3)'!BB:BB,"",0)</f>
        <v>1</v>
      </c>
      <c r="AX339" s="98" t="s">
        <v>857</v>
      </c>
      <c r="AY339" s="98" t="s">
        <v>931</v>
      </c>
      <c r="AZ339" s="98" t="s">
        <v>931</v>
      </c>
      <c r="BA339" s="98" t="s">
        <v>849</v>
      </c>
      <c r="BB339" s="98">
        <v>0</v>
      </c>
      <c r="BC339" s="98">
        <v>0</v>
      </c>
      <c r="BD339" s="98">
        <v>0</v>
      </c>
      <c r="BE339" s="98">
        <v>0</v>
      </c>
      <c r="BF339" s="98">
        <v>0</v>
      </c>
    </row>
    <row r="340" spans="1:59" s="102" customFormat="1" ht="32.1" customHeight="1">
      <c r="A340" s="97" t="s">
        <v>3738</v>
      </c>
      <c r="B340" s="97">
        <v>331</v>
      </c>
      <c r="C340" s="98" t="s">
        <v>2209</v>
      </c>
      <c r="D340" s="98" t="s">
        <v>2210</v>
      </c>
      <c r="E340" s="98" t="s">
        <v>2320</v>
      </c>
      <c r="F340" s="98" t="s">
        <v>2321</v>
      </c>
      <c r="G340" s="98" t="s">
        <v>2322</v>
      </c>
      <c r="H340" s="98" t="s">
        <v>2323</v>
      </c>
      <c r="I340" s="98" t="s">
        <v>2226</v>
      </c>
      <c r="J340" s="125">
        <v>90000000</v>
      </c>
      <c r="K340" s="126" t="s">
        <v>2227</v>
      </c>
      <c r="L340" s="125">
        <v>6012319168</v>
      </c>
      <c r="M340" s="98" t="s">
        <v>1059</v>
      </c>
      <c r="N340" s="99">
        <v>11</v>
      </c>
      <c r="O340" s="100" t="s">
        <v>2311</v>
      </c>
      <c r="P340" s="97">
        <v>45</v>
      </c>
      <c r="Q340" s="98" t="s">
        <v>1194</v>
      </c>
      <c r="R340" s="98" t="s">
        <v>2229</v>
      </c>
      <c r="S340" s="97">
        <v>450301600</v>
      </c>
      <c r="T340" s="98" t="s">
        <v>2324</v>
      </c>
      <c r="U340" s="98" t="s">
        <v>2325</v>
      </c>
      <c r="V340" s="98" t="s">
        <v>2326</v>
      </c>
      <c r="W340" s="98">
        <v>19</v>
      </c>
      <c r="X340" s="98" t="s">
        <v>2227</v>
      </c>
      <c r="Y340" s="98">
        <v>65</v>
      </c>
      <c r="Z340" s="97">
        <v>11</v>
      </c>
      <c r="AA340" s="107">
        <v>45423</v>
      </c>
      <c r="AB340" s="98" t="s">
        <v>16</v>
      </c>
      <c r="AC340" s="97">
        <f>_xlfn.XLOOKUP(B340,'[1]PI final (3)'!C:C,'[1]PI final (3)'!AE:AE,"",0)</f>
        <v>39</v>
      </c>
      <c r="AD340" s="97">
        <f>_xlfn.XLOOKUP(B340,'[1]PI final (3)'!C:C,'[1]PI final (3)'!AF:AF,"",0)</f>
        <v>3</v>
      </c>
      <c r="AE340" s="97">
        <f>_xlfn.XLOOKUP(B340,'[1]PI final (3)'!C:C,'[1]PI final (3)'!AG:AG,"",0)</f>
        <v>42</v>
      </c>
      <c r="AF340" s="97">
        <f>_xlfn.XLOOKUP(B340,'[1]PI final (3)'!C:C,'[1]PI final (3)'!AI:AI,"",0)</f>
        <v>0</v>
      </c>
      <c r="AG340" s="97">
        <f>_xlfn.XLOOKUP(B340,'[1]PI final (3)'!C:C,'[1]PI final (3)'!AJ:AJ,"",0)</f>
        <v>0</v>
      </c>
      <c r="AH340" s="97">
        <f>_xlfn.XLOOKUP(B340,'[1]PI final (3)'!C:C,'[1]PI final (3)'!AK:AK,"",0)</f>
        <v>0.5</v>
      </c>
      <c r="AI340" s="97">
        <f>_xlfn.XLOOKUP(B340,'[1]PI final (3)'!C:C,'[1]PI final (3)'!AL:AL,"",0)</f>
        <v>0.5</v>
      </c>
      <c r="AJ340" s="97">
        <f>_xlfn.XLOOKUP(B340,'[1]PI final (3)'!C:C,'[1]PI final (3)'!AM:AM,"",0)</f>
        <v>1</v>
      </c>
      <c r="AK340" s="97">
        <f>_xlfn.XLOOKUP(B340,'[1]PI final (3)'!C:C,'[1]PI final (3)'!AN:AN,"",0)</f>
        <v>43</v>
      </c>
      <c r="AL340" s="97">
        <f>_xlfn.XLOOKUP(B340,'[1]PI final (3)'!C:C,'[1]PI final (3)'!AP:AP,"",0)</f>
        <v>0</v>
      </c>
      <c r="AM340" s="97">
        <f>_xlfn.XLOOKUP(B340,'[1]PI final (3)'!C:C,'[1]PI final (3)'!AQ:AQ,"",0)</f>
        <v>0</v>
      </c>
      <c r="AN340" s="97">
        <f>_xlfn.XLOOKUP(B340,'[1]PI final (3)'!C:C,'[1]PI final (3)'!AR:AR,"",0)</f>
        <v>1</v>
      </c>
      <c r="AO340" s="97">
        <f>_xlfn.XLOOKUP(B340,'[1]PI final (3)'!C:C,'[1]PI final (3)'!AS:AS,"",0)</f>
        <v>1</v>
      </c>
      <c r="AP340" s="97">
        <f>_xlfn.XLOOKUP(B340,'[1]PI final (3)'!C:C,'[1]PI final (3)'!AT:AT,"",0)</f>
        <v>2</v>
      </c>
      <c r="AQ340" s="97">
        <f>_xlfn.XLOOKUP(B340,'[1]PI final (3)'!C:C,'[1]PI final (3)'!AU:AU,"",0)</f>
        <v>45</v>
      </c>
      <c r="AR340" s="97">
        <f>_xlfn.XLOOKUP(B340,'[1]PI final (3)'!C:C,'[1]PI final (3)'!AW:AW,"",0)</f>
        <v>0</v>
      </c>
      <c r="AS340" s="97">
        <f>_xlfn.XLOOKUP(B340,'[1]PI final (3)'!C:C,'[1]PI final (3)'!AX:AX,"",0)</f>
        <v>0</v>
      </c>
      <c r="AT340" s="97">
        <f>_xlfn.XLOOKUP(B340,'[1]PI final (3)'!C:C,'[1]PI final (3)'!AY:AY,"",0)</f>
        <v>0.5</v>
      </c>
      <c r="AU340" s="97">
        <f>_xlfn.XLOOKUP(B340,'[1]PI final (3)'!C:C,'[1]PI final (3)'!AZ:AZ,"",0)</f>
        <v>0.5</v>
      </c>
      <c r="AV340" s="97">
        <f>_xlfn.XLOOKUP(B340,'[1]PI final (3)'!C:C,'[1]PI final (3)'!BA:BA,"",0)</f>
        <v>1</v>
      </c>
      <c r="AW340" s="97">
        <f>_xlfn.XLOOKUP(B340,'[1]PI final (3)'!C:C,'[1]PI final (3)'!BB:BB,"",0)</f>
        <v>46</v>
      </c>
      <c r="AX340" s="98" t="s">
        <v>857</v>
      </c>
      <c r="AY340" s="98" t="s">
        <v>931</v>
      </c>
      <c r="AZ340" s="98" t="s">
        <v>931</v>
      </c>
      <c r="BA340" s="98" t="s">
        <v>849</v>
      </c>
      <c r="BB340" s="98">
        <v>0</v>
      </c>
      <c r="BC340" s="98">
        <v>0</v>
      </c>
      <c r="BD340" s="98">
        <v>0</v>
      </c>
      <c r="BE340" s="98">
        <v>0</v>
      </c>
      <c r="BF340" s="98">
        <v>0</v>
      </c>
    </row>
    <row r="341" spans="1:59" s="102" customFormat="1" ht="32.1" customHeight="1">
      <c r="A341" s="97" t="s">
        <v>3738</v>
      </c>
      <c r="B341" s="97">
        <v>332</v>
      </c>
      <c r="C341" s="98" t="s">
        <v>2209</v>
      </c>
      <c r="D341" s="98" t="s">
        <v>2210</v>
      </c>
      <c r="E341" s="98" t="s">
        <v>2320</v>
      </c>
      <c r="F341" s="98" t="s">
        <v>2321</v>
      </c>
      <c r="G341" s="98" t="s">
        <v>2322</v>
      </c>
      <c r="H341" s="98" t="s">
        <v>2323</v>
      </c>
      <c r="I341" s="98" t="s">
        <v>2226</v>
      </c>
      <c r="J341" s="125">
        <v>90000000</v>
      </c>
      <c r="K341" s="126" t="s">
        <v>2227</v>
      </c>
      <c r="L341" s="125">
        <v>6012319168</v>
      </c>
      <c r="M341" s="98" t="s">
        <v>1059</v>
      </c>
      <c r="N341" s="99">
        <v>11</v>
      </c>
      <c r="O341" s="100" t="s">
        <v>2311</v>
      </c>
      <c r="P341" s="97">
        <v>45</v>
      </c>
      <c r="Q341" s="98" t="s">
        <v>1194</v>
      </c>
      <c r="R341" s="98" t="s">
        <v>2229</v>
      </c>
      <c r="S341" s="97">
        <v>450302200</v>
      </c>
      <c r="T341" s="98" t="s">
        <v>2327</v>
      </c>
      <c r="U341" s="98" t="s">
        <v>2328</v>
      </c>
      <c r="V341" s="98" t="s">
        <v>2329</v>
      </c>
      <c r="W341" s="98">
        <v>10</v>
      </c>
      <c r="X341" s="98" t="s">
        <v>2227</v>
      </c>
      <c r="Y341" s="98">
        <v>50</v>
      </c>
      <c r="Z341" s="97" t="s">
        <v>1840</v>
      </c>
      <c r="AA341" s="101" t="s">
        <v>2319</v>
      </c>
      <c r="AB341" s="98" t="s">
        <v>16</v>
      </c>
      <c r="AC341" s="97">
        <f>_xlfn.XLOOKUP(B341,'[1]PI final (3)'!C:C,'[1]PI final (3)'!AE:AE,"",0)</f>
        <v>0</v>
      </c>
      <c r="AD341" s="97">
        <f>_xlfn.XLOOKUP(B341,'[1]PI final (3)'!C:C,'[1]PI final (3)'!AF:AF,"",0)</f>
        <v>6</v>
      </c>
      <c r="AE341" s="97">
        <f>_xlfn.XLOOKUP(B341,'[1]PI final (3)'!C:C,'[1]PI final (3)'!AG:AG,"",0)</f>
        <v>6</v>
      </c>
      <c r="AF341" s="97">
        <f>_xlfn.XLOOKUP(B341,'[1]PI final (3)'!C:C,'[1]PI final (3)'!AI:AI,"",0)</f>
        <v>0</v>
      </c>
      <c r="AG341" s="97">
        <f>_xlfn.XLOOKUP(B341,'[1]PI final (3)'!C:C,'[1]PI final (3)'!AJ:AJ,"",0)</f>
        <v>0</v>
      </c>
      <c r="AH341" s="97">
        <f>_xlfn.XLOOKUP(B341,'[1]PI final (3)'!C:C,'[1]PI final (3)'!AK:AK,"",0)</f>
        <v>14</v>
      </c>
      <c r="AI341" s="97">
        <f>_xlfn.XLOOKUP(B341,'[1]PI final (3)'!C:C,'[1]PI final (3)'!AL:AL,"",0)</f>
        <v>0</v>
      </c>
      <c r="AJ341" s="97">
        <f>_xlfn.XLOOKUP(B341,'[1]PI final (3)'!C:C,'[1]PI final (3)'!AM:AM,"",0)</f>
        <v>14</v>
      </c>
      <c r="AK341" s="97">
        <f>_xlfn.XLOOKUP(B341,'[1]PI final (3)'!C:C,'[1]PI final (3)'!AN:AN,"",0)</f>
        <v>20</v>
      </c>
      <c r="AL341" s="97">
        <f>_xlfn.XLOOKUP(B341,'[1]PI final (3)'!C:C,'[1]PI final (3)'!AP:AP,"",0)</f>
        <v>0</v>
      </c>
      <c r="AM341" s="97">
        <f>_xlfn.XLOOKUP(B341,'[1]PI final (3)'!C:C,'[1]PI final (3)'!AQ:AQ,"",0)</f>
        <v>0</v>
      </c>
      <c r="AN341" s="97">
        <f>_xlfn.XLOOKUP(B341,'[1]PI final (3)'!C:C,'[1]PI final (3)'!AR:AR,"",0)</f>
        <v>11</v>
      </c>
      <c r="AO341" s="97">
        <f>_xlfn.XLOOKUP(B341,'[1]PI final (3)'!C:C,'[1]PI final (3)'!AS:AS,"",0)</f>
        <v>0</v>
      </c>
      <c r="AP341" s="97">
        <f>_xlfn.XLOOKUP(B341,'[1]PI final (3)'!C:C,'[1]PI final (3)'!AT:AT,"",0)</f>
        <v>11</v>
      </c>
      <c r="AQ341" s="97">
        <f>_xlfn.XLOOKUP(B341,'[1]PI final (3)'!C:C,'[1]PI final (3)'!AU:AU,"",0)</f>
        <v>31</v>
      </c>
      <c r="AR341" s="97">
        <f>_xlfn.XLOOKUP(B341,'[1]PI final (3)'!C:C,'[1]PI final (3)'!AW:AW,"",0)</f>
        <v>0</v>
      </c>
      <c r="AS341" s="97">
        <f>_xlfn.XLOOKUP(B341,'[1]PI final (3)'!C:C,'[1]PI final (3)'!AX:AX,"",0)</f>
        <v>0</v>
      </c>
      <c r="AT341" s="97">
        <f>_xlfn.XLOOKUP(B341,'[1]PI final (3)'!C:C,'[1]PI final (3)'!AY:AY,"",0)</f>
        <v>9</v>
      </c>
      <c r="AU341" s="97">
        <f>_xlfn.XLOOKUP(B341,'[1]PI final (3)'!C:C,'[1]PI final (3)'!AZ:AZ,"",0)</f>
        <v>0</v>
      </c>
      <c r="AV341" s="97">
        <f>_xlfn.XLOOKUP(B341,'[1]PI final (3)'!C:C,'[1]PI final (3)'!BA:BA,"",0)</f>
        <v>9</v>
      </c>
      <c r="AW341" s="97">
        <f>_xlfn.XLOOKUP(B341,'[1]PI final (3)'!C:C,'[1]PI final (3)'!BB:BB,"",0)</f>
        <v>40</v>
      </c>
      <c r="AX341" s="98" t="s">
        <v>857</v>
      </c>
      <c r="AY341" s="98" t="s">
        <v>931</v>
      </c>
      <c r="AZ341" s="98" t="s">
        <v>931</v>
      </c>
      <c r="BA341" s="98" t="s">
        <v>849</v>
      </c>
      <c r="BB341" s="98">
        <v>0</v>
      </c>
      <c r="BC341" s="98">
        <v>0</v>
      </c>
      <c r="BD341" s="98">
        <v>0</v>
      </c>
      <c r="BE341" s="98">
        <v>0</v>
      </c>
      <c r="BF341" s="98">
        <v>0</v>
      </c>
    </row>
    <row r="342" spans="1:59" s="102" customFormat="1" ht="32.1" customHeight="1">
      <c r="A342" s="97" t="s">
        <v>2330</v>
      </c>
      <c r="B342" s="97">
        <v>333</v>
      </c>
      <c r="C342" s="98" t="s">
        <v>2209</v>
      </c>
      <c r="D342" s="98" t="s">
        <v>2331</v>
      </c>
      <c r="E342" s="98" t="s">
        <v>2332</v>
      </c>
      <c r="F342" s="98" t="s">
        <v>2333</v>
      </c>
      <c r="G342" s="98" t="s">
        <v>2334</v>
      </c>
      <c r="H342" s="98" t="s">
        <v>2335</v>
      </c>
      <c r="I342" s="98" t="s">
        <v>1043</v>
      </c>
      <c r="J342" s="97">
        <v>5</v>
      </c>
      <c r="K342" s="98" t="s">
        <v>2336</v>
      </c>
      <c r="L342" s="97">
        <v>19</v>
      </c>
      <c r="M342" s="98" t="s">
        <v>2337</v>
      </c>
      <c r="N342" s="99">
        <v>15</v>
      </c>
      <c r="O342" s="100" t="s">
        <v>2338</v>
      </c>
      <c r="P342" s="97">
        <v>32</v>
      </c>
      <c r="Q342" s="98" t="s">
        <v>1689</v>
      </c>
      <c r="R342" s="98" t="s">
        <v>2339</v>
      </c>
      <c r="S342" s="97">
        <v>320201200</v>
      </c>
      <c r="T342" s="98" t="s">
        <v>2340</v>
      </c>
      <c r="U342" s="98" t="s">
        <v>2341</v>
      </c>
      <c r="V342" s="98" t="s">
        <v>2342</v>
      </c>
      <c r="W342" s="119" t="s">
        <v>1713</v>
      </c>
      <c r="X342" s="98" t="s">
        <v>2343</v>
      </c>
      <c r="Y342" s="98">
        <v>1000</v>
      </c>
      <c r="Z342" s="97">
        <v>15</v>
      </c>
      <c r="AA342" s="101" t="s">
        <v>2344</v>
      </c>
      <c r="AB342" s="98" t="s">
        <v>16</v>
      </c>
      <c r="AC342" s="97">
        <f>_xlfn.XLOOKUP(B342,'[1]PI final (3)'!C:C,'[1]PI final (3)'!AE:AE,"",0)</f>
        <v>0</v>
      </c>
      <c r="AD342" s="97">
        <f>_xlfn.XLOOKUP(B342,'[1]PI final (3)'!C:C,'[1]PI final (3)'!AF:AF,"",0)</f>
        <v>50</v>
      </c>
      <c r="AE342" s="97">
        <f>_xlfn.XLOOKUP(B342,'[1]PI final (3)'!C:C,'[1]PI final (3)'!AG:AG,"",0)</f>
        <v>50</v>
      </c>
      <c r="AF342" s="97">
        <f>_xlfn.XLOOKUP(B342,'[1]PI final (3)'!C:C,'[1]PI final (3)'!AI:AI,"",0)</f>
        <v>0</v>
      </c>
      <c r="AG342" s="97">
        <f>_xlfn.XLOOKUP(B342,'[1]PI final (3)'!C:C,'[1]PI final (3)'!AJ:AJ,"",0)</f>
        <v>0</v>
      </c>
      <c r="AH342" s="97">
        <f>_xlfn.XLOOKUP(B342,'[1]PI final (3)'!C:C,'[1]PI final (3)'!AK:AK,"",0)</f>
        <v>0</v>
      </c>
      <c r="AI342" s="97">
        <f>_xlfn.XLOOKUP(B342,'[1]PI final (3)'!C:C,'[1]PI final (3)'!AL:AL,"",0)</f>
        <v>300</v>
      </c>
      <c r="AJ342" s="97">
        <f>_xlfn.XLOOKUP(B342,'[1]PI final (3)'!C:C,'[1]PI final (3)'!AM:AM,"",0)</f>
        <v>300</v>
      </c>
      <c r="AK342" s="97">
        <f t="shared" ref="AK342:AK348" si="6">AJ342+AE342</f>
        <v>350</v>
      </c>
      <c r="AL342" s="97">
        <f>_xlfn.XLOOKUP(B342,'[1]PI final (3)'!C:C,'[1]PI final (3)'!AP:AP,"",0)</f>
        <v>0</v>
      </c>
      <c r="AM342" s="97">
        <f>_xlfn.XLOOKUP(B342,'[1]PI final (3)'!C:C,'[1]PI final (3)'!AQ:AQ,"",0)</f>
        <v>0</v>
      </c>
      <c r="AN342" s="97">
        <f>_xlfn.XLOOKUP(B342,'[1]PI final (3)'!C:C,'[1]PI final (3)'!AR:AR,"",0)</f>
        <v>0</v>
      </c>
      <c r="AO342" s="97">
        <f>_xlfn.XLOOKUP(B342,'[1]PI final (3)'!C:C,'[1]PI final (3)'!AS:AS,"",0)</f>
        <v>350</v>
      </c>
      <c r="AP342" s="97">
        <f>_xlfn.XLOOKUP(B342,'[1]PI final (3)'!C:C,'[1]PI final (3)'!AT:AT,"",0)</f>
        <v>350</v>
      </c>
      <c r="AQ342" s="97">
        <f>_xlfn.XLOOKUP(B342,'[1]PI final (3)'!C:C,'[1]PI final (3)'!AU:AU,"",0)</f>
        <v>0</v>
      </c>
      <c r="AR342" s="97">
        <f>_xlfn.XLOOKUP(B342,'[1]PI final (3)'!C:C,'[1]PI final (3)'!AW:AW,"",0)</f>
        <v>0</v>
      </c>
      <c r="AS342" s="97">
        <f>_xlfn.XLOOKUP(B342,'[1]PI final (3)'!C:C,'[1]PI final (3)'!AX:AX,"",0)</f>
        <v>0</v>
      </c>
      <c r="AT342" s="97">
        <f>_xlfn.XLOOKUP(B342,'[1]PI final (3)'!C:C,'[1]PI final (3)'!AY:AY,"",0)</f>
        <v>0</v>
      </c>
      <c r="AU342" s="97">
        <f>_xlfn.XLOOKUP(B342,'[1]PI final (3)'!C:C,'[1]PI final (3)'!AZ:AZ,"",0)</f>
        <v>300</v>
      </c>
      <c r="AV342" s="97">
        <f>_xlfn.XLOOKUP(B342,'[1]PI final (3)'!C:C,'[1]PI final (3)'!BA:BA,"",0)</f>
        <v>300</v>
      </c>
      <c r="AW342" s="97">
        <f>_xlfn.XLOOKUP(B342,'[1]PI final (3)'!C:C,'[1]PI final (3)'!BB:BB,"",0)</f>
        <v>1000</v>
      </c>
      <c r="AX342" s="98">
        <v>0</v>
      </c>
      <c r="AY342" s="98" t="s">
        <v>931</v>
      </c>
      <c r="AZ342" s="98" t="s">
        <v>931</v>
      </c>
      <c r="BA342" s="98" t="s">
        <v>849</v>
      </c>
      <c r="BB342" s="98">
        <v>0</v>
      </c>
      <c r="BC342" s="98">
        <v>0</v>
      </c>
      <c r="BD342" s="98">
        <v>0</v>
      </c>
      <c r="BE342" s="98">
        <v>0</v>
      </c>
      <c r="BF342" s="98">
        <v>0</v>
      </c>
    </row>
    <row r="343" spans="1:59" s="102" customFormat="1" ht="32.1" customHeight="1">
      <c r="A343" s="97" t="s">
        <v>2330</v>
      </c>
      <c r="B343" s="97">
        <v>334</v>
      </c>
      <c r="C343" s="98" t="s">
        <v>2209</v>
      </c>
      <c r="D343" s="98" t="s">
        <v>2331</v>
      </c>
      <c r="E343" s="98" t="s">
        <v>2332</v>
      </c>
      <c r="F343" s="98" t="s">
        <v>2333</v>
      </c>
      <c r="G343" s="98" t="s">
        <v>2334</v>
      </c>
      <c r="H343" s="98" t="s">
        <v>2335</v>
      </c>
      <c r="I343" s="98" t="s">
        <v>1043</v>
      </c>
      <c r="J343" s="97">
        <v>5</v>
      </c>
      <c r="K343" s="98" t="s">
        <v>2336</v>
      </c>
      <c r="L343" s="97">
        <v>19</v>
      </c>
      <c r="M343" s="98" t="s">
        <v>2337</v>
      </c>
      <c r="N343" s="99">
        <v>15</v>
      </c>
      <c r="O343" s="100" t="s">
        <v>2338</v>
      </c>
      <c r="P343" s="97">
        <v>32</v>
      </c>
      <c r="Q343" s="98" t="s">
        <v>1689</v>
      </c>
      <c r="R343" s="98" t="s">
        <v>2339</v>
      </c>
      <c r="S343" s="97">
        <v>320200100</v>
      </c>
      <c r="T343" s="98" t="s">
        <v>937</v>
      </c>
      <c r="U343" s="98" t="s">
        <v>1064</v>
      </c>
      <c r="V343" s="98" t="s">
        <v>2345</v>
      </c>
      <c r="W343" s="119">
        <v>5</v>
      </c>
      <c r="X343" s="98" t="s">
        <v>2343</v>
      </c>
      <c r="Y343" s="98">
        <v>10</v>
      </c>
      <c r="Z343" s="97" t="s">
        <v>2346</v>
      </c>
      <c r="AA343" s="101" t="s">
        <v>2347</v>
      </c>
      <c r="AB343" s="98" t="s">
        <v>16</v>
      </c>
      <c r="AC343" s="97">
        <f>_xlfn.XLOOKUP(B343,'[1]PI final (3)'!C:C,'[1]PI final (3)'!AE:AE,"",0)</f>
        <v>0.2</v>
      </c>
      <c r="AD343" s="97">
        <f>_xlfn.XLOOKUP(B343,'[1]PI final (3)'!C:C,'[1]PI final (3)'!AF:AF,"",0)</f>
        <v>0.8</v>
      </c>
      <c r="AE343" s="97">
        <f>_xlfn.XLOOKUP(B343,'[1]PI final (3)'!C:C,'[1]PI final (3)'!AG:AG,"",0)</f>
        <v>1</v>
      </c>
      <c r="AF343" s="97">
        <f>_xlfn.XLOOKUP(B343,'[1]PI final (3)'!C:C,'[1]PI final (3)'!AI:AI,"",0)</f>
        <v>0</v>
      </c>
      <c r="AG343" s="97">
        <f>_xlfn.XLOOKUP(B343,'[1]PI final (3)'!C:C,'[1]PI final (3)'!AJ:AJ,"",0)</f>
        <v>0.2</v>
      </c>
      <c r="AH343" s="97">
        <f>_xlfn.XLOOKUP(B343,'[1]PI final (3)'!C:C,'[1]PI final (3)'!AK:AK,"",0)</f>
        <v>0.4</v>
      </c>
      <c r="AI343" s="97">
        <f>_xlfn.XLOOKUP(B343,'[1]PI final (3)'!C:C,'[1]PI final (3)'!AL:AL,"",0)</f>
        <v>1.4</v>
      </c>
      <c r="AJ343" s="97">
        <f>_xlfn.XLOOKUP(B343,'[1]PI final (3)'!C:C,'[1]PI final (3)'!AM:AM,"",0)</f>
        <v>2</v>
      </c>
      <c r="AK343" s="97">
        <f t="shared" si="6"/>
        <v>3</v>
      </c>
      <c r="AL343" s="97">
        <f>_xlfn.XLOOKUP(B343,'[1]PI final (3)'!C:C,'[1]PI final (3)'!AP:AP,"",0)</f>
        <v>0</v>
      </c>
      <c r="AM343" s="97">
        <f>_xlfn.XLOOKUP(B343,'[1]PI final (3)'!C:C,'[1]PI final (3)'!AQ:AQ,"",0)</f>
        <v>0.2</v>
      </c>
      <c r="AN343" s="97">
        <f>_xlfn.XLOOKUP(B343,'[1]PI final (3)'!C:C,'[1]PI final (3)'!AR:AR,"",0)</f>
        <v>0.4</v>
      </c>
      <c r="AO343" s="97">
        <f>_xlfn.XLOOKUP(B343,'[1]PI final (3)'!C:C,'[1]PI final (3)'!AS:AS,"",0)</f>
        <v>1.4</v>
      </c>
      <c r="AP343" s="97">
        <f>_xlfn.XLOOKUP(B343,'[1]PI final (3)'!C:C,'[1]PI final (3)'!AT:AT,"",0)</f>
        <v>2</v>
      </c>
      <c r="AQ343" s="97">
        <f>_xlfn.XLOOKUP(B343,'[1]PI final (3)'!C:C,'[1]PI final (3)'!AU:AU,"",0)</f>
        <v>0</v>
      </c>
      <c r="AR343" s="97">
        <f>_xlfn.XLOOKUP(B343,'[1]PI final (3)'!C:C,'[1]PI final (3)'!AW:AW,"",0)</f>
        <v>0</v>
      </c>
      <c r="AS343" s="97">
        <f>_xlfn.XLOOKUP(B343,'[1]PI final (3)'!C:C,'[1]PI final (3)'!AX:AX,"",0)</f>
        <v>0</v>
      </c>
      <c r="AT343" s="97">
        <f>_xlfn.XLOOKUP(B343,'[1]PI final (3)'!C:C,'[1]PI final (3)'!AY:AY,"",0)</f>
        <v>0</v>
      </c>
      <c r="AU343" s="97">
        <f>_xlfn.XLOOKUP(B343,'[1]PI final (3)'!C:C,'[1]PI final (3)'!AZ:AZ,"",0)</f>
        <v>0</v>
      </c>
      <c r="AV343" s="97">
        <f>_xlfn.XLOOKUP(B343,'[1]PI final (3)'!C:C,'[1]PI final (3)'!BA:BA,"",0)</f>
        <v>0</v>
      </c>
      <c r="AW343" s="97">
        <f>_xlfn.XLOOKUP(B343,'[1]PI final (3)'!C:C,'[1]PI final (3)'!BB:BB,"",0)</f>
        <v>5</v>
      </c>
      <c r="AX343" s="98" t="s">
        <v>857</v>
      </c>
      <c r="AY343" s="98" t="s">
        <v>931</v>
      </c>
      <c r="AZ343" s="98" t="s">
        <v>931</v>
      </c>
      <c r="BA343" s="98" t="s">
        <v>849</v>
      </c>
      <c r="BB343" s="98">
        <v>0</v>
      </c>
      <c r="BC343" s="98">
        <v>0</v>
      </c>
      <c r="BD343" s="98">
        <v>0</v>
      </c>
      <c r="BE343" s="98">
        <v>0</v>
      </c>
      <c r="BF343" s="98">
        <v>0</v>
      </c>
    </row>
    <row r="344" spans="1:59" s="102" customFormat="1" ht="32.1" customHeight="1">
      <c r="A344" s="97" t="s">
        <v>2330</v>
      </c>
      <c r="B344" s="97">
        <v>335</v>
      </c>
      <c r="C344" s="98" t="s">
        <v>2209</v>
      </c>
      <c r="D344" s="98" t="s">
        <v>2331</v>
      </c>
      <c r="E344" s="98" t="s">
        <v>2332</v>
      </c>
      <c r="F344" s="98" t="s">
        <v>2333</v>
      </c>
      <c r="G344" s="98" t="s">
        <v>2334</v>
      </c>
      <c r="H344" s="98" t="s">
        <v>2335</v>
      </c>
      <c r="I344" s="98" t="s">
        <v>1043</v>
      </c>
      <c r="J344" s="97">
        <v>5</v>
      </c>
      <c r="K344" s="98" t="s">
        <v>2336</v>
      </c>
      <c r="L344" s="97">
        <v>19</v>
      </c>
      <c r="M344" s="98" t="s">
        <v>2337</v>
      </c>
      <c r="N344" s="99">
        <v>15</v>
      </c>
      <c r="O344" s="100" t="s">
        <v>2338</v>
      </c>
      <c r="P344" s="97">
        <v>32</v>
      </c>
      <c r="Q344" s="98" t="s">
        <v>1689</v>
      </c>
      <c r="R344" s="98" t="s">
        <v>2339</v>
      </c>
      <c r="S344" s="97">
        <v>320204300</v>
      </c>
      <c r="T344" s="98" t="s">
        <v>2340</v>
      </c>
      <c r="U344" s="98" t="s">
        <v>2348</v>
      </c>
      <c r="V344" s="98" t="s">
        <v>2349</v>
      </c>
      <c r="W344" s="119">
        <v>437.8</v>
      </c>
      <c r="X344" s="98" t="s">
        <v>2343</v>
      </c>
      <c r="Y344" s="98">
        <v>875.6</v>
      </c>
      <c r="Z344" s="97">
        <v>15</v>
      </c>
      <c r="AA344" s="107">
        <v>45306</v>
      </c>
      <c r="AB344" s="98" t="s">
        <v>16</v>
      </c>
      <c r="AC344" s="97">
        <f>_xlfn.XLOOKUP(B344,'[1]PI final (3)'!C:C,'[1]PI final (3)'!AE:AE,"",0)</f>
        <v>0</v>
      </c>
      <c r="AD344" s="97">
        <f>_xlfn.XLOOKUP(B344,'[1]PI final (3)'!C:C,'[1]PI final (3)'!AF:AF,"",0)</f>
        <v>80</v>
      </c>
      <c r="AE344" s="97">
        <f>_xlfn.XLOOKUP(B344,'[1]PI final (3)'!C:C,'[1]PI final (3)'!AG:AG,"",0)</f>
        <v>80</v>
      </c>
      <c r="AF344" s="97">
        <f>_xlfn.XLOOKUP(B344,'[1]PI final (3)'!C:C,'[1]PI final (3)'!AI:AI,"",0)</f>
        <v>0</v>
      </c>
      <c r="AG344" s="97">
        <f>_xlfn.XLOOKUP(B344,'[1]PI final (3)'!C:C,'[1]PI final (3)'!AJ:AJ,"",0)</f>
        <v>0</v>
      </c>
      <c r="AH344" s="97">
        <f>_xlfn.XLOOKUP(B344,'[1]PI final (3)'!C:C,'[1]PI final (3)'!AK:AK,"",0)</f>
        <v>0</v>
      </c>
      <c r="AI344" s="97">
        <f>_xlfn.XLOOKUP(B344,'[1]PI final (3)'!C:C,'[1]PI final (3)'!AL:AL,"",0)</f>
        <v>179</v>
      </c>
      <c r="AJ344" s="97">
        <f>_xlfn.XLOOKUP(B344,'[1]PI final (3)'!C:C,'[1]PI final (3)'!AM:AM,"",0)</f>
        <v>179</v>
      </c>
      <c r="AK344" s="97">
        <f t="shared" si="6"/>
        <v>259</v>
      </c>
      <c r="AL344" s="97">
        <f>_xlfn.XLOOKUP(B344,'[1]PI final (3)'!C:C,'[1]PI final (3)'!AP:AP,"",0)</f>
        <v>0</v>
      </c>
      <c r="AM344" s="97">
        <f>_xlfn.XLOOKUP(B344,'[1]PI final (3)'!C:C,'[1]PI final (3)'!AQ:AQ,"",0)</f>
        <v>0</v>
      </c>
      <c r="AN344" s="97">
        <f>_xlfn.XLOOKUP(B344,'[1]PI final (3)'!C:C,'[1]PI final (3)'!AR:AR,"",0)</f>
        <v>0</v>
      </c>
      <c r="AO344" s="97">
        <f>_xlfn.XLOOKUP(B344,'[1]PI final (3)'!C:C,'[1]PI final (3)'!AS:AS,"",0)</f>
        <v>179</v>
      </c>
      <c r="AP344" s="97">
        <f>_xlfn.XLOOKUP(B344,'[1]PI final (3)'!C:C,'[1]PI final (3)'!AT:AT,"",0)</f>
        <v>179</v>
      </c>
      <c r="AQ344" s="97">
        <f>_xlfn.XLOOKUP(B344,'[1]PI final (3)'!C:C,'[1]PI final (3)'!AU:AU,"",0)</f>
        <v>0</v>
      </c>
      <c r="AR344" s="97">
        <f>_xlfn.XLOOKUP(B344,'[1]PI final (3)'!C:C,'[1]PI final (3)'!AW:AW,"",0)</f>
        <v>0</v>
      </c>
      <c r="AS344" s="97">
        <f>_xlfn.XLOOKUP(B344,'[1]PI final (3)'!C:C,'[1]PI final (3)'!AX:AX,"",0)</f>
        <v>0</v>
      </c>
      <c r="AT344" s="97">
        <f>_xlfn.XLOOKUP(B344,'[1]PI final (3)'!C:C,'[1]PI final (3)'!AY:AY,"",0)</f>
        <v>0</v>
      </c>
      <c r="AU344" s="97">
        <f>_xlfn.XLOOKUP(B344,'[1]PI final (3)'!C:C,'[1]PI final (3)'!AZ:AZ,"",0)</f>
        <v>0</v>
      </c>
      <c r="AV344" s="97">
        <f>_xlfn.XLOOKUP(B344,'[1]PI final (3)'!C:C,'[1]PI final (3)'!BA:BA,"",0)</f>
        <v>0</v>
      </c>
      <c r="AW344" s="97">
        <f>_xlfn.XLOOKUP(B344,'[1]PI final (3)'!C:C,'[1]PI final (3)'!BB:BB,"",0)</f>
        <v>438</v>
      </c>
      <c r="AX344" s="98" t="s">
        <v>857</v>
      </c>
      <c r="AY344" s="98" t="s">
        <v>931</v>
      </c>
      <c r="AZ344" s="98" t="s">
        <v>931</v>
      </c>
      <c r="BA344" s="98" t="s">
        <v>849</v>
      </c>
      <c r="BB344" s="98">
        <v>0</v>
      </c>
      <c r="BC344" s="98">
        <v>0</v>
      </c>
      <c r="BD344" s="98">
        <v>0</v>
      </c>
      <c r="BE344" s="98">
        <v>0</v>
      </c>
      <c r="BF344" s="98">
        <v>0</v>
      </c>
    </row>
    <row r="345" spans="1:59" s="102" customFormat="1" ht="32.1" customHeight="1">
      <c r="A345" s="97" t="s">
        <v>2330</v>
      </c>
      <c r="B345" s="97">
        <v>336</v>
      </c>
      <c r="C345" s="98" t="s">
        <v>2209</v>
      </c>
      <c r="D345" s="98" t="s">
        <v>2331</v>
      </c>
      <c r="E345" s="98" t="s">
        <v>2332</v>
      </c>
      <c r="F345" s="98" t="s">
        <v>2333</v>
      </c>
      <c r="G345" s="98" t="s">
        <v>2334</v>
      </c>
      <c r="H345" s="98" t="s">
        <v>2335</v>
      </c>
      <c r="I345" s="98" t="s">
        <v>1043</v>
      </c>
      <c r="J345" s="97">
        <v>5</v>
      </c>
      <c r="K345" s="98" t="s">
        <v>2336</v>
      </c>
      <c r="L345" s="97">
        <v>19</v>
      </c>
      <c r="M345" s="98" t="s">
        <v>2337</v>
      </c>
      <c r="N345" s="99">
        <v>15</v>
      </c>
      <c r="O345" s="100" t="s">
        <v>2338</v>
      </c>
      <c r="P345" s="97">
        <v>32</v>
      </c>
      <c r="Q345" s="98" t="s">
        <v>1689</v>
      </c>
      <c r="R345" s="98" t="s">
        <v>2339</v>
      </c>
      <c r="S345" s="97">
        <v>320200200</v>
      </c>
      <c r="T345" s="98" t="s">
        <v>937</v>
      </c>
      <c r="U345" s="98" t="s">
        <v>2350</v>
      </c>
      <c r="V345" s="98" t="s">
        <v>2351</v>
      </c>
      <c r="W345" s="119">
        <v>0</v>
      </c>
      <c r="X345" s="98" t="s">
        <v>2343</v>
      </c>
      <c r="Y345" s="98">
        <v>1</v>
      </c>
      <c r="Z345" s="97" t="s">
        <v>2346</v>
      </c>
      <c r="AA345" s="101" t="s">
        <v>2352</v>
      </c>
      <c r="AB345" s="98" t="s">
        <v>16</v>
      </c>
      <c r="AC345" s="97">
        <f>_xlfn.XLOOKUP(B345,'[1]PI final (3)'!C:C,'[1]PI final (3)'!AE:AE,"",0)</f>
        <v>0</v>
      </c>
      <c r="AD345" s="97">
        <f>_xlfn.XLOOKUP(B345,'[1]PI final (3)'!C:C,'[1]PI final (3)'!AF:AF,"",0)</f>
        <v>1</v>
      </c>
      <c r="AE345" s="97">
        <f>_xlfn.XLOOKUP(B345,'[1]PI final (3)'!C:C,'[1]PI final (3)'!AG:AG,"",0)</f>
        <v>1</v>
      </c>
      <c r="AF345" s="97">
        <f>_xlfn.XLOOKUP(B345,'[1]PI final (3)'!C:C,'[1]PI final (3)'!AI:AI,"",0)</f>
        <v>0</v>
      </c>
      <c r="AG345" s="97">
        <f>_xlfn.XLOOKUP(B345,'[1]PI final (3)'!C:C,'[1]PI final (3)'!AJ:AJ,"",0)</f>
        <v>0</v>
      </c>
      <c r="AH345" s="97">
        <f>_xlfn.XLOOKUP(B345,'[1]PI final (3)'!C:C,'[1]PI final (3)'!AK:AK,"",0)</f>
        <v>0</v>
      </c>
      <c r="AI345" s="97">
        <f>_xlfn.XLOOKUP(B345,'[1]PI final (3)'!C:C,'[1]PI final (3)'!AL:AL,"",0)</f>
        <v>0</v>
      </c>
      <c r="AJ345" s="97">
        <f>_xlfn.XLOOKUP(B345,'[1]PI final (3)'!C:C,'[1]PI final (3)'!AM:AM,"",0)</f>
        <v>0</v>
      </c>
      <c r="AK345" s="97">
        <f t="shared" si="6"/>
        <v>1</v>
      </c>
      <c r="AL345" s="97">
        <f>_xlfn.XLOOKUP(B345,'[1]PI final (3)'!C:C,'[1]PI final (3)'!AP:AP,"",0)</f>
        <v>0</v>
      </c>
      <c r="AM345" s="97">
        <f>_xlfn.XLOOKUP(B345,'[1]PI final (3)'!C:C,'[1]PI final (3)'!AQ:AQ,"",0)</f>
        <v>0</v>
      </c>
      <c r="AN345" s="97">
        <f>_xlfn.XLOOKUP(B345,'[1]PI final (3)'!C:C,'[1]PI final (3)'!AR:AR,"",0)</f>
        <v>0</v>
      </c>
      <c r="AO345" s="97">
        <f>_xlfn.XLOOKUP(B345,'[1]PI final (3)'!C:C,'[1]PI final (3)'!AS:AS,"",0)</f>
        <v>0</v>
      </c>
      <c r="AP345" s="97">
        <f>_xlfn.XLOOKUP(B345,'[1]PI final (3)'!C:C,'[1]PI final (3)'!AT:AT,"",0)</f>
        <v>0</v>
      </c>
      <c r="AQ345" s="97">
        <f>_xlfn.XLOOKUP(B345,'[1]PI final (3)'!C:C,'[1]PI final (3)'!AU:AU,"",0)</f>
        <v>0</v>
      </c>
      <c r="AR345" s="97">
        <f>_xlfn.XLOOKUP(B345,'[1]PI final (3)'!C:C,'[1]PI final (3)'!AW:AW,"",0)</f>
        <v>0</v>
      </c>
      <c r="AS345" s="97">
        <f>_xlfn.XLOOKUP(B345,'[1]PI final (3)'!C:C,'[1]PI final (3)'!AX:AX,"",0)</f>
        <v>0</v>
      </c>
      <c r="AT345" s="97">
        <f>_xlfn.XLOOKUP(B345,'[1]PI final (3)'!C:C,'[1]PI final (3)'!AY:AY,"",0)</f>
        <v>0</v>
      </c>
      <c r="AU345" s="97">
        <f>_xlfn.XLOOKUP(B345,'[1]PI final (3)'!C:C,'[1]PI final (3)'!AZ:AZ,"",0)</f>
        <v>0</v>
      </c>
      <c r="AV345" s="97">
        <f>_xlfn.XLOOKUP(B345,'[1]PI final (3)'!C:C,'[1]PI final (3)'!BA:BA,"",0)</f>
        <v>0</v>
      </c>
      <c r="AW345" s="97">
        <f>_xlfn.XLOOKUP(B345,'[1]PI final (3)'!C:C,'[1]PI final (3)'!BB:BB,"",0)</f>
        <v>1</v>
      </c>
      <c r="AX345" s="98" t="s">
        <v>857</v>
      </c>
      <c r="AY345" s="98" t="s">
        <v>931</v>
      </c>
      <c r="AZ345" s="98" t="s">
        <v>931</v>
      </c>
      <c r="BA345" s="98" t="s">
        <v>849</v>
      </c>
      <c r="BB345" s="98">
        <v>0</v>
      </c>
      <c r="BC345" s="98">
        <v>0</v>
      </c>
      <c r="BD345" s="98">
        <v>0</v>
      </c>
      <c r="BE345" s="98">
        <v>0</v>
      </c>
      <c r="BF345" s="98">
        <v>0</v>
      </c>
    </row>
    <row r="346" spans="1:59" s="102" customFormat="1" ht="32.1" customHeight="1">
      <c r="A346" s="97" t="s">
        <v>2330</v>
      </c>
      <c r="B346" s="97">
        <v>337</v>
      </c>
      <c r="C346" s="98" t="s">
        <v>2209</v>
      </c>
      <c r="D346" s="98" t="s">
        <v>2331</v>
      </c>
      <c r="E346" s="98" t="s">
        <v>2332</v>
      </c>
      <c r="F346" s="98" t="s">
        <v>2333</v>
      </c>
      <c r="G346" s="98" t="s">
        <v>2334</v>
      </c>
      <c r="H346" s="98" t="s">
        <v>2335</v>
      </c>
      <c r="I346" s="98" t="s">
        <v>1043</v>
      </c>
      <c r="J346" s="97">
        <v>5</v>
      </c>
      <c r="K346" s="98" t="s">
        <v>2336</v>
      </c>
      <c r="L346" s="97">
        <v>19</v>
      </c>
      <c r="M346" s="98" t="s">
        <v>2337</v>
      </c>
      <c r="N346" s="99">
        <v>15</v>
      </c>
      <c r="O346" s="100" t="s">
        <v>2338</v>
      </c>
      <c r="P346" s="97">
        <v>32</v>
      </c>
      <c r="Q346" s="98" t="s">
        <v>1689</v>
      </c>
      <c r="R346" s="98" t="s">
        <v>2353</v>
      </c>
      <c r="S346" s="97">
        <v>320100300</v>
      </c>
      <c r="T346" s="98" t="s">
        <v>2354</v>
      </c>
      <c r="U346" s="98" t="s">
        <v>2355</v>
      </c>
      <c r="V346" s="98" t="s">
        <v>2356</v>
      </c>
      <c r="W346" s="119">
        <v>8</v>
      </c>
      <c r="X346" s="98" t="s">
        <v>2343</v>
      </c>
      <c r="Y346" s="98">
        <v>20</v>
      </c>
      <c r="Z346" s="97" t="s">
        <v>2346</v>
      </c>
      <c r="AA346" s="101" t="s">
        <v>2352</v>
      </c>
      <c r="AB346" s="98" t="s">
        <v>16</v>
      </c>
      <c r="AC346" s="97">
        <f>_xlfn.XLOOKUP(B346,'[1]PI final (3)'!C:C,'[1]PI final (3)'!AE:AE,"",0)</f>
        <v>1</v>
      </c>
      <c r="AD346" s="97">
        <f>_xlfn.XLOOKUP(B346,'[1]PI final (3)'!C:C,'[1]PI final (3)'!AF:AF,"",0)</f>
        <v>1</v>
      </c>
      <c r="AE346" s="97">
        <f>_xlfn.XLOOKUP(B346,'[1]PI final (3)'!C:C,'[1]PI final (3)'!AG:AG,"",0)</f>
        <v>2</v>
      </c>
      <c r="AF346" s="97">
        <f>_xlfn.XLOOKUP(B346,'[1]PI final (3)'!C:C,'[1]PI final (3)'!AI:AI,"",0)</f>
        <v>0</v>
      </c>
      <c r="AG346" s="97">
        <f>_xlfn.XLOOKUP(B346,'[1]PI final (3)'!C:C,'[1]PI final (3)'!AJ:AJ,"",0)</f>
        <v>2</v>
      </c>
      <c r="AH346" s="97">
        <f>_xlfn.XLOOKUP(B346,'[1]PI final (3)'!C:C,'[1]PI final (3)'!AK:AK,"",0)</f>
        <v>2</v>
      </c>
      <c r="AI346" s="97">
        <f>_xlfn.XLOOKUP(B346,'[1]PI final (3)'!C:C,'[1]PI final (3)'!AL:AL,"",0)</f>
        <v>0</v>
      </c>
      <c r="AJ346" s="97">
        <f>_xlfn.XLOOKUP(B346,'[1]PI final (3)'!C:C,'[1]PI final (3)'!AM:AM,"",0)</f>
        <v>4</v>
      </c>
      <c r="AK346" s="97">
        <f t="shared" si="6"/>
        <v>6</v>
      </c>
      <c r="AL346" s="97">
        <f>_xlfn.XLOOKUP(B346,'[1]PI final (3)'!C:C,'[1]PI final (3)'!AP:AP,"",0)</f>
        <v>0</v>
      </c>
      <c r="AM346" s="97">
        <f>_xlfn.XLOOKUP(B346,'[1]PI final (3)'!C:C,'[1]PI final (3)'!AQ:AQ,"",0)</f>
        <v>2</v>
      </c>
      <c r="AN346" s="97">
        <f>_xlfn.XLOOKUP(B346,'[1]PI final (3)'!C:C,'[1]PI final (3)'!AR:AR,"",0)</f>
        <v>2</v>
      </c>
      <c r="AO346" s="97">
        <f>_xlfn.XLOOKUP(B346,'[1]PI final (3)'!C:C,'[1]PI final (3)'!AS:AS,"",0)</f>
        <v>0</v>
      </c>
      <c r="AP346" s="97">
        <f>_xlfn.XLOOKUP(B346,'[1]PI final (3)'!C:C,'[1]PI final (3)'!AT:AT,"",0)</f>
        <v>4</v>
      </c>
      <c r="AQ346" s="97">
        <f>_xlfn.XLOOKUP(B346,'[1]PI final (3)'!C:C,'[1]PI final (3)'!AU:AU,"",0)</f>
        <v>0</v>
      </c>
      <c r="AR346" s="97">
        <f>_xlfn.XLOOKUP(B346,'[1]PI final (3)'!C:C,'[1]PI final (3)'!AW:AW,"",0)</f>
        <v>0</v>
      </c>
      <c r="AS346" s="97">
        <f>_xlfn.XLOOKUP(B346,'[1]PI final (3)'!C:C,'[1]PI final (3)'!AX:AX,"",0)</f>
        <v>0</v>
      </c>
      <c r="AT346" s="97">
        <f>_xlfn.XLOOKUP(B346,'[1]PI final (3)'!C:C,'[1]PI final (3)'!AY:AY,"",0)</f>
        <v>2</v>
      </c>
      <c r="AU346" s="97">
        <f>_xlfn.XLOOKUP(B346,'[1]PI final (3)'!C:C,'[1]PI final (3)'!AZ:AZ,"",0)</f>
        <v>0</v>
      </c>
      <c r="AV346" s="97">
        <f>_xlfn.XLOOKUP(B346,'[1]PI final (3)'!C:C,'[1]PI final (3)'!BA:BA,"",0)</f>
        <v>2</v>
      </c>
      <c r="AW346" s="97">
        <f>_xlfn.XLOOKUP(B346,'[1]PI final (3)'!C:C,'[1]PI final (3)'!BB:BB,"",0)</f>
        <v>12</v>
      </c>
      <c r="AX346" s="98" t="s">
        <v>857</v>
      </c>
      <c r="AY346" s="98" t="s">
        <v>931</v>
      </c>
      <c r="AZ346" s="98" t="s">
        <v>931</v>
      </c>
      <c r="BA346" s="98" t="s">
        <v>849</v>
      </c>
      <c r="BB346" s="98">
        <v>0</v>
      </c>
      <c r="BC346" s="98">
        <v>0</v>
      </c>
      <c r="BD346" s="98">
        <v>0</v>
      </c>
      <c r="BE346" s="98">
        <v>0</v>
      </c>
      <c r="BF346" s="98">
        <v>0</v>
      </c>
    </row>
    <row r="347" spans="1:59" s="102" customFormat="1" ht="32.1" customHeight="1">
      <c r="A347" s="97" t="s">
        <v>2330</v>
      </c>
      <c r="B347" s="97">
        <v>338</v>
      </c>
      <c r="C347" s="98" t="s">
        <v>2209</v>
      </c>
      <c r="D347" s="98" t="s">
        <v>2331</v>
      </c>
      <c r="E347" s="98" t="s">
        <v>2332</v>
      </c>
      <c r="F347" s="98" t="s">
        <v>2333</v>
      </c>
      <c r="G347" s="98" t="s">
        <v>2334</v>
      </c>
      <c r="H347" s="98" t="s">
        <v>2335</v>
      </c>
      <c r="I347" s="98" t="s">
        <v>1043</v>
      </c>
      <c r="J347" s="97">
        <v>5</v>
      </c>
      <c r="K347" s="98" t="s">
        <v>2336</v>
      </c>
      <c r="L347" s="97">
        <v>19</v>
      </c>
      <c r="M347" s="98" t="s">
        <v>2337</v>
      </c>
      <c r="N347" s="99">
        <v>15</v>
      </c>
      <c r="O347" s="100" t="s">
        <v>2338</v>
      </c>
      <c r="P347" s="97">
        <v>32</v>
      </c>
      <c r="Q347" s="98" t="s">
        <v>1689</v>
      </c>
      <c r="R347" s="98" t="s">
        <v>2357</v>
      </c>
      <c r="S347" s="97">
        <v>320800600</v>
      </c>
      <c r="T347" s="98" t="s">
        <v>2358</v>
      </c>
      <c r="U347" s="98" t="s">
        <v>2359</v>
      </c>
      <c r="V347" s="98" t="s">
        <v>2360</v>
      </c>
      <c r="W347" s="119">
        <v>12</v>
      </c>
      <c r="X347" s="98" t="s">
        <v>2343</v>
      </c>
      <c r="Y347" s="98">
        <v>25</v>
      </c>
      <c r="Z347" s="97" t="s">
        <v>2346</v>
      </c>
      <c r="AA347" s="101" t="s">
        <v>2352</v>
      </c>
      <c r="AB347" s="98" t="s">
        <v>16</v>
      </c>
      <c r="AC347" s="97">
        <f>_xlfn.XLOOKUP(B347,'[1]PI final (3)'!C:C,'[1]PI final (3)'!AE:AE,"",0)</f>
        <v>1</v>
      </c>
      <c r="AD347" s="97">
        <f>_xlfn.XLOOKUP(B347,'[1]PI final (3)'!C:C,'[1]PI final (3)'!AF:AF,"",0)</f>
        <v>2</v>
      </c>
      <c r="AE347" s="97">
        <f>_xlfn.XLOOKUP(B347,'[1]PI final (3)'!C:C,'[1]PI final (3)'!AG:AG,"",0)</f>
        <v>3</v>
      </c>
      <c r="AF347" s="97">
        <f>_xlfn.XLOOKUP(B347,'[1]PI final (3)'!C:C,'[1]PI final (3)'!AI:AI,"",0)</f>
        <v>0</v>
      </c>
      <c r="AG347" s="97">
        <f>_xlfn.XLOOKUP(B347,'[1]PI final (3)'!C:C,'[1]PI final (3)'!AJ:AJ,"",0)</f>
        <v>0</v>
      </c>
      <c r="AH347" s="97">
        <f>_xlfn.XLOOKUP(B347,'[1]PI final (3)'!C:C,'[1]PI final (3)'!AK:AK,"",0)</f>
        <v>0</v>
      </c>
      <c r="AI347" s="97">
        <f>_xlfn.XLOOKUP(B347,'[1]PI final (3)'!C:C,'[1]PI final (3)'!AL:AL,"",0)</f>
        <v>3</v>
      </c>
      <c r="AJ347" s="97">
        <f>_xlfn.XLOOKUP(B347,'[1]PI final (3)'!C:C,'[1]PI final (3)'!AM:AM,"",0)</f>
        <v>3</v>
      </c>
      <c r="AK347" s="97">
        <f t="shared" si="6"/>
        <v>6</v>
      </c>
      <c r="AL347" s="97">
        <f>_xlfn.XLOOKUP(B347,'[1]PI final (3)'!C:C,'[1]PI final (3)'!AP:AP,"",0)</f>
        <v>0</v>
      </c>
      <c r="AM347" s="97">
        <f>_xlfn.XLOOKUP(B347,'[1]PI final (3)'!C:C,'[1]PI final (3)'!AQ:AQ,"",0)</f>
        <v>0</v>
      </c>
      <c r="AN347" s="97">
        <f>_xlfn.XLOOKUP(B347,'[1]PI final (3)'!C:C,'[1]PI final (3)'!AR:AR,"",0)</f>
        <v>0</v>
      </c>
      <c r="AO347" s="97">
        <f>_xlfn.XLOOKUP(B347,'[1]PI final (3)'!C:C,'[1]PI final (3)'!AS:AS,"",0)</f>
        <v>3</v>
      </c>
      <c r="AP347" s="97">
        <f>_xlfn.XLOOKUP(B347,'[1]PI final (3)'!C:C,'[1]PI final (3)'!AT:AT,"",0)</f>
        <v>3</v>
      </c>
      <c r="AQ347" s="97">
        <f>_xlfn.XLOOKUP(B347,'[1]PI final (3)'!C:C,'[1]PI final (3)'!AU:AU,"",0)</f>
        <v>0</v>
      </c>
      <c r="AR347" s="97">
        <f>_xlfn.XLOOKUP(B347,'[1]PI final (3)'!C:C,'[1]PI final (3)'!AW:AW,"",0)</f>
        <v>0</v>
      </c>
      <c r="AS347" s="97">
        <f>_xlfn.XLOOKUP(B347,'[1]PI final (3)'!C:C,'[1]PI final (3)'!AX:AX,"",0)</f>
        <v>0</v>
      </c>
      <c r="AT347" s="97">
        <f>_xlfn.XLOOKUP(B347,'[1]PI final (3)'!C:C,'[1]PI final (3)'!AY:AY,"",0)</f>
        <v>0</v>
      </c>
      <c r="AU347" s="97">
        <f>_xlfn.XLOOKUP(B347,'[1]PI final (3)'!C:C,'[1]PI final (3)'!AZ:AZ,"",0)</f>
        <v>4</v>
      </c>
      <c r="AV347" s="97">
        <f>_xlfn.XLOOKUP(B347,'[1]PI final (3)'!C:C,'[1]PI final (3)'!BA:BA,"",0)</f>
        <v>4</v>
      </c>
      <c r="AW347" s="97">
        <f>_xlfn.XLOOKUP(B347,'[1]PI final (3)'!C:C,'[1]PI final (3)'!BB:BB,"",0)</f>
        <v>13</v>
      </c>
      <c r="AX347" s="98" t="s">
        <v>857</v>
      </c>
      <c r="AY347" s="98" t="s">
        <v>931</v>
      </c>
      <c r="AZ347" s="98" t="s">
        <v>931</v>
      </c>
      <c r="BA347" s="98" t="s">
        <v>849</v>
      </c>
      <c r="BB347" s="98">
        <v>0</v>
      </c>
      <c r="BC347" s="98">
        <v>0</v>
      </c>
      <c r="BD347" s="98">
        <v>0</v>
      </c>
      <c r="BE347" s="98">
        <v>0</v>
      </c>
      <c r="BF347" s="98">
        <v>0</v>
      </c>
    </row>
    <row r="348" spans="1:59" s="102" customFormat="1" ht="32.1" customHeight="1">
      <c r="A348" s="97" t="s">
        <v>2330</v>
      </c>
      <c r="B348" s="97">
        <v>339</v>
      </c>
      <c r="C348" s="98" t="s">
        <v>2209</v>
      </c>
      <c r="D348" s="98" t="s">
        <v>2331</v>
      </c>
      <c r="E348" s="98" t="s">
        <v>2332</v>
      </c>
      <c r="F348" s="98" t="s">
        <v>2333</v>
      </c>
      <c r="G348" s="98" t="s">
        <v>2334</v>
      </c>
      <c r="H348" s="98" t="s">
        <v>2335</v>
      </c>
      <c r="I348" s="98" t="s">
        <v>1043</v>
      </c>
      <c r="J348" s="97">
        <v>5</v>
      </c>
      <c r="K348" s="98" t="s">
        <v>2336</v>
      </c>
      <c r="L348" s="97">
        <v>19</v>
      </c>
      <c r="M348" s="98" t="s">
        <v>2337</v>
      </c>
      <c r="N348" s="99">
        <v>15</v>
      </c>
      <c r="O348" s="100" t="s">
        <v>2338</v>
      </c>
      <c r="P348" s="97">
        <v>32</v>
      </c>
      <c r="Q348" s="98" t="s">
        <v>1689</v>
      </c>
      <c r="R348" s="98" t="s">
        <v>2361</v>
      </c>
      <c r="S348" s="97">
        <v>320406200</v>
      </c>
      <c r="T348" s="98" t="s">
        <v>2362</v>
      </c>
      <c r="U348" s="98" t="s">
        <v>2363</v>
      </c>
      <c r="V348" s="98" t="s">
        <v>2364</v>
      </c>
      <c r="W348" s="119">
        <v>1</v>
      </c>
      <c r="X348" s="98" t="s">
        <v>2343</v>
      </c>
      <c r="Y348" s="98">
        <v>2</v>
      </c>
      <c r="Z348" s="97" t="s">
        <v>2346</v>
      </c>
      <c r="AA348" s="101" t="s">
        <v>2352</v>
      </c>
      <c r="AB348" s="98" t="s">
        <v>16</v>
      </c>
      <c r="AC348" s="97">
        <f>_xlfn.XLOOKUP(B348,'[1]PI final (3)'!C:C,'[1]PI final (3)'!AE:AE,"",0)</f>
        <v>0</v>
      </c>
      <c r="AD348" s="97">
        <f>_xlfn.XLOOKUP(B348,'[1]PI final (3)'!C:C,'[1]PI final (3)'!AF:AF,"",0)</f>
        <v>0</v>
      </c>
      <c r="AE348" s="97">
        <f>_xlfn.XLOOKUP(B348,'[1]PI final (3)'!C:C,'[1]PI final (3)'!AG:AG,"",0)</f>
        <v>0</v>
      </c>
      <c r="AF348" s="97">
        <f>_xlfn.XLOOKUP(B348,'[1]PI final (3)'!C:C,'[1]PI final (3)'!AI:AI,"",0)</f>
        <v>0</v>
      </c>
      <c r="AG348" s="97">
        <f>_xlfn.XLOOKUP(B348,'[1]PI final (3)'!C:C,'[1]PI final (3)'!AJ:AJ,"",0)</f>
        <v>0</v>
      </c>
      <c r="AH348" s="97">
        <f>_xlfn.XLOOKUP(B348,'[1]PI final (3)'!C:C,'[1]PI final (3)'!AK:AK,"",0)</f>
        <v>0</v>
      </c>
      <c r="AI348" s="97">
        <f>_xlfn.XLOOKUP(B348,'[1]PI final (3)'!C:C,'[1]PI final (3)'!AL:AL,"",0)</f>
        <v>0.6</v>
      </c>
      <c r="AJ348" s="97">
        <f>_xlfn.XLOOKUP(B348,'[1]PI final (3)'!C:C,'[1]PI final (3)'!AM:AM,"",0)</f>
        <v>0.6</v>
      </c>
      <c r="AK348" s="97">
        <f t="shared" si="6"/>
        <v>0.6</v>
      </c>
      <c r="AL348" s="97">
        <f>_xlfn.XLOOKUP(B348,'[1]PI final (3)'!C:C,'[1]PI final (3)'!AP:AP,"",0)</f>
        <v>0</v>
      </c>
      <c r="AM348" s="97">
        <f>_xlfn.XLOOKUP(B348,'[1]PI final (3)'!C:C,'[1]PI final (3)'!AQ:AQ,"",0)</f>
        <v>0</v>
      </c>
      <c r="AN348" s="97">
        <f>_xlfn.XLOOKUP(B348,'[1]PI final (3)'!C:C,'[1]PI final (3)'!AR:AR,"",0)</f>
        <v>0</v>
      </c>
      <c r="AO348" s="97">
        <f>_xlfn.XLOOKUP(B348,'[1]PI final (3)'!C:C,'[1]PI final (3)'!AS:AS,"",0)</f>
        <v>0.4</v>
      </c>
      <c r="AP348" s="97">
        <f>_xlfn.XLOOKUP(B348,'[1]PI final (3)'!C:C,'[1]PI final (3)'!AT:AT,"",0)</f>
        <v>0.4</v>
      </c>
      <c r="AQ348" s="97">
        <f>_xlfn.XLOOKUP(B348,'[1]PI final (3)'!C:C,'[1]PI final (3)'!AU:AU,"",0)</f>
        <v>0</v>
      </c>
      <c r="AR348" s="97">
        <f>_xlfn.XLOOKUP(B348,'[1]PI final (3)'!C:C,'[1]PI final (3)'!AW:AW,"",0)</f>
        <v>0</v>
      </c>
      <c r="AS348" s="97">
        <f>_xlfn.XLOOKUP(B348,'[1]PI final (3)'!C:C,'[1]PI final (3)'!AX:AX,"",0)</f>
        <v>0</v>
      </c>
      <c r="AT348" s="97">
        <f>_xlfn.XLOOKUP(B348,'[1]PI final (3)'!C:C,'[1]PI final (3)'!AY:AY,"",0)</f>
        <v>0</v>
      </c>
      <c r="AU348" s="97">
        <f>_xlfn.XLOOKUP(B348,'[1]PI final (3)'!C:C,'[1]PI final (3)'!AZ:AZ,"",0)</f>
        <v>0</v>
      </c>
      <c r="AV348" s="97">
        <f>_xlfn.XLOOKUP(B348,'[1]PI final (3)'!C:C,'[1]PI final (3)'!BA:BA,"",0)</f>
        <v>0</v>
      </c>
      <c r="AW348" s="97">
        <f>_xlfn.XLOOKUP(B348,'[1]PI final (3)'!C:C,'[1]PI final (3)'!BB:BB,"",0)</f>
        <v>1</v>
      </c>
      <c r="AX348" s="98" t="s">
        <v>857</v>
      </c>
      <c r="AY348" s="98" t="s">
        <v>931</v>
      </c>
      <c r="AZ348" s="98" t="s">
        <v>931</v>
      </c>
      <c r="BA348" s="98" t="s">
        <v>849</v>
      </c>
      <c r="BB348" s="98">
        <v>0</v>
      </c>
      <c r="BC348" s="98">
        <v>0</v>
      </c>
      <c r="BD348" s="98">
        <v>0</v>
      </c>
      <c r="BE348" s="98">
        <v>0</v>
      </c>
      <c r="BF348" s="98">
        <v>0</v>
      </c>
    </row>
    <row r="349" spans="1:59" s="102" customFormat="1" ht="32.1" customHeight="1">
      <c r="A349" s="97" t="s">
        <v>2365</v>
      </c>
      <c r="B349" s="109">
        <v>339.1</v>
      </c>
      <c r="C349" s="110" t="s">
        <v>2366</v>
      </c>
      <c r="D349" s="110" t="s">
        <v>2367</v>
      </c>
      <c r="E349" s="110" t="s">
        <v>2368</v>
      </c>
      <c r="F349" s="110" t="s">
        <v>2369</v>
      </c>
      <c r="G349" s="110" t="s">
        <v>1057</v>
      </c>
      <c r="H349" s="110" t="s">
        <v>2370</v>
      </c>
      <c r="I349" s="110" t="s">
        <v>2371</v>
      </c>
      <c r="J349" s="111">
        <v>7.89</v>
      </c>
      <c r="K349" s="110" t="s">
        <v>2372</v>
      </c>
      <c r="L349" s="112">
        <v>6</v>
      </c>
      <c r="M349" s="110" t="s">
        <v>1123</v>
      </c>
      <c r="N349" s="112">
        <v>3</v>
      </c>
      <c r="O349" s="110" t="s">
        <v>2373</v>
      </c>
      <c r="P349" s="112">
        <v>19</v>
      </c>
      <c r="Q349" s="110" t="s">
        <v>2374</v>
      </c>
      <c r="R349" s="110" t="s">
        <v>2375</v>
      </c>
      <c r="S349" s="112">
        <v>190505400</v>
      </c>
      <c r="T349" s="110" t="s">
        <v>1204</v>
      </c>
      <c r="U349" s="110" t="s">
        <v>2376</v>
      </c>
      <c r="V349" s="110" t="s">
        <v>2377</v>
      </c>
      <c r="W349" s="110">
        <v>1</v>
      </c>
      <c r="X349" s="110" t="s">
        <v>2378</v>
      </c>
      <c r="Y349" s="112" t="s">
        <v>1199</v>
      </c>
      <c r="Z349" s="110">
        <v>3</v>
      </c>
      <c r="AA349" s="110" t="s">
        <v>2352</v>
      </c>
      <c r="AB349" s="113" t="s">
        <v>866</v>
      </c>
      <c r="AC349" s="112">
        <v>0.17</v>
      </c>
      <c r="AD349" s="112">
        <v>7.0000000000000007E-2</v>
      </c>
      <c r="AE349" s="112">
        <v>0.24</v>
      </c>
      <c r="AF349" s="112">
        <v>0.01</v>
      </c>
      <c r="AG349" s="112">
        <v>7.0000000000000007E-2</v>
      </c>
      <c r="AH349" s="112">
        <v>0.08</v>
      </c>
      <c r="AI349" s="112">
        <v>0.08</v>
      </c>
      <c r="AJ349" s="112">
        <v>0.24</v>
      </c>
      <c r="AK349" s="112">
        <v>0.24</v>
      </c>
      <c r="AL349" s="112">
        <v>0.01</v>
      </c>
      <c r="AM349" s="112">
        <v>7.0000000000000007E-2</v>
      </c>
      <c r="AN349" s="112">
        <v>0.08</v>
      </c>
      <c r="AO349" s="112">
        <v>0.08</v>
      </c>
      <c r="AP349" s="112">
        <v>0.24</v>
      </c>
      <c r="AQ349" s="112">
        <v>0.24</v>
      </c>
      <c r="AR349" s="112">
        <v>0.01</v>
      </c>
      <c r="AS349" s="112">
        <v>7.0000000000000007E-2</v>
      </c>
      <c r="AT349" s="112">
        <v>0.08</v>
      </c>
      <c r="AU349" s="112">
        <v>0.08</v>
      </c>
      <c r="AV349" s="112">
        <v>0.24</v>
      </c>
      <c r="AW349" s="112">
        <v>0.24</v>
      </c>
      <c r="AX349" s="110" t="s">
        <v>857</v>
      </c>
      <c r="AY349" s="110" t="s">
        <v>931</v>
      </c>
      <c r="AZ349" s="110">
        <v>0</v>
      </c>
      <c r="BA349" s="110">
        <v>0</v>
      </c>
      <c r="BB349" s="114">
        <v>0</v>
      </c>
      <c r="BC349" s="114">
        <v>0</v>
      </c>
      <c r="BD349" s="114">
        <v>0</v>
      </c>
      <c r="BE349" s="114">
        <v>0</v>
      </c>
      <c r="BF349" s="114">
        <v>0</v>
      </c>
      <c r="BG349" s="115" t="s">
        <v>932</v>
      </c>
    </row>
    <row r="350" spans="1:59" s="102" customFormat="1" ht="32.1" customHeight="1">
      <c r="A350" s="97" t="s">
        <v>2365</v>
      </c>
      <c r="B350" s="109">
        <v>339.2</v>
      </c>
      <c r="C350" s="110" t="s">
        <v>2366</v>
      </c>
      <c r="D350" s="110" t="s">
        <v>2367</v>
      </c>
      <c r="E350" s="110" t="s">
        <v>2368</v>
      </c>
      <c r="F350" s="110" t="s">
        <v>2369</v>
      </c>
      <c r="G350" s="110" t="s">
        <v>1057</v>
      </c>
      <c r="H350" s="110" t="s">
        <v>2370</v>
      </c>
      <c r="I350" s="110" t="s">
        <v>2371</v>
      </c>
      <c r="J350" s="111">
        <v>7.89</v>
      </c>
      <c r="K350" s="110" t="s">
        <v>2372</v>
      </c>
      <c r="L350" s="112">
        <v>6</v>
      </c>
      <c r="M350" s="110" t="s">
        <v>1123</v>
      </c>
      <c r="N350" s="112">
        <v>3</v>
      </c>
      <c r="O350" s="110" t="s">
        <v>2373</v>
      </c>
      <c r="P350" s="112">
        <v>19</v>
      </c>
      <c r="Q350" s="110" t="s">
        <v>2374</v>
      </c>
      <c r="R350" s="110" t="s">
        <v>2375</v>
      </c>
      <c r="S350" s="112">
        <v>190505400</v>
      </c>
      <c r="T350" s="110" t="s">
        <v>1204</v>
      </c>
      <c r="U350" s="110" t="s">
        <v>2376</v>
      </c>
      <c r="V350" s="110" t="s">
        <v>2377</v>
      </c>
      <c r="W350" s="110">
        <v>1</v>
      </c>
      <c r="X350" s="110" t="s">
        <v>2378</v>
      </c>
      <c r="Y350" s="112" t="s">
        <v>1199</v>
      </c>
      <c r="Z350" s="110">
        <v>3</v>
      </c>
      <c r="AA350" s="110" t="s">
        <v>2352</v>
      </c>
      <c r="AB350" s="116" t="s">
        <v>16</v>
      </c>
      <c r="AC350" s="112">
        <v>0</v>
      </c>
      <c r="AD350" s="112">
        <v>0.01</v>
      </c>
      <c r="AE350" s="112">
        <v>0.01</v>
      </c>
      <c r="AF350" s="112">
        <v>0</v>
      </c>
      <c r="AG350" s="112">
        <v>0</v>
      </c>
      <c r="AH350" s="112">
        <v>0</v>
      </c>
      <c r="AI350" s="112">
        <v>0.01</v>
      </c>
      <c r="AJ350" s="112">
        <v>0.01</v>
      </c>
      <c r="AK350" s="112">
        <v>0.02</v>
      </c>
      <c r="AL350" s="112">
        <v>0</v>
      </c>
      <c r="AM350" s="112">
        <v>0</v>
      </c>
      <c r="AN350" s="112">
        <v>0</v>
      </c>
      <c r="AO350" s="112">
        <v>0.01</v>
      </c>
      <c r="AP350" s="112">
        <v>0.01</v>
      </c>
      <c r="AQ350" s="112">
        <v>0.03</v>
      </c>
      <c r="AR350" s="112">
        <v>0</v>
      </c>
      <c r="AS350" s="112">
        <v>0</v>
      </c>
      <c r="AT350" s="112">
        <v>0</v>
      </c>
      <c r="AU350" s="112">
        <v>0.01</v>
      </c>
      <c r="AV350" s="112">
        <v>0.01</v>
      </c>
      <c r="AW350" s="112">
        <v>0.04</v>
      </c>
      <c r="AX350" s="110" t="s">
        <v>857</v>
      </c>
      <c r="AY350" s="110" t="s">
        <v>931</v>
      </c>
      <c r="AZ350" s="110">
        <v>0</v>
      </c>
      <c r="BA350" s="110">
        <v>0</v>
      </c>
      <c r="BB350" s="114">
        <v>0</v>
      </c>
      <c r="BC350" s="114">
        <v>0</v>
      </c>
      <c r="BD350" s="114">
        <v>0</v>
      </c>
      <c r="BE350" s="114">
        <v>0</v>
      </c>
      <c r="BF350" s="114">
        <v>0</v>
      </c>
      <c r="BG350" s="115" t="s">
        <v>932</v>
      </c>
    </row>
    <row r="351" spans="1:59" s="102" customFormat="1" ht="32.1" customHeight="1">
      <c r="A351" s="97" t="s">
        <v>2330</v>
      </c>
      <c r="B351" s="97">
        <v>340</v>
      </c>
      <c r="C351" s="98" t="s">
        <v>2209</v>
      </c>
      <c r="D351" s="98" t="s">
        <v>2331</v>
      </c>
      <c r="E351" s="98" t="s">
        <v>2332</v>
      </c>
      <c r="F351" s="98" t="s">
        <v>2333</v>
      </c>
      <c r="G351" s="98" t="s">
        <v>2334</v>
      </c>
      <c r="H351" s="98" t="s">
        <v>2335</v>
      </c>
      <c r="I351" s="98" t="s">
        <v>1043</v>
      </c>
      <c r="J351" s="97">
        <v>5</v>
      </c>
      <c r="K351" s="98" t="s">
        <v>2336</v>
      </c>
      <c r="L351" s="97">
        <v>19</v>
      </c>
      <c r="M351" s="98" t="s">
        <v>2337</v>
      </c>
      <c r="N351" s="99">
        <v>15</v>
      </c>
      <c r="O351" s="100" t="s">
        <v>2338</v>
      </c>
      <c r="P351" s="97">
        <v>32</v>
      </c>
      <c r="Q351" s="98" t="s">
        <v>1689</v>
      </c>
      <c r="R351" s="98" t="s">
        <v>2361</v>
      </c>
      <c r="S351" s="97">
        <v>320400100</v>
      </c>
      <c r="T351" s="98" t="s">
        <v>937</v>
      </c>
      <c r="U351" s="98" t="s">
        <v>1994</v>
      </c>
      <c r="V351" s="98" t="s">
        <v>2379</v>
      </c>
      <c r="W351" s="119">
        <v>2</v>
      </c>
      <c r="X351" s="98" t="s">
        <v>2343</v>
      </c>
      <c r="Y351" s="98">
        <v>5</v>
      </c>
      <c r="Z351" s="97" t="s">
        <v>2346</v>
      </c>
      <c r="AA351" s="101" t="s">
        <v>2352</v>
      </c>
      <c r="AB351" s="98" t="s">
        <v>16</v>
      </c>
      <c r="AC351" s="97">
        <f>_xlfn.XLOOKUP(B351,'[1]PI final (3)'!C:C,'[1]PI final (3)'!AE:AE,"",0)</f>
        <v>0</v>
      </c>
      <c r="AD351" s="97">
        <f>_xlfn.XLOOKUP(B351,'[1]PI final (3)'!C:C,'[1]PI final (3)'!AF:AF,"",0)</f>
        <v>0</v>
      </c>
      <c r="AE351" s="97">
        <f>_xlfn.XLOOKUP(B351,'[1]PI final (3)'!C:C,'[1]PI final (3)'!AG:AG,"",0)</f>
        <v>0</v>
      </c>
      <c r="AF351" s="97">
        <f>_xlfn.XLOOKUP(B351,'[1]PI final (3)'!C:C,'[1]PI final (3)'!AI:AI,"",0)</f>
        <v>0</v>
      </c>
      <c r="AG351" s="97">
        <f>_xlfn.XLOOKUP(B351,'[1]PI final (3)'!C:C,'[1]PI final (3)'!AJ:AJ,"",0)</f>
        <v>0</v>
      </c>
      <c r="AH351" s="97">
        <f>_xlfn.XLOOKUP(B351,'[1]PI final (3)'!C:C,'[1]PI final (3)'!AK:AK,"",0)</f>
        <v>1</v>
      </c>
      <c r="AI351" s="97">
        <f>_xlfn.XLOOKUP(B351,'[1]PI final (3)'!C:C,'[1]PI final (3)'!AL:AL,"",0)</f>
        <v>0</v>
      </c>
      <c r="AJ351" s="97">
        <f>_xlfn.XLOOKUP(B351,'[1]PI final (3)'!C:C,'[1]PI final (3)'!AM:AM,"",0)</f>
        <v>1</v>
      </c>
      <c r="AK351" s="97">
        <f t="shared" ref="AK351:AK366" si="7">AJ351+AE351</f>
        <v>1</v>
      </c>
      <c r="AL351" s="97">
        <f>_xlfn.XLOOKUP(B351,'[1]PI final (3)'!C:C,'[1]PI final (3)'!AP:AP,"",0)</f>
        <v>0</v>
      </c>
      <c r="AM351" s="97">
        <f>_xlfn.XLOOKUP(B351,'[1]PI final (3)'!C:C,'[1]PI final (3)'!AQ:AQ,"",0)</f>
        <v>0</v>
      </c>
      <c r="AN351" s="97">
        <f>_xlfn.XLOOKUP(B351,'[1]PI final (3)'!C:C,'[1]PI final (3)'!AR:AR,"",0)</f>
        <v>1</v>
      </c>
      <c r="AO351" s="97">
        <f>_xlfn.XLOOKUP(B351,'[1]PI final (3)'!C:C,'[1]PI final (3)'!AS:AS,"",0)</f>
        <v>0</v>
      </c>
      <c r="AP351" s="97">
        <f>_xlfn.XLOOKUP(B351,'[1]PI final (3)'!C:C,'[1]PI final (3)'!AT:AT,"",0)</f>
        <v>1</v>
      </c>
      <c r="AQ351" s="97">
        <f>_xlfn.XLOOKUP(B351,'[1]PI final (3)'!C:C,'[1]PI final (3)'!AU:AU,"",0)</f>
        <v>0</v>
      </c>
      <c r="AR351" s="97">
        <f>_xlfn.XLOOKUP(B351,'[1]PI final (3)'!C:C,'[1]PI final (3)'!AW:AW,"",0)</f>
        <v>0</v>
      </c>
      <c r="AS351" s="97">
        <f>_xlfn.XLOOKUP(B351,'[1]PI final (3)'!C:C,'[1]PI final (3)'!AX:AX,"",0)</f>
        <v>0</v>
      </c>
      <c r="AT351" s="97">
        <f>_xlfn.XLOOKUP(B351,'[1]PI final (3)'!C:C,'[1]PI final (3)'!AY:AY,"",0)</f>
        <v>1</v>
      </c>
      <c r="AU351" s="97">
        <f>_xlfn.XLOOKUP(B351,'[1]PI final (3)'!C:C,'[1]PI final (3)'!AZ:AZ,"",0)</f>
        <v>0</v>
      </c>
      <c r="AV351" s="97">
        <f>_xlfn.XLOOKUP(B351,'[1]PI final (3)'!C:C,'[1]PI final (3)'!BA:BA,"",0)</f>
        <v>1</v>
      </c>
      <c r="AW351" s="97">
        <f>_xlfn.XLOOKUP(B351,'[1]PI final (3)'!C:C,'[1]PI final (3)'!BB:BB,"",0)</f>
        <v>3</v>
      </c>
      <c r="AX351" s="98" t="s">
        <v>857</v>
      </c>
      <c r="AY351" s="98" t="s">
        <v>931</v>
      </c>
      <c r="AZ351" s="98" t="s">
        <v>931</v>
      </c>
      <c r="BA351" s="98" t="s">
        <v>849</v>
      </c>
      <c r="BB351" s="98">
        <v>0</v>
      </c>
      <c r="BC351" s="98">
        <v>0</v>
      </c>
      <c r="BD351" s="98">
        <v>0</v>
      </c>
      <c r="BE351" s="98">
        <v>0</v>
      </c>
      <c r="BF351" s="98">
        <v>0</v>
      </c>
    </row>
    <row r="352" spans="1:59" s="102" customFormat="1" ht="32.1" customHeight="1">
      <c r="A352" s="97" t="s">
        <v>2330</v>
      </c>
      <c r="B352" s="97">
        <v>341</v>
      </c>
      <c r="C352" s="98" t="s">
        <v>2209</v>
      </c>
      <c r="D352" s="98" t="s">
        <v>2331</v>
      </c>
      <c r="E352" s="98" t="s">
        <v>2332</v>
      </c>
      <c r="F352" s="98" t="s">
        <v>2333</v>
      </c>
      <c r="G352" s="98" t="s">
        <v>2334</v>
      </c>
      <c r="H352" s="98" t="s">
        <v>2335</v>
      </c>
      <c r="I352" s="98" t="s">
        <v>1043</v>
      </c>
      <c r="J352" s="97">
        <v>5</v>
      </c>
      <c r="K352" s="98" t="s">
        <v>2336</v>
      </c>
      <c r="L352" s="97">
        <v>19</v>
      </c>
      <c r="M352" s="98" t="s">
        <v>2337</v>
      </c>
      <c r="N352" s="99">
        <v>15</v>
      </c>
      <c r="O352" s="100" t="s">
        <v>2338</v>
      </c>
      <c r="P352" s="97">
        <v>32</v>
      </c>
      <c r="Q352" s="98" t="s">
        <v>1689</v>
      </c>
      <c r="R352" s="98" t="s">
        <v>2380</v>
      </c>
      <c r="S352" s="97">
        <v>320700900</v>
      </c>
      <c r="T352" s="98" t="s">
        <v>2381</v>
      </c>
      <c r="U352" s="98" t="s">
        <v>2382</v>
      </c>
      <c r="V352" s="98" t="s">
        <v>2383</v>
      </c>
      <c r="W352" s="119">
        <v>0</v>
      </c>
      <c r="X352" s="98" t="s">
        <v>2336</v>
      </c>
      <c r="Y352" s="98">
        <v>1</v>
      </c>
      <c r="Z352" s="97">
        <v>15</v>
      </c>
      <c r="AA352" s="101" t="s">
        <v>2344</v>
      </c>
      <c r="AB352" s="98" t="s">
        <v>16</v>
      </c>
      <c r="AC352" s="97">
        <f>_xlfn.XLOOKUP(B352,'[1]PI final (3)'!C:C,'[1]PI final (3)'!AE:AE,"",0)</f>
        <v>0</v>
      </c>
      <c r="AD352" s="97">
        <f>_xlfn.XLOOKUP(B352,'[1]PI final (3)'!C:C,'[1]PI final (3)'!AF:AF,"",0)</f>
        <v>0</v>
      </c>
      <c r="AE352" s="97">
        <f>_xlfn.XLOOKUP(B352,'[1]PI final (3)'!C:C,'[1]PI final (3)'!AG:AG,"",0)</f>
        <v>0</v>
      </c>
      <c r="AF352" s="97">
        <f>_xlfn.XLOOKUP(B352,'[1]PI final (3)'!C:C,'[1]PI final (3)'!AI:AI,"",0)</f>
        <v>0</v>
      </c>
      <c r="AG352" s="97">
        <f>_xlfn.XLOOKUP(B352,'[1]PI final (3)'!C:C,'[1]PI final (3)'!AJ:AJ,"",0)</f>
        <v>0</v>
      </c>
      <c r="AH352" s="97">
        <f>_xlfn.XLOOKUP(B352,'[1]PI final (3)'!C:C,'[1]PI final (3)'!AK:AK,"",0)</f>
        <v>0</v>
      </c>
      <c r="AI352" s="97">
        <f>_xlfn.XLOOKUP(B352,'[1]PI final (3)'!C:C,'[1]PI final (3)'!AL:AL,"",0)</f>
        <v>1</v>
      </c>
      <c r="AJ352" s="97">
        <f>_xlfn.XLOOKUP(B352,'[1]PI final (3)'!C:C,'[1]PI final (3)'!AM:AM,"",0)</f>
        <v>1</v>
      </c>
      <c r="AK352" s="97">
        <f t="shared" si="7"/>
        <v>1</v>
      </c>
      <c r="AL352" s="97">
        <f>_xlfn.XLOOKUP(B352,'[1]PI final (3)'!C:C,'[1]PI final (3)'!AP:AP,"",0)</f>
        <v>0</v>
      </c>
      <c r="AM352" s="97">
        <f>_xlfn.XLOOKUP(B352,'[1]PI final (3)'!C:C,'[1]PI final (3)'!AQ:AQ,"",0)</f>
        <v>0</v>
      </c>
      <c r="AN352" s="97">
        <f>_xlfn.XLOOKUP(B352,'[1]PI final (3)'!C:C,'[1]PI final (3)'!AR:AR,"",0)</f>
        <v>0</v>
      </c>
      <c r="AO352" s="97">
        <f>_xlfn.XLOOKUP(B352,'[1]PI final (3)'!C:C,'[1]PI final (3)'!AS:AS,"",0)</f>
        <v>0</v>
      </c>
      <c r="AP352" s="97">
        <f>_xlfn.XLOOKUP(B352,'[1]PI final (3)'!C:C,'[1]PI final (3)'!AT:AT,"",0)</f>
        <v>0</v>
      </c>
      <c r="AQ352" s="97">
        <f>_xlfn.XLOOKUP(B352,'[1]PI final (3)'!C:C,'[1]PI final (3)'!AU:AU,"",0)</f>
        <v>0</v>
      </c>
      <c r="AR352" s="97">
        <f>_xlfn.XLOOKUP(B352,'[1]PI final (3)'!C:C,'[1]PI final (3)'!AW:AW,"",0)</f>
        <v>0</v>
      </c>
      <c r="AS352" s="97">
        <f>_xlfn.XLOOKUP(B352,'[1]PI final (3)'!C:C,'[1]PI final (3)'!AX:AX,"",0)</f>
        <v>0</v>
      </c>
      <c r="AT352" s="97">
        <f>_xlfn.XLOOKUP(B352,'[1]PI final (3)'!C:C,'[1]PI final (3)'!AY:AY,"",0)</f>
        <v>0</v>
      </c>
      <c r="AU352" s="97">
        <f>_xlfn.XLOOKUP(B352,'[1]PI final (3)'!C:C,'[1]PI final (3)'!AZ:AZ,"",0)</f>
        <v>0</v>
      </c>
      <c r="AV352" s="97">
        <f>_xlfn.XLOOKUP(B352,'[1]PI final (3)'!C:C,'[1]PI final (3)'!BA:BA,"",0)</f>
        <v>0</v>
      </c>
      <c r="AW352" s="97">
        <f>_xlfn.XLOOKUP(B352,'[1]PI final (3)'!C:C,'[1]PI final (3)'!BB:BB,"",0)</f>
        <v>1</v>
      </c>
      <c r="AX352" s="98" t="s">
        <v>857</v>
      </c>
      <c r="AY352" s="98" t="s">
        <v>931</v>
      </c>
      <c r="AZ352" s="98" t="s">
        <v>931</v>
      </c>
      <c r="BA352" s="98" t="s">
        <v>849</v>
      </c>
      <c r="BB352" s="98">
        <v>0</v>
      </c>
      <c r="BC352" s="98">
        <v>0</v>
      </c>
      <c r="BD352" s="98">
        <v>0</v>
      </c>
      <c r="BE352" s="98">
        <v>0</v>
      </c>
      <c r="BF352" s="98">
        <v>0</v>
      </c>
    </row>
    <row r="353" spans="1:58" s="102" customFormat="1" ht="32.1" customHeight="1">
      <c r="A353" s="97" t="s">
        <v>2330</v>
      </c>
      <c r="B353" s="97">
        <v>342</v>
      </c>
      <c r="C353" s="98" t="s">
        <v>2209</v>
      </c>
      <c r="D353" s="98" t="s">
        <v>2331</v>
      </c>
      <c r="E353" s="98" t="s">
        <v>2384</v>
      </c>
      <c r="F353" s="98" t="s">
        <v>2385</v>
      </c>
      <c r="G353" s="98" t="s">
        <v>1057</v>
      </c>
      <c r="H353" s="98" t="s">
        <v>2386</v>
      </c>
      <c r="I353" s="98" t="s">
        <v>2387</v>
      </c>
      <c r="J353" s="97">
        <v>2200</v>
      </c>
      <c r="K353" s="98" t="s">
        <v>1849</v>
      </c>
      <c r="L353" s="97">
        <v>5150</v>
      </c>
      <c r="M353" s="98" t="s">
        <v>1059</v>
      </c>
      <c r="N353" s="99" t="s">
        <v>2388</v>
      </c>
      <c r="O353" s="100" t="s">
        <v>2389</v>
      </c>
      <c r="P353" s="97">
        <v>32</v>
      </c>
      <c r="Q353" s="98" t="s">
        <v>1689</v>
      </c>
      <c r="R353" s="98" t="s">
        <v>2353</v>
      </c>
      <c r="S353" s="97">
        <v>320100900</v>
      </c>
      <c r="T353" s="98" t="s">
        <v>2390</v>
      </c>
      <c r="U353" s="98" t="s">
        <v>2391</v>
      </c>
      <c r="V353" s="98" t="s">
        <v>2392</v>
      </c>
      <c r="W353" s="98">
        <v>6</v>
      </c>
      <c r="X353" s="98" t="s">
        <v>2343</v>
      </c>
      <c r="Y353" s="98">
        <v>15</v>
      </c>
      <c r="Z353" s="97">
        <v>15</v>
      </c>
      <c r="AA353" s="101" t="s">
        <v>2393</v>
      </c>
      <c r="AB353" s="98" t="s">
        <v>16</v>
      </c>
      <c r="AC353" s="97">
        <f>_xlfn.XLOOKUP(B353,'[1]PI final (3)'!C:C,'[1]PI final (3)'!AE:AE,"",0)</f>
        <v>0</v>
      </c>
      <c r="AD353" s="97">
        <f>_xlfn.XLOOKUP(B353,'[1]PI final (3)'!C:C,'[1]PI final (3)'!AF:AF,"",0)</f>
        <v>1</v>
      </c>
      <c r="AE353" s="97">
        <f>_xlfn.XLOOKUP(B353,'[1]PI final (3)'!C:C,'[1]PI final (3)'!AG:AG,"",0)</f>
        <v>1</v>
      </c>
      <c r="AF353" s="97">
        <f>_xlfn.XLOOKUP(B353,'[1]PI final (3)'!C:C,'[1]PI final (3)'!AI:AI,"",0)</f>
        <v>0</v>
      </c>
      <c r="AG353" s="97">
        <f>_xlfn.XLOOKUP(B353,'[1]PI final (3)'!C:C,'[1]PI final (3)'!AJ:AJ,"",0)</f>
        <v>0</v>
      </c>
      <c r="AH353" s="97">
        <f>_xlfn.XLOOKUP(B353,'[1]PI final (3)'!C:C,'[1]PI final (3)'!AK:AK,"",0)</f>
        <v>1</v>
      </c>
      <c r="AI353" s="97">
        <f>_xlfn.XLOOKUP(B353,'[1]PI final (3)'!C:C,'[1]PI final (3)'!AL:AL,"",0)</f>
        <v>2</v>
      </c>
      <c r="AJ353" s="97">
        <f>_xlfn.XLOOKUP(B353,'[1]PI final (3)'!C:C,'[1]PI final (3)'!AM:AM,"",0)</f>
        <v>3</v>
      </c>
      <c r="AK353" s="97">
        <f t="shared" si="7"/>
        <v>4</v>
      </c>
      <c r="AL353" s="97">
        <f>_xlfn.XLOOKUP(B353,'[1]PI final (3)'!C:C,'[1]PI final (3)'!AP:AP,"",0)</f>
        <v>0</v>
      </c>
      <c r="AM353" s="97">
        <f>_xlfn.XLOOKUP(B353,'[1]PI final (3)'!C:C,'[1]PI final (3)'!AQ:AQ,"",0)</f>
        <v>0</v>
      </c>
      <c r="AN353" s="97">
        <f>_xlfn.XLOOKUP(B353,'[1]PI final (3)'!C:C,'[1]PI final (3)'!AR:AR,"",0)</f>
        <v>1</v>
      </c>
      <c r="AO353" s="97">
        <f>_xlfn.XLOOKUP(B353,'[1]PI final (3)'!C:C,'[1]PI final (3)'!AS:AS,"",0)</f>
        <v>2</v>
      </c>
      <c r="AP353" s="97">
        <f>_xlfn.XLOOKUP(B353,'[1]PI final (3)'!C:C,'[1]PI final (3)'!AT:AT,"",0)</f>
        <v>3</v>
      </c>
      <c r="AQ353" s="97">
        <f>_xlfn.XLOOKUP(B353,'[1]PI final (3)'!C:C,'[1]PI final (3)'!AU:AU,"",0)</f>
        <v>0</v>
      </c>
      <c r="AR353" s="97">
        <f>_xlfn.XLOOKUP(B353,'[1]PI final (3)'!C:C,'[1]PI final (3)'!AW:AW,"",0)</f>
        <v>0</v>
      </c>
      <c r="AS353" s="97">
        <f>_xlfn.XLOOKUP(B353,'[1]PI final (3)'!C:C,'[1]PI final (3)'!AX:AX,"",0)</f>
        <v>0</v>
      </c>
      <c r="AT353" s="97">
        <f>_xlfn.XLOOKUP(B353,'[1]PI final (3)'!C:C,'[1]PI final (3)'!AY:AY,"",0)</f>
        <v>2</v>
      </c>
      <c r="AU353" s="97">
        <f>_xlfn.XLOOKUP(B353,'[1]PI final (3)'!C:C,'[1]PI final (3)'!AZ:AZ,"",0)</f>
        <v>0</v>
      </c>
      <c r="AV353" s="97">
        <f>_xlfn.XLOOKUP(B353,'[1]PI final (3)'!C:C,'[1]PI final (3)'!BA:BA,"",0)</f>
        <v>2</v>
      </c>
      <c r="AW353" s="97">
        <f>_xlfn.XLOOKUP(B353,'[1]PI final (3)'!C:C,'[1]PI final (3)'!BB:BB,"",0)</f>
        <v>9</v>
      </c>
      <c r="AX353" s="98" t="s">
        <v>857</v>
      </c>
      <c r="AY353" s="98" t="s">
        <v>931</v>
      </c>
      <c r="AZ353" s="98" t="s">
        <v>931</v>
      </c>
      <c r="BA353" s="98" t="s">
        <v>849</v>
      </c>
      <c r="BB353" s="98">
        <v>0</v>
      </c>
      <c r="BC353" s="98">
        <v>0</v>
      </c>
      <c r="BD353" s="98">
        <v>0</v>
      </c>
      <c r="BE353" s="98">
        <v>0</v>
      </c>
      <c r="BF353" s="98">
        <v>0</v>
      </c>
    </row>
    <row r="354" spans="1:58" s="102" customFormat="1" ht="32.1" customHeight="1">
      <c r="A354" s="97" t="s">
        <v>2330</v>
      </c>
      <c r="B354" s="97">
        <v>343</v>
      </c>
      <c r="C354" s="98" t="s">
        <v>2209</v>
      </c>
      <c r="D354" s="98" t="s">
        <v>2331</v>
      </c>
      <c r="E354" s="98" t="s">
        <v>2384</v>
      </c>
      <c r="F354" s="98" t="s">
        <v>2385</v>
      </c>
      <c r="G354" s="98" t="s">
        <v>1057</v>
      </c>
      <c r="H354" s="98" t="s">
        <v>2386</v>
      </c>
      <c r="I354" s="98" t="s">
        <v>2387</v>
      </c>
      <c r="J354" s="97">
        <v>2200</v>
      </c>
      <c r="K354" s="98" t="s">
        <v>1849</v>
      </c>
      <c r="L354" s="97">
        <v>5150</v>
      </c>
      <c r="M354" s="98" t="s">
        <v>1059</v>
      </c>
      <c r="N354" s="99" t="s">
        <v>2388</v>
      </c>
      <c r="O354" s="100" t="s">
        <v>2389</v>
      </c>
      <c r="P354" s="97">
        <v>32</v>
      </c>
      <c r="Q354" s="98" t="s">
        <v>1689</v>
      </c>
      <c r="R354" s="98" t="s">
        <v>2357</v>
      </c>
      <c r="S354" s="97">
        <v>320800600</v>
      </c>
      <c r="T354" s="98" t="s">
        <v>1204</v>
      </c>
      <c r="U354" s="98" t="s">
        <v>2394</v>
      </c>
      <c r="V354" s="98" t="s">
        <v>2395</v>
      </c>
      <c r="W354" s="98">
        <v>1</v>
      </c>
      <c r="X354" s="98" t="s">
        <v>2396</v>
      </c>
      <c r="Y354" s="98">
        <v>14</v>
      </c>
      <c r="Z354" s="97">
        <v>15</v>
      </c>
      <c r="AA354" s="101" t="s">
        <v>2344</v>
      </c>
      <c r="AB354" s="98" t="s">
        <v>16</v>
      </c>
      <c r="AC354" s="97">
        <f>_xlfn.XLOOKUP(B354,'[1]PI final (3)'!C:C,'[1]PI final (3)'!AE:AE,"",0)</f>
        <v>0</v>
      </c>
      <c r="AD354" s="97">
        <f>_xlfn.XLOOKUP(B354,'[1]PI final (3)'!C:C,'[1]PI final (3)'!AF:AF,"",0)</f>
        <v>1</v>
      </c>
      <c r="AE354" s="97">
        <f>_xlfn.XLOOKUP(B354,'[1]PI final (3)'!C:C,'[1]PI final (3)'!AG:AG,"",0)</f>
        <v>1</v>
      </c>
      <c r="AF354" s="97">
        <f>_xlfn.XLOOKUP(B354,'[1]PI final (3)'!C:C,'[1]PI final (3)'!AI:AI,"",0)</f>
        <v>0</v>
      </c>
      <c r="AG354" s="97">
        <f>_xlfn.XLOOKUP(B354,'[1]PI final (3)'!C:C,'[1]PI final (3)'!AJ:AJ,"",0)</f>
        <v>0</v>
      </c>
      <c r="AH354" s="97">
        <f>_xlfn.XLOOKUP(B354,'[1]PI final (3)'!C:C,'[1]PI final (3)'!AK:AK,"",0)</f>
        <v>5</v>
      </c>
      <c r="AI354" s="97">
        <f>_xlfn.XLOOKUP(B354,'[1]PI final (3)'!C:C,'[1]PI final (3)'!AL:AL,"",0)</f>
        <v>0</v>
      </c>
      <c r="AJ354" s="97">
        <f>_xlfn.XLOOKUP(B354,'[1]PI final (3)'!C:C,'[1]PI final (3)'!AM:AM,"",0)</f>
        <v>5</v>
      </c>
      <c r="AK354" s="97">
        <f t="shared" si="7"/>
        <v>6</v>
      </c>
      <c r="AL354" s="97">
        <f>_xlfn.XLOOKUP(B354,'[1]PI final (3)'!C:C,'[1]PI final (3)'!AP:AP,"",0)</f>
        <v>0</v>
      </c>
      <c r="AM354" s="97">
        <f>_xlfn.XLOOKUP(B354,'[1]PI final (3)'!C:C,'[1]PI final (3)'!AQ:AQ,"",0)</f>
        <v>0</v>
      </c>
      <c r="AN354" s="97">
        <f>_xlfn.XLOOKUP(B354,'[1]PI final (3)'!C:C,'[1]PI final (3)'!AR:AR,"",0)</f>
        <v>4</v>
      </c>
      <c r="AO354" s="97">
        <f>_xlfn.XLOOKUP(B354,'[1]PI final (3)'!C:C,'[1]PI final (3)'!AS:AS,"",0)</f>
        <v>0</v>
      </c>
      <c r="AP354" s="97">
        <f>_xlfn.XLOOKUP(B354,'[1]PI final (3)'!C:C,'[1]PI final (3)'!AT:AT,"",0)</f>
        <v>4</v>
      </c>
      <c r="AQ354" s="97">
        <f>_xlfn.XLOOKUP(B354,'[1]PI final (3)'!C:C,'[1]PI final (3)'!AU:AU,"",0)</f>
        <v>0</v>
      </c>
      <c r="AR354" s="97">
        <f>_xlfn.XLOOKUP(B354,'[1]PI final (3)'!C:C,'[1]PI final (3)'!AW:AW,"",0)</f>
        <v>0</v>
      </c>
      <c r="AS354" s="97">
        <f>_xlfn.XLOOKUP(B354,'[1]PI final (3)'!C:C,'[1]PI final (3)'!AX:AX,"",0)</f>
        <v>0</v>
      </c>
      <c r="AT354" s="97">
        <f>_xlfn.XLOOKUP(B354,'[1]PI final (3)'!C:C,'[1]PI final (3)'!AY:AY,"",0)</f>
        <v>3</v>
      </c>
      <c r="AU354" s="97">
        <f>_xlfn.XLOOKUP(B354,'[1]PI final (3)'!C:C,'[1]PI final (3)'!AZ:AZ,"",0)</f>
        <v>0</v>
      </c>
      <c r="AV354" s="97">
        <f>_xlfn.XLOOKUP(B354,'[1]PI final (3)'!C:C,'[1]PI final (3)'!BA:BA,"",0)</f>
        <v>3</v>
      </c>
      <c r="AW354" s="97">
        <f>_xlfn.XLOOKUP(B354,'[1]PI final (3)'!C:C,'[1]PI final (3)'!BB:BB,"",0)</f>
        <v>13</v>
      </c>
      <c r="AX354" s="98" t="s">
        <v>857</v>
      </c>
      <c r="AY354" s="98" t="s">
        <v>931</v>
      </c>
      <c r="AZ354" s="98" t="s">
        <v>931</v>
      </c>
      <c r="BA354" s="98" t="s">
        <v>849</v>
      </c>
      <c r="BB354" s="98">
        <v>0</v>
      </c>
      <c r="BC354" s="98">
        <v>0</v>
      </c>
      <c r="BD354" s="98">
        <v>0</v>
      </c>
      <c r="BE354" s="98">
        <v>0</v>
      </c>
      <c r="BF354" s="98">
        <v>0</v>
      </c>
    </row>
    <row r="355" spans="1:58" s="102" customFormat="1" ht="32.1" customHeight="1">
      <c r="A355" s="97" t="s">
        <v>2330</v>
      </c>
      <c r="B355" s="97">
        <v>344</v>
      </c>
      <c r="C355" s="98" t="s">
        <v>2209</v>
      </c>
      <c r="D355" s="98" t="s">
        <v>2331</v>
      </c>
      <c r="E355" s="98" t="s">
        <v>2384</v>
      </c>
      <c r="F355" s="98" t="s">
        <v>2385</v>
      </c>
      <c r="G355" s="98" t="s">
        <v>1057</v>
      </c>
      <c r="H355" s="98" t="s">
        <v>2386</v>
      </c>
      <c r="I355" s="98" t="s">
        <v>2387</v>
      </c>
      <c r="J355" s="97">
        <v>2200</v>
      </c>
      <c r="K355" s="98" t="s">
        <v>1849</v>
      </c>
      <c r="L355" s="97">
        <v>5150</v>
      </c>
      <c r="M355" s="98" t="s">
        <v>1059</v>
      </c>
      <c r="N355" s="99" t="s">
        <v>2388</v>
      </c>
      <c r="O355" s="100" t="s">
        <v>2389</v>
      </c>
      <c r="P355" s="97">
        <v>40</v>
      </c>
      <c r="Q355" s="98" t="s">
        <v>2397</v>
      </c>
      <c r="R355" s="98" t="s">
        <v>2398</v>
      </c>
      <c r="S355" s="97">
        <v>400300800</v>
      </c>
      <c r="T355" s="98" t="s">
        <v>1467</v>
      </c>
      <c r="U355" s="98" t="s">
        <v>2399</v>
      </c>
      <c r="V355" s="98" t="s">
        <v>2400</v>
      </c>
      <c r="W355" s="98">
        <v>3</v>
      </c>
      <c r="X355" s="98" t="s">
        <v>2343</v>
      </c>
      <c r="Y355" s="98">
        <v>17</v>
      </c>
      <c r="Z355" s="97" t="s">
        <v>2401</v>
      </c>
      <c r="AA355" s="101" t="s">
        <v>2402</v>
      </c>
      <c r="AB355" s="98" t="s">
        <v>16</v>
      </c>
      <c r="AC355" s="97">
        <f>_xlfn.XLOOKUP(B355,'[1]PI final (3)'!C:C,'[1]PI final (3)'!AE:AE,"",0)</f>
        <v>0</v>
      </c>
      <c r="AD355" s="97">
        <f>_xlfn.XLOOKUP(B355,'[1]PI final (3)'!C:C,'[1]PI final (3)'!AF:AF,"",0)</f>
        <v>1</v>
      </c>
      <c r="AE355" s="97">
        <f>_xlfn.XLOOKUP(B355,'[1]PI final (3)'!C:C,'[1]PI final (3)'!AG:AG,"",0)</f>
        <v>1</v>
      </c>
      <c r="AF355" s="97">
        <f>_xlfn.XLOOKUP(B355,'[1]PI final (3)'!C:C,'[1]PI final (3)'!AI:AI,"",0)</f>
        <v>0</v>
      </c>
      <c r="AG355" s="97">
        <f>_xlfn.XLOOKUP(B355,'[1]PI final (3)'!C:C,'[1]PI final (3)'!AJ:AJ,"",0)</f>
        <v>0</v>
      </c>
      <c r="AH355" s="97">
        <f>_xlfn.XLOOKUP(B355,'[1]PI final (3)'!C:C,'[1]PI final (3)'!AK:AK,"",0)</f>
        <v>5</v>
      </c>
      <c r="AI355" s="97">
        <f>_xlfn.XLOOKUP(B355,'[1]PI final (3)'!C:C,'[1]PI final (3)'!AL:AL,"",0)</f>
        <v>0</v>
      </c>
      <c r="AJ355" s="97">
        <f>_xlfn.XLOOKUP(B355,'[1]PI final (3)'!C:C,'[1]PI final (3)'!AM:AM,"",0)</f>
        <v>5</v>
      </c>
      <c r="AK355" s="97">
        <f t="shared" si="7"/>
        <v>6</v>
      </c>
      <c r="AL355" s="97">
        <f>_xlfn.XLOOKUP(B355,'[1]PI final (3)'!C:C,'[1]PI final (3)'!AP:AP,"",0)</f>
        <v>0</v>
      </c>
      <c r="AM355" s="97">
        <f>_xlfn.XLOOKUP(B355,'[1]PI final (3)'!C:C,'[1]PI final (3)'!AQ:AQ,"",0)</f>
        <v>0</v>
      </c>
      <c r="AN355" s="97">
        <f>_xlfn.XLOOKUP(B355,'[1]PI final (3)'!C:C,'[1]PI final (3)'!AR:AR,"",0)</f>
        <v>6</v>
      </c>
      <c r="AO355" s="97">
        <f>_xlfn.XLOOKUP(B355,'[1]PI final (3)'!C:C,'[1]PI final (3)'!AS:AS,"",0)</f>
        <v>0</v>
      </c>
      <c r="AP355" s="97">
        <f>_xlfn.XLOOKUP(B355,'[1]PI final (3)'!C:C,'[1]PI final (3)'!AT:AT,"",0)</f>
        <v>6</v>
      </c>
      <c r="AQ355" s="97">
        <f>_xlfn.XLOOKUP(B355,'[1]PI final (3)'!C:C,'[1]PI final (3)'!AU:AU,"",0)</f>
        <v>0</v>
      </c>
      <c r="AR355" s="97">
        <f>_xlfn.XLOOKUP(B355,'[1]PI final (3)'!C:C,'[1]PI final (3)'!AW:AW,"",0)</f>
        <v>0</v>
      </c>
      <c r="AS355" s="97">
        <f>_xlfn.XLOOKUP(B355,'[1]PI final (3)'!C:C,'[1]PI final (3)'!AX:AX,"",0)</f>
        <v>0</v>
      </c>
      <c r="AT355" s="97">
        <f>_xlfn.XLOOKUP(B355,'[1]PI final (3)'!C:C,'[1]PI final (3)'!AY:AY,"",0)</f>
        <v>2</v>
      </c>
      <c r="AU355" s="97">
        <f>_xlfn.XLOOKUP(B355,'[1]PI final (3)'!C:C,'[1]PI final (3)'!AZ:AZ,"",0)</f>
        <v>0</v>
      </c>
      <c r="AV355" s="97">
        <f>_xlfn.XLOOKUP(B355,'[1]PI final (3)'!C:C,'[1]PI final (3)'!BA:BA,"",0)</f>
        <v>2</v>
      </c>
      <c r="AW355" s="97">
        <f>_xlfn.XLOOKUP(B355,'[1]PI final (3)'!C:C,'[1]PI final (3)'!BB:BB,"",0)</f>
        <v>14</v>
      </c>
      <c r="AX355" s="98" t="s">
        <v>857</v>
      </c>
      <c r="AY355" s="98" t="s">
        <v>931</v>
      </c>
      <c r="AZ355" s="98" t="s">
        <v>931</v>
      </c>
      <c r="BA355" s="98" t="s">
        <v>849</v>
      </c>
      <c r="BB355" s="98">
        <v>0</v>
      </c>
      <c r="BC355" s="98">
        <v>0</v>
      </c>
      <c r="BD355" s="98">
        <v>0</v>
      </c>
      <c r="BE355" s="98">
        <v>0</v>
      </c>
      <c r="BF355" s="98">
        <v>0</v>
      </c>
    </row>
    <row r="356" spans="1:58" s="102" customFormat="1" ht="32.1" customHeight="1">
      <c r="A356" s="97" t="s">
        <v>2330</v>
      </c>
      <c r="B356" s="97">
        <v>345</v>
      </c>
      <c r="C356" s="98" t="s">
        <v>2209</v>
      </c>
      <c r="D356" s="98" t="s">
        <v>2331</v>
      </c>
      <c r="E356" s="98" t="s">
        <v>2403</v>
      </c>
      <c r="F356" s="98" t="s">
        <v>2404</v>
      </c>
      <c r="G356" s="98" t="s">
        <v>1057</v>
      </c>
      <c r="H356" s="98" t="s">
        <v>2405</v>
      </c>
      <c r="I356" s="98" t="s">
        <v>2406</v>
      </c>
      <c r="J356" s="99">
        <v>1350.347</v>
      </c>
      <c r="K356" s="100" t="s">
        <v>2407</v>
      </c>
      <c r="L356" s="99">
        <v>405.10410000000002</v>
      </c>
      <c r="M356" s="98" t="s">
        <v>840</v>
      </c>
      <c r="N356" s="99" t="s">
        <v>2388</v>
      </c>
      <c r="O356" s="100" t="s">
        <v>2389</v>
      </c>
      <c r="P356" s="97">
        <v>32</v>
      </c>
      <c r="Q356" s="98" t="s">
        <v>1689</v>
      </c>
      <c r="R356" s="98" t="s">
        <v>2408</v>
      </c>
      <c r="S356" s="97">
        <v>320600500</v>
      </c>
      <c r="T356" s="98" t="s">
        <v>1430</v>
      </c>
      <c r="U356" s="98" t="s">
        <v>2409</v>
      </c>
      <c r="V356" s="98" t="s">
        <v>2410</v>
      </c>
      <c r="W356" s="98">
        <v>50</v>
      </c>
      <c r="X356" s="98" t="s">
        <v>2343</v>
      </c>
      <c r="Y356" s="98">
        <v>366</v>
      </c>
      <c r="Z356" s="97" t="s">
        <v>2388</v>
      </c>
      <c r="AA356" s="101" t="s">
        <v>2411</v>
      </c>
      <c r="AB356" s="98" t="s">
        <v>16</v>
      </c>
      <c r="AC356" s="97">
        <f>_xlfn.XLOOKUP(B356,'[1]PI final (3)'!C:C,'[1]PI final (3)'!AE:AE,"",0)</f>
        <v>20</v>
      </c>
      <c r="AD356" s="97">
        <f>_xlfn.XLOOKUP(B356,'[1]PI final (3)'!C:C,'[1]PI final (3)'!AF:AF,"",0)</f>
        <v>20</v>
      </c>
      <c r="AE356" s="97">
        <f>_xlfn.XLOOKUP(B356,'[1]PI final (3)'!C:C,'[1]PI final (3)'!AG:AG,"",0)</f>
        <v>40</v>
      </c>
      <c r="AF356" s="97">
        <f>_xlfn.XLOOKUP(B356,'[1]PI final (3)'!C:C,'[1]PI final (3)'!AI:AI,"",0)</f>
        <v>0</v>
      </c>
      <c r="AG356" s="97">
        <f>_xlfn.XLOOKUP(B356,'[1]PI final (3)'!C:C,'[1]PI final (3)'!AJ:AJ,"",0)</f>
        <v>30</v>
      </c>
      <c r="AH356" s="97">
        <f>_xlfn.XLOOKUP(B356,'[1]PI final (3)'!C:C,'[1]PI final (3)'!AK:AK,"",0)</f>
        <v>30</v>
      </c>
      <c r="AI356" s="97">
        <f>_xlfn.XLOOKUP(B356,'[1]PI final (3)'!C:C,'[1]PI final (3)'!AL:AL,"",0)</f>
        <v>32</v>
      </c>
      <c r="AJ356" s="97">
        <f>_xlfn.XLOOKUP(B356,'[1]PI final (3)'!C:C,'[1]PI final (3)'!AM:AM,"",0)</f>
        <v>92</v>
      </c>
      <c r="AK356" s="97">
        <f t="shared" si="7"/>
        <v>132</v>
      </c>
      <c r="AL356" s="97">
        <f>_xlfn.XLOOKUP(B356,'[1]PI final (3)'!C:C,'[1]PI final (3)'!AP:AP,"",0)</f>
        <v>0</v>
      </c>
      <c r="AM356" s="97">
        <f>_xlfn.XLOOKUP(B356,'[1]PI final (3)'!C:C,'[1]PI final (3)'!AQ:AQ,"",0)</f>
        <v>30</v>
      </c>
      <c r="AN356" s="97">
        <f>_xlfn.XLOOKUP(B356,'[1]PI final (3)'!C:C,'[1]PI final (3)'!AR:AR,"",0)</f>
        <v>30</v>
      </c>
      <c r="AO356" s="97">
        <f>_xlfn.XLOOKUP(B356,'[1]PI final (3)'!C:C,'[1]PI final (3)'!AS:AS,"",0)</f>
        <v>32</v>
      </c>
      <c r="AP356" s="97">
        <f>_xlfn.XLOOKUP(B356,'[1]PI final (3)'!C:C,'[1]PI final (3)'!AT:AT,"",0)</f>
        <v>92</v>
      </c>
      <c r="AQ356" s="97">
        <f>_xlfn.XLOOKUP(B356,'[1]PI final (3)'!C:C,'[1]PI final (3)'!AU:AU,"",0)</f>
        <v>0</v>
      </c>
      <c r="AR356" s="97">
        <f>_xlfn.XLOOKUP(B356,'[1]PI final (3)'!C:C,'[1]PI final (3)'!AW:AW,"",0)</f>
        <v>0</v>
      </c>
      <c r="AS356" s="97">
        <f>_xlfn.XLOOKUP(B356,'[1]PI final (3)'!C:C,'[1]PI final (3)'!AX:AX,"",0)</f>
        <v>30</v>
      </c>
      <c r="AT356" s="97">
        <f>_xlfn.XLOOKUP(B356,'[1]PI final (3)'!C:C,'[1]PI final (3)'!AY:AY,"",0)</f>
        <v>30</v>
      </c>
      <c r="AU356" s="97">
        <f>_xlfn.XLOOKUP(B356,'[1]PI final (3)'!C:C,'[1]PI final (3)'!AZ:AZ,"",0)</f>
        <v>32</v>
      </c>
      <c r="AV356" s="97">
        <f>_xlfn.XLOOKUP(B356,'[1]PI final (3)'!C:C,'[1]PI final (3)'!BA:BA,"",0)</f>
        <v>92</v>
      </c>
      <c r="AW356" s="97">
        <f>_xlfn.XLOOKUP(B356,'[1]PI final (3)'!C:C,'[1]PI final (3)'!BB:BB,"",0)</f>
        <v>316</v>
      </c>
      <c r="AX356" s="98" t="s">
        <v>857</v>
      </c>
      <c r="AY356" s="98" t="s">
        <v>931</v>
      </c>
      <c r="AZ356" s="98" t="s">
        <v>931</v>
      </c>
      <c r="BA356" s="98" t="s">
        <v>849</v>
      </c>
      <c r="BB356" s="98">
        <v>0</v>
      </c>
      <c r="BC356" s="98">
        <v>0</v>
      </c>
      <c r="BD356" s="98">
        <v>0</v>
      </c>
      <c r="BE356" s="98">
        <v>0</v>
      </c>
      <c r="BF356" s="98">
        <v>0</v>
      </c>
    </row>
    <row r="357" spans="1:58" s="102" customFormat="1" ht="32.1" customHeight="1">
      <c r="A357" s="97" t="s">
        <v>2330</v>
      </c>
      <c r="B357" s="97">
        <v>346</v>
      </c>
      <c r="C357" s="98" t="s">
        <v>2209</v>
      </c>
      <c r="D357" s="98" t="s">
        <v>2331</v>
      </c>
      <c r="E357" s="98" t="s">
        <v>2403</v>
      </c>
      <c r="F357" s="98" t="s">
        <v>2404</v>
      </c>
      <c r="G357" s="98" t="s">
        <v>1057</v>
      </c>
      <c r="H357" s="98" t="s">
        <v>2405</v>
      </c>
      <c r="I357" s="98" t="s">
        <v>2406</v>
      </c>
      <c r="J357" s="99">
        <v>1350.347</v>
      </c>
      <c r="K357" s="100" t="s">
        <v>2407</v>
      </c>
      <c r="L357" s="99">
        <v>405.10410000000002</v>
      </c>
      <c r="M357" s="98" t="s">
        <v>840</v>
      </c>
      <c r="N357" s="99" t="s">
        <v>2388</v>
      </c>
      <c r="O357" s="100" t="s">
        <v>2389</v>
      </c>
      <c r="P357" s="97">
        <v>32</v>
      </c>
      <c r="Q357" s="98" t="s">
        <v>1689</v>
      </c>
      <c r="R357" s="98" t="s">
        <v>2408</v>
      </c>
      <c r="S357" s="97">
        <v>320600300</v>
      </c>
      <c r="T357" s="98" t="s">
        <v>2412</v>
      </c>
      <c r="U357" s="98" t="s">
        <v>2413</v>
      </c>
      <c r="V357" s="98" t="s">
        <v>2414</v>
      </c>
      <c r="W357" s="98">
        <v>6</v>
      </c>
      <c r="X357" s="98" t="s">
        <v>2343</v>
      </c>
      <c r="Y357" s="98">
        <v>10</v>
      </c>
      <c r="Z357" s="97" t="s">
        <v>2388</v>
      </c>
      <c r="AA357" s="101" t="s">
        <v>2411</v>
      </c>
      <c r="AB357" s="98" t="s">
        <v>16</v>
      </c>
      <c r="AC357" s="97">
        <f>_xlfn.XLOOKUP(B357,'[1]PI final (3)'!C:C,'[1]PI final (3)'!AE:AE,"",0)</f>
        <v>0</v>
      </c>
      <c r="AD357" s="97">
        <f>_xlfn.XLOOKUP(B357,'[1]PI final (3)'!C:C,'[1]PI final (3)'!AF:AF,"",0)</f>
        <v>0</v>
      </c>
      <c r="AE357" s="97">
        <f>_xlfn.XLOOKUP(B357,'[1]PI final (3)'!C:C,'[1]PI final (3)'!AG:AG,"",0)</f>
        <v>0</v>
      </c>
      <c r="AF357" s="97">
        <f>_xlfn.XLOOKUP(B357,'[1]PI final (3)'!C:C,'[1]PI final (3)'!AI:AI,"",0)</f>
        <v>0</v>
      </c>
      <c r="AG357" s="97">
        <f>_xlfn.XLOOKUP(B357,'[1]PI final (3)'!C:C,'[1]PI final (3)'!AJ:AJ,"",0)</f>
        <v>0</v>
      </c>
      <c r="AH357" s="97">
        <f>_xlfn.XLOOKUP(B357,'[1]PI final (3)'!C:C,'[1]PI final (3)'!AK:AK,"",0)</f>
        <v>0</v>
      </c>
      <c r="AI357" s="97">
        <f>_xlfn.XLOOKUP(B357,'[1]PI final (3)'!C:C,'[1]PI final (3)'!AL:AL,"",0)</f>
        <v>1</v>
      </c>
      <c r="AJ357" s="97">
        <f>_xlfn.XLOOKUP(B357,'[1]PI final (3)'!C:C,'[1]PI final (3)'!AM:AM,"",0)</f>
        <v>1</v>
      </c>
      <c r="AK357" s="97">
        <f t="shared" si="7"/>
        <v>1</v>
      </c>
      <c r="AL357" s="97">
        <f>_xlfn.XLOOKUP(B357,'[1]PI final (3)'!C:C,'[1]PI final (3)'!AP:AP,"",0)</f>
        <v>0</v>
      </c>
      <c r="AM357" s="97">
        <f>_xlfn.XLOOKUP(B357,'[1]PI final (3)'!C:C,'[1]PI final (3)'!AQ:AQ,"",0)</f>
        <v>0</v>
      </c>
      <c r="AN357" s="97">
        <f>_xlfn.XLOOKUP(B357,'[1]PI final (3)'!C:C,'[1]PI final (3)'!AR:AR,"",0)</f>
        <v>0</v>
      </c>
      <c r="AO357" s="97">
        <f>_xlfn.XLOOKUP(B357,'[1]PI final (3)'!C:C,'[1]PI final (3)'!AS:AS,"",0)</f>
        <v>2</v>
      </c>
      <c r="AP357" s="97">
        <f>_xlfn.XLOOKUP(B357,'[1]PI final (3)'!C:C,'[1]PI final (3)'!AT:AT,"",0)</f>
        <v>2</v>
      </c>
      <c r="AQ357" s="97">
        <f>_xlfn.XLOOKUP(B357,'[1]PI final (3)'!C:C,'[1]PI final (3)'!AU:AU,"",0)</f>
        <v>0</v>
      </c>
      <c r="AR357" s="97">
        <f>_xlfn.XLOOKUP(B357,'[1]PI final (3)'!C:C,'[1]PI final (3)'!AW:AW,"",0)</f>
        <v>0</v>
      </c>
      <c r="AS357" s="97">
        <f>_xlfn.XLOOKUP(B357,'[1]PI final (3)'!C:C,'[1]PI final (3)'!AX:AX,"",0)</f>
        <v>0</v>
      </c>
      <c r="AT357" s="97">
        <f>_xlfn.XLOOKUP(B357,'[1]PI final (3)'!C:C,'[1]PI final (3)'!AY:AY,"",0)</f>
        <v>0</v>
      </c>
      <c r="AU357" s="97">
        <f>_xlfn.XLOOKUP(B357,'[1]PI final (3)'!C:C,'[1]PI final (3)'!AZ:AZ,"",0)</f>
        <v>1</v>
      </c>
      <c r="AV357" s="97">
        <f>_xlfn.XLOOKUP(B357,'[1]PI final (3)'!C:C,'[1]PI final (3)'!BA:BA,"",0)</f>
        <v>1</v>
      </c>
      <c r="AW357" s="97">
        <f>_xlfn.XLOOKUP(B357,'[1]PI final (3)'!C:C,'[1]PI final (3)'!BB:BB,"",0)</f>
        <v>4</v>
      </c>
      <c r="AX357" s="98" t="s">
        <v>857</v>
      </c>
      <c r="AY357" s="98" t="s">
        <v>931</v>
      </c>
      <c r="AZ357" s="98" t="s">
        <v>931</v>
      </c>
      <c r="BA357" s="98" t="s">
        <v>849</v>
      </c>
      <c r="BB357" s="98">
        <v>0</v>
      </c>
      <c r="BC357" s="98">
        <v>0</v>
      </c>
      <c r="BD357" s="98">
        <v>0</v>
      </c>
      <c r="BE357" s="98">
        <v>0</v>
      </c>
      <c r="BF357" s="98">
        <v>0</v>
      </c>
    </row>
    <row r="358" spans="1:58" s="102" customFormat="1" ht="32.1" customHeight="1">
      <c r="A358" s="97" t="s">
        <v>2330</v>
      </c>
      <c r="B358" s="97">
        <v>347</v>
      </c>
      <c r="C358" s="98" t="s">
        <v>2209</v>
      </c>
      <c r="D358" s="98" t="s">
        <v>2331</v>
      </c>
      <c r="E358" s="98" t="s">
        <v>2403</v>
      </c>
      <c r="F358" s="98" t="s">
        <v>2404</v>
      </c>
      <c r="G358" s="98" t="s">
        <v>1057</v>
      </c>
      <c r="H358" s="98" t="s">
        <v>2405</v>
      </c>
      <c r="I358" s="98" t="s">
        <v>2406</v>
      </c>
      <c r="J358" s="99">
        <v>1350.347</v>
      </c>
      <c r="K358" s="100" t="s">
        <v>2407</v>
      </c>
      <c r="L358" s="99">
        <v>405.10410000000002</v>
      </c>
      <c r="M358" s="98" t="s">
        <v>840</v>
      </c>
      <c r="N358" s="99" t="s">
        <v>2388</v>
      </c>
      <c r="O358" s="100" t="s">
        <v>2389</v>
      </c>
      <c r="P358" s="97">
        <v>32</v>
      </c>
      <c r="Q358" s="98" t="s">
        <v>1689</v>
      </c>
      <c r="R358" s="98" t="s">
        <v>2408</v>
      </c>
      <c r="S358" s="97">
        <v>320601400</v>
      </c>
      <c r="T358" s="98" t="s">
        <v>2415</v>
      </c>
      <c r="U358" s="98" t="s">
        <v>2416</v>
      </c>
      <c r="V358" s="98" t="s">
        <v>2417</v>
      </c>
      <c r="W358" s="98">
        <v>200000</v>
      </c>
      <c r="X358" s="98" t="s">
        <v>2343</v>
      </c>
      <c r="Y358" s="98">
        <v>700000</v>
      </c>
      <c r="Z358" s="97">
        <v>15</v>
      </c>
      <c r="AA358" s="107">
        <v>45397</v>
      </c>
      <c r="AB358" s="98" t="s">
        <v>16</v>
      </c>
      <c r="AC358" s="97">
        <f>_xlfn.XLOOKUP(B358,'[1]PI final (3)'!C:C,'[1]PI final (3)'!AE:AE,"",0)</f>
        <v>15000</v>
      </c>
      <c r="AD358" s="97">
        <f>_xlfn.XLOOKUP(B358,'[1]PI final (3)'!C:C,'[1]PI final (3)'!AF:AF,"",0)</f>
        <v>35000</v>
      </c>
      <c r="AE358" s="97">
        <f>_xlfn.XLOOKUP(B358,'[1]PI final (3)'!C:C,'[1]PI final (3)'!AG:AG,"",0)</f>
        <v>50000</v>
      </c>
      <c r="AF358" s="97">
        <f>_xlfn.XLOOKUP(B358,'[1]PI final (3)'!C:C,'[1]PI final (3)'!AI:AI,"",0)</f>
        <v>0</v>
      </c>
      <c r="AG358" s="97">
        <f>_xlfn.XLOOKUP(B358,'[1]PI final (3)'!C:C,'[1]PI final (3)'!AJ:AJ,"",0)</f>
        <v>100000</v>
      </c>
      <c r="AH358" s="97">
        <f>_xlfn.XLOOKUP(B358,'[1]PI final (3)'!C:C,'[1]PI final (3)'!AK:AK,"",0)</f>
        <v>0</v>
      </c>
      <c r="AI358" s="97">
        <f>_xlfn.XLOOKUP(B358,'[1]PI final (3)'!C:C,'[1]PI final (3)'!AL:AL,"",0)</f>
        <v>100000</v>
      </c>
      <c r="AJ358" s="97">
        <f>_xlfn.XLOOKUP(B358,'[1]PI final (3)'!C:C,'[1]PI final (3)'!AM:AM,"",0)</f>
        <v>200000</v>
      </c>
      <c r="AK358" s="97">
        <f t="shared" si="7"/>
        <v>250000</v>
      </c>
      <c r="AL358" s="97">
        <f>_xlfn.XLOOKUP(B358,'[1]PI final (3)'!C:C,'[1]PI final (3)'!AP:AP,"",0)</f>
        <v>0</v>
      </c>
      <c r="AM358" s="97">
        <f>_xlfn.XLOOKUP(B358,'[1]PI final (3)'!C:C,'[1]PI final (3)'!AQ:AQ,"",0)</f>
        <v>100000</v>
      </c>
      <c r="AN358" s="97">
        <f>_xlfn.XLOOKUP(B358,'[1]PI final (3)'!C:C,'[1]PI final (3)'!AR:AR,"",0)</f>
        <v>0</v>
      </c>
      <c r="AO358" s="97">
        <f>_xlfn.XLOOKUP(B358,'[1]PI final (3)'!C:C,'[1]PI final (3)'!AS:AS,"",0)</f>
        <v>50000</v>
      </c>
      <c r="AP358" s="97">
        <f>_xlfn.XLOOKUP(B358,'[1]PI final (3)'!C:C,'[1]PI final (3)'!AT:AT,"",0)</f>
        <v>150000</v>
      </c>
      <c r="AQ358" s="97">
        <f>_xlfn.XLOOKUP(B358,'[1]PI final (3)'!C:C,'[1]PI final (3)'!AU:AU,"",0)</f>
        <v>0</v>
      </c>
      <c r="AR358" s="97">
        <f>_xlfn.XLOOKUP(B358,'[1]PI final (3)'!C:C,'[1]PI final (3)'!AW:AW,"",0)</f>
        <v>0</v>
      </c>
      <c r="AS358" s="97">
        <f>_xlfn.XLOOKUP(B358,'[1]PI final (3)'!C:C,'[1]PI final (3)'!AX:AX,"",0)</f>
        <v>50000</v>
      </c>
      <c r="AT358" s="97">
        <f>_xlfn.XLOOKUP(B358,'[1]PI final (3)'!C:C,'[1]PI final (3)'!AY:AY,"",0)</f>
        <v>0</v>
      </c>
      <c r="AU358" s="97">
        <f>_xlfn.XLOOKUP(B358,'[1]PI final (3)'!C:C,'[1]PI final (3)'!AZ:AZ,"",0)</f>
        <v>50000</v>
      </c>
      <c r="AV358" s="97">
        <f>_xlfn.XLOOKUP(B358,'[1]PI final (3)'!C:C,'[1]PI final (3)'!BA:BA,"",0)</f>
        <v>100000</v>
      </c>
      <c r="AW358" s="97">
        <f>_xlfn.XLOOKUP(B358,'[1]PI final (3)'!C:C,'[1]PI final (3)'!BB:BB,"",0)</f>
        <v>500000</v>
      </c>
      <c r="AX358" s="98" t="s">
        <v>857</v>
      </c>
      <c r="AY358" s="98" t="s">
        <v>931</v>
      </c>
      <c r="AZ358" s="98" t="s">
        <v>931</v>
      </c>
      <c r="BA358" s="98" t="s">
        <v>849</v>
      </c>
      <c r="BB358" s="98">
        <v>0</v>
      </c>
      <c r="BC358" s="98">
        <v>0</v>
      </c>
      <c r="BD358" s="98">
        <v>0</v>
      </c>
      <c r="BE358" s="98">
        <v>0</v>
      </c>
      <c r="BF358" s="98">
        <v>0</v>
      </c>
    </row>
    <row r="359" spans="1:58" s="102" customFormat="1" ht="32.1" customHeight="1">
      <c r="A359" s="97" t="s">
        <v>2330</v>
      </c>
      <c r="B359" s="97">
        <v>348</v>
      </c>
      <c r="C359" s="98" t="s">
        <v>2209</v>
      </c>
      <c r="D359" s="98" t="s">
        <v>2331</v>
      </c>
      <c r="E359" s="98" t="s">
        <v>2403</v>
      </c>
      <c r="F359" s="98" t="s">
        <v>2404</v>
      </c>
      <c r="G359" s="98" t="s">
        <v>1057</v>
      </c>
      <c r="H359" s="98" t="s">
        <v>2405</v>
      </c>
      <c r="I359" s="98" t="s">
        <v>2406</v>
      </c>
      <c r="J359" s="99">
        <v>1350.347</v>
      </c>
      <c r="K359" s="100" t="s">
        <v>2407</v>
      </c>
      <c r="L359" s="99">
        <v>405.10410000000002</v>
      </c>
      <c r="M359" s="98" t="s">
        <v>840</v>
      </c>
      <c r="N359" s="99" t="s">
        <v>2388</v>
      </c>
      <c r="O359" s="100" t="s">
        <v>2389</v>
      </c>
      <c r="P359" s="97">
        <v>32</v>
      </c>
      <c r="Q359" s="98" t="s">
        <v>1689</v>
      </c>
      <c r="R359" s="98" t="s">
        <v>2418</v>
      </c>
      <c r="S359" s="97">
        <v>320200600</v>
      </c>
      <c r="T359" s="98" t="s">
        <v>2419</v>
      </c>
      <c r="U359" s="98" t="s">
        <v>2420</v>
      </c>
      <c r="V359" s="98" t="s">
        <v>2421</v>
      </c>
      <c r="W359" s="98">
        <v>0</v>
      </c>
      <c r="X359" s="98" t="s">
        <v>2336</v>
      </c>
      <c r="Y359" s="98">
        <v>1</v>
      </c>
      <c r="Z359" s="97">
        <v>15</v>
      </c>
      <c r="AA359" s="101" t="s">
        <v>2422</v>
      </c>
      <c r="AB359" s="98" t="s">
        <v>16</v>
      </c>
      <c r="AC359" s="97">
        <f>_xlfn.XLOOKUP(B359,'[1]PI final (3)'!C:C,'[1]PI final (3)'!AE:AE,"",0)</f>
        <v>0</v>
      </c>
      <c r="AD359" s="97">
        <f>_xlfn.XLOOKUP(B359,'[1]PI final (3)'!C:C,'[1]PI final (3)'!AF:AF,"",0)</f>
        <v>0</v>
      </c>
      <c r="AE359" s="97">
        <f>_xlfn.XLOOKUP(B359,'[1]PI final (3)'!C:C,'[1]PI final (3)'!AG:AG,"",0)</f>
        <v>0</v>
      </c>
      <c r="AF359" s="97">
        <f>_xlfn.XLOOKUP(B359,'[1]PI final (3)'!C:C,'[1]PI final (3)'!AI:AI,"",0)</f>
        <v>0</v>
      </c>
      <c r="AG359" s="97">
        <f>_xlfn.XLOOKUP(B359,'[1]PI final (3)'!C:C,'[1]PI final (3)'!AJ:AJ,"",0)</f>
        <v>0</v>
      </c>
      <c r="AH359" s="97">
        <f>_xlfn.XLOOKUP(B359,'[1]PI final (3)'!C:C,'[1]PI final (3)'!AK:AK,"",0)</f>
        <v>0</v>
      </c>
      <c r="AI359" s="97">
        <f>_xlfn.XLOOKUP(B359,'[1]PI final (3)'!C:C,'[1]PI final (3)'!AL:AL,"",0)</f>
        <v>1</v>
      </c>
      <c r="AJ359" s="97">
        <f>_xlfn.XLOOKUP(B359,'[1]PI final (3)'!C:C,'[1]PI final (3)'!AM:AM,"",0)</f>
        <v>1</v>
      </c>
      <c r="AK359" s="97">
        <f t="shared" si="7"/>
        <v>1</v>
      </c>
      <c r="AL359" s="97">
        <f>_xlfn.XLOOKUP(B359,'[1]PI final (3)'!C:C,'[1]PI final (3)'!AP:AP,"",0)</f>
        <v>0</v>
      </c>
      <c r="AM359" s="97">
        <f>_xlfn.XLOOKUP(B359,'[1]PI final (3)'!C:C,'[1]PI final (3)'!AQ:AQ,"",0)</f>
        <v>0</v>
      </c>
      <c r="AN359" s="97">
        <f>_xlfn.XLOOKUP(B359,'[1]PI final (3)'!C:C,'[1]PI final (3)'!AR:AR,"",0)</f>
        <v>0</v>
      </c>
      <c r="AO359" s="97">
        <f>_xlfn.XLOOKUP(B359,'[1]PI final (3)'!C:C,'[1]PI final (3)'!AS:AS,"",0)</f>
        <v>0</v>
      </c>
      <c r="AP359" s="97">
        <f>_xlfn.XLOOKUP(B359,'[1]PI final (3)'!C:C,'[1]PI final (3)'!AT:AT,"",0)</f>
        <v>0</v>
      </c>
      <c r="AQ359" s="97">
        <f>_xlfn.XLOOKUP(B359,'[1]PI final (3)'!C:C,'[1]PI final (3)'!AU:AU,"",0)</f>
        <v>0</v>
      </c>
      <c r="AR359" s="97">
        <f>_xlfn.XLOOKUP(B359,'[1]PI final (3)'!C:C,'[1]PI final (3)'!AW:AW,"",0)</f>
        <v>0</v>
      </c>
      <c r="AS359" s="97">
        <f>_xlfn.XLOOKUP(B359,'[1]PI final (3)'!C:C,'[1]PI final (3)'!AX:AX,"",0)</f>
        <v>0</v>
      </c>
      <c r="AT359" s="97">
        <f>_xlfn.XLOOKUP(B359,'[1]PI final (3)'!C:C,'[1]PI final (3)'!AY:AY,"",0)</f>
        <v>0</v>
      </c>
      <c r="AU359" s="97">
        <f>_xlfn.XLOOKUP(B359,'[1]PI final (3)'!C:C,'[1]PI final (3)'!AZ:AZ,"",0)</f>
        <v>0</v>
      </c>
      <c r="AV359" s="97">
        <f>_xlfn.XLOOKUP(B359,'[1]PI final (3)'!C:C,'[1]PI final (3)'!BA:BA,"",0)</f>
        <v>0</v>
      </c>
      <c r="AW359" s="97">
        <f>_xlfn.XLOOKUP(B359,'[1]PI final (3)'!C:C,'[1]PI final (3)'!BB:BB,"",0)</f>
        <v>1</v>
      </c>
      <c r="AX359" s="98" t="s">
        <v>857</v>
      </c>
      <c r="AY359" s="98" t="s">
        <v>931</v>
      </c>
      <c r="AZ359" s="98" t="s">
        <v>931</v>
      </c>
      <c r="BA359" s="98" t="s">
        <v>849</v>
      </c>
      <c r="BB359" s="98">
        <v>0</v>
      </c>
      <c r="BC359" s="98">
        <v>0</v>
      </c>
      <c r="BD359" s="98">
        <v>0</v>
      </c>
      <c r="BE359" s="98">
        <v>0</v>
      </c>
      <c r="BF359" s="98">
        <v>0</v>
      </c>
    </row>
    <row r="360" spans="1:58" s="102" customFormat="1" ht="32.1" customHeight="1">
      <c r="A360" s="97" t="s">
        <v>2330</v>
      </c>
      <c r="B360" s="97">
        <v>349</v>
      </c>
      <c r="C360" s="98" t="s">
        <v>2209</v>
      </c>
      <c r="D360" s="98" t="s">
        <v>2331</v>
      </c>
      <c r="E360" s="98" t="s">
        <v>2403</v>
      </c>
      <c r="F360" s="98" t="s">
        <v>2404</v>
      </c>
      <c r="G360" s="98" t="s">
        <v>1057</v>
      </c>
      <c r="H360" s="98" t="s">
        <v>2405</v>
      </c>
      <c r="I360" s="98" t="s">
        <v>2406</v>
      </c>
      <c r="J360" s="99">
        <v>1350.347</v>
      </c>
      <c r="K360" s="100" t="s">
        <v>2407</v>
      </c>
      <c r="L360" s="99">
        <v>405.10410000000002</v>
      </c>
      <c r="M360" s="98" t="s">
        <v>840</v>
      </c>
      <c r="N360" s="99" t="s">
        <v>2388</v>
      </c>
      <c r="O360" s="100" t="s">
        <v>2389</v>
      </c>
      <c r="P360" s="97">
        <v>24</v>
      </c>
      <c r="Q360" s="98" t="s">
        <v>31</v>
      </c>
      <c r="R360" s="98" t="s">
        <v>1851</v>
      </c>
      <c r="S360" s="97">
        <v>240906300</v>
      </c>
      <c r="T360" s="98" t="s">
        <v>1204</v>
      </c>
      <c r="U360" s="98" t="s">
        <v>2423</v>
      </c>
      <c r="V360" s="98" t="s">
        <v>2424</v>
      </c>
      <c r="W360" s="98">
        <v>2</v>
      </c>
      <c r="X360" s="98" t="s">
        <v>2343</v>
      </c>
      <c r="Y360" s="98">
        <v>4</v>
      </c>
      <c r="Z360" s="97" t="s">
        <v>2388</v>
      </c>
      <c r="AA360" s="101" t="s">
        <v>2411</v>
      </c>
      <c r="AB360" s="98" t="s">
        <v>16</v>
      </c>
      <c r="AC360" s="97">
        <f>_xlfn.XLOOKUP(B360,'[1]PI final (3)'!C:C,'[1]PI final (3)'!AE:AE,"",0)</f>
        <v>0</v>
      </c>
      <c r="AD360" s="97">
        <f>_xlfn.XLOOKUP(B360,'[1]PI final (3)'!C:C,'[1]PI final (3)'!AF:AF,"",0)</f>
        <v>0</v>
      </c>
      <c r="AE360" s="97">
        <f>_xlfn.XLOOKUP(B360,'[1]PI final (3)'!C:C,'[1]PI final (3)'!AG:AG,"",0)</f>
        <v>0</v>
      </c>
      <c r="AF360" s="97">
        <f>_xlfn.XLOOKUP(B360,'[1]PI final (3)'!C:C,'[1]PI final (3)'!AI:AI,"",0)</f>
        <v>0</v>
      </c>
      <c r="AG360" s="97">
        <f>_xlfn.XLOOKUP(B360,'[1]PI final (3)'!C:C,'[1]PI final (3)'!AJ:AJ,"",0)</f>
        <v>0</v>
      </c>
      <c r="AH360" s="97">
        <f>_xlfn.XLOOKUP(B360,'[1]PI final (3)'!C:C,'[1]PI final (3)'!AK:AK,"",0)</f>
        <v>0</v>
      </c>
      <c r="AI360" s="97">
        <f>_xlfn.XLOOKUP(B360,'[1]PI final (3)'!C:C,'[1]PI final (3)'!AL:AL,"",0)</f>
        <v>1</v>
      </c>
      <c r="AJ360" s="97">
        <f>_xlfn.XLOOKUP(B360,'[1]PI final (3)'!C:C,'[1]PI final (3)'!AM:AM,"",0)</f>
        <v>1</v>
      </c>
      <c r="AK360" s="97">
        <f t="shared" si="7"/>
        <v>1</v>
      </c>
      <c r="AL360" s="97">
        <f>_xlfn.XLOOKUP(B360,'[1]PI final (3)'!C:C,'[1]PI final (3)'!AP:AP,"",0)</f>
        <v>0</v>
      </c>
      <c r="AM360" s="97">
        <f>_xlfn.XLOOKUP(B360,'[1]PI final (3)'!C:C,'[1]PI final (3)'!AQ:AQ,"",0)</f>
        <v>0</v>
      </c>
      <c r="AN360" s="97">
        <f>_xlfn.XLOOKUP(B360,'[1]PI final (3)'!C:C,'[1]PI final (3)'!AR:AR,"",0)</f>
        <v>0</v>
      </c>
      <c r="AO360" s="97">
        <f>_xlfn.XLOOKUP(B360,'[1]PI final (3)'!C:C,'[1]PI final (3)'!AS:AS,"",0)</f>
        <v>1</v>
      </c>
      <c r="AP360" s="97">
        <f>_xlfn.XLOOKUP(B360,'[1]PI final (3)'!C:C,'[1]PI final (3)'!AT:AT,"",0)</f>
        <v>1</v>
      </c>
      <c r="AQ360" s="97">
        <f>_xlfn.XLOOKUP(B360,'[1]PI final (3)'!C:C,'[1]PI final (3)'!AU:AU,"",0)</f>
        <v>0</v>
      </c>
      <c r="AR360" s="97">
        <f>_xlfn.XLOOKUP(B360,'[1]PI final (3)'!C:C,'[1]PI final (3)'!AW:AW,"",0)</f>
        <v>0</v>
      </c>
      <c r="AS360" s="97">
        <f>_xlfn.XLOOKUP(B360,'[1]PI final (3)'!C:C,'[1]PI final (3)'!AX:AX,"",0)</f>
        <v>0</v>
      </c>
      <c r="AT360" s="97">
        <f>_xlfn.XLOOKUP(B360,'[1]PI final (3)'!C:C,'[1]PI final (3)'!AY:AY,"",0)</f>
        <v>0</v>
      </c>
      <c r="AU360" s="97">
        <f>_xlfn.XLOOKUP(B360,'[1]PI final (3)'!C:C,'[1]PI final (3)'!AZ:AZ,"",0)</f>
        <v>0</v>
      </c>
      <c r="AV360" s="97">
        <f>_xlfn.XLOOKUP(B360,'[1]PI final (3)'!C:C,'[1]PI final (3)'!BA:BA,"",0)</f>
        <v>0</v>
      </c>
      <c r="AW360" s="97">
        <f>_xlfn.XLOOKUP(B360,'[1]PI final (3)'!C:C,'[1]PI final (3)'!BB:BB,"",0)</f>
        <v>2</v>
      </c>
      <c r="AX360" s="98" t="s">
        <v>857</v>
      </c>
      <c r="AY360" s="98" t="s">
        <v>931</v>
      </c>
      <c r="AZ360" s="98" t="s">
        <v>931</v>
      </c>
      <c r="BA360" s="98" t="s">
        <v>849</v>
      </c>
      <c r="BB360" s="98">
        <v>0</v>
      </c>
      <c r="BC360" s="98">
        <v>0</v>
      </c>
      <c r="BD360" s="98">
        <v>0</v>
      </c>
      <c r="BE360" s="98">
        <v>0</v>
      </c>
      <c r="BF360" s="98">
        <v>0</v>
      </c>
    </row>
    <row r="361" spans="1:58" s="102" customFormat="1" ht="32.1" customHeight="1">
      <c r="A361" s="97" t="s">
        <v>2330</v>
      </c>
      <c r="B361" s="97">
        <v>350</v>
      </c>
      <c r="C361" s="98" t="s">
        <v>2209</v>
      </c>
      <c r="D361" s="98" t="s">
        <v>2331</v>
      </c>
      <c r="E361" s="98" t="s">
        <v>2425</v>
      </c>
      <c r="F361" s="98" t="s">
        <v>2426</v>
      </c>
      <c r="G361" s="98" t="s">
        <v>28</v>
      </c>
      <c r="H361" s="98" t="s">
        <v>2427</v>
      </c>
      <c r="I361" s="98" t="s">
        <v>1043</v>
      </c>
      <c r="J361" s="97">
        <v>66</v>
      </c>
      <c r="K361" s="98" t="s">
        <v>2428</v>
      </c>
      <c r="L361" s="97">
        <v>288</v>
      </c>
      <c r="M361" s="98" t="s">
        <v>1123</v>
      </c>
      <c r="N361" s="99" t="s">
        <v>2388</v>
      </c>
      <c r="O361" s="100" t="s">
        <v>2389</v>
      </c>
      <c r="P361" s="97">
        <v>32</v>
      </c>
      <c r="Q361" s="98" t="s">
        <v>1689</v>
      </c>
      <c r="R361" s="98" t="s">
        <v>2357</v>
      </c>
      <c r="S361" s="97">
        <v>320800600</v>
      </c>
      <c r="T361" s="98" t="s">
        <v>1204</v>
      </c>
      <c r="U361" s="98" t="s">
        <v>2429</v>
      </c>
      <c r="V361" s="98" t="s">
        <v>2430</v>
      </c>
      <c r="W361" s="98">
        <v>2</v>
      </c>
      <c r="X361" s="98" t="s">
        <v>2343</v>
      </c>
      <c r="Y361" s="98">
        <v>34</v>
      </c>
      <c r="Z361" s="97" t="s">
        <v>2388</v>
      </c>
      <c r="AA361" s="101" t="s">
        <v>2411</v>
      </c>
      <c r="AB361" s="98" t="s">
        <v>16</v>
      </c>
      <c r="AC361" s="97">
        <f>_xlfn.XLOOKUP(B361,'[1]PI final (3)'!C:C,'[1]PI final (3)'!AE:AE,"",0)</f>
        <v>0</v>
      </c>
      <c r="AD361" s="97">
        <f>_xlfn.XLOOKUP(B361,'[1]PI final (3)'!C:C,'[1]PI final (3)'!AF:AF,"",0)</f>
        <v>4</v>
      </c>
      <c r="AE361" s="97">
        <f>_xlfn.XLOOKUP(B361,'[1]PI final (3)'!C:C,'[1]PI final (3)'!AG:AG,"",0)</f>
        <v>4</v>
      </c>
      <c r="AF361" s="97">
        <f>_xlfn.XLOOKUP(B361,'[1]PI final (3)'!C:C,'[1]PI final (3)'!AI:AI,"",0)</f>
        <v>0</v>
      </c>
      <c r="AG361" s="97">
        <f>_xlfn.XLOOKUP(B361,'[1]PI final (3)'!C:C,'[1]PI final (3)'!AJ:AJ,"",0)</f>
        <v>0</v>
      </c>
      <c r="AH361" s="97">
        <f>_xlfn.XLOOKUP(B361,'[1]PI final (3)'!C:C,'[1]PI final (3)'!AK:AK,"",0)</f>
        <v>0</v>
      </c>
      <c r="AI361" s="97">
        <f>_xlfn.XLOOKUP(B361,'[1]PI final (3)'!C:C,'[1]PI final (3)'!AL:AL,"",0)</f>
        <v>8</v>
      </c>
      <c r="AJ361" s="97">
        <f>_xlfn.XLOOKUP(B361,'[1]PI final (3)'!C:C,'[1]PI final (3)'!AM:AM,"",0)</f>
        <v>8</v>
      </c>
      <c r="AK361" s="97">
        <f t="shared" si="7"/>
        <v>12</v>
      </c>
      <c r="AL361" s="97">
        <f>_xlfn.XLOOKUP(B361,'[1]PI final (3)'!C:C,'[1]PI final (3)'!AP:AP,"",0)</f>
        <v>0</v>
      </c>
      <c r="AM361" s="97">
        <f>_xlfn.XLOOKUP(B361,'[1]PI final (3)'!C:C,'[1]PI final (3)'!AQ:AQ,"",0)</f>
        <v>0</v>
      </c>
      <c r="AN361" s="97">
        <f>_xlfn.XLOOKUP(B361,'[1]PI final (3)'!C:C,'[1]PI final (3)'!AR:AR,"",0)</f>
        <v>0</v>
      </c>
      <c r="AO361" s="97">
        <f>_xlfn.XLOOKUP(B361,'[1]PI final (3)'!C:C,'[1]PI final (3)'!AS:AS,"",0)</f>
        <v>10</v>
      </c>
      <c r="AP361" s="97">
        <f>_xlfn.XLOOKUP(B361,'[1]PI final (3)'!C:C,'[1]PI final (3)'!AT:AT,"",0)</f>
        <v>10</v>
      </c>
      <c r="AQ361" s="97">
        <f>_xlfn.XLOOKUP(B361,'[1]PI final (3)'!C:C,'[1]PI final (3)'!AU:AU,"",0)</f>
        <v>0</v>
      </c>
      <c r="AR361" s="97">
        <f>_xlfn.XLOOKUP(B361,'[1]PI final (3)'!C:C,'[1]PI final (3)'!AW:AW,"",0)</f>
        <v>0</v>
      </c>
      <c r="AS361" s="97">
        <f>_xlfn.XLOOKUP(B361,'[1]PI final (3)'!C:C,'[1]PI final (3)'!AX:AX,"",0)</f>
        <v>0</v>
      </c>
      <c r="AT361" s="97">
        <f>_xlfn.XLOOKUP(B361,'[1]PI final (3)'!C:C,'[1]PI final (3)'!AY:AY,"",0)</f>
        <v>0</v>
      </c>
      <c r="AU361" s="97">
        <f>_xlfn.XLOOKUP(B361,'[1]PI final (3)'!C:C,'[1]PI final (3)'!AZ:AZ,"",0)</f>
        <v>10</v>
      </c>
      <c r="AV361" s="97">
        <f>_xlfn.XLOOKUP(B361,'[1]PI final (3)'!C:C,'[1]PI final (3)'!BA:BA,"",0)</f>
        <v>10</v>
      </c>
      <c r="AW361" s="97">
        <f>_xlfn.XLOOKUP(B361,'[1]PI final (3)'!C:C,'[1]PI final (3)'!BB:BB,"",0)</f>
        <v>32</v>
      </c>
      <c r="AX361" s="98" t="s">
        <v>857</v>
      </c>
      <c r="AY361" s="98" t="s">
        <v>931</v>
      </c>
      <c r="AZ361" s="98" t="s">
        <v>931</v>
      </c>
      <c r="BA361" s="98" t="s">
        <v>849</v>
      </c>
      <c r="BB361" s="98">
        <v>0</v>
      </c>
      <c r="BC361" s="98">
        <v>0</v>
      </c>
      <c r="BD361" s="98">
        <v>0</v>
      </c>
      <c r="BE361" s="98">
        <v>0</v>
      </c>
      <c r="BF361" s="98">
        <v>0</v>
      </c>
    </row>
    <row r="362" spans="1:58" s="102" customFormat="1" ht="32.1" customHeight="1">
      <c r="A362" s="97" t="s">
        <v>2330</v>
      </c>
      <c r="B362" s="97">
        <v>351</v>
      </c>
      <c r="C362" s="98" t="s">
        <v>2209</v>
      </c>
      <c r="D362" s="98" t="s">
        <v>2331</v>
      </c>
      <c r="E362" s="98" t="s">
        <v>2425</v>
      </c>
      <c r="F362" s="98" t="s">
        <v>2426</v>
      </c>
      <c r="G362" s="98" t="s">
        <v>28</v>
      </c>
      <c r="H362" s="98" t="s">
        <v>2427</v>
      </c>
      <c r="I362" s="98" t="s">
        <v>1043</v>
      </c>
      <c r="J362" s="97">
        <v>66</v>
      </c>
      <c r="K362" s="98" t="s">
        <v>2428</v>
      </c>
      <c r="L362" s="97">
        <v>288</v>
      </c>
      <c r="M362" s="98" t="s">
        <v>1123</v>
      </c>
      <c r="N362" s="99" t="s">
        <v>2388</v>
      </c>
      <c r="O362" s="100" t="s">
        <v>2389</v>
      </c>
      <c r="P362" s="97">
        <v>32</v>
      </c>
      <c r="Q362" s="98" t="s">
        <v>1689</v>
      </c>
      <c r="R362" s="98" t="s">
        <v>2357</v>
      </c>
      <c r="S362" s="97">
        <v>320800800</v>
      </c>
      <c r="T362" s="98" t="s">
        <v>2431</v>
      </c>
      <c r="U362" s="98" t="s">
        <v>2432</v>
      </c>
      <c r="V362" s="98" t="s">
        <v>2433</v>
      </c>
      <c r="W362" s="98">
        <v>64</v>
      </c>
      <c r="X362" s="98" t="s">
        <v>2343</v>
      </c>
      <c r="Y362" s="98">
        <v>254</v>
      </c>
      <c r="Z362" s="97" t="s">
        <v>2388</v>
      </c>
      <c r="AA362" s="101" t="s">
        <v>2411</v>
      </c>
      <c r="AB362" s="98" t="s">
        <v>16</v>
      </c>
      <c r="AC362" s="97">
        <f>_xlfn.XLOOKUP(B362,'[1]PI final (3)'!C:C,'[1]PI final (3)'!AE:AE,"",0)</f>
        <v>20</v>
      </c>
      <c r="AD362" s="97">
        <f>_xlfn.XLOOKUP(B362,'[1]PI final (3)'!C:C,'[1]PI final (3)'!AF:AF,"",0)</f>
        <v>20</v>
      </c>
      <c r="AE362" s="97">
        <f>_xlfn.XLOOKUP(B362,'[1]PI final (3)'!C:C,'[1]PI final (3)'!AG:AG,"",0)</f>
        <v>40</v>
      </c>
      <c r="AF362" s="97">
        <f>_xlfn.XLOOKUP(B362,'[1]PI final (3)'!C:C,'[1]PI final (3)'!AI:AI,"",0)</f>
        <v>0</v>
      </c>
      <c r="AG362" s="97">
        <f>_xlfn.XLOOKUP(B362,'[1]PI final (3)'!C:C,'[1]PI final (3)'!AJ:AJ,"",0)</f>
        <v>0</v>
      </c>
      <c r="AH362" s="97">
        <f>_xlfn.XLOOKUP(B362,'[1]PI final (3)'!C:C,'[1]PI final (3)'!AK:AK,"",0)</f>
        <v>0</v>
      </c>
      <c r="AI362" s="97">
        <f>_xlfn.XLOOKUP(B362,'[1]PI final (3)'!C:C,'[1]PI final (3)'!AL:AL,"",0)</f>
        <v>54</v>
      </c>
      <c r="AJ362" s="97">
        <f>_xlfn.XLOOKUP(B362,'[1]PI final (3)'!C:C,'[1]PI final (3)'!AM:AM,"",0)</f>
        <v>54</v>
      </c>
      <c r="AK362" s="97">
        <f t="shared" si="7"/>
        <v>94</v>
      </c>
      <c r="AL362" s="97">
        <f>_xlfn.XLOOKUP(B362,'[1]PI final (3)'!C:C,'[1]PI final (3)'!AP:AP,"",0)</f>
        <v>0</v>
      </c>
      <c r="AM362" s="97">
        <f>_xlfn.XLOOKUP(B362,'[1]PI final (3)'!C:C,'[1]PI final (3)'!AQ:AQ,"",0)</f>
        <v>0</v>
      </c>
      <c r="AN362" s="97">
        <f>_xlfn.XLOOKUP(B362,'[1]PI final (3)'!C:C,'[1]PI final (3)'!AR:AR,"",0)</f>
        <v>0</v>
      </c>
      <c r="AO362" s="97">
        <f>_xlfn.XLOOKUP(B362,'[1]PI final (3)'!C:C,'[1]PI final (3)'!AS:AS,"",0)</f>
        <v>48</v>
      </c>
      <c r="AP362" s="97">
        <f>_xlfn.XLOOKUP(B362,'[1]PI final (3)'!C:C,'[1]PI final (3)'!AT:AT,"",0)</f>
        <v>48</v>
      </c>
      <c r="AQ362" s="97">
        <f>_xlfn.XLOOKUP(B362,'[1]PI final (3)'!C:C,'[1]PI final (3)'!AU:AU,"",0)</f>
        <v>0</v>
      </c>
      <c r="AR362" s="97">
        <f>_xlfn.XLOOKUP(B362,'[1]PI final (3)'!C:C,'[1]PI final (3)'!AW:AW,"",0)</f>
        <v>0</v>
      </c>
      <c r="AS362" s="97">
        <f>_xlfn.XLOOKUP(B362,'[1]PI final (3)'!C:C,'[1]PI final (3)'!AX:AX,"",0)</f>
        <v>0</v>
      </c>
      <c r="AT362" s="97">
        <f>_xlfn.XLOOKUP(B362,'[1]PI final (3)'!C:C,'[1]PI final (3)'!AY:AY,"",0)</f>
        <v>0</v>
      </c>
      <c r="AU362" s="97">
        <f>_xlfn.XLOOKUP(B362,'[1]PI final (3)'!C:C,'[1]PI final (3)'!AZ:AZ,"",0)</f>
        <v>48</v>
      </c>
      <c r="AV362" s="97">
        <f>_xlfn.XLOOKUP(B362,'[1]PI final (3)'!C:C,'[1]PI final (3)'!BA:BA,"",0)</f>
        <v>48</v>
      </c>
      <c r="AW362" s="97">
        <f>_xlfn.XLOOKUP(B362,'[1]PI final (3)'!C:C,'[1]PI final (3)'!BB:BB,"",0)</f>
        <v>190</v>
      </c>
      <c r="AX362" s="98" t="s">
        <v>857</v>
      </c>
      <c r="AY362" s="98" t="s">
        <v>931</v>
      </c>
      <c r="AZ362" s="98" t="s">
        <v>931</v>
      </c>
      <c r="BA362" s="98" t="s">
        <v>849</v>
      </c>
      <c r="BB362" s="98">
        <v>0</v>
      </c>
      <c r="BC362" s="98">
        <v>0</v>
      </c>
      <c r="BD362" s="98">
        <v>0</v>
      </c>
      <c r="BE362" s="98">
        <v>0</v>
      </c>
      <c r="BF362" s="98">
        <v>0</v>
      </c>
    </row>
    <row r="363" spans="1:58" s="102" customFormat="1" ht="32.1" customHeight="1">
      <c r="A363" s="97" t="s">
        <v>2330</v>
      </c>
      <c r="B363" s="97">
        <v>352</v>
      </c>
      <c r="C363" s="98" t="s">
        <v>2209</v>
      </c>
      <c r="D363" s="98" t="s">
        <v>2331</v>
      </c>
      <c r="E363" s="98" t="s">
        <v>2434</v>
      </c>
      <c r="F363" s="98" t="s">
        <v>2435</v>
      </c>
      <c r="G363" s="98" t="s">
        <v>2436</v>
      </c>
      <c r="H363" s="98" t="s">
        <v>2437</v>
      </c>
      <c r="I363" s="98" t="s">
        <v>812</v>
      </c>
      <c r="J363" s="97">
        <v>9.3800000000000008</v>
      </c>
      <c r="K363" s="98" t="s">
        <v>2343</v>
      </c>
      <c r="L363" s="97">
        <v>26.62</v>
      </c>
      <c r="M363" s="98" t="s">
        <v>1123</v>
      </c>
      <c r="N363" s="99" t="s">
        <v>2388</v>
      </c>
      <c r="O363" s="100" t="s">
        <v>2389</v>
      </c>
      <c r="P363" s="97">
        <v>32</v>
      </c>
      <c r="Q363" s="98" t="s">
        <v>1689</v>
      </c>
      <c r="R363" s="98" t="s">
        <v>2357</v>
      </c>
      <c r="S363" s="97">
        <v>320800800</v>
      </c>
      <c r="T363" s="98" t="s">
        <v>2431</v>
      </c>
      <c r="U363" s="98" t="s">
        <v>2438</v>
      </c>
      <c r="V363" s="98" t="s">
        <v>2439</v>
      </c>
      <c r="W363" s="98">
        <v>28</v>
      </c>
      <c r="X363" s="98" t="s">
        <v>2440</v>
      </c>
      <c r="Y363" s="98">
        <v>157</v>
      </c>
      <c r="Z363" s="97">
        <v>15</v>
      </c>
      <c r="AA363" s="101" t="s">
        <v>2441</v>
      </c>
      <c r="AB363" s="98" t="s">
        <v>16</v>
      </c>
      <c r="AC363" s="97">
        <f>_xlfn.XLOOKUP(B363,'[1]PI final (3)'!C:C,'[1]PI final (3)'!AE:AE,"",0)</f>
        <v>10</v>
      </c>
      <c r="AD363" s="97">
        <f>_xlfn.XLOOKUP(B363,'[1]PI final (3)'!C:C,'[1]PI final (3)'!AF:AF,"",0)</f>
        <v>20</v>
      </c>
      <c r="AE363" s="97">
        <f>_xlfn.XLOOKUP(B363,'[1]PI final (3)'!C:C,'[1]PI final (3)'!AG:AG,"",0)</f>
        <v>30</v>
      </c>
      <c r="AF363" s="97">
        <f>_xlfn.XLOOKUP(B363,'[1]PI final (3)'!C:C,'[1]PI final (3)'!AI:AI,"",0)</f>
        <v>0</v>
      </c>
      <c r="AG363" s="97">
        <f>_xlfn.XLOOKUP(B363,'[1]PI final (3)'!C:C,'[1]PI final (3)'!AJ:AJ,"",0)</f>
        <v>10</v>
      </c>
      <c r="AH363" s="97">
        <f>_xlfn.XLOOKUP(B363,'[1]PI final (3)'!C:C,'[1]PI final (3)'!AK:AK,"",0)</f>
        <v>10</v>
      </c>
      <c r="AI363" s="97">
        <f>_xlfn.XLOOKUP(B363,'[1]PI final (3)'!C:C,'[1]PI final (3)'!AL:AL,"",0)</f>
        <v>10</v>
      </c>
      <c r="AJ363" s="97">
        <f>_xlfn.XLOOKUP(B363,'[1]PI final (3)'!C:C,'[1]PI final (3)'!AM:AM,"",0)</f>
        <v>30</v>
      </c>
      <c r="AK363" s="97">
        <f t="shared" si="7"/>
        <v>60</v>
      </c>
      <c r="AL363" s="97">
        <f>_xlfn.XLOOKUP(B363,'[1]PI final (3)'!C:C,'[1]PI final (3)'!AP:AP,"",0)</f>
        <v>0</v>
      </c>
      <c r="AM363" s="97">
        <f>_xlfn.XLOOKUP(B363,'[1]PI final (3)'!C:C,'[1]PI final (3)'!AQ:AQ,"",0)</f>
        <v>12</v>
      </c>
      <c r="AN363" s="97">
        <f>_xlfn.XLOOKUP(B363,'[1]PI final (3)'!C:C,'[1]PI final (3)'!AR:AR,"",0)</f>
        <v>12</v>
      </c>
      <c r="AO363" s="97">
        <f>_xlfn.XLOOKUP(B363,'[1]PI final (3)'!C:C,'[1]PI final (3)'!AS:AS,"",0)</f>
        <v>13</v>
      </c>
      <c r="AP363" s="97">
        <f>_xlfn.XLOOKUP(B363,'[1]PI final (3)'!C:C,'[1]PI final (3)'!AT:AT,"",0)</f>
        <v>37</v>
      </c>
      <c r="AQ363" s="97">
        <f>_xlfn.XLOOKUP(B363,'[1]PI final (3)'!C:C,'[1]PI final (3)'!AU:AU,"",0)</f>
        <v>0</v>
      </c>
      <c r="AR363" s="97">
        <f>_xlfn.XLOOKUP(B363,'[1]PI final (3)'!C:C,'[1]PI final (3)'!AW:AW,"",0)</f>
        <v>0</v>
      </c>
      <c r="AS363" s="97">
        <f>_xlfn.XLOOKUP(B363,'[1]PI final (3)'!C:C,'[1]PI final (3)'!AX:AX,"",0)</f>
        <v>10</v>
      </c>
      <c r="AT363" s="97">
        <f>_xlfn.XLOOKUP(B363,'[1]PI final (3)'!C:C,'[1]PI final (3)'!AY:AY,"",0)</f>
        <v>10</v>
      </c>
      <c r="AU363" s="97">
        <f>_xlfn.XLOOKUP(B363,'[1]PI final (3)'!C:C,'[1]PI final (3)'!AZ:AZ,"",0)</f>
        <v>12</v>
      </c>
      <c r="AV363" s="97">
        <f>_xlfn.XLOOKUP(B363,'[1]PI final (3)'!C:C,'[1]PI final (3)'!BA:BA,"",0)</f>
        <v>32</v>
      </c>
      <c r="AW363" s="97">
        <f>_xlfn.XLOOKUP(B363,'[1]PI final (3)'!C:C,'[1]PI final (3)'!BB:BB,"",0)</f>
        <v>129</v>
      </c>
      <c r="AX363" s="98" t="s">
        <v>857</v>
      </c>
      <c r="AY363" s="98" t="s">
        <v>931</v>
      </c>
      <c r="AZ363" s="98" t="s">
        <v>931</v>
      </c>
      <c r="BA363" s="98" t="s">
        <v>849</v>
      </c>
      <c r="BB363" s="98">
        <v>0</v>
      </c>
      <c r="BC363" s="98">
        <v>0</v>
      </c>
      <c r="BD363" s="98">
        <v>0</v>
      </c>
      <c r="BE363" s="98">
        <v>0</v>
      </c>
      <c r="BF363" s="98">
        <v>0</v>
      </c>
    </row>
    <row r="364" spans="1:58" s="102" customFormat="1" ht="32.1" customHeight="1">
      <c r="A364" s="97" t="s">
        <v>2330</v>
      </c>
      <c r="B364" s="97">
        <v>353</v>
      </c>
      <c r="C364" s="98" t="s">
        <v>2209</v>
      </c>
      <c r="D364" s="98" t="s">
        <v>2331</v>
      </c>
      <c r="E364" s="98" t="s">
        <v>2434</v>
      </c>
      <c r="F364" s="98" t="s">
        <v>2435</v>
      </c>
      <c r="G364" s="98" t="s">
        <v>2436</v>
      </c>
      <c r="H364" s="98" t="s">
        <v>2437</v>
      </c>
      <c r="I364" s="98" t="s">
        <v>812</v>
      </c>
      <c r="J364" s="97">
        <v>9.3800000000000008</v>
      </c>
      <c r="K364" s="98" t="s">
        <v>2343</v>
      </c>
      <c r="L364" s="97">
        <v>26.62</v>
      </c>
      <c r="M364" s="98" t="s">
        <v>1123</v>
      </c>
      <c r="N364" s="99" t="s">
        <v>2388</v>
      </c>
      <c r="O364" s="100" t="s">
        <v>2389</v>
      </c>
      <c r="P364" s="97">
        <v>32</v>
      </c>
      <c r="Q364" s="98" t="s">
        <v>1689</v>
      </c>
      <c r="R364" s="98" t="s">
        <v>2339</v>
      </c>
      <c r="S364" s="97">
        <v>320200100</v>
      </c>
      <c r="T364" s="98" t="s">
        <v>937</v>
      </c>
      <c r="U364" s="98" t="s">
        <v>1064</v>
      </c>
      <c r="V364" s="98" t="s">
        <v>2442</v>
      </c>
      <c r="W364" s="98">
        <v>0</v>
      </c>
      <c r="X364" s="98" t="s">
        <v>2336</v>
      </c>
      <c r="Y364" s="98">
        <v>1</v>
      </c>
      <c r="Z364" s="97">
        <v>15</v>
      </c>
      <c r="AA364" s="101" t="s">
        <v>2441</v>
      </c>
      <c r="AB364" s="98" t="s">
        <v>16</v>
      </c>
      <c r="AC364" s="97">
        <f>_xlfn.XLOOKUP(B364,'[1]PI final (3)'!C:C,'[1]PI final (3)'!AE:AE,"",0)</f>
        <v>0</v>
      </c>
      <c r="AD364" s="97">
        <f>_xlfn.XLOOKUP(B364,'[1]PI final (3)'!C:C,'[1]PI final (3)'!AF:AF,"",0)</f>
        <v>0.25</v>
      </c>
      <c r="AE364" s="97">
        <f>_xlfn.XLOOKUP(B364,'[1]PI final (3)'!C:C,'[1]PI final (3)'!AG:AG,"",0)</f>
        <v>0.25</v>
      </c>
      <c r="AF364" s="97">
        <f>_xlfn.XLOOKUP(B364,'[1]PI final (3)'!C:C,'[1]PI final (3)'!AI:AI,"",0)</f>
        <v>0</v>
      </c>
      <c r="AG364" s="97">
        <f>_xlfn.XLOOKUP(B364,'[1]PI final (3)'!C:C,'[1]PI final (3)'!AJ:AJ,"",0)</f>
        <v>0</v>
      </c>
      <c r="AH364" s="97">
        <f>_xlfn.XLOOKUP(B364,'[1]PI final (3)'!C:C,'[1]PI final (3)'!AK:AK,"",0)</f>
        <v>0</v>
      </c>
      <c r="AI364" s="97">
        <f>_xlfn.XLOOKUP(B364,'[1]PI final (3)'!C:C,'[1]PI final (3)'!AL:AL,"",0)</f>
        <v>0.25</v>
      </c>
      <c r="AJ364" s="97">
        <f>_xlfn.XLOOKUP(B364,'[1]PI final (3)'!C:C,'[1]PI final (3)'!AM:AM,"",0)</f>
        <v>0.25</v>
      </c>
      <c r="AK364" s="97">
        <f t="shared" si="7"/>
        <v>0.5</v>
      </c>
      <c r="AL364" s="97">
        <f>_xlfn.XLOOKUP(B364,'[1]PI final (3)'!C:C,'[1]PI final (3)'!AP:AP,"",0)</f>
        <v>0</v>
      </c>
      <c r="AM364" s="97">
        <f>_xlfn.XLOOKUP(B364,'[1]PI final (3)'!C:C,'[1]PI final (3)'!AQ:AQ,"",0)</f>
        <v>0</v>
      </c>
      <c r="AN364" s="97">
        <f>_xlfn.XLOOKUP(B364,'[1]PI final (3)'!C:C,'[1]PI final (3)'!AR:AR,"",0)</f>
        <v>0</v>
      </c>
      <c r="AO364" s="97">
        <f>_xlfn.XLOOKUP(B364,'[1]PI final (3)'!C:C,'[1]PI final (3)'!AS:AS,"",0)</f>
        <v>0.25</v>
      </c>
      <c r="AP364" s="97">
        <f>_xlfn.XLOOKUP(B364,'[1]PI final (3)'!C:C,'[1]PI final (3)'!AT:AT,"",0)</f>
        <v>0.25</v>
      </c>
      <c r="AQ364" s="97">
        <f>_xlfn.XLOOKUP(B364,'[1]PI final (3)'!C:C,'[1]PI final (3)'!AU:AU,"",0)</f>
        <v>0</v>
      </c>
      <c r="AR364" s="97">
        <f>_xlfn.XLOOKUP(B364,'[1]PI final (3)'!C:C,'[1]PI final (3)'!AW:AW,"",0)</f>
        <v>0</v>
      </c>
      <c r="AS364" s="97">
        <f>_xlfn.XLOOKUP(B364,'[1]PI final (3)'!C:C,'[1]PI final (3)'!AX:AX,"",0)</f>
        <v>0</v>
      </c>
      <c r="AT364" s="97">
        <f>_xlfn.XLOOKUP(B364,'[1]PI final (3)'!C:C,'[1]PI final (3)'!AY:AY,"",0)</f>
        <v>0</v>
      </c>
      <c r="AU364" s="97">
        <f>_xlfn.XLOOKUP(B364,'[1]PI final (3)'!C:C,'[1]PI final (3)'!AZ:AZ,"",0)</f>
        <v>0.25</v>
      </c>
      <c r="AV364" s="97">
        <f>_xlfn.XLOOKUP(B364,'[1]PI final (3)'!C:C,'[1]PI final (3)'!BA:BA,"",0)</f>
        <v>0.25</v>
      </c>
      <c r="AW364" s="97">
        <f>_xlfn.XLOOKUP(B364,'[1]PI final (3)'!C:C,'[1]PI final (3)'!BB:BB,"",0)</f>
        <v>1</v>
      </c>
      <c r="AX364" s="98" t="s">
        <v>857</v>
      </c>
      <c r="AY364" s="98" t="s">
        <v>931</v>
      </c>
      <c r="AZ364" s="98" t="s">
        <v>931</v>
      </c>
      <c r="BA364" s="98" t="s">
        <v>849</v>
      </c>
      <c r="BB364" s="98">
        <v>0</v>
      </c>
      <c r="BC364" s="98">
        <v>0</v>
      </c>
      <c r="BD364" s="98">
        <v>0</v>
      </c>
      <c r="BE364" s="98">
        <v>0</v>
      </c>
      <c r="BF364" s="98">
        <v>0</v>
      </c>
    </row>
    <row r="365" spans="1:58" s="102" customFormat="1" ht="32.1" customHeight="1">
      <c r="A365" s="97" t="s">
        <v>2330</v>
      </c>
      <c r="B365" s="97">
        <v>354</v>
      </c>
      <c r="C365" s="98" t="s">
        <v>2209</v>
      </c>
      <c r="D365" s="98" t="s">
        <v>2331</v>
      </c>
      <c r="E365" s="98" t="s">
        <v>2434</v>
      </c>
      <c r="F365" s="98" t="s">
        <v>2435</v>
      </c>
      <c r="G365" s="98" t="s">
        <v>2436</v>
      </c>
      <c r="H365" s="98" t="s">
        <v>2437</v>
      </c>
      <c r="I365" s="98" t="s">
        <v>812</v>
      </c>
      <c r="J365" s="97">
        <v>9.3800000000000008</v>
      </c>
      <c r="K365" s="98" t="s">
        <v>2343</v>
      </c>
      <c r="L365" s="97">
        <v>26.62</v>
      </c>
      <c r="M365" s="98" t="s">
        <v>1123</v>
      </c>
      <c r="N365" s="99" t="s">
        <v>2388</v>
      </c>
      <c r="O365" s="100" t="s">
        <v>2389</v>
      </c>
      <c r="P365" s="97">
        <v>45</v>
      </c>
      <c r="Q365" s="98" t="s">
        <v>1194</v>
      </c>
      <c r="R365" s="98" t="s">
        <v>1263</v>
      </c>
      <c r="S365" s="97">
        <v>450202200</v>
      </c>
      <c r="T365" s="98" t="s">
        <v>2443</v>
      </c>
      <c r="U365" s="98" t="s">
        <v>2444</v>
      </c>
      <c r="V365" s="98" t="s">
        <v>2445</v>
      </c>
      <c r="W365" s="98">
        <v>0</v>
      </c>
      <c r="X365" s="98" t="s">
        <v>2440</v>
      </c>
      <c r="Y365" s="98">
        <v>1</v>
      </c>
      <c r="Z365" s="97">
        <v>15</v>
      </c>
      <c r="AA365" s="101" t="s">
        <v>2441</v>
      </c>
      <c r="AB365" s="98" t="s">
        <v>16</v>
      </c>
      <c r="AC365" s="97">
        <f>_xlfn.XLOOKUP(B365,'[1]PI final (3)'!C:C,'[1]PI final (3)'!AE:AE,"",0)</f>
        <v>0</v>
      </c>
      <c r="AD365" s="97">
        <f>_xlfn.XLOOKUP(B365,'[1]PI final (3)'!C:C,'[1]PI final (3)'!AF:AF,"",0)</f>
        <v>0.25</v>
      </c>
      <c r="AE365" s="97">
        <f>_xlfn.XLOOKUP(B365,'[1]PI final (3)'!C:C,'[1]PI final (3)'!AG:AG,"",0)</f>
        <v>0.25</v>
      </c>
      <c r="AF365" s="97">
        <f>_xlfn.XLOOKUP(B365,'[1]PI final (3)'!C:C,'[1]PI final (3)'!AI:AI,"",0)</f>
        <v>0</v>
      </c>
      <c r="AG365" s="97">
        <f>_xlfn.XLOOKUP(B365,'[1]PI final (3)'!C:C,'[1]PI final (3)'!AJ:AJ,"",0)</f>
        <v>0</v>
      </c>
      <c r="AH365" s="97">
        <f>_xlfn.XLOOKUP(B365,'[1]PI final (3)'!C:C,'[1]PI final (3)'!AK:AK,"",0)</f>
        <v>0</v>
      </c>
      <c r="AI365" s="97">
        <f>_xlfn.XLOOKUP(B365,'[1]PI final (3)'!C:C,'[1]PI final (3)'!AL:AL,"",0)</f>
        <v>0.25</v>
      </c>
      <c r="AJ365" s="97">
        <f>_xlfn.XLOOKUP(B365,'[1]PI final (3)'!C:C,'[1]PI final (3)'!AM:AM,"",0)</f>
        <v>0.25</v>
      </c>
      <c r="AK365" s="97">
        <f t="shared" si="7"/>
        <v>0.5</v>
      </c>
      <c r="AL365" s="97">
        <f>_xlfn.XLOOKUP(B365,'[1]PI final (3)'!C:C,'[1]PI final (3)'!AP:AP,"",0)</f>
        <v>0</v>
      </c>
      <c r="AM365" s="97">
        <f>_xlfn.XLOOKUP(B365,'[1]PI final (3)'!C:C,'[1]PI final (3)'!AQ:AQ,"",0)</f>
        <v>0</v>
      </c>
      <c r="AN365" s="97">
        <f>_xlfn.XLOOKUP(B365,'[1]PI final (3)'!C:C,'[1]PI final (3)'!AR:AR,"",0)</f>
        <v>0</v>
      </c>
      <c r="AO365" s="97">
        <f>_xlfn.XLOOKUP(B365,'[1]PI final (3)'!C:C,'[1]PI final (3)'!AS:AS,"",0)</f>
        <v>0.25</v>
      </c>
      <c r="AP365" s="97">
        <f>_xlfn.XLOOKUP(B365,'[1]PI final (3)'!C:C,'[1]PI final (3)'!AT:AT,"",0)</f>
        <v>0.25</v>
      </c>
      <c r="AQ365" s="97">
        <f>_xlfn.XLOOKUP(B365,'[1]PI final (3)'!C:C,'[1]PI final (3)'!AU:AU,"",0)</f>
        <v>0</v>
      </c>
      <c r="AR365" s="97">
        <f>_xlfn.XLOOKUP(B365,'[1]PI final (3)'!C:C,'[1]PI final (3)'!AW:AW,"",0)</f>
        <v>0</v>
      </c>
      <c r="AS365" s="97">
        <f>_xlfn.XLOOKUP(B365,'[1]PI final (3)'!C:C,'[1]PI final (3)'!AX:AX,"",0)</f>
        <v>0</v>
      </c>
      <c r="AT365" s="97">
        <f>_xlfn.XLOOKUP(B365,'[1]PI final (3)'!C:C,'[1]PI final (3)'!AY:AY,"",0)</f>
        <v>0</v>
      </c>
      <c r="AU365" s="97">
        <f>_xlfn.XLOOKUP(B365,'[1]PI final (3)'!C:C,'[1]PI final (3)'!AZ:AZ,"",0)</f>
        <v>0.25</v>
      </c>
      <c r="AV365" s="97">
        <f>_xlfn.XLOOKUP(B365,'[1]PI final (3)'!C:C,'[1]PI final (3)'!BA:BA,"",0)</f>
        <v>0.25</v>
      </c>
      <c r="AW365" s="97">
        <f>_xlfn.XLOOKUP(B365,'[1]PI final (3)'!C:C,'[1]PI final (3)'!BB:BB,"",0)</f>
        <v>1</v>
      </c>
      <c r="AX365" s="98" t="s">
        <v>857</v>
      </c>
      <c r="AY365" s="98" t="s">
        <v>931</v>
      </c>
      <c r="AZ365" s="98" t="s">
        <v>931</v>
      </c>
      <c r="BA365" s="98" t="s">
        <v>849</v>
      </c>
      <c r="BB365" s="98">
        <v>0</v>
      </c>
      <c r="BC365" s="98">
        <v>0</v>
      </c>
      <c r="BD365" s="98">
        <v>0</v>
      </c>
      <c r="BE365" s="98">
        <v>0</v>
      </c>
      <c r="BF365" s="98">
        <v>0</v>
      </c>
    </row>
    <row r="366" spans="1:58" s="102" customFormat="1" ht="32.1" customHeight="1">
      <c r="A366" s="97" t="s">
        <v>2330</v>
      </c>
      <c r="B366" s="97">
        <v>355</v>
      </c>
      <c r="C366" s="98" t="s">
        <v>2209</v>
      </c>
      <c r="D366" s="98" t="s">
        <v>2331</v>
      </c>
      <c r="E366" s="98" t="s">
        <v>2434</v>
      </c>
      <c r="F366" s="98" t="s">
        <v>2435</v>
      </c>
      <c r="G366" s="98" t="s">
        <v>2436</v>
      </c>
      <c r="H366" s="98" t="s">
        <v>2437</v>
      </c>
      <c r="I366" s="98" t="s">
        <v>812</v>
      </c>
      <c r="J366" s="97">
        <v>9.3800000000000008</v>
      </c>
      <c r="K366" s="98" t="s">
        <v>2343</v>
      </c>
      <c r="L366" s="97">
        <v>26.62</v>
      </c>
      <c r="M366" s="98" t="s">
        <v>1123</v>
      </c>
      <c r="N366" s="99" t="s">
        <v>2388</v>
      </c>
      <c r="O366" s="100" t="s">
        <v>2389</v>
      </c>
      <c r="P366" s="97">
        <v>45</v>
      </c>
      <c r="Q366" s="98" t="s">
        <v>1194</v>
      </c>
      <c r="R366" s="98" t="s">
        <v>1245</v>
      </c>
      <c r="S366" s="97">
        <v>450106100</v>
      </c>
      <c r="T366" s="98" t="s">
        <v>2446</v>
      </c>
      <c r="U366" s="98" t="s">
        <v>2447</v>
      </c>
      <c r="V366" s="98" t="s">
        <v>2448</v>
      </c>
      <c r="W366" s="98">
        <v>5500</v>
      </c>
      <c r="X366" s="98" t="s">
        <v>2449</v>
      </c>
      <c r="Y366" s="98">
        <v>27500</v>
      </c>
      <c r="Z366" s="97">
        <v>15</v>
      </c>
      <c r="AA366" s="127" t="s">
        <v>2450</v>
      </c>
      <c r="AB366" s="98" t="s">
        <v>16</v>
      </c>
      <c r="AC366" s="97">
        <f>_xlfn.XLOOKUP(B366,'[1]PI final (3)'!C:C,'[1]PI final (3)'!AE:AE,"",0)</f>
        <v>0</v>
      </c>
      <c r="AD366" s="97">
        <f>_xlfn.XLOOKUP(B366,'[1]PI final (3)'!C:C,'[1]PI final (3)'!AF:AF,"",0)</f>
        <v>0</v>
      </c>
      <c r="AE366" s="97">
        <f>_xlfn.XLOOKUP(B366,'[1]PI final (3)'!C:C,'[1]PI final (3)'!AG:AG,"",0)</f>
        <v>0</v>
      </c>
      <c r="AF366" s="97">
        <f>_xlfn.XLOOKUP(B366,'[1]PI final (3)'!C:C,'[1]PI final (3)'!AI:AI,"",0)</f>
        <v>0</v>
      </c>
      <c r="AG366" s="97">
        <f>_xlfn.XLOOKUP(B366,'[1]PI final (3)'!C:C,'[1]PI final (3)'!AJ:AJ,"",0)</f>
        <v>0</v>
      </c>
      <c r="AH366" s="97">
        <f>_xlfn.XLOOKUP(B366,'[1]PI final (3)'!C:C,'[1]PI final (3)'!AK:AK,"",0)</f>
        <v>0</v>
      </c>
      <c r="AI366" s="97">
        <f>_xlfn.XLOOKUP(B366,'[1]PI final (3)'!C:C,'[1]PI final (3)'!AL:AL,"",0)</f>
        <v>10000</v>
      </c>
      <c r="AJ366" s="97">
        <f>_xlfn.XLOOKUP(B366,'[1]PI final (3)'!C:C,'[1]PI final (3)'!AM:AM,"",0)</f>
        <v>10000</v>
      </c>
      <c r="AK366" s="97">
        <f t="shared" si="7"/>
        <v>10000</v>
      </c>
      <c r="AL366" s="97">
        <f>_xlfn.XLOOKUP(B366,'[1]PI final (3)'!C:C,'[1]PI final (3)'!AP:AP,"",0)</f>
        <v>0</v>
      </c>
      <c r="AM366" s="97">
        <f>_xlfn.XLOOKUP(B366,'[1]PI final (3)'!C:C,'[1]PI final (3)'!AQ:AQ,"",0)</f>
        <v>0</v>
      </c>
      <c r="AN366" s="97">
        <f>_xlfn.XLOOKUP(B366,'[1]PI final (3)'!C:C,'[1]PI final (3)'!AR:AR,"",0)</f>
        <v>3500</v>
      </c>
      <c r="AO366" s="97">
        <f>_xlfn.XLOOKUP(B366,'[1]PI final (3)'!C:C,'[1]PI final (3)'!AS:AS,"",0)</f>
        <v>3500</v>
      </c>
      <c r="AP366" s="97">
        <f>_xlfn.XLOOKUP(B366,'[1]PI final (3)'!C:C,'[1]PI final (3)'!AT:AT,"",0)</f>
        <v>7000</v>
      </c>
      <c r="AQ366" s="97">
        <f>_xlfn.XLOOKUP(B366,'[1]PI final (3)'!C:C,'[1]PI final (3)'!AU:AU,"",0)</f>
        <v>0</v>
      </c>
      <c r="AR366" s="97">
        <f>_xlfn.XLOOKUP(B366,'[1]PI final (3)'!C:C,'[1]PI final (3)'!AW:AW,"",0)</f>
        <v>0</v>
      </c>
      <c r="AS366" s="97">
        <f>_xlfn.XLOOKUP(B366,'[1]PI final (3)'!C:C,'[1]PI final (3)'!AX:AX,"",0)</f>
        <v>0</v>
      </c>
      <c r="AT366" s="97">
        <f>_xlfn.XLOOKUP(B366,'[1]PI final (3)'!C:C,'[1]PI final (3)'!AY:AY,"",0)</f>
        <v>2500</v>
      </c>
      <c r="AU366" s="97">
        <f>_xlfn.XLOOKUP(B366,'[1]PI final (3)'!C:C,'[1]PI final (3)'!AZ:AZ,"",0)</f>
        <v>2500</v>
      </c>
      <c r="AV366" s="97">
        <f>_xlfn.XLOOKUP(B366,'[1]PI final (3)'!C:C,'[1]PI final (3)'!BA:BA,"",0)</f>
        <v>5000</v>
      </c>
      <c r="AW366" s="97">
        <f>_xlfn.XLOOKUP(B366,'[1]PI final (3)'!C:C,'[1]PI final (3)'!BB:BB,"",0)</f>
        <v>22000</v>
      </c>
      <c r="AX366" s="98" t="s">
        <v>857</v>
      </c>
      <c r="AY366" s="98" t="s">
        <v>931</v>
      </c>
      <c r="AZ366" s="98" t="s">
        <v>931</v>
      </c>
      <c r="BA366" s="98" t="s">
        <v>849</v>
      </c>
      <c r="BB366" s="98">
        <v>0</v>
      </c>
      <c r="BC366" s="98">
        <v>0</v>
      </c>
      <c r="BD366" s="98">
        <v>0</v>
      </c>
      <c r="BE366" s="98">
        <v>0</v>
      </c>
      <c r="BF366" s="98">
        <v>0</v>
      </c>
    </row>
    <row r="367" spans="1:58" s="102" customFormat="1" ht="32.1" customHeight="1">
      <c r="A367" s="97" t="s">
        <v>1342</v>
      </c>
      <c r="B367" s="97">
        <v>356</v>
      </c>
      <c r="C367" s="98" t="s">
        <v>2366</v>
      </c>
      <c r="D367" s="98" t="s">
        <v>2367</v>
      </c>
      <c r="E367" s="98" t="s">
        <v>2451</v>
      </c>
      <c r="F367" s="98" t="s">
        <v>2452</v>
      </c>
      <c r="G367" s="101" t="s">
        <v>2453</v>
      </c>
      <c r="H367" s="98" t="s">
        <v>2454</v>
      </c>
      <c r="I367" s="98" t="s">
        <v>1240</v>
      </c>
      <c r="J367" s="106" t="s">
        <v>2455</v>
      </c>
      <c r="K367" s="117" t="s">
        <v>2456</v>
      </c>
      <c r="L367" s="106" t="s">
        <v>2457</v>
      </c>
      <c r="M367" s="98" t="s">
        <v>1059</v>
      </c>
      <c r="N367" s="99">
        <v>7</v>
      </c>
      <c r="O367" s="100" t="s">
        <v>2458</v>
      </c>
      <c r="P367" s="97">
        <v>21</v>
      </c>
      <c r="Q367" s="98" t="s">
        <v>1353</v>
      </c>
      <c r="R367" s="98" t="s">
        <v>2459</v>
      </c>
      <c r="S367" s="97">
        <v>210101100</v>
      </c>
      <c r="T367" s="98" t="s">
        <v>2142</v>
      </c>
      <c r="U367" s="98" t="s">
        <v>2460</v>
      </c>
      <c r="V367" s="98" t="s">
        <v>2461</v>
      </c>
      <c r="W367" s="98">
        <v>14</v>
      </c>
      <c r="X367" s="98" t="s">
        <v>2252</v>
      </c>
      <c r="Y367" s="98">
        <v>26</v>
      </c>
      <c r="Z367" s="97">
        <v>7</v>
      </c>
      <c r="AA367" s="107">
        <v>45298</v>
      </c>
      <c r="AB367" s="98" t="s">
        <v>16</v>
      </c>
      <c r="AC367" s="97">
        <f>_xlfn.XLOOKUP(B367,'[1]PI final (3)'!C:C,'[1]PI final (3)'!AE:AE,"",0)</f>
        <v>2</v>
      </c>
      <c r="AD367" s="97">
        <f>_xlfn.XLOOKUP(B367,'[1]PI final (3)'!C:C,'[1]PI final (3)'!AF:AF,"",0)</f>
        <v>2</v>
      </c>
      <c r="AE367" s="97">
        <f>_xlfn.XLOOKUP(B367,'[1]PI final (3)'!C:C,'[1]PI final (3)'!AG:AG,"",0)</f>
        <v>4</v>
      </c>
      <c r="AF367" s="97">
        <f>_xlfn.XLOOKUP(B367,'[1]PI final (3)'!C:C,'[1]PI final (3)'!AI:AI,"",0)</f>
        <v>2</v>
      </c>
      <c r="AG367" s="97">
        <f>_xlfn.XLOOKUP(B367,'[1]PI final (3)'!C:C,'[1]PI final (3)'!AJ:AJ,"",0)</f>
        <v>2</v>
      </c>
      <c r="AH367" s="97">
        <f>_xlfn.XLOOKUP(B367,'[1]PI final (3)'!C:C,'[1]PI final (3)'!AK:AK,"",0)</f>
        <v>2</v>
      </c>
      <c r="AI367" s="97">
        <f>_xlfn.XLOOKUP(B367,'[1]PI final (3)'!C:C,'[1]PI final (3)'!AL:AL,"",0)</f>
        <v>2</v>
      </c>
      <c r="AJ367" s="97">
        <f>_xlfn.XLOOKUP(B367,'[1]PI final (3)'!C:C,'[1]PI final (3)'!AM:AM,"",0)</f>
        <v>8</v>
      </c>
      <c r="AK367" s="97">
        <f>_xlfn.XLOOKUP(B367,'[1]PI final (3)'!C:C,'[1]PI final (3)'!AN:AN,"",0)</f>
        <v>12</v>
      </c>
      <c r="AL367" s="97">
        <f>_xlfn.XLOOKUP(B367,'[1]PI final (3)'!C:C,'[1]PI final (3)'!AP:AP,"",0)</f>
        <v>0</v>
      </c>
      <c r="AM367" s="97">
        <f>_xlfn.XLOOKUP(B367,'[1]PI final (3)'!C:C,'[1]PI final (3)'!AQ:AQ,"",0)</f>
        <v>0</v>
      </c>
      <c r="AN367" s="97">
        <f>_xlfn.XLOOKUP(B367,'[1]PI final (3)'!C:C,'[1]PI final (3)'!AR:AR,"",0)</f>
        <v>0</v>
      </c>
      <c r="AO367" s="97">
        <f>_xlfn.XLOOKUP(B367,'[1]PI final (3)'!C:C,'[1]PI final (3)'!AS:AS,"",0)</f>
        <v>0</v>
      </c>
      <c r="AP367" s="97">
        <f>_xlfn.XLOOKUP(B367,'[1]PI final (3)'!C:C,'[1]PI final (3)'!AT:AT,"",0)</f>
        <v>0</v>
      </c>
      <c r="AQ367" s="97">
        <f>_xlfn.XLOOKUP(B367,'[1]PI final (3)'!C:C,'[1]PI final (3)'!AU:AU,"",0)</f>
        <v>12</v>
      </c>
      <c r="AR367" s="97">
        <f>_xlfn.XLOOKUP(B367,'[1]PI final (3)'!C:C,'[1]PI final (3)'!AW:AW,"",0)</f>
        <v>0</v>
      </c>
      <c r="AS367" s="97">
        <f>_xlfn.XLOOKUP(B367,'[1]PI final (3)'!C:C,'[1]PI final (3)'!AX:AX,"",0)</f>
        <v>0</v>
      </c>
      <c r="AT367" s="97">
        <f>_xlfn.XLOOKUP(B367,'[1]PI final (3)'!C:C,'[1]PI final (3)'!AY:AY,"",0)</f>
        <v>0</v>
      </c>
      <c r="AU367" s="97">
        <f>_xlfn.XLOOKUP(B367,'[1]PI final (3)'!C:C,'[1]PI final (3)'!AZ:AZ,"",0)</f>
        <v>0</v>
      </c>
      <c r="AV367" s="97">
        <f>_xlfn.XLOOKUP(B367,'[1]PI final (3)'!C:C,'[1]PI final (3)'!BA:BA,"",0)</f>
        <v>0</v>
      </c>
      <c r="AW367" s="97">
        <f>_xlfn.XLOOKUP(B367,'[1]PI final (3)'!C:C,'[1]PI final (3)'!BB:BB,"",0)</f>
        <v>12</v>
      </c>
      <c r="AX367" s="98" t="s">
        <v>857</v>
      </c>
      <c r="AY367" s="98" t="s">
        <v>931</v>
      </c>
      <c r="AZ367" s="98" t="s">
        <v>931</v>
      </c>
      <c r="BA367" s="98" t="s">
        <v>849</v>
      </c>
      <c r="BB367" s="98" t="s">
        <v>822</v>
      </c>
      <c r="BC367" s="98">
        <v>0</v>
      </c>
      <c r="BD367" s="98">
        <v>0</v>
      </c>
      <c r="BE367" s="98" t="s">
        <v>780</v>
      </c>
      <c r="BF367" s="98" t="s">
        <v>823</v>
      </c>
    </row>
    <row r="368" spans="1:58" s="102" customFormat="1" ht="32.1" customHeight="1">
      <c r="A368" s="97" t="s">
        <v>1342</v>
      </c>
      <c r="B368" s="97">
        <v>357</v>
      </c>
      <c r="C368" s="98" t="s">
        <v>2366</v>
      </c>
      <c r="D368" s="98" t="s">
        <v>2367</v>
      </c>
      <c r="E368" s="98" t="s">
        <v>2451</v>
      </c>
      <c r="F368" s="98" t="s">
        <v>2452</v>
      </c>
      <c r="G368" s="101" t="s">
        <v>2453</v>
      </c>
      <c r="H368" s="98" t="s">
        <v>2454</v>
      </c>
      <c r="I368" s="98" t="s">
        <v>1240</v>
      </c>
      <c r="J368" s="106" t="s">
        <v>2455</v>
      </c>
      <c r="K368" s="117" t="s">
        <v>2456</v>
      </c>
      <c r="L368" s="106" t="s">
        <v>2457</v>
      </c>
      <c r="M368" s="98" t="s">
        <v>1059</v>
      </c>
      <c r="N368" s="99">
        <v>7</v>
      </c>
      <c r="O368" s="100" t="s">
        <v>2458</v>
      </c>
      <c r="P368" s="97">
        <v>21</v>
      </c>
      <c r="Q368" s="98" t="s">
        <v>1353</v>
      </c>
      <c r="R368" s="98" t="s">
        <v>2459</v>
      </c>
      <c r="S368" s="97">
        <v>210101500</v>
      </c>
      <c r="T368" s="98" t="s">
        <v>2290</v>
      </c>
      <c r="U368" s="98" t="s">
        <v>2462</v>
      </c>
      <c r="V368" s="98" t="s">
        <v>2463</v>
      </c>
      <c r="W368" s="98">
        <v>18478</v>
      </c>
      <c r="X368" s="98" t="s">
        <v>2252</v>
      </c>
      <c r="Y368" s="98">
        <v>38478</v>
      </c>
      <c r="Z368" s="97">
        <v>7</v>
      </c>
      <c r="AA368" s="107">
        <v>45298</v>
      </c>
      <c r="AB368" s="98" t="s">
        <v>16</v>
      </c>
      <c r="AC368" s="97">
        <f>_xlfn.XLOOKUP(B368,'[1]PI final (3)'!C:C,'[1]PI final (3)'!AE:AE,"",0)</f>
        <v>5000</v>
      </c>
      <c r="AD368" s="97">
        <f>_xlfn.XLOOKUP(B368,'[1]PI final (3)'!C:C,'[1]PI final (3)'!AF:AF,"",0)</f>
        <v>5000</v>
      </c>
      <c r="AE368" s="97">
        <f>_xlfn.XLOOKUP(B368,'[1]PI final (3)'!C:C,'[1]PI final (3)'!AG:AG,"",0)</f>
        <v>10000</v>
      </c>
      <c r="AF368" s="97">
        <f>_xlfn.XLOOKUP(B368,'[1]PI final (3)'!C:C,'[1]PI final (3)'!AI:AI,"",0)</f>
        <v>2500</v>
      </c>
      <c r="AG368" s="97">
        <f>_xlfn.XLOOKUP(B368,'[1]PI final (3)'!C:C,'[1]PI final (3)'!AJ:AJ,"",0)</f>
        <v>2500</v>
      </c>
      <c r="AH368" s="97">
        <f>_xlfn.XLOOKUP(B368,'[1]PI final (3)'!C:C,'[1]PI final (3)'!AK:AK,"",0)</f>
        <v>2500</v>
      </c>
      <c r="AI368" s="97">
        <f>_xlfn.XLOOKUP(B368,'[1]PI final (3)'!C:C,'[1]PI final (3)'!AL:AL,"",0)</f>
        <v>2500</v>
      </c>
      <c r="AJ368" s="97">
        <f>_xlfn.XLOOKUP(B368,'[1]PI final (3)'!C:C,'[1]PI final (3)'!AM:AM,"",0)</f>
        <v>10000</v>
      </c>
      <c r="AK368" s="97">
        <f>_xlfn.XLOOKUP(B368,'[1]PI final (3)'!C:C,'[1]PI final (3)'!AN:AN,"",0)</f>
        <v>20000</v>
      </c>
      <c r="AL368" s="97">
        <f>_xlfn.XLOOKUP(B368,'[1]PI final (3)'!C:C,'[1]PI final (3)'!AP:AP,"",0)</f>
        <v>0</v>
      </c>
      <c r="AM368" s="97">
        <f>_xlfn.XLOOKUP(B368,'[1]PI final (3)'!C:C,'[1]PI final (3)'!AQ:AQ,"",0)</f>
        <v>0</v>
      </c>
      <c r="AN368" s="97">
        <f>_xlfn.XLOOKUP(B368,'[1]PI final (3)'!C:C,'[1]PI final (3)'!AR:AR,"",0)</f>
        <v>0</v>
      </c>
      <c r="AO368" s="97">
        <f>_xlfn.XLOOKUP(B368,'[1]PI final (3)'!C:C,'[1]PI final (3)'!AS:AS,"",0)</f>
        <v>0</v>
      </c>
      <c r="AP368" s="97">
        <f>_xlfn.XLOOKUP(B368,'[1]PI final (3)'!C:C,'[1]PI final (3)'!AT:AT,"",0)</f>
        <v>0</v>
      </c>
      <c r="AQ368" s="97">
        <f>_xlfn.XLOOKUP(B368,'[1]PI final (3)'!C:C,'[1]PI final (3)'!AU:AU,"",0)</f>
        <v>20000</v>
      </c>
      <c r="AR368" s="97">
        <f>_xlfn.XLOOKUP(B368,'[1]PI final (3)'!C:C,'[1]PI final (3)'!AW:AW,"",0)</f>
        <v>0</v>
      </c>
      <c r="AS368" s="97">
        <f>_xlfn.XLOOKUP(B368,'[1]PI final (3)'!C:C,'[1]PI final (3)'!AX:AX,"",0)</f>
        <v>0</v>
      </c>
      <c r="AT368" s="97">
        <f>_xlfn.XLOOKUP(B368,'[1]PI final (3)'!C:C,'[1]PI final (3)'!AY:AY,"",0)</f>
        <v>0</v>
      </c>
      <c r="AU368" s="97">
        <f>_xlfn.XLOOKUP(B368,'[1]PI final (3)'!C:C,'[1]PI final (3)'!AZ:AZ,"",0)</f>
        <v>0</v>
      </c>
      <c r="AV368" s="97">
        <f>_xlfn.XLOOKUP(B368,'[1]PI final (3)'!C:C,'[1]PI final (3)'!BA:BA,"",0)</f>
        <v>0</v>
      </c>
      <c r="AW368" s="97">
        <f>_xlfn.XLOOKUP(B368,'[1]PI final (3)'!C:C,'[1]PI final (3)'!BB:BB,"",0)</f>
        <v>20000</v>
      </c>
      <c r="AX368" s="98" t="s">
        <v>857</v>
      </c>
      <c r="AY368" s="98" t="s">
        <v>931</v>
      </c>
      <c r="AZ368" s="98" t="s">
        <v>931</v>
      </c>
      <c r="BA368" s="98" t="s">
        <v>925</v>
      </c>
      <c r="BB368" s="98" t="s">
        <v>822</v>
      </c>
      <c r="BC368" s="98">
        <v>0</v>
      </c>
      <c r="BD368" s="98">
        <v>0</v>
      </c>
      <c r="BE368" s="98" t="s">
        <v>868</v>
      </c>
      <c r="BF368" s="98" t="s">
        <v>869</v>
      </c>
    </row>
    <row r="369" spans="1:58" s="102" customFormat="1" ht="32.1" customHeight="1">
      <c r="A369" s="97" t="s">
        <v>1342</v>
      </c>
      <c r="B369" s="97">
        <v>358</v>
      </c>
      <c r="C369" s="98" t="s">
        <v>2366</v>
      </c>
      <c r="D369" s="98" t="s">
        <v>2367</v>
      </c>
      <c r="E369" s="98" t="s">
        <v>2451</v>
      </c>
      <c r="F369" s="98" t="s">
        <v>2452</v>
      </c>
      <c r="G369" s="101" t="s">
        <v>2453</v>
      </c>
      <c r="H369" s="98" t="s">
        <v>2454</v>
      </c>
      <c r="I369" s="98" t="s">
        <v>1240</v>
      </c>
      <c r="J369" s="106" t="s">
        <v>2455</v>
      </c>
      <c r="K369" s="117" t="s">
        <v>2456</v>
      </c>
      <c r="L369" s="106" t="s">
        <v>2457</v>
      </c>
      <c r="M369" s="98" t="s">
        <v>1059</v>
      </c>
      <c r="N369" s="99">
        <v>7</v>
      </c>
      <c r="O369" s="100" t="s">
        <v>2458</v>
      </c>
      <c r="P369" s="97">
        <v>21</v>
      </c>
      <c r="Q369" s="98" t="s">
        <v>1353</v>
      </c>
      <c r="R369" s="98" t="s">
        <v>2459</v>
      </c>
      <c r="S369" s="97">
        <v>210101600</v>
      </c>
      <c r="T369" s="98" t="s">
        <v>2290</v>
      </c>
      <c r="U369" s="98" t="s">
        <v>2464</v>
      </c>
      <c r="V369" s="98" t="s">
        <v>2465</v>
      </c>
      <c r="W369" s="98">
        <v>18478</v>
      </c>
      <c r="X369" s="98" t="s">
        <v>2252</v>
      </c>
      <c r="Y369" s="98">
        <v>38478</v>
      </c>
      <c r="Z369" s="97">
        <v>7</v>
      </c>
      <c r="AA369" s="101" t="s">
        <v>2275</v>
      </c>
      <c r="AB369" s="98" t="s">
        <v>16</v>
      </c>
      <c r="AC369" s="97">
        <f>_xlfn.XLOOKUP(B369,'[1]PI final (3)'!C:C,'[1]PI final (3)'!AE:AE,"",0)</f>
        <v>5000</v>
      </c>
      <c r="AD369" s="97">
        <f>_xlfn.XLOOKUP(B369,'[1]PI final (3)'!C:C,'[1]PI final (3)'!AF:AF,"",0)</f>
        <v>5000</v>
      </c>
      <c r="AE369" s="97">
        <f>_xlfn.XLOOKUP(B369,'[1]PI final (3)'!C:C,'[1]PI final (3)'!AG:AG,"",0)</f>
        <v>10000</v>
      </c>
      <c r="AF369" s="97">
        <f>_xlfn.XLOOKUP(B369,'[1]PI final (3)'!C:C,'[1]PI final (3)'!AI:AI,"",0)</f>
        <v>2500</v>
      </c>
      <c r="AG369" s="97">
        <f>_xlfn.XLOOKUP(B369,'[1]PI final (3)'!C:C,'[1]PI final (3)'!AJ:AJ,"",0)</f>
        <v>2500</v>
      </c>
      <c r="AH369" s="97">
        <f>_xlfn.XLOOKUP(B369,'[1]PI final (3)'!C:C,'[1]PI final (3)'!AK:AK,"",0)</f>
        <v>2500</v>
      </c>
      <c r="AI369" s="97">
        <f>_xlfn.XLOOKUP(B369,'[1]PI final (3)'!C:C,'[1]PI final (3)'!AL:AL,"",0)</f>
        <v>2500</v>
      </c>
      <c r="AJ369" s="97">
        <f>_xlfn.XLOOKUP(B369,'[1]PI final (3)'!C:C,'[1]PI final (3)'!AM:AM,"",0)</f>
        <v>10000</v>
      </c>
      <c r="AK369" s="97">
        <f>_xlfn.XLOOKUP(B369,'[1]PI final (3)'!C:C,'[1]PI final (3)'!AN:AN,"",0)</f>
        <v>20000</v>
      </c>
      <c r="AL369" s="97">
        <f>_xlfn.XLOOKUP(B369,'[1]PI final (3)'!C:C,'[1]PI final (3)'!AP:AP,"",0)</f>
        <v>0</v>
      </c>
      <c r="AM369" s="97">
        <f>_xlfn.XLOOKUP(B369,'[1]PI final (3)'!C:C,'[1]PI final (3)'!AQ:AQ,"",0)</f>
        <v>0</v>
      </c>
      <c r="AN369" s="97">
        <f>_xlfn.XLOOKUP(B369,'[1]PI final (3)'!C:C,'[1]PI final (3)'!AR:AR,"",0)</f>
        <v>0</v>
      </c>
      <c r="AO369" s="97">
        <f>_xlfn.XLOOKUP(B369,'[1]PI final (3)'!C:C,'[1]PI final (3)'!AS:AS,"",0)</f>
        <v>0</v>
      </c>
      <c r="AP369" s="97">
        <f>_xlfn.XLOOKUP(B369,'[1]PI final (3)'!C:C,'[1]PI final (3)'!AT:AT,"",0)</f>
        <v>0</v>
      </c>
      <c r="AQ369" s="97">
        <f>_xlfn.XLOOKUP(B369,'[1]PI final (3)'!C:C,'[1]PI final (3)'!AU:AU,"",0)</f>
        <v>20000</v>
      </c>
      <c r="AR369" s="97">
        <f>_xlfn.XLOOKUP(B369,'[1]PI final (3)'!C:C,'[1]PI final (3)'!AW:AW,"",0)</f>
        <v>0</v>
      </c>
      <c r="AS369" s="97">
        <f>_xlfn.XLOOKUP(B369,'[1]PI final (3)'!C:C,'[1]PI final (3)'!AX:AX,"",0)</f>
        <v>0</v>
      </c>
      <c r="AT369" s="97">
        <f>_xlfn.XLOOKUP(B369,'[1]PI final (3)'!C:C,'[1]PI final (3)'!AY:AY,"",0)</f>
        <v>0</v>
      </c>
      <c r="AU369" s="97">
        <f>_xlfn.XLOOKUP(B369,'[1]PI final (3)'!C:C,'[1]PI final (3)'!AZ:AZ,"",0)</f>
        <v>0</v>
      </c>
      <c r="AV369" s="97">
        <f>_xlfn.XLOOKUP(B369,'[1]PI final (3)'!C:C,'[1]PI final (3)'!BA:BA,"",0)</f>
        <v>0</v>
      </c>
      <c r="AW369" s="97">
        <f>_xlfn.XLOOKUP(B369,'[1]PI final (3)'!C:C,'[1]PI final (3)'!BB:BB,"",0)</f>
        <v>20000</v>
      </c>
      <c r="AX369" s="98" t="s">
        <v>857</v>
      </c>
      <c r="AY369" s="98" t="s">
        <v>931</v>
      </c>
      <c r="AZ369" s="98" t="s">
        <v>931</v>
      </c>
      <c r="BA369" s="98" t="s">
        <v>925</v>
      </c>
      <c r="BB369" s="98" t="s">
        <v>822</v>
      </c>
      <c r="BC369" s="98">
        <v>0</v>
      </c>
      <c r="BD369" s="98">
        <v>0</v>
      </c>
      <c r="BE369" s="98" t="s">
        <v>868</v>
      </c>
      <c r="BF369" s="98" t="s">
        <v>869</v>
      </c>
    </row>
    <row r="370" spans="1:58" s="102" customFormat="1" ht="32.1" customHeight="1">
      <c r="A370" s="97" t="s">
        <v>2365</v>
      </c>
      <c r="B370" s="97">
        <v>359</v>
      </c>
      <c r="C370" s="98" t="s">
        <v>2366</v>
      </c>
      <c r="D370" s="98" t="s">
        <v>2367</v>
      </c>
      <c r="E370" s="98" t="s">
        <v>2466</v>
      </c>
      <c r="F370" s="98" t="s">
        <v>2467</v>
      </c>
      <c r="G370" s="98" t="s">
        <v>1057</v>
      </c>
      <c r="H370" s="98" t="s">
        <v>2468</v>
      </c>
      <c r="I370" s="98" t="s">
        <v>2469</v>
      </c>
      <c r="J370" s="97">
        <v>217.1</v>
      </c>
      <c r="K370" s="98" t="s">
        <v>2470</v>
      </c>
      <c r="L370" s="97">
        <v>209.1</v>
      </c>
      <c r="M370" s="98" t="s">
        <v>1123</v>
      </c>
      <c r="N370" s="99">
        <v>3</v>
      </c>
      <c r="O370" s="100" t="s">
        <v>2471</v>
      </c>
      <c r="P370" s="97">
        <v>19</v>
      </c>
      <c r="Q370" s="98" t="s">
        <v>2374</v>
      </c>
      <c r="R370" s="98" t="s">
        <v>2472</v>
      </c>
      <c r="S370" s="97">
        <v>190502300</v>
      </c>
      <c r="T370" s="98" t="s">
        <v>1430</v>
      </c>
      <c r="U370" s="98" t="s">
        <v>2473</v>
      </c>
      <c r="V370" s="98" t="s">
        <v>2474</v>
      </c>
      <c r="W370" s="98">
        <v>123</v>
      </c>
      <c r="X370" s="98" t="s">
        <v>2475</v>
      </c>
      <c r="Y370" s="98">
        <v>123</v>
      </c>
      <c r="Z370" s="97">
        <v>3</v>
      </c>
      <c r="AA370" s="107">
        <v>45385</v>
      </c>
      <c r="AB370" s="98" t="s">
        <v>866</v>
      </c>
      <c r="AC370" s="97">
        <f>_xlfn.XLOOKUP(B370,'[1]PI final (3)'!C:C,'[1]PI final (3)'!AE:AE,"",0)</f>
        <v>93</v>
      </c>
      <c r="AD370" s="97">
        <f>_xlfn.XLOOKUP(B370,'[1]PI final (3)'!C:C,'[1]PI final (3)'!AF:AF,"",0)</f>
        <v>30</v>
      </c>
      <c r="AE370" s="97">
        <f>_xlfn.XLOOKUP(B370,'[1]PI final (3)'!C:C,'[1]PI final (3)'!AG:AG,"",0)</f>
        <v>123</v>
      </c>
      <c r="AF370" s="97">
        <f>_xlfn.XLOOKUP(B370,'[1]PI final (3)'!C:C,'[1]PI final (3)'!AI:AI,"",0)</f>
        <v>10</v>
      </c>
      <c r="AG370" s="97">
        <f>_xlfn.XLOOKUP(B370,'[1]PI final (3)'!C:C,'[1]PI final (3)'!AJ:AJ,"",0)</f>
        <v>40</v>
      </c>
      <c r="AH370" s="97">
        <f>_xlfn.XLOOKUP(B370,'[1]PI final (3)'!C:C,'[1]PI final (3)'!AK:AK,"",0)</f>
        <v>43</v>
      </c>
      <c r="AI370" s="97">
        <f>_xlfn.XLOOKUP(B370,'[1]PI final (3)'!C:C,'[1]PI final (3)'!AL:AL,"",0)</f>
        <v>30</v>
      </c>
      <c r="AJ370" s="97">
        <f>_xlfn.XLOOKUP(B370,'[1]PI final (3)'!C:C,'[1]PI final (3)'!AM:AM,"",0)</f>
        <v>123</v>
      </c>
      <c r="AK370" s="97">
        <f>_xlfn.XLOOKUP(B370,'[1]PI final (3)'!C:C,'[1]PI final (3)'!AN:AN,"",0)</f>
        <v>123</v>
      </c>
      <c r="AL370" s="97">
        <f>_xlfn.XLOOKUP(B370,'[1]PI final (3)'!C:C,'[1]PI final (3)'!AP:AP,"",0)</f>
        <v>10</v>
      </c>
      <c r="AM370" s="97">
        <f>_xlfn.XLOOKUP(B370,'[1]PI final (3)'!C:C,'[1]PI final (3)'!AQ:AQ,"",0)</f>
        <v>40</v>
      </c>
      <c r="AN370" s="97">
        <f>_xlfn.XLOOKUP(B370,'[1]PI final (3)'!C:C,'[1]PI final (3)'!AR:AR,"",0)</f>
        <v>43</v>
      </c>
      <c r="AO370" s="97">
        <f>_xlfn.XLOOKUP(B370,'[1]PI final (3)'!C:C,'[1]PI final (3)'!AS:AS,"",0)</f>
        <v>30</v>
      </c>
      <c r="AP370" s="97">
        <f>_xlfn.XLOOKUP(B370,'[1]PI final (3)'!C:C,'[1]PI final (3)'!AT:AT,"",0)</f>
        <v>123</v>
      </c>
      <c r="AQ370" s="97">
        <f>_xlfn.XLOOKUP(B370,'[1]PI final (3)'!C:C,'[1]PI final (3)'!AU:AU,"",0)</f>
        <v>123</v>
      </c>
      <c r="AR370" s="97">
        <f>_xlfn.XLOOKUP(B370,'[1]PI final (3)'!C:C,'[1]PI final (3)'!AW:AW,"",0)</f>
        <v>10</v>
      </c>
      <c r="AS370" s="97">
        <f>_xlfn.XLOOKUP(B370,'[1]PI final (3)'!C:C,'[1]PI final (3)'!AX:AX,"",0)</f>
        <v>40</v>
      </c>
      <c r="AT370" s="97">
        <f>_xlfn.XLOOKUP(B370,'[1]PI final (3)'!C:C,'[1]PI final (3)'!AY:AY,"",0)</f>
        <v>43</v>
      </c>
      <c r="AU370" s="97">
        <f>_xlfn.XLOOKUP(B370,'[1]PI final (3)'!C:C,'[1]PI final (3)'!AZ:AZ,"",0)</f>
        <v>30</v>
      </c>
      <c r="AV370" s="97">
        <f>_xlfn.XLOOKUP(B370,'[1]PI final (3)'!C:C,'[1]PI final (3)'!BA:BA,"",0)</f>
        <v>123</v>
      </c>
      <c r="AW370" s="97">
        <f>_xlfn.XLOOKUP(B370,'[1]PI final (3)'!C:C,'[1]PI final (3)'!BB:BB,"",0)</f>
        <v>123</v>
      </c>
      <c r="AX370" s="98" t="b">
        <v>0</v>
      </c>
      <c r="AY370" s="98" t="s">
        <v>931</v>
      </c>
      <c r="AZ370" s="98" t="s">
        <v>931</v>
      </c>
      <c r="BA370" s="98">
        <v>0</v>
      </c>
      <c r="BB370" s="98">
        <v>0</v>
      </c>
      <c r="BC370" s="98">
        <v>0</v>
      </c>
      <c r="BD370" s="98">
        <v>0</v>
      </c>
      <c r="BE370" s="98">
        <v>0</v>
      </c>
      <c r="BF370" s="98">
        <v>0</v>
      </c>
    </row>
    <row r="371" spans="1:58" s="102" customFormat="1" ht="32.1" customHeight="1">
      <c r="A371" s="97" t="s">
        <v>2365</v>
      </c>
      <c r="B371" s="97">
        <v>360</v>
      </c>
      <c r="C371" s="98" t="s">
        <v>2366</v>
      </c>
      <c r="D371" s="98" t="s">
        <v>2367</v>
      </c>
      <c r="E371" s="98" t="s">
        <v>2466</v>
      </c>
      <c r="F371" s="98" t="s">
        <v>2467</v>
      </c>
      <c r="G371" s="98" t="s">
        <v>1057</v>
      </c>
      <c r="H371" s="98" t="s">
        <v>2468</v>
      </c>
      <c r="I371" s="98" t="s">
        <v>2469</v>
      </c>
      <c r="J371" s="97">
        <v>217.1</v>
      </c>
      <c r="K371" s="98" t="s">
        <v>2470</v>
      </c>
      <c r="L371" s="97">
        <v>209.1</v>
      </c>
      <c r="M371" s="98" t="s">
        <v>1123</v>
      </c>
      <c r="N371" s="99">
        <v>3</v>
      </c>
      <c r="O371" s="100" t="s">
        <v>2471</v>
      </c>
      <c r="P371" s="97">
        <v>19</v>
      </c>
      <c r="Q371" s="98" t="s">
        <v>2374</v>
      </c>
      <c r="R371" s="98" t="s">
        <v>2472</v>
      </c>
      <c r="S371" s="97">
        <v>190502500</v>
      </c>
      <c r="T371" s="98" t="s">
        <v>1430</v>
      </c>
      <c r="U371" s="98" t="s">
        <v>2476</v>
      </c>
      <c r="V371" s="98" t="s">
        <v>2477</v>
      </c>
      <c r="W371" s="98">
        <v>123</v>
      </c>
      <c r="X371" s="98" t="s">
        <v>2475</v>
      </c>
      <c r="Y371" s="98">
        <v>123</v>
      </c>
      <c r="Z371" s="97">
        <v>3</v>
      </c>
      <c r="AA371" s="107">
        <v>45507</v>
      </c>
      <c r="AB371" s="98" t="s">
        <v>866</v>
      </c>
      <c r="AC371" s="97">
        <f>_xlfn.XLOOKUP(B371,'[1]PI final (3)'!C:C,'[1]PI final (3)'!AE:AE,"",0)</f>
        <v>93</v>
      </c>
      <c r="AD371" s="97">
        <f>_xlfn.XLOOKUP(B371,'[1]PI final (3)'!C:C,'[1]PI final (3)'!AF:AF,"",0)</f>
        <v>30</v>
      </c>
      <c r="AE371" s="97">
        <f>_xlfn.XLOOKUP(B371,'[1]PI final (3)'!C:C,'[1]PI final (3)'!AG:AG,"",0)</f>
        <v>123</v>
      </c>
      <c r="AF371" s="97">
        <f>_xlfn.XLOOKUP(B371,'[1]PI final (3)'!C:C,'[1]PI final (3)'!AI:AI,"",0)</f>
        <v>23</v>
      </c>
      <c r="AG371" s="97">
        <f>_xlfn.XLOOKUP(B371,'[1]PI final (3)'!C:C,'[1]PI final (3)'!AJ:AJ,"",0)</f>
        <v>30</v>
      </c>
      <c r="AH371" s="97">
        <f>_xlfn.XLOOKUP(B371,'[1]PI final (3)'!C:C,'[1]PI final (3)'!AK:AK,"",0)</f>
        <v>40</v>
      </c>
      <c r="AI371" s="97">
        <f>_xlfn.XLOOKUP(B371,'[1]PI final (3)'!C:C,'[1]PI final (3)'!AL:AL,"",0)</f>
        <v>30</v>
      </c>
      <c r="AJ371" s="97">
        <f>_xlfn.XLOOKUP(B371,'[1]PI final (3)'!C:C,'[1]PI final (3)'!AM:AM,"",0)</f>
        <v>123</v>
      </c>
      <c r="AK371" s="97">
        <f>_xlfn.XLOOKUP(B371,'[1]PI final (3)'!C:C,'[1]PI final (3)'!AN:AN,"",0)</f>
        <v>123</v>
      </c>
      <c r="AL371" s="97">
        <f>_xlfn.XLOOKUP(B371,'[1]PI final (3)'!C:C,'[1]PI final (3)'!AP:AP,"",0)</f>
        <v>23</v>
      </c>
      <c r="AM371" s="97">
        <f>_xlfn.XLOOKUP(B371,'[1]PI final (3)'!C:C,'[1]PI final (3)'!AQ:AQ,"",0)</f>
        <v>30</v>
      </c>
      <c r="AN371" s="97">
        <f>_xlfn.XLOOKUP(B371,'[1]PI final (3)'!C:C,'[1]PI final (3)'!AR:AR,"",0)</f>
        <v>40</v>
      </c>
      <c r="AO371" s="97">
        <f>_xlfn.XLOOKUP(B371,'[1]PI final (3)'!C:C,'[1]PI final (3)'!AS:AS,"",0)</f>
        <v>30</v>
      </c>
      <c r="AP371" s="97">
        <f>_xlfn.XLOOKUP(B371,'[1]PI final (3)'!C:C,'[1]PI final (3)'!AT:AT,"",0)</f>
        <v>123</v>
      </c>
      <c r="AQ371" s="97">
        <f>_xlfn.XLOOKUP(B371,'[1]PI final (3)'!C:C,'[1]PI final (3)'!AU:AU,"",0)</f>
        <v>123</v>
      </c>
      <c r="AR371" s="97">
        <f>_xlfn.XLOOKUP(B371,'[1]PI final (3)'!C:C,'[1]PI final (3)'!AW:AW,"",0)</f>
        <v>23</v>
      </c>
      <c r="AS371" s="97">
        <f>_xlfn.XLOOKUP(B371,'[1]PI final (3)'!C:C,'[1]PI final (3)'!AX:AX,"",0)</f>
        <v>30</v>
      </c>
      <c r="AT371" s="97">
        <f>_xlfn.XLOOKUP(B371,'[1]PI final (3)'!C:C,'[1]PI final (3)'!AY:AY,"",0)</f>
        <v>40</v>
      </c>
      <c r="AU371" s="97">
        <f>_xlfn.XLOOKUP(B371,'[1]PI final (3)'!C:C,'[1]PI final (3)'!AZ:AZ,"",0)</f>
        <v>30</v>
      </c>
      <c r="AV371" s="97">
        <f>_xlfn.XLOOKUP(B371,'[1]PI final (3)'!C:C,'[1]PI final (3)'!BA:BA,"",0)</f>
        <v>123</v>
      </c>
      <c r="AW371" s="97">
        <f>_xlfn.XLOOKUP(B371,'[1]PI final (3)'!C:C,'[1]PI final (3)'!BB:BB,"",0)</f>
        <v>123</v>
      </c>
      <c r="AX371" s="98" t="b">
        <v>0</v>
      </c>
      <c r="AY371" s="98" t="s">
        <v>931</v>
      </c>
      <c r="AZ371" s="98" t="s">
        <v>931</v>
      </c>
      <c r="BA371" s="98">
        <v>0</v>
      </c>
      <c r="BB371" s="98" t="s">
        <v>2156</v>
      </c>
      <c r="BC371" s="98" t="s">
        <v>2157</v>
      </c>
      <c r="BD371" s="98" t="s">
        <v>950</v>
      </c>
      <c r="BE371" s="98" t="s">
        <v>780</v>
      </c>
      <c r="BF371" s="98" t="s">
        <v>2186</v>
      </c>
    </row>
    <row r="372" spans="1:58" s="102" customFormat="1" ht="32.1" customHeight="1">
      <c r="A372" s="97" t="s">
        <v>2365</v>
      </c>
      <c r="B372" s="97">
        <v>361</v>
      </c>
      <c r="C372" s="98" t="s">
        <v>2366</v>
      </c>
      <c r="D372" s="98" t="s">
        <v>2367</v>
      </c>
      <c r="E372" s="98" t="s">
        <v>2466</v>
      </c>
      <c r="F372" s="98" t="s">
        <v>2467</v>
      </c>
      <c r="G372" s="98" t="s">
        <v>1057</v>
      </c>
      <c r="H372" s="98" t="s">
        <v>2468</v>
      </c>
      <c r="I372" s="98" t="s">
        <v>2469</v>
      </c>
      <c r="J372" s="97">
        <v>217.1</v>
      </c>
      <c r="K372" s="98" t="s">
        <v>2470</v>
      </c>
      <c r="L372" s="97">
        <v>209.1</v>
      </c>
      <c r="M372" s="98" t="s">
        <v>1123</v>
      </c>
      <c r="N372" s="99">
        <v>3</v>
      </c>
      <c r="O372" s="100" t="s">
        <v>2471</v>
      </c>
      <c r="P372" s="97">
        <v>19</v>
      </c>
      <c r="Q372" s="98" t="s">
        <v>2374</v>
      </c>
      <c r="R372" s="98" t="s">
        <v>2472</v>
      </c>
      <c r="S372" s="97">
        <v>190503100</v>
      </c>
      <c r="T372" s="98" t="s">
        <v>1430</v>
      </c>
      <c r="U372" s="98" t="s">
        <v>2478</v>
      </c>
      <c r="V372" s="98" t="s">
        <v>2479</v>
      </c>
      <c r="W372" s="98">
        <v>123</v>
      </c>
      <c r="X372" s="98" t="s">
        <v>2475</v>
      </c>
      <c r="Y372" s="98">
        <v>123</v>
      </c>
      <c r="Z372" s="97">
        <v>3</v>
      </c>
      <c r="AA372" s="107">
        <v>45385</v>
      </c>
      <c r="AB372" s="98" t="s">
        <v>866</v>
      </c>
      <c r="AC372" s="97">
        <f>_xlfn.XLOOKUP(B372,'[1]PI final (3)'!C:C,'[1]PI final (3)'!AE:AE,"",0)</f>
        <v>93</v>
      </c>
      <c r="AD372" s="97">
        <f>_xlfn.XLOOKUP(B372,'[1]PI final (3)'!C:C,'[1]PI final (3)'!AF:AF,"",0)</f>
        <v>30</v>
      </c>
      <c r="AE372" s="97">
        <f>_xlfn.XLOOKUP(B372,'[1]PI final (3)'!C:C,'[1]PI final (3)'!AG:AG,"",0)</f>
        <v>123</v>
      </c>
      <c r="AF372" s="97">
        <f>_xlfn.XLOOKUP(B372,'[1]PI final (3)'!C:C,'[1]PI final (3)'!AI:AI,"",0)</f>
        <v>23</v>
      </c>
      <c r="AG372" s="97">
        <f>_xlfn.XLOOKUP(B372,'[1]PI final (3)'!C:C,'[1]PI final (3)'!AJ:AJ,"",0)</f>
        <v>30</v>
      </c>
      <c r="AH372" s="97">
        <f>_xlfn.XLOOKUP(B372,'[1]PI final (3)'!C:C,'[1]PI final (3)'!AK:AK,"",0)</f>
        <v>40</v>
      </c>
      <c r="AI372" s="97">
        <f>_xlfn.XLOOKUP(B372,'[1]PI final (3)'!C:C,'[1]PI final (3)'!AL:AL,"",0)</f>
        <v>30</v>
      </c>
      <c r="AJ372" s="97">
        <f>_xlfn.XLOOKUP(B372,'[1]PI final (3)'!C:C,'[1]PI final (3)'!AM:AM,"",0)</f>
        <v>123</v>
      </c>
      <c r="AK372" s="97">
        <f>_xlfn.XLOOKUP(B372,'[1]PI final (3)'!C:C,'[1]PI final (3)'!AN:AN,"",0)</f>
        <v>123</v>
      </c>
      <c r="AL372" s="97">
        <f>_xlfn.XLOOKUP(B372,'[1]PI final (3)'!C:C,'[1]PI final (3)'!AP:AP,"",0)</f>
        <v>23</v>
      </c>
      <c r="AM372" s="97">
        <f>_xlfn.XLOOKUP(B372,'[1]PI final (3)'!C:C,'[1]PI final (3)'!AQ:AQ,"",0)</f>
        <v>30</v>
      </c>
      <c r="AN372" s="97">
        <f>_xlfn.XLOOKUP(B372,'[1]PI final (3)'!C:C,'[1]PI final (3)'!AR:AR,"",0)</f>
        <v>40</v>
      </c>
      <c r="AO372" s="97">
        <f>_xlfn.XLOOKUP(B372,'[1]PI final (3)'!C:C,'[1]PI final (3)'!AS:AS,"",0)</f>
        <v>30</v>
      </c>
      <c r="AP372" s="97">
        <f>_xlfn.XLOOKUP(B372,'[1]PI final (3)'!C:C,'[1]PI final (3)'!AT:AT,"",0)</f>
        <v>123</v>
      </c>
      <c r="AQ372" s="97">
        <f>_xlfn.XLOOKUP(B372,'[1]PI final (3)'!C:C,'[1]PI final (3)'!AU:AU,"",0)</f>
        <v>123</v>
      </c>
      <c r="AR372" s="97">
        <f>_xlfn.XLOOKUP(B372,'[1]PI final (3)'!C:C,'[1]PI final (3)'!AW:AW,"",0)</f>
        <v>23</v>
      </c>
      <c r="AS372" s="97">
        <f>_xlfn.XLOOKUP(B372,'[1]PI final (3)'!C:C,'[1]PI final (3)'!AX:AX,"",0)</f>
        <v>30</v>
      </c>
      <c r="AT372" s="97">
        <f>_xlfn.XLOOKUP(B372,'[1]PI final (3)'!C:C,'[1]PI final (3)'!AY:AY,"",0)</f>
        <v>40</v>
      </c>
      <c r="AU372" s="97">
        <f>_xlfn.XLOOKUP(B372,'[1]PI final (3)'!C:C,'[1]PI final (3)'!AZ:AZ,"",0)</f>
        <v>30</v>
      </c>
      <c r="AV372" s="97">
        <f>_xlfn.XLOOKUP(B372,'[1]PI final (3)'!C:C,'[1]PI final (3)'!BA:BA,"",0)</f>
        <v>123</v>
      </c>
      <c r="AW372" s="97">
        <f>_xlfn.XLOOKUP(B372,'[1]PI final (3)'!C:C,'[1]PI final (3)'!BB:BB,"",0)</f>
        <v>123</v>
      </c>
      <c r="AX372" s="98" t="b">
        <v>0</v>
      </c>
      <c r="AY372" s="98" t="s">
        <v>931</v>
      </c>
      <c r="AZ372" s="98" t="s">
        <v>931</v>
      </c>
      <c r="BA372" s="98">
        <v>0</v>
      </c>
      <c r="BB372" s="98" t="s">
        <v>2156</v>
      </c>
      <c r="BC372" s="98" t="s">
        <v>2157</v>
      </c>
      <c r="BD372" s="98">
        <v>0</v>
      </c>
      <c r="BE372" s="98" t="s">
        <v>780</v>
      </c>
      <c r="BF372" s="98" t="s">
        <v>2186</v>
      </c>
    </row>
    <row r="373" spans="1:58" s="102" customFormat="1" ht="32.1" customHeight="1">
      <c r="A373" s="97" t="s">
        <v>2365</v>
      </c>
      <c r="B373" s="97">
        <v>362</v>
      </c>
      <c r="C373" s="98" t="s">
        <v>2366</v>
      </c>
      <c r="D373" s="98" t="s">
        <v>2367</v>
      </c>
      <c r="E373" s="98" t="s">
        <v>2466</v>
      </c>
      <c r="F373" s="98" t="s">
        <v>2467</v>
      </c>
      <c r="G373" s="98" t="s">
        <v>1057</v>
      </c>
      <c r="H373" s="98" t="s">
        <v>2468</v>
      </c>
      <c r="I373" s="98" t="s">
        <v>2469</v>
      </c>
      <c r="J373" s="97">
        <v>217.1</v>
      </c>
      <c r="K373" s="98" t="s">
        <v>2470</v>
      </c>
      <c r="L373" s="97">
        <v>209.1</v>
      </c>
      <c r="M373" s="98" t="s">
        <v>1123</v>
      </c>
      <c r="N373" s="99">
        <v>3</v>
      </c>
      <c r="O373" s="100" t="s">
        <v>2471</v>
      </c>
      <c r="P373" s="97">
        <v>19</v>
      </c>
      <c r="Q373" s="98" t="s">
        <v>2374</v>
      </c>
      <c r="R373" s="98" t="s">
        <v>2472</v>
      </c>
      <c r="S373" s="97">
        <v>190505000</v>
      </c>
      <c r="T373" s="98" t="s">
        <v>975</v>
      </c>
      <c r="U373" s="98" t="s">
        <v>2480</v>
      </c>
      <c r="V373" s="98" t="s">
        <v>2481</v>
      </c>
      <c r="W373" s="98">
        <v>123</v>
      </c>
      <c r="X373" s="98" t="s">
        <v>2475</v>
      </c>
      <c r="Y373" s="98">
        <v>123</v>
      </c>
      <c r="Z373" s="97">
        <v>3</v>
      </c>
      <c r="AA373" s="107">
        <v>45385</v>
      </c>
      <c r="AB373" s="98" t="s">
        <v>866</v>
      </c>
      <c r="AC373" s="97">
        <f>_xlfn.XLOOKUP(B373,'[1]PI final (3)'!C:C,'[1]PI final (3)'!AE:AE,"",0)</f>
        <v>93</v>
      </c>
      <c r="AD373" s="97">
        <f>_xlfn.XLOOKUP(B373,'[1]PI final (3)'!C:C,'[1]PI final (3)'!AF:AF,"",0)</f>
        <v>30</v>
      </c>
      <c r="AE373" s="97">
        <f>_xlfn.XLOOKUP(B373,'[1]PI final (3)'!C:C,'[1]PI final (3)'!AG:AG,"",0)</f>
        <v>123</v>
      </c>
      <c r="AF373" s="97">
        <f>_xlfn.XLOOKUP(B373,'[1]PI final (3)'!C:C,'[1]PI final (3)'!AI:AI,"",0)</f>
        <v>10</v>
      </c>
      <c r="AG373" s="97">
        <f>_xlfn.XLOOKUP(B373,'[1]PI final (3)'!C:C,'[1]PI final (3)'!AJ:AJ,"",0)</f>
        <v>40</v>
      </c>
      <c r="AH373" s="97">
        <f>_xlfn.XLOOKUP(B373,'[1]PI final (3)'!C:C,'[1]PI final (3)'!AK:AK,"",0)</f>
        <v>43</v>
      </c>
      <c r="AI373" s="97">
        <f>_xlfn.XLOOKUP(B373,'[1]PI final (3)'!C:C,'[1]PI final (3)'!AL:AL,"",0)</f>
        <v>30</v>
      </c>
      <c r="AJ373" s="97">
        <f>_xlfn.XLOOKUP(B373,'[1]PI final (3)'!C:C,'[1]PI final (3)'!AM:AM,"",0)</f>
        <v>123</v>
      </c>
      <c r="AK373" s="97">
        <f>_xlfn.XLOOKUP(B373,'[1]PI final (3)'!C:C,'[1]PI final (3)'!AN:AN,"",0)</f>
        <v>123</v>
      </c>
      <c r="AL373" s="97">
        <f>_xlfn.XLOOKUP(B373,'[1]PI final (3)'!C:C,'[1]PI final (3)'!AP:AP,"",0)</f>
        <v>10</v>
      </c>
      <c r="AM373" s="97">
        <f>_xlfn.XLOOKUP(B373,'[1]PI final (3)'!C:C,'[1]PI final (3)'!AQ:AQ,"",0)</f>
        <v>40</v>
      </c>
      <c r="AN373" s="97">
        <f>_xlfn.XLOOKUP(B373,'[1]PI final (3)'!C:C,'[1]PI final (3)'!AR:AR,"",0)</f>
        <v>43</v>
      </c>
      <c r="AO373" s="97">
        <f>_xlfn.XLOOKUP(B373,'[1]PI final (3)'!C:C,'[1]PI final (3)'!AS:AS,"",0)</f>
        <v>30</v>
      </c>
      <c r="AP373" s="97">
        <f>_xlfn.XLOOKUP(B373,'[1]PI final (3)'!C:C,'[1]PI final (3)'!AT:AT,"",0)</f>
        <v>123</v>
      </c>
      <c r="AQ373" s="97">
        <f>_xlfn.XLOOKUP(B373,'[1]PI final (3)'!C:C,'[1]PI final (3)'!AU:AU,"",0)</f>
        <v>123</v>
      </c>
      <c r="AR373" s="97">
        <f>_xlfn.XLOOKUP(B373,'[1]PI final (3)'!C:C,'[1]PI final (3)'!AW:AW,"",0)</f>
        <v>10</v>
      </c>
      <c r="AS373" s="97">
        <f>_xlfn.XLOOKUP(B373,'[1]PI final (3)'!C:C,'[1]PI final (3)'!AX:AX,"",0)</f>
        <v>40</v>
      </c>
      <c r="AT373" s="97">
        <f>_xlfn.XLOOKUP(B373,'[1]PI final (3)'!C:C,'[1]PI final (3)'!AY:AY,"",0)</f>
        <v>43</v>
      </c>
      <c r="AU373" s="97">
        <f>_xlfn.XLOOKUP(B373,'[1]PI final (3)'!C:C,'[1]PI final (3)'!AZ:AZ,"",0)</f>
        <v>30</v>
      </c>
      <c r="AV373" s="97">
        <f>_xlfn.XLOOKUP(B373,'[1]PI final (3)'!C:C,'[1]PI final (3)'!BA:BA,"",0)</f>
        <v>123</v>
      </c>
      <c r="AW373" s="97">
        <f>_xlfn.XLOOKUP(B373,'[1]PI final (3)'!C:C,'[1]PI final (3)'!BB:BB,"",0)</f>
        <v>123</v>
      </c>
      <c r="AX373" s="98" t="b">
        <v>0</v>
      </c>
      <c r="AY373" s="98" t="s">
        <v>931</v>
      </c>
      <c r="AZ373" s="98" t="s">
        <v>931</v>
      </c>
      <c r="BA373" s="98">
        <v>0</v>
      </c>
      <c r="BB373" s="98">
        <v>0</v>
      </c>
      <c r="BC373" s="98">
        <v>0</v>
      </c>
      <c r="BD373" s="98">
        <v>0</v>
      </c>
      <c r="BE373" s="98">
        <v>0</v>
      </c>
      <c r="BF373" s="98">
        <v>0</v>
      </c>
    </row>
    <row r="374" spans="1:58" s="102" customFormat="1" ht="32.1" customHeight="1">
      <c r="A374" s="97" t="s">
        <v>2365</v>
      </c>
      <c r="B374" s="97">
        <v>363</v>
      </c>
      <c r="C374" s="98" t="s">
        <v>2366</v>
      </c>
      <c r="D374" s="98" t="s">
        <v>2367</v>
      </c>
      <c r="E374" s="98" t="s">
        <v>2482</v>
      </c>
      <c r="F374" s="98" t="s">
        <v>2483</v>
      </c>
      <c r="G374" s="98" t="s">
        <v>1057</v>
      </c>
      <c r="H374" s="98" t="s">
        <v>2484</v>
      </c>
      <c r="I374" s="98" t="s">
        <v>2485</v>
      </c>
      <c r="J374" s="97">
        <v>1.0900000000000001</v>
      </c>
      <c r="K374" s="98" t="s">
        <v>2486</v>
      </c>
      <c r="L374" s="97">
        <v>1.0900000000000001</v>
      </c>
      <c r="M374" s="100" t="s">
        <v>1123</v>
      </c>
      <c r="N374" s="99">
        <v>3</v>
      </c>
      <c r="O374" s="100" t="s">
        <v>19</v>
      </c>
      <c r="P374" s="97">
        <v>19</v>
      </c>
      <c r="Q374" s="98" t="s">
        <v>2374</v>
      </c>
      <c r="R374" s="98" t="s">
        <v>2472</v>
      </c>
      <c r="S374" s="97">
        <v>190502800</v>
      </c>
      <c r="T374" s="98" t="s">
        <v>1430</v>
      </c>
      <c r="U374" s="98" t="s">
        <v>2487</v>
      </c>
      <c r="V374" s="98" t="s">
        <v>2488</v>
      </c>
      <c r="W374" s="98">
        <v>123</v>
      </c>
      <c r="X374" s="98" t="s">
        <v>2489</v>
      </c>
      <c r="Y374" s="98">
        <v>123</v>
      </c>
      <c r="Z374" s="97">
        <v>2</v>
      </c>
      <c r="AA374" s="107">
        <v>45324</v>
      </c>
      <c r="AB374" s="98" t="s">
        <v>866</v>
      </c>
      <c r="AC374" s="97">
        <f>_xlfn.XLOOKUP(B374,'[1]PI final (3)'!C:C,'[1]PI final (3)'!AE:AE,"",0)</f>
        <v>95</v>
      </c>
      <c r="AD374" s="97">
        <f>_xlfn.XLOOKUP(B374,'[1]PI final (3)'!C:C,'[1]PI final (3)'!AF:AF,"",0)</f>
        <v>28</v>
      </c>
      <c r="AE374" s="97">
        <f>_xlfn.XLOOKUP(B374,'[1]PI final (3)'!C:C,'[1]PI final (3)'!AG:AG,"",0)</f>
        <v>123</v>
      </c>
      <c r="AF374" s="97">
        <f>_xlfn.XLOOKUP(B374,'[1]PI final (3)'!C:C,'[1]PI final (3)'!AI:AI,"",0)</f>
        <v>15</v>
      </c>
      <c r="AG374" s="97">
        <f>_xlfn.XLOOKUP(B374,'[1]PI final (3)'!C:C,'[1]PI final (3)'!AJ:AJ,"",0)</f>
        <v>40</v>
      </c>
      <c r="AH374" s="97">
        <f>_xlfn.XLOOKUP(B374,'[1]PI final (3)'!C:C,'[1]PI final (3)'!AK:AK,"",0)</f>
        <v>40</v>
      </c>
      <c r="AI374" s="97">
        <f>_xlfn.XLOOKUP(B374,'[1]PI final (3)'!C:C,'[1]PI final (3)'!AL:AL,"",0)</f>
        <v>28</v>
      </c>
      <c r="AJ374" s="97">
        <f>_xlfn.XLOOKUP(B374,'[1]PI final (3)'!C:C,'[1]PI final (3)'!AM:AM,"",0)</f>
        <v>123</v>
      </c>
      <c r="AK374" s="97">
        <f>_xlfn.XLOOKUP(B374,'[1]PI final (3)'!C:C,'[1]PI final (3)'!AN:AN,"",0)</f>
        <v>123</v>
      </c>
      <c r="AL374" s="97">
        <f>_xlfn.XLOOKUP(B374,'[1]PI final (3)'!C:C,'[1]PI final (3)'!AP:AP,"",0)</f>
        <v>15</v>
      </c>
      <c r="AM374" s="97">
        <f>_xlfn.XLOOKUP(B374,'[1]PI final (3)'!C:C,'[1]PI final (3)'!AQ:AQ,"",0)</f>
        <v>40</v>
      </c>
      <c r="AN374" s="97">
        <f>_xlfn.XLOOKUP(B374,'[1]PI final (3)'!C:C,'[1]PI final (3)'!AR:AR,"",0)</f>
        <v>40</v>
      </c>
      <c r="AO374" s="97">
        <f>_xlfn.XLOOKUP(B374,'[1]PI final (3)'!C:C,'[1]PI final (3)'!AS:AS,"",0)</f>
        <v>28</v>
      </c>
      <c r="AP374" s="97">
        <f>_xlfn.XLOOKUP(B374,'[1]PI final (3)'!C:C,'[1]PI final (3)'!AT:AT,"",0)</f>
        <v>123</v>
      </c>
      <c r="AQ374" s="97">
        <f>_xlfn.XLOOKUP(B374,'[1]PI final (3)'!C:C,'[1]PI final (3)'!AU:AU,"",0)</f>
        <v>123</v>
      </c>
      <c r="AR374" s="97">
        <f>_xlfn.XLOOKUP(B374,'[1]PI final (3)'!C:C,'[1]PI final (3)'!AW:AW,"",0)</f>
        <v>15</v>
      </c>
      <c r="AS374" s="97">
        <f>_xlfn.XLOOKUP(B374,'[1]PI final (3)'!C:C,'[1]PI final (3)'!AX:AX,"",0)</f>
        <v>40</v>
      </c>
      <c r="AT374" s="97">
        <f>_xlfn.XLOOKUP(B374,'[1]PI final (3)'!C:C,'[1]PI final (3)'!AY:AY,"",0)</f>
        <v>40</v>
      </c>
      <c r="AU374" s="97">
        <f>_xlfn.XLOOKUP(B374,'[1]PI final (3)'!C:C,'[1]PI final (3)'!AZ:AZ,"",0)</f>
        <v>28</v>
      </c>
      <c r="AV374" s="97">
        <f>_xlfn.XLOOKUP(B374,'[1]PI final (3)'!C:C,'[1]PI final (3)'!BA:BA,"",0)</f>
        <v>123</v>
      </c>
      <c r="AW374" s="97">
        <f>_xlfn.XLOOKUP(B374,'[1]PI final (3)'!C:C,'[1]PI final (3)'!BB:BB,"",0)</f>
        <v>123</v>
      </c>
      <c r="AX374" s="98" t="b">
        <v>0</v>
      </c>
      <c r="AY374" s="98" t="s">
        <v>931</v>
      </c>
      <c r="AZ374" s="98" t="s">
        <v>931</v>
      </c>
      <c r="BA374" s="98">
        <v>0</v>
      </c>
      <c r="BB374" s="98" t="s">
        <v>2156</v>
      </c>
      <c r="BC374" s="98" t="s">
        <v>2157</v>
      </c>
      <c r="BD374" s="98" t="s">
        <v>950</v>
      </c>
      <c r="BE374" s="98" t="s">
        <v>780</v>
      </c>
      <c r="BF374" s="98" t="s">
        <v>2186</v>
      </c>
    </row>
    <row r="375" spans="1:58" s="102" customFormat="1" ht="32.1" customHeight="1">
      <c r="A375" s="97" t="s">
        <v>2365</v>
      </c>
      <c r="B375" s="97">
        <v>364</v>
      </c>
      <c r="C375" s="98" t="s">
        <v>2366</v>
      </c>
      <c r="D375" s="98" t="s">
        <v>2367</v>
      </c>
      <c r="E375" s="98" t="s">
        <v>2482</v>
      </c>
      <c r="F375" s="98" t="s">
        <v>2483</v>
      </c>
      <c r="G375" s="98" t="s">
        <v>1057</v>
      </c>
      <c r="H375" s="98" t="s">
        <v>2484</v>
      </c>
      <c r="I375" s="98" t="s">
        <v>2485</v>
      </c>
      <c r="J375" s="97">
        <v>1.0900000000000001</v>
      </c>
      <c r="K375" s="98" t="s">
        <v>2486</v>
      </c>
      <c r="L375" s="97">
        <v>1.0900000000000001</v>
      </c>
      <c r="M375" s="100" t="s">
        <v>1123</v>
      </c>
      <c r="N375" s="99">
        <v>3</v>
      </c>
      <c r="O375" s="100" t="s">
        <v>19</v>
      </c>
      <c r="P375" s="97">
        <v>19</v>
      </c>
      <c r="Q375" s="98" t="s">
        <v>2374</v>
      </c>
      <c r="R375" s="98" t="s">
        <v>2472</v>
      </c>
      <c r="S375" s="97">
        <v>190505000</v>
      </c>
      <c r="T375" s="98" t="s">
        <v>975</v>
      </c>
      <c r="U375" s="98" t="s">
        <v>2480</v>
      </c>
      <c r="V375" s="98" t="s">
        <v>2490</v>
      </c>
      <c r="W375" s="98">
        <v>123</v>
      </c>
      <c r="X375" s="98" t="s">
        <v>2475</v>
      </c>
      <c r="Y375" s="98">
        <v>123</v>
      </c>
      <c r="Z375" s="97">
        <v>3</v>
      </c>
      <c r="AA375" s="107">
        <v>45325</v>
      </c>
      <c r="AB375" s="98" t="s">
        <v>866</v>
      </c>
      <c r="AC375" s="97">
        <f>_xlfn.XLOOKUP(B375,'[1]PI final (3)'!C:C,'[1]PI final (3)'!AE:AE,"",0)</f>
        <v>95</v>
      </c>
      <c r="AD375" s="97">
        <f>_xlfn.XLOOKUP(B375,'[1]PI final (3)'!C:C,'[1]PI final (3)'!AF:AF,"",0)</f>
        <v>28</v>
      </c>
      <c r="AE375" s="97">
        <f>_xlfn.XLOOKUP(B375,'[1]PI final (3)'!C:C,'[1]PI final (3)'!AG:AG,"",0)</f>
        <v>123</v>
      </c>
      <c r="AF375" s="97">
        <f>_xlfn.XLOOKUP(B375,'[1]PI final (3)'!C:C,'[1]PI final (3)'!AI:AI,"",0)</f>
        <v>15</v>
      </c>
      <c r="AG375" s="97">
        <f>_xlfn.XLOOKUP(B375,'[1]PI final (3)'!C:C,'[1]PI final (3)'!AJ:AJ,"",0)</f>
        <v>40</v>
      </c>
      <c r="AH375" s="97">
        <f>_xlfn.XLOOKUP(B375,'[1]PI final (3)'!C:C,'[1]PI final (3)'!AK:AK,"",0)</f>
        <v>40</v>
      </c>
      <c r="AI375" s="97">
        <f>_xlfn.XLOOKUP(B375,'[1]PI final (3)'!C:C,'[1]PI final (3)'!AL:AL,"",0)</f>
        <v>28</v>
      </c>
      <c r="AJ375" s="97">
        <f>_xlfn.XLOOKUP(B375,'[1]PI final (3)'!C:C,'[1]PI final (3)'!AM:AM,"",0)</f>
        <v>123</v>
      </c>
      <c r="AK375" s="97">
        <f>_xlfn.XLOOKUP(B375,'[1]PI final (3)'!C:C,'[1]PI final (3)'!AN:AN,"",0)</f>
        <v>123</v>
      </c>
      <c r="AL375" s="97">
        <f>_xlfn.XLOOKUP(B375,'[1]PI final (3)'!C:C,'[1]PI final (3)'!AP:AP,"",0)</f>
        <v>15</v>
      </c>
      <c r="AM375" s="97">
        <f>_xlfn.XLOOKUP(B375,'[1]PI final (3)'!C:C,'[1]PI final (3)'!AQ:AQ,"",0)</f>
        <v>40</v>
      </c>
      <c r="AN375" s="97">
        <f>_xlfn.XLOOKUP(B375,'[1]PI final (3)'!C:C,'[1]PI final (3)'!AR:AR,"",0)</f>
        <v>40</v>
      </c>
      <c r="AO375" s="97">
        <f>_xlfn.XLOOKUP(B375,'[1]PI final (3)'!C:C,'[1]PI final (3)'!AS:AS,"",0)</f>
        <v>28</v>
      </c>
      <c r="AP375" s="97">
        <f>_xlfn.XLOOKUP(B375,'[1]PI final (3)'!C:C,'[1]PI final (3)'!AT:AT,"",0)</f>
        <v>123</v>
      </c>
      <c r="AQ375" s="97">
        <f>_xlfn.XLOOKUP(B375,'[1]PI final (3)'!C:C,'[1]PI final (3)'!AU:AU,"",0)</f>
        <v>123</v>
      </c>
      <c r="AR375" s="97">
        <f>_xlfn.XLOOKUP(B375,'[1]PI final (3)'!C:C,'[1]PI final (3)'!AW:AW,"",0)</f>
        <v>15</v>
      </c>
      <c r="AS375" s="97">
        <f>_xlfn.XLOOKUP(B375,'[1]PI final (3)'!C:C,'[1]PI final (3)'!AX:AX,"",0)</f>
        <v>40</v>
      </c>
      <c r="AT375" s="97">
        <f>_xlfn.XLOOKUP(B375,'[1]PI final (3)'!C:C,'[1]PI final (3)'!AY:AY,"",0)</f>
        <v>40</v>
      </c>
      <c r="AU375" s="97">
        <f>_xlfn.XLOOKUP(B375,'[1]PI final (3)'!C:C,'[1]PI final (3)'!AZ:AZ,"",0)</f>
        <v>28</v>
      </c>
      <c r="AV375" s="97">
        <f>_xlfn.XLOOKUP(B375,'[1]PI final (3)'!C:C,'[1]PI final (3)'!BA:BA,"",0)</f>
        <v>123</v>
      </c>
      <c r="AW375" s="97">
        <f>_xlfn.XLOOKUP(B375,'[1]PI final (3)'!C:C,'[1]PI final (3)'!BB:BB,"",0)</f>
        <v>123</v>
      </c>
      <c r="AX375" s="98" t="b">
        <v>0</v>
      </c>
      <c r="AY375" s="98" t="s">
        <v>931</v>
      </c>
      <c r="AZ375" s="98" t="s">
        <v>931</v>
      </c>
      <c r="BA375" s="98">
        <v>0</v>
      </c>
      <c r="BB375" s="98" t="s">
        <v>2156</v>
      </c>
      <c r="BC375" s="98" t="s">
        <v>2157</v>
      </c>
      <c r="BD375" s="98" t="s">
        <v>950</v>
      </c>
      <c r="BE375" s="98" t="s">
        <v>780</v>
      </c>
      <c r="BF375" s="98" t="s">
        <v>2186</v>
      </c>
    </row>
    <row r="376" spans="1:58" s="102" customFormat="1" ht="32.1" customHeight="1">
      <c r="A376" s="97" t="s">
        <v>2365</v>
      </c>
      <c r="B376" s="97">
        <v>365</v>
      </c>
      <c r="C376" s="98" t="s">
        <v>2366</v>
      </c>
      <c r="D376" s="98" t="s">
        <v>2367</v>
      </c>
      <c r="E376" s="98" t="s">
        <v>2368</v>
      </c>
      <c r="F376" s="98" t="s">
        <v>2369</v>
      </c>
      <c r="G376" s="98" t="s">
        <v>1057</v>
      </c>
      <c r="H376" s="98" t="s">
        <v>2370</v>
      </c>
      <c r="I376" s="98" t="s">
        <v>2371</v>
      </c>
      <c r="J376" s="97">
        <v>7.89</v>
      </c>
      <c r="K376" s="98" t="s">
        <v>2372</v>
      </c>
      <c r="L376" s="97">
        <v>6</v>
      </c>
      <c r="M376" s="98" t="s">
        <v>1123</v>
      </c>
      <c r="N376" s="99">
        <v>3</v>
      </c>
      <c r="O376" s="100" t="s">
        <v>2373</v>
      </c>
      <c r="P376" s="97">
        <v>19</v>
      </c>
      <c r="Q376" s="98" t="s">
        <v>2374</v>
      </c>
      <c r="R376" s="98" t="s">
        <v>2472</v>
      </c>
      <c r="S376" s="97">
        <v>190502100</v>
      </c>
      <c r="T376" s="98" t="s">
        <v>1430</v>
      </c>
      <c r="U376" s="98" t="s">
        <v>2491</v>
      </c>
      <c r="V376" s="98" t="s">
        <v>2492</v>
      </c>
      <c r="W376" s="98">
        <v>123</v>
      </c>
      <c r="X376" s="98" t="s">
        <v>2378</v>
      </c>
      <c r="Y376" s="98">
        <v>123</v>
      </c>
      <c r="Z376" s="97">
        <v>3</v>
      </c>
      <c r="AA376" s="101" t="s">
        <v>2493</v>
      </c>
      <c r="AB376" s="98" t="s">
        <v>833</v>
      </c>
      <c r="AC376" s="97">
        <f>_xlfn.XLOOKUP(B376,'[1]PI final (3)'!C:C,'[1]PI final (3)'!AE:AE,"",0)</f>
        <v>16</v>
      </c>
      <c r="AD376" s="97">
        <f>_xlfn.XLOOKUP(B376,'[1]PI final (3)'!C:C,'[1]PI final (3)'!AF:AF,"",0)</f>
        <v>4</v>
      </c>
      <c r="AE376" s="97">
        <f>_xlfn.XLOOKUP(B376,'[1]PI final (3)'!C:C,'[1]PI final (3)'!AG:AG,"",0)</f>
        <v>20</v>
      </c>
      <c r="AF376" s="97">
        <f>_xlfn.XLOOKUP(B376,'[1]PI final (3)'!C:C,'[1]PI final (3)'!AI:AI,"",0)</f>
        <v>2</v>
      </c>
      <c r="AG376" s="97">
        <f>_xlfn.XLOOKUP(B376,'[1]PI final (3)'!C:C,'[1]PI final (3)'!AJ:AJ,"",0)</f>
        <v>10</v>
      </c>
      <c r="AH376" s="97">
        <f>_xlfn.XLOOKUP(B376,'[1]PI final (3)'!C:C,'[1]PI final (3)'!AK:AK,"",0)</f>
        <v>20</v>
      </c>
      <c r="AI376" s="97">
        <f>_xlfn.XLOOKUP(B376,'[1]PI final (3)'!C:C,'[1]PI final (3)'!AL:AL,"",0)</f>
        <v>8</v>
      </c>
      <c r="AJ376" s="97">
        <f>_xlfn.XLOOKUP(B376,'[1]PI final (3)'!C:C,'[1]PI final (3)'!AM:AM,"",0)</f>
        <v>40</v>
      </c>
      <c r="AK376" s="97">
        <f>_xlfn.XLOOKUP(B376,'[1]PI final (3)'!C:C,'[1]PI final (3)'!AN:AN,"",0)</f>
        <v>60</v>
      </c>
      <c r="AL376" s="97">
        <f>_xlfn.XLOOKUP(B376,'[1]PI final (3)'!C:C,'[1]PI final (3)'!AP:AP,"",0)</f>
        <v>2</v>
      </c>
      <c r="AM376" s="97">
        <f>_xlfn.XLOOKUP(B376,'[1]PI final (3)'!C:C,'[1]PI final (3)'!AQ:AQ,"",0)</f>
        <v>10</v>
      </c>
      <c r="AN376" s="97">
        <f>_xlfn.XLOOKUP(B376,'[1]PI final (3)'!C:C,'[1]PI final (3)'!AR:AR,"",0)</f>
        <v>14</v>
      </c>
      <c r="AO376" s="97">
        <f>_xlfn.XLOOKUP(B376,'[1]PI final (3)'!C:C,'[1]PI final (3)'!AS:AS,"",0)</f>
        <v>8</v>
      </c>
      <c r="AP376" s="97">
        <f>_xlfn.XLOOKUP(B376,'[1]PI final (3)'!C:C,'[1]PI final (3)'!AT:AT,"",0)</f>
        <v>34</v>
      </c>
      <c r="AQ376" s="97">
        <f>_xlfn.XLOOKUP(B376,'[1]PI final (3)'!C:C,'[1]PI final (3)'!AU:AU,"",0)</f>
        <v>94</v>
      </c>
      <c r="AR376" s="97">
        <f>_xlfn.XLOOKUP(B376,'[1]PI final (3)'!C:C,'[1]PI final (3)'!AW:AW,"",0)</f>
        <v>2</v>
      </c>
      <c r="AS376" s="97">
        <f>_xlfn.XLOOKUP(B376,'[1]PI final (3)'!C:C,'[1]PI final (3)'!AX:AX,"",0)</f>
        <v>8</v>
      </c>
      <c r="AT376" s="97">
        <f>_xlfn.XLOOKUP(B376,'[1]PI final (3)'!C:C,'[1]PI final (3)'!AY:AY,"",0)</f>
        <v>10</v>
      </c>
      <c r="AU376" s="97">
        <f>_xlfn.XLOOKUP(B376,'[1]PI final (3)'!C:C,'[1]PI final (3)'!AZ:AZ,"",0)</f>
        <v>9</v>
      </c>
      <c r="AV376" s="97">
        <f>_xlfn.XLOOKUP(B376,'[1]PI final (3)'!C:C,'[1]PI final (3)'!BA:BA,"",0)</f>
        <v>29</v>
      </c>
      <c r="AW376" s="97">
        <f>_xlfn.XLOOKUP(B376,'[1]PI final (3)'!C:C,'[1]PI final (3)'!BB:BB,"",0)</f>
        <v>123</v>
      </c>
      <c r="AX376" s="98" t="b">
        <v>0</v>
      </c>
      <c r="AY376" s="98" t="s">
        <v>931</v>
      </c>
      <c r="AZ376" s="98" t="s">
        <v>931</v>
      </c>
      <c r="BA376" s="98">
        <v>0</v>
      </c>
      <c r="BB376" s="98" t="s">
        <v>2156</v>
      </c>
      <c r="BC376" s="98" t="s">
        <v>2157</v>
      </c>
      <c r="BD376" s="98" t="s">
        <v>2494</v>
      </c>
      <c r="BE376" s="98" t="s">
        <v>780</v>
      </c>
      <c r="BF376" s="98" t="s">
        <v>2186</v>
      </c>
    </row>
    <row r="377" spans="1:58" s="102" customFormat="1" ht="32.1" customHeight="1">
      <c r="A377" s="97" t="s">
        <v>2365</v>
      </c>
      <c r="B377" s="97">
        <v>366</v>
      </c>
      <c r="C377" s="98" t="s">
        <v>2366</v>
      </c>
      <c r="D377" s="98" t="s">
        <v>2367</v>
      </c>
      <c r="E377" s="98" t="s">
        <v>2368</v>
      </c>
      <c r="F377" s="98" t="s">
        <v>2369</v>
      </c>
      <c r="G377" s="98" t="s">
        <v>1057</v>
      </c>
      <c r="H377" s="98" t="s">
        <v>2370</v>
      </c>
      <c r="I377" s="98" t="s">
        <v>2371</v>
      </c>
      <c r="J377" s="97">
        <v>7.89</v>
      </c>
      <c r="K377" s="98" t="s">
        <v>2372</v>
      </c>
      <c r="L377" s="97">
        <v>6</v>
      </c>
      <c r="M377" s="98" t="s">
        <v>1123</v>
      </c>
      <c r="N377" s="99">
        <v>3</v>
      </c>
      <c r="O377" s="100" t="s">
        <v>2373</v>
      </c>
      <c r="P377" s="97">
        <v>19</v>
      </c>
      <c r="Q377" s="98" t="s">
        <v>2374</v>
      </c>
      <c r="R377" s="98" t="s">
        <v>2472</v>
      </c>
      <c r="S377" s="97">
        <v>190505400</v>
      </c>
      <c r="T377" s="98" t="s">
        <v>1204</v>
      </c>
      <c r="U377" s="98" t="s">
        <v>2495</v>
      </c>
      <c r="V377" s="98" t="s">
        <v>2496</v>
      </c>
      <c r="W377" s="98">
        <v>123</v>
      </c>
      <c r="X377" s="98" t="s">
        <v>2378</v>
      </c>
      <c r="Y377" s="98">
        <v>123</v>
      </c>
      <c r="Z377" s="97">
        <v>3</v>
      </c>
      <c r="AA377" s="107">
        <v>45294</v>
      </c>
      <c r="AB377" s="98" t="s">
        <v>833</v>
      </c>
      <c r="AC377" s="97">
        <f>_xlfn.XLOOKUP(B377,'[1]PI final (3)'!C:C,'[1]PI final (3)'!AE:AE,"",0)</f>
        <v>16</v>
      </c>
      <c r="AD377" s="97">
        <f>_xlfn.XLOOKUP(B377,'[1]PI final (3)'!C:C,'[1]PI final (3)'!AF:AF,"",0)</f>
        <v>4</v>
      </c>
      <c r="AE377" s="97">
        <f>_xlfn.XLOOKUP(B377,'[1]PI final (3)'!C:C,'[1]PI final (3)'!AG:AG,"",0)</f>
        <v>20</v>
      </c>
      <c r="AF377" s="97">
        <f>_xlfn.XLOOKUP(B377,'[1]PI final (3)'!C:C,'[1]PI final (3)'!AI:AI,"",0)</f>
        <v>2</v>
      </c>
      <c r="AG377" s="97">
        <f>_xlfn.XLOOKUP(B377,'[1]PI final (3)'!C:C,'[1]PI final (3)'!AJ:AJ,"",0)</f>
        <v>10</v>
      </c>
      <c r="AH377" s="97">
        <f>_xlfn.XLOOKUP(B377,'[1]PI final (3)'!C:C,'[1]PI final (3)'!AK:AK,"",0)</f>
        <v>20</v>
      </c>
      <c r="AI377" s="97">
        <f>_xlfn.XLOOKUP(B377,'[1]PI final (3)'!C:C,'[1]PI final (3)'!AL:AL,"",0)</f>
        <v>8</v>
      </c>
      <c r="AJ377" s="97">
        <f>_xlfn.XLOOKUP(B377,'[1]PI final (3)'!C:C,'[1]PI final (3)'!AM:AM,"",0)</f>
        <v>40</v>
      </c>
      <c r="AK377" s="97">
        <f>_xlfn.XLOOKUP(B377,'[1]PI final (3)'!C:C,'[1]PI final (3)'!AN:AN,"",0)</f>
        <v>60</v>
      </c>
      <c r="AL377" s="97">
        <f>_xlfn.XLOOKUP(B377,'[1]PI final (3)'!C:C,'[1]PI final (3)'!AP:AP,"",0)</f>
        <v>2</v>
      </c>
      <c r="AM377" s="97">
        <f>_xlfn.XLOOKUP(B377,'[1]PI final (3)'!C:C,'[1]PI final (3)'!AQ:AQ,"",0)</f>
        <v>10</v>
      </c>
      <c r="AN377" s="97">
        <f>_xlfn.XLOOKUP(B377,'[1]PI final (3)'!C:C,'[1]PI final (3)'!AR:AR,"",0)</f>
        <v>14</v>
      </c>
      <c r="AO377" s="97">
        <f>_xlfn.XLOOKUP(B377,'[1]PI final (3)'!C:C,'[1]PI final (3)'!AS:AS,"",0)</f>
        <v>8</v>
      </c>
      <c r="AP377" s="97">
        <f>_xlfn.XLOOKUP(B377,'[1]PI final (3)'!C:C,'[1]PI final (3)'!AT:AT,"",0)</f>
        <v>34</v>
      </c>
      <c r="AQ377" s="97">
        <f>_xlfn.XLOOKUP(B377,'[1]PI final (3)'!C:C,'[1]PI final (3)'!AU:AU,"",0)</f>
        <v>94</v>
      </c>
      <c r="AR377" s="97">
        <f>_xlfn.XLOOKUP(B377,'[1]PI final (3)'!C:C,'[1]PI final (3)'!AW:AW,"",0)</f>
        <v>2</v>
      </c>
      <c r="AS377" s="97">
        <f>_xlfn.XLOOKUP(B377,'[1]PI final (3)'!C:C,'[1]PI final (3)'!AX:AX,"",0)</f>
        <v>8</v>
      </c>
      <c r="AT377" s="97">
        <f>_xlfn.XLOOKUP(B377,'[1]PI final (3)'!C:C,'[1]PI final (3)'!AY:AY,"",0)</f>
        <v>10</v>
      </c>
      <c r="AU377" s="97">
        <f>_xlfn.XLOOKUP(B377,'[1]PI final (3)'!C:C,'[1]PI final (3)'!AZ:AZ,"",0)</f>
        <v>9</v>
      </c>
      <c r="AV377" s="97">
        <f>_xlfn.XLOOKUP(B377,'[1]PI final (3)'!C:C,'[1]PI final (3)'!BA:BA,"",0)</f>
        <v>29</v>
      </c>
      <c r="AW377" s="97">
        <f>_xlfn.XLOOKUP(B377,'[1]PI final (3)'!C:C,'[1]PI final (3)'!BB:BB,"",0)</f>
        <v>123</v>
      </c>
      <c r="AX377" s="98" t="b">
        <v>0</v>
      </c>
      <c r="AY377" s="98" t="s">
        <v>931</v>
      </c>
      <c r="AZ377" s="98" t="s">
        <v>931</v>
      </c>
      <c r="BA377" s="98">
        <v>0</v>
      </c>
      <c r="BB377" s="98">
        <v>0</v>
      </c>
      <c r="BC377" s="98">
        <v>0</v>
      </c>
      <c r="BD377" s="98">
        <v>0</v>
      </c>
      <c r="BE377" s="98">
        <v>0</v>
      </c>
      <c r="BF377" s="98">
        <v>0</v>
      </c>
    </row>
    <row r="378" spans="1:58" s="102" customFormat="1" ht="32.1" customHeight="1">
      <c r="A378" s="97" t="s">
        <v>2365</v>
      </c>
      <c r="B378" s="97">
        <v>367</v>
      </c>
      <c r="C378" s="98" t="s">
        <v>2366</v>
      </c>
      <c r="D378" s="98" t="s">
        <v>2367</v>
      </c>
      <c r="E378" s="98" t="s">
        <v>2368</v>
      </c>
      <c r="F378" s="98" t="s">
        <v>2369</v>
      </c>
      <c r="G378" s="98" t="s">
        <v>1057</v>
      </c>
      <c r="H378" s="98" t="s">
        <v>2370</v>
      </c>
      <c r="I378" s="98" t="s">
        <v>2371</v>
      </c>
      <c r="J378" s="97">
        <v>7.89</v>
      </c>
      <c r="K378" s="98" t="s">
        <v>2372</v>
      </c>
      <c r="L378" s="97">
        <v>6</v>
      </c>
      <c r="M378" s="98" t="s">
        <v>1123</v>
      </c>
      <c r="N378" s="99">
        <v>3</v>
      </c>
      <c r="O378" s="100" t="s">
        <v>2373</v>
      </c>
      <c r="P378" s="97">
        <v>19</v>
      </c>
      <c r="Q378" s="98" t="s">
        <v>2374</v>
      </c>
      <c r="R378" s="98" t="s">
        <v>2497</v>
      </c>
      <c r="S378" s="97">
        <v>190300700</v>
      </c>
      <c r="T378" s="118" t="s">
        <v>2498</v>
      </c>
      <c r="U378" s="98" t="s">
        <v>2499</v>
      </c>
      <c r="V378" s="98" t="s">
        <v>2500</v>
      </c>
      <c r="W378" s="98">
        <v>68324</v>
      </c>
      <c r="X378" s="98" t="s">
        <v>2501</v>
      </c>
      <c r="Y378" s="98">
        <v>70000</v>
      </c>
      <c r="Z378" s="97">
        <v>3</v>
      </c>
      <c r="AA378" s="107">
        <v>45294</v>
      </c>
      <c r="AB378" s="98" t="s">
        <v>16</v>
      </c>
      <c r="AC378" s="97">
        <f>_xlfn.XLOOKUP(B378,'[1]PI final (3)'!C:C,'[1]PI final (3)'!AE:AE,"",0)</f>
        <v>8500</v>
      </c>
      <c r="AD378" s="97">
        <f>_xlfn.XLOOKUP(B378,'[1]PI final (3)'!C:C,'[1]PI final (3)'!AF:AF,"",0)</f>
        <v>6500</v>
      </c>
      <c r="AE378" s="97">
        <f>_xlfn.XLOOKUP(B378,'[1]PI final (3)'!C:C,'[1]PI final (3)'!AG:AG,"",0)</f>
        <v>15000</v>
      </c>
      <c r="AF378" s="97">
        <f>_xlfn.XLOOKUP(B378,'[1]PI final (3)'!C:C,'[1]PI final (3)'!AI:AI,"",0)</f>
        <v>500</v>
      </c>
      <c r="AG378" s="97">
        <f>_xlfn.XLOOKUP(B378,'[1]PI final (3)'!C:C,'[1]PI final (3)'!AJ:AJ,"",0)</f>
        <v>3000</v>
      </c>
      <c r="AH378" s="97">
        <f>_xlfn.XLOOKUP(B378,'[1]PI final (3)'!C:C,'[1]PI final (3)'!AK:AK,"",0)</f>
        <v>8000</v>
      </c>
      <c r="AI378" s="97">
        <f>_xlfn.XLOOKUP(B378,'[1]PI final (3)'!C:C,'[1]PI final (3)'!AL:AL,"",0)</f>
        <v>6834</v>
      </c>
      <c r="AJ378" s="97">
        <f>_xlfn.XLOOKUP(B378,'[1]PI final (3)'!C:C,'[1]PI final (3)'!AM:AM,"",0)</f>
        <v>18334</v>
      </c>
      <c r="AK378" s="97">
        <f>_xlfn.XLOOKUP(B378,'[1]PI final (3)'!C:C,'[1]PI final (3)'!AN:AN,"",0)</f>
        <v>33334</v>
      </c>
      <c r="AL378" s="97">
        <f>_xlfn.XLOOKUP(B378,'[1]PI final (3)'!C:C,'[1]PI final (3)'!AP:AP,"",0)</f>
        <v>500</v>
      </c>
      <c r="AM378" s="97">
        <f>_xlfn.XLOOKUP(B378,'[1]PI final (3)'!C:C,'[1]PI final (3)'!AQ:AQ,"",0)</f>
        <v>3000</v>
      </c>
      <c r="AN378" s="97">
        <f>_xlfn.XLOOKUP(B378,'[1]PI final (3)'!C:C,'[1]PI final (3)'!AR:AR,"",0)</f>
        <v>8000</v>
      </c>
      <c r="AO378" s="97">
        <f>_xlfn.XLOOKUP(B378,'[1]PI final (3)'!C:C,'[1]PI final (3)'!AS:AS,"",0)</f>
        <v>6833</v>
      </c>
      <c r="AP378" s="97">
        <f>_xlfn.XLOOKUP(B378,'[1]PI final (3)'!C:C,'[1]PI final (3)'!AT:AT,"",0)</f>
        <v>18333</v>
      </c>
      <c r="AQ378" s="97">
        <f>_xlfn.XLOOKUP(B378,'[1]PI final (3)'!C:C,'[1]PI final (3)'!AU:AU,"",0)</f>
        <v>51667</v>
      </c>
      <c r="AR378" s="97">
        <f>_xlfn.XLOOKUP(B378,'[1]PI final (3)'!C:C,'[1]PI final (3)'!AW:AW,"",0)</f>
        <v>500</v>
      </c>
      <c r="AS378" s="97">
        <f>_xlfn.XLOOKUP(B378,'[1]PI final (3)'!C:C,'[1]PI final (3)'!AX:AX,"",0)</f>
        <v>3000</v>
      </c>
      <c r="AT378" s="97">
        <f>_xlfn.XLOOKUP(B378,'[1]PI final (3)'!C:C,'[1]PI final (3)'!AY:AY,"",0)</f>
        <v>8000</v>
      </c>
      <c r="AU378" s="97">
        <f>_xlfn.XLOOKUP(B378,'[1]PI final (3)'!C:C,'[1]PI final (3)'!AZ:AZ,"",0)</f>
        <v>6833</v>
      </c>
      <c r="AV378" s="97">
        <f>_xlfn.XLOOKUP(B378,'[1]PI final (3)'!C:C,'[1]PI final (3)'!BA:BA,"",0)</f>
        <v>18333</v>
      </c>
      <c r="AW378" s="97">
        <f>_xlfn.XLOOKUP(B378,'[1]PI final (3)'!C:C,'[1]PI final (3)'!BB:BB,"",0)</f>
        <v>70000</v>
      </c>
      <c r="AX378" s="98" t="s">
        <v>857</v>
      </c>
      <c r="AY378" s="98" t="s">
        <v>931</v>
      </c>
      <c r="AZ378" s="98" t="s">
        <v>931</v>
      </c>
      <c r="BA378" s="98">
        <v>0</v>
      </c>
      <c r="BB378" s="98">
        <v>0</v>
      </c>
      <c r="BC378" s="98">
        <v>0</v>
      </c>
      <c r="BD378" s="98">
        <v>0</v>
      </c>
      <c r="BE378" s="98">
        <v>0</v>
      </c>
      <c r="BF378" s="98">
        <v>0</v>
      </c>
    </row>
    <row r="379" spans="1:58" s="102" customFormat="1" ht="32.1" customHeight="1">
      <c r="A379" s="97" t="s">
        <v>2365</v>
      </c>
      <c r="B379" s="97">
        <v>368</v>
      </c>
      <c r="C379" s="98" t="s">
        <v>2366</v>
      </c>
      <c r="D379" s="98" t="s">
        <v>2367</v>
      </c>
      <c r="E379" s="98" t="s">
        <v>2368</v>
      </c>
      <c r="F379" s="98" t="s">
        <v>2369</v>
      </c>
      <c r="G379" s="98" t="s">
        <v>1057</v>
      </c>
      <c r="H379" s="98" t="s">
        <v>2370</v>
      </c>
      <c r="I379" s="98" t="s">
        <v>2371</v>
      </c>
      <c r="J379" s="97">
        <v>7.89</v>
      </c>
      <c r="K379" s="98" t="s">
        <v>2372</v>
      </c>
      <c r="L379" s="97">
        <v>6</v>
      </c>
      <c r="M379" s="98" t="s">
        <v>1123</v>
      </c>
      <c r="N379" s="99">
        <v>3</v>
      </c>
      <c r="O379" s="100" t="s">
        <v>2373</v>
      </c>
      <c r="P379" s="97">
        <v>19</v>
      </c>
      <c r="Q379" s="98" t="s">
        <v>2374</v>
      </c>
      <c r="R379" s="98" t="s">
        <v>2497</v>
      </c>
      <c r="S379" s="97">
        <v>190301100</v>
      </c>
      <c r="T379" s="98" t="s">
        <v>2502</v>
      </c>
      <c r="U379" s="98" t="s">
        <v>2503</v>
      </c>
      <c r="V379" s="98" t="s">
        <v>2504</v>
      </c>
      <c r="W379" s="98">
        <v>123</v>
      </c>
      <c r="X379" s="98" t="s">
        <v>2378</v>
      </c>
      <c r="Y379" s="98">
        <v>123</v>
      </c>
      <c r="Z379" s="97">
        <v>3</v>
      </c>
      <c r="AA379" s="107">
        <v>45294</v>
      </c>
      <c r="AB379" s="98" t="s">
        <v>866</v>
      </c>
      <c r="AC379" s="97">
        <f>_xlfn.XLOOKUP(B379,'[1]PI final (3)'!C:C,'[1]PI final (3)'!AE:AE,"",0)</f>
        <v>100</v>
      </c>
      <c r="AD379" s="97">
        <f>_xlfn.XLOOKUP(B379,'[1]PI final (3)'!C:C,'[1]PI final (3)'!AF:AF,"",0)</f>
        <v>23</v>
      </c>
      <c r="AE379" s="97">
        <f>_xlfn.XLOOKUP(B379,'[1]PI final (3)'!C:C,'[1]PI final (3)'!AG:AG,"",0)</f>
        <v>123</v>
      </c>
      <c r="AF379" s="97">
        <f>_xlfn.XLOOKUP(B379,'[1]PI final (3)'!C:C,'[1]PI final (3)'!AI:AI,"",0)</f>
        <v>22</v>
      </c>
      <c r="AG379" s="97">
        <f>_xlfn.XLOOKUP(B379,'[1]PI final (3)'!C:C,'[1]PI final (3)'!AJ:AJ,"",0)</f>
        <v>38</v>
      </c>
      <c r="AH379" s="97">
        <f>_xlfn.XLOOKUP(B379,'[1]PI final (3)'!C:C,'[1]PI final (3)'!AK:AK,"",0)</f>
        <v>50</v>
      </c>
      <c r="AI379" s="97">
        <f>_xlfn.XLOOKUP(B379,'[1]PI final (3)'!C:C,'[1]PI final (3)'!AL:AL,"",0)</f>
        <v>13</v>
      </c>
      <c r="AJ379" s="97">
        <f>_xlfn.XLOOKUP(B379,'[1]PI final (3)'!C:C,'[1]PI final (3)'!AM:AM,"",0)</f>
        <v>123</v>
      </c>
      <c r="AK379" s="97">
        <f>_xlfn.XLOOKUP(B379,'[1]PI final (3)'!C:C,'[1]PI final (3)'!AN:AN,"",0)</f>
        <v>123</v>
      </c>
      <c r="AL379" s="97">
        <f>_xlfn.XLOOKUP(B379,'[1]PI final (3)'!C:C,'[1]PI final (3)'!AP:AP,"",0)</f>
        <v>22</v>
      </c>
      <c r="AM379" s="97">
        <f>_xlfn.XLOOKUP(B379,'[1]PI final (3)'!C:C,'[1]PI final (3)'!AQ:AQ,"",0)</f>
        <v>38</v>
      </c>
      <c r="AN379" s="97">
        <f>_xlfn.XLOOKUP(B379,'[1]PI final (3)'!C:C,'[1]PI final (3)'!AR:AR,"",0)</f>
        <v>50</v>
      </c>
      <c r="AO379" s="97">
        <f>_xlfn.XLOOKUP(B379,'[1]PI final (3)'!C:C,'[1]PI final (3)'!AS:AS,"",0)</f>
        <v>13</v>
      </c>
      <c r="AP379" s="97">
        <f>_xlfn.XLOOKUP(B379,'[1]PI final (3)'!C:C,'[1]PI final (3)'!AT:AT,"",0)</f>
        <v>123</v>
      </c>
      <c r="AQ379" s="97">
        <f>_xlfn.XLOOKUP(B379,'[1]PI final (3)'!C:C,'[1]PI final (3)'!AU:AU,"",0)</f>
        <v>123</v>
      </c>
      <c r="AR379" s="97">
        <f>_xlfn.XLOOKUP(B379,'[1]PI final (3)'!C:C,'[1]PI final (3)'!AW:AW,"",0)</f>
        <v>22</v>
      </c>
      <c r="AS379" s="97">
        <f>_xlfn.XLOOKUP(B379,'[1]PI final (3)'!C:C,'[1]PI final (3)'!AX:AX,"",0)</f>
        <v>38</v>
      </c>
      <c r="AT379" s="97">
        <f>_xlfn.XLOOKUP(B379,'[1]PI final (3)'!C:C,'[1]PI final (3)'!AY:AY,"",0)</f>
        <v>50</v>
      </c>
      <c r="AU379" s="97">
        <f>_xlfn.XLOOKUP(B379,'[1]PI final (3)'!C:C,'[1]PI final (3)'!AZ:AZ,"",0)</f>
        <v>13</v>
      </c>
      <c r="AV379" s="97">
        <f>_xlfn.XLOOKUP(B379,'[1]PI final (3)'!C:C,'[1]PI final (3)'!BA:BA,"",0)</f>
        <v>123</v>
      </c>
      <c r="AW379" s="97">
        <f>_xlfn.XLOOKUP(B379,'[1]PI final (3)'!C:C,'[1]PI final (3)'!BB:BB,"",0)</f>
        <v>123</v>
      </c>
      <c r="AX379" s="98" t="b">
        <v>0</v>
      </c>
      <c r="AY379" s="98" t="s">
        <v>931</v>
      </c>
      <c r="AZ379" s="98" t="s">
        <v>931</v>
      </c>
      <c r="BA379" s="98">
        <v>0</v>
      </c>
      <c r="BB379" s="98">
        <v>0</v>
      </c>
      <c r="BC379" s="98">
        <v>0</v>
      </c>
      <c r="BD379" s="98">
        <v>0</v>
      </c>
      <c r="BE379" s="98">
        <v>0</v>
      </c>
      <c r="BF379" s="98">
        <v>0</v>
      </c>
    </row>
    <row r="380" spans="1:58" s="102" customFormat="1" ht="32.1" customHeight="1">
      <c r="A380" s="97" t="s">
        <v>2365</v>
      </c>
      <c r="B380" s="97">
        <v>369</v>
      </c>
      <c r="C380" s="98" t="s">
        <v>2366</v>
      </c>
      <c r="D380" s="98" t="s">
        <v>2367</v>
      </c>
      <c r="E380" s="98" t="s">
        <v>2368</v>
      </c>
      <c r="F380" s="98" t="s">
        <v>2369</v>
      </c>
      <c r="G380" s="98" t="s">
        <v>1057</v>
      </c>
      <c r="H380" s="98" t="s">
        <v>2370</v>
      </c>
      <c r="I380" s="98" t="s">
        <v>2371</v>
      </c>
      <c r="J380" s="97">
        <v>7.89</v>
      </c>
      <c r="K380" s="98" t="s">
        <v>2372</v>
      </c>
      <c r="L380" s="97">
        <v>6</v>
      </c>
      <c r="M380" s="98" t="s">
        <v>1123</v>
      </c>
      <c r="N380" s="99">
        <v>3</v>
      </c>
      <c r="O380" s="100" t="s">
        <v>2373</v>
      </c>
      <c r="P380" s="97">
        <v>19</v>
      </c>
      <c r="Q380" s="98" t="s">
        <v>2374</v>
      </c>
      <c r="R380" s="98" t="s">
        <v>2497</v>
      </c>
      <c r="S380" s="97">
        <v>190303100</v>
      </c>
      <c r="T380" s="98" t="s">
        <v>1361</v>
      </c>
      <c r="U380" s="98" t="s">
        <v>2505</v>
      </c>
      <c r="V380" s="98" t="s">
        <v>2506</v>
      </c>
      <c r="W380" s="98">
        <v>4</v>
      </c>
      <c r="X380" s="98" t="s">
        <v>2378</v>
      </c>
      <c r="Y380" s="98">
        <v>8</v>
      </c>
      <c r="Z380" s="97">
        <v>3</v>
      </c>
      <c r="AA380" s="107">
        <v>45507</v>
      </c>
      <c r="AB380" s="98" t="s">
        <v>16</v>
      </c>
      <c r="AC380" s="97">
        <f>_xlfn.XLOOKUP(B380,'[1]PI final (3)'!C:C,'[1]PI final (3)'!AE:AE,"",0)</f>
        <v>0.75</v>
      </c>
      <c r="AD380" s="97">
        <f>_xlfn.XLOOKUP(B380,'[1]PI final (3)'!C:C,'[1]PI final (3)'!AF:AF,"",0)</f>
        <v>0.25</v>
      </c>
      <c r="AE380" s="97">
        <f>_xlfn.XLOOKUP(B380,'[1]PI final (3)'!C:C,'[1]PI final (3)'!AG:AG,"",0)</f>
        <v>1</v>
      </c>
      <c r="AF380" s="97">
        <f>_xlfn.XLOOKUP(B380,'[1]PI final (3)'!C:C,'[1]PI final (3)'!AI:AI,"",0)</f>
        <v>0.25</v>
      </c>
      <c r="AG380" s="97">
        <f>_xlfn.XLOOKUP(B380,'[1]PI final (3)'!C:C,'[1]PI final (3)'!AJ:AJ,"",0)</f>
        <v>0.25</v>
      </c>
      <c r="AH380" s="97">
        <f>_xlfn.XLOOKUP(B380,'[1]PI final (3)'!C:C,'[1]PI final (3)'!AK:AK,"",0)</f>
        <v>0.25</v>
      </c>
      <c r="AI380" s="97">
        <f>_xlfn.XLOOKUP(B380,'[1]PI final (3)'!C:C,'[1]PI final (3)'!AL:AL,"",0)</f>
        <v>0.25</v>
      </c>
      <c r="AJ380" s="97">
        <f>_xlfn.XLOOKUP(B380,'[1]PI final (3)'!C:C,'[1]PI final (3)'!AM:AM,"",0)</f>
        <v>1</v>
      </c>
      <c r="AK380" s="97">
        <f>_xlfn.XLOOKUP(B380,'[1]PI final (3)'!C:C,'[1]PI final (3)'!AN:AN,"",0)</f>
        <v>2</v>
      </c>
      <c r="AL380" s="97">
        <f>_xlfn.XLOOKUP(B380,'[1]PI final (3)'!C:C,'[1]PI final (3)'!AP:AP,"",0)</f>
        <v>0.25</v>
      </c>
      <c r="AM380" s="97">
        <f>_xlfn.XLOOKUP(B380,'[1]PI final (3)'!C:C,'[1]PI final (3)'!AQ:AQ,"",0)</f>
        <v>0.25</v>
      </c>
      <c r="AN380" s="97">
        <f>_xlfn.XLOOKUP(B380,'[1]PI final (3)'!C:C,'[1]PI final (3)'!AR:AR,"",0)</f>
        <v>0.25</v>
      </c>
      <c r="AO380" s="97">
        <f>_xlfn.XLOOKUP(B380,'[1]PI final (3)'!C:C,'[1]PI final (3)'!AS:AS,"",0)</f>
        <v>0.25</v>
      </c>
      <c r="AP380" s="97">
        <f>_xlfn.XLOOKUP(B380,'[1]PI final (3)'!C:C,'[1]PI final (3)'!AT:AT,"",0)</f>
        <v>1</v>
      </c>
      <c r="AQ380" s="97">
        <f>_xlfn.XLOOKUP(B380,'[1]PI final (3)'!C:C,'[1]PI final (3)'!AU:AU,"",0)</f>
        <v>3</v>
      </c>
      <c r="AR380" s="97">
        <f>_xlfn.XLOOKUP(B380,'[1]PI final (3)'!C:C,'[1]PI final (3)'!AW:AW,"",0)</f>
        <v>0.25</v>
      </c>
      <c r="AS380" s="97">
        <f>_xlfn.XLOOKUP(B380,'[1]PI final (3)'!C:C,'[1]PI final (3)'!AX:AX,"",0)</f>
        <v>0.25</v>
      </c>
      <c r="AT380" s="97">
        <f>_xlfn.XLOOKUP(B380,'[1]PI final (3)'!C:C,'[1]PI final (3)'!AY:AY,"",0)</f>
        <v>0.25</v>
      </c>
      <c r="AU380" s="97">
        <f>_xlfn.XLOOKUP(B380,'[1]PI final (3)'!C:C,'[1]PI final (3)'!AZ:AZ,"",0)</f>
        <v>0.25</v>
      </c>
      <c r="AV380" s="97">
        <f>_xlfn.XLOOKUP(B380,'[1]PI final (3)'!C:C,'[1]PI final (3)'!BA:BA,"",0)</f>
        <v>1</v>
      </c>
      <c r="AW380" s="97">
        <f>_xlfn.XLOOKUP(B380,'[1]PI final (3)'!C:C,'[1]PI final (3)'!BB:BB,"",0)</f>
        <v>4</v>
      </c>
      <c r="AX380" s="98" t="s">
        <v>776</v>
      </c>
      <c r="AY380" s="98" t="s">
        <v>931</v>
      </c>
      <c r="AZ380" s="98" t="s">
        <v>931</v>
      </c>
      <c r="BA380" s="98">
        <v>0</v>
      </c>
      <c r="BB380" s="98">
        <v>0</v>
      </c>
      <c r="BC380" s="98">
        <v>0</v>
      </c>
      <c r="BD380" s="98">
        <v>0</v>
      </c>
      <c r="BE380" s="98">
        <v>0</v>
      </c>
      <c r="BF380" s="98">
        <v>0</v>
      </c>
    </row>
    <row r="381" spans="1:58" s="102" customFormat="1" ht="32.1" customHeight="1">
      <c r="A381" s="97" t="s">
        <v>2365</v>
      </c>
      <c r="B381" s="97">
        <v>370</v>
      </c>
      <c r="C381" s="98" t="s">
        <v>2366</v>
      </c>
      <c r="D381" s="98" t="s">
        <v>2367</v>
      </c>
      <c r="E381" s="98" t="s">
        <v>2368</v>
      </c>
      <c r="F381" s="98" t="s">
        <v>2369</v>
      </c>
      <c r="G381" s="98" t="s">
        <v>1057</v>
      </c>
      <c r="H381" s="98" t="s">
        <v>2370</v>
      </c>
      <c r="I381" s="98" t="s">
        <v>2371</v>
      </c>
      <c r="J381" s="97">
        <v>7.89</v>
      </c>
      <c r="K381" s="98" t="s">
        <v>2372</v>
      </c>
      <c r="L381" s="97">
        <v>6</v>
      </c>
      <c r="M381" s="98" t="s">
        <v>1123</v>
      </c>
      <c r="N381" s="99">
        <v>3</v>
      </c>
      <c r="O381" s="100" t="s">
        <v>2373</v>
      </c>
      <c r="P381" s="97">
        <v>19</v>
      </c>
      <c r="Q381" s="98" t="s">
        <v>2374</v>
      </c>
      <c r="R381" s="98" t="s">
        <v>2497</v>
      </c>
      <c r="S381" s="97">
        <v>190304000</v>
      </c>
      <c r="T381" s="98" t="s">
        <v>2507</v>
      </c>
      <c r="U381" s="98" t="s">
        <v>2508</v>
      </c>
      <c r="V381" s="98" t="s">
        <v>2509</v>
      </c>
      <c r="W381" s="98">
        <v>123</v>
      </c>
      <c r="X381" s="98" t="s">
        <v>2378</v>
      </c>
      <c r="Y381" s="98">
        <v>123</v>
      </c>
      <c r="Z381" s="97" t="s">
        <v>2510</v>
      </c>
      <c r="AA381" s="101" t="s">
        <v>2511</v>
      </c>
      <c r="AB381" s="98" t="s">
        <v>866</v>
      </c>
      <c r="AC381" s="97">
        <f>_xlfn.XLOOKUP(B381,'[1]PI final (3)'!C:C,'[1]PI final (3)'!AE:AE,"",0)</f>
        <v>93</v>
      </c>
      <c r="AD381" s="97">
        <f>_xlfn.XLOOKUP(B381,'[1]PI final (3)'!C:C,'[1]PI final (3)'!AF:AF,"",0)</f>
        <v>30</v>
      </c>
      <c r="AE381" s="97">
        <f>_xlfn.XLOOKUP(B381,'[1]PI final (3)'!C:C,'[1]PI final (3)'!AG:AG,"",0)</f>
        <v>123</v>
      </c>
      <c r="AF381" s="97">
        <f>_xlfn.XLOOKUP(B381,'[1]PI final (3)'!C:C,'[1]PI final (3)'!AI:AI,"",0)</f>
        <v>23</v>
      </c>
      <c r="AG381" s="97">
        <f>_xlfn.XLOOKUP(B381,'[1]PI final (3)'!C:C,'[1]PI final (3)'!AJ:AJ,"",0)</f>
        <v>30</v>
      </c>
      <c r="AH381" s="97">
        <f>_xlfn.XLOOKUP(B381,'[1]PI final (3)'!C:C,'[1]PI final (3)'!AK:AK,"",0)</f>
        <v>40</v>
      </c>
      <c r="AI381" s="97">
        <f>_xlfn.XLOOKUP(B381,'[1]PI final (3)'!C:C,'[1]PI final (3)'!AL:AL,"",0)</f>
        <v>30</v>
      </c>
      <c r="AJ381" s="97">
        <f>_xlfn.XLOOKUP(B381,'[1]PI final (3)'!C:C,'[1]PI final (3)'!AM:AM,"",0)</f>
        <v>123</v>
      </c>
      <c r="AK381" s="97">
        <f>_xlfn.XLOOKUP(B381,'[1]PI final (3)'!C:C,'[1]PI final (3)'!AN:AN,"",0)</f>
        <v>123</v>
      </c>
      <c r="AL381" s="97">
        <f>_xlfn.XLOOKUP(B381,'[1]PI final (3)'!C:C,'[1]PI final (3)'!AP:AP,"",0)</f>
        <v>23</v>
      </c>
      <c r="AM381" s="97">
        <f>_xlfn.XLOOKUP(B381,'[1]PI final (3)'!C:C,'[1]PI final (3)'!AQ:AQ,"",0)</f>
        <v>30</v>
      </c>
      <c r="AN381" s="97">
        <f>_xlfn.XLOOKUP(B381,'[1]PI final (3)'!C:C,'[1]PI final (3)'!AR:AR,"",0)</f>
        <v>40</v>
      </c>
      <c r="AO381" s="97">
        <f>_xlfn.XLOOKUP(B381,'[1]PI final (3)'!C:C,'[1]PI final (3)'!AS:AS,"",0)</f>
        <v>30</v>
      </c>
      <c r="AP381" s="97">
        <f>_xlfn.XLOOKUP(B381,'[1]PI final (3)'!C:C,'[1]PI final (3)'!AT:AT,"",0)</f>
        <v>123</v>
      </c>
      <c r="AQ381" s="97">
        <f>_xlfn.XLOOKUP(B381,'[1]PI final (3)'!C:C,'[1]PI final (3)'!AU:AU,"",0)</f>
        <v>123</v>
      </c>
      <c r="AR381" s="97">
        <f>_xlfn.XLOOKUP(B381,'[1]PI final (3)'!C:C,'[1]PI final (3)'!AW:AW,"",0)</f>
        <v>23</v>
      </c>
      <c r="AS381" s="97">
        <f>_xlfn.XLOOKUP(B381,'[1]PI final (3)'!C:C,'[1]PI final (3)'!AX:AX,"",0)</f>
        <v>30</v>
      </c>
      <c r="AT381" s="97">
        <f>_xlfn.XLOOKUP(B381,'[1]PI final (3)'!C:C,'[1]PI final (3)'!AY:AY,"",0)</f>
        <v>40</v>
      </c>
      <c r="AU381" s="97">
        <f>_xlfn.XLOOKUP(B381,'[1]PI final (3)'!C:C,'[1]PI final (3)'!AZ:AZ,"",0)</f>
        <v>30</v>
      </c>
      <c r="AV381" s="97">
        <f>_xlfn.XLOOKUP(B381,'[1]PI final (3)'!C:C,'[1]PI final (3)'!BA:BA,"",0)</f>
        <v>123</v>
      </c>
      <c r="AW381" s="97">
        <f>_xlfn.XLOOKUP(B381,'[1]PI final (3)'!C:C,'[1]PI final (3)'!BB:BB,"",0)</f>
        <v>123</v>
      </c>
      <c r="AX381" s="98" t="b">
        <v>0</v>
      </c>
      <c r="AY381" s="98" t="s">
        <v>931</v>
      </c>
      <c r="AZ381" s="98" t="s">
        <v>931</v>
      </c>
      <c r="BA381" s="98">
        <v>0</v>
      </c>
      <c r="BB381" s="98">
        <v>0</v>
      </c>
      <c r="BC381" s="98">
        <v>0</v>
      </c>
      <c r="BD381" s="98">
        <v>0</v>
      </c>
      <c r="BE381" s="98">
        <v>0</v>
      </c>
      <c r="BF381" s="98">
        <v>0</v>
      </c>
    </row>
    <row r="382" spans="1:58" s="102" customFormat="1" ht="32.1" customHeight="1">
      <c r="A382" s="97" t="s">
        <v>2365</v>
      </c>
      <c r="B382" s="97">
        <v>371</v>
      </c>
      <c r="C382" s="98" t="s">
        <v>2366</v>
      </c>
      <c r="D382" s="98" t="s">
        <v>2367</v>
      </c>
      <c r="E382" s="98" t="s">
        <v>2368</v>
      </c>
      <c r="F382" s="98" t="s">
        <v>2369</v>
      </c>
      <c r="G382" s="98" t="s">
        <v>1057</v>
      </c>
      <c r="H382" s="98" t="s">
        <v>2370</v>
      </c>
      <c r="I382" s="98" t="s">
        <v>2371</v>
      </c>
      <c r="J382" s="97">
        <v>7.89</v>
      </c>
      <c r="K382" s="98" t="s">
        <v>2372</v>
      </c>
      <c r="L382" s="97">
        <v>6</v>
      </c>
      <c r="M382" s="98" t="s">
        <v>1123</v>
      </c>
      <c r="N382" s="99">
        <v>3</v>
      </c>
      <c r="O382" s="100" t="s">
        <v>2373</v>
      </c>
      <c r="P382" s="97">
        <v>19</v>
      </c>
      <c r="Q382" s="98" t="s">
        <v>2374</v>
      </c>
      <c r="R382" s="98" t="s">
        <v>2497</v>
      </c>
      <c r="S382" s="97">
        <v>190305700</v>
      </c>
      <c r="T382" s="98" t="s">
        <v>824</v>
      </c>
      <c r="U382" s="98" t="s">
        <v>2512</v>
      </c>
      <c r="V382" s="98" t="s">
        <v>2513</v>
      </c>
      <c r="W382" s="98">
        <v>123</v>
      </c>
      <c r="X382" s="98" t="s">
        <v>2378</v>
      </c>
      <c r="Y382" s="98">
        <v>123</v>
      </c>
      <c r="Z382" s="97">
        <v>3</v>
      </c>
      <c r="AA382" s="107">
        <v>45507</v>
      </c>
      <c r="AB382" s="98" t="s">
        <v>866</v>
      </c>
      <c r="AC382" s="97">
        <f>_xlfn.XLOOKUP(B382,'[1]PI final (3)'!C:C,'[1]PI final (3)'!AE:AE,"",0)</f>
        <v>95</v>
      </c>
      <c r="AD382" s="97">
        <f>_xlfn.XLOOKUP(B382,'[1]PI final (3)'!C:C,'[1]PI final (3)'!AF:AF,"",0)</f>
        <v>28</v>
      </c>
      <c r="AE382" s="97">
        <f>_xlfn.XLOOKUP(B382,'[1]PI final (3)'!C:C,'[1]PI final (3)'!AG:AG,"",0)</f>
        <v>123</v>
      </c>
      <c r="AF382" s="97">
        <f>_xlfn.XLOOKUP(B382,'[1]PI final (3)'!C:C,'[1]PI final (3)'!AI:AI,"",0)</f>
        <v>15</v>
      </c>
      <c r="AG382" s="97">
        <f>_xlfn.XLOOKUP(B382,'[1]PI final (3)'!C:C,'[1]PI final (3)'!AJ:AJ,"",0)</f>
        <v>40</v>
      </c>
      <c r="AH382" s="97">
        <f>_xlfn.XLOOKUP(B382,'[1]PI final (3)'!C:C,'[1]PI final (3)'!AK:AK,"",0)</f>
        <v>40</v>
      </c>
      <c r="AI382" s="97">
        <f>_xlfn.XLOOKUP(B382,'[1]PI final (3)'!C:C,'[1]PI final (3)'!AL:AL,"",0)</f>
        <v>28</v>
      </c>
      <c r="AJ382" s="97">
        <f>_xlfn.XLOOKUP(B382,'[1]PI final (3)'!C:C,'[1]PI final (3)'!AM:AM,"",0)</f>
        <v>123</v>
      </c>
      <c r="AK382" s="97">
        <f>_xlfn.XLOOKUP(B382,'[1]PI final (3)'!C:C,'[1]PI final (3)'!AN:AN,"",0)</f>
        <v>123</v>
      </c>
      <c r="AL382" s="97">
        <f>_xlfn.XLOOKUP(B382,'[1]PI final (3)'!C:C,'[1]PI final (3)'!AP:AP,"",0)</f>
        <v>15</v>
      </c>
      <c r="AM382" s="97">
        <f>_xlfn.XLOOKUP(B382,'[1]PI final (3)'!C:C,'[1]PI final (3)'!AQ:AQ,"",0)</f>
        <v>40</v>
      </c>
      <c r="AN382" s="97">
        <f>_xlfn.XLOOKUP(B382,'[1]PI final (3)'!C:C,'[1]PI final (3)'!AR:AR,"",0)</f>
        <v>40</v>
      </c>
      <c r="AO382" s="97">
        <f>_xlfn.XLOOKUP(B382,'[1]PI final (3)'!C:C,'[1]PI final (3)'!AS:AS,"",0)</f>
        <v>28</v>
      </c>
      <c r="AP382" s="97">
        <f>_xlfn.XLOOKUP(B382,'[1]PI final (3)'!C:C,'[1]PI final (3)'!AT:AT,"",0)</f>
        <v>123</v>
      </c>
      <c r="AQ382" s="97">
        <f>_xlfn.XLOOKUP(B382,'[1]PI final (3)'!C:C,'[1]PI final (3)'!AU:AU,"",0)</f>
        <v>123</v>
      </c>
      <c r="AR382" s="97">
        <f>_xlfn.XLOOKUP(B382,'[1]PI final (3)'!C:C,'[1]PI final (3)'!AW:AW,"",0)</f>
        <v>15</v>
      </c>
      <c r="AS382" s="97">
        <f>_xlfn.XLOOKUP(B382,'[1]PI final (3)'!C:C,'[1]PI final (3)'!AX:AX,"",0)</f>
        <v>40</v>
      </c>
      <c r="AT382" s="97">
        <f>_xlfn.XLOOKUP(B382,'[1]PI final (3)'!C:C,'[1]PI final (3)'!AY:AY,"",0)</f>
        <v>40</v>
      </c>
      <c r="AU382" s="97">
        <f>_xlfn.XLOOKUP(B382,'[1]PI final (3)'!C:C,'[1]PI final (3)'!AZ:AZ,"",0)</f>
        <v>28</v>
      </c>
      <c r="AV382" s="97">
        <f>_xlfn.XLOOKUP(B382,'[1]PI final (3)'!C:C,'[1]PI final (3)'!BA:BA,"",0)</f>
        <v>123</v>
      </c>
      <c r="AW382" s="97">
        <f>_xlfn.XLOOKUP(B382,'[1]PI final (3)'!C:C,'[1]PI final (3)'!BB:BB,"",0)</f>
        <v>123</v>
      </c>
      <c r="AX382" s="98" t="b">
        <v>0</v>
      </c>
      <c r="AY382" s="98" t="s">
        <v>931</v>
      </c>
      <c r="AZ382" s="98" t="s">
        <v>931</v>
      </c>
      <c r="BA382" s="98">
        <v>0</v>
      </c>
      <c r="BB382" s="98">
        <v>0</v>
      </c>
      <c r="BC382" s="98">
        <v>0</v>
      </c>
      <c r="BD382" s="98">
        <v>0</v>
      </c>
      <c r="BE382" s="98">
        <v>0</v>
      </c>
      <c r="BF382" s="98">
        <v>0</v>
      </c>
    </row>
    <row r="383" spans="1:58" s="102" customFormat="1" ht="32.1" customHeight="1">
      <c r="A383" s="97" t="s">
        <v>2365</v>
      </c>
      <c r="B383" s="97">
        <v>372</v>
      </c>
      <c r="C383" s="98" t="s">
        <v>2366</v>
      </c>
      <c r="D383" s="98" t="s">
        <v>2367</v>
      </c>
      <c r="E383" s="98" t="s">
        <v>2368</v>
      </c>
      <c r="F383" s="98" t="s">
        <v>2369</v>
      </c>
      <c r="G383" s="98" t="s">
        <v>1057</v>
      </c>
      <c r="H383" s="98" t="s">
        <v>2370</v>
      </c>
      <c r="I383" s="98" t="s">
        <v>2371</v>
      </c>
      <c r="J383" s="97">
        <v>7.89</v>
      </c>
      <c r="K383" s="98" t="s">
        <v>2372</v>
      </c>
      <c r="L383" s="97">
        <v>6</v>
      </c>
      <c r="M383" s="98" t="s">
        <v>1123</v>
      </c>
      <c r="N383" s="99">
        <v>3</v>
      </c>
      <c r="O383" s="100" t="s">
        <v>2373</v>
      </c>
      <c r="P383" s="97">
        <v>19</v>
      </c>
      <c r="Q383" s="98" t="s">
        <v>2374</v>
      </c>
      <c r="R383" s="98" t="s">
        <v>2514</v>
      </c>
      <c r="S383" s="97">
        <v>190600100</v>
      </c>
      <c r="T383" s="98" t="s">
        <v>2515</v>
      </c>
      <c r="U383" s="98" t="s">
        <v>2516</v>
      </c>
      <c r="V383" s="98" t="s">
        <v>2517</v>
      </c>
      <c r="W383" s="98">
        <v>13</v>
      </c>
      <c r="X383" s="98" t="s">
        <v>2378</v>
      </c>
      <c r="Y383" s="98">
        <v>31</v>
      </c>
      <c r="Z383" s="97">
        <v>3</v>
      </c>
      <c r="AA383" s="101" t="s">
        <v>2518</v>
      </c>
      <c r="AB383" s="98" t="s">
        <v>16</v>
      </c>
      <c r="AC383" s="97">
        <f>_xlfn.XLOOKUP(B383,'[1]PI final (3)'!C:C,'[1]PI final (3)'!AE:AE,"",0)</f>
        <v>0</v>
      </c>
      <c r="AD383" s="97">
        <f>_xlfn.XLOOKUP(B383,'[1]PI final (3)'!C:C,'[1]PI final (3)'!AF:AF,"",0)</f>
        <v>5</v>
      </c>
      <c r="AE383" s="97">
        <f>_xlfn.XLOOKUP(B383,'[1]PI final (3)'!C:C,'[1]PI final (3)'!AG:AG,"",0)</f>
        <v>5</v>
      </c>
      <c r="AF383" s="97">
        <f>_xlfn.XLOOKUP(B383,'[1]PI final (3)'!C:C,'[1]PI final (3)'!AI:AI,"",0)</f>
        <v>0</v>
      </c>
      <c r="AG383" s="97">
        <f>_xlfn.XLOOKUP(B383,'[1]PI final (3)'!C:C,'[1]PI final (3)'!AJ:AJ,"",0)</f>
        <v>0</v>
      </c>
      <c r="AH383" s="97">
        <f>_xlfn.XLOOKUP(B383,'[1]PI final (3)'!C:C,'[1]PI final (3)'!AK:AK,"",0)</f>
        <v>0</v>
      </c>
      <c r="AI383" s="97">
        <f>_xlfn.XLOOKUP(B383,'[1]PI final (3)'!C:C,'[1]PI final (3)'!AL:AL,"",0)</f>
        <v>5</v>
      </c>
      <c r="AJ383" s="97">
        <f>_xlfn.XLOOKUP(B383,'[1]PI final (3)'!C:C,'[1]PI final (3)'!AM:AM,"",0)</f>
        <v>5</v>
      </c>
      <c r="AK383" s="97">
        <f>_xlfn.XLOOKUP(B383,'[1]PI final (3)'!C:C,'[1]PI final (3)'!AN:AN,"",0)</f>
        <v>10</v>
      </c>
      <c r="AL383" s="97">
        <f>_xlfn.XLOOKUP(B383,'[1]PI final (3)'!C:C,'[1]PI final (3)'!AP:AP,"",0)</f>
        <v>0</v>
      </c>
      <c r="AM383" s="97">
        <f>_xlfn.XLOOKUP(B383,'[1]PI final (3)'!C:C,'[1]PI final (3)'!AQ:AQ,"",0)</f>
        <v>0</v>
      </c>
      <c r="AN383" s="97">
        <f>_xlfn.XLOOKUP(B383,'[1]PI final (3)'!C:C,'[1]PI final (3)'!AR:AR,"",0)</f>
        <v>4</v>
      </c>
      <c r="AO383" s="97">
        <f>_xlfn.XLOOKUP(B383,'[1]PI final (3)'!C:C,'[1]PI final (3)'!AS:AS,"",0)</f>
        <v>0</v>
      </c>
      <c r="AP383" s="97">
        <f>_xlfn.XLOOKUP(B383,'[1]PI final (3)'!C:C,'[1]PI final (3)'!AT:AT,"",0)</f>
        <v>4</v>
      </c>
      <c r="AQ383" s="97">
        <f>_xlfn.XLOOKUP(B383,'[1]PI final (3)'!C:C,'[1]PI final (3)'!AU:AU,"",0)</f>
        <v>14</v>
      </c>
      <c r="AR383" s="97">
        <f>_xlfn.XLOOKUP(B383,'[1]PI final (3)'!C:C,'[1]PI final (3)'!AW:AW,"",0)</f>
        <v>0</v>
      </c>
      <c r="AS383" s="97">
        <f>_xlfn.XLOOKUP(B383,'[1]PI final (3)'!C:C,'[1]PI final (3)'!AX:AX,"",0)</f>
        <v>2</v>
      </c>
      <c r="AT383" s="97">
        <f>_xlfn.XLOOKUP(B383,'[1]PI final (3)'!C:C,'[1]PI final (3)'!AY:AY,"",0)</f>
        <v>2</v>
      </c>
      <c r="AU383" s="97">
        <f>_xlfn.XLOOKUP(B383,'[1]PI final (3)'!C:C,'[1]PI final (3)'!AZ:AZ,"",0)</f>
        <v>0</v>
      </c>
      <c r="AV383" s="97">
        <f>_xlfn.XLOOKUP(B383,'[1]PI final (3)'!C:C,'[1]PI final (3)'!BA:BA,"",0)</f>
        <v>4</v>
      </c>
      <c r="AW383" s="97">
        <f>_xlfn.XLOOKUP(B383,'[1]PI final (3)'!C:C,'[1]PI final (3)'!BB:BB,"",0)</f>
        <v>18</v>
      </c>
      <c r="AX383" s="98" t="s">
        <v>776</v>
      </c>
      <c r="AY383" s="98" t="s">
        <v>931</v>
      </c>
      <c r="AZ383" s="98" t="s">
        <v>931</v>
      </c>
      <c r="BA383" s="98">
        <v>0</v>
      </c>
      <c r="BB383" s="98" t="s">
        <v>2156</v>
      </c>
      <c r="BC383" s="98">
        <v>0</v>
      </c>
      <c r="BD383" s="98">
        <v>0</v>
      </c>
      <c r="BE383" s="98" t="s">
        <v>780</v>
      </c>
      <c r="BF383" s="98" t="s">
        <v>2186</v>
      </c>
    </row>
    <row r="384" spans="1:58" s="102" customFormat="1" ht="32.1" customHeight="1">
      <c r="A384" s="97" t="s">
        <v>2365</v>
      </c>
      <c r="B384" s="97">
        <v>373</v>
      </c>
      <c r="C384" s="98" t="s">
        <v>2366</v>
      </c>
      <c r="D384" s="98" t="s">
        <v>2367</v>
      </c>
      <c r="E384" s="98" t="s">
        <v>2368</v>
      </c>
      <c r="F384" s="98" t="s">
        <v>2369</v>
      </c>
      <c r="G384" s="98" t="s">
        <v>1057</v>
      </c>
      <c r="H384" s="98" t="s">
        <v>2370</v>
      </c>
      <c r="I384" s="98" t="s">
        <v>2371</v>
      </c>
      <c r="J384" s="97">
        <v>7.89</v>
      </c>
      <c r="K384" s="98" t="s">
        <v>2372</v>
      </c>
      <c r="L384" s="97">
        <v>6</v>
      </c>
      <c r="M384" s="98" t="s">
        <v>1123</v>
      </c>
      <c r="N384" s="99">
        <v>3</v>
      </c>
      <c r="O384" s="100" t="s">
        <v>2373</v>
      </c>
      <c r="P384" s="97">
        <v>19</v>
      </c>
      <c r="Q384" s="98" t="s">
        <v>2374</v>
      </c>
      <c r="R384" s="98" t="s">
        <v>2514</v>
      </c>
      <c r="S384" s="97">
        <v>190600500</v>
      </c>
      <c r="T384" s="98" t="s">
        <v>2515</v>
      </c>
      <c r="U384" s="98" t="s">
        <v>2519</v>
      </c>
      <c r="V384" s="98" t="s">
        <v>2520</v>
      </c>
      <c r="W384" s="98">
        <v>20</v>
      </c>
      <c r="X384" s="98" t="s">
        <v>2378</v>
      </c>
      <c r="Y384" s="98">
        <v>30</v>
      </c>
      <c r="Z384" s="97">
        <v>3</v>
      </c>
      <c r="AA384" s="101" t="s">
        <v>2521</v>
      </c>
      <c r="AB384" s="98" t="s">
        <v>16</v>
      </c>
      <c r="AC384" s="97">
        <f>_xlfn.XLOOKUP(B384,'[1]PI final (3)'!C:C,'[1]PI final (3)'!AE:AE,"",0)</f>
        <v>0</v>
      </c>
      <c r="AD384" s="97">
        <f>_xlfn.XLOOKUP(B384,'[1]PI final (3)'!C:C,'[1]PI final (3)'!AF:AF,"",0)</f>
        <v>2</v>
      </c>
      <c r="AE384" s="97">
        <f>_xlfn.XLOOKUP(B384,'[1]PI final (3)'!C:C,'[1]PI final (3)'!AG:AG,"",0)</f>
        <v>2</v>
      </c>
      <c r="AF384" s="97">
        <f>_xlfn.XLOOKUP(B384,'[1]PI final (3)'!C:C,'[1]PI final (3)'!AI:AI,"",0)</f>
        <v>0</v>
      </c>
      <c r="AG384" s="97">
        <f>_xlfn.XLOOKUP(B384,'[1]PI final (3)'!C:C,'[1]PI final (3)'!AJ:AJ,"",0)</f>
        <v>0</v>
      </c>
      <c r="AH384" s="97">
        <f>_xlfn.XLOOKUP(B384,'[1]PI final (3)'!C:C,'[1]PI final (3)'!AK:AK,"",0)</f>
        <v>3</v>
      </c>
      <c r="AI384" s="97">
        <f>_xlfn.XLOOKUP(B384,'[1]PI final (3)'!C:C,'[1]PI final (3)'!AL:AL,"",0)</f>
        <v>0</v>
      </c>
      <c r="AJ384" s="97">
        <f>_xlfn.XLOOKUP(B384,'[1]PI final (3)'!C:C,'[1]PI final (3)'!AM:AM,"",0)</f>
        <v>3</v>
      </c>
      <c r="AK384" s="97">
        <f>_xlfn.XLOOKUP(B384,'[1]PI final (3)'!C:C,'[1]PI final (3)'!AN:AN,"",0)</f>
        <v>5</v>
      </c>
      <c r="AL384" s="97">
        <f>_xlfn.XLOOKUP(B384,'[1]PI final (3)'!C:C,'[1]PI final (3)'!AP:AP,"",0)</f>
        <v>0</v>
      </c>
      <c r="AM384" s="97">
        <f>_xlfn.XLOOKUP(B384,'[1]PI final (3)'!C:C,'[1]PI final (3)'!AQ:AQ,"",0)</f>
        <v>0</v>
      </c>
      <c r="AN384" s="97">
        <f>_xlfn.XLOOKUP(B384,'[1]PI final (3)'!C:C,'[1]PI final (3)'!AR:AR,"",0)</f>
        <v>0</v>
      </c>
      <c r="AO384" s="97">
        <f>_xlfn.XLOOKUP(B384,'[1]PI final (3)'!C:C,'[1]PI final (3)'!AS:AS,"",0)</f>
        <v>7</v>
      </c>
      <c r="AP384" s="97">
        <f>_xlfn.XLOOKUP(B384,'[1]PI final (3)'!C:C,'[1]PI final (3)'!AT:AT,"",0)</f>
        <v>7</v>
      </c>
      <c r="AQ384" s="97">
        <f>_xlfn.XLOOKUP(B384,'[1]PI final (3)'!C:C,'[1]PI final (3)'!AU:AU,"",0)</f>
        <v>12</v>
      </c>
      <c r="AR384" s="97">
        <f>_xlfn.XLOOKUP(B384,'[1]PI final (3)'!C:C,'[1]PI final (3)'!AW:AW,"",0)</f>
        <v>0</v>
      </c>
      <c r="AS384" s="97">
        <f>_xlfn.XLOOKUP(B384,'[1]PI final (3)'!C:C,'[1]PI final (3)'!AX:AX,"",0)</f>
        <v>0</v>
      </c>
      <c r="AT384" s="97">
        <f>_xlfn.XLOOKUP(B384,'[1]PI final (3)'!C:C,'[1]PI final (3)'!AY:AY,"",0)</f>
        <v>1</v>
      </c>
      <c r="AU384" s="97">
        <f>_xlfn.XLOOKUP(B384,'[1]PI final (3)'!C:C,'[1]PI final (3)'!AZ:AZ,"",0)</f>
        <v>0</v>
      </c>
      <c r="AV384" s="97">
        <f>_xlfn.XLOOKUP(B384,'[1]PI final (3)'!C:C,'[1]PI final (3)'!BA:BA,"",0)</f>
        <v>1</v>
      </c>
      <c r="AW384" s="97">
        <f>_xlfn.XLOOKUP(B384,'[1]PI final (3)'!C:C,'[1]PI final (3)'!BB:BB,"",0)</f>
        <v>13</v>
      </c>
      <c r="AX384" s="98" t="s">
        <v>857</v>
      </c>
      <c r="AY384" s="98" t="s">
        <v>931</v>
      </c>
      <c r="AZ384" s="98" t="s">
        <v>931</v>
      </c>
      <c r="BA384" s="98">
        <v>0</v>
      </c>
      <c r="BB384" s="98" t="s">
        <v>2156</v>
      </c>
      <c r="BC384" s="98">
        <v>0</v>
      </c>
      <c r="BD384" s="98">
        <v>0</v>
      </c>
      <c r="BE384" s="98" t="s">
        <v>780</v>
      </c>
      <c r="BF384" s="98" t="s">
        <v>2186</v>
      </c>
    </row>
    <row r="385" spans="1:58" s="102" customFormat="1" ht="32.1" customHeight="1">
      <c r="A385" s="97" t="s">
        <v>2365</v>
      </c>
      <c r="B385" s="97">
        <v>374</v>
      </c>
      <c r="C385" s="98" t="s">
        <v>2366</v>
      </c>
      <c r="D385" s="98" t="s">
        <v>2367</v>
      </c>
      <c r="E385" s="98" t="s">
        <v>2368</v>
      </c>
      <c r="F385" s="98" t="s">
        <v>2369</v>
      </c>
      <c r="G385" s="98" t="s">
        <v>1057</v>
      </c>
      <c r="H385" s="98" t="s">
        <v>2370</v>
      </c>
      <c r="I385" s="98" t="s">
        <v>2371</v>
      </c>
      <c r="J385" s="97">
        <v>7.89</v>
      </c>
      <c r="K385" s="98" t="s">
        <v>2372</v>
      </c>
      <c r="L385" s="97">
        <v>6</v>
      </c>
      <c r="M385" s="98" t="s">
        <v>1123</v>
      </c>
      <c r="N385" s="99">
        <v>3</v>
      </c>
      <c r="O385" s="100" t="s">
        <v>2373</v>
      </c>
      <c r="P385" s="97">
        <v>19</v>
      </c>
      <c r="Q385" s="98" t="s">
        <v>2374</v>
      </c>
      <c r="R385" s="98" t="s">
        <v>2514</v>
      </c>
      <c r="S385" s="97">
        <v>190600500</v>
      </c>
      <c r="T385" s="98" t="s">
        <v>2515</v>
      </c>
      <c r="U385" s="98" t="s">
        <v>2522</v>
      </c>
      <c r="V385" s="98" t="s">
        <v>2523</v>
      </c>
      <c r="W385" s="98">
        <v>3</v>
      </c>
      <c r="X385" s="98" t="s">
        <v>2378</v>
      </c>
      <c r="Y385" s="98">
        <v>6</v>
      </c>
      <c r="Z385" s="97">
        <v>3</v>
      </c>
      <c r="AA385" s="101" t="s">
        <v>2521</v>
      </c>
      <c r="AB385" s="98" t="s">
        <v>16</v>
      </c>
      <c r="AC385" s="97">
        <f>_xlfn.XLOOKUP(B385,'[1]PI final (3)'!C:C,'[1]PI final (3)'!AE:AE,"",0)</f>
        <v>0</v>
      </c>
      <c r="AD385" s="97">
        <f>_xlfn.XLOOKUP(B385,'[1]PI final (3)'!C:C,'[1]PI final (3)'!AF:AF,"",0)</f>
        <v>0</v>
      </c>
      <c r="AE385" s="97">
        <f>_xlfn.XLOOKUP(B385,'[1]PI final (3)'!C:C,'[1]PI final (3)'!AG:AG,"",0)</f>
        <v>0</v>
      </c>
      <c r="AF385" s="97">
        <f>_xlfn.XLOOKUP(B385,'[1]PI final (3)'!C:C,'[1]PI final (3)'!AI:AI,"",0)</f>
        <v>0</v>
      </c>
      <c r="AG385" s="97">
        <f>_xlfn.XLOOKUP(B385,'[1]PI final (3)'!C:C,'[1]PI final (3)'!AJ:AJ,"",0)</f>
        <v>0</v>
      </c>
      <c r="AH385" s="97">
        <f>_xlfn.XLOOKUP(B385,'[1]PI final (3)'!C:C,'[1]PI final (3)'!AK:AK,"",0)</f>
        <v>3</v>
      </c>
      <c r="AI385" s="97">
        <f>_xlfn.XLOOKUP(B385,'[1]PI final (3)'!C:C,'[1]PI final (3)'!AL:AL,"",0)</f>
        <v>0</v>
      </c>
      <c r="AJ385" s="97">
        <f>_xlfn.XLOOKUP(B385,'[1]PI final (3)'!C:C,'[1]PI final (3)'!AM:AM,"",0)</f>
        <v>3</v>
      </c>
      <c r="AK385" s="97">
        <f>_xlfn.XLOOKUP(B385,'[1]PI final (3)'!C:C,'[1]PI final (3)'!AN:AN,"",0)</f>
        <v>3</v>
      </c>
      <c r="AL385" s="97">
        <f>_xlfn.XLOOKUP(B385,'[1]PI final (3)'!C:C,'[1]PI final (3)'!AP:AP,"",0)</f>
        <v>0</v>
      </c>
      <c r="AM385" s="97">
        <f>_xlfn.XLOOKUP(B385,'[1]PI final (3)'!C:C,'[1]PI final (3)'!AQ:AQ,"",0)</f>
        <v>0</v>
      </c>
      <c r="AN385" s="97">
        <f>_xlfn.XLOOKUP(B385,'[1]PI final (3)'!C:C,'[1]PI final (3)'!AR:AR,"",0)</f>
        <v>0</v>
      </c>
      <c r="AO385" s="97">
        <f>_xlfn.XLOOKUP(B385,'[1]PI final (3)'!C:C,'[1]PI final (3)'!AS:AS,"",0)</f>
        <v>0</v>
      </c>
      <c r="AP385" s="97">
        <f>_xlfn.XLOOKUP(B385,'[1]PI final (3)'!C:C,'[1]PI final (3)'!AT:AT,"",0)</f>
        <v>0</v>
      </c>
      <c r="AQ385" s="97">
        <f>_xlfn.XLOOKUP(B385,'[1]PI final (3)'!C:C,'[1]PI final (3)'!AU:AU,"",0)</f>
        <v>3</v>
      </c>
      <c r="AR385" s="97">
        <f>_xlfn.XLOOKUP(B385,'[1]PI final (3)'!C:C,'[1]PI final (3)'!AW:AW,"",0)</f>
        <v>0</v>
      </c>
      <c r="AS385" s="97">
        <f>_xlfn.XLOOKUP(B385,'[1]PI final (3)'!C:C,'[1]PI final (3)'!AX:AX,"",0)</f>
        <v>0</v>
      </c>
      <c r="AT385" s="97">
        <f>_xlfn.XLOOKUP(B385,'[1]PI final (3)'!C:C,'[1]PI final (3)'!AY:AY,"",0)</f>
        <v>0</v>
      </c>
      <c r="AU385" s="97">
        <f>_xlfn.XLOOKUP(B385,'[1]PI final (3)'!C:C,'[1]PI final (3)'!AZ:AZ,"",0)</f>
        <v>0</v>
      </c>
      <c r="AV385" s="97">
        <f>_xlfn.XLOOKUP(B385,'[1]PI final (3)'!C:C,'[1]PI final (3)'!BA:BA,"",0)</f>
        <v>0</v>
      </c>
      <c r="AW385" s="97">
        <f>_xlfn.XLOOKUP(B385,'[1]PI final (3)'!C:C,'[1]PI final (3)'!BB:BB,"",0)</f>
        <v>3</v>
      </c>
      <c r="AX385" s="98" t="s">
        <v>776</v>
      </c>
      <c r="AY385" s="98" t="s">
        <v>931</v>
      </c>
      <c r="AZ385" s="98" t="s">
        <v>931</v>
      </c>
      <c r="BA385" s="98">
        <v>0</v>
      </c>
      <c r="BB385" s="98" t="s">
        <v>2156</v>
      </c>
      <c r="BC385" s="98">
        <v>0</v>
      </c>
      <c r="BD385" s="98">
        <v>0</v>
      </c>
      <c r="BE385" s="98" t="s">
        <v>780</v>
      </c>
      <c r="BF385" s="98" t="s">
        <v>2186</v>
      </c>
    </row>
    <row r="386" spans="1:58" s="102" customFormat="1" ht="32.1" customHeight="1">
      <c r="A386" s="97" t="s">
        <v>2365</v>
      </c>
      <c r="B386" s="97">
        <v>375</v>
      </c>
      <c r="C386" s="98" t="s">
        <v>2366</v>
      </c>
      <c r="D386" s="98" t="s">
        <v>2367</v>
      </c>
      <c r="E386" s="98" t="s">
        <v>2368</v>
      </c>
      <c r="F386" s="98" t="s">
        <v>2369</v>
      </c>
      <c r="G386" s="98" t="s">
        <v>1057</v>
      </c>
      <c r="H386" s="98" t="s">
        <v>2370</v>
      </c>
      <c r="I386" s="98" t="s">
        <v>2371</v>
      </c>
      <c r="J386" s="97">
        <v>7.89</v>
      </c>
      <c r="K386" s="98" t="s">
        <v>2372</v>
      </c>
      <c r="L386" s="97">
        <v>6</v>
      </c>
      <c r="M386" s="98" t="s">
        <v>1123</v>
      </c>
      <c r="N386" s="99">
        <v>3</v>
      </c>
      <c r="O386" s="100" t="s">
        <v>2373</v>
      </c>
      <c r="P386" s="97">
        <v>19</v>
      </c>
      <c r="Q386" s="98" t="s">
        <v>2374</v>
      </c>
      <c r="R386" s="98" t="s">
        <v>2514</v>
      </c>
      <c r="S386" s="97">
        <v>190600800</v>
      </c>
      <c r="T386" s="98" t="s">
        <v>2515</v>
      </c>
      <c r="U386" s="98" t="s">
        <v>2524</v>
      </c>
      <c r="V386" s="98" t="s">
        <v>2525</v>
      </c>
      <c r="W386" s="98">
        <v>8</v>
      </c>
      <c r="X386" s="98" t="s">
        <v>2378</v>
      </c>
      <c r="Y386" s="98">
        <v>12</v>
      </c>
      <c r="Z386" s="97">
        <v>3</v>
      </c>
      <c r="AA386" s="101" t="s">
        <v>2518</v>
      </c>
      <c r="AB386" s="98" t="s">
        <v>16</v>
      </c>
      <c r="AC386" s="97">
        <f>_xlfn.XLOOKUP(B386,'[1]PI final (3)'!C:C,'[1]PI final (3)'!AE:AE,"",0)</f>
        <v>1</v>
      </c>
      <c r="AD386" s="97">
        <f>_xlfn.XLOOKUP(B386,'[1]PI final (3)'!C:C,'[1]PI final (3)'!AF:AF,"",0)</f>
        <v>0</v>
      </c>
      <c r="AE386" s="97">
        <f>_xlfn.XLOOKUP(B386,'[1]PI final (3)'!C:C,'[1]PI final (3)'!AG:AG,"",0)</f>
        <v>1</v>
      </c>
      <c r="AF386" s="97">
        <f>_xlfn.XLOOKUP(B386,'[1]PI final (3)'!C:C,'[1]PI final (3)'!AI:AI,"",0)</f>
        <v>0</v>
      </c>
      <c r="AG386" s="97">
        <f>_xlfn.XLOOKUP(B386,'[1]PI final (3)'!C:C,'[1]PI final (3)'!AJ:AJ,"",0)</f>
        <v>0</v>
      </c>
      <c r="AH386" s="97">
        <f>_xlfn.XLOOKUP(B386,'[1]PI final (3)'!C:C,'[1]PI final (3)'!AK:AK,"",0)</f>
        <v>0</v>
      </c>
      <c r="AI386" s="97">
        <f>_xlfn.XLOOKUP(B386,'[1]PI final (3)'!C:C,'[1]PI final (3)'!AL:AL,"",0)</f>
        <v>1</v>
      </c>
      <c r="AJ386" s="97">
        <f>_xlfn.XLOOKUP(B386,'[1]PI final (3)'!C:C,'[1]PI final (3)'!AM:AM,"",0)</f>
        <v>1</v>
      </c>
      <c r="AK386" s="97">
        <f>_xlfn.XLOOKUP(B386,'[1]PI final (3)'!C:C,'[1]PI final (3)'!AN:AN,"",0)</f>
        <v>2</v>
      </c>
      <c r="AL386" s="97">
        <f>_xlfn.XLOOKUP(B386,'[1]PI final (3)'!C:C,'[1]PI final (3)'!AP:AP,"",0)</f>
        <v>0</v>
      </c>
      <c r="AM386" s="97">
        <f>_xlfn.XLOOKUP(B386,'[1]PI final (3)'!C:C,'[1]PI final (3)'!AQ:AQ,"",0)</f>
        <v>0</v>
      </c>
      <c r="AN386" s="97">
        <f>_xlfn.XLOOKUP(B386,'[1]PI final (3)'!C:C,'[1]PI final (3)'!AR:AR,"",0)</f>
        <v>1</v>
      </c>
      <c r="AO386" s="97">
        <f>_xlfn.XLOOKUP(B386,'[1]PI final (3)'!C:C,'[1]PI final (3)'!AS:AS,"",0)</f>
        <v>0</v>
      </c>
      <c r="AP386" s="97">
        <f>_xlfn.XLOOKUP(B386,'[1]PI final (3)'!C:C,'[1]PI final (3)'!AT:AT,"",0)</f>
        <v>1</v>
      </c>
      <c r="AQ386" s="97">
        <f>_xlfn.XLOOKUP(B386,'[1]PI final (3)'!C:C,'[1]PI final (3)'!AU:AU,"",0)</f>
        <v>3</v>
      </c>
      <c r="AR386" s="97">
        <f>_xlfn.XLOOKUP(B386,'[1]PI final (3)'!C:C,'[1]PI final (3)'!AW:AW,"",0)</f>
        <v>0</v>
      </c>
      <c r="AS386" s="97">
        <f>_xlfn.XLOOKUP(B386,'[1]PI final (3)'!C:C,'[1]PI final (3)'!AX:AX,"",0)</f>
        <v>0</v>
      </c>
      <c r="AT386" s="97">
        <f>_xlfn.XLOOKUP(B386,'[1]PI final (3)'!C:C,'[1]PI final (3)'!AY:AY,"",0)</f>
        <v>1</v>
      </c>
      <c r="AU386" s="97">
        <f>_xlfn.XLOOKUP(B386,'[1]PI final (3)'!C:C,'[1]PI final (3)'!AZ:AZ,"",0)</f>
        <v>0</v>
      </c>
      <c r="AV386" s="97">
        <f>_xlfn.XLOOKUP(B386,'[1]PI final (3)'!C:C,'[1]PI final (3)'!BA:BA,"",0)</f>
        <v>1</v>
      </c>
      <c r="AW386" s="97">
        <f>_xlfn.XLOOKUP(B386,'[1]PI final (3)'!C:C,'[1]PI final (3)'!BB:BB,"",0)</f>
        <v>4</v>
      </c>
      <c r="AX386" s="98" t="s">
        <v>776</v>
      </c>
      <c r="AY386" s="98" t="s">
        <v>931</v>
      </c>
      <c r="AZ386" s="98" t="s">
        <v>931</v>
      </c>
      <c r="BA386" s="98">
        <v>0</v>
      </c>
      <c r="BB386" s="98" t="s">
        <v>2156</v>
      </c>
      <c r="BC386" s="98">
        <v>0</v>
      </c>
      <c r="BD386" s="98">
        <v>0</v>
      </c>
      <c r="BE386" s="98" t="s">
        <v>780</v>
      </c>
      <c r="BF386" s="98" t="s">
        <v>2186</v>
      </c>
    </row>
    <row r="387" spans="1:58" s="102" customFormat="1" ht="32.1" customHeight="1">
      <c r="A387" s="97" t="s">
        <v>2365</v>
      </c>
      <c r="B387" s="97">
        <v>376</v>
      </c>
      <c r="C387" s="98" t="s">
        <v>2366</v>
      </c>
      <c r="D387" s="98" t="s">
        <v>2367</v>
      </c>
      <c r="E387" s="98" t="s">
        <v>2368</v>
      </c>
      <c r="F387" s="98" t="s">
        <v>2369</v>
      </c>
      <c r="G387" s="98" t="s">
        <v>1057</v>
      </c>
      <c r="H387" s="98" t="s">
        <v>2370</v>
      </c>
      <c r="I387" s="98" t="s">
        <v>2371</v>
      </c>
      <c r="J387" s="97">
        <v>7.89</v>
      </c>
      <c r="K387" s="98" t="s">
        <v>2372</v>
      </c>
      <c r="L387" s="97">
        <v>6</v>
      </c>
      <c r="M387" s="98" t="s">
        <v>1123</v>
      </c>
      <c r="N387" s="99">
        <v>3</v>
      </c>
      <c r="O387" s="100" t="s">
        <v>2373</v>
      </c>
      <c r="P387" s="97">
        <v>19</v>
      </c>
      <c r="Q387" s="98" t="s">
        <v>2374</v>
      </c>
      <c r="R387" s="98" t="s">
        <v>2514</v>
      </c>
      <c r="S387" s="97">
        <v>190601200</v>
      </c>
      <c r="T387" s="98" t="s">
        <v>2515</v>
      </c>
      <c r="U387" s="98" t="s">
        <v>2526</v>
      </c>
      <c r="V387" s="98" t="s">
        <v>2527</v>
      </c>
      <c r="W387" s="98">
        <v>8</v>
      </c>
      <c r="X387" s="98" t="s">
        <v>2378</v>
      </c>
      <c r="Y387" s="98">
        <v>12</v>
      </c>
      <c r="Z387" s="97">
        <v>3</v>
      </c>
      <c r="AA387" s="101" t="s">
        <v>2518</v>
      </c>
      <c r="AB387" s="98" t="s">
        <v>16</v>
      </c>
      <c r="AC387" s="97">
        <f>_xlfn.XLOOKUP(B387,'[1]PI final (3)'!C:C,'[1]PI final (3)'!AE:AE,"",0)</f>
        <v>0</v>
      </c>
      <c r="AD387" s="97">
        <f>_xlfn.XLOOKUP(B387,'[1]PI final (3)'!C:C,'[1]PI final (3)'!AF:AF,"",0)</f>
        <v>1</v>
      </c>
      <c r="AE387" s="97">
        <f>_xlfn.XLOOKUP(B387,'[1]PI final (3)'!C:C,'[1]PI final (3)'!AG:AG,"",0)</f>
        <v>1</v>
      </c>
      <c r="AF387" s="97">
        <f>_xlfn.XLOOKUP(B387,'[1]PI final (3)'!C:C,'[1]PI final (3)'!AI:AI,"",0)</f>
        <v>0</v>
      </c>
      <c r="AG387" s="97">
        <f>_xlfn.XLOOKUP(B387,'[1]PI final (3)'!C:C,'[1]PI final (3)'!AJ:AJ,"",0)</f>
        <v>0</v>
      </c>
      <c r="AH387" s="97">
        <f>_xlfn.XLOOKUP(B387,'[1]PI final (3)'!C:C,'[1]PI final (3)'!AK:AK,"",0)</f>
        <v>1</v>
      </c>
      <c r="AI387" s="97">
        <f>_xlfn.XLOOKUP(B387,'[1]PI final (3)'!C:C,'[1]PI final (3)'!AL:AL,"",0)</f>
        <v>0</v>
      </c>
      <c r="AJ387" s="97">
        <f>_xlfn.XLOOKUP(B387,'[1]PI final (3)'!C:C,'[1]PI final (3)'!AM:AM,"",0)</f>
        <v>1</v>
      </c>
      <c r="AK387" s="97">
        <f>_xlfn.XLOOKUP(B387,'[1]PI final (3)'!C:C,'[1]PI final (3)'!AN:AN,"",0)</f>
        <v>2</v>
      </c>
      <c r="AL387" s="97">
        <f>_xlfn.XLOOKUP(B387,'[1]PI final (3)'!C:C,'[1]PI final (3)'!AP:AP,"",0)</f>
        <v>0</v>
      </c>
      <c r="AM387" s="97">
        <f>_xlfn.XLOOKUP(B387,'[1]PI final (3)'!C:C,'[1]PI final (3)'!AQ:AQ,"",0)</f>
        <v>0</v>
      </c>
      <c r="AN387" s="97">
        <f>_xlfn.XLOOKUP(B387,'[1]PI final (3)'!C:C,'[1]PI final (3)'!AR:AR,"",0)</f>
        <v>1</v>
      </c>
      <c r="AO387" s="97">
        <f>_xlfn.XLOOKUP(B387,'[1]PI final (3)'!C:C,'[1]PI final (3)'!AS:AS,"",0)</f>
        <v>0</v>
      </c>
      <c r="AP387" s="97">
        <f>_xlfn.XLOOKUP(B387,'[1]PI final (3)'!C:C,'[1]PI final (3)'!AT:AT,"",0)</f>
        <v>1</v>
      </c>
      <c r="AQ387" s="97">
        <f>_xlfn.XLOOKUP(B387,'[1]PI final (3)'!C:C,'[1]PI final (3)'!AU:AU,"",0)</f>
        <v>3</v>
      </c>
      <c r="AR387" s="97">
        <f>_xlfn.XLOOKUP(B387,'[1]PI final (3)'!C:C,'[1]PI final (3)'!AW:AW,"",0)</f>
        <v>0</v>
      </c>
      <c r="AS387" s="97">
        <f>_xlfn.XLOOKUP(B387,'[1]PI final (3)'!C:C,'[1]PI final (3)'!AX:AX,"",0)</f>
        <v>0</v>
      </c>
      <c r="AT387" s="97">
        <f>_xlfn.XLOOKUP(B387,'[1]PI final (3)'!C:C,'[1]PI final (3)'!AY:AY,"",0)</f>
        <v>1</v>
      </c>
      <c r="AU387" s="97">
        <f>_xlfn.XLOOKUP(B387,'[1]PI final (3)'!C:C,'[1]PI final (3)'!AZ:AZ,"",0)</f>
        <v>0</v>
      </c>
      <c r="AV387" s="97">
        <f>_xlfn.XLOOKUP(B387,'[1]PI final (3)'!C:C,'[1]PI final (3)'!BA:BA,"",0)</f>
        <v>1</v>
      </c>
      <c r="AW387" s="97">
        <f>_xlfn.XLOOKUP(B387,'[1]PI final (3)'!C:C,'[1]PI final (3)'!BB:BB,"",0)</f>
        <v>4</v>
      </c>
      <c r="AX387" s="98" t="s">
        <v>776</v>
      </c>
      <c r="AY387" s="98" t="s">
        <v>931</v>
      </c>
      <c r="AZ387" s="98" t="s">
        <v>931</v>
      </c>
      <c r="BA387" s="98">
        <v>0</v>
      </c>
      <c r="BB387" s="98" t="s">
        <v>2156</v>
      </c>
      <c r="BC387" s="98">
        <v>0</v>
      </c>
      <c r="BD387" s="98">
        <v>0</v>
      </c>
      <c r="BE387" s="98" t="s">
        <v>780</v>
      </c>
      <c r="BF387" s="98" t="s">
        <v>2186</v>
      </c>
    </row>
    <row r="388" spans="1:58" s="102" customFormat="1" ht="32.1" customHeight="1">
      <c r="A388" s="97" t="s">
        <v>2365</v>
      </c>
      <c r="B388" s="97">
        <v>377</v>
      </c>
      <c r="C388" s="98" t="s">
        <v>2366</v>
      </c>
      <c r="D388" s="98" t="s">
        <v>2367</v>
      </c>
      <c r="E388" s="98" t="s">
        <v>2368</v>
      </c>
      <c r="F388" s="98" t="s">
        <v>2369</v>
      </c>
      <c r="G388" s="98" t="s">
        <v>1057</v>
      </c>
      <c r="H388" s="98" t="s">
        <v>2370</v>
      </c>
      <c r="I388" s="98" t="s">
        <v>2371</v>
      </c>
      <c r="J388" s="97">
        <v>7.89</v>
      </c>
      <c r="K388" s="98" t="s">
        <v>2372</v>
      </c>
      <c r="L388" s="97">
        <v>6</v>
      </c>
      <c r="M388" s="98" t="s">
        <v>1123</v>
      </c>
      <c r="N388" s="99">
        <v>3</v>
      </c>
      <c r="O388" s="100" t="s">
        <v>2373</v>
      </c>
      <c r="P388" s="97">
        <v>19</v>
      </c>
      <c r="Q388" s="98" t="s">
        <v>2374</v>
      </c>
      <c r="R388" s="98" t="s">
        <v>2514</v>
      </c>
      <c r="S388" s="97">
        <v>190601200</v>
      </c>
      <c r="T388" s="98" t="s">
        <v>2515</v>
      </c>
      <c r="U388" s="98" t="s">
        <v>2528</v>
      </c>
      <c r="V388" s="98" t="s">
        <v>2529</v>
      </c>
      <c r="W388" s="98">
        <v>3</v>
      </c>
      <c r="X388" s="98" t="s">
        <v>2378</v>
      </c>
      <c r="Y388" s="98">
        <v>9</v>
      </c>
      <c r="Z388" s="97">
        <v>3</v>
      </c>
      <c r="AA388" s="101" t="s">
        <v>2518</v>
      </c>
      <c r="AB388" s="98" t="s">
        <v>16</v>
      </c>
      <c r="AC388" s="97">
        <f>_xlfn.XLOOKUP(B388,'[1]PI final (3)'!C:C,'[1]PI final (3)'!AE:AE,"",0)</f>
        <v>0</v>
      </c>
      <c r="AD388" s="97">
        <f>_xlfn.XLOOKUP(B388,'[1]PI final (3)'!C:C,'[1]PI final (3)'!AF:AF,"",0)</f>
        <v>0</v>
      </c>
      <c r="AE388" s="97">
        <f>_xlfn.XLOOKUP(B388,'[1]PI final (3)'!C:C,'[1]PI final (3)'!AG:AG,"",0)</f>
        <v>0</v>
      </c>
      <c r="AF388" s="97">
        <f>_xlfn.XLOOKUP(B388,'[1]PI final (3)'!C:C,'[1]PI final (3)'!AI:AI,"",0)</f>
        <v>0</v>
      </c>
      <c r="AG388" s="97">
        <f>_xlfn.XLOOKUP(B388,'[1]PI final (3)'!C:C,'[1]PI final (3)'!AJ:AJ,"",0)</f>
        <v>0</v>
      </c>
      <c r="AH388" s="97">
        <f>_xlfn.XLOOKUP(B388,'[1]PI final (3)'!C:C,'[1]PI final (3)'!AK:AK,"",0)</f>
        <v>6</v>
      </c>
      <c r="AI388" s="97">
        <f>_xlfn.XLOOKUP(B388,'[1]PI final (3)'!C:C,'[1]PI final (3)'!AL:AL,"",0)</f>
        <v>0</v>
      </c>
      <c r="AJ388" s="97">
        <f>_xlfn.XLOOKUP(B388,'[1]PI final (3)'!C:C,'[1]PI final (3)'!AM:AM,"",0)</f>
        <v>6</v>
      </c>
      <c r="AK388" s="97">
        <f>_xlfn.XLOOKUP(B388,'[1]PI final (3)'!C:C,'[1]PI final (3)'!AN:AN,"",0)</f>
        <v>6</v>
      </c>
      <c r="AL388" s="97">
        <f>_xlfn.XLOOKUP(B388,'[1]PI final (3)'!C:C,'[1]PI final (3)'!AP:AP,"",0)</f>
        <v>0</v>
      </c>
      <c r="AM388" s="97">
        <f>_xlfn.XLOOKUP(B388,'[1]PI final (3)'!C:C,'[1]PI final (3)'!AQ:AQ,"",0)</f>
        <v>0</v>
      </c>
      <c r="AN388" s="97">
        <f>_xlfn.XLOOKUP(B388,'[1]PI final (3)'!C:C,'[1]PI final (3)'!AR:AR,"",0)</f>
        <v>0</v>
      </c>
      <c r="AO388" s="97">
        <f>_xlfn.XLOOKUP(B388,'[1]PI final (3)'!C:C,'[1]PI final (3)'!AS:AS,"",0)</f>
        <v>0</v>
      </c>
      <c r="AP388" s="97">
        <f>_xlfn.XLOOKUP(B388,'[1]PI final (3)'!C:C,'[1]PI final (3)'!AT:AT,"",0)</f>
        <v>0</v>
      </c>
      <c r="AQ388" s="97">
        <f>_xlfn.XLOOKUP(B388,'[1]PI final (3)'!C:C,'[1]PI final (3)'!AU:AU,"",0)</f>
        <v>6</v>
      </c>
      <c r="AR388" s="97">
        <f>_xlfn.XLOOKUP(B388,'[1]PI final (3)'!C:C,'[1]PI final (3)'!AW:AW,"",0)</f>
        <v>0</v>
      </c>
      <c r="AS388" s="97">
        <f>_xlfn.XLOOKUP(B388,'[1]PI final (3)'!C:C,'[1]PI final (3)'!AX:AX,"",0)</f>
        <v>0</v>
      </c>
      <c r="AT388" s="97">
        <f>_xlfn.XLOOKUP(B388,'[1]PI final (3)'!C:C,'[1]PI final (3)'!AY:AY,"",0)</f>
        <v>0</v>
      </c>
      <c r="AU388" s="97">
        <f>_xlfn.XLOOKUP(B388,'[1]PI final (3)'!C:C,'[1]PI final (3)'!AZ:AZ,"",0)</f>
        <v>0</v>
      </c>
      <c r="AV388" s="97">
        <f>_xlfn.XLOOKUP(B388,'[1]PI final (3)'!C:C,'[1]PI final (3)'!BA:BA,"",0)</f>
        <v>0</v>
      </c>
      <c r="AW388" s="97">
        <f>_xlfn.XLOOKUP(B388,'[1]PI final (3)'!C:C,'[1]PI final (3)'!BB:BB,"",0)</f>
        <v>6</v>
      </c>
      <c r="AX388" s="98" t="s">
        <v>776</v>
      </c>
      <c r="AY388" s="98" t="s">
        <v>931</v>
      </c>
      <c r="AZ388" s="98" t="s">
        <v>931</v>
      </c>
      <c r="BA388" s="98">
        <v>0</v>
      </c>
      <c r="BB388" s="98" t="s">
        <v>2156</v>
      </c>
      <c r="BC388" s="98">
        <v>0</v>
      </c>
      <c r="BD388" s="98">
        <v>0</v>
      </c>
      <c r="BE388" s="98" t="s">
        <v>780</v>
      </c>
      <c r="BF388" s="98" t="s">
        <v>2186</v>
      </c>
    </row>
    <row r="389" spans="1:58" s="102" customFormat="1" ht="32.1" customHeight="1">
      <c r="A389" s="97" t="s">
        <v>2365</v>
      </c>
      <c r="B389" s="97">
        <v>378</v>
      </c>
      <c r="C389" s="98" t="s">
        <v>2366</v>
      </c>
      <c r="D389" s="98" t="s">
        <v>2367</v>
      </c>
      <c r="E389" s="98" t="s">
        <v>2368</v>
      </c>
      <c r="F389" s="98" t="s">
        <v>2369</v>
      </c>
      <c r="G389" s="98" t="s">
        <v>1057</v>
      </c>
      <c r="H389" s="98" t="s">
        <v>2370</v>
      </c>
      <c r="I389" s="98" t="s">
        <v>2371</v>
      </c>
      <c r="J389" s="97">
        <v>7.89</v>
      </c>
      <c r="K389" s="98" t="s">
        <v>2372</v>
      </c>
      <c r="L389" s="97">
        <v>6</v>
      </c>
      <c r="M389" s="98" t="s">
        <v>1123</v>
      </c>
      <c r="N389" s="99">
        <v>3</v>
      </c>
      <c r="O389" s="100" t="s">
        <v>2373</v>
      </c>
      <c r="P389" s="97">
        <v>19</v>
      </c>
      <c r="Q389" s="98" t="s">
        <v>2374</v>
      </c>
      <c r="R389" s="98" t="s">
        <v>2514</v>
      </c>
      <c r="S389" s="97">
        <v>190601500</v>
      </c>
      <c r="T389" s="98" t="s">
        <v>2530</v>
      </c>
      <c r="U389" s="98" t="s">
        <v>2531</v>
      </c>
      <c r="V389" s="98" t="s">
        <v>2532</v>
      </c>
      <c r="W389" s="98">
        <v>1</v>
      </c>
      <c r="X389" s="98" t="s">
        <v>2378</v>
      </c>
      <c r="Y389" s="98">
        <v>1</v>
      </c>
      <c r="Z389" s="97">
        <v>3</v>
      </c>
      <c r="AA389" s="101" t="s">
        <v>2518</v>
      </c>
      <c r="AB389" s="98" t="s">
        <v>16</v>
      </c>
      <c r="AC389" s="97">
        <f>_xlfn.XLOOKUP(B389,'[1]PI final (3)'!C:C,'[1]PI final (3)'!AE:AE,"",0)</f>
        <v>0.25</v>
      </c>
      <c r="AD389" s="97">
        <f>_xlfn.XLOOKUP(B389,'[1]PI final (3)'!C:C,'[1]PI final (3)'!AF:AF,"",0)</f>
        <v>0.25</v>
      </c>
      <c r="AE389" s="97">
        <f>_xlfn.XLOOKUP(B389,'[1]PI final (3)'!C:C,'[1]PI final (3)'!AG:AG,"",0)</f>
        <v>0.5</v>
      </c>
      <c r="AF389" s="97">
        <f>_xlfn.XLOOKUP(B389,'[1]PI final (3)'!C:C,'[1]PI final (3)'!AI:AI,"",0)</f>
        <v>0</v>
      </c>
      <c r="AG389" s="97">
        <f>_xlfn.XLOOKUP(B389,'[1]PI final (3)'!C:C,'[1]PI final (3)'!AJ:AJ,"",0)</f>
        <v>0</v>
      </c>
      <c r="AH389" s="97">
        <f>_xlfn.XLOOKUP(B389,'[1]PI final (3)'!C:C,'[1]PI final (3)'!AK:AK,"",0)</f>
        <v>0.25</v>
      </c>
      <c r="AI389" s="97">
        <f>_xlfn.XLOOKUP(B389,'[1]PI final (3)'!C:C,'[1]PI final (3)'!AL:AL,"",0)</f>
        <v>0.25</v>
      </c>
      <c r="AJ389" s="97">
        <f>_xlfn.XLOOKUP(B389,'[1]PI final (3)'!C:C,'[1]PI final (3)'!AM:AM,"",0)</f>
        <v>0.5</v>
      </c>
      <c r="AK389" s="97">
        <f>_xlfn.XLOOKUP(B389,'[1]PI final (3)'!C:C,'[1]PI final (3)'!AN:AN,"",0)</f>
        <v>1</v>
      </c>
      <c r="AL389" s="97">
        <f>_xlfn.XLOOKUP(B389,'[1]PI final (3)'!C:C,'[1]PI final (3)'!AP:AP,"",0)</f>
        <v>0</v>
      </c>
      <c r="AM389" s="97">
        <f>_xlfn.XLOOKUP(B389,'[1]PI final (3)'!C:C,'[1]PI final (3)'!AQ:AQ,"",0)</f>
        <v>0</v>
      </c>
      <c r="AN389" s="97">
        <f>_xlfn.XLOOKUP(B389,'[1]PI final (3)'!C:C,'[1]PI final (3)'!AR:AR,"",0)</f>
        <v>0</v>
      </c>
      <c r="AO389" s="97">
        <f>_xlfn.XLOOKUP(B389,'[1]PI final (3)'!C:C,'[1]PI final (3)'!AS:AS,"",0)</f>
        <v>0</v>
      </c>
      <c r="AP389" s="97">
        <f>_xlfn.XLOOKUP(B389,'[1]PI final (3)'!C:C,'[1]PI final (3)'!AT:AT,"",0)</f>
        <v>0</v>
      </c>
      <c r="AQ389" s="97">
        <f>_xlfn.XLOOKUP(B389,'[1]PI final (3)'!C:C,'[1]PI final (3)'!AU:AU,"",0)</f>
        <v>1</v>
      </c>
      <c r="AR389" s="97">
        <f>_xlfn.XLOOKUP(B389,'[1]PI final (3)'!C:C,'[1]PI final (3)'!AW:AW,"",0)</f>
        <v>0</v>
      </c>
      <c r="AS389" s="97">
        <f>_xlfn.XLOOKUP(B389,'[1]PI final (3)'!C:C,'[1]PI final (3)'!AX:AX,"",0)</f>
        <v>0</v>
      </c>
      <c r="AT389" s="97">
        <f>_xlfn.XLOOKUP(B389,'[1]PI final (3)'!C:C,'[1]PI final (3)'!AY:AY,"",0)</f>
        <v>0</v>
      </c>
      <c r="AU389" s="97">
        <f>_xlfn.XLOOKUP(B389,'[1]PI final (3)'!C:C,'[1]PI final (3)'!AZ:AZ,"",0)</f>
        <v>0</v>
      </c>
      <c r="AV389" s="97">
        <f>_xlfn.XLOOKUP(B389,'[1]PI final (3)'!C:C,'[1]PI final (3)'!BA:BA,"",0)</f>
        <v>0</v>
      </c>
      <c r="AW389" s="97">
        <f>_xlfn.XLOOKUP(B389,'[1]PI final (3)'!C:C,'[1]PI final (3)'!BB:BB,"",0)</f>
        <v>1</v>
      </c>
      <c r="AX389" s="98" t="s">
        <v>857</v>
      </c>
      <c r="AY389" s="98" t="s">
        <v>931</v>
      </c>
      <c r="AZ389" s="98" t="s">
        <v>931</v>
      </c>
      <c r="BA389" s="98">
        <v>0</v>
      </c>
      <c r="BB389" s="98" t="s">
        <v>2156</v>
      </c>
      <c r="BC389" s="98">
        <v>0</v>
      </c>
      <c r="BD389" s="98">
        <v>0</v>
      </c>
      <c r="BE389" s="98" t="s">
        <v>780</v>
      </c>
      <c r="BF389" s="98" t="s">
        <v>2186</v>
      </c>
    </row>
    <row r="390" spans="1:58" s="102" customFormat="1" ht="32.1" customHeight="1">
      <c r="A390" s="97" t="s">
        <v>2365</v>
      </c>
      <c r="B390" s="97">
        <v>379</v>
      </c>
      <c r="C390" s="98" t="s">
        <v>2366</v>
      </c>
      <c r="D390" s="98" t="s">
        <v>2367</v>
      </c>
      <c r="E390" s="98" t="s">
        <v>2368</v>
      </c>
      <c r="F390" s="98" t="s">
        <v>2369</v>
      </c>
      <c r="G390" s="98" t="s">
        <v>1057</v>
      </c>
      <c r="H390" s="98" t="s">
        <v>2370</v>
      </c>
      <c r="I390" s="98" t="s">
        <v>2371</v>
      </c>
      <c r="J390" s="97">
        <v>7.89</v>
      </c>
      <c r="K390" s="98" t="s">
        <v>2372</v>
      </c>
      <c r="L390" s="97">
        <v>6</v>
      </c>
      <c r="M390" s="98" t="s">
        <v>1123</v>
      </c>
      <c r="N390" s="99">
        <v>3</v>
      </c>
      <c r="O390" s="100" t="s">
        <v>2373</v>
      </c>
      <c r="P390" s="97">
        <v>19</v>
      </c>
      <c r="Q390" s="98" t="s">
        <v>2374</v>
      </c>
      <c r="R390" s="98" t="s">
        <v>2514</v>
      </c>
      <c r="S390" s="97">
        <v>190601900</v>
      </c>
      <c r="T390" s="98" t="s">
        <v>2515</v>
      </c>
      <c r="U390" s="98" t="s">
        <v>2533</v>
      </c>
      <c r="V390" s="98" t="s">
        <v>2534</v>
      </c>
      <c r="W390" s="98">
        <v>1</v>
      </c>
      <c r="X390" s="98" t="s">
        <v>2378</v>
      </c>
      <c r="Y390" s="98">
        <v>1</v>
      </c>
      <c r="Z390" s="97">
        <v>3</v>
      </c>
      <c r="AA390" s="101" t="s">
        <v>2518</v>
      </c>
      <c r="AB390" s="98" t="s">
        <v>16</v>
      </c>
      <c r="AC390" s="97">
        <f>_xlfn.XLOOKUP(B390,'[1]PI final (3)'!C:C,'[1]PI final (3)'!AE:AE,"",0)</f>
        <v>0.25</v>
      </c>
      <c r="AD390" s="97">
        <f>_xlfn.XLOOKUP(B390,'[1]PI final (3)'!C:C,'[1]PI final (3)'!AF:AF,"",0)</f>
        <v>0</v>
      </c>
      <c r="AE390" s="97">
        <f>_xlfn.XLOOKUP(B390,'[1]PI final (3)'!C:C,'[1]PI final (3)'!AG:AG,"",0)</f>
        <v>0.25</v>
      </c>
      <c r="AF390" s="97">
        <f>_xlfn.XLOOKUP(B390,'[1]PI final (3)'!C:C,'[1]PI final (3)'!AI:AI,"",0)</f>
        <v>0</v>
      </c>
      <c r="AG390" s="97">
        <f>_xlfn.XLOOKUP(B390,'[1]PI final (3)'!C:C,'[1]PI final (3)'!AJ:AJ,"",0)</f>
        <v>0</v>
      </c>
      <c r="AH390" s="97">
        <f>_xlfn.XLOOKUP(B390,'[1]PI final (3)'!C:C,'[1]PI final (3)'!AK:AK,"",0)</f>
        <v>0.25</v>
      </c>
      <c r="AI390" s="97">
        <f>_xlfn.XLOOKUP(B390,'[1]PI final (3)'!C:C,'[1]PI final (3)'!AL:AL,"",0)</f>
        <v>0</v>
      </c>
      <c r="AJ390" s="97">
        <f>_xlfn.XLOOKUP(B390,'[1]PI final (3)'!C:C,'[1]PI final (3)'!AM:AM,"",0)</f>
        <v>0.25</v>
      </c>
      <c r="AK390" s="97">
        <f>_xlfn.XLOOKUP(B390,'[1]PI final (3)'!C:C,'[1]PI final (3)'!AN:AN,"",0)</f>
        <v>0.5</v>
      </c>
      <c r="AL390" s="97">
        <f>_xlfn.XLOOKUP(B390,'[1]PI final (3)'!C:C,'[1]PI final (3)'!AP:AP,"",0)</f>
        <v>0</v>
      </c>
      <c r="AM390" s="97">
        <f>_xlfn.XLOOKUP(B390,'[1]PI final (3)'!C:C,'[1]PI final (3)'!AQ:AQ,"",0)</f>
        <v>0</v>
      </c>
      <c r="AN390" s="97">
        <f>_xlfn.XLOOKUP(B390,'[1]PI final (3)'!C:C,'[1]PI final (3)'!AR:AR,"",0)</f>
        <v>0</v>
      </c>
      <c r="AO390" s="97">
        <f>_xlfn.XLOOKUP(B390,'[1]PI final (3)'!C:C,'[1]PI final (3)'!AS:AS,"",0)</f>
        <v>0.25</v>
      </c>
      <c r="AP390" s="97">
        <f>_xlfn.XLOOKUP(B390,'[1]PI final (3)'!C:C,'[1]PI final (3)'!AT:AT,"",0)</f>
        <v>0.25</v>
      </c>
      <c r="AQ390" s="97">
        <f>_xlfn.XLOOKUP(B390,'[1]PI final (3)'!C:C,'[1]PI final (3)'!AU:AU,"",0)</f>
        <v>0.75</v>
      </c>
      <c r="AR390" s="97">
        <f>_xlfn.XLOOKUP(B390,'[1]PI final (3)'!C:C,'[1]PI final (3)'!AW:AW,"",0)</f>
        <v>0</v>
      </c>
      <c r="AS390" s="97">
        <f>_xlfn.XLOOKUP(B390,'[1]PI final (3)'!C:C,'[1]PI final (3)'!AX:AX,"",0)</f>
        <v>0</v>
      </c>
      <c r="AT390" s="97">
        <f>_xlfn.XLOOKUP(B390,'[1]PI final (3)'!C:C,'[1]PI final (3)'!AY:AY,"",0)</f>
        <v>0.25</v>
      </c>
      <c r="AU390" s="97">
        <f>_xlfn.XLOOKUP(B390,'[1]PI final (3)'!C:C,'[1]PI final (3)'!AZ:AZ,"",0)</f>
        <v>0</v>
      </c>
      <c r="AV390" s="97">
        <f>_xlfn.XLOOKUP(B390,'[1]PI final (3)'!C:C,'[1]PI final (3)'!BA:BA,"",0)</f>
        <v>0.25</v>
      </c>
      <c r="AW390" s="97">
        <f>_xlfn.XLOOKUP(B390,'[1]PI final (3)'!C:C,'[1]PI final (3)'!BB:BB,"",0)</f>
        <v>1</v>
      </c>
      <c r="AX390" s="98" t="s">
        <v>857</v>
      </c>
      <c r="AY390" s="98" t="s">
        <v>931</v>
      </c>
      <c r="AZ390" s="98" t="s">
        <v>931</v>
      </c>
      <c r="BA390" s="98">
        <v>0</v>
      </c>
      <c r="BB390" s="98" t="s">
        <v>2156</v>
      </c>
      <c r="BC390" s="98">
        <v>0</v>
      </c>
      <c r="BD390" s="98">
        <v>0</v>
      </c>
      <c r="BE390" s="98" t="s">
        <v>780</v>
      </c>
      <c r="BF390" s="98" t="s">
        <v>2186</v>
      </c>
    </row>
    <row r="391" spans="1:58" s="102" customFormat="1" ht="32.1" customHeight="1">
      <c r="A391" s="97" t="s">
        <v>2365</v>
      </c>
      <c r="B391" s="97">
        <v>380</v>
      </c>
      <c r="C391" s="98" t="s">
        <v>2366</v>
      </c>
      <c r="D391" s="98" t="s">
        <v>2367</v>
      </c>
      <c r="E391" s="98" t="s">
        <v>2368</v>
      </c>
      <c r="F391" s="98" t="s">
        <v>2369</v>
      </c>
      <c r="G391" s="98" t="s">
        <v>1057</v>
      </c>
      <c r="H391" s="98" t="s">
        <v>2370</v>
      </c>
      <c r="I391" s="98" t="s">
        <v>2371</v>
      </c>
      <c r="J391" s="97">
        <v>7.89</v>
      </c>
      <c r="K391" s="98" t="s">
        <v>2372</v>
      </c>
      <c r="L391" s="97">
        <v>6</v>
      </c>
      <c r="M391" s="98" t="s">
        <v>1123</v>
      </c>
      <c r="N391" s="99">
        <v>3</v>
      </c>
      <c r="O391" s="100" t="s">
        <v>2373</v>
      </c>
      <c r="P391" s="97">
        <v>19</v>
      </c>
      <c r="Q391" s="98" t="s">
        <v>2374</v>
      </c>
      <c r="R391" s="98" t="s">
        <v>2514</v>
      </c>
      <c r="S391" s="97">
        <v>190602200</v>
      </c>
      <c r="T391" s="98" t="s">
        <v>1018</v>
      </c>
      <c r="U391" s="98" t="s">
        <v>2535</v>
      </c>
      <c r="V391" s="98" t="s">
        <v>2535</v>
      </c>
      <c r="W391" s="98">
        <v>10</v>
      </c>
      <c r="X391" s="98" t="s">
        <v>2378</v>
      </c>
      <c r="Y391" s="98">
        <v>30</v>
      </c>
      <c r="Z391" s="97">
        <v>3</v>
      </c>
      <c r="AA391" s="101" t="s">
        <v>2518</v>
      </c>
      <c r="AB391" s="98" t="s">
        <v>16</v>
      </c>
      <c r="AC391" s="97">
        <f>_xlfn.XLOOKUP(B391,'[1]PI final (3)'!C:C,'[1]PI final (3)'!AE:AE,"",0)</f>
        <v>5</v>
      </c>
      <c r="AD391" s="97">
        <f>_xlfn.XLOOKUP(B391,'[1]PI final (3)'!C:C,'[1]PI final (3)'!AF:AF,"",0)</f>
        <v>0</v>
      </c>
      <c r="AE391" s="97">
        <f>_xlfn.XLOOKUP(B391,'[1]PI final (3)'!C:C,'[1]PI final (3)'!AG:AG,"",0)</f>
        <v>5</v>
      </c>
      <c r="AF391" s="97">
        <f>_xlfn.XLOOKUP(B391,'[1]PI final (3)'!C:C,'[1]PI final (3)'!AI:AI,"",0)</f>
        <v>0</v>
      </c>
      <c r="AG391" s="97">
        <f>_xlfn.XLOOKUP(B391,'[1]PI final (3)'!C:C,'[1]PI final (3)'!AJ:AJ,"",0)</f>
        <v>0</v>
      </c>
      <c r="AH391" s="97">
        <f>_xlfn.XLOOKUP(B391,'[1]PI final (3)'!C:C,'[1]PI final (3)'!AK:AK,"",0)</f>
        <v>0</v>
      </c>
      <c r="AI391" s="97">
        <f>_xlfn.XLOOKUP(B391,'[1]PI final (3)'!C:C,'[1]PI final (3)'!AL:AL,"",0)</f>
        <v>5</v>
      </c>
      <c r="AJ391" s="97">
        <f>_xlfn.XLOOKUP(B391,'[1]PI final (3)'!C:C,'[1]PI final (3)'!AM:AM,"",0)</f>
        <v>5</v>
      </c>
      <c r="AK391" s="97">
        <f>_xlfn.XLOOKUP(B391,'[1]PI final (3)'!C:C,'[1]PI final (3)'!AN:AN,"",0)</f>
        <v>10</v>
      </c>
      <c r="AL391" s="97">
        <f>_xlfn.XLOOKUP(B391,'[1]PI final (3)'!C:C,'[1]PI final (3)'!AP:AP,"",0)</f>
        <v>0</v>
      </c>
      <c r="AM391" s="97">
        <f>_xlfn.XLOOKUP(B391,'[1]PI final (3)'!C:C,'[1]PI final (3)'!AQ:AQ,"",0)</f>
        <v>0</v>
      </c>
      <c r="AN391" s="97">
        <f>_xlfn.XLOOKUP(B391,'[1]PI final (3)'!C:C,'[1]PI final (3)'!AR:AR,"",0)</f>
        <v>5</v>
      </c>
      <c r="AO391" s="97">
        <f>_xlfn.XLOOKUP(B391,'[1]PI final (3)'!C:C,'[1]PI final (3)'!AS:AS,"",0)</f>
        <v>0</v>
      </c>
      <c r="AP391" s="97">
        <f>_xlfn.XLOOKUP(B391,'[1]PI final (3)'!C:C,'[1]PI final (3)'!AT:AT,"",0)</f>
        <v>5</v>
      </c>
      <c r="AQ391" s="97">
        <f>_xlfn.XLOOKUP(B391,'[1]PI final (3)'!C:C,'[1]PI final (3)'!AU:AU,"",0)</f>
        <v>15</v>
      </c>
      <c r="AR391" s="97">
        <f>_xlfn.XLOOKUP(B391,'[1]PI final (3)'!C:C,'[1]PI final (3)'!AW:AW,"",0)</f>
        <v>0</v>
      </c>
      <c r="AS391" s="97">
        <f>_xlfn.XLOOKUP(B391,'[1]PI final (3)'!C:C,'[1]PI final (3)'!AX:AX,"",0)</f>
        <v>0</v>
      </c>
      <c r="AT391" s="97">
        <f>_xlfn.XLOOKUP(B391,'[1]PI final (3)'!C:C,'[1]PI final (3)'!AY:AY,"",0)</f>
        <v>5</v>
      </c>
      <c r="AU391" s="97">
        <f>_xlfn.XLOOKUP(B391,'[1]PI final (3)'!C:C,'[1]PI final (3)'!AZ:AZ,"",0)</f>
        <v>0</v>
      </c>
      <c r="AV391" s="97">
        <f>_xlfn.XLOOKUP(B391,'[1]PI final (3)'!C:C,'[1]PI final (3)'!BA:BA,"",0)</f>
        <v>5</v>
      </c>
      <c r="AW391" s="97">
        <f>_xlfn.XLOOKUP(B391,'[1]PI final (3)'!C:C,'[1]PI final (3)'!BB:BB,"",0)</f>
        <v>20</v>
      </c>
      <c r="AX391" s="98" t="s">
        <v>776</v>
      </c>
      <c r="AY391" s="98" t="s">
        <v>931</v>
      </c>
      <c r="AZ391" s="98" t="s">
        <v>931</v>
      </c>
      <c r="BA391" s="98">
        <v>0</v>
      </c>
      <c r="BB391" s="98" t="s">
        <v>2156</v>
      </c>
      <c r="BC391" s="98">
        <v>0</v>
      </c>
      <c r="BD391" s="98">
        <v>0</v>
      </c>
      <c r="BE391" s="98" t="s">
        <v>780</v>
      </c>
      <c r="BF391" s="98" t="s">
        <v>2186</v>
      </c>
    </row>
    <row r="392" spans="1:58" s="102" customFormat="1" ht="32.1" customHeight="1">
      <c r="A392" s="97" t="s">
        <v>2365</v>
      </c>
      <c r="B392" s="97">
        <v>381</v>
      </c>
      <c r="C392" s="98" t="s">
        <v>2366</v>
      </c>
      <c r="D392" s="98" t="s">
        <v>2367</v>
      </c>
      <c r="E392" s="98" t="s">
        <v>2368</v>
      </c>
      <c r="F392" s="98" t="s">
        <v>2369</v>
      </c>
      <c r="G392" s="98" t="s">
        <v>1057</v>
      </c>
      <c r="H392" s="98" t="s">
        <v>2370</v>
      </c>
      <c r="I392" s="98" t="s">
        <v>2371</v>
      </c>
      <c r="J392" s="97">
        <v>7.89</v>
      </c>
      <c r="K392" s="98" t="s">
        <v>2372</v>
      </c>
      <c r="L392" s="97">
        <v>6</v>
      </c>
      <c r="M392" s="98" t="s">
        <v>1123</v>
      </c>
      <c r="N392" s="99">
        <v>3</v>
      </c>
      <c r="O392" s="100" t="s">
        <v>2373</v>
      </c>
      <c r="P392" s="97">
        <v>19</v>
      </c>
      <c r="Q392" s="98" t="s">
        <v>2374</v>
      </c>
      <c r="R392" s="98" t="s">
        <v>2514</v>
      </c>
      <c r="S392" s="97">
        <v>190603300</v>
      </c>
      <c r="T392" s="98" t="s">
        <v>2536</v>
      </c>
      <c r="U392" s="98" t="s">
        <v>2537</v>
      </c>
      <c r="V392" s="98" t="s">
        <v>2537</v>
      </c>
      <c r="W392" s="98">
        <v>2</v>
      </c>
      <c r="X392" s="98" t="s">
        <v>2378</v>
      </c>
      <c r="Y392" s="98">
        <v>5</v>
      </c>
      <c r="Z392" s="97">
        <v>3</v>
      </c>
      <c r="AA392" s="101" t="s">
        <v>2518</v>
      </c>
      <c r="AB392" s="98" t="s">
        <v>16</v>
      </c>
      <c r="AC392" s="97">
        <f>_xlfn.XLOOKUP(B392,'[1]PI final (3)'!C:C,'[1]PI final (3)'!AE:AE,"",0)</f>
        <v>0</v>
      </c>
      <c r="AD392" s="97">
        <f>_xlfn.XLOOKUP(B392,'[1]PI final (3)'!C:C,'[1]PI final (3)'!AF:AF,"",0)</f>
        <v>0</v>
      </c>
      <c r="AE392" s="97">
        <f>_xlfn.XLOOKUP(B392,'[1]PI final (3)'!C:C,'[1]PI final (3)'!AG:AG,"",0)</f>
        <v>0</v>
      </c>
      <c r="AF392" s="97">
        <f>_xlfn.XLOOKUP(B392,'[1]PI final (3)'!C:C,'[1]PI final (3)'!AI:AI,"",0)</f>
        <v>0</v>
      </c>
      <c r="AG392" s="97">
        <f>_xlfn.XLOOKUP(B392,'[1]PI final (3)'!C:C,'[1]PI final (3)'!AJ:AJ,"",0)</f>
        <v>0</v>
      </c>
      <c r="AH392" s="97">
        <f>_xlfn.XLOOKUP(B392,'[1]PI final (3)'!C:C,'[1]PI final (3)'!AK:AK,"",0)</f>
        <v>1</v>
      </c>
      <c r="AI392" s="97">
        <f>_xlfn.XLOOKUP(B392,'[1]PI final (3)'!C:C,'[1]PI final (3)'!AL:AL,"",0)</f>
        <v>0</v>
      </c>
      <c r="AJ392" s="97">
        <f>_xlfn.XLOOKUP(B392,'[1]PI final (3)'!C:C,'[1]PI final (3)'!AM:AM,"",0)</f>
        <v>1</v>
      </c>
      <c r="AK392" s="97">
        <f>_xlfn.XLOOKUP(B392,'[1]PI final (3)'!C:C,'[1]PI final (3)'!AN:AN,"",0)</f>
        <v>1</v>
      </c>
      <c r="AL392" s="97">
        <f>_xlfn.XLOOKUP(B392,'[1]PI final (3)'!C:C,'[1]PI final (3)'!AP:AP,"",0)</f>
        <v>0</v>
      </c>
      <c r="AM392" s="97">
        <f>_xlfn.XLOOKUP(B392,'[1]PI final (3)'!C:C,'[1]PI final (3)'!AQ:AQ,"",0)</f>
        <v>0</v>
      </c>
      <c r="AN392" s="97">
        <f>_xlfn.XLOOKUP(B392,'[1]PI final (3)'!C:C,'[1]PI final (3)'!AR:AR,"",0)</f>
        <v>0</v>
      </c>
      <c r="AO392" s="97">
        <f>_xlfn.XLOOKUP(B392,'[1]PI final (3)'!C:C,'[1]PI final (3)'!AS:AS,"",0)</f>
        <v>1</v>
      </c>
      <c r="AP392" s="97">
        <f>_xlfn.XLOOKUP(B392,'[1]PI final (3)'!C:C,'[1]PI final (3)'!AT:AT,"",0)</f>
        <v>1</v>
      </c>
      <c r="AQ392" s="97">
        <f>_xlfn.XLOOKUP(B392,'[1]PI final (3)'!C:C,'[1]PI final (3)'!AU:AU,"",0)</f>
        <v>2</v>
      </c>
      <c r="AR392" s="97">
        <f>_xlfn.XLOOKUP(B392,'[1]PI final (3)'!C:C,'[1]PI final (3)'!AW:AW,"",0)</f>
        <v>0</v>
      </c>
      <c r="AS392" s="97">
        <f>_xlfn.XLOOKUP(B392,'[1]PI final (3)'!C:C,'[1]PI final (3)'!AX:AX,"",0)</f>
        <v>0</v>
      </c>
      <c r="AT392" s="97">
        <f>_xlfn.XLOOKUP(B392,'[1]PI final (3)'!C:C,'[1]PI final (3)'!AY:AY,"",0)</f>
        <v>1</v>
      </c>
      <c r="AU392" s="97">
        <f>_xlfn.XLOOKUP(B392,'[1]PI final (3)'!C:C,'[1]PI final (3)'!AZ:AZ,"",0)</f>
        <v>0</v>
      </c>
      <c r="AV392" s="97">
        <f>_xlfn.XLOOKUP(B392,'[1]PI final (3)'!C:C,'[1]PI final (3)'!BA:BA,"",0)</f>
        <v>1</v>
      </c>
      <c r="AW392" s="97">
        <f>_xlfn.XLOOKUP(B392,'[1]PI final (3)'!C:C,'[1]PI final (3)'!BB:BB,"",0)</f>
        <v>3</v>
      </c>
      <c r="AX392" s="98" t="s">
        <v>776</v>
      </c>
      <c r="AY392" s="98" t="s">
        <v>931</v>
      </c>
      <c r="AZ392" s="98" t="s">
        <v>931</v>
      </c>
      <c r="BA392" s="98">
        <v>0</v>
      </c>
      <c r="BB392" s="98" t="s">
        <v>2156</v>
      </c>
      <c r="BC392" s="98">
        <v>0</v>
      </c>
      <c r="BD392" s="98">
        <v>0</v>
      </c>
      <c r="BE392" s="98" t="s">
        <v>780</v>
      </c>
      <c r="BF392" s="98" t="s">
        <v>2186</v>
      </c>
    </row>
    <row r="393" spans="1:58" s="102" customFormat="1" ht="32.1" customHeight="1">
      <c r="A393" s="97" t="s">
        <v>2365</v>
      </c>
      <c r="B393" s="97">
        <v>382</v>
      </c>
      <c r="C393" s="98" t="s">
        <v>2366</v>
      </c>
      <c r="D393" s="98" t="s">
        <v>2367</v>
      </c>
      <c r="E393" s="98" t="s">
        <v>2368</v>
      </c>
      <c r="F393" s="98" t="s">
        <v>2369</v>
      </c>
      <c r="G393" s="98" t="s">
        <v>1057</v>
      </c>
      <c r="H393" s="98" t="s">
        <v>2370</v>
      </c>
      <c r="I393" s="98" t="s">
        <v>2371</v>
      </c>
      <c r="J393" s="97">
        <v>7.89</v>
      </c>
      <c r="K393" s="98" t="s">
        <v>2372</v>
      </c>
      <c r="L393" s="97">
        <v>6</v>
      </c>
      <c r="M393" s="98" t="s">
        <v>1123</v>
      </c>
      <c r="N393" s="99">
        <v>3</v>
      </c>
      <c r="O393" s="100" t="s">
        <v>2373</v>
      </c>
      <c r="P393" s="97">
        <v>19</v>
      </c>
      <c r="Q393" s="98" t="s">
        <v>2374</v>
      </c>
      <c r="R393" s="98" t="s">
        <v>2514</v>
      </c>
      <c r="S393" s="97">
        <v>190603500</v>
      </c>
      <c r="T393" s="98" t="s">
        <v>2538</v>
      </c>
      <c r="U393" s="98" t="s">
        <v>2539</v>
      </c>
      <c r="V393" s="98" t="s">
        <v>2540</v>
      </c>
      <c r="W393" s="98">
        <v>97</v>
      </c>
      <c r="X393" s="98" t="s">
        <v>2378</v>
      </c>
      <c r="Y393" s="98">
        <v>97</v>
      </c>
      <c r="Z393" s="97">
        <v>3</v>
      </c>
      <c r="AA393" s="101" t="s">
        <v>2541</v>
      </c>
      <c r="AB393" s="98" t="s">
        <v>866</v>
      </c>
      <c r="AC393" s="97">
        <f>_xlfn.XLOOKUP(B393,'[1]PI final (3)'!C:C,'[1]PI final (3)'!AE:AE,"",0)</f>
        <v>75</v>
      </c>
      <c r="AD393" s="97">
        <f>_xlfn.XLOOKUP(B393,'[1]PI final (3)'!C:C,'[1]PI final (3)'!AF:AF,"",0)</f>
        <v>22</v>
      </c>
      <c r="AE393" s="97">
        <f>_xlfn.XLOOKUP(B393,'[1]PI final (3)'!C:C,'[1]PI final (3)'!AG:AG,"",0)</f>
        <v>97</v>
      </c>
      <c r="AF393" s="97">
        <f>_xlfn.XLOOKUP(B393,'[1]PI final (3)'!C:C,'[1]PI final (3)'!AI:AI,"",0)</f>
        <v>25</v>
      </c>
      <c r="AG393" s="97">
        <f>_xlfn.XLOOKUP(B393,'[1]PI final (3)'!C:C,'[1]PI final (3)'!AJ:AJ,"",0)</f>
        <v>25</v>
      </c>
      <c r="AH393" s="97">
        <f>_xlfn.XLOOKUP(B393,'[1]PI final (3)'!C:C,'[1]PI final (3)'!AK:AK,"",0)</f>
        <v>25</v>
      </c>
      <c r="AI393" s="97">
        <f>_xlfn.XLOOKUP(B393,'[1]PI final (3)'!C:C,'[1]PI final (3)'!AL:AL,"",0)</f>
        <v>22</v>
      </c>
      <c r="AJ393" s="97">
        <f>_xlfn.XLOOKUP(B393,'[1]PI final (3)'!C:C,'[1]PI final (3)'!AM:AM,"",0)</f>
        <v>97</v>
      </c>
      <c r="AK393" s="97">
        <f>_xlfn.XLOOKUP(B393,'[1]PI final (3)'!C:C,'[1]PI final (3)'!AN:AN,"",0)</f>
        <v>97</v>
      </c>
      <c r="AL393" s="97">
        <f>_xlfn.XLOOKUP(B393,'[1]PI final (3)'!C:C,'[1]PI final (3)'!AP:AP,"",0)</f>
        <v>25</v>
      </c>
      <c r="AM393" s="97">
        <f>_xlfn.XLOOKUP(B393,'[1]PI final (3)'!C:C,'[1]PI final (3)'!AQ:AQ,"",0)</f>
        <v>25</v>
      </c>
      <c r="AN393" s="97">
        <f>_xlfn.XLOOKUP(B393,'[1]PI final (3)'!C:C,'[1]PI final (3)'!AR:AR,"",0)</f>
        <v>25</v>
      </c>
      <c r="AO393" s="97">
        <f>_xlfn.XLOOKUP(B393,'[1]PI final (3)'!C:C,'[1]PI final (3)'!AS:AS,"",0)</f>
        <v>22</v>
      </c>
      <c r="AP393" s="97">
        <f>_xlfn.XLOOKUP(B393,'[1]PI final (3)'!C:C,'[1]PI final (3)'!AT:AT,"",0)</f>
        <v>97</v>
      </c>
      <c r="AQ393" s="97">
        <f>_xlfn.XLOOKUP(B393,'[1]PI final (3)'!C:C,'[1]PI final (3)'!AU:AU,"",0)</f>
        <v>97</v>
      </c>
      <c r="AR393" s="97">
        <f>_xlfn.XLOOKUP(B393,'[1]PI final (3)'!C:C,'[1]PI final (3)'!AW:AW,"",0)</f>
        <v>25</v>
      </c>
      <c r="AS393" s="97">
        <f>_xlfn.XLOOKUP(B393,'[1]PI final (3)'!C:C,'[1]PI final (3)'!AX:AX,"",0)</f>
        <v>25</v>
      </c>
      <c r="AT393" s="97">
        <f>_xlfn.XLOOKUP(B393,'[1]PI final (3)'!C:C,'[1]PI final (3)'!AY:AY,"",0)</f>
        <v>25</v>
      </c>
      <c r="AU393" s="97">
        <f>_xlfn.XLOOKUP(B393,'[1]PI final (3)'!C:C,'[1]PI final (3)'!AZ:AZ,"",0)</f>
        <v>22</v>
      </c>
      <c r="AV393" s="97">
        <f>_xlfn.XLOOKUP(B393,'[1]PI final (3)'!C:C,'[1]PI final (3)'!BA:BA,"",0)</f>
        <v>97</v>
      </c>
      <c r="AW393" s="97">
        <f>_xlfn.XLOOKUP(B393,'[1]PI final (3)'!C:C,'[1]PI final (3)'!BB:BB,"",0)</f>
        <v>97</v>
      </c>
      <c r="AX393" s="98" t="b">
        <v>0</v>
      </c>
      <c r="AY393" s="98" t="s">
        <v>931</v>
      </c>
      <c r="AZ393" s="98" t="s">
        <v>931</v>
      </c>
      <c r="BA393" s="98">
        <v>0</v>
      </c>
      <c r="BB393" s="98">
        <v>0</v>
      </c>
      <c r="BC393" s="98">
        <v>0</v>
      </c>
      <c r="BD393" s="98">
        <v>0</v>
      </c>
      <c r="BE393" s="98">
        <v>0</v>
      </c>
      <c r="BF393" s="98">
        <v>0</v>
      </c>
    </row>
    <row r="394" spans="1:58" s="102" customFormat="1" ht="32.1" customHeight="1">
      <c r="A394" s="97" t="s">
        <v>2365</v>
      </c>
      <c r="B394" s="97">
        <v>383</v>
      </c>
      <c r="C394" s="98" t="s">
        <v>2366</v>
      </c>
      <c r="D394" s="98" t="s">
        <v>2367</v>
      </c>
      <c r="E394" s="98" t="s">
        <v>2368</v>
      </c>
      <c r="F394" s="98" t="s">
        <v>2369</v>
      </c>
      <c r="G394" s="98" t="s">
        <v>1057</v>
      </c>
      <c r="H394" s="98" t="s">
        <v>2370</v>
      </c>
      <c r="I394" s="98" t="s">
        <v>2371</v>
      </c>
      <c r="J394" s="97">
        <v>7.89</v>
      </c>
      <c r="K394" s="98" t="s">
        <v>2372</v>
      </c>
      <c r="L394" s="97">
        <v>6</v>
      </c>
      <c r="M394" s="98" t="s">
        <v>1123</v>
      </c>
      <c r="N394" s="99">
        <v>3</v>
      </c>
      <c r="O394" s="100" t="s">
        <v>2373</v>
      </c>
      <c r="P394" s="97">
        <v>19</v>
      </c>
      <c r="Q394" s="98" t="s">
        <v>2374</v>
      </c>
      <c r="R394" s="98" t="s">
        <v>2514</v>
      </c>
      <c r="S394" s="97">
        <v>190600400</v>
      </c>
      <c r="T394" s="98" t="s">
        <v>770</v>
      </c>
      <c r="U394" s="98" t="s">
        <v>2542</v>
      </c>
      <c r="V394" s="98" t="s">
        <v>2543</v>
      </c>
      <c r="W394" s="98">
        <v>3413</v>
      </c>
      <c r="X394" s="98" t="s">
        <v>2378</v>
      </c>
      <c r="Y394" s="98">
        <v>3413</v>
      </c>
      <c r="Z394" s="97">
        <v>3</v>
      </c>
      <c r="AA394" s="101" t="s">
        <v>2518</v>
      </c>
      <c r="AB394" s="98" t="s">
        <v>866</v>
      </c>
      <c r="AC394" s="97">
        <f>_xlfn.XLOOKUP(B394,'[1]PI final (3)'!C:C,'[1]PI final (3)'!AE:AE,"",0)</f>
        <v>2559</v>
      </c>
      <c r="AD394" s="97">
        <f>_xlfn.XLOOKUP(B394,'[1]PI final (3)'!C:C,'[1]PI final (3)'!AF:AF,"",0)</f>
        <v>854</v>
      </c>
      <c r="AE394" s="97">
        <f>_xlfn.XLOOKUP(B394,'[1]PI final (3)'!C:C,'[1]PI final (3)'!AG:AG,"",0)</f>
        <v>3413</v>
      </c>
      <c r="AF394" s="97">
        <f>_xlfn.XLOOKUP(B394,'[1]PI final (3)'!C:C,'[1]PI final (3)'!AI:AI,"",0)</f>
        <v>853</v>
      </c>
      <c r="AG394" s="97">
        <f>_xlfn.XLOOKUP(B394,'[1]PI final (3)'!C:C,'[1]PI final (3)'!AJ:AJ,"",0)</f>
        <v>853</v>
      </c>
      <c r="AH394" s="97">
        <f>_xlfn.XLOOKUP(B394,'[1]PI final (3)'!C:C,'[1]PI final (3)'!AK:AK,"",0)</f>
        <v>853</v>
      </c>
      <c r="AI394" s="97">
        <f>_xlfn.XLOOKUP(B394,'[1]PI final (3)'!C:C,'[1]PI final (3)'!AL:AL,"",0)</f>
        <v>854</v>
      </c>
      <c r="AJ394" s="97">
        <f>_xlfn.XLOOKUP(B394,'[1]PI final (3)'!C:C,'[1]PI final (3)'!AM:AM,"",0)</f>
        <v>3413</v>
      </c>
      <c r="AK394" s="97">
        <f>_xlfn.XLOOKUP(B394,'[1]PI final (3)'!C:C,'[1]PI final (3)'!AN:AN,"",0)</f>
        <v>3413</v>
      </c>
      <c r="AL394" s="97">
        <f>_xlfn.XLOOKUP(B394,'[1]PI final (3)'!C:C,'[1]PI final (3)'!AP:AP,"",0)</f>
        <v>853</v>
      </c>
      <c r="AM394" s="97">
        <f>_xlfn.XLOOKUP(B394,'[1]PI final (3)'!C:C,'[1]PI final (3)'!AQ:AQ,"",0)</f>
        <v>853</v>
      </c>
      <c r="AN394" s="97">
        <f>_xlfn.XLOOKUP(B394,'[1]PI final (3)'!C:C,'[1]PI final (3)'!AR:AR,"",0)</f>
        <v>853</v>
      </c>
      <c r="AO394" s="97">
        <f>_xlfn.XLOOKUP(B394,'[1]PI final (3)'!C:C,'[1]PI final (3)'!AS:AS,"",0)</f>
        <v>854</v>
      </c>
      <c r="AP394" s="97">
        <f>_xlfn.XLOOKUP(B394,'[1]PI final (3)'!C:C,'[1]PI final (3)'!AT:AT,"",0)</f>
        <v>3413</v>
      </c>
      <c r="AQ394" s="97">
        <f>_xlfn.XLOOKUP(B394,'[1]PI final (3)'!C:C,'[1]PI final (3)'!AU:AU,"",0)</f>
        <v>3413</v>
      </c>
      <c r="AR394" s="97">
        <f>_xlfn.XLOOKUP(B394,'[1]PI final (3)'!C:C,'[1]PI final (3)'!AW:AW,"",0)</f>
        <v>853</v>
      </c>
      <c r="AS394" s="97">
        <f>_xlfn.XLOOKUP(B394,'[1]PI final (3)'!C:C,'[1]PI final (3)'!AX:AX,"",0)</f>
        <v>853</v>
      </c>
      <c r="AT394" s="97">
        <f>_xlfn.XLOOKUP(B394,'[1]PI final (3)'!C:C,'[1]PI final (3)'!AY:AY,"",0)</f>
        <v>853</v>
      </c>
      <c r="AU394" s="97">
        <f>_xlfn.XLOOKUP(B394,'[1]PI final (3)'!C:C,'[1]PI final (3)'!AZ:AZ,"",0)</f>
        <v>854</v>
      </c>
      <c r="AV394" s="97">
        <f>_xlfn.XLOOKUP(B394,'[1]PI final (3)'!C:C,'[1]PI final (3)'!BA:BA,"",0)</f>
        <v>3413</v>
      </c>
      <c r="AW394" s="97">
        <f>_xlfn.XLOOKUP(B394,'[1]PI final (3)'!C:C,'[1]PI final (3)'!BB:BB,"",0)</f>
        <v>3413</v>
      </c>
      <c r="AX394" s="98" t="b">
        <v>0</v>
      </c>
      <c r="AY394" s="98" t="s">
        <v>931</v>
      </c>
      <c r="AZ394" s="98" t="s">
        <v>931</v>
      </c>
      <c r="BA394" s="98">
        <v>0</v>
      </c>
      <c r="BB394" s="98" t="s">
        <v>2156</v>
      </c>
      <c r="BC394" s="98">
        <v>0</v>
      </c>
      <c r="BD394" s="98">
        <v>0</v>
      </c>
      <c r="BE394" s="98" t="s">
        <v>780</v>
      </c>
      <c r="BF394" s="98" t="s">
        <v>2186</v>
      </c>
    </row>
    <row r="395" spans="1:58" s="102" customFormat="1" ht="32.1" customHeight="1">
      <c r="A395" s="97" t="s">
        <v>2365</v>
      </c>
      <c r="B395" s="97">
        <v>384</v>
      </c>
      <c r="C395" s="98" t="s">
        <v>2366</v>
      </c>
      <c r="D395" s="98" t="s">
        <v>2367</v>
      </c>
      <c r="E395" s="98" t="s">
        <v>2368</v>
      </c>
      <c r="F395" s="98" t="s">
        <v>2369</v>
      </c>
      <c r="G395" s="98" t="s">
        <v>1057</v>
      </c>
      <c r="H395" s="98" t="s">
        <v>2370</v>
      </c>
      <c r="I395" s="98" t="s">
        <v>2371</v>
      </c>
      <c r="J395" s="97">
        <v>7.89</v>
      </c>
      <c r="K395" s="98" t="s">
        <v>2372</v>
      </c>
      <c r="L395" s="97">
        <v>6</v>
      </c>
      <c r="M395" s="98" t="s">
        <v>1123</v>
      </c>
      <c r="N395" s="99">
        <v>3</v>
      </c>
      <c r="O395" s="100" t="s">
        <v>2373</v>
      </c>
      <c r="P395" s="97">
        <v>19</v>
      </c>
      <c r="Q395" s="98" t="s">
        <v>2374</v>
      </c>
      <c r="R395" s="98" t="s">
        <v>2514</v>
      </c>
      <c r="S395" s="97">
        <v>190602900</v>
      </c>
      <c r="T395" s="98" t="s">
        <v>2538</v>
      </c>
      <c r="U395" s="98" t="s">
        <v>2544</v>
      </c>
      <c r="V395" s="98" t="s">
        <v>2545</v>
      </c>
      <c r="W395" s="98">
        <v>240</v>
      </c>
      <c r="X395" s="98" t="s">
        <v>2378</v>
      </c>
      <c r="Y395" s="98">
        <v>308</v>
      </c>
      <c r="Z395" s="97">
        <v>3</v>
      </c>
      <c r="AA395" s="101" t="s">
        <v>2518</v>
      </c>
      <c r="AB395" s="98" t="s">
        <v>16</v>
      </c>
      <c r="AC395" s="97">
        <f>_xlfn.XLOOKUP(B395,'[1]PI final (3)'!C:C,'[1]PI final (3)'!AE:AE,"",0)</f>
        <v>60</v>
      </c>
      <c r="AD395" s="97">
        <f>_xlfn.XLOOKUP(B395,'[1]PI final (3)'!C:C,'[1]PI final (3)'!AF:AF,"",0)</f>
        <v>17</v>
      </c>
      <c r="AE395" s="97">
        <f>_xlfn.XLOOKUP(B395,'[1]PI final (3)'!C:C,'[1]PI final (3)'!AG:AG,"",0)</f>
        <v>77</v>
      </c>
      <c r="AF395" s="97">
        <f>_xlfn.XLOOKUP(B395,'[1]PI final (3)'!C:C,'[1]PI final (3)'!AI:AI,"",0)</f>
        <v>20</v>
      </c>
      <c r="AG395" s="97">
        <f>_xlfn.XLOOKUP(B395,'[1]PI final (3)'!C:C,'[1]PI final (3)'!AJ:AJ,"",0)</f>
        <v>20</v>
      </c>
      <c r="AH395" s="97">
        <f>_xlfn.XLOOKUP(B395,'[1]PI final (3)'!C:C,'[1]PI final (3)'!AK:AK,"",0)</f>
        <v>20</v>
      </c>
      <c r="AI395" s="97">
        <f>_xlfn.XLOOKUP(B395,'[1]PI final (3)'!C:C,'[1]PI final (3)'!AL:AL,"",0)</f>
        <v>17</v>
      </c>
      <c r="AJ395" s="97">
        <f>_xlfn.XLOOKUP(B395,'[1]PI final (3)'!C:C,'[1]PI final (3)'!AM:AM,"",0)</f>
        <v>77</v>
      </c>
      <c r="AK395" s="97">
        <f>_xlfn.XLOOKUP(B395,'[1]PI final (3)'!C:C,'[1]PI final (3)'!AN:AN,"",0)</f>
        <v>154</v>
      </c>
      <c r="AL395" s="97">
        <f>_xlfn.XLOOKUP(B395,'[1]PI final (3)'!C:C,'[1]PI final (3)'!AP:AP,"",0)</f>
        <v>20</v>
      </c>
      <c r="AM395" s="97">
        <f>_xlfn.XLOOKUP(B395,'[1]PI final (3)'!C:C,'[1]PI final (3)'!AQ:AQ,"",0)</f>
        <v>20</v>
      </c>
      <c r="AN395" s="97">
        <f>_xlfn.XLOOKUP(B395,'[1]PI final (3)'!C:C,'[1]PI final (3)'!AR:AR,"",0)</f>
        <v>20</v>
      </c>
      <c r="AO395" s="97">
        <f>_xlfn.XLOOKUP(B395,'[1]PI final (3)'!C:C,'[1]PI final (3)'!AS:AS,"",0)</f>
        <v>17</v>
      </c>
      <c r="AP395" s="97">
        <f>_xlfn.XLOOKUP(B395,'[1]PI final (3)'!C:C,'[1]PI final (3)'!AT:AT,"",0)</f>
        <v>77</v>
      </c>
      <c r="AQ395" s="97">
        <f>_xlfn.XLOOKUP(B395,'[1]PI final (3)'!C:C,'[1]PI final (3)'!AU:AU,"",0)</f>
        <v>231</v>
      </c>
      <c r="AR395" s="97">
        <f>_xlfn.XLOOKUP(B395,'[1]PI final (3)'!C:C,'[1]PI final (3)'!AW:AW,"",0)</f>
        <v>20</v>
      </c>
      <c r="AS395" s="97">
        <f>_xlfn.XLOOKUP(B395,'[1]PI final (3)'!C:C,'[1]PI final (3)'!AX:AX,"",0)</f>
        <v>20</v>
      </c>
      <c r="AT395" s="97">
        <f>_xlfn.XLOOKUP(B395,'[1]PI final (3)'!C:C,'[1]PI final (3)'!AY:AY,"",0)</f>
        <v>20</v>
      </c>
      <c r="AU395" s="97">
        <f>_xlfn.XLOOKUP(B395,'[1]PI final (3)'!C:C,'[1]PI final (3)'!AZ:AZ,"",0)</f>
        <v>17</v>
      </c>
      <c r="AV395" s="97">
        <f>_xlfn.XLOOKUP(B395,'[1]PI final (3)'!C:C,'[1]PI final (3)'!BA:BA,"",0)</f>
        <v>77</v>
      </c>
      <c r="AW395" s="97">
        <f>_xlfn.XLOOKUP(B395,'[1]PI final (3)'!C:C,'[1]PI final (3)'!BB:BB,"",0)</f>
        <v>308</v>
      </c>
      <c r="AX395" s="98" t="s">
        <v>857</v>
      </c>
      <c r="AY395" s="98" t="s">
        <v>931</v>
      </c>
      <c r="AZ395" s="98" t="s">
        <v>931</v>
      </c>
      <c r="BA395" s="98">
        <v>0</v>
      </c>
      <c r="BB395" s="98">
        <v>0</v>
      </c>
      <c r="BC395" s="98">
        <v>0</v>
      </c>
      <c r="BD395" s="98">
        <v>0</v>
      </c>
      <c r="BE395" s="98">
        <v>0</v>
      </c>
      <c r="BF395" s="98">
        <v>0</v>
      </c>
    </row>
    <row r="396" spans="1:58" s="102" customFormat="1" ht="32.1" customHeight="1">
      <c r="A396" s="97" t="s">
        <v>2365</v>
      </c>
      <c r="B396" s="97">
        <v>385</v>
      </c>
      <c r="C396" s="98" t="s">
        <v>2366</v>
      </c>
      <c r="D396" s="98" t="s">
        <v>2367</v>
      </c>
      <c r="E396" s="98" t="s">
        <v>2368</v>
      </c>
      <c r="F396" s="98" t="s">
        <v>2369</v>
      </c>
      <c r="G396" s="98" t="s">
        <v>1057</v>
      </c>
      <c r="H396" s="98" t="s">
        <v>2370</v>
      </c>
      <c r="I396" s="98" t="s">
        <v>2371</v>
      </c>
      <c r="J396" s="97">
        <v>7.89</v>
      </c>
      <c r="K396" s="98" t="s">
        <v>2372</v>
      </c>
      <c r="L396" s="97">
        <v>6</v>
      </c>
      <c r="M396" s="98" t="s">
        <v>1123</v>
      </c>
      <c r="N396" s="99">
        <v>3</v>
      </c>
      <c r="O396" s="100" t="s">
        <v>2373</v>
      </c>
      <c r="P396" s="97">
        <v>19</v>
      </c>
      <c r="Q396" s="98" t="s">
        <v>2374</v>
      </c>
      <c r="R396" s="98" t="s">
        <v>2514</v>
      </c>
      <c r="S396" s="97">
        <v>190604400</v>
      </c>
      <c r="T396" s="98" t="s">
        <v>2546</v>
      </c>
      <c r="U396" s="98" t="s">
        <v>2547</v>
      </c>
      <c r="V396" s="98" t="s">
        <v>2548</v>
      </c>
      <c r="W396" s="98">
        <v>681547</v>
      </c>
      <c r="X396" s="98" t="s">
        <v>2378</v>
      </c>
      <c r="Y396" s="98">
        <v>681547</v>
      </c>
      <c r="Z396" s="97">
        <v>3</v>
      </c>
      <c r="AA396" s="101" t="s">
        <v>2518</v>
      </c>
      <c r="AB396" s="98" t="s">
        <v>866</v>
      </c>
      <c r="AC396" s="97">
        <f>_xlfn.XLOOKUP(B396,'[1]PI final (3)'!C:C,'[1]PI final (3)'!AE:AE,"",0)</f>
        <v>511158</v>
      </c>
      <c r="AD396" s="97">
        <f>_xlfn.XLOOKUP(B396,'[1]PI final (3)'!C:C,'[1]PI final (3)'!AF:AF,"",0)</f>
        <v>170389</v>
      </c>
      <c r="AE396" s="97">
        <f>_xlfn.XLOOKUP(B396,'[1]PI final (3)'!C:C,'[1]PI final (3)'!AG:AG,"",0)</f>
        <v>681547</v>
      </c>
      <c r="AF396" s="97">
        <f>_xlfn.XLOOKUP(B396,'[1]PI final (3)'!C:C,'[1]PI final (3)'!AI:AI,"",0)</f>
        <v>170386</v>
      </c>
      <c r="AG396" s="97">
        <f>_xlfn.XLOOKUP(B396,'[1]PI final (3)'!C:C,'[1]PI final (3)'!AJ:AJ,"",0)</f>
        <v>170386</v>
      </c>
      <c r="AH396" s="97">
        <f>_xlfn.XLOOKUP(B396,'[1]PI final (3)'!C:C,'[1]PI final (3)'!AK:AK,"",0)</f>
        <v>170386</v>
      </c>
      <c r="AI396" s="97">
        <f>_xlfn.XLOOKUP(B396,'[1]PI final (3)'!C:C,'[1]PI final (3)'!AL:AL,"",0)</f>
        <v>170389</v>
      </c>
      <c r="AJ396" s="97">
        <f>_xlfn.XLOOKUP(B396,'[1]PI final (3)'!C:C,'[1]PI final (3)'!AM:AM,"",0)</f>
        <v>681547</v>
      </c>
      <c r="AK396" s="97">
        <f>_xlfn.XLOOKUP(B396,'[1]PI final (3)'!C:C,'[1]PI final (3)'!AN:AN,"",0)</f>
        <v>681547</v>
      </c>
      <c r="AL396" s="97">
        <f>_xlfn.XLOOKUP(B396,'[1]PI final (3)'!C:C,'[1]PI final (3)'!AP:AP,"",0)</f>
        <v>170386</v>
      </c>
      <c r="AM396" s="97">
        <f>_xlfn.XLOOKUP(B396,'[1]PI final (3)'!C:C,'[1]PI final (3)'!AQ:AQ,"",0)</f>
        <v>170386</v>
      </c>
      <c r="AN396" s="97">
        <f>_xlfn.XLOOKUP(B396,'[1]PI final (3)'!C:C,'[1]PI final (3)'!AR:AR,"",0)</f>
        <v>170386</v>
      </c>
      <c r="AO396" s="97">
        <f>_xlfn.XLOOKUP(B396,'[1]PI final (3)'!C:C,'[1]PI final (3)'!AS:AS,"",0)</f>
        <v>170389</v>
      </c>
      <c r="AP396" s="97">
        <f>_xlfn.XLOOKUP(B396,'[1]PI final (3)'!C:C,'[1]PI final (3)'!AT:AT,"",0)</f>
        <v>681547</v>
      </c>
      <c r="AQ396" s="97">
        <f>_xlfn.XLOOKUP(B396,'[1]PI final (3)'!C:C,'[1]PI final (3)'!AU:AU,"",0)</f>
        <v>681547</v>
      </c>
      <c r="AR396" s="97">
        <f>_xlfn.XLOOKUP(B396,'[1]PI final (3)'!C:C,'[1]PI final (3)'!AW:AW,"",0)</f>
        <v>170386</v>
      </c>
      <c r="AS396" s="97">
        <f>_xlfn.XLOOKUP(B396,'[1]PI final (3)'!C:C,'[1]PI final (3)'!AX:AX,"",0)</f>
        <v>170386</v>
      </c>
      <c r="AT396" s="97">
        <f>_xlfn.XLOOKUP(B396,'[1]PI final (3)'!C:C,'[1]PI final (3)'!AY:AY,"",0)</f>
        <v>170386</v>
      </c>
      <c r="AU396" s="97">
        <f>_xlfn.XLOOKUP(B396,'[1]PI final (3)'!C:C,'[1]PI final (3)'!AZ:AZ,"",0)</f>
        <v>170389</v>
      </c>
      <c r="AV396" s="97">
        <f>_xlfn.XLOOKUP(B396,'[1]PI final (3)'!C:C,'[1]PI final (3)'!BA:BA,"",0)</f>
        <v>681547</v>
      </c>
      <c r="AW396" s="97">
        <f>_xlfn.XLOOKUP(B396,'[1]PI final (3)'!C:C,'[1]PI final (3)'!BB:BB,"",0)</f>
        <v>681547</v>
      </c>
      <c r="AX396" s="98" t="b">
        <v>0</v>
      </c>
      <c r="AY396" s="98" t="s">
        <v>931</v>
      </c>
      <c r="AZ396" s="98" t="s">
        <v>931</v>
      </c>
      <c r="BA396" s="98">
        <v>0</v>
      </c>
      <c r="BB396" s="98" t="s">
        <v>2156</v>
      </c>
      <c r="BC396" s="98" t="s">
        <v>2549</v>
      </c>
      <c r="BD396" s="98" t="s">
        <v>2158</v>
      </c>
      <c r="BE396" s="98" t="s">
        <v>780</v>
      </c>
      <c r="BF396" s="98" t="s">
        <v>2186</v>
      </c>
    </row>
    <row r="397" spans="1:58" s="102" customFormat="1" ht="32.1" customHeight="1">
      <c r="A397" s="97" t="s">
        <v>2365</v>
      </c>
      <c r="B397" s="97">
        <v>386</v>
      </c>
      <c r="C397" s="98" t="s">
        <v>2366</v>
      </c>
      <c r="D397" s="98" t="s">
        <v>2367</v>
      </c>
      <c r="E397" s="98" t="s">
        <v>2368</v>
      </c>
      <c r="F397" s="98" t="s">
        <v>2369</v>
      </c>
      <c r="G397" s="98" t="s">
        <v>1057</v>
      </c>
      <c r="H397" s="98" t="s">
        <v>2370</v>
      </c>
      <c r="I397" s="98" t="s">
        <v>2371</v>
      </c>
      <c r="J397" s="97">
        <v>7.89</v>
      </c>
      <c r="K397" s="98" t="s">
        <v>2372</v>
      </c>
      <c r="L397" s="97">
        <v>6</v>
      </c>
      <c r="M397" s="98" t="s">
        <v>1123</v>
      </c>
      <c r="N397" s="99">
        <v>3</v>
      </c>
      <c r="O397" s="100" t="s">
        <v>2373</v>
      </c>
      <c r="P397" s="97">
        <v>19</v>
      </c>
      <c r="Q397" s="98" t="s">
        <v>2374</v>
      </c>
      <c r="R397" s="98" t="s">
        <v>2514</v>
      </c>
      <c r="S397" s="97">
        <v>190604100</v>
      </c>
      <c r="T397" s="98" t="s">
        <v>975</v>
      </c>
      <c r="U397" s="98" t="s">
        <v>2480</v>
      </c>
      <c r="V397" s="98" t="s">
        <v>2550</v>
      </c>
      <c r="W397" s="98">
        <v>123</v>
      </c>
      <c r="X397" s="98" t="s">
        <v>2378</v>
      </c>
      <c r="Y397" s="98">
        <v>123</v>
      </c>
      <c r="Z397" s="97">
        <v>3</v>
      </c>
      <c r="AA397" s="101" t="s">
        <v>2518</v>
      </c>
      <c r="AB397" s="98" t="s">
        <v>866</v>
      </c>
      <c r="AC397" s="97">
        <f>_xlfn.XLOOKUP(B397,'[1]PI final (3)'!C:C,'[1]PI final (3)'!AE:AE,"",0)</f>
        <v>98</v>
      </c>
      <c r="AD397" s="97">
        <f>_xlfn.XLOOKUP(B397,'[1]PI final (3)'!C:C,'[1]PI final (3)'!AF:AF,"",0)</f>
        <v>25</v>
      </c>
      <c r="AE397" s="97">
        <f>_xlfn.XLOOKUP(B397,'[1]PI final (3)'!C:C,'[1]PI final (3)'!AG:AG,"",0)</f>
        <v>123</v>
      </c>
      <c r="AF397" s="97">
        <f>_xlfn.XLOOKUP(B397,'[1]PI final (3)'!C:C,'[1]PI final (3)'!AI:AI,"",0)</f>
        <v>20</v>
      </c>
      <c r="AG397" s="97">
        <f>_xlfn.XLOOKUP(B397,'[1]PI final (3)'!C:C,'[1]PI final (3)'!AJ:AJ,"",0)</f>
        <v>38</v>
      </c>
      <c r="AH397" s="97">
        <f>_xlfn.XLOOKUP(B397,'[1]PI final (3)'!C:C,'[1]PI final (3)'!AK:AK,"",0)</f>
        <v>40</v>
      </c>
      <c r="AI397" s="97">
        <f>_xlfn.XLOOKUP(B397,'[1]PI final (3)'!C:C,'[1]PI final (3)'!AL:AL,"",0)</f>
        <v>25</v>
      </c>
      <c r="AJ397" s="97">
        <f>_xlfn.XLOOKUP(B397,'[1]PI final (3)'!C:C,'[1]PI final (3)'!AM:AM,"",0)</f>
        <v>123</v>
      </c>
      <c r="AK397" s="97">
        <f>_xlfn.XLOOKUP(B397,'[1]PI final (3)'!C:C,'[1]PI final (3)'!AN:AN,"",0)</f>
        <v>123</v>
      </c>
      <c r="AL397" s="97">
        <f>_xlfn.XLOOKUP(B397,'[1]PI final (3)'!C:C,'[1]PI final (3)'!AP:AP,"",0)</f>
        <v>20</v>
      </c>
      <c r="AM397" s="97">
        <f>_xlfn.XLOOKUP(B397,'[1]PI final (3)'!C:C,'[1]PI final (3)'!AQ:AQ,"",0)</f>
        <v>38</v>
      </c>
      <c r="AN397" s="97">
        <f>_xlfn.XLOOKUP(B397,'[1]PI final (3)'!C:C,'[1]PI final (3)'!AR:AR,"",0)</f>
        <v>40</v>
      </c>
      <c r="AO397" s="97">
        <f>_xlfn.XLOOKUP(B397,'[1]PI final (3)'!C:C,'[1]PI final (3)'!AS:AS,"",0)</f>
        <v>25</v>
      </c>
      <c r="AP397" s="97">
        <f>_xlfn.XLOOKUP(B397,'[1]PI final (3)'!C:C,'[1]PI final (3)'!AT:AT,"",0)</f>
        <v>123</v>
      </c>
      <c r="AQ397" s="97">
        <f>_xlfn.XLOOKUP(B397,'[1]PI final (3)'!C:C,'[1]PI final (3)'!AU:AU,"",0)</f>
        <v>123</v>
      </c>
      <c r="AR397" s="97">
        <f>_xlfn.XLOOKUP(B397,'[1]PI final (3)'!C:C,'[1]PI final (3)'!AW:AW,"",0)</f>
        <v>20</v>
      </c>
      <c r="AS397" s="97">
        <f>_xlfn.XLOOKUP(B397,'[1]PI final (3)'!C:C,'[1]PI final (3)'!AX:AX,"",0)</f>
        <v>38</v>
      </c>
      <c r="AT397" s="97">
        <f>_xlfn.XLOOKUP(B397,'[1]PI final (3)'!C:C,'[1]PI final (3)'!AY:AY,"",0)</f>
        <v>40</v>
      </c>
      <c r="AU397" s="97">
        <f>_xlfn.XLOOKUP(B397,'[1]PI final (3)'!C:C,'[1]PI final (3)'!AZ:AZ,"",0)</f>
        <v>25</v>
      </c>
      <c r="AV397" s="97">
        <f>_xlfn.XLOOKUP(B397,'[1]PI final (3)'!C:C,'[1]PI final (3)'!BA:BA,"",0)</f>
        <v>123</v>
      </c>
      <c r="AW397" s="97">
        <f>_xlfn.XLOOKUP(B397,'[1]PI final (3)'!C:C,'[1]PI final (3)'!BB:BB,"",0)</f>
        <v>123</v>
      </c>
      <c r="AX397" s="98" t="b">
        <v>0</v>
      </c>
      <c r="AY397" s="98" t="s">
        <v>931</v>
      </c>
      <c r="AZ397" s="98" t="s">
        <v>931</v>
      </c>
      <c r="BA397" s="98">
        <v>0</v>
      </c>
      <c r="BB397" s="98">
        <v>0</v>
      </c>
      <c r="BC397" s="98">
        <v>0</v>
      </c>
      <c r="BD397" s="98">
        <v>0</v>
      </c>
      <c r="BE397" s="98">
        <v>0</v>
      </c>
      <c r="BF397" s="98">
        <v>0</v>
      </c>
    </row>
    <row r="398" spans="1:58" s="102" customFormat="1" ht="32.1" customHeight="1">
      <c r="A398" s="97" t="s">
        <v>2365</v>
      </c>
      <c r="B398" s="97">
        <v>387</v>
      </c>
      <c r="C398" s="98" t="s">
        <v>2366</v>
      </c>
      <c r="D398" s="98" t="s">
        <v>2367</v>
      </c>
      <c r="E398" s="98" t="s">
        <v>2368</v>
      </c>
      <c r="F398" s="98" t="s">
        <v>2369</v>
      </c>
      <c r="G398" s="98" t="s">
        <v>1057</v>
      </c>
      <c r="H398" s="98" t="s">
        <v>2370</v>
      </c>
      <c r="I398" s="98" t="s">
        <v>2371</v>
      </c>
      <c r="J398" s="97">
        <v>7.89</v>
      </c>
      <c r="K398" s="98" t="s">
        <v>2372</v>
      </c>
      <c r="L398" s="97">
        <v>6</v>
      </c>
      <c r="M398" s="98" t="s">
        <v>1123</v>
      </c>
      <c r="N398" s="99">
        <v>3</v>
      </c>
      <c r="O398" s="100" t="s">
        <v>2373</v>
      </c>
      <c r="P398" s="97">
        <v>19</v>
      </c>
      <c r="Q398" s="98" t="s">
        <v>2374</v>
      </c>
      <c r="R398" s="98" t="s">
        <v>2514</v>
      </c>
      <c r="S398" s="97">
        <v>190604800</v>
      </c>
      <c r="T398" s="98" t="s">
        <v>2515</v>
      </c>
      <c r="U398" s="98" t="s">
        <v>2551</v>
      </c>
      <c r="V398" s="98" t="s">
        <v>2552</v>
      </c>
      <c r="W398" s="98">
        <v>1</v>
      </c>
      <c r="X398" s="98" t="s">
        <v>2378</v>
      </c>
      <c r="Y398" s="98">
        <v>3</v>
      </c>
      <c r="Z398" s="97">
        <v>3</v>
      </c>
      <c r="AA398" s="101" t="s">
        <v>2553</v>
      </c>
      <c r="AB398" s="98" t="s">
        <v>16</v>
      </c>
      <c r="AC398" s="97">
        <f>_xlfn.XLOOKUP(B398,'[1]PI final (3)'!C:C,'[1]PI final (3)'!AE:AE,"",0)</f>
        <v>0</v>
      </c>
      <c r="AD398" s="97">
        <f>_xlfn.XLOOKUP(B398,'[1]PI final (3)'!C:C,'[1]PI final (3)'!AF:AF,"",0)</f>
        <v>0</v>
      </c>
      <c r="AE398" s="97">
        <f>_xlfn.XLOOKUP(B398,'[1]PI final (3)'!C:C,'[1]PI final (3)'!AG:AG,"",0)</f>
        <v>0</v>
      </c>
      <c r="AF398" s="97">
        <f>_xlfn.XLOOKUP(B398,'[1]PI final (3)'!C:C,'[1]PI final (3)'!AI:AI,"",0)</f>
        <v>0</v>
      </c>
      <c r="AG398" s="97">
        <f>_xlfn.XLOOKUP(B398,'[1]PI final (3)'!C:C,'[1]PI final (3)'!AJ:AJ,"",0)</f>
        <v>0</v>
      </c>
      <c r="AH398" s="97">
        <f>_xlfn.XLOOKUP(B398,'[1]PI final (3)'!C:C,'[1]PI final (3)'!AK:AK,"",0)</f>
        <v>0</v>
      </c>
      <c r="AI398" s="97">
        <f>_xlfn.XLOOKUP(B398,'[1]PI final (3)'!C:C,'[1]PI final (3)'!AL:AL,"",0)</f>
        <v>1</v>
      </c>
      <c r="AJ398" s="97">
        <f>_xlfn.XLOOKUP(B398,'[1]PI final (3)'!C:C,'[1]PI final (3)'!AM:AM,"",0)</f>
        <v>1</v>
      </c>
      <c r="AK398" s="97">
        <f>_xlfn.XLOOKUP(B398,'[1]PI final (3)'!C:C,'[1]PI final (3)'!AN:AN,"",0)</f>
        <v>1</v>
      </c>
      <c r="AL398" s="97">
        <f>_xlfn.XLOOKUP(B398,'[1]PI final (3)'!C:C,'[1]PI final (3)'!AP:AP,"",0)</f>
        <v>0</v>
      </c>
      <c r="AM398" s="97">
        <f>_xlfn.XLOOKUP(B398,'[1]PI final (3)'!C:C,'[1]PI final (3)'!AQ:AQ,"",0)</f>
        <v>0</v>
      </c>
      <c r="AN398" s="97">
        <f>_xlfn.XLOOKUP(B398,'[1]PI final (3)'!C:C,'[1]PI final (3)'!AR:AR,"",0)</f>
        <v>0.5</v>
      </c>
      <c r="AO398" s="97">
        <f>_xlfn.XLOOKUP(B398,'[1]PI final (3)'!C:C,'[1]PI final (3)'!AS:AS,"",0)</f>
        <v>0</v>
      </c>
      <c r="AP398" s="97">
        <f>_xlfn.XLOOKUP(B398,'[1]PI final (3)'!C:C,'[1]PI final (3)'!AT:AT,"",0)</f>
        <v>0.5</v>
      </c>
      <c r="AQ398" s="97">
        <f>_xlfn.XLOOKUP(B398,'[1]PI final (3)'!C:C,'[1]PI final (3)'!AU:AU,"",0)</f>
        <v>1.5</v>
      </c>
      <c r="AR398" s="97">
        <f>_xlfn.XLOOKUP(B398,'[1]PI final (3)'!C:C,'[1]PI final (3)'!AW:AW,"",0)</f>
        <v>5</v>
      </c>
      <c r="AS398" s="97">
        <f>_xlfn.XLOOKUP(B398,'[1]PI final (3)'!C:C,'[1]PI final (3)'!AX:AX,"",0)</f>
        <v>0</v>
      </c>
      <c r="AT398" s="97">
        <f>_xlfn.XLOOKUP(B398,'[1]PI final (3)'!C:C,'[1]PI final (3)'!AY:AY,"",0)</f>
        <v>0</v>
      </c>
      <c r="AU398" s="97">
        <f>_xlfn.XLOOKUP(B398,'[1]PI final (3)'!C:C,'[1]PI final (3)'!AZ:AZ,"",0)</f>
        <v>0</v>
      </c>
      <c r="AV398" s="97">
        <f>_xlfn.XLOOKUP(B398,'[1]PI final (3)'!C:C,'[1]PI final (3)'!BA:BA,"",0)</f>
        <v>5</v>
      </c>
      <c r="AW398" s="97">
        <f>_xlfn.XLOOKUP(B398,'[1]PI final (3)'!C:C,'[1]PI final (3)'!BB:BB,"",0)</f>
        <v>6.5</v>
      </c>
      <c r="AX398" s="98" t="s">
        <v>857</v>
      </c>
      <c r="AY398" s="98" t="s">
        <v>931</v>
      </c>
      <c r="AZ398" s="98" t="s">
        <v>931</v>
      </c>
      <c r="BA398" s="98">
        <v>0</v>
      </c>
      <c r="BB398" s="98" t="s">
        <v>2156</v>
      </c>
      <c r="BC398" s="98">
        <v>0</v>
      </c>
      <c r="BD398" s="98">
        <v>0</v>
      </c>
      <c r="BE398" s="98" t="s">
        <v>780</v>
      </c>
      <c r="BF398" s="98" t="s">
        <v>2186</v>
      </c>
    </row>
    <row r="399" spans="1:58" s="102" customFormat="1" ht="32.1" customHeight="1">
      <c r="A399" s="97" t="s">
        <v>2365</v>
      </c>
      <c r="B399" s="97">
        <v>388</v>
      </c>
      <c r="C399" s="98" t="s">
        <v>2366</v>
      </c>
      <c r="D399" s="98" t="s">
        <v>2367</v>
      </c>
      <c r="E399" s="98" t="s">
        <v>2368</v>
      </c>
      <c r="F399" s="98" t="s">
        <v>2369</v>
      </c>
      <c r="G399" s="98" t="s">
        <v>1057</v>
      </c>
      <c r="H399" s="98" t="s">
        <v>2370</v>
      </c>
      <c r="I399" s="98" t="s">
        <v>2371</v>
      </c>
      <c r="J399" s="97">
        <v>7.89</v>
      </c>
      <c r="K399" s="98" t="s">
        <v>2372</v>
      </c>
      <c r="L399" s="97">
        <v>6</v>
      </c>
      <c r="M399" s="98" t="s">
        <v>1123</v>
      </c>
      <c r="N399" s="99">
        <v>3</v>
      </c>
      <c r="O399" s="100" t="s">
        <v>2373</v>
      </c>
      <c r="P399" s="97">
        <v>19</v>
      </c>
      <c r="Q399" s="98" t="s">
        <v>2374</v>
      </c>
      <c r="R399" s="98" t="s">
        <v>2472</v>
      </c>
      <c r="S399" s="97">
        <v>190501500</v>
      </c>
      <c r="T399" s="98" t="s">
        <v>937</v>
      </c>
      <c r="U399" s="98" t="s">
        <v>1219</v>
      </c>
      <c r="V399" s="98" t="s">
        <v>2554</v>
      </c>
      <c r="W399" s="98">
        <v>1</v>
      </c>
      <c r="X399" s="98" t="s">
        <v>2378</v>
      </c>
      <c r="Y399" s="98">
        <v>2</v>
      </c>
      <c r="Z399" s="97">
        <v>3</v>
      </c>
      <c r="AA399" s="101" t="s">
        <v>2518</v>
      </c>
      <c r="AB399" s="98" t="s">
        <v>16</v>
      </c>
      <c r="AC399" s="97">
        <f>_xlfn.XLOOKUP(B399,'[1]PI final (3)'!C:C,'[1]PI final (3)'!AE:AE,"",0)</f>
        <v>0.4</v>
      </c>
      <c r="AD399" s="97">
        <f>_xlfn.XLOOKUP(B399,'[1]PI final (3)'!C:C,'[1]PI final (3)'!AF:AF,"",0)</f>
        <v>0</v>
      </c>
      <c r="AE399" s="97">
        <f>_xlfn.XLOOKUP(B399,'[1]PI final (3)'!C:C,'[1]PI final (3)'!AG:AG,"",0)</f>
        <v>0.4</v>
      </c>
      <c r="AF399" s="97">
        <f>_xlfn.XLOOKUP(B399,'[1]PI final (3)'!C:C,'[1]PI final (3)'!AI:AI,"",0)</f>
        <v>0.2</v>
      </c>
      <c r="AG399" s="97">
        <f>_xlfn.XLOOKUP(B399,'[1]PI final (3)'!C:C,'[1]PI final (3)'!AJ:AJ,"",0)</f>
        <v>0</v>
      </c>
      <c r="AH399" s="97">
        <f>_xlfn.XLOOKUP(B399,'[1]PI final (3)'!C:C,'[1]PI final (3)'!AK:AK,"",0)</f>
        <v>0</v>
      </c>
      <c r="AI399" s="97">
        <f>_xlfn.XLOOKUP(B399,'[1]PI final (3)'!C:C,'[1]PI final (3)'!AL:AL,"",0)</f>
        <v>0</v>
      </c>
      <c r="AJ399" s="97">
        <f>_xlfn.XLOOKUP(B399,'[1]PI final (3)'!C:C,'[1]PI final (3)'!AM:AM,"",0)</f>
        <v>0.2</v>
      </c>
      <c r="AK399" s="97">
        <f>_xlfn.XLOOKUP(B399,'[1]PI final (3)'!C:C,'[1]PI final (3)'!AN:AN,"",0)</f>
        <v>0.60000000000000009</v>
      </c>
      <c r="AL399" s="97">
        <f>_xlfn.XLOOKUP(B399,'[1]PI final (3)'!C:C,'[1]PI final (3)'!AP:AP,"",0)</f>
        <v>0.2</v>
      </c>
      <c r="AM399" s="97">
        <f>_xlfn.XLOOKUP(B399,'[1]PI final (3)'!C:C,'[1]PI final (3)'!AQ:AQ,"",0)</f>
        <v>0</v>
      </c>
      <c r="AN399" s="97">
        <f>_xlfn.XLOOKUP(B399,'[1]PI final (3)'!C:C,'[1]PI final (3)'!AR:AR,"",0)</f>
        <v>0</v>
      </c>
      <c r="AO399" s="97">
        <f>_xlfn.XLOOKUP(B399,'[1]PI final (3)'!C:C,'[1]PI final (3)'!AS:AS,"",0)</f>
        <v>0</v>
      </c>
      <c r="AP399" s="97">
        <f>_xlfn.XLOOKUP(B399,'[1]PI final (3)'!C:C,'[1]PI final (3)'!AT:AT,"",0)</f>
        <v>0.2</v>
      </c>
      <c r="AQ399" s="97">
        <f>_xlfn.XLOOKUP(B399,'[1]PI final (3)'!C:C,'[1]PI final (3)'!AU:AU,"",0)</f>
        <v>0.8</v>
      </c>
      <c r="AR399" s="97">
        <f>_xlfn.XLOOKUP(B399,'[1]PI final (3)'!C:C,'[1]PI final (3)'!AW:AW,"",0)</f>
        <v>0.2</v>
      </c>
      <c r="AS399" s="97">
        <f>_xlfn.XLOOKUP(B399,'[1]PI final (3)'!C:C,'[1]PI final (3)'!AX:AX,"",0)</f>
        <v>0</v>
      </c>
      <c r="AT399" s="97">
        <f>_xlfn.XLOOKUP(B399,'[1]PI final (3)'!C:C,'[1]PI final (3)'!AY:AY,"",0)</f>
        <v>0</v>
      </c>
      <c r="AU399" s="97">
        <f>_xlfn.XLOOKUP(B399,'[1]PI final (3)'!C:C,'[1]PI final (3)'!AZ:AZ,"",0)</f>
        <v>0</v>
      </c>
      <c r="AV399" s="97">
        <f>_xlfn.XLOOKUP(B399,'[1]PI final (3)'!C:C,'[1]PI final (3)'!BA:BA,"",0)</f>
        <v>0.2</v>
      </c>
      <c r="AW399" s="97">
        <f>_xlfn.XLOOKUP(B399,'[1]PI final (3)'!C:C,'[1]PI final (3)'!BB:BB,"",0)</f>
        <v>1</v>
      </c>
      <c r="AX399" s="98" t="s">
        <v>776</v>
      </c>
      <c r="AY399" s="98" t="s">
        <v>931</v>
      </c>
      <c r="AZ399" s="98" t="s">
        <v>931</v>
      </c>
      <c r="BA399" s="98">
        <v>0</v>
      </c>
      <c r="BB399" s="98">
        <v>0</v>
      </c>
      <c r="BC399" s="98">
        <v>0</v>
      </c>
      <c r="BD399" s="98">
        <v>0</v>
      </c>
      <c r="BE399" s="98">
        <v>0</v>
      </c>
      <c r="BF399" s="98">
        <v>0</v>
      </c>
    </row>
    <row r="400" spans="1:58" s="102" customFormat="1" ht="32.1" customHeight="1">
      <c r="A400" s="97" t="s">
        <v>2365</v>
      </c>
      <c r="B400" s="97">
        <v>389</v>
      </c>
      <c r="C400" s="98" t="s">
        <v>2366</v>
      </c>
      <c r="D400" s="98" t="s">
        <v>2367</v>
      </c>
      <c r="E400" s="98" t="s">
        <v>2368</v>
      </c>
      <c r="F400" s="98" t="s">
        <v>2369</v>
      </c>
      <c r="G400" s="98" t="s">
        <v>1057</v>
      </c>
      <c r="H400" s="98" t="s">
        <v>2370</v>
      </c>
      <c r="I400" s="98" t="s">
        <v>2371</v>
      </c>
      <c r="J400" s="97">
        <v>7.89</v>
      </c>
      <c r="K400" s="98" t="s">
        <v>2372</v>
      </c>
      <c r="L400" s="97">
        <v>6</v>
      </c>
      <c r="M400" s="98" t="s">
        <v>1123</v>
      </c>
      <c r="N400" s="99">
        <v>3</v>
      </c>
      <c r="O400" s="100" t="s">
        <v>2373</v>
      </c>
      <c r="P400" s="97">
        <v>19</v>
      </c>
      <c r="Q400" s="98" t="s">
        <v>2374</v>
      </c>
      <c r="R400" s="98" t="s">
        <v>2472</v>
      </c>
      <c r="S400" s="97">
        <v>190501506</v>
      </c>
      <c r="T400" s="98" t="s">
        <v>937</v>
      </c>
      <c r="U400" s="98" t="s">
        <v>2555</v>
      </c>
      <c r="V400" s="98" t="s">
        <v>2556</v>
      </c>
      <c r="W400" s="98">
        <v>124</v>
      </c>
      <c r="X400" s="98" t="s">
        <v>2378</v>
      </c>
      <c r="Y400" s="98">
        <v>124</v>
      </c>
      <c r="Z400" s="97">
        <v>3</v>
      </c>
      <c r="AA400" s="107">
        <v>45385</v>
      </c>
      <c r="AB400" s="98" t="s">
        <v>866</v>
      </c>
      <c r="AC400" s="97">
        <f>_xlfn.XLOOKUP(B400,'[1]PI final (3)'!C:C,'[1]PI final (3)'!AE:AE,"",0)</f>
        <v>94</v>
      </c>
      <c r="AD400" s="97">
        <f>_xlfn.XLOOKUP(B400,'[1]PI final (3)'!C:C,'[1]PI final (3)'!AF:AF,"",0)</f>
        <v>30</v>
      </c>
      <c r="AE400" s="97">
        <f>_xlfn.XLOOKUP(B400,'[1]PI final (3)'!C:C,'[1]PI final (3)'!AG:AG,"",0)</f>
        <v>124</v>
      </c>
      <c r="AF400" s="97">
        <f>_xlfn.XLOOKUP(B400,'[1]PI final (3)'!C:C,'[1]PI final (3)'!AI:AI,"",0)</f>
        <v>31</v>
      </c>
      <c r="AG400" s="97">
        <f>_xlfn.XLOOKUP(B400,'[1]PI final (3)'!C:C,'[1]PI final (3)'!AJ:AJ,"",0)</f>
        <v>30</v>
      </c>
      <c r="AH400" s="97">
        <f>_xlfn.XLOOKUP(B400,'[1]PI final (3)'!C:C,'[1]PI final (3)'!AK:AK,"",0)</f>
        <v>33</v>
      </c>
      <c r="AI400" s="97">
        <f>_xlfn.XLOOKUP(B400,'[1]PI final (3)'!C:C,'[1]PI final (3)'!AL:AL,"",0)</f>
        <v>30</v>
      </c>
      <c r="AJ400" s="97">
        <f>_xlfn.XLOOKUP(B400,'[1]PI final (3)'!C:C,'[1]PI final (3)'!AM:AM,"",0)</f>
        <v>124</v>
      </c>
      <c r="AK400" s="97">
        <f>_xlfn.XLOOKUP(B400,'[1]PI final (3)'!C:C,'[1]PI final (3)'!AN:AN,"",0)</f>
        <v>124</v>
      </c>
      <c r="AL400" s="97">
        <f>_xlfn.XLOOKUP(B400,'[1]PI final (3)'!C:C,'[1]PI final (3)'!AP:AP,"",0)</f>
        <v>31</v>
      </c>
      <c r="AM400" s="97">
        <f>_xlfn.XLOOKUP(B400,'[1]PI final (3)'!C:C,'[1]PI final (3)'!AQ:AQ,"",0)</f>
        <v>30</v>
      </c>
      <c r="AN400" s="97">
        <f>_xlfn.XLOOKUP(B400,'[1]PI final (3)'!C:C,'[1]PI final (3)'!AR:AR,"",0)</f>
        <v>33</v>
      </c>
      <c r="AO400" s="97">
        <f>_xlfn.XLOOKUP(B400,'[1]PI final (3)'!C:C,'[1]PI final (3)'!AS:AS,"",0)</f>
        <v>30</v>
      </c>
      <c r="AP400" s="97">
        <f>_xlfn.XLOOKUP(B400,'[1]PI final (3)'!C:C,'[1]PI final (3)'!AT:AT,"",0)</f>
        <v>124</v>
      </c>
      <c r="AQ400" s="97">
        <f>_xlfn.XLOOKUP(B400,'[1]PI final (3)'!C:C,'[1]PI final (3)'!AU:AU,"",0)</f>
        <v>124</v>
      </c>
      <c r="AR400" s="97">
        <f>_xlfn.XLOOKUP(B400,'[1]PI final (3)'!C:C,'[1]PI final (3)'!AW:AW,"",0)</f>
        <v>31</v>
      </c>
      <c r="AS400" s="97">
        <f>_xlfn.XLOOKUP(B400,'[1]PI final (3)'!C:C,'[1]PI final (3)'!AX:AX,"",0)</f>
        <v>30</v>
      </c>
      <c r="AT400" s="97">
        <f>_xlfn.XLOOKUP(B400,'[1]PI final (3)'!C:C,'[1]PI final (3)'!AY:AY,"",0)</f>
        <v>33</v>
      </c>
      <c r="AU400" s="97">
        <f>_xlfn.XLOOKUP(B400,'[1]PI final (3)'!C:C,'[1]PI final (3)'!AZ:AZ,"",0)</f>
        <v>30</v>
      </c>
      <c r="AV400" s="97">
        <f>_xlfn.XLOOKUP(B400,'[1]PI final (3)'!C:C,'[1]PI final (3)'!BA:BA,"",0)</f>
        <v>124</v>
      </c>
      <c r="AW400" s="97">
        <f>_xlfn.XLOOKUP(B400,'[1]PI final (3)'!C:C,'[1]PI final (3)'!BB:BB,"",0)</f>
        <v>124</v>
      </c>
      <c r="AX400" s="98" t="b">
        <v>0</v>
      </c>
      <c r="AY400" s="98" t="s">
        <v>931</v>
      </c>
      <c r="AZ400" s="98" t="s">
        <v>931</v>
      </c>
      <c r="BA400" s="98">
        <v>0</v>
      </c>
      <c r="BB400" s="98">
        <v>0</v>
      </c>
      <c r="BC400" s="98">
        <v>0</v>
      </c>
      <c r="BD400" s="98">
        <v>0</v>
      </c>
      <c r="BE400" s="98">
        <v>0</v>
      </c>
      <c r="BF400" s="98">
        <v>0</v>
      </c>
    </row>
    <row r="401" spans="1:59" s="102" customFormat="1" ht="32.1" customHeight="1">
      <c r="A401" s="97" t="s">
        <v>2365</v>
      </c>
      <c r="B401" s="97">
        <v>390</v>
      </c>
      <c r="C401" s="98" t="s">
        <v>2366</v>
      </c>
      <c r="D401" s="98" t="s">
        <v>2367</v>
      </c>
      <c r="E401" s="98" t="s">
        <v>2368</v>
      </c>
      <c r="F401" s="98" t="s">
        <v>2369</v>
      </c>
      <c r="G401" s="98" t="s">
        <v>1057</v>
      </c>
      <c r="H401" s="98" t="s">
        <v>2370</v>
      </c>
      <c r="I401" s="98" t="s">
        <v>2371</v>
      </c>
      <c r="J401" s="97">
        <v>7.89</v>
      </c>
      <c r="K401" s="98" t="s">
        <v>2372</v>
      </c>
      <c r="L401" s="97">
        <v>6</v>
      </c>
      <c r="M401" s="98" t="s">
        <v>1123</v>
      </c>
      <c r="N401" s="99">
        <v>3</v>
      </c>
      <c r="O401" s="100" t="s">
        <v>2373</v>
      </c>
      <c r="P401" s="97">
        <v>19</v>
      </c>
      <c r="Q401" s="98" t="s">
        <v>2374</v>
      </c>
      <c r="R401" s="98" t="s">
        <v>2472</v>
      </c>
      <c r="S401" s="97">
        <v>190502000</v>
      </c>
      <c r="T401" s="98" t="s">
        <v>1430</v>
      </c>
      <c r="U401" s="98" t="s">
        <v>2557</v>
      </c>
      <c r="V401" s="98" t="s">
        <v>2558</v>
      </c>
      <c r="W401" s="98">
        <v>123</v>
      </c>
      <c r="X401" s="98" t="s">
        <v>2378</v>
      </c>
      <c r="Y401" s="98">
        <v>123</v>
      </c>
      <c r="Z401" s="97">
        <v>3</v>
      </c>
      <c r="AA401" s="101" t="s">
        <v>2553</v>
      </c>
      <c r="AB401" s="98" t="s">
        <v>866</v>
      </c>
      <c r="AC401" s="97">
        <f>_xlfn.XLOOKUP(B401,'[1]PI final (3)'!C:C,'[1]PI final (3)'!AE:AE,"",0)</f>
        <v>10</v>
      </c>
      <c r="AD401" s="97">
        <f>_xlfn.XLOOKUP(B401,'[1]PI final (3)'!C:C,'[1]PI final (3)'!AF:AF,"",0)</f>
        <v>10</v>
      </c>
      <c r="AE401" s="97">
        <f>_xlfn.XLOOKUP(B401,'[1]PI final (3)'!C:C,'[1]PI final (3)'!AG:AG,"",0)</f>
        <v>20</v>
      </c>
      <c r="AF401" s="97">
        <f>_xlfn.XLOOKUP(B401,'[1]PI final (3)'!C:C,'[1]PI final (3)'!AI:AI,"",0)</f>
        <v>0</v>
      </c>
      <c r="AG401" s="97">
        <f>_xlfn.XLOOKUP(B401,'[1]PI final (3)'!C:C,'[1]PI final (3)'!AJ:AJ,"",0)</f>
        <v>0</v>
      </c>
      <c r="AH401" s="97">
        <f>_xlfn.XLOOKUP(B401,'[1]PI final (3)'!C:C,'[1]PI final (3)'!AK:AK,"",0)</f>
        <v>5</v>
      </c>
      <c r="AI401" s="97">
        <f>_xlfn.XLOOKUP(B401,'[1]PI final (3)'!C:C,'[1]PI final (3)'!AL:AL,"",0)</f>
        <v>5</v>
      </c>
      <c r="AJ401" s="97">
        <f>_xlfn.XLOOKUP(B401,'[1]PI final (3)'!C:C,'[1]PI final (3)'!AM:AM,"",0)</f>
        <v>10</v>
      </c>
      <c r="AK401" s="97">
        <f>_xlfn.XLOOKUP(B401,'[1]PI final (3)'!C:C,'[1]PI final (3)'!AN:AN,"",0)</f>
        <v>20</v>
      </c>
      <c r="AL401" s="97">
        <f>_xlfn.XLOOKUP(B401,'[1]PI final (3)'!C:C,'[1]PI final (3)'!AP:AP,"",0)</f>
        <v>0</v>
      </c>
      <c r="AM401" s="97">
        <f>_xlfn.XLOOKUP(B401,'[1]PI final (3)'!C:C,'[1]PI final (3)'!AQ:AQ,"",0)</f>
        <v>0</v>
      </c>
      <c r="AN401" s="97">
        <f>_xlfn.XLOOKUP(B401,'[1]PI final (3)'!C:C,'[1]PI final (3)'!AR:AR,"",0)</f>
        <v>20</v>
      </c>
      <c r="AO401" s="97">
        <f>_xlfn.XLOOKUP(B401,'[1]PI final (3)'!C:C,'[1]PI final (3)'!AS:AS,"",0)</f>
        <v>20</v>
      </c>
      <c r="AP401" s="97">
        <f>_xlfn.XLOOKUP(B401,'[1]PI final (3)'!C:C,'[1]PI final (3)'!AT:AT,"",0)</f>
        <v>40</v>
      </c>
      <c r="AQ401" s="97">
        <f>_xlfn.XLOOKUP(B401,'[1]PI final (3)'!C:C,'[1]PI final (3)'!AU:AU,"",0)</f>
        <v>40</v>
      </c>
      <c r="AR401" s="97">
        <f>_xlfn.XLOOKUP(B401,'[1]PI final (3)'!C:C,'[1]PI final (3)'!AW:AW,"",0)</f>
        <v>0</v>
      </c>
      <c r="AS401" s="97">
        <f>_xlfn.XLOOKUP(B401,'[1]PI final (3)'!C:C,'[1]PI final (3)'!AX:AX,"",0)</f>
        <v>0</v>
      </c>
      <c r="AT401" s="97">
        <f>_xlfn.XLOOKUP(B401,'[1]PI final (3)'!C:C,'[1]PI final (3)'!AY:AY,"",0)</f>
        <v>10</v>
      </c>
      <c r="AU401" s="97">
        <f>_xlfn.XLOOKUP(B401,'[1]PI final (3)'!C:C,'[1]PI final (3)'!AZ:AZ,"",0)</f>
        <v>13</v>
      </c>
      <c r="AV401" s="97">
        <f>_xlfn.XLOOKUP(B401,'[1]PI final (3)'!C:C,'[1]PI final (3)'!BA:BA,"",0)</f>
        <v>23</v>
      </c>
      <c r="AW401" s="97">
        <f>_xlfn.XLOOKUP(B401,'[1]PI final (3)'!C:C,'[1]PI final (3)'!BB:BB,"",0)</f>
        <v>40</v>
      </c>
      <c r="AX401" s="98" t="b">
        <v>0</v>
      </c>
      <c r="AY401" s="98" t="s">
        <v>931</v>
      </c>
      <c r="AZ401" s="98" t="s">
        <v>931</v>
      </c>
      <c r="BA401" s="98">
        <v>0</v>
      </c>
      <c r="BB401" s="98">
        <v>0</v>
      </c>
      <c r="BC401" s="98">
        <v>0</v>
      </c>
      <c r="BD401" s="98">
        <v>0</v>
      </c>
      <c r="BE401" s="98">
        <v>0</v>
      </c>
      <c r="BF401" s="98">
        <v>0</v>
      </c>
    </row>
    <row r="402" spans="1:59" s="102" customFormat="1" ht="32.1" customHeight="1">
      <c r="A402" s="97" t="s">
        <v>2365</v>
      </c>
      <c r="B402" s="97">
        <v>391</v>
      </c>
      <c r="C402" s="98" t="s">
        <v>2366</v>
      </c>
      <c r="D402" s="98" t="s">
        <v>2367</v>
      </c>
      <c r="E402" s="98" t="s">
        <v>2368</v>
      </c>
      <c r="F402" s="98" t="s">
        <v>2369</v>
      </c>
      <c r="G402" s="98" t="s">
        <v>1057</v>
      </c>
      <c r="H402" s="98" t="s">
        <v>2370</v>
      </c>
      <c r="I402" s="98" t="s">
        <v>2371</v>
      </c>
      <c r="J402" s="97">
        <v>7.89</v>
      </c>
      <c r="K402" s="98" t="s">
        <v>2372</v>
      </c>
      <c r="L402" s="97">
        <v>6</v>
      </c>
      <c r="M402" s="98" t="s">
        <v>1123</v>
      </c>
      <c r="N402" s="99">
        <v>3</v>
      </c>
      <c r="O402" s="100" t="s">
        <v>2373</v>
      </c>
      <c r="P402" s="97">
        <v>19</v>
      </c>
      <c r="Q402" s="98" t="s">
        <v>2374</v>
      </c>
      <c r="R402" s="98" t="s">
        <v>2375</v>
      </c>
      <c r="S402" s="97">
        <v>190502200</v>
      </c>
      <c r="T402" s="98" t="s">
        <v>1430</v>
      </c>
      <c r="U402" s="98" t="s">
        <v>2559</v>
      </c>
      <c r="V402" s="98" t="s">
        <v>2560</v>
      </c>
      <c r="W402" s="98">
        <v>123</v>
      </c>
      <c r="X402" s="98" t="s">
        <v>2378</v>
      </c>
      <c r="Y402" s="98">
        <v>123</v>
      </c>
      <c r="Z402" s="97">
        <v>3</v>
      </c>
      <c r="AA402" s="107">
        <v>45507</v>
      </c>
      <c r="AB402" s="98" t="s">
        <v>866</v>
      </c>
      <c r="AC402" s="97">
        <f>_xlfn.XLOOKUP(B402,'[1]PI final (3)'!C:C,'[1]PI final (3)'!AE:AE,"",0)</f>
        <v>15</v>
      </c>
      <c r="AD402" s="97">
        <f>_xlfn.XLOOKUP(B402,'[1]PI final (3)'!C:C,'[1]PI final (3)'!AF:AF,"",0)</f>
        <v>15</v>
      </c>
      <c r="AE402" s="97">
        <f>_xlfn.XLOOKUP(B402,'[1]PI final (3)'!C:C,'[1]PI final (3)'!AG:AG,"",0)</f>
        <v>30</v>
      </c>
      <c r="AF402" s="97">
        <f>_xlfn.XLOOKUP(B402,'[1]PI final (3)'!C:C,'[1]PI final (3)'!AI:AI,"",0)</f>
        <v>5</v>
      </c>
      <c r="AG402" s="97">
        <f>_xlfn.XLOOKUP(B402,'[1]PI final (3)'!C:C,'[1]PI final (3)'!AJ:AJ,"",0)</f>
        <v>10</v>
      </c>
      <c r="AH402" s="97">
        <f>_xlfn.XLOOKUP(B402,'[1]PI final (3)'!C:C,'[1]PI final (3)'!AK:AK,"",0)</f>
        <v>10</v>
      </c>
      <c r="AI402" s="97">
        <f>_xlfn.XLOOKUP(B402,'[1]PI final (3)'!C:C,'[1]PI final (3)'!AL:AL,"",0)</f>
        <v>5</v>
      </c>
      <c r="AJ402" s="97">
        <f>_xlfn.XLOOKUP(B402,'[1]PI final (3)'!C:C,'[1]PI final (3)'!AM:AM,"",0)</f>
        <v>30</v>
      </c>
      <c r="AK402" s="97">
        <f>_xlfn.XLOOKUP(B402,'[1]PI final (3)'!C:C,'[1]PI final (3)'!AN:AN,"",0)</f>
        <v>30</v>
      </c>
      <c r="AL402" s="97">
        <f>_xlfn.XLOOKUP(B402,'[1]PI final (3)'!C:C,'[1]PI final (3)'!AP:AP,"",0)</f>
        <v>5</v>
      </c>
      <c r="AM402" s="97">
        <f>_xlfn.XLOOKUP(B402,'[1]PI final (3)'!C:C,'[1]PI final (3)'!AQ:AQ,"",0)</f>
        <v>10</v>
      </c>
      <c r="AN402" s="97">
        <f>_xlfn.XLOOKUP(B402,'[1]PI final (3)'!C:C,'[1]PI final (3)'!AR:AR,"",0)</f>
        <v>10</v>
      </c>
      <c r="AO402" s="97">
        <f>_xlfn.XLOOKUP(B402,'[1]PI final (3)'!C:C,'[1]PI final (3)'!AS:AS,"",0)</f>
        <v>5</v>
      </c>
      <c r="AP402" s="97">
        <f>_xlfn.XLOOKUP(B402,'[1]PI final (3)'!C:C,'[1]PI final (3)'!AT:AT,"",0)</f>
        <v>30</v>
      </c>
      <c r="AQ402" s="97">
        <f>_xlfn.XLOOKUP(B402,'[1]PI final (3)'!C:C,'[1]PI final (3)'!AU:AU,"",0)</f>
        <v>30</v>
      </c>
      <c r="AR402" s="97">
        <f>_xlfn.XLOOKUP(B402,'[1]PI final (3)'!C:C,'[1]PI final (3)'!AW:AW,"",0)</f>
        <v>6</v>
      </c>
      <c r="AS402" s="97">
        <f>_xlfn.XLOOKUP(B402,'[1]PI final (3)'!C:C,'[1]PI final (3)'!AX:AX,"",0)</f>
        <v>10</v>
      </c>
      <c r="AT402" s="97">
        <f>_xlfn.XLOOKUP(B402,'[1]PI final (3)'!C:C,'[1]PI final (3)'!AY:AY,"",0)</f>
        <v>10</v>
      </c>
      <c r="AU402" s="97">
        <f>_xlfn.XLOOKUP(B402,'[1]PI final (3)'!C:C,'[1]PI final (3)'!AZ:AZ,"",0)</f>
        <v>7</v>
      </c>
      <c r="AV402" s="97">
        <f>_xlfn.XLOOKUP(B402,'[1]PI final (3)'!C:C,'[1]PI final (3)'!BA:BA,"",0)</f>
        <v>33</v>
      </c>
      <c r="AW402" s="97">
        <f>_xlfn.XLOOKUP(B402,'[1]PI final (3)'!C:C,'[1]PI final (3)'!BB:BB,"",0)</f>
        <v>33</v>
      </c>
      <c r="AX402" s="98" t="b">
        <v>0</v>
      </c>
      <c r="AY402" s="98" t="s">
        <v>931</v>
      </c>
      <c r="AZ402" s="98" t="s">
        <v>931</v>
      </c>
      <c r="BA402" s="98">
        <v>0</v>
      </c>
      <c r="BB402" s="98">
        <v>0</v>
      </c>
      <c r="BC402" s="98">
        <v>0</v>
      </c>
      <c r="BD402" s="98">
        <v>0</v>
      </c>
      <c r="BE402" s="98">
        <v>0</v>
      </c>
      <c r="BF402" s="98">
        <v>0</v>
      </c>
    </row>
    <row r="403" spans="1:59" s="102" customFormat="1" ht="32.1" customHeight="1">
      <c r="A403" s="97" t="s">
        <v>2365</v>
      </c>
      <c r="B403" s="97">
        <v>392</v>
      </c>
      <c r="C403" s="98" t="s">
        <v>2366</v>
      </c>
      <c r="D403" s="98" t="s">
        <v>2367</v>
      </c>
      <c r="E403" s="98" t="s">
        <v>2368</v>
      </c>
      <c r="F403" s="98" t="s">
        <v>2369</v>
      </c>
      <c r="G403" s="98" t="s">
        <v>1057</v>
      </c>
      <c r="H403" s="98" t="s">
        <v>2370</v>
      </c>
      <c r="I403" s="98" t="s">
        <v>2371</v>
      </c>
      <c r="J403" s="97">
        <v>7.89</v>
      </c>
      <c r="K403" s="98" t="s">
        <v>2372</v>
      </c>
      <c r="L403" s="97">
        <v>6</v>
      </c>
      <c r="M403" s="98" t="s">
        <v>1123</v>
      </c>
      <c r="N403" s="99">
        <v>3</v>
      </c>
      <c r="O403" s="100" t="s">
        <v>2373</v>
      </c>
      <c r="P403" s="97">
        <v>19</v>
      </c>
      <c r="Q403" s="98" t="s">
        <v>2374</v>
      </c>
      <c r="R403" s="98" t="s">
        <v>2375</v>
      </c>
      <c r="S403" s="97">
        <v>190502600</v>
      </c>
      <c r="T403" s="98" t="s">
        <v>1430</v>
      </c>
      <c r="U403" s="98" t="s">
        <v>2561</v>
      </c>
      <c r="V403" s="98" t="s">
        <v>2562</v>
      </c>
      <c r="W403" s="98">
        <v>123</v>
      </c>
      <c r="X403" s="98" t="s">
        <v>2378</v>
      </c>
      <c r="Y403" s="98">
        <v>123</v>
      </c>
      <c r="Z403" s="97">
        <v>3</v>
      </c>
      <c r="AA403" s="107">
        <v>45507</v>
      </c>
      <c r="AB403" s="98" t="s">
        <v>866</v>
      </c>
      <c r="AC403" s="97">
        <f>_xlfn.XLOOKUP(B403,'[1]PI final (3)'!C:C,'[1]PI final (3)'!AE:AE,"",0)</f>
        <v>95</v>
      </c>
      <c r="AD403" s="97">
        <f>_xlfn.XLOOKUP(B403,'[1]PI final (3)'!C:C,'[1]PI final (3)'!AF:AF,"",0)</f>
        <v>28</v>
      </c>
      <c r="AE403" s="97">
        <f>_xlfn.XLOOKUP(B403,'[1]PI final (3)'!C:C,'[1]PI final (3)'!AG:AG,"",0)</f>
        <v>123</v>
      </c>
      <c r="AF403" s="97">
        <f>_xlfn.XLOOKUP(B403,'[1]PI final (3)'!C:C,'[1]PI final (3)'!AI:AI,"",0)</f>
        <v>10</v>
      </c>
      <c r="AG403" s="97">
        <f>_xlfn.XLOOKUP(B403,'[1]PI final (3)'!C:C,'[1]PI final (3)'!AJ:AJ,"",0)</f>
        <v>40</v>
      </c>
      <c r="AH403" s="97">
        <f>_xlfn.XLOOKUP(B403,'[1]PI final (3)'!C:C,'[1]PI final (3)'!AK:AK,"",0)</f>
        <v>45</v>
      </c>
      <c r="AI403" s="97">
        <f>_xlfn.XLOOKUP(B403,'[1]PI final (3)'!C:C,'[1]PI final (3)'!AL:AL,"",0)</f>
        <v>28</v>
      </c>
      <c r="AJ403" s="97">
        <f>_xlfn.XLOOKUP(B403,'[1]PI final (3)'!C:C,'[1]PI final (3)'!AM:AM,"",0)</f>
        <v>123</v>
      </c>
      <c r="AK403" s="97">
        <f>_xlfn.XLOOKUP(B403,'[1]PI final (3)'!C:C,'[1]PI final (3)'!AN:AN,"",0)</f>
        <v>123</v>
      </c>
      <c r="AL403" s="97">
        <f>_xlfn.XLOOKUP(B403,'[1]PI final (3)'!C:C,'[1]PI final (3)'!AP:AP,"",0)</f>
        <v>10</v>
      </c>
      <c r="AM403" s="97">
        <f>_xlfn.XLOOKUP(B403,'[1]PI final (3)'!C:C,'[1]PI final (3)'!AQ:AQ,"",0)</f>
        <v>40</v>
      </c>
      <c r="AN403" s="97">
        <f>_xlfn.XLOOKUP(B403,'[1]PI final (3)'!C:C,'[1]PI final (3)'!AR:AR,"",0)</f>
        <v>45</v>
      </c>
      <c r="AO403" s="97">
        <f>_xlfn.XLOOKUP(B403,'[1]PI final (3)'!C:C,'[1]PI final (3)'!AS:AS,"",0)</f>
        <v>28</v>
      </c>
      <c r="AP403" s="97">
        <f>_xlfn.XLOOKUP(B403,'[1]PI final (3)'!C:C,'[1]PI final (3)'!AT:AT,"",0)</f>
        <v>123</v>
      </c>
      <c r="AQ403" s="97">
        <f>_xlfn.XLOOKUP(B403,'[1]PI final (3)'!C:C,'[1]PI final (3)'!AU:AU,"",0)</f>
        <v>123</v>
      </c>
      <c r="AR403" s="97">
        <f>_xlfn.XLOOKUP(B403,'[1]PI final (3)'!C:C,'[1]PI final (3)'!AW:AW,"",0)</f>
        <v>10</v>
      </c>
      <c r="AS403" s="97">
        <f>_xlfn.XLOOKUP(B403,'[1]PI final (3)'!C:C,'[1]PI final (3)'!AX:AX,"",0)</f>
        <v>40</v>
      </c>
      <c r="AT403" s="97">
        <f>_xlfn.XLOOKUP(B403,'[1]PI final (3)'!C:C,'[1]PI final (3)'!AY:AY,"",0)</f>
        <v>45</v>
      </c>
      <c r="AU403" s="97">
        <f>_xlfn.XLOOKUP(B403,'[1]PI final (3)'!C:C,'[1]PI final (3)'!AZ:AZ,"",0)</f>
        <v>28</v>
      </c>
      <c r="AV403" s="97">
        <f>_xlfn.XLOOKUP(B403,'[1]PI final (3)'!C:C,'[1]PI final (3)'!BA:BA,"",0)</f>
        <v>123</v>
      </c>
      <c r="AW403" s="97">
        <f>_xlfn.XLOOKUP(B403,'[1]PI final (3)'!C:C,'[1]PI final (3)'!BB:BB,"",0)</f>
        <v>123</v>
      </c>
      <c r="AX403" s="98" t="b">
        <v>0</v>
      </c>
      <c r="AY403" s="98" t="s">
        <v>931</v>
      </c>
      <c r="AZ403" s="98" t="s">
        <v>931</v>
      </c>
      <c r="BA403" s="98">
        <v>0</v>
      </c>
      <c r="BB403" s="98">
        <v>0</v>
      </c>
      <c r="BC403" s="98">
        <v>0</v>
      </c>
      <c r="BD403" s="98">
        <v>0</v>
      </c>
      <c r="BE403" s="98">
        <v>0</v>
      </c>
      <c r="BF403" s="98">
        <v>0</v>
      </c>
    </row>
    <row r="404" spans="1:59" s="102" customFormat="1" ht="32.1" customHeight="1">
      <c r="A404" s="97" t="s">
        <v>2365</v>
      </c>
      <c r="B404" s="97">
        <v>393</v>
      </c>
      <c r="C404" s="98" t="s">
        <v>2366</v>
      </c>
      <c r="D404" s="98" t="s">
        <v>2367</v>
      </c>
      <c r="E404" s="98" t="s">
        <v>2368</v>
      </c>
      <c r="F404" s="98" t="s">
        <v>2369</v>
      </c>
      <c r="G404" s="98" t="s">
        <v>1057</v>
      </c>
      <c r="H404" s="98" t="s">
        <v>2370</v>
      </c>
      <c r="I404" s="98" t="s">
        <v>2371</v>
      </c>
      <c r="J404" s="97">
        <v>7.89</v>
      </c>
      <c r="K404" s="98" t="s">
        <v>2372</v>
      </c>
      <c r="L404" s="97">
        <v>6</v>
      </c>
      <c r="M404" s="98" t="s">
        <v>1123</v>
      </c>
      <c r="N404" s="99">
        <v>3</v>
      </c>
      <c r="O404" s="100" t="s">
        <v>2373</v>
      </c>
      <c r="P404" s="97">
        <v>19</v>
      </c>
      <c r="Q404" s="98" t="s">
        <v>2374</v>
      </c>
      <c r="R404" s="98" t="s">
        <v>2375</v>
      </c>
      <c r="S404" s="97">
        <v>190502700</v>
      </c>
      <c r="T404" s="98" t="s">
        <v>2563</v>
      </c>
      <c r="U404" s="98" t="s">
        <v>2564</v>
      </c>
      <c r="V404" s="98" t="s">
        <v>2565</v>
      </c>
      <c r="W404" s="98">
        <v>123</v>
      </c>
      <c r="X404" s="98" t="s">
        <v>2378</v>
      </c>
      <c r="Y404" s="98">
        <v>123</v>
      </c>
      <c r="Z404" s="97">
        <v>3</v>
      </c>
      <c r="AA404" s="107">
        <v>45385</v>
      </c>
      <c r="AB404" s="98" t="s">
        <v>866</v>
      </c>
      <c r="AC404" s="97">
        <f>_xlfn.XLOOKUP(B404,'[1]PI final (3)'!C:C,'[1]PI final (3)'!AE:AE,"",0)</f>
        <v>100</v>
      </c>
      <c r="AD404" s="97">
        <f>_xlfn.XLOOKUP(B404,'[1]PI final (3)'!C:C,'[1]PI final (3)'!AF:AF,"",0)</f>
        <v>23</v>
      </c>
      <c r="AE404" s="97">
        <f>_xlfn.XLOOKUP(B404,'[1]PI final (3)'!C:C,'[1]PI final (3)'!AG:AG,"",0)</f>
        <v>123</v>
      </c>
      <c r="AF404" s="97">
        <f>_xlfn.XLOOKUP(B404,'[1]PI final (3)'!C:C,'[1]PI final (3)'!AI:AI,"",0)</f>
        <v>20</v>
      </c>
      <c r="AG404" s="97">
        <f>_xlfn.XLOOKUP(B404,'[1]PI final (3)'!C:C,'[1]PI final (3)'!AJ:AJ,"",0)</f>
        <v>40</v>
      </c>
      <c r="AH404" s="97">
        <f>_xlfn.XLOOKUP(B404,'[1]PI final (3)'!C:C,'[1]PI final (3)'!AK:AK,"",0)</f>
        <v>40</v>
      </c>
      <c r="AI404" s="97">
        <f>_xlfn.XLOOKUP(B404,'[1]PI final (3)'!C:C,'[1]PI final (3)'!AL:AL,"",0)</f>
        <v>23</v>
      </c>
      <c r="AJ404" s="97">
        <f>_xlfn.XLOOKUP(B404,'[1]PI final (3)'!C:C,'[1]PI final (3)'!AM:AM,"",0)</f>
        <v>123</v>
      </c>
      <c r="AK404" s="97">
        <f>_xlfn.XLOOKUP(B404,'[1]PI final (3)'!C:C,'[1]PI final (3)'!AN:AN,"",0)</f>
        <v>123</v>
      </c>
      <c r="AL404" s="97">
        <f>_xlfn.XLOOKUP(B404,'[1]PI final (3)'!C:C,'[1]PI final (3)'!AP:AP,"",0)</f>
        <v>20</v>
      </c>
      <c r="AM404" s="97">
        <f>_xlfn.XLOOKUP(B404,'[1]PI final (3)'!C:C,'[1]PI final (3)'!AQ:AQ,"",0)</f>
        <v>40</v>
      </c>
      <c r="AN404" s="97">
        <f>_xlfn.XLOOKUP(B404,'[1]PI final (3)'!C:C,'[1]PI final (3)'!AR:AR,"",0)</f>
        <v>40</v>
      </c>
      <c r="AO404" s="97">
        <f>_xlfn.XLOOKUP(B404,'[1]PI final (3)'!C:C,'[1]PI final (3)'!AS:AS,"",0)</f>
        <v>23</v>
      </c>
      <c r="AP404" s="97">
        <f>_xlfn.XLOOKUP(B404,'[1]PI final (3)'!C:C,'[1]PI final (3)'!AT:AT,"",0)</f>
        <v>123</v>
      </c>
      <c r="AQ404" s="97">
        <f>_xlfn.XLOOKUP(B404,'[1]PI final (3)'!C:C,'[1]PI final (3)'!AU:AU,"",0)</f>
        <v>123</v>
      </c>
      <c r="AR404" s="97">
        <f>_xlfn.XLOOKUP(B404,'[1]PI final (3)'!C:C,'[1]PI final (3)'!AW:AW,"",0)</f>
        <v>20</v>
      </c>
      <c r="AS404" s="97">
        <f>_xlfn.XLOOKUP(B404,'[1]PI final (3)'!C:C,'[1]PI final (3)'!AX:AX,"",0)</f>
        <v>40</v>
      </c>
      <c r="AT404" s="97">
        <f>_xlfn.XLOOKUP(B404,'[1]PI final (3)'!C:C,'[1]PI final (3)'!AY:AY,"",0)</f>
        <v>40</v>
      </c>
      <c r="AU404" s="97">
        <f>_xlfn.XLOOKUP(B404,'[1]PI final (3)'!C:C,'[1]PI final (3)'!AZ:AZ,"",0)</f>
        <v>23</v>
      </c>
      <c r="AV404" s="97">
        <f>_xlfn.XLOOKUP(B404,'[1]PI final (3)'!C:C,'[1]PI final (3)'!BA:BA,"",0)</f>
        <v>123</v>
      </c>
      <c r="AW404" s="97">
        <f>_xlfn.XLOOKUP(B404,'[1]PI final (3)'!C:C,'[1]PI final (3)'!BB:BB,"",0)</f>
        <v>123</v>
      </c>
      <c r="AX404" s="98" t="b">
        <v>0</v>
      </c>
      <c r="AY404" s="98" t="s">
        <v>931</v>
      </c>
      <c r="AZ404" s="98" t="s">
        <v>931</v>
      </c>
      <c r="BA404" s="98">
        <v>0</v>
      </c>
      <c r="BB404" s="98" t="s">
        <v>2156</v>
      </c>
      <c r="BC404" s="98" t="s">
        <v>2157</v>
      </c>
      <c r="BD404" s="98" t="s">
        <v>2566</v>
      </c>
      <c r="BE404" s="98" t="s">
        <v>780</v>
      </c>
      <c r="BF404" s="98" t="s">
        <v>2186</v>
      </c>
    </row>
    <row r="405" spans="1:59" s="102" customFormat="1" ht="32.1" customHeight="1">
      <c r="A405" s="97" t="s">
        <v>2365</v>
      </c>
      <c r="B405" s="97">
        <v>394</v>
      </c>
      <c r="C405" s="98" t="s">
        <v>2366</v>
      </c>
      <c r="D405" s="98" t="s">
        <v>2367</v>
      </c>
      <c r="E405" s="98" t="s">
        <v>2368</v>
      </c>
      <c r="F405" s="98" t="s">
        <v>2369</v>
      </c>
      <c r="G405" s="98" t="s">
        <v>1057</v>
      </c>
      <c r="H405" s="98" t="s">
        <v>2370</v>
      </c>
      <c r="I405" s="98" t="s">
        <v>2371</v>
      </c>
      <c r="J405" s="97">
        <v>7.89</v>
      </c>
      <c r="K405" s="98" t="s">
        <v>2372</v>
      </c>
      <c r="L405" s="97">
        <v>6</v>
      </c>
      <c r="M405" s="98" t="s">
        <v>1123</v>
      </c>
      <c r="N405" s="99">
        <v>3</v>
      </c>
      <c r="O405" s="100" t="s">
        <v>2373</v>
      </c>
      <c r="P405" s="97">
        <v>19</v>
      </c>
      <c r="Q405" s="98" t="s">
        <v>2374</v>
      </c>
      <c r="R405" s="98" t="s">
        <v>2375</v>
      </c>
      <c r="S405" s="97">
        <v>190504000</v>
      </c>
      <c r="T405" s="98" t="s">
        <v>770</v>
      </c>
      <c r="U405" s="98" t="s">
        <v>2567</v>
      </c>
      <c r="V405" s="98" t="s">
        <v>2568</v>
      </c>
      <c r="W405" s="98">
        <v>8202</v>
      </c>
      <c r="X405" s="98" t="s">
        <v>2378</v>
      </c>
      <c r="Y405" s="98">
        <v>16202</v>
      </c>
      <c r="Z405" s="97">
        <v>3</v>
      </c>
      <c r="AA405" s="128">
        <v>45538</v>
      </c>
      <c r="AB405" s="98" t="s">
        <v>16</v>
      </c>
      <c r="AC405" s="97">
        <f>_xlfn.XLOOKUP(B405,'[1]PI final (3)'!C:C,'[1]PI final (3)'!AE:AE,"",0)</f>
        <v>400</v>
      </c>
      <c r="AD405" s="97">
        <f>_xlfn.XLOOKUP(B405,'[1]PI final (3)'!C:C,'[1]PI final (3)'!AF:AF,"",0)</f>
        <v>300</v>
      </c>
      <c r="AE405" s="97">
        <f>_xlfn.XLOOKUP(B405,'[1]PI final (3)'!C:C,'[1]PI final (3)'!AG:AG,"",0)</f>
        <v>700</v>
      </c>
      <c r="AF405" s="97">
        <f>_xlfn.XLOOKUP(B405,'[1]PI final (3)'!C:C,'[1]PI final (3)'!AI:AI,"",0)</f>
        <v>0</v>
      </c>
      <c r="AG405" s="97">
        <f>_xlfn.XLOOKUP(B405,'[1]PI final (3)'!C:C,'[1]PI final (3)'!AJ:AJ,"",0)</f>
        <v>0</v>
      </c>
      <c r="AH405" s="97">
        <f>_xlfn.XLOOKUP(B405,'[1]PI final (3)'!C:C,'[1]PI final (3)'!AK:AK,"",0)</f>
        <v>1000</v>
      </c>
      <c r="AI405" s="97">
        <f>_xlfn.XLOOKUP(B405,'[1]PI final (3)'!C:C,'[1]PI final (3)'!AL:AL,"",0)</f>
        <v>1350</v>
      </c>
      <c r="AJ405" s="97">
        <f>_xlfn.XLOOKUP(B405,'[1]PI final (3)'!C:C,'[1]PI final (3)'!AM:AM,"",0)</f>
        <v>2350</v>
      </c>
      <c r="AK405" s="97">
        <f>_xlfn.XLOOKUP(B405,'[1]PI final (3)'!C:C,'[1]PI final (3)'!AN:AN,"",0)</f>
        <v>3050</v>
      </c>
      <c r="AL405" s="97">
        <f>_xlfn.XLOOKUP(B405,'[1]PI final (3)'!C:C,'[1]PI final (3)'!AP:AP,"",0)</f>
        <v>0</v>
      </c>
      <c r="AM405" s="97">
        <f>_xlfn.XLOOKUP(B405,'[1]PI final (3)'!C:C,'[1]PI final (3)'!AQ:AQ,"",0)</f>
        <v>0</v>
      </c>
      <c r="AN405" s="97">
        <f>_xlfn.XLOOKUP(B405,'[1]PI final (3)'!C:C,'[1]PI final (3)'!AR:AR,"",0)</f>
        <v>1300</v>
      </c>
      <c r="AO405" s="97">
        <f>_xlfn.XLOOKUP(B405,'[1]PI final (3)'!C:C,'[1]PI final (3)'!AS:AS,"",0)</f>
        <v>1350</v>
      </c>
      <c r="AP405" s="97">
        <f>_xlfn.XLOOKUP(B405,'[1]PI final (3)'!C:C,'[1]PI final (3)'!AT:AT,"",0)</f>
        <v>2650</v>
      </c>
      <c r="AQ405" s="97">
        <f>_xlfn.XLOOKUP(B405,'[1]PI final (3)'!C:C,'[1]PI final (3)'!AU:AU,"",0)</f>
        <v>5700</v>
      </c>
      <c r="AR405" s="97">
        <f>_xlfn.XLOOKUP(B405,'[1]PI final (3)'!C:C,'[1]PI final (3)'!AW:AW,"",0)</f>
        <v>0</v>
      </c>
      <c r="AS405" s="97">
        <f>_xlfn.XLOOKUP(B405,'[1]PI final (3)'!C:C,'[1]PI final (3)'!AX:AX,"",0)</f>
        <v>0</v>
      </c>
      <c r="AT405" s="97">
        <f>_xlfn.XLOOKUP(B405,'[1]PI final (3)'!C:C,'[1]PI final (3)'!AY:AY,"",0)</f>
        <v>500</v>
      </c>
      <c r="AU405" s="97">
        <f>_xlfn.XLOOKUP(B405,'[1]PI final (3)'!C:C,'[1]PI final (3)'!AZ:AZ,"",0)</f>
        <v>1500</v>
      </c>
      <c r="AV405" s="97">
        <f>_xlfn.XLOOKUP(B405,'[1]PI final (3)'!C:C,'[1]PI final (3)'!BA:BA,"",0)</f>
        <v>2000</v>
      </c>
      <c r="AW405" s="97">
        <f>_xlfn.XLOOKUP(B405,'[1]PI final (3)'!C:C,'[1]PI final (3)'!BB:BB,"",0)</f>
        <v>7700</v>
      </c>
      <c r="AX405" s="98" t="s">
        <v>857</v>
      </c>
      <c r="AY405" s="98" t="s">
        <v>931</v>
      </c>
      <c r="AZ405" s="98" t="s">
        <v>931</v>
      </c>
      <c r="BA405" s="98">
        <v>0</v>
      </c>
      <c r="BB405" s="98" t="s">
        <v>2156</v>
      </c>
      <c r="BC405" s="98" t="s">
        <v>2157</v>
      </c>
      <c r="BD405" s="98" t="s">
        <v>2569</v>
      </c>
      <c r="BE405" s="98" t="s">
        <v>780</v>
      </c>
      <c r="BF405" s="98" t="s">
        <v>2186</v>
      </c>
    </row>
    <row r="406" spans="1:59" s="102" customFormat="1" ht="32.1" customHeight="1">
      <c r="A406" s="97" t="s">
        <v>2365</v>
      </c>
      <c r="B406" s="97">
        <v>395</v>
      </c>
      <c r="C406" s="98" t="s">
        <v>2366</v>
      </c>
      <c r="D406" s="98" t="s">
        <v>2367</v>
      </c>
      <c r="E406" s="98" t="s">
        <v>2368</v>
      </c>
      <c r="F406" s="98" t="s">
        <v>2369</v>
      </c>
      <c r="G406" s="98" t="s">
        <v>1057</v>
      </c>
      <c r="H406" s="98" t="s">
        <v>2370</v>
      </c>
      <c r="I406" s="98" t="s">
        <v>2371</v>
      </c>
      <c r="J406" s="97">
        <v>7.89</v>
      </c>
      <c r="K406" s="98" t="s">
        <v>2372</v>
      </c>
      <c r="L406" s="97">
        <v>6</v>
      </c>
      <c r="M406" s="98" t="s">
        <v>1123</v>
      </c>
      <c r="N406" s="99">
        <v>3</v>
      </c>
      <c r="O406" s="100" t="s">
        <v>2373</v>
      </c>
      <c r="P406" s="97">
        <v>19</v>
      </c>
      <c r="Q406" s="98" t="s">
        <v>2374</v>
      </c>
      <c r="R406" s="98" t="s">
        <v>2375</v>
      </c>
      <c r="S406" s="97">
        <v>190504100</v>
      </c>
      <c r="T406" s="98" t="s">
        <v>770</v>
      </c>
      <c r="U406" s="98" t="s">
        <v>2570</v>
      </c>
      <c r="V406" s="98" t="s">
        <v>2571</v>
      </c>
      <c r="W406" s="98">
        <v>4822</v>
      </c>
      <c r="X406" s="98" t="s">
        <v>2378</v>
      </c>
      <c r="Y406" s="98">
        <v>10582</v>
      </c>
      <c r="Z406" s="97">
        <v>3</v>
      </c>
      <c r="AA406" s="107">
        <v>45507</v>
      </c>
      <c r="AB406" s="98" t="s">
        <v>16</v>
      </c>
      <c r="AC406" s="97">
        <f>_xlfn.XLOOKUP(B406,'[1]PI final (3)'!C:C,'[1]PI final (3)'!AE:AE,"",0)</f>
        <v>960</v>
      </c>
      <c r="AD406" s="97">
        <f>_xlfn.XLOOKUP(B406,'[1]PI final (3)'!C:C,'[1]PI final (3)'!AF:AF,"",0)</f>
        <v>480</v>
      </c>
      <c r="AE406" s="97">
        <f>_xlfn.XLOOKUP(B406,'[1]PI final (3)'!C:C,'[1]PI final (3)'!AG:AG,"",0)</f>
        <v>1440</v>
      </c>
      <c r="AF406" s="97">
        <f>_xlfn.XLOOKUP(B406,'[1]PI final (3)'!C:C,'[1]PI final (3)'!AI:AI,"",0)</f>
        <v>0</v>
      </c>
      <c r="AG406" s="97">
        <f>_xlfn.XLOOKUP(B406,'[1]PI final (3)'!C:C,'[1]PI final (3)'!AJ:AJ,"",0)</f>
        <v>480</v>
      </c>
      <c r="AH406" s="97">
        <f>_xlfn.XLOOKUP(B406,'[1]PI final (3)'!C:C,'[1]PI final (3)'!AK:AK,"",0)</f>
        <v>480</v>
      </c>
      <c r="AI406" s="97">
        <f>_xlfn.XLOOKUP(B406,'[1]PI final (3)'!C:C,'[1]PI final (3)'!AL:AL,"",0)</f>
        <v>480</v>
      </c>
      <c r="AJ406" s="97">
        <f>_xlfn.XLOOKUP(B406,'[1]PI final (3)'!C:C,'[1]PI final (3)'!AM:AM,"",0)</f>
        <v>1440</v>
      </c>
      <c r="AK406" s="97">
        <f>_xlfn.XLOOKUP(B406,'[1]PI final (3)'!C:C,'[1]PI final (3)'!AN:AN,"",0)</f>
        <v>2880</v>
      </c>
      <c r="AL406" s="97">
        <f>_xlfn.XLOOKUP(B406,'[1]PI final (3)'!C:C,'[1]PI final (3)'!AP:AP,"",0)</f>
        <v>0</v>
      </c>
      <c r="AM406" s="97">
        <f>_xlfn.XLOOKUP(B406,'[1]PI final (3)'!C:C,'[1]PI final (3)'!AQ:AQ,"",0)</f>
        <v>480</v>
      </c>
      <c r="AN406" s="97">
        <f>_xlfn.XLOOKUP(B406,'[1]PI final (3)'!C:C,'[1]PI final (3)'!AR:AR,"",0)</f>
        <v>480</v>
      </c>
      <c r="AO406" s="97">
        <f>_xlfn.XLOOKUP(B406,'[1]PI final (3)'!C:C,'[1]PI final (3)'!AS:AS,"",0)</f>
        <v>480</v>
      </c>
      <c r="AP406" s="97">
        <f>_xlfn.XLOOKUP(B406,'[1]PI final (3)'!C:C,'[1]PI final (3)'!AT:AT,"",0)</f>
        <v>1440</v>
      </c>
      <c r="AQ406" s="97">
        <f>_xlfn.XLOOKUP(B406,'[1]PI final (3)'!C:C,'[1]PI final (3)'!AU:AU,"",0)</f>
        <v>4320</v>
      </c>
      <c r="AR406" s="97">
        <f>_xlfn.XLOOKUP(B406,'[1]PI final (3)'!C:C,'[1]PI final (3)'!AW:AW,"",0)</f>
        <v>0</v>
      </c>
      <c r="AS406" s="97">
        <f>_xlfn.XLOOKUP(B406,'[1]PI final (3)'!C:C,'[1]PI final (3)'!AX:AX,"",0)</f>
        <v>480</v>
      </c>
      <c r="AT406" s="97">
        <f>_xlfn.XLOOKUP(B406,'[1]PI final (3)'!C:C,'[1]PI final (3)'!AY:AY,"",0)</f>
        <v>480</v>
      </c>
      <c r="AU406" s="97">
        <f>_xlfn.XLOOKUP(B406,'[1]PI final (3)'!C:C,'[1]PI final (3)'!AZ:AZ,"",0)</f>
        <v>480</v>
      </c>
      <c r="AV406" s="97">
        <f>_xlfn.XLOOKUP(B406,'[1]PI final (3)'!C:C,'[1]PI final (3)'!BA:BA,"",0)</f>
        <v>1440</v>
      </c>
      <c r="AW406" s="97">
        <f>_xlfn.XLOOKUP(B406,'[1]PI final (3)'!C:C,'[1]PI final (3)'!BB:BB,"",0)</f>
        <v>5760</v>
      </c>
      <c r="AX406" s="98" t="s">
        <v>776</v>
      </c>
      <c r="AY406" s="98" t="s">
        <v>931</v>
      </c>
      <c r="AZ406" s="98" t="s">
        <v>931</v>
      </c>
      <c r="BA406" s="98">
        <v>0</v>
      </c>
      <c r="BB406" s="98">
        <v>0</v>
      </c>
      <c r="BC406" s="98">
        <v>0</v>
      </c>
      <c r="BD406" s="98">
        <v>0</v>
      </c>
      <c r="BE406" s="98">
        <v>0</v>
      </c>
      <c r="BF406" s="98">
        <v>0</v>
      </c>
    </row>
    <row r="407" spans="1:59" s="102" customFormat="1" ht="32.1" customHeight="1">
      <c r="A407" s="97" t="s">
        <v>2365</v>
      </c>
      <c r="B407" s="97">
        <v>396</v>
      </c>
      <c r="C407" s="98" t="s">
        <v>2366</v>
      </c>
      <c r="D407" s="98" t="s">
        <v>2367</v>
      </c>
      <c r="E407" s="98" t="s">
        <v>2368</v>
      </c>
      <c r="F407" s="98" t="s">
        <v>2369</v>
      </c>
      <c r="G407" s="98" t="s">
        <v>1057</v>
      </c>
      <c r="H407" s="98" t="s">
        <v>2370</v>
      </c>
      <c r="I407" s="98" t="s">
        <v>2371</v>
      </c>
      <c r="J407" s="97">
        <v>7.89</v>
      </c>
      <c r="K407" s="98" t="s">
        <v>2372</v>
      </c>
      <c r="L407" s="97">
        <v>6</v>
      </c>
      <c r="M407" s="98" t="s">
        <v>1123</v>
      </c>
      <c r="N407" s="99">
        <v>3</v>
      </c>
      <c r="O407" s="100" t="s">
        <v>2373</v>
      </c>
      <c r="P407" s="97">
        <v>19</v>
      </c>
      <c r="Q407" s="98" t="s">
        <v>2374</v>
      </c>
      <c r="R407" s="98" t="s">
        <v>2472</v>
      </c>
      <c r="S407" s="97">
        <v>190504200</v>
      </c>
      <c r="T407" s="98" t="s">
        <v>2572</v>
      </c>
      <c r="U407" s="98" t="s">
        <v>2573</v>
      </c>
      <c r="V407" s="98" t="s">
        <v>2574</v>
      </c>
      <c r="W407" s="98">
        <v>13531</v>
      </c>
      <c r="X407" s="98" t="s">
        <v>2378</v>
      </c>
      <c r="Y407" s="98">
        <v>38520</v>
      </c>
      <c r="Z407" s="97">
        <v>3</v>
      </c>
      <c r="AA407" s="107">
        <v>45507</v>
      </c>
      <c r="AB407" s="98" t="s">
        <v>16</v>
      </c>
      <c r="AC407" s="97">
        <f>_xlfn.XLOOKUP(B407,'[1]PI final (3)'!C:C,'[1]PI final (3)'!AE:AE,"",0)</f>
        <v>7221</v>
      </c>
      <c r="AD407" s="97">
        <f>_xlfn.XLOOKUP(B407,'[1]PI final (3)'!C:C,'[1]PI final (3)'!AF:AF,"",0)</f>
        <v>2409</v>
      </c>
      <c r="AE407" s="97">
        <f>_xlfn.XLOOKUP(B407,'[1]PI final (3)'!C:C,'[1]PI final (3)'!AG:AG,"",0)</f>
        <v>9630</v>
      </c>
      <c r="AF407" s="97">
        <f>_xlfn.XLOOKUP(B407,'[1]PI final (3)'!C:C,'[1]PI final (3)'!AI:AI,"",0)</f>
        <v>2407</v>
      </c>
      <c r="AG407" s="97">
        <f>_xlfn.XLOOKUP(B407,'[1]PI final (3)'!C:C,'[1]PI final (3)'!AJ:AJ,"",0)</f>
        <v>2407</v>
      </c>
      <c r="AH407" s="97">
        <f>_xlfn.XLOOKUP(B407,'[1]PI final (3)'!C:C,'[1]PI final (3)'!AK:AK,"",0)</f>
        <v>2407</v>
      </c>
      <c r="AI407" s="97">
        <f>_xlfn.XLOOKUP(B407,'[1]PI final (3)'!C:C,'[1]PI final (3)'!AL:AL,"",0)</f>
        <v>2409</v>
      </c>
      <c r="AJ407" s="97">
        <f>_xlfn.XLOOKUP(B407,'[1]PI final (3)'!C:C,'[1]PI final (3)'!AM:AM,"",0)</f>
        <v>9630</v>
      </c>
      <c r="AK407" s="97">
        <f>_xlfn.XLOOKUP(B407,'[1]PI final (3)'!C:C,'[1]PI final (3)'!AN:AN,"",0)</f>
        <v>19260</v>
      </c>
      <c r="AL407" s="97">
        <f>_xlfn.XLOOKUP(B407,'[1]PI final (3)'!C:C,'[1]PI final (3)'!AP:AP,"",0)</f>
        <v>2407</v>
      </c>
      <c r="AM407" s="97">
        <f>_xlfn.XLOOKUP(B407,'[1]PI final (3)'!C:C,'[1]PI final (3)'!AQ:AQ,"",0)</f>
        <v>2407</v>
      </c>
      <c r="AN407" s="97">
        <f>_xlfn.XLOOKUP(B407,'[1]PI final (3)'!C:C,'[1]PI final (3)'!AR:AR,"",0)</f>
        <v>2407</v>
      </c>
      <c r="AO407" s="97">
        <f>_xlfn.XLOOKUP(B407,'[1]PI final (3)'!C:C,'[1]PI final (3)'!AS:AS,"",0)</f>
        <v>2409</v>
      </c>
      <c r="AP407" s="97">
        <f>_xlfn.XLOOKUP(B407,'[1]PI final (3)'!C:C,'[1]PI final (3)'!AT:AT,"",0)</f>
        <v>9630</v>
      </c>
      <c r="AQ407" s="97">
        <f>_xlfn.XLOOKUP(B407,'[1]PI final (3)'!C:C,'[1]PI final (3)'!AU:AU,"",0)</f>
        <v>28890</v>
      </c>
      <c r="AR407" s="97">
        <f>_xlfn.XLOOKUP(B407,'[1]PI final (3)'!C:C,'[1]PI final (3)'!AW:AW,"",0)</f>
        <v>2407</v>
      </c>
      <c r="AS407" s="97">
        <f>_xlfn.XLOOKUP(B407,'[1]PI final (3)'!C:C,'[1]PI final (3)'!AX:AX,"",0)</f>
        <v>2407</v>
      </c>
      <c r="AT407" s="97">
        <f>_xlfn.XLOOKUP(B407,'[1]PI final (3)'!C:C,'[1]PI final (3)'!AY:AY,"",0)</f>
        <v>2407</v>
      </c>
      <c r="AU407" s="97">
        <f>_xlfn.XLOOKUP(B407,'[1]PI final (3)'!C:C,'[1]PI final (3)'!AZ:AZ,"",0)</f>
        <v>2409</v>
      </c>
      <c r="AV407" s="97">
        <f>_xlfn.XLOOKUP(B407,'[1]PI final (3)'!C:C,'[1]PI final (3)'!BA:BA,"",0)</f>
        <v>9630</v>
      </c>
      <c r="AW407" s="97">
        <f>_xlfn.XLOOKUP(B407,'[1]PI final (3)'!C:C,'[1]PI final (3)'!BB:BB,"",0)</f>
        <v>38520</v>
      </c>
      <c r="AX407" s="98" t="s">
        <v>857</v>
      </c>
      <c r="AY407" s="98" t="s">
        <v>931</v>
      </c>
      <c r="AZ407" s="98" t="s">
        <v>931</v>
      </c>
      <c r="BA407" s="98">
        <v>0</v>
      </c>
      <c r="BB407" s="98">
        <v>0</v>
      </c>
      <c r="BC407" s="98">
        <v>0</v>
      </c>
      <c r="BD407" s="98">
        <v>0</v>
      </c>
      <c r="BE407" s="98">
        <v>0</v>
      </c>
      <c r="BF407" s="98">
        <v>0</v>
      </c>
    </row>
    <row r="408" spans="1:59" s="102" customFormat="1" ht="32.1" customHeight="1">
      <c r="A408" s="97" t="s">
        <v>2365</v>
      </c>
      <c r="B408" s="97">
        <v>397</v>
      </c>
      <c r="C408" s="98" t="s">
        <v>2366</v>
      </c>
      <c r="D408" s="98" t="s">
        <v>2367</v>
      </c>
      <c r="E408" s="98" t="s">
        <v>2368</v>
      </c>
      <c r="F408" s="98" t="s">
        <v>2369</v>
      </c>
      <c r="G408" s="98" t="s">
        <v>1057</v>
      </c>
      <c r="H408" s="98" t="s">
        <v>2370</v>
      </c>
      <c r="I408" s="98" t="s">
        <v>2371</v>
      </c>
      <c r="J408" s="97">
        <v>7.89</v>
      </c>
      <c r="K408" s="98" t="s">
        <v>2372</v>
      </c>
      <c r="L408" s="97">
        <v>6</v>
      </c>
      <c r="M408" s="98" t="s">
        <v>1123</v>
      </c>
      <c r="N408" s="99">
        <v>3</v>
      </c>
      <c r="O408" s="100" t="s">
        <v>2373</v>
      </c>
      <c r="P408" s="97">
        <v>19</v>
      </c>
      <c r="Q408" s="98" t="s">
        <v>2374</v>
      </c>
      <c r="R408" s="98" t="s">
        <v>2375</v>
      </c>
      <c r="S408" s="97">
        <v>190504400</v>
      </c>
      <c r="T408" s="98" t="s">
        <v>2575</v>
      </c>
      <c r="U408" s="98" t="s">
        <v>2576</v>
      </c>
      <c r="V408" s="98" t="s">
        <v>2577</v>
      </c>
      <c r="W408" s="98">
        <v>1</v>
      </c>
      <c r="X408" s="98" t="s">
        <v>2378</v>
      </c>
      <c r="Y408" s="98">
        <v>1</v>
      </c>
      <c r="Z408" s="97">
        <v>3</v>
      </c>
      <c r="AA408" s="107">
        <v>45507</v>
      </c>
      <c r="AB408" s="98" t="s">
        <v>866</v>
      </c>
      <c r="AC408" s="97">
        <f>_xlfn.XLOOKUP(B408,'[1]PI final (3)'!C:C,'[1]PI final (3)'!AE:AE,"",0)</f>
        <v>0</v>
      </c>
      <c r="AD408" s="97">
        <f>_xlfn.XLOOKUP(B408,'[1]PI final (3)'!C:C,'[1]PI final (3)'!AF:AF,"",0)</f>
        <v>0</v>
      </c>
      <c r="AE408" s="97">
        <f>_xlfn.XLOOKUP(B408,'[1]PI final (3)'!C:C,'[1]PI final (3)'!AG:AG,"",0)</f>
        <v>0</v>
      </c>
      <c r="AF408" s="97">
        <f>_xlfn.XLOOKUP(B408,'[1]PI final (3)'!C:C,'[1]PI final (3)'!AI:AI,"",0)</f>
        <v>0</v>
      </c>
      <c r="AG408" s="97">
        <f>_xlfn.XLOOKUP(B408,'[1]PI final (3)'!C:C,'[1]PI final (3)'!AJ:AJ,"",0)</f>
        <v>0</v>
      </c>
      <c r="AH408" s="97">
        <f>_xlfn.XLOOKUP(B408,'[1]PI final (3)'!C:C,'[1]PI final (3)'!AK:AK,"",0)</f>
        <v>0</v>
      </c>
      <c r="AI408" s="97">
        <f>_xlfn.XLOOKUP(B408,'[1]PI final (3)'!C:C,'[1]PI final (3)'!AL:AL,"",0)</f>
        <v>1</v>
      </c>
      <c r="AJ408" s="97">
        <f>_xlfn.XLOOKUP(B408,'[1]PI final (3)'!C:C,'[1]PI final (3)'!AM:AM,"",0)</f>
        <v>1</v>
      </c>
      <c r="AK408" s="97">
        <f>_xlfn.XLOOKUP(B408,'[1]PI final (3)'!C:C,'[1]PI final (3)'!AN:AN,"",0)</f>
        <v>1</v>
      </c>
      <c r="AL408" s="97">
        <f>_xlfn.XLOOKUP(B408,'[1]PI final (3)'!C:C,'[1]PI final (3)'!AP:AP,"",0)</f>
        <v>0</v>
      </c>
      <c r="AM408" s="97">
        <f>_xlfn.XLOOKUP(B408,'[1]PI final (3)'!C:C,'[1]PI final (3)'!AQ:AQ,"",0)</f>
        <v>0</v>
      </c>
      <c r="AN408" s="97">
        <f>_xlfn.XLOOKUP(B408,'[1]PI final (3)'!C:C,'[1]PI final (3)'!AR:AR,"",0)</f>
        <v>0</v>
      </c>
      <c r="AO408" s="97">
        <f>_xlfn.XLOOKUP(B408,'[1]PI final (3)'!C:C,'[1]PI final (3)'!AS:AS,"",0)</f>
        <v>0</v>
      </c>
      <c r="AP408" s="97">
        <f>_xlfn.XLOOKUP(B408,'[1]PI final (3)'!C:C,'[1]PI final (3)'!AT:AT,"",0)</f>
        <v>0</v>
      </c>
      <c r="AQ408" s="97">
        <f>_xlfn.XLOOKUP(B408,'[1]PI final (3)'!C:C,'[1]PI final (3)'!AU:AU,"",0)</f>
        <v>1</v>
      </c>
      <c r="AR408" s="97">
        <f>_xlfn.XLOOKUP(B408,'[1]PI final (3)'!C:C,'[1]PI final (3)'!AW:AW,"",0)</f>
        <v>0</v>
      </c>
      <c r="AS408" s="97">
        <f>_xlfn.XLOOKUP(B408,'[1]PI final (3)'!C:C,'[1]PI final (3)'!AX:AX,"",0)</f>
        <v>0</v>
      </c>
      <c r="AT408" s="97">
        <f>_xlfn.XLOOKUP(B408,'[1]PI final (3)'!C:C,'[1]PI final (3)'!AY:AY,"",0)</f>
        <v>0</v>
      </c>
      <c r="AU408" s="97">
        <f>_xlfn.XLOOKUP(B408,'[1]PI final (3)'!C:C,'[1]PI final (3)'!AZ:AZ,"",0)</f>
        <v>0</v>
      </c>
      <c r="AV408" s="97">
        <f>_xlfn.XLOOKUP(B408,'[1]PI final (3)'!C:C,'[1]PI final (3)'!BA:BA,"",0)</f>
        <v>0</v>
      </c>
      <c r="AW408" s="97">
        <f>_xlfn.XLOOKUP(B408,'[1]PI final (3)'!C:C,'[1]PI final (3)'!BB:BB,"",0)</f>
        <v>1</v>
      </c>
      <c r="AX408" s="98" t="b">
        <v>0</v>
      </c>
      <c r="AY408" s="98" t="s">
        <v>931</v>
      </c>
      <c r="AZ408" s="98" t="s">
        <v>931</v>
      </c>
      <c r="BA408" s="98">
        <v>0</v>
      </c>
      <c r="BB408" s="98">
        <v>0</v>
      </c>
      <c r="BC408" s="98">
        <v>0</v>
      </c>
      <c r="BD408" s="98">
        <v>0</v>
      </c>
      <c r="BE408" s="98">
        <v>0</v>
      </c>
      <c r="BF408" s="98">
        <v>0</v>
      </c>
    </row>
    <row r="409" spans="1:59" s="102" customFormat="1" ht="32.1" customHeight="1">
      <c r="A409" s="97" t="s">
        <v>2365</v>
      </c>
      <c r="B409" s="97">
        <v>398</v>
      </c>
      <c r="C409" s="98" t="s">
        <v>2366</v>
      </c>
      <c r="D409" s="98" t="s">
        <v>2367</v>
      </c>
      <c r="E409" s="98" t="s">
        <v>2368</v>
      </c>
      <c r="F409" s="98" t="s">
        <v>2369</v>
      </c>
      <c r="G409" s="98" t="s">
        <v>1057</v>
      </c>
      <c r="H409" s="98" t="s">
        <v>2370</v>
      </c>
      <c r="I409" s="98" t="s">
        <v>2371</v>
      </c>
      <c r="J409" s="97">
        <v>7.89</v>
      </c>
      <c r="K409" s="98" t="s">
        <v>2372</v>
      </c>
      <c r="L409" s="97">
        <v>6</v>
      </c>
      <c r="M409" s="98" t="s">
        <v>1123</v>
      </c>
      <c r="N409" s="99">
        <v>3</v>
      </c>
      <c r="O409" s="100" t="s">
        <v>2373</v>
      </c>
      <c r="P409" s="97">
        <v>19</v>
      </c>
      <c r="Q409" s="98" t="s">
        <v>2374</v>
      </c>
      <c r="R409" s="98" t="s">
        <v>2472</v>
      </c>
      <c r="S409" s="97">
        <v>190504900</v>
      </c>
      <c r="T409" s="98" t="s">
        <v>1204</v>
      </c>
      <c r="U409" s="98" t="s">
        <v>2578</v>
      </c>
      <c r="V409" s="98" t="s">
        <v>2579</v>
      </c>
      <c r="W409" s="98">
        <v>123</v>
      </c>
      <c r="X409" s="98" t="s">
        <v>2378</v>
      </c>
      <c r="Y409" s="98">
        <v>123</v>
      </c>
      <c r="Z409" s="97">
        <v>3</v>
      </c>
      <c r="AA409" s="107">
        <v>45507</v>
      </c>
      <c r="AB409" s="98" t="s">
        <v>866</v>
      </c>
      <c r="AC409" s="97">
        <f>_xlfn.XLOOKUP(B409,'[1]PI final (3)'!C:C,'[1]PI final (3)'!AE:AE,"",0)</f>
        <v>100</v>
      </c>
      <c r="AD409" s="97">
        <f>_xlfn.XLOOKUP(B409,'[1]PI final (3)'!C:C,'[1]PI final (3)'!AF:AF,"",0)</f>
        <v>23</v>
      </c>
      <c r="AE409" s="97">
        <f>_xlfn.XLOOKUP(B409,'[1]PI final (3)'!C:C,'[1]PI final (3)'!AG:AG,"",0)</f>
        <v>123</v>
      </c>
      <c r="AF409" s="97">
        <f>_xlfn.XLOOKUP(B409,'[1]PI final (3)'!C:C,'[1]PI final (3)'!AI:AI,"",0)</f>
        <v>20</v>
      </c>
      <c r="AG409" s="97">
        <f>_xlfn.XLOOKUP(B409,'[1]PI final (3)'!C:C,'[1]PI final (3)'!AJ:AJ,"",0)</f>
        <v>40</v>
      </c>
      <c r="AH409" s="97">
        <f>_xlfn.XLOOKUP(B409,'[1]PI final (3)'!C:C,'[1]PI final (3)'!AK:AK,"",0)</f>
        <v>40</v>
      </c>
      <c r="AI409" s="97">
        <f>_xlfn.XLOOKUP(B409,'[1]PI final (3)'!C:C,'[1]PI final (3)'!AL:AL,"",0)</f>
        <v>23</v>
      </c>
      <c r="AJ409" s="97">
        <f>_xlfn.XLOOKUP(B409,'[1]PI final (3)'!C:C,'[1]PI final (3)'!AM:AM,"",0)</f>
        <v>123</v>
      </c>
      <c r="AK409" s="97">
        <f>_xlfn.XLOOKUP(B409,'[1]PI final (3)'!C:C,'[1]PI final (3)'!AN:AN,"",0)</f>
        <v>123</v>
      </c>
      <c r="AL409" s="97">
        <f>_xlfn.XLOOKUP(B409,'[1]PI final (3)'!C:C,'[1]PI final (3)'!AP:AP,"",0)</f>
        <v>20</v>
      </c>
      <c r="AM409" s="97">
        <f>_xlfn.XLOOKUP(B409,'[1]PI final (3)'!C:C,'[1]PI final (3)'!AQ:AQ,"",0)</f>
        <v>40</v>
      </c>
      <c r="AN409" s="97">
        <f>_xlfn.XLOOKUP(B409,'[1]PI final (3)'!C:C,'[1]PI final (3)'!AR:AR,"",0)</f>
        <v>40</v>
      </c>
      <c r="AO409" s="97">
        <f>_xlfn.XLOOKUP(B409,'[1]PI final (3)'!C:C,'[1]PI final (3)'!AS:AS,"",0)</f>
        <v>23</v>
      </c>
      <c r="AP409" s="97">
        <f>_xlfn.XLOOKUP(B409,'[1]PI final (3)'!C:C,'[1]PI final (3)'!AT:AT,"",0)</f>
        <v>123</v>
      </c>
      <c r="AQ409" s="97">
        <f>_xlfn.XLOOKUP(B409,'[1]PI final (3)'!C:C,'[1]PI final (3)'!AU:AU,"",0)</f>
        <v>123</v>
      </c>
      <c r="AR409" s="97">
        <f>_xlfn.XLOOKUP(B409,'[1]PI final (3)'!C:C,'[1]PI final (3)'!AW:AW,"",0)</f>
        <v>20</v>
      </c>
      <c r="AS409" s="97">
        <f>_xlfn.XLOOKUP(B409,'[1]PI final (3)'!C:C,'[1]PI final (3)'!AX:AX,"",0)</f>
        <v>40</v>
      </c>
      <c r="AT409" s="97">
        <f>_xlfn.XLOOKUP(B409,'[1]PI final (3)'!C:C,'[1]PI final (3)'!AY:AY,"",0)</f>
        <v>40</v>
      </c>
      <c r="AU409" s="97">
        <f>_xlfn.XLOOKUP(B409,'[1]PI final (3)'!C:C,'[1]PI final (3)'!AZ:AZ,"",0)</f>
        <v>23</v>
      </c>
      <c r="AV409" s="97">
        <f>_xlfn.XLOOKUP(B409,'[1]PI final (3)'!C:C,'[1]PI final (3)'!BA:BA,"",0)</f>
        <v>123</v>
      </c>
      <c r="AW409" s="97">
        <f>_xlfn.XLOOKUP(B409,'[1]PI final (3)'!C:C,'[1]PI final (3)'!BB:BB,"",0)</f>
        <v>123</v>
      </c>
      <c r="AX409" s="98" t="b">
        <v>0</v>
      </c>
      <c r="AY409" s="98" t="s">
        <v>931</v>
      </c>
      <c r="AZ409" s="98" t="s">
        <v>931</v>
      </c>
      <c r="BA409" s="98">
        <v>0</v>
      </c>
      <c r="BB409" s="98">
        <v>0</v>
      </c>
      <c r="BC409" s="98">
        <v>0</v>
      </c>
      <c r="BD409" s="98">
        <v>0</v>
      </c>
      <c r="BE409" s="98">
        <v>0</v>
      </c>
      <c r="BF409" s="98">
        <v>0</v>
      </c>
    </row>
    <row r="410" spans="1:59" s="102" customFormat="1" ht="32.1" customHeight="1">
      <c r="A410" s="97" t="s">
        <v>2365</v>
      </c>
      <c r="B410" s="97">
        <v>399</v>
      </c>
      <c r="C410" s="98" t="s">
        <v>2366</v>
      </c>
      <c r="D410" s="98" t="s">
        <v>2367</v>
      </c>
      <c r="E410" s="98" t="s">
        <v>2368</v>
      </c>
      <c r="F410" s="98" t="s">
        <v>2369</v>
      </c>
      <c r="G410" s="98" t="s">
        <v>1057</v>
      </c>
      <c r="H410" s="98" t="s">
        <v>2370</v>
      </c>
      <c r="I410" s="98" t="s">
        <v>2371</v>
      </c>
      <c r="J410" s="97">
        <v>7.89</v>
      </c>
      <c r="K410" s="98" t="s">
        <v>2372</v>
      </c>
      <c r="L410" s="97">
        <v>6</v>
      </c>
      <c r="M410" s="98" t="s">
        <v>1123</v>
      </c>
      <c r="N410" s="99">
        <v>3</v>
      </c>
      <c r="O410" s="100" t="s">
        <v>2373</v>
      </c>
      <c r="P410" s="97">
        <v>19</v>
      </c>
      <c r="Q410" s="98" t="s">
        <v>2374</v>
      </c>
      <c r="R410" s="98" t="s">
        <v>2375</v>
      </c>
      <c r="S410" s="97">
        <v>190505400</v>
      </c>
      <c r="T410" s="98" t="s">
        <v>1204</v>
      </c>
      <c r="U410" s="98" t="s">
        <v>2376</v>
      </c>
      <c r="V410" s="98" t="s">
        <v>2377</v>
      </c>
      <c r="W410" s="98">
        <v>1</v>
      </c>
      <c r="X410" s="98" t="s">
        <v>2378</v>
      </c>
      <c r="Y410" s="119" t="s">
        <v>1199</v>
      </c>
      <c r="Z410" s="97">
        <v>3</v>
      </c>
      <c r="AA410" s="107">
        <v>45507</v>
      </c>
      <c r="AB410" s="98" t="s">
        <v>16</v>
      </c>
      <c r="AC410" s="97">
        <f>_xlfn.XLOOKUP(B410,'[1]PI final (3)'!C:C,'[1]PI final (3)'!AE:AE,"",0)</f>
        <v>0.17</v>
      </c>
      <c r="AD410" s="97">
        <f>_xlfn.XLOOKUP(B410,'[1]PI final (3)'!C:C,'[1]PI final (3)'!AF:AF,"",0)</f>
        <v>0.08</v>
      </c>
      <c r="AE410" s="97">
        <f>_xlfn.XLOOKUP(B410,'[1]PI final (3)'!C:C,'[1]PI final (3)'!AG:AG,"",0)</f>
        <v>0.25</v>
      </c>
      <c r="AF410" s="97">
        <f>_xlfn.XLOOKUP(B410,'[1]PI final (3)'!C:C,'[1]PI final (3)'!AI:AI,"",0)</f>
        <v>0.01</v>
      </c>
      <c r="AG410" s="97">
        <f>_xlfn.XLOOKUP(B410,'[1]PI final (3)'!C:C,'[1]PI final (3)'!AJ:AJ,"",0)</f>
        <v>0.08</v>
      </c>
      <c r="AH410" s="97">
        <f>_xlfn.XLOOKUP(B410,'[1]PI final (3)'!C:C,'[1]PI final (3)'!AK:AK,"",0)</f>
        <v>0.08</v>
      </c>
      <c r="AI410" s="97">
        <f>_xlfn.XLOOKUP(B410,'[1]PI final (3)'!C:C,'[1]PI final (3)'!AL:AL,"",0)</f>
        <v>0.08</v>
      </c>
      <c r="AJ410" s="97">
        <f>_xlfn.XLOOKUP(B410,'[1]PI final (3)'!C:C,'[1]PI final (3)'!AM:AM,"",0)</f>
        <v>0.25</v>
      </c>
      <c r="AK410" s="97">
        <f>_xlfn.XLOOKUP(B410,'[1]PI final (3)'!C:C,'[1]PI final (3)'!AN:AN,"",0)</f>
        <v>0.5</v>
      </c>
      <c r="AL410" s="97">
        <f>_xlfn.XLOOKUP(B410,'[1]PI final (3)'!C:C,'[1]PI final (3)'!AP:AP,"",0)</f>
        <v>0.01</v>
      </c>
      <c r="AM410" s="97">
        <f>_xlfn.XLOOKUP(B410,'[1]PI final (3)'!C:C,'[1]PI final (3)'!AQ:AQ,"",0)</f>
        <v>0.08</v>
      </c>
      <c r="AN410" s="97">
        <f>_xlfn.XLOOKUP(B410,'[1]PI final (3)'!C:C,'[1]PI final (3)'!AR:AR,"",0)</f>
        <v>0.08</v>
      </c>
      <c r="AO410" s="97">
        <f>_xlfn.XLOOKUP(B410,'[1]PI final (3)'!C:C,'[1]PI final (3)'!AS:AS,"",0)</f>
        <v>0.08</v>
      </c>
      <c r="AP410" s="97">
        <f>_xlfn.XLOOKUP(B410,'[1]PI final (3)'!C:C,'[1]PI final (3)'!AT:AT,"",0)</f>
        <v>0.25</v>
      </c>
      <c r="AQ410" s="97">
        <f>_xlfn.XLOOKUP(B410,'[1]PI final (3)'!C:C,'[1]PI final (3)'!AU:AU,"",0)</f>
        <v>0.75</v>
      </c>
      <c r="AR410" s="97">
        <f>_xlfn.XLOOKUP(B410,'[1]PI final (3)'!C:C,'[1]PI final (3)'!AW:AW,"",0)</f>
        <v>0.01</v>
      </c>
      <c r="AS410" s="97">
        <f>_xlfn.XLOOKUP(B410,'[1]PI final (3)'!C:C,'[1]PI final (3)'!AX:AX,"",0)</f>
        <v>0.08</v>
      </c>
      <c r="AT410" s="97">
        <f>_xlfn.XLOOKUP(B410,'[1]PI final (3)'!C:C,'[1]PI final (3)'!AY:AY,"",0)</f>
        <v>0.08</v>
      </c>
      <c r="AU410" s="97">
        <f>_xlfn.XLOOKUP(B410,'[1]PI final (3)'!C:C,'[1]PI final (3)'!AZ:AZ,"",0)</f>
        <v>0.08</v>
      </c>
      <c r="AV410" s="97">
        <f>_xlfn.XLOOKUP(B410,'[1]PI final (3)'!C:C,'[1]PI final (3)'!BA:BA,"",0)</f>
        <v>0.25</v>
      </c>
      <c r="AW410" s="97">
        <f>_xlfn.XLOOKUP(B410,'[1]PI final (3)'!C:C,'[1]PI final (3)'!BB:BB,"",0)</f>
        <v>1</v>
      </c>
      <c r="AX410" s="98">
        <v>0</v>
      </c>
      <c r="AY410" s="98" t="s">
        <v>931</v>
      </c>
      <c r="AZ410" s="98" t="s">
        <v>931</v>
      </c>
      <c r="BA410" s="98">
        <v>0</v>
      </c>
      <c r="BB410" s="98">
        <v>0</v>
      </c>
      <c r="BC410" s="98">
        <v>0</v>
      </c>
      <c r="BD410" s="98">
        <v>0</v>
      </c>
      <c r="BE410" s="98">
        <v>0</v>
      </c>
      <c r="BF410" s="98">
        <v>0</v>
      </c>
    </row>
    <row r="411" spans="1:59" s="102" customFormat="1" ht="32.1" customHeight="1">
      <c r="A411" s="97" t="s">
        <v>2365</v>
      </c>
      <c r="B411" s="97">
        <v>400</v>
      </c>
      <c r="C411" s="98" t="s">
        <v>2366</v>
      </c>
      <c r="D411" s="98" t="s">
        <v>2367</v>
      </c>
      <c r="E411" s="98" t="s">
        <v>2368</v>
      </c>
      <c r="F411" s="98" t="s">
        <v>2369</v>
      </c>
      <c r="G411" s="98" t="s">
        <v>1057</v>
      </c>
      <c r="H411" s="98" t="s">
        <v>2370</v>
      </c>
      <c r="I411" s="98" t="s">
        <v>2371</v>
      </c>
      <c r="J411" s="97">
        <v>7.89</v>
      </c>
      <c r="K411" s="98" t="s">
        <v>2372</v>
      </c>
      <c r="L411" s="97">
        <v>6</v>
      </c>
      <c r="M411" s="98" t="s">
        <v>1123</v>
      </c>
      <c r="N411" s="99">
        <v>3</v>
      </c>
      <c r="O411" s="100" t="s">
        <v>2373</v>
      </c>
      <c r="P411" s="97">
        <v>45</v>
      </c>
      <c r="Q411" s="98" t="s">
        <v>1194</v>
      </c>
      <c r="R411" s="98" t="s">
        <v>1263</v>
      </c>
      <c r="S411" s="97">
        <v>450203800</v>
      </c>
      <c r="T411" s="98" t="s">
        <v>1204</v>
      </c>
      <c r="U411" s="98" t="s">
        <v>2580</v>
      </c>
      <c r="V411" s="98" t="s">
        <v>2581</v>
      </c>
      <c r="W411" s="98">
        <v>132</v>
      </c>
      <c r="X411" s="98" t="s">
        <v>2378</v>
      </c>
      <c r="Y411" s="98">
        <v>320</v>
      </c>
      <c r="Z411" s="97" t="s">
        <v>2582</v>
      </c>
      <c r="AA411" s="127" t="s">
        <v>2583</v>
      </c>
      <c r="AB411" s="98" t="s">
        <v>16</v>
      </c>
      <c r="AC411" s="97">
        <f>_xlfn.XLOOKUP(B411,'[1]PI final (3)'!C:C,'[1]PI final (3)'!AE:AE,"",0)</f>
        <v>0</v>
      </c>
      <c r="AD411" s="97">
        <f>_xlfn.XLOOKUP(B411,'[1]PI final (3)'!C:C,'[1]PI final (3)'!AF:AF,"",0)</f>
        <v>50</v>
      </c>
      <c r="AE411" s="97">
        <f>_xlfn.XLOOKUP(B411,'[1]PI final (3)'!C:C,'[1]PI final (3)'!AG:AG,"",0)</f>
        <v>50</v>
      </c>
      <c r="AF411" s="97">
        <f>_xlfn.XLOOKUP(B411,'[1]PI final (3)'!C:C,'[1]PI final (3)'!AI:AI,"",0)</f>
        <v>0</v>
      </c>
      <c r="AG411" s="97">
        <f>_xlfn.XLOOKUP(B411,'[1]PI final (3)'!C:C,'[1]PI final (3)'!AJ:AJ,"",0)</f>
        <v>0</v>
      </c>
      <c r="AH411" s="97">
        <f>_xlfn.XLOOKUP(B411,'[1]PI final (3)'!C:C,'[1]PI final (3)'!AK:AK,"",0)</f>
        <v>0</v>
      </c>
      <c r="AI411" s="97">
        <f>_xlfn.XLOOKUP(B411,'[1]PI final (3)'!C:C,'[1]PI final (3)'!AL:AL,"",0)</f>
        <v>50</v>
      </c>
      <c r="AJ411" s="97">
        <f>_xlfn.XLOOKUP(B411,'[1]PI final (3)'!C:C,'[1]PI final (3)'!AM:AM,"",0)</f>
        <v>50</v>
      </c>
      <c r="AK411" s="97">
        <f>_xlfn.XLOOKUP(B411,'[1]PI final (3)'!C:C,'[1]PI final (3)'!AN:AN,"",0)</f>
        <v>100</v>
      </c>
      <c r="AL411" s="97">
        <f>_xlfn.XLOOKUP(B411,'[1]PI final (3)'!C:C,'[1]PI final (3)'!AP:AP,"",0)</f>
        <v>0</v>
      </c>
      <c r="AM411" s="97">
        <f>_xlfn.XLOOKUP(B411,'[1]PI final (3)'!C:C,'[1]PI final (3)'!AQ:AQ,"",0)</f>
        <v>0</v>
      </c>
      <c r="AN411" s="97">
        <f>_xlfn.XLOOKUP(B411,'[1]PI final (3)'!C:C,'[1]PI final (3)'!AR:AR,"",0)</f>
        <v>0</v>
      </c>
      <c r="AO411" s="97">
        <f>_xlfn.XLOOKUP(B411,'[1]PI final (3)'!C:C,'[1]PI final (3)'!AS:AS,"",0)</f>
        <v>66</v>
      </c>
      <c r="AP411" s="97">
        <f>_xlfn.XLOOKUP(B411,'[1]PI final (3)'!C:C,'[1]PI final (3)'!AT:AT,"",0)</f>
        <v>66</v>
      </c>
      <c r="AQ411" s="97">
        <f>_xlfn.XLOOKUP(B411,'[1]PI final (3)'!C:C,'[1]PI final (3)'!AU:AU,"",0)</f>
        <v>166</v>
      </c>
      <c r="AR411" s="97">
        <f>_xlfn.XLOOKUP(B411,'[1]PI final (3)'!C:C,'[1]PI final (3)'!AW:AW,"",0)</f>
        <v>0</v>
      </c>
      <c r="AS411" s="97">
        <f>_xlfn.XLOOKUP(B411,'[1]PI final (3)'!C:C,'[1]PI final (3)'!AX:AX,"",0)</f>
        <v>0</v>
      </c>
      <c r="AT411" s="97">
        <f>_xlfn.XLOOKUP(B411,'[1]PI final (3)'!C:C,'[1]PI final (3)'!AY:AY,"",0)</f>
        <v>0</v>
      </c>
      <c r="AU411" s="97">
        <f>_xlfn.XLOOKUP(B411,'[1]PI final (3)'!C:C,'[1]PI final (3)'!AZ:AZ,"",0)</f>
        <v>44</v>
      </c>
      <c r="AV411" s="97">
        <f>_xlfn.XLOOKUP(B411,'[1]PI final (3)'!C:C,'[1]PI final (3)'!BA:BA,"",0)</f>
        <v>44</v>
      </c>
      <c r="AW411" s="97">
        <f>_xlfn.XLOOKUP(B411,'[1]PI final (3)'!C:C,'[1]PI final (3)'!BB:BB,"",0)</f>
        <v>210</v>
      </c>
      <c r="AX411" s="98" t="s">
        <v>857</v>
      </c>
      <c r="AY411" s="98" t="s">
        <v>931</v>
      </c>
      <c r="AZ411" s="98" t="s">
        <v>931</v>
      </c>
      <c r="BA411" s="98" t="s">
        <v>925</v>
      </c>
      <c r="BB411" s="98" t="s">
        <v>2156</v>
      </c>
      <c r="BC411" s="98" t="s">
        <v>2157</v>
      </c>
      <c r="BD411" s="98" t="s">
        <v>2494</v>
      </c>
      <c r="BE411" s="98" t="s">
        <v>780</v>
      </c>
      <c r="BF411" s="98" t="s">
        <v>1743</v>
      </c>
    </row>
    <row r="412" spans="1:59" s="102" customFormat="1" ht="32.1" customHeight="1">
      <c r="A412" s="97" t="s">
        <v>2584</v>
      </c>
      <c r="B412" s="97">
        <v>401</v>
      </c>
      <c r="C412" s="98" t="s">
        <v>2366</v>
      </c>
      <c r="D412" s="98" t="s">
        <v>2585</v>
      </c>
      <c r="E412" s="98" t="s">
        <v>2586</v>
      </c>
      <c r="F412" s="98" t="s">
        <v>2587</v>
      </c>
      <c r="G412" s="98" t="s">
        <v>1057</v>
      </c>
      <c r="H412" s="98" t="s">
        <v>2588</v>
      </c>
      <c r="I412" s="98" t="s">
        <v>2589</v>
      </c>
      <c r="J412" s="97">
        <v>10</v>
      </c>
      <c r="K412" s="98" t="s">
        <v>2590</v>
      </c>
      <c r="L412" s="97">
        <v>5</v>
      </c>
      <c r="M412" s="98" t="s">
        <v>2591</v>
      </c>
      <c r="N412" s="99">
        <v>3</v>
      </c>
      <c r="O412" s="100" t="s">
        <v>2592</v>
      </c>
      <c r="P412" s="97">
        <v>43</v>
      </c>
      <c r="Q412" s="98" t="s">
        <v>2593</v>
      </c>
      <c r="R412" s="98" t="s">
        <v>2594</v>
      </c>
      <c r="S412" s="97">
        <v>430100700</v>
      </c>
      <c r="T412" s="98" t="s">
        <v>2595</v>
      </c>
      <c r="U412" s="98" t="s">
        <v>2596</v>
      </c>
      <c r="V412" s="98" t="s">
        <v>2597</v>
      </c>
      <c r="W412" s="98">
        <v>13500</v>
      </c>
      <c r="X412" s="98" t="s">
        <v>2598</v>
      </c>
      <c r="Y412" s="119" t="s">
        <v>2599</v>
      </c>
      <c r="Z412" s="97">
        <v>10</v>
      </c>
      <c r="AA412" s="107">
        <v>45332</v>
      </c>
      <c r="AB412" s="98" t="s">
        <v>16</v>
      </c>
      <c r="AC412" s="97">
        <f>_xlfn.XLOOKUP(B412,'[1]PI final (3)'!C:C,'[1]PI final (3)'!AE:AE,"",0)</f>
        <v>2700</v>
      </c>
      <c r="AD412" s="97">
        <f>_xlfn.XLOOKUP(B412,'[1]PI final (3)'!C:C,'[1]PI final (3)'!AF:AF,"",0)</f>
        <v>800</v>
      </c>
      <c r="AE412" s="97">
        <f>_xlfn.XLOOKUP(B412,'[1]PI final (3)'!C:C,'[1]PI final (3)'!AG:AG,"",0)</f>
        <v>3500</v>
      </c>
      <c r="AF412" s="97">
        <f>_xlfn.XLOOKUP(B412,'[1]PI final (3)'!C:C,'[1]PI final (3)'!AI:AI,"",0)</f>
        <v>0</v>
      </c>
      <c r="AG412" s="97">
        <f>_xlfn.XLOOKUP(B412,'[1]PI final (3)'!C:C,'[1]PI final (3)'!AJ:AJ,"",0)</f>
        <v>1500</v>
      </c>
      <c r="AH412" s="97">
        <f>_xlfn.XLOOKUP(B412,'[1]PI final (3)'!C:C,'[1]PI final (3)'!AK:AK,"",0)</f>
        <v>1200</v>
      </c>
      <c r="AI412" s="97">
        <f>_xlfn.XLOOKUP(B412,'[1]PI final (3)'!C:C,'[1]PI final (3)'!AL:AL,"",0)</f>
        <v>800</v>
      </c>
      <c r="AJ412" s="97">
        <f>_xlfn.XLOOKUP(B412,'[1]PI final (3)'!C:C,'[1]PI final (3)'!AM:AM,"",0)</f>
        <v>3500</v>
      </c>
      <c r="AK412" s="97">
        <f>_xlfn.XLOOKUP(B412,'[1]PI final (3)'!C:C,'[1]PI final (3)'!AN:AN,"",0)</f>
        <v>7000</v>
      </c>
      <c r="AL412" s="97">
        <f>_xlfn.XLOOKUP(B412,'[1]PI final (3)'!C:C,'[1]PI final (3)'!AP:AP,"",0)</f>
        <v>1500</v>
      </c>
      <c r="AM412" s="97">
        <f>_xlfn.XLOOKUP(B412,'[1]PI final (3)'!C:C,'[1]PI final (3)'!AQ:AQ,"",0)</f>
        <v>0</v>
      </c>
      <c r="AN412" s="97">
        <f>_xlfn.XLOOKUP(B412,'[1]PI final (3)'!C:C,'[1]PI final (3)'!AR:AR,"",0)</f>
        <v>1500</v>
      </c>
      <c r="AO412" s="97">
        <f>_xlfn.XLOOKUP(B412,'[1]PI final (3)'!C:C,'[1]PI final (3)'!AS:AS,"",0)</f>
        <v>500</v>
      </c>
      <c r="AP412" s="97">
        <f>_xlfn.XLOOKUP(B412,'[1]PI final (3)'!C:C,'[1]PI final (3)'!AT:AT,"",0)</f>
        <v>3500</v>
      </c>
      <c r="AQ412" s="97">
        <f>_xlfn.XLOOKUP(B412,'[1]PI final (3)'!C:C,'[1]PI final (3)'!AU:AU,"",0)</f>
        <v>10500</v>
      </c>
      <c r="AR412" s="97">
        <f>_xlfn.XLOOKUP(B412,'[1]PI final (3)'!C:C,'[1]PI final (3)'!AW:AW,"",0)</f>
        <v>0</v>
      </c>
      <c r="AS412" s="97">
        <f>_xlfn.XLOOKUP(B412,'[1]PI final (3)'!C:C,'[1]PI final (3)'!AX:AX,"",0)</f>
        <v>1500</v>
      </c>
      <c r="AT412" s="97">
        <f>_xlfn.XLOOKUP(B412,'[1]PI final (3)'!C:C,'[1]PI final (3)'!AY:AY,"",0)</f>
        <v>1200</v>
      </c>
      <c r="AU412" s="97">
        <f>_xlfn.XLOOKUP(B412,'[1]PI final (3)'!C:C,'[1]PI final (3)'!AZ:AZ,"",0)</f>
        <v>800</v>
      </c>
      <c r="AV412" s="97">
        <f>_xlfn.XLOOKUP(B412,'[1]PI final (3)'!C:C,'[1]PI final (3)'!BA:BA,"",0)</f>
        <v>3500</v>
      </c>
      <c r="AW412" s="97">
        <f>_xlfn.XLOOKUP(B412,'[1]PI final (3)'!C:C,'[1]PI final (3)'!BB:BB,"",0)</f>
        <v>14000</v>
      </c>
      <c r="AX412" s="98">
        <v>0</v>
      </c>
      <c r="AY412" s="98" t="s">
        <v>931</v>
      </c>
      <c r="AZ412" s="98" t="s">
        <v>931</v>
      </c>
      <c r="BA412" s="98" t="s">
        <v>849</v>
      </c>
      <c r="BB412" s="98" t="s">
        <v>792</v>
      </c>
      <c r="BC412" s="98" t="s">
        <v>1742</v>
      </c>
      <c r="BD412" s="98" t="s">
        <v>910</v>
      </c>
      <c r="BE412" s="98" t="s">
        <v>868</v>
      </c>
      <c r="BF412" s="98" t="s">
        <v>869</v>
      </c>
    </row>
    <row r="413" spans="1:59" s="102" customFormat="1" ht="32.1" customHeight="1">
      <c r="A413" s="97" t="s">
        <v>2584</v>
      </c>
      <c r="B413" s="109">
        <v>402.1</v>
      </c>
      <c r="C413" s="110" t="s">
        <v>2366</v>
      </c>
      <c r="D413" s="110" t="s">
        <v>2585</v>
      </c>
      <c r="E413" s="110" t="s">
        <v>2586</v>
      </c>
      <c r="F413" s="110" t="s">
        <v>2587</v>
      </c>
      <c r="G413" s="110" t="s">
        <v>1057</v>
      </c>
      <c r="H413" s="110" t="s">
        <v>2588</v>
      </c>
      <c r="I413" s="110" t="s">
        <v>2589</v>
      </c>
      <c r="J413" s="111">
        <v>10</v>
      </c>
      <c r="K413" s="110" t="s">
        <v>2590</v>
      </c>
      <c r="L413" s="110">
        <v>5</v>
      </c>
      <c r="M413" s="110" t="s">
        <v>2591</v>
      </c>
      <c r="N413" s="112">
        <v>3</v>
      </c>
      <c r="O413" s="110" t="s">
        <v>2592</v>
      </c>
      <c r="P413" s="112">
        <v>43</v>
      </c>
      <c r="Q413" s="110" t="s">
        <v>2593</v>
      </c>
      <c r="R413" s="110" t="s">
        <v>2594</v>
      </c>
      <c r="S413" s="112">
        <v>430103700</v>
      </c>
      <c r="T413" s="110" t="s">
        <v>770</v>
      </c>
      <c r="U413" s="110" t="s">
        <v>2600</v>
      </c>
      <c r="V413" s="110" t="s">
        <v>2601</v>
      </c>
      <c r="W413" s="110">
        <v>24000</v>
      </c>
      <c r="X413" s="110" t="s">
        <v>2598</v>
      </c>
      <c r="Y413" s="110" t="s">
        <v>2602</v>
      </c>
      <c r="Z413" s="110">
        <v>4</v>
      </c>
      <c r="AA413" s="110" t="s">
        <v>917</v>
      </c>
      <c r="AB413" s="113" t="s">
        <v>866</v>
      </c>
      <c r="AC413" s="112">
        <v>24000</v>
      </c>
      <c r="AD413" s="112">
        <v>0</v>
      </c>
      <c r="AE413" s="112">
        <v>24000</v>
      </c>
      <c r="AF413" s="112">
        <v>0</v>
      </c>
      <c r="AG413" s="112">
        <v>0</v>
      </c>
      <c r="AH413" s="112">
        <v>24000</v>
      </c>
      <c r="AI413" s="112">
        <v>0</v>
      </c>
      <c r="AJ413" s="112">
        <v>24000</v>
      </c>
      <c r="AK413" s="112">
        <v>24000</v>
      </c>
      <c r="AL413" s="112">
        <v>0</v>
      </c>
      <c r="AM413" s="112">
        <v>0</v>
      </c>
      <c r="AN413" s="112">
        <v>24000</v>
      </c>
      <c r="AO413" s="112">
        <v>0</v>
      </c>
      <c r="AP413" s="112">
        <v>24000</v>
      </c>
      <c r="AQ413" s="112">
        <v>24000</v>
      </c>
      <c r="AR413" s="112">
        <v>0</v>
      </c>
      <c r="AS413" s="112">
        <v>0</v>
      </c>
      <c r="AT413" s="112">
        <v>24000</v>
      </c>
      <c r="AU413" s="112">
        <v>0</v>
      </c>
      <c r="AV413" s="112">
        <v>24000</v>
      </c>
      <c r="AW413" s="112">
        <v>24000</v>
      </c>
      <c r="AX413" s="110" t="b">
        <v>0</v>
      </c>
      <c r="AY413" s="110" t="s">
        <v>931</v>
      </c>
      <c r="AZ413" s="110">
        <v>0</v>
      </c>
      <c r="BA413" s="110">
        <v>0</v>
      </c>
      <c r="BB413" s="114">
        <v>0</v>
      </c>
      <c r="BC413" s="114">
        <v>0</v>
      </c>
      <c r="BD413" s="114">
        <v>0</v>
      </c>
      <c r="BE413" s="114">
        <v>0</v>
      </c>
      <c r="BF413" s="114">
        <v>0</v>
      </c>
      <c r="BG413" s="115" t="s">
        <v>932</v>
      </c>
    </row>
    <row r="414" spans="1:59" s="102" customFormat="1" ht="32.1" customHeight="1">
      <c r="A414" s="97" t="s">
        <v>2584</v>
      </c>
      <c r="B414" s="109">
        <v>402.2</v>
      </c>
      <c r="C414" s="110" t="s">
        <v>2366</v>
      </c>
      <c r="D414" s="110" t="s">
        <v>2585</v>
      </c>
      <c r="E414" s="110" t="s">
        <v>2586</v>
      </c>
      <c r="F414" s="110" t="s">
        <v>2587</v>
      </c>
      <c r="G414" s="110" t="s">
        <v>1057</v>
      </c>
      <c r="H414" s="110" t="s">
        <v>2588</v>
      </c>
      <c r="I414" s="110" t="s">
        <v>2589</v>
      </c>
      <c r="J414" s="111">
        <v>10</v>
      </c>
      <c r="K414" s="110" t="s">
        <v>2590</v>
      </c>
      <c r="L414" s="110">
        <v>5</v>
      </c>
      <c r="M414" s="110" t="s">
        <v>2591</v>
      </c>
      <c r="N414" s="112">
        <v>3</v>
      </c>
      <c r="O414" s="110" t="s">
        <v>2592</v>
      </c>
      <c r="P414" s="112">
        <v>43</v>
      </c>
      <c r="Q414" s="110" t="s">
        <v>2593</v>
      </c>
      <c r="R414" s="110" t="s">
        <v>2594</v>
      </c>
      <c r="S414" s="112">
        <v>430103700</v>
      </c>
      <c r="T414" s="110" t="s">
        <v>770</v>
      </c>
      <c r="U414" s="110" t="s">
        <v>2600</v>
      </c>
      <c r="V414" s="110" t="s">
        <v>2601</v>
      </c>
      <c r="W414" s="110">
        <v>24000</v>
      </c>
      <c r="X414" s="110" t="s">
        <v>2598</v>
      </c>
      <c r="Y414" s="110" t="s">
        <v>2602</v>
      </c>
      <c r="Z414" s="110">
        <v>4</v>
      </c>
      <c r="AA414" s="110" t="s">
        <v>917</v>
      </c>
      <c r="AB414" s="116" t="s">
        <v>16</v>
      </c>
      <c r="AC414" s="112">
        <v>0</v>
      </c>
      <c r="AD414" s="112">
        <v>0</v>
      </c>
      <c r="AE414" s="112">
        <v>0</v>
      </c>
      <c r="AF414" s="112">
        <v>0</v>
      </c>
      <c r="AG414" s="112">
        <v>0</v>
      </c>
      <c r="AH414" s="112">
        <v>2000</v>
      </c>
      <c r="AI414" s="112">
        <v>0</v>
      </c>
      <c r="AJ414" s="112">
        <v>2000</v>
      </c>
      <c r="AK414" s="112">
        <v>2000</v>
      </c>
      <c r="AL414" s="112">
        <v>0</v>
      </c>
      <c r="AM414" s="112">
        <v>0</v>
      </c>
      <c r="AN414" s="112">
        <v>2000</v>
      </c>
      <c r="AO414" s="112">
        <v>0</v>
      </c>
      <c r="AP414" s="112">
        <v>2000</v>
      </c>
      <c r="AQ414" s="112">
        <v>4000</v>
      </c>
      <c r="AR414" s="112">
        <v>0</v>
      </c>
      <c r="AS414" s="112">
        <v>0</v>
      </c>
      <c r="AT414" s="112">
        <v>2000</v>
      </c>
      <c r="AU414" s="112">
        <v>0</v>
      </c>
      <c r="AV414" s="112">
        <v>2000</v>
      </c>
      <c r="AW414" s="112">
        <v>6000</v>
      </c>
      <c r="AX414" s="110">
        <v>0</v>
      </c>
      <c r="AY414" s="110" t="s">
        <v>931</v>
      </c>
      <c r="AZ414" s="110">
        <v>0</v>
      </c>
      <c r="BA414" s="110">
        <v>0</v>
      </c>
      <c r="BB414" s="114">
        <v>0</v>
      </c>
      <c r="BC414" s="114">
        <v>0</v>
      </c>
      <c r="BD414" s="114">
        <v>0</v>
      </c>
      <c r="BE414" s="114">
        <v>0</v>
      </c>
      <c r="BF414" s="114">
        <v>0</v>
      </c>
      <c r="BG414" s="115" t="s">
        <v>932</v>
      </c>
    </row>
    <row r="415" spans="1:59" s="102" customFormat="1" ht="32.1" customHeight="1">
      <c r="A415" s="97" t="s">
        <v>2584</v>
      </c>
      <c r="B415" s="109">
        <v>403.1</v>
      </c>
      <c r="C415" s="110" t="s">
        <v>2366</v>
      </c>
      <c r="D415" s="110" t="s">
        <v>2585</v>
      </c>
      <c r="E415" s="110" t="s">
        <v>2586</v>
      </c>
      <c r="F415" s="110" t="s">
        <v>2587</v>
      </c>
      <c r="G415" s="110" t="s">
        <v>1057</v>
      </c>
      <c r="H415" s="110" t="s">
        <v>2588</v>
      </c>
      <c r="I415" s="110" t="s">
        <v>2589</v>
      </c>
      <c r="J415" s="111">
        <v>10</v>
      </c>
      <c r="K415" s="110" t="s">
        <v>2590</v>
      </c>
      <c r="L415" s="110">
        <v>5</v>
      </c>
      <c r="M415" s="110" t="s">
        <v>2591</v>
      </c>
      <c r="N415" s="112">
        <v>3</v>
      </c>
      <c r="O415" s="110" t="s">
        <v>2592</v>
      </c>
      <c r="P415" s="112">
        <v>43</v>
      </c>
      <c r="Q415" s="110" t="s">
        <v>2593</v>
      </c>
      <c r="R415" s="110" t="s">
        <v>2594</v>
      </c>
      <c r="S415" s="112">
        <v>430103701</v>
      </c>
      <c r="T415" s="110" t="s">
        <v>770</v>
      </c>
      <c r="U415" s="110" t="s">
        <v>2603</v>
      </c>
      <c r="V415" s="110" t="s">
        <v>2604</v>
      </c>
      <c r="W415" s="110">
        <v>24000</v>
      </c>
      <c r="X415" s="110" t="s">
        <v>2598</v>
      </c>
      <c r="Y415" s="110" t="s">
        <v>2602</v>
      </c>
      <c r="Z415" s="110">
        <v>4</v>
      </c>
      <c r="AA415" s="110" t="s">
        <v>917</v>
      </c>
      <c r="AB415" s="113" t="s">
        <v>866</v>
      </c>
      <c r="AC415" s="112">
        <v>24000</v>
      </c>
      <c r="AD415" s="112">
        <v>0</v>
      </c>
      <c r="AE415" s="112">
        <v>24000</v>
      </c>
      <c r="AF415" s="112">
        <v>0</v>
      </c>
      <c r="AG415" s="112">
        <v>0</v>
      </c>
      <c r="AH415" s="112">
        <v>24000</v>
      </c>
      <c r="AI415" s="112">
        <v>0</v>
      </c>
      <c r="AJ415" s="112">
        <v>24000</v>
      </c>
      <c r="AK415" s="112">
        <v>24000</v>
      </c>
      <c r="AL415" s="112">
        <v>0</v>
      </c>
      <c r="AM415" s="112">
        <v>0</v>
      </c>
      <c r="AN415" s="112">
        <v>24000</v>
      </c>
      <c r="AO415" s="112">
        <v>0</v>
      </c>
      <c r="AP415" s="112">
        <v>24000</v>
      </c>
      <c r="AQ415" s="112">
        <v>24000</v>
      </c>
      <c r="AR415" s="112">
        <v>0</v>
      </c>
      <c r="AS415" s="112">
        <v>0</v>
      </c>
      <c r="AT415" s="112">
        <v>24000</v>
      </c>
      <c r="AU415" s="112">
        <v>0</v>
      </c>
      <c r="AV415" s="112">
        <v>24000</v>
      </c>
      <c r="AW415" s="112">
        <v>24000</v>
      </c>
      <c r="AX415" s="110" t="b">
        <v>0</v>
      </c>
      <c r="AY415" s="110" t="s">
        <v>931</v>
      </c>
      <c r="AZ415" s="110">
        <v>0</v>
      </c>
      <c r="BA415" s="110">
        <v>0</v>
      </c>
      <c r="BB415" s="114">
        <v>0</v>
      </c>
      <c r="BC415" s="114">
        <v>0</v>
      </c>
      <c r="BD415" s="114">
        <v>0</v>
      </c>
      <c r="BE415" s="114">
        <v>0</v>
      </c>
      <c r="BF415" s="114">
        <v>0</v>
      </c>
      <c r="BG415" s="115" t="s">
        <v>932</v>
      </c>
    </row>
    <row r="416" spans="1:59" s="102" customFormat="1" ht="32.1" customHeight="1">
      <c r="A416" s="97" t="s">
        <v>2584</v>
      </c>
      <c r="B416" s="109">
        <v>403.2</v>
      </c>
      <c r="C416" s="110" t="s">
        <v>2366</v>
      </c>
      <c r="D416" s="110" t="s">
        <v>2585</v>
      </c>
      <c r="E416" s="110" t="s">
        <v>2586</v>
      </c>
      <c r="F416" s="110" t="s">
        <v>2587</v>
      </c>
      <c r="G416" s="110" t="s">
        <v>1057</v>
      </c>
      <c r="H416" s="110" t="s">
        <v>2588</v>
      </c>
      <c r="I416" s="110" t="s">
        <v>2589</v>
      </c>
      <c r="J416" s="111">
        <v>10</v>
      </c>
      <c r="K416" s="110" t="s">
        <v>2590</v>
      </c>
      <c r="L416" s="110">
        <v>5</v>
      </c>
      <c r="M416" s="110" t="s">
        <v>2591</v>
      </c>
      <c r="N416" s="112">
        <v>3</v>
      </c>
      <c r="O416" s="110" t="s">
        <v>2592</v>
      </c>
      <c r="P416" s="112">
        <v>43</v>
      </c>
      <c r="Q416" s="110" t="s">
        <v>2593</v>
      </c>
      <c r="R416" s="110" t="s">
        <v>2594</v>
      </c>
      <c r="S416" s="112">
        <v>430103701</v>
      </c>
      <c r="T416" s="110" t="s">
        <v>770</v>
      </c>
      <c r="U416" s="110" t="s">
        <v>2603</v>
      </c>
      <c r="V416" s="110" t="s">
        <v>2604</v>
      </c>
      <c r="W416" s="110">
        <v>24000</v>
      </c>
      <c r="X416" s="110" t="s">
        <v>2598</v>
      </c>
      <c r="Y416" s="110" t="s">
        <v>2602</v>
      </c>
      <c r="Z416" s="110">
        <v>4</v>
      </c>
      <c r="AA416" s="110" t="s">
        <v>917</v>
      </c>
      <c r="AB416" s="116" t="s">
        <v>16</v>
      </c>
      <c r="AC416" s="112">
        <v>0</v>
      </c>
      <c r="AD416" s="112">
        <v>0</v>
      </c>
      <c r="AE416" s="112">
        <v>0</v>
      </c>
      <c r="AF416" s="112">
        <v>0</v>
      </c>
      <c r="AG416" s="112">
        <v>0</v>
      </c>
      <c r="AH416" s="112">
        <v>2000</v>
      </c>
      <c r="AI416" s="112">
        <v>0</v>
      </c>
      <c r="AJ416" s="112">
        <v>2000</v>
      </c>
      <c r="AK416" s="112">
        <v>2000</v>
      </c>
      <c r="AL416" s="112">
        <v>0</v>
      </c>
      <c r="AM416" s="112">
        <v>0</v>
      </c>
      <c r="AN416" s="112">
        <v>2000</v>
      </c>
      <c r="AO416" s="112">
        <v>0</v>
      </c>
      <c r="AP416" s="112">
        <v>2000</v>
      </c>
      <c r="AQ416" s="112">
        <v>4000</v>
      </c>
      <c r="AR416" s="112">
        <v>0</v>
      </c>
      <c r="AS416" s="112">
        <v>0</v>
      </c>
      <c r="AT416" s="112">
        <v>2000</v>
      </c>
      <c r="AU416" s="112">
        <v>0</v>
      </c>
      <c r="AV416" s="112">
        <v>2000</v>
      </c>
      <c r="AW416" s="112">
        <v>6000</v>
      </c>
      <c r="AX416" s="110">
        <v>0</v>
      </c>
      <c r="AY416" s="110" t="s">
        <v>931</v>
      </c>
      <c r="AZ416" s="110">
        <v>0</v>
      </c>
      <c r="BA416" s="110">
        <v>0</v>
      </c>
      <c r="BB416" s="114">
        <v>0</v>
      </c>
      <c r="BC416" s="114">
        <v>0</v>
      </c>
      <c r="BD416" s="114">
        <v>0</v>
      </c>
      <c r="BE416" s="114">
        <v>0</v>
      </c>
      <c r="BF416" s="114">
        <v>0</v>
      </c>
      <c r="BG416" s="115" t="s">
        <v>932</v>
      </c>
    </row>
    <row r="417" spans="1:59" s="102" customFormat="1" ht="32.1" customHeight="1">
      <c r="A417" s="97" t="s">
        <v>2584</v>
      </c>
      <c r="B417" s="97">
        <v>404</v>
      </c>
      <c r="C417" s="98" t="s">
        <v>2366</v>
      </c>
      <c r="D417" s="98" t="s">
        <v>2585</v>
      </c>
      <c r="E417" s="98" t="s">
        <v>2586</v>
      </c>
      <c r="F417" s="98" t="s">
        <v>2587</v>
      </c>
      <c r="G417" s="98" t="s">
        <v>1057</v>
      </c>
      <c r="H417" s="98" t="s">
        <v>2588</v>
      </c>
      <c r="I417" s="98" t="s">
        <v>2589</v>
      </c>
      <c r="J417" s="97">
        <v>10</v>
      </c>
      <c r="K417" s="98" t="s">
        <v>2590</v>
      </c>
      <c r="L417" s="97">
        <v>5</v>
      </c>
      <c r="M417" s="98" t="s">
        <v>2591</v>
      </c>
      <c r="N417" s="99">
        <v>3</v>
      </c>
      <c r="O417" s="100" t="s">
        <v>2592</v>
      </c>
      <c r="P417" s="97">
        <v>43</v>
      </c>
      <c r="Q417" s="98" t="s">
        <v>2593</v>
      </c>
      <c r="R417" s="98" t="s">
        <v>2605</v>
      </c>
      <c r="S417" s="97">
        <v>430206200</v>
      </c>
      <c r="T417" s="98" t="s">
        <v>1137</v>
      </c>
      <c r="U417" s="98" t="s">
        <v>1392</v>
      </c>
      <c r="V417" s="98" t="s">
        <v>2606</v>
      </c>
      <c r="W417" s="98">
        <v>1</v>
      </c>
      <c r="X417" s="98" t="s">
        <v>2598</v>
      </c>
      <c r="Y417" s="98">
        <v>9</v>
      </c>
      <c r="Z417" s="97">
        <v>16</v>
      </c>
      <c r="AA417" s="107">
        <v>45520</v>
      </c>
      <c r="AB417" s="98" t="s">
        <v>16</v>
      </c>
      <c r="AC417" s="97">
        <f>_xlfn.XLOOKUP(B417,'[1]PI final (3)'!C:C,'[1]PI final (3)'!AE:AE,"",0)</f>
        <v>1</v>
      </c>
      <c r="AD417" s="97">
        <f>_xlfn.XLOOKUP(B417,'[1]PI final (3)'!C:C,'[1]PI final (3)'!AF:AF,"",0)</f>
        <v>1</v>
      </c>
      <c r="AE417" s="97">
        <f>_xlfn.XLOOKUP(B417,'[1]PI final (3)'!C:C,'[1]PI final (3)'!AG:AG,"",0)</f>
        <v>2</v>
      </c>
      <c r="AF417" s="97">
        <f>_xlfn.XLOOKUP(B417,'[1]PI final (3)'!C:C,'[1]PI final (3)'!AI:AI,"",0)</f>
        <v>0</v>
      </c>
      <c r="AG417" s="97">
        <f>_xlfn.XLOOKUP(B417,'[1]PI final (3)'!C:C,'[1]PI final (3)'!AJ:AJ,"",0)</f>
        <v>1</v>
      </c>
      <c r="AH417" s="97">
        <f>_xlfn.XLOOKUP(B417,'[1]PI final (3)'!C:C,'[1]PI final (3)'!AK:AK,"",0)</f>
        <v>1</v>
      </c>
      <c r="AI417" s="97">
        <f>_xlfn.XLOOKUP(B417,'[1]PI final (3)'!C:C,'[1]PI final (3)'!AL:AL,"",0)</f>
        <v>0</v>
      </c>
      <c r="AJ417" s="97">
        <f>_xlfn.XLOOKUP(B417,'[1]PI final (3)'!C:C,'[1]PI final (3)'!AM:AM,"",0)</f>
        <v>2</v>
      </c>
      <c r="AK417" s="97">
        <f>_xlfn.XLOOKUP(B417,'[1]PI final (3)'!C:C,'[1]PI final (3)'!AN:AN,"",0)</f>
        <v>4</v>
      </c>
      <c r="AL417" s="97">
        <f>_xlfn.XLOOKUP(B417,'[1]PI final (3)'!C:C,'[1]PI final (3)'!AP:AP,"",0)</f>
        <v>0</v>
      </c>
      <c r="AM417" s="97">
        <f>_xlfn.XLOOKUP(B417,'[1]PI final (3)'!C:C,'[1]PI final (3)'!AQ:AQ,"",0)</f>
        <v>1</v>
      </c>
      <c r="AN417" s="97">
        <f>_xlfn.XLOOKUP(B417,'[1]PI final (3)'!C:C,'[1]PI final (3)'!AR:AR,"",0)</f>
        <v>1</v>
      </c>
      <c r="AO417" s="97">
        <f>_xlfn.XLOOKUP(B417,'[1]PI final (3)'!C:C,'[1]PI final (3)'!AS:AS,"",0)</f>
        <v>0</v>
      </c>
      <c r="AP417" s="97">
        <f>_xlfn.XLOOKUP(B417,'[1]PI final (3)'!C:C,'[1]PI final (3)'!AT:AT,"",0)</f>
        <v>2</v>
      </c>
      <c r="AQ417" s="97">
        <f>_xlfn.XLOOKUP(B417,'[1]PI final (3)'!C:C,'[1]PI final (3)'!AU:AU,"",0)</f>
        <v>6</v>
      </c>
      <c r="AR417" s="97">
        <f>_xlfn.XLOOKUP(B417,'[1]PI final (3)'!C:C,'[1]PI final (3)'!AW:AW,"",0)</f>
        <v>0</v>
      </c>
      <c r="AS417" s="97">
        <f>_xlfn.XLOOKUP(B417,'[1]PI final (3)'!C:C,'[1]PI final (3)'!AX:AX,"",0)</f>
        <v>1</v>
      </c>
      <c r="AT417" s="97">
        <f>_xlfn.XLOOKUP(B417,'[1]PI final (3)'!C:C,'[1]PI final (3)'!AY:AY,"",0)</f>
        <v>1</v>
      </c>
      <c r="AU417" s="97">
        <f>_xlfn.XLOOKUP(B417,'[1]PI final (3)'!C:C,'[1]PI final (3)'!AZ:AZ,"",0)</f>
        <v>0</v>
      </c>
      <c r="AV417" s="97">
        <f>_xlfn.XLOOKUP(B417,'[1]PI final (3)'!C:C,'[1]PI final (3)'!BA:BA,"",0)</f>
        <v>2</v>
      </c>
      <c r="AW417" s="97">
        <f>_xlfn.XLOOKUP(B417,'[1]PI final (3)'!C:C,'[1]PI final (3)'!BB:BB,"",0)</f>
        <v>8</v>
      </c>
      <c r="AX417" s="98" t="s">
        <v>776</v>
      </c>
      <c r="AY417" s="98" t="s">
        <v>931</v>
      </c>
      <c r="AZ417" s="98" t="s">
        <v>931</v>
      </c>
      <c r="BA417" s="98" t="s">
        <v>849</v>
      </c>
      <c r="BB417" s="98" t="s">
        <v>799</v>
      </c>
      <c r="BC417" s="98" t="s">
        <v>800</v>
      </c>
      <c r="BD417" s="98" t="s">
        <v>1222</v>
      </c>
      <c r="BE417" s="98" t="s">
        <v>801</v>
      </c>
      <c r="BF417" s="98" t="s">
        <v>851</v>
      </c>
    </row>
    <row r="418" spans="1:59" s="102" customFormat="1" ht="32.1" customHeight="1">
      <c r="A418" s="97" t="s">
        <v>1286</v>
      </c>
      <c r="B418" s="97">
        <v>405</v>
      </c>
      <c r="C418" s="98" t="s">
        <v>2366</v>
      </c>
      <c r="D418" s="98" t="s">
        <v>2585</v>
      </c>
      <c r="E418" s="98" t="s">
        <v>2607</v>
      </c>
      <c r="F418" s="98" t="s">
        <v>2608</v>
      </c>
      <c r="G418" s="98" t="s">
        <v>1057</v>
      </c>
      <c r="H418" s="98" t="s">
        <v>2609</v>
      </c>
      <c r="I418" s="98" t="s">
        <v>1043</v>
      </c>
      <c r="J418" s="97">
        <v>7433</v>
      </c>
      <c r="K418" s="98" t="s">
        <v>2610</v>
      </c>
      <c r="L418" s="97">
        <v>12000</v>
      </c>
      <c r="M418" s="98" t="s">
        <v>1090</v>
      </c>
      <c r="N418" s="99">
        <v>16</v>
      </c>
      <c r="O418" s="100" t="s">
        <v>2611</v>
      </c>
      <c r="P418" s="97">
        <v>45</v>
      </c>
      <c r="Q418" s="98" t="s">
        <v>1194</v>
      </c>
      <c r="R418" s="98" t="s">
        <v>1245</v>
      </c>
      <c r="S418" s="97">
        <v>450102602</v>
      </c>
      <c r="T418" s="98" t="s">
        <v>2612</v>
      </c>
      <c r="U418" s="98" t="s">
        <v>2613</v>
      </c>
      <c r="V418" s="98" t="s">
        <v>2614</v>
      </c>
      <c r="W418" s="98">
        <v>1</v>
      </c>
      <c r="X418" s="98" t="s">
        <v>2615</v>
      </c>
      <c r="Y418" s="98">
        <v>2</v>
      </c>
      <c r="Z418" s="97">
        <v>16</v>
      </c>
      <c r="AA418" s="107">
        <v>45398</v>
      </c>
      <c r="AB418" s="98" t="s">
        <v>16</v>
      </c>
      <c r="AC418" s="97">
        <f>_xlfn.XLOOKUP(B418,'[1]PI final (3)'!C:C,'[1]PI final (3)'!AE:AE,"",0)</f>
        <v>1</v>
      </c>
      <c r="AD418" s="97">
        <f>_xlfn.XLOOKUP(B418,'[1]PI final (3)'!C:C,'[1]PI final (3)'!AF:AF,"",0)</f>
        <v>0</v>
      </c>
      <c r="AE418" s="97">
        <f>_xlfn.XLOOKUP(B418,'[1]PI final (3)'!C:C,'[1]PI final (3)'!AG:AG,"",0)</f>
        <v>1</v>
      </c>
      <c r="AF418" s="97">
        <f>_xlfn.XLOOKUP(B418,'[1]PI final (3)'!C:C,'[1]PI final (3)'!AI:AI,"",0)</f>
        <v>0.25</v>
      </c>
      <c r="AG418" s="97">
        <f>_xlfn.XLOOKUP(B418,'[1]PI final (3)'!C:C,'[1]PI final (3)'!AJ:AJ,"",0)</f>
        <v>0</v>
      </c>
      <c r="AH418" s="97">
        <f>_xlfn.XLOOKUP(B418,'[1]PI final (3)'!C:C,'[1]PI final (3)'!AK:AK,"",0)</f>
        <v>0</v>
      </c>
      <c r="AI418" s="97">
        <f>_xlfn.XLOOKUP(B418,'[1]PI final (3)'!C:C,'[1]PI final (3)'!AL:AL,"",0)</f>
        <v>0</v>
      </c>
      <c r="AJ418" s="97">
        <f>_xlfn.XLOOKUP(B418,'[1]PI final (3)'!C:C,'[1]PI final (3)'!AM:AM,"",0)</f>
        <v>0.25</v>
      </c>
      <c r="AK418" s="97">
        <f>_xlfn.XLOOKUP(B418,'[1]PI final (3)'!C:C,'[1]PI final (3)'!AN:AN,"",0)</f>
        <v>1.25</v>
      </c>
      <c r="AL418" s="97">
        <f>_xlfn.XLOOKUP(B418,'[1]PI final (3)'!C:C,'[1]PI final (3)'!AP:AP,"",0)</f>
        <v>0.125</v>
      </c>
      <c r="AM418" s="97">
        <f>_xlfn.XLOOKUP(B418,'[1]PI final (3)'!C:C,'[1]PI final (3)'!AQ:AQ,"",0)</f>
        <v>0</v>
      </c>
      <c r="AN418" s="97">
        <f>_xlfn.XLOOKUP(B418,'[1]PI final (3)'!C:C,'[1]PI final (3)'!AR:AR,"",0)</f>
        <v>0.125</v>
      </c>
      <c r="AO418" s="97">
        <f>_xlfn.XLOOKUP(B418,'[1]PI final (3)'!C:C,'[1]PI final (3)'!AS:AS,"",0)</f>
        <v>0</v>
      </c>
      <c r="AP418" s="97">
        <f>_xlfn.XLOOKUP(B418,'[1]PI final (3)'!C:C,'[1]PI final (3)'!AT:AT,"",0)</f>
        <v>0.25</v>
      </c>
      <c r="AQ418" s="97">
        <f>_xlfn.XLOOKUP(B418,'[1]PI final (3)'!C:C,'[1]PI final (3)'!AU:AU,"",0)</f>
        <v>1.5</v>
      </c>
      <c r="AR418" s="97">
        <f>_xlfn.XLOOKUP(B418,'[1]PI final (3)'!C:C,'[1]PI final (3)'!AW:AW,"",0)</f>
        <v>0.25</v>
      </c>
      <c r="AS418" s="97">
        <f>_xlfn.XLOOKUP(B418,'[1]PI final (3)'!C:C,'[1]PI final (3)'!AX:AX,"",0)</f>
        <v>0.25</v>
      </c>
      <c r="AT418" s="97">
        <f>_xlfn.XLOOKUP(B418,'[1]PI final (3)'!C:C,'[1]PI final (3)'!AY:AY,"",0)</f>
        <v>0</v>
      </c>
      <c r="AU418" s="97">
        <f>_xlfn.XLOOKUP(B418,'[1]PI final (3)'!C:C,'[1]PI final (3)'!AZ:AZ,"",0)</f>
        <v>0</v>
      </c>
      <c r="AV418" s="97">
        <f>_xlfn.XLOOKUP(B418,'[1]PI final (3)'!C:C,'[1]PI final (3)'!BA:BA,"",0)</f>
        <v>0.5</v>
      </c>
      <c r="AW418" s="97">
        <f>_xlfn.XLOOKUP(B418,'[1]PI final (3)'!C:C,'[1]PI final (3)'!BB:BB,"",0)</f>
        <v>2</v>
      </c>
      <c r="AX418" s="98" t="s">
        <v>857</v>
      </c>
      <c r="AY418" s="98" t="s">
        <v>931</v>
      </c>
      <c r="AZ418" s="98" t="s">
        <v>931</v>
      </c>
      <c r="BA418" s="98" t="s">
        <v>849</v>
      </c>
      <c r="BB418" s="98">
        <v>0</v>
      </c>
      <c r="BC418" s="98">
        <v>0</v>
      </c>
      <c r="BD418" s="98">
        <v>0</v>
      </c>
      <c r="BE418" s="98">
        <v>0</v>
      </c>
      <c r="BF418" s="98">
        <v>0</v>
      </c>
    </row>
    <row r="419" spans="1:59" s="102" customFormat="1" ht="32.1" customHeight="1">
      <c r="A419" s="97" t="s">
        <v>1286</v>
      </c>
      <c r="B419" s="97">
        <v>406</v>
      </c>
      <c r="C419" s="98" t="s">
        <v>2366</v>
      </c>
      <c r="D419" s="98" t="s">
        <v>2585</v>
      </c>
      <c r="E419" s="98" t="s">
        <v>2607</v>
      </c>
      <c r="F419" s="98" t="s">
        <v>2608</v>
      </c>
      <c r="G419" s="98" t="s">
        <v>1057</v>
      </c>
      <c r="H419" s="98" t="s">
        <v>2609</v>
      </c>
      <c r="I419" s="98" t="s">
        <v>1043</v>
      </c>
      <c r="J419" s="97">
        <v>7433</v>
      </c>
      <c r="K419" s="98" t="s">
        <v>2610</v>
      </c>
      <c r="L419" s="97">
        <v>12000</v>
      </c>
      <c r="M419" s="98" t="s">
        <v>1090</v>
      </c>
      <c r="N419" s="99">
        <v>16</v>
      </c>
      <c r="O419" s="100" t="s">
        <v>2611</v>
      </c>
      <c r="P419" s="97">
        <v>45</v>
      </c>
      <c r="Q419" s="98" t="s">
        <v>1194</v>
      </c>
      <c r="R419" s="98" t="s">
        <v>1245</v>
      </c>
      <c r="S419" s="97">
        <v>450102601</v>
      </c>
      <c r="T419" s="98" t="s">
        <v>937</v>
      </c>
      <c r="U419" s="98" t="s">
        <v>2555</v>
      </c>
      <c r="V419" s="98" t="s">
        <v>2616</v>
      </c>
      <c r="W419" s="98">
        <v>2</v>
      </c>
      <c r="X419" s="98" t="s">
        <v>2617</v>
      </c>
      <c r="Y419" s="98">
        <v>6</v>
      </c>
      <c r="Z419" s="97">
        <v>16</v>
      </c>
      <c r="AA419" s="107">
        <v>45459</v>
      </c>
      <c r="AB419" s="98" t="s">
        <v>16</v>
      </c>
      <c r="AC419" s="97">
        <f>_xlfn.XLOOKUP(B419,'[1]PI final (3)'!C:C,'[1]PI final (3)'!AE:AE,"",0)</f>
        <v>0</v>
      </c>
      <c r="AD419" s="97">
        <f>_xlfn.XLOOKUP(B419,'[1]PI final (3)'!C:C,'[1]PI final (3)'!AF:AF,"",0)</f>
        <v>1</v>
      </c>
      <c r="AE419" s="97">
        <f>_xlfn.XLOOKUP(B419,'[1]PI final (3)'!C:C,'[1]PI final (3)'!AG:AG,"",0)</f>
        <v>1</v>
      </c>
      <c r="AF419" s="97">
        <f>_xlfn.XLOOKUP(B419,'[1]PI final (3)'!C:C,'[1]PI final (3)'!AI:AI,"",0)</f>
        <v>0</v>
      </c>
      <c r="AG419" s="97">
        <f>_xlfn.XLOOKUP(B419,'[1]PI final (3)'!C:C,'[1]PI final (3)'!AJ:AJ,"",0)</f>
        <v>0</v>
      </c>
      <c r="AH419" s="97">
        <f>_xlfn.XLOOKUP(B419,'[1]PI final (3)'!C:C,'[1]PI final (3)'!AK:AK,"",0)</f>
        <v>0</v>
      </c>
      <c r="AI419" s="97">
        <f>_xlfn.XLOOKUP(B419,'[1]PI final (3)'!C:C,'[1]PI final (3)'!AL:AL,"",0)</f>
        <v>1</v>
      </c>
      <c r="AJ419" s="97">
        <f>_xlfn.XLOOKUP(B419,'[1]PI final (3)'!C:C,'[1]PI final (3)'!AM:AM,"",0)</f>
        <v>1</v>
      </c>
      <c r="AK419" s="97">
        <f>_xlfn.XLOOKUP(B419,'[1]PI final (3)'!C:C,'[1]PI final (3)'!AN:AN,"",0)</f>
        <v>2</v>
      </c>
      <c r="AL419" s="97">
        <f>_xlfn.XLOOKUP(B419,'[1]PI final (3)'!C:C,'[1]PI final (3)'!AP:AP,"",0)</f>
        <v>0</v>
      </c>
      <c r="AM419" s="97">
        <f>_xlfn.XLOOKUP(B419,'[1]PI final (3)'!C:C,'[1]PI final (3)'!AQ:AQ,"",0)</f>
        <v>0</v>
      </c>
      <c r="AN419" s="97">
        <f>_xlfn.XLOOKUP(B419,'[1]PI final (3)'!C:C,'[1]PI final (3)'!AR:AR,"",0)</f>
        <v>0</v>
      </c>
      <c r="AO419" s="97">
        <f>_xlfn.XLOOKUP(B419,'[1]PI final (3)'!C:C,'[1]PI final (3)'!AS:AS,"",0)</f>
        <v>1</v>
      </c>
      <c r="AP419" s="97">
        <f>_xlfn.XLOOKUP(B419,'[1]PI final (3)'!C:C,'[1]PI final (3)'!AT:AT,"",0)</f>
        <v>1</v>
      </c>
      <c r="AQ419" s="97">
        <f>_xlfn.XLOOKUP(B419,'[1]PI final (3)'!C:C,'[1]PI final (3)'!AU:AU,"",0)</f>
        <v>3</v>
      </c>
      <c r="AR419" s="97">
        <f>_xlfn.XLOOKUP(B419,'[1]PI final (3)'!C:C,'[1]PI final (3)'!AW:AW,"",0)</f>
        <v>0</v>
      </c>
      <c r="AS419" s="97">
        <f>_xlfn.XLOOKUP(B419,'[1]PI final (3)'!C:C,'[1]PI final (3)'!AX:AX,"",0)</f>
        <v>0</v>
      </c>
      <c r="AT419" s="97">
        <f>_xlfn.XLOOKUP(B419,'[1]PI final (3)'!C:C,'[1]PI final (3)'!AY:AY,"",0)</f>
        <v>0</v>
      </c>
      <c r="AU419" s="97">
        <f>_xlfn.XLOOKUP(B419,'[1]PI final (3)'!C:C,'[1]PI final (3)'!AZ:AZ,"",0)</f>
        <v>1</v>
      </c>
      <c r="AV419" s="97">
        <f>_xlfn.XLOOKUP(B419,'[1]PI final (3)'!C:C,'[1]PI final (3)'!BA:BA,"",0)</f>
        <v>1</v>
      </c>
      <c r="AW419" s="97">
        <f>_xlfn.XLOOKUP(B419,'[1]PI final (3)'!C:C,'[1]PI final (3)'!BB:BB,"",0)</f>
        <v>4</v>
      </c>
      <c r="AX419" s="98" t="s">
        <v>776</v>
      </c>
      <c r="AY419" s="98" t="s">
        <v>931</v>
      </c>
      <c r="AZ419" s="98" t="s">
        <v>931</v>
      </c>
      <c r="BA419" s="98" t="s">
        <v>849</v>
      </c>
      <c r="BB419" s="98">
        <v>0</v>
      </c>
      <c r="BC419" s="98">
        <v>0</v>
      </c>
      <c r="BD419" s="98">
        <v>0</v>
      </c>
      <c r="BE419" s="98">
        <v>0</v>
      </c>
      <c r="BF419" s="98">
        <v>0</v>
      </c>
    </row>
    <row r="420" spans="1:59" s="102" customFormat="1" ht="32.1" customHeight="1">
      <c r="A420" s="97" t="s">
        <v>1286</v>
      </c>
      <c r="B420" s="97">
        <v>407</v>
      </c>
      <c r="C420" s="98" t="s">
        <v>2366</v>
      </c>
      <c r="D420" s="98" t="s">
        <v>2585</v>
      </c>
      <c r="E420" s="98" t="s">
        <v>2607</v>
      </c>
      <c r="F420" s="98" t="s">
        <v>2608</v>
      </c>
      <c r="G420" s="98" t="s">
        <v>1057</v>
      </c>
      <c r="H420" s="98" t="s">
        <v>2609</v>
      </c>
      <c r="I420" s="98" t="s">
        <v>1043</v>
      </c>
      <c r="J420" s="97">
        <v>7433</v>
      </c>
      <c r="K420" s="98" t="s">
        <v>2610</v>
      </c>
      <c r="L420" s="97">
        <v>12000</v>
      </c>
      <c r="M420" s="98" t="s">
        <v>1090</v>
      </c>
      <c r="N420" s="99">
        <v>16</v>
      </c>
      <c r="O420" s="100" t="s">
        <v>2611</v>
      </c>
      <c r="P420" s="97">
        <v>45</v>
      </c>
      <c r="Q420" s="98" t="s">
        <v>1194</v>
      </c>
      <c r="R420" s="98" t="s">
        <v>1245</v>
      </c>
      <c r="S420" s="97">
        <v>450100400</v>
      </c>
      <c r="T420" s="98" t="s">
        <v>2618</v>
      </c>
      <c r="U420" s="98" t="s">
        <v>2619</v>
      </c>
      <c r="V420" s="98" t="s">
        <v>2620</v>
      </c>
      <c r="W420" s="98">
        <v>5</v>
      </c>
      <c r="X420" s="98" t="s">
        <v>2617</v>
      </c>
      <c r="Y420" s="98">
        <v>5</v>
      </c>
      <c r="Z420" s="97">
        <v>16</v>
      </c>
      <c r="AA420" s="107">
        <v>45459</v>
      </c>
      <c r="AB420" s="98" t="s">
        <v>866</v>
      </c>
      <c r="AC420" s="97">
        <f>_xlfn.XLOOKUP(B420,'[1]PI final (3)'!C:C,'[1]PI final (3)'!AE:AE,"",0)</f>
        <v>0</v>
      </c>
      <c r="AD420" s="97">
        <f>_xlfn.XLOOKUP(B420,'[1]PI final (3)'!C:C,'[1]PI final (3)'!AF:AF,"",0)</f>
        <v>5</v>
      </c>
      <c r="AE420" s="97">
        <f>_xlfn.XLOOKUP(B420,'[1]PI final (3)'!C:C,'[1]PI final (3)'!AG:AG,"",0)</f>
        <v>5</v>
      </c>
      <c r="AF420" s="97">
        <f>_xlfn.XLOOKUP(B420,'[1]PI final (3)'!C:C,'[1]PI final (3)'!AI:AI,"",0)</f>
        <v>0</v>
      </c>
      <c r="AG420" s="97">
        <f>_xlfn.XLOOKUP(B420,'[1]PI final (3)'!C:C,'[1]PI final (3)'!AJ:AJ,"",0)</f>
        <v>0</v>
      </c>
      <c r="AH420" s="97">
        <f>_xlfn.XLOOKUP(B420,'[1]PI final (3)'!C:C,'[1]PI final (3)'!AK:AK,"",0)</f>
        <v>0</v>
      </c>
      <c r="AI420" s="97">
        <f>_xlfn.XLOOKUP(B420,'[1]PI final (3)'!C:C,'[1]PI final (3)'!AL:AL,"",0)</f>
        <v>5</v>
      </c>
      <c r="AJ420" s="97">
        <f>_xlfn.XLOOKUP(B420,'[1]PI final (3)'!C:C,'[1]PI final (3)'!AM:AM,"",0)</f>
        <v>5</v>
      </c>
      <c r="AK420" s="97">
        <f>_xlfn.XLOOKUP(B420,'[1]PI final (3)'!C:C,'[1]PI final (3)'!AN:AN,"",0)</f>
        <v>5</v>
      </c>
      <c r="AL420" s="97">
        <f>_xlfn.XLOOKUP(B420,'[1]PI final (3)'!C:C,'[1]PI final (3)'!AP:AP,"",0)</f>
        <v>0</v>
      </c>
      <c r="AM420" s="97">
        <f>_xlfn.XLOOKUP(B420,'[1]PI final (3)'!C:C,'[1]PI final (3)'!AQ:AQ,"",0)</f>
        <v>0</v>
      </c>
      <c r="AN420" s="97">
        <f>_xlfn.XLOOKUP(B420,'[1]PI final (3)'!C:C,'[1]PI final (3)'!AR:AR,"",0)</f>
        <v>0</v>
      </c>
      <c r="AO420" s="97">
        <f>_xlfn.XLOOKUP(B420,'[1]PI final (3)'!C:C,'[1]PI final (3)'!AS:AS,"",0)</f>
        <v>5</v>
      </c>
      <c r="AP420" s="97">
        <f>_xlfn.XLOOKUP(B420,'[1]PI final (3)'!C:C,'[1]PI final (3)'!AT:AT,"",0)</f>
        <v>5</v>
      </c>
      <c r="AQ420" s="97">
        <f>_xlfn.XLOOKUP(B420,'[1]PI final (3)'!C:C,'[1]PI final (3)'!AU:AU,"",0)</f>
        <v>5</v>
      </c>
      <c r="AR420" s="97">
        <f>_xlfn.XLOOKUP(B420,'[1]PI final (3)'!C:C,'[1]PI final (3)'!AW:AW,"",0)</f>
        <v>0</v>
      </c>
      <c r="AS420" s="97">
        <f>_xlfn.XLOOKUP(B420,'[1]PI final (3)'!C:C,'[1]PI final (3)'!AX:AX,"",0)</f>
        <v>0</v>
      </c>
      <c r="AT420" s="97">
        <f>_xlfn.XLOOKUP(B420,'[1]PI final (3)'!C:C,'[1]PI final (3)'!AY:AY,"",0)</f>
        <v>5</v>
      </c>
      <c r="AU420" s="97">
        <f>_xlfn.XLOOKUP(B420,'[1]PI final (3)'!C:C,'[1]PI final (3)'!AZ:AZ,"",0)</f>
        <v>4</v>
      </c>
      <c r="AV420" s="97">
        <f>_xlfn.XLOOKUP(B420,'[1]PI final (3)'!C:C,'[1]PI final (3)'!BA:BA,"",0)</f>
        <v>9</v>
      </c>
      <c r="AW420" s="97">
        <f>_xlfn.XLOOKUP(B420,'[1]PI final (3)'!C:C,'[1]PI final (3)'!BB:BB,"",0)</f>
        <v>9</v>
      </c>
      <c r="AX420" s="98" t="b">
        <v>0</v>
      </c>
      <c r="AY420" s="98" t="s">
        <v>931</v>
      </c>
      <c r="AZ420" s="98" t="s">
        <v>931</v>
      </c>
      <c r="BA420" s="98" t="s">
        <v>849</v>
      </c>
      <c r="BB420" s="98">
        <v>0</v>
      </c>
      <c r="BC420" s="98">
        <v>0</v>
      </c>
      <c r="BD420" s="98">
        <v>0</v>
      </c>
      <c r="BE420" s="98">
        <v>0</v>
      </c>
      <c r="BF420" s="98">
        <v>0</v>
      </c>
    </row>
    <row r="421" spans="1:59" s="102" customFormat="1" ht="32.1" customHeight="1">
      <c r="A421" s="97" t="s">
        <v>1286</v>
      </c>
      <c r="B421" s="97">
        <v>408</v>
      </c>
      <c r="C421" s="98" t="s">
        <v>2366</v>
      </c>
      <c r="D421" s="98" t="s">
        <v>2585</v>
      </c>
      <c r="E421" s="98" t="s">
        <v>2607</v>
      </c>
      <c r="F421" s="98" t="s">
        <v>2608</v>
      </c>
      <c r="G421" s="98" t="s">
        <v>1057</v>
      </c>
      <c r="H421" s="98" t="s">
        <v>2609</v>
      </c>
      <c r="I421" s="98" t="s">
        <v>1043</v>
      </c>
      <c r="J421" s="97">
        <v>7433</v>
      </c>
      <c r="K421" s="98" t="s">
        <v>2610</v>
      </c>
      <c r="L421" s="97">
        <v>12000</v>
      </c>
      <c r="M421" s="98" t="s">
        <v>1090</v>
      </c>
      <c r="N421" s="99">
        <v>16</v>
      </c>
      <c r="O421" s="100" t="s">
        <v>2611</v>
      </c>
      <c r="P421" s="97">
        <v>45</v>
      </c>
      <c r="Q421" s="98" t="s">
        <v>1194</v>
      </c>
      <c r="R421" s="98" t="s">
        <v>1245</v>
      </c>
      <c r="S421" s="97">
        <v>450102900</v>
      </c>
      <c r="T421" s="98" t="s">
        <v>2621</v>
      </c>
      <c r="U421" s="98" t="s">
        <v>2622</v>
      </c>
      <c r="V421" s="98" t="s">
        <v>2623</v>
      </c>
      <c r="W421" s="98">
        <v>2</v>
      </c>
      <c r="X421" s="98" t="s">
        <v>2624</v>
      </c>
      <c r="Y421" s="98">
        <v>10</v>
      </c>
      <c r="Z421" s="97">
        <v>16</v>
      </c>
      <c r="AA421" s="107">
        <v>45459</v>
      </c>
      <c r="AB421" s="98" t="s">
        <v>16</v>
      </c>
      <c r="AC421" s="97">
        <f>_xlfn.XLOOKUP(B421,'[1]PI final (3)'!C:C,'[1]PI final (3)'!AE:AE,"",0)</f>
        <v>1</v>
      </c>
      <c r="AD421" s="97">
        <f>_xlfn.XLOOKUP(B421,'[1]PI final (3)'!C:C,'[1]PI final (3)'!AF:AF,"",0)</f>
        <v>1</v>
      </c>
      <c r="AE421" s="97">
        <f>_xlfn.XLOOKUP(B421,'[1]PI final (3)'!C:C,'[1]PI final (3)'!AG:AG,"",0)</f>
        <v>2</v>
      </c>
      <c r="AF421" s="97">
        <f>_xlfn.XLOOKUP(B421,'[1]PI final (3)'!C:C,'[1]PI final (3)'!AI:AI,"",0)</f>
        <v>0</v>
      </c>
      <c r="AG421" s="97">
        <f>_xlfn.XLOOKUP(B421,'[1]PI final (3)'!C:C,'[1]PI final (3)'!AJ:AJ,"",0)</f>
        <v>1</v>
      </c>
      <c r="AH421" s="97">
        <f>_xlfn.XLOOKUP(B421,'[1]PI final (3)'!C:C,'[1]PI final (3)'!AK:AK,"",0)</f>
        <v>1</v>
      </c>
      <c r="AI421" s="97">
        <f>_xlfn.XLOOKUP(B421,'[1]PI final (3)'!C:C,'[1]PI final (3)'!AL:AL,"",0)</f>
        <v>0</v>
      </c>
      <c r="AJ421" s="97">
        <f>_xlfn.XLOOKUP(B421,'[1]PI final (3)'!C:C,'[1]PI final (3)'!AM:AM,"",0)</f>
        <v>2</v>
      </c>
      <c r="AK421" s="97">
        <f>_xlfn.XLOOKUP(B421,'[1]PI final (3)'!C:C,'[1]PI final (3)'!AN:AN,"",0)</f>
        <v>4</v>
      </c>
      <c r="AL421" s="97">
        <f>_xlfn.XLOOKUP(B421,'[1]PI final (3)'!C:C,'[1]PI final (3)'!AP:AP,"",0)</f>
        <v>0</v>
      </c>
      <c r="AM421" s="97">
        <f>_xlfn.XLOOKUP(B421,'[1]PI final (3)'!C:C,'[1]PI final (3)'!AQ:AQ,"",0)</f>
        <v>0.5</v>
      </c>
      <c r="AN421" s="97">
        <f>_xlfn.XLOOKUP(B421,'[1]PI final (3)'!C:C,'[1]PI final (3)'!AR:AR,"",0)</f>
        <v>0.5</v>
      </c>
      <c r="AO421" s="97">
        <f>_xlfn.XLOOKUP(B421,'[1]PI final (3)'!C:C,'[1]PI final (3)'!AS:AS,"",0)</f>
        <v>0</v>
      </c>
      <c r="AP421" s="97">
        <f>_xlfn.XLOOKUP(B421,'[1]PI final (3)'!C:C,'[1]PI final (3)'!AT:AT,"",0)</f>
        <v>1</v>
      </c>
      <c r="AQ421" s="97">
        <f>_xlfn.XLOOKUP(B421,'[1]PI final (3)'!C:C,'[1]PI final (3)'!AU:AU,"",0)</f>
        <v>5</v>
      </c>
      <c r="AR421" s="97">
        <f>_xlfn.XLOOKUP(B421,'[1]PI final (3)'!C:C,'[1]PI final (3)'!AW:AW,"",0)</f>
        <v>0</v>
      </c>
      <c r="AS421" s="97">
        <f>_xlfn.XLOOKUP(B421,'[1]PI final (3)'!C:C,'[1]PI final (3)'!AX:AX,"",0)</f>
        <v>0.5</v>
      </c>
      <c r="AT421" s="97">
        <f>_xlfn.XLOOKUP(B421,'[1]PI final (3)'!C:C,'[1]PI final (3)'!AY:AY,"",0)</f>
        <v>0.5</v>
      </c>
      <c r="AU421" s="97">
        <f>_xlfn.XLOOKUP(B421,'[1]PI final (3)'!C:C,'[1]PI final (3)'!AZ:AZ,"",0)</f>
        <v>0</v>
      </c>
      <c r="AV421" s="97">
        <f>_xlfn.XLOOKUP(B421,'[1]PI final (3)'!C:C,'[1]PI final (3)'!BA:BA,"",0)</f>
        <v>1</v>
      </c>
      <c r="AW421" s="97">
        <f>_xlfn.XLOOKUP(B421,'[1]PI final (3)'!C:C,'[1]PI final (3)'!BB:BB,"",0)</f>
        <v>6</v>
      </c>
      <c r="AX421" s="98" t="s">
        <v>857</v>
      </c>
      <c r="AY421" s="98" t="s">
        <v>931</v>
      </c>
      <c r="AZ421" s="98" t="s">
        <v>931</v>
      </c>
      <c r="BA421" s="98" t="s">
        <v>849</v>
      </c>
      <c r="BB421" s="98">
        <v>0</v>
      </c>
      <c r="BC421" s="98">
        <v>0</v>
      </c>
      <c r="BD421" s="98">
        <v>0</v>
      </c>
      <c r="BE421" s="98">
        <v>0</v>
      </c>
      <c r="BF421" s="98">
        <v>0</v>
      </c>
    </row>
    <row r="422" spans="1:59" s="102" customFormat="1" ht="32.1" customHeight="1">
      <c r="A422" s="97" t="s">
        <v>1286</v>
      </c>
      <c r="B422" s="97">
        <v>409</v>
      </c>
      <c r="C422" s="98" t="s">
        <v>2366</v>
      </c>
      <c r="D422" s="98" t="s">
        <v>2585</v>
      </c>
      <c r="E422" s="98" t="s">
        <v>2607</v>
      </c>
      <c r="F422" s="98" t="s">
        <v>2608</v>
      </c>
      <c r="G422" s="98" t="s">
        <v>1057</v>
      </c>
      <c r="H422" s="98" t="s">
        <v>2609</v>
      </c>
      <c r="I422" s="98" t="s">
        <v>1043</v>
      </c>
      <c r="J422" s="97">
        <v>7433</v>
      </c>
      <c r="K422" s="98" t="s">
        <v>2610</v>
      </c>
      <c r="L422" s="97">
        <v>12000</v>
      </c>
      <c r="M422" s="98" t="s">
        <v>1090</v>
      </c>
      <c r="N422" s="99">
        <v>16</v>
      </c>
      <c r="O422" s="100" t="s">
        <v>2611</v>
      </c>
      <c r="P422" s="97">
        <v>12</v>
      </c>
      <c r="Q422" s="98" t="s">
        <v>1991</v>
      </c>
      <c r="R422" s="98" t="s">
        <v>2003</v>
      </c>
      <c r="S422" s="97">
        <v>120201300</v>
      </c>
      <c r="T422" s="98" t="s">
        <v>2625</v>
      </c>
      <c r="U422" s="98" t="s">
        <v>2626</v>
      </c>
      <c r="V422" s="98" t="s">
        <v>2627</v>
      </c>
      <c r="W422" s="98">
        <v>4</v>
      </c>
      <c r="X422" s="98" t="s">
        <v>2628</v>
      </c>
      <c r="Y422" s="98">
        <v>6</v>
      </c>
      <c r="Z422" s="97">
        <v>16</v>
      </c>
      <c r="AA422" s="101" t="s">
        <v>2629</v>
      </c>
      <c r="AB422" s="98" t="s">
        <v>16</v>
      </c>
      <c r="AC422" s="97">
        <f>_xlfn.XLOOKUP(B422,'[1]PI final (3)'!C:C,'[1]PI final (3)'!AE:AE,"",0)</f>
        <v>1</v>
      </c>
      <c r="AD422" s="97">
        <f>_xlfn.XLOOKUP(B422,'[1]PI final (3)'!C:C,'[1]PI final (3)'!AF:AF,"",0)</f>
        <v>0</v>
      </c>
      <c r="AE422" s="97">
        <f>_xlfn.XLOOKUP(B422,'[1]PI final (3)'!C:C,'[1]PI final (3)'!AG:AG,"",0)</f>
        <v>1</v>
      </c>
      <c r="AF422" s="97">
        <f>_xlfn.XLOOKUP(B422,'[1]PI final (3)'!C:C,'[1]PI final (3)'!AI:AI,"",0)</f>
        <v>0</v>
      </c>
      <c r="AG422" s="97">
        <f>_xlfn.XLOOKUP(B422,'[1]PI final (3)'!C:C,'[1]PI final (3)'!AJ:AJ,"",0)</f>
        <v>0</v>
      </c>
      <c r="AH422" s="97">
        <f>_xlfn.XLOOKUP(B422,'[1]PI final (3)'!C:C,'[1]PI final (3)'!AK:AK,"",0)</f>
        <v>1</v>
      </c>
      <c r="AI422" s="97">
        <f>_xlfn.XLOOKUP(B422,'[1]PI final (3)'!C:C,'[1]PI final (3)'!AL:AL,"",0)</f>
        <v>0</v>
      </c>
      <c r="AJ422" s="97">
        <f>_xlfn.XLOOKUP(B422,'[1]PI final (3)'!C:C,'[1]PI final (3)'!AM:AM,"",0)</f>
        <v>1</v>
      </c>
      <c r="AK422" s="97">
        <f>_xlfn.XLOOKUP(B422,'[1]PI final (3)'!C:C,'[1]PI final (3)'!AN:AN,"",0)</f>
        <v>2</v>
      </c>
      <c r="AL422" s="97">
        <f>_xlfn.XLOOKUP(B422,'[1]PI final (3)'!C:C,'[1]PI final (3)'!AP:AP,"",0)</f>
        <v>0</v>
      </c>
      <c r="AM422" s="97">
        <f>_xlfn.XLOOKUP(B422,'[1]PI final (3)'!C:C,'[1]PI final (3)'!AQ:AQ,"",0)</f>
        <v>0</v>
      </c>
      <c r="AN422" s="97">
        <f>_xlfn.XLOOKUP(B422,'[1]PI final (3)'!C:C,'[1]PI final (3)'!AR:AR,"",0)</f>
        <v>1</v>
      </c>
      <c r="AO422" s="97">
        <f>_xlfn.XLOOKUP(B422,'[1]PI final (3)'!C:C,'[1]PI final (3)'!AS:AS,"",0)</f>
        <v>0</v>
      </c>
      <c r="AP422" s="97">
        <f>_xlfn.XLOOKUP(B422,'[1]PI final (3)'!C:C,'[1]PI final (3)'!AT:AT,"",0)</f>
        <v>1</v>
      </c>
      <c r="AQ422" s="97">
        <f>_xlfn.XLOOKUP(B422,'[1]PI final (3)'!C:C,'[1]PI final (3)'!AU:AU,"",0)</f>
        <v>3</v>
      </c>
      <c r="AR422" s="97">
        <f>_xlfn.XLOOKUP(B422,'[1]PI final (3)'!C:C,'[1]PI final (3)'!AW:AW,"",0)</f>
        <v>0.25</v>
      </c>
      <c r="AS422" s="97">
        <f>_xlfn.XLOOKUP(B422,'[1]PI final (3)'!C:C,'[1]PI final (3)'!AX:AX,"",0)</f>
        <v>0.25</v>
      </c>
      <c r="AT422" s="97">
        <f>_xlfn.XLOOKUP(B422,'[1]PI final (3)'!C:C,'[1]PI final (3)'!AY:AY,"",0)</f>
        <v>0.25</v>
      </c>
      <c r="AU422" s="97">
        <f>_xlfn.XLOOKUP(B422,'[1]PI final (3)'!C:C,'[1]PI final (3)'!AZ:AZ,"",0)</f>
        <v>0.25</v>
      </c>
      <c r="AV422" s="97">
        <f>_xlfn.XLOOKUP(B422,'[1]PI final (3)'!C:C,'[1]PI final (3)'!BA:BA,"",0)</f>
        <v>1</v>
      </c>
      <c r="AW422" s="97">
        <f>_xlfn.XLOOKUP(B422,'[1]PI final (3)'!C:C,'[1]PI final (3)'!BB:BB,"",0)</f>
        <v>4</v>
      </c>
      <c r="AX422" s="98" t="s">
        <v>857</v>
      </c>
      <c r="AY422" s="98" t="s">
        <v>931</v>
      </c>
      <c r="AZ422" s="98" t="s">
        <v>931</v>
      </c>
      <c r="BA422" s="98" t="s">
        <v>849</v>
      </c>
      <c r="BB422" s="98">
        <v>0</v>
      </c>
      <c r="BC422" s="98">
        <v>0</v>
      </c>
      <c r="BD422" s="98">
        <v>0</v>
      </c>
      <c r="BE422" s="98">
        <v>0</v>
      </c>
      <c r="BF422" s="98">
        <v>0</v>
      </c>
    </row>
    <row r="423" spans="1:59" s="102" customFormat="1" ht="32.1" customHeight="1">
      <c r="A423" s="97" t="s">
        <v>1286</v>
      </c>
      <c r="B423" s="97">
        <v>410</v>
      </c>
      <c r="C423" s="98" t="s">
        <v>2366</v>
      </c>
      <c r="D423" s="98" t="s">
        <v>2585</v>
      </c>
      <c r="E423" s="100" t="s">
        <v>2630</v>
      </c>
      <c r="F423" s="100" t="s">
        <v>2631</v>
      </c>
      <c r="G423" s="98" t="s">
        <v>1057</v>
      </c>
      <c r="H423" s="100" t="s">
        <v>2632</v>
      </c>
      <c r="I423" s="100" t="s">
        <v>2633</v>
      </c>
      <c r="J423" s="99">
        <v>95</v>
      </c>
      <c r="K423" s="100" t="s">
        <v>2634</v>
      </c>
      <c r="L423" s="99">
        <v>100</v>
      </c>
      <c r="M423" s="100" t="s">
        <v>1123</v>
      </c>
      <c r="N423" s="99">
        <v>16</v>
      </c>
      <c r="O423" s="100" t="s">
        <v>1066</v>
      </c>
      <c r="P423" s="97">
        <v>45</v>
      </c>
      <c r="Q423" s="98" t="s">
        <v>1194</v>
      </c>
      <c r="R423" s="118" t="s">
        <v>1263</v>
      </c>
      <c r="S423" s="99">
        <v>450200100</v>
      </c>
      <c r="T423" s="100" t="s">
        <v>2618</v>
      </c>
      <c r="U423" s="100" t="s">
        <v>1265</v>
      </c>
      <c r="V423" s="100" t="s">
        <v>2635</v>
      </c>
      <c r="W423" s="100">
        <v>6</v>
      </c>
      <c r="X423" s="100" t="s">
        <v>2636</v>
      </c>
      <c r="Y423" s="100">
        <v>6</v>
      </c>
      <c r="Z423" s="99">
        <v>16</v>
      </c>
      <c r="AA423" s="101" t="s">
        <v>2637</v>
      </c>
      <c r="AB423" s="98" t="s">
        <v>866</v>
      </c>
      <c r="AC423" s="97">
        <f>_xlfn.XLOOKUP(B423,'[1]PI final (3)'!C:C,'[1]PI final (3)'!AE:AE,"",0)</f>
        <v>0</v>
      </c>
      <c r="AD423" s="97">
        <f>_xlfn.XLOOKUP(B423,'[1]PI final (3)'!C:C,'[1]PI final (3)'!AF:AF,"",0)</f>
        <v>6</v>
      </c>
      <c r="AE423" s="97">
        <f>_xlfn.XLOOKUP(B423,'[1]PI final (3)'!C:C,'[1]PI final (3)'!AG:AG,"",0)</f>
        <v>6</v>
      </c>
      <c r="AF423" s="97">
        <f>_xlfn.XLOOKUP(B423,'[1]PI final (3)'!C:C,'[1]PI final (3)'!AI:AI,"",0)</f>
        <v>0</v>
      </c>
      <c r="AG423" s="97">
        <f>_xlfn.XLOOKUP(B423,'[1]PI final (3)'!C:C,'[1]PI final (3)'!AJ:AJ,"",0)</f>
        <v>0</v>
      </c>
      <c r="AH423" s="97">
        <f>_xlfn.XLOOKUP(B423,'[1]PI final (3)'!C:C,'[1]PI final (3)'!AK:AK,"",0)</f>
        <v>0</v>
      </c>
      <c r="AI423" s="97">
        <f>_xlfn.XLOOKUP(B423,'[1]PI final (3)'!C:C,'[1]PI final (3)'!AL:AL,"",0)</f>
        <v>6</v>
      </c>
      <c r="AJ423" s="97">
        <f>_xlfn.XLOOKUP(B423,'[1]PI final (3)'!C:C,'[1]PI final (3)'!AM:AM,"",0)</f>
        <v>6</v>
      </c>
      <c r="AK423" s="97">
        <f>_xlfn.XLOOKUP(B423,'[1]PI final (3)'!C:C,'[1]PI final (3)'!AN:AN,"",0)</f>
        <v>6</v>
      </c>
      <c r="AL423" s="97">
        <f>_xlfn.XLOOKUP(B423,'[1]PI final (3)'!C:C,'[1]PI final (3)'!AP:AP,"",0)</f>
        <v>0</v>
      </c>
      <c r="AM423" s="97">
        <f>_xlfn.XLOOKUP(B423,'[1]PI final (3)'!C:C,'[1]PI final (3)'!AQ:AQ,"",0)</f>
        <v>0</v>
      </c>
      <c r="AN423" s="97">
        <f>_xlfn.XLOOKUP(B423,'[1]PI final (3)'!C:C,'[1]PI final (3)'!AR:AR,"",0)</f>
        <v>0</v>
      </c>
      <c r="AO423" s="97">
        <f>_xlfn.XLOOKUP(B423,'[1]PI final (3)'!C:C,'[1]PI final (3)'!AS:AS,"",0)</f>
        <v>6</v>
      </c>
      <c r="AP423" s="97">
        <f>_xlfn.XLOOKUP(B423,'[1]PI final (3)'!C:C,'[1]PI final (3)'!AT:AT,"",0)</f>
        <v>6</v>
      </c>
      <c r="AQ423" s="97">
        <f>_xlfn.XLOOKUP(B423,'[1]PI final (3)'!C:C,'[1]PI final (3)'!AU:AU,"",0)</f>
        <v>6</v>
      </c>
      <c r="AR423" s="97">
        <f>_xlfn.XLOOKUP(B423,'[1]PI final (3)'!C:C,'[1]PI final (3)'!AW:AW,"",0)</f>
        <v>38</v>
      </c>
      <c r="AS423" s="97">
        <f>_xlfn.XLOOKUP(B423,'[1]PI final (3)'!C:C,'[1]PI final (3)'!AX:AX,"",0)</f>
        <v>38</v>
      </c>
      <c r="AT423" s="97">
        <f>_xlfn.XLOOKUP(B423,'[1]PI final (3)'!C:C,'[1]PI final (3)'!AY:AY,"",0)</f>
        <v>38</v>
      </c>
      <c r="AU423" s="97">
        <f>_xlfn.XLOOKUP(B423,'[1]PI final (3)'!C:C,'[1]PI final (3)'!AZ:AZ,"",0)</f>
        <v>38</v>
      </c>
      <c r="AV423" s="97">
        <f>_xlfn.XLOOKUP(B423,'[1]PI final (3)'!C:C,'[1]PI final (3)'!BA:BA,"",0)</f>
        <v>152</v>
      </c>
      <c r="AW423" s="97">
        <f>_xlfn.XLOOKUP(B423,'[1]PI final (3)'!C:C,'[1]PI final (3)'!BB:BB,"",0)</f>
        <v>152</v>
      </c>
      <c r="AX423" s="98" t="b">
        <v>0</v>
      </c>
      <c r="AY423" s="98" t="s">
        <v>931</v>
      </c>
      <c r="AZ423" s="98" t="s">
        <v>931</v>
      </c>
      <c r="BA423" s="98" t="s">
        <v>849</v>
      </c>
      <c r="BB423" s="98">
        <v>0</v>
      </c>
      <c r="BC423" s="98">
        <v>0</v>
      </c>
      <c r="BD423" s="98">
        <v>0</v>
      </c>
      <c r="BE423" s="98">
        <v>0</v>
      </c>
      <c r="BF423" s="98">
        <v>0</v>
      </c>
    </row>
    <row r="424" spans="1:59" s="102" customFormat="1" ht="32.1" customHeight="1">
      <c r="A424" s="97" t="s">
        <v>1286</v>
      </c>
      <c r="B424" s="97">
        <v>411</v>
      </c>
      <c r="C424" s="98" t="s">
        <v>2366</v>
      </c>
      <c r="D424" s="98" t="s">
        <v>2585</v>
      </c>
      <c r="E424" s="100" t="s">
        <v>2630</v>
      </c>
      <c r="F424" s="100" t="s">
        <v>2631</v>
      </c>
      <c r="G424" s="98" t="s">
        <v>1057</v>
      </c>
      <c r="H424" s="100" t="s">
        <v>2632</v>
      </c>
      <c r="I424" s="100" t="s">
        <v>2633</v>
      </c>
      <c r="J424" s="99">
        <v>95</v>
      </c>
      <c r="K424" s="100" t="s">
        <v>2634</v>
      </c>
      <c r="L424" s="99">
        <v>100</v>
      </c>
      <c r="M424" s="100" t="s">
        <v>1123</v>
      </c>
      <c r="N424" s="99">
        <v>16</v>
      </c>
      <c r="O424" s="100" t="s">
        <v>1066</v>
      </c>
      <c r="P424" s="97">
        <v>41</v>
      </c>
      <c r="Q424" s="98" t="s">
        <v>1332</v>
      </c>
      <c r="R424" s="118" t="s">
        <v>2166</v>
      </c>
      <c r="S424" s="97">
        <v>410102511</v>
      </c>
      <c r="T424" s="100" t="s">
        <v>2312</v>
      </c>
      <c r="U424" s="100" t="s">
        <v>2638</v>
      </c>
      <c r="V424" s="100" t="s">
        <v>2639</v>
      </c>
      <c r="W424" s="98">
        <v>32</v>
      </c>
      <c r="X424" s="100" t="s">
        <v>2640</v>
      </c>
      <c r="Y424" s="98">
        <v>32</v>
      </c>
      <c r="Z424" s="99">
        <v>16</v>
      </c>
      <c r="AA424" s="101" t="s">
        <v>2611</v>
      </c>
      <c r="AB424" s="98" t="s">
        <v>866</v>
      </c>
      <c r="AC424" s="97">
        <f>_xlfn.XLOOKUP(B424,'[1]PI final (3)'!C:C,'[1]PI final (3)'!AE:AE,"",0)</f>
        <v>0</v>
      </c>
      <c r="AD424" s="97">
        <f>_xlfn.XLOOKUP(B424,'[1]PI final (3)'!C:C,'[1]PI final (3)'!AF:AF,"",0)</f>
        <v>32</v>
      </c>
      <c r="AE424" s="97">
        <f>_xlfn.XLOOKUP(B424,'[1]PI final (3)'!C:C,'[1]PI final (3)'!AG:AG,"",0)</f>
        <v>32</v>
      </c>
      <c r="AF424" s="97">
        <f>_xlfn.XLOOKUP(B424,'[1]PI final (3)'!C:C,'[1]PI final (3)'!AI:AI,"",0)</f>
        <v>0</v>
      </c>
      <c r="AG424" s="97">
        <f>_xlfn.XLOOKUP(B424,'[1]PI final (3)'!C:C,'[1]PI final (3)'!AJ:AJ,"",0)</f>
        <v>0</v>
      </c>
      <c r="AH424" s="97">
        <f>_xlfn.XLOOKUP(B424,'[1]PI final (3)'!C:C,'[1]PI final (3)'!AK:AK,"",0)</f>
        <v>0</v>
      </c>
      <c r="AI424" s="97">
        <f>_xlfn.XLOOKUP(B424,'[1]PI final (3)'!C:C,'[1]PI final (3)'!AL:AL,"",0)</f>
        <v>32</v>
      </c>
      <c r="AJ424" s="97">
        <f>_xlfn.XLOOKUP(B424,'[1]PI final (3)'!C:C,'[1]PI final (3)'!AM:AM,"",0)</f>
        <v>32</v>
      </c>
      <c r="AK424" s="97">
        <f>_xlfn.XLOOKUP(B424,'[1]PI final (3)'!C:C,'[1]PI final (3)'!AN:AN,"",0)</f>
        <v>32</v>
      </c>
      <c r="AL424" s="97">
        <f>_xlfn.XLOOKUP(B424,'[1]PI final (3)'!C:C,'[1]PI final (3)'!AP:AP,"",0)</f>
        <v>0</v>
      </c>
      <c r="AM424" s="97">
        <f>_xlfn.XLOOKUP(B424,'[1]PI final (3)'!C:C,'[1]PI final (3)'!AQ:AQ,"",0)</f>
        <v>0</v>
      </c>
      <c r="AN424" s="97">
        <f>_xlfn.XLOOKUP(B424,'[1]PI final (3)'!C:C,'[1]PI final (3)'!AR:AR,"",0)</f>
        <v>0</v>
      </c>
      <c r="AO424" s="97">
        <f>_xlfn.XLOOKUP(B424,'[1]PI final (3)'!C:C,'[1]PI final (3)'!AS:AS,"",0)</f>
        <v>32</v>
      </c>
      <c r="AP424" s="97">
        <f>_xlfn.XLOOKUP(B424,'[1]PI final (3)'!C:C,'[1]PI final (3)'!AT:AT,"",0)</f>
        <v>32</v>
      </c>
      <c r="AQ424" s="97">
        <f>_xlfn.XLOOKUP(B424,'[1]PI final (3)'!C:C,'[1]PI final (3)'!AU:AU,"",0)</f>
        <v>32</v>
      </c>
      <c r="AR424" s="97">
        <f>_xlfn.XLOOKUP(B424,'[1]PI final (3)'!C:C,'[1]PI final (3)'!AW:AW,"",0)</f>
        <v>58</v>
      </c>
      <c r="AS424" s="97">
        <f>_xlfn.XLOOKUP(B424,'[1]PI final (3)'!C:C,'[1]PI final (3)'!AX:AX,"",0)</f>
        <v>58</v>
      </c>
      <c r="AT424" s="97">
        <f>_xlfn.XLOOKUP(B424,'[1]PI final (3)'!C:C,'[1]PI final (3)'!AY:AY,"",0)</f>
        <v>58</v>
      </c>
      <c r="AU424" s="97">
        <f>_xlfn.XLOOKUP(B424,'[1]PI final (3)'!C:C,'[1]PI final (3)'!AZ:AZ,"",0)</f>
        <v>58</v>
      </c>
      <c r="AV424" s="97">
        <f>_xlfn.XLOOKUP(B424,'[1]PI final (3)'!C:C,'[1]PI final (3)'!BA:BA,"",0)</f>
        <v>232</v>
      </c>
      <c r="AW424" s="97">
        <f>_xlfn.XLOOKUP(B424,'[1]PI final (3)'!C:C,'[1]PI final (3)'!BB:BB,"",0)</f>
        <v>232</v>
      </c>
      <c r="AX424" s="98" t="b">
        <v>0</v>
      </c>
      <c r="AY424" s="98" t="s">
        <v>931</v>
      </c>
      <c r="AZ424" s="98" t="s">
        <v>931</v>
      </c>
      <c r="BA424" s="98" t="s">
        <v>849</v>
      </c>
      <c r="BB424" s="98" t="s">
        <v>2156</v>
      </c>
      <c r="BC424" s="98" t="s">
        <v>2157</v>
      </c>
      <c r="BD424" s="98" t="s">
        <v>2641</v>
      </c>
      <c r="BE424" s="98" t="s">
        <v>868</v>
      </c>
      <c r="BF424" s="98" t="s">
        <v>869</v>
      </c>
    </row>
    <row r="425" spans="1:59" s="102" customFormat="1" ht="32.1" customHeight="1">
      <c r="A425" s="97" t="s">
        <v>1286</v>
      </c>
      <c r="B425" s="97">
        <v>412</v>
      </c>
      <c r="C425" s="98" t="s">
        <v>2366</v>
      </c>
      <c r="D425" s="98" t="s">
        <v>2585</v>
      </c>
      <c r="E425" s="100" t="s">
        <v>2630</v>
      </c>
      <c r="F425" s="100" t="s">
        <v>2631</v>
      </c>
      <c r="G425" s="98" t="s">
        <v>1057</v>
      </c>
      <c r="H425" s="100" t="s">
        <v>2632</v>
      </c>
      <c r="I425" s="100" t="s">
        <v>2633</v>
      </c>
      <c r="J425" s="99">
        <v>95</v>
      </c>
      <c r="K425" s="100" t="s">
        <v>2634</v>
      </c>
      <c r="L425" s="99">
        <v>100</v>
      </c>
      <c r="M425" s="100" t="s">
        <v>1123</v>
      </c>
      <c r="N425" s="99">
        <v>16</v>
      </c>
      <c r="O425" s="100" t="s">
        <v>1066</v>
      </c>
      <c r="P425" s="97">
        <v>41</v>
      </c>
      <c r="Q425" s="98" t="s">
        <v>1332</v>
      </c>
      <c r="R425" s="118" t="s">
        <v>2166</v>
      </c>
      <c r="S425" s="97">
        <v>410103800</v>
      </c>
      <c r="T425" s="100" t="s">
        <v>2642</v>
      </c>
      <c r="U425" s="100" t="s">
        <v>2643</v>
      </c>
      <c r="V425" s="100" t="s">
        <v>2644</v>
      </c>
      <c r="W425" s="98">
        <v>80</v>
      </c>
      <c r="X425" s="100" t="s">
        <v>2636</v>
      </c>
      <c r="Y425" s="98">
        <v>80</v>
      </c>
      <c r="Z425" s="99">
        <v>16</v>
      </c>
      <c r="AA425" s="101" t="s">
        <v>1066</v>
      </c>
      <c r="AB425" s="98" t="s">
        <v>866</v>
      </c>
      <c r="AC425" s="97">
        <f>_xlfn.XLOOKUP(B425,'[1]PI final (3)'!C:C,'[1]PI final (3)'!AE:AE,"",0)</f>
        <v>80</v>
      </c>
      <c r="AD425" s="97">
        <f>_xlfn.XLOOKUP(B425,'[1]PI final (3)'!C:C,'[1]PI final (3)'!AF:AF,"",0)</f>
        <v>0</v>
      </c>
      <c r="AE425" s="97">
        <f>_xlfn.XLOOKUP(B425,'[1]PI final (3)'!C:C,'[1]PI final (3)'!AG:AG,"",0)</f>
        <v>80</v>
      </c>
      <c r="AF425" s="97">
        <f>_xlfn.XLOOKUP(B425,'[1]PI final (3)'!C:C,'[1]PI final (3)'!AI:AI,"",0)</f>
        <v>0</v>
      </c>
      <c r="AG425" s="97">
        <f>_xlfn.XLOOKUP(B425,'[1]PI final (3)'!C:C,'[1]PI final (3)'!AJ:AJ,"",0)</f>
        <v>0</v>
      </c>
      <c r="AH425" s="97">
        <f>_xlfn.XLOOKUP(B425,'[1]PI final (3)'!C:C,'[1]PI final (3)'!AK:AK,"",0)</f>
        <v>80</v>
      </c>
      <c r="AI425" s="97">
        <f>_xlfn.XLOOKUP(B425,'[1]PI final (3)'!C:C,'[1]PI final (3)'!AL:AL,"",0)</f>
        <v>0</v>
      </c>
      <c r="AJ425" s="97">
        <f>_xlfn.XLOOKUP(B425,'[1]PI final (3)'!C:C,'[1]PI final (3)'!AM:AM,"",0)</f>
        <v>80</v>
      </c>
      <c r="AK425" s="97">
        <f>_xlfn.XLOOKUP(B425,'[1]PI final (3)'!C:C,'[1]PI final (3)'!AN:AN,"",0)</f>
        <v>80</v>
      </c>
      <c r="AL425" s="97">
        <f>_xlfn.XLOOKUP(B425,'[1]PI final (3)'!C:C,'[1]PI final (3)'!AP:AP,"",0)</f>
        <v>0</v>
      </c>
      <c r="AM425" s="97">
        <f>_xlfn.XLOOKUP(B425,'[1]PI final (3)'!C:C,'[1]PI final (3)'!AQ:AQ,"",0)</f>
        <v>0</v>
      </c>
      <c r="AN425" s="97">
        <f>_xlfn.XLOOKUP(B425,'[1]PI final (3)'!C:C,'[1]PI final (3)'!AR:AR,"",0)</f>
        <v>80</v>
      </c>
      <c r="AO425" s="97">
        <f>_xlfn.XLOOKUP(B425,'[1]PI final (3)'!C:C,'[1]PI final (3)'!AS:AS,"",0)</f>
        <v>0</v>
      </c>
      <c r="AP425" s="97">
        <f>_xlfn.XLOOKUP(B425,'[1]PI final (3)'!C:C,'[1]PI final (3)'!AT:AT,"",0)</f>
        <v>80</v>
      </c>
      <c r="AQ425" s="97">
        <f>_xlfn.XLOOKUP(B425,'[1]PI final (3)'!C:C,'[1]PI final (3)'!AU:AU,"",0)</f>
        <v>80</v>
      </c>
      <c r="AR425" s="97">
        <f>_xlfn.XLOOKUP(B425,'[1]PI final (3)'!C:C,'[1]PI final (3)'!AW:AW,"",0)</f>
        <v>0</v>
      </c>
      <c r="AS425" s="97">
        <f>_xlfn.XLOOKUP(B425,'[1]PI final (3)'!C:C,'[1]PI final (3)'!AX:AX,"",0)</f>
        <v>0</v>
      </c>
      <c r="AT425" s="97">
        <f>_xlfn.XLOOKUP(B425,'[1]PI final (3)'!C:C,'[1]PI final (3)'!AY:AY,"",0)</f>
        <v>50</v>
      </c>
      <c r="AU425" s="97">
        <f>_xlfn.XLOOKUP(B425,'[1]PI final (3)'!C:C,'[1]PI final (3)'!AZ:AZ,"",0)</f>
        <v>0</v>
      </c>
      <c r="AV425" s="97">
        <f>_xlfn.XLOOKUP(B425,'[1]PI final (3)'!C:C,'[1]PI final (3)'!BA:BA,"",0)</f>
        <v>50</v>
      </c>
      <c r="AW425" s="97">
        <f>_xlfn.XLOOKUP(B425,'[1]PI final (3)'!C:C,'[1]PI final (3)'!BB:BB,"",0)</f>
        <v>80</v>
      </c>
      <c r="AX425" s="98" t="b">
        <v>0</v>
      </c>
      <c r="AY425" s="98" t="s">
        <v>931</v>
      </c>
      <c r="AZ425" s="98" t="s">
        <v>931</v>
      </c>
      <c r="BA425" s="98" t="s">
        <v>849</v>
      </c>
      <c r="BB425" s="98">
        <v>0</v>
      </c>
      <c r="BC425" s="98">
        <v>0</v>
      </c>
      <c r="BD425" s="98">
        <v>0</v>
      </c>
      <c r="BE425" s="98">
        <v>0</v>
      </c>
      <c r="BF425" s="98">
        <v>0</v>
      </c>
    </row>
    <row r="426" spans="1:59" s="102" customFormat="1" ht="32.1" customHeight="1">
      <c r="A426" s="97" t="s">
        <v>1286</v>
      </c>
      <c r="B426" s="97">
        <v>413</v>
      </c>
      <c r="C426" s="98" t="s">
        <v>2366</v>
      </c>
      <c r="D426" s="98" t="s">
        <v>2585</v>
      </c>
      <c r="E426" s="100" t="s">
        <v>2630</v>
      </c>
      <c r="F426" s="100" t="s">
        <v>2631</v>
      </c>
      <c r="G426" s="98" t="s">
        <v>1057</v>
      </c>
      <c r="H426" s="100" t="s">
        <v>2632</v>
      </c>
      <c r="I426" s="100" t="s">
        <v>2633</v>
      </c>
      <c r="J426" s="99">
        <v>95</v>
      </c>
      <c r="K426" s="100" t="s">
        <v>2634</v>
      </c>
      <c r="L426" s="99">
        <v>100</v>
      </c>
      <c r="M426" s="100" t="s">
        <v>1123</v>
      </c>
      <c r="N426" s="99">
        <v>16</v>
      </c>
      <c r="O426" s="100" t="s">
        <v>1066</v>
      </c>
      <c r="P426" s="97">
        <v>41</v>
      </c>
      <c r="Q426" s="98" t="s">
        <v>1332</v>
      </c>
      <c r="R426" s="118" t="s">
        <v>2166</v>
      </c>
      <c r="S426" s="97">
        <v>410106300</v>
      </c>
      <c r="T426" s="100" t="s">
        <v>2645</v>
      </c>
      <c r="U426" s="100" t="s">
        <v>2646</v>
      </c>
      <c r="V426" s="100" t="s">
        <v>2647</v>
      </c>
      <c r="W426" s="129">
        <v>7</v>
      </c>
      <c r="X426" s="100" t="s">
        <v>2648</v>
      </c>
      <c r="Y426" s="129">
        <v>7</v>
      </c>
      <c r="Z426" s="99">
        <v>16</v>
      </c>
      <c r="AA426" s="101" t="s">
        <v>2000</v>
      </c>
      <c r="AB426" s="98" t="s">
        <v>833</v>
      </c>
      <c r="AC426" s="97">
        <f>_xlfn.XLOOKUP(B426,'[1]PI final (3)'!C:C,'[1]PI final (3)'!AE:AE,"",0)</f>
        <v>0</v>
      </c>
      <c r="AD426" s="97">
        <v>1</v>
      </c>
      <c r="AE426" s="97">
        <v>1</v>
      </c>
      <c r="AF426" s="97">
        <v>0.5</v>
      </c>
      <c r="AG426" s="97">
        <v>0.5</v>
      </c>
      <c r="AH426" s="97">
        <v>0.5</v>
      </c>
      <c r="AI426" s="97">
        <v>0.5</v>
      </c>
      <c r="AJ426" s="97">
        <v>2</v>
      </c>
      <c r="AK426" s="97">
        <v>3</v>
      </c>
      <c r="AL426" s="97">
        <v>0.5</v>
      </c>
      <c r="AM426" s="97">
        <v>0.5</v>
      </c>
      <c r="AN426" s="97">
        <v>0.5</v>
      </c>
      <c r="AO426" s="97">
        <v>0.5</v>
      </c>
      <c r="AP426" s="97">
        <v>2</v>
      </c>
      <c r="AQ426" s="97">
        <v>5</v>
      </c>
      <c r="AR426" s="97">
        <v>0.5</v>
      </c>
      <c r="AS426" s="97">
        <v>0.5</v>
      </c>
      <c r="AT426" s="97">
        <v>0.5</v>
      </c>
      <c r="AU426" s="97">
        <v>0.5</v>
      </c>
      <c r="AV426" s="97">
        <v>2</v>
      </c>
      <c r="AW426" s="97">
        <v>7</v>
      </c>
      <c r="AX426" s="98" t="b">
        <v>0</v>
      </c>
      <c r="AY426" s="98" t="s">
        <v>931</v>
      </c>
      <c r="AZ426" s="98" t="s">
        <v>931</v>
      </c>
      <c r="BA426" s="98" t="s">
        <v>849</v>
      </c>
      <c r="BB426" s="98">
        <v>0</v>
      </c>
      <c r="BC426" s="98">
        <v>0</v>
      </c>
      <c r="BD426" s="98">
        <v>0</v>
      </c>
      <c r="BE426" s="98">
        <v>0</v>
      </c>
      <c r="BF426" s="98">
        <v>0</v>
      </c>
    </row>
    <row r="427" spans="1:59" s="102" customFormat="1" ht="32.1" customHeight="1">
      <c r="A427" s="97" t="s">
        <v>3733</v>
      </c>
      <c r="B427" s="97">
        <v>414</v>
      </c>
      <c r="C427" s="98" t="s">
        <v>2366</v>
      </c>
      <c r="D427" s="98" t="s">
        <v>2650</v>
      </c>
      <c r="E427" s="98" t="s">
        <v>2651</v>
      </c>
      <c r="F427" s="98" t="s">
        <v>2652</v>
      </c>
      <c r="G427" s="101" t="s">
        <v>2653</v>
      </c>
      <c r="H427" s="98" t="s">
        <v>2654</v>
      </c>
      <c r="I427" s="98" t="s">
        <v>812</v>
      </c>
      <c r="J427" s="106">
        <v>0.79</v>
      </c>
      <c r="K427" s="117" t="s">
        <v>2655</v>
      </c>
      <c r="L427" s="106">
        <v>0.8</v>
      </c>
      <c r="M427" s="98" t="s">
        <v>1123</v>
      </c>
      <c r="N427" s="99" t="s">
        <v>2656</v>
      </c>
      <c r="O427" s="100" t="s">
        <v>2656</v>
      </c>
      <c r="P427" s="97">
        <v>40</v>
      </c>
      <c r="Q427" s="98" t="s">
        <v>2397</v>
      </c>
      <c r="R427" s="98" t="s">
        <v>2398</v>
      </c>
      <c r="S427" s="97">
        <v>400301500</v>
      </c>
      <c r="T427" s="98" t="s">
        <v>2657</v>
      </c>
      <c r="U427" s="98" t="s">
        <v>2658</v>
      </c>
      <c r="V427" s="98" t="s">
        <v>2659</v>
      </c>
      <c r="W427" s="98">
        <v>524</v>
      </c>
      <c r="X427" s="98" t="s">
        <v>2660</v>
      </c>
      <c r="Y427" s="98">
        <v>544</v>
      </c>
      <c r="Z427" s="97" t="s">
        <v>2661</v>
      </c>
      <c r="AA427" s="101" t="s">
        <v>2662</v>
      </c>
      <c r="AB427" s="98" t="s">
        <v>16</v>
      </c>
      <c r="AC427" s="97">
        <f>_xlfn.XLOOKUP(B427,'[1]PI final (3)'!C:C,'[1]PI final (3)'!AE:AE,"",0)</f>
        <v>0.2</v>
      </c>
      <c r="AD427" s="97">
        <f>_xlfn.XLOOKUP(B427,'[1]PI final (3)'!C:C,'[1]PI final (3)'!AF:AF,"",0)</f>
        <v>0.8</v>
      </c>
      <c r="AE427" s="97">
        <f>_xlfn.XLOOKUP(B427,'[1]PI final (3)'!C:C,'[1]PI final (3)'!AG:AG,"",0)</f>
        <v>1</v>
      </c>
      <c r="AF427" s="97">
        <f>_xlfn.XLOOKUP(B427,'[1]PI final (3)'!C:C,'[1]PI final (3)'!AI:AI,"",0)</f>
        <v>0.1</v>
      </c>
      <c r="AG427" s="97">
        <f>_xlfn.XLOOKUP(B427,'[1]PI final (3)'!C:C,'[1]PI final (3)'!AJ:AJ,"",0)</f>
        <v>0.1</v>
      </c>
      <c r="AH427" s="97">
        <f>_xlfn.XLOOKUP(B427,'[1]PI final (3)'!C:C,'[1]PI final (3)'!AK:AK,"",0)</f>
        <v>0.1</v>
      </c>
      <c r="AI427" s="97">
        <f>_xlfn.XLOOKUP(B427,'[1]PI final (3)'!C:C,'[1]PI final (3)'!AL:AL,"",0)</f>
        <v>2.7</v>
      </c>
      <c r="AJ427" s="97">
        <f>_xlfn.XLOOKUP(B427,'[1]PI final (3)'!C:C,'[1]PI final (3)'!AM:AM,"",0)</f>
        <v>3</v>
      </c>
      <c r="AK427" s="97">
        <f>_xlfn.XLOOKUP(B427,'[1]PI final (3)'!C:C,'[1]PI final (3)'!AN:AN,"",0)</f>
        <v>4</v>
      </c>
      <c r="AL427" s="97">
        <f>_xlfn.XLOOKUP(B427,'[1]PI final (3)'!C:C,'[1]PI final (3)'!AP:AP,"",0)</f>
        <v>0.2</v>
      </c>
      <c r="AM427" s="97">
        <f>_xlfn.XLOOKUP(B427,'[1]PI final (3)'!C:C,'[1]PI final (3)'!AQ:AQ,"",0)</f>
        <v>0.2</v>
      </c>
      <c r="AN427" s="97">
        <f>_xlfn.XLOOKUP(B427,'[1]PI final (3)'!C:C,'[1]PI final (3)'!AR:AR,"",0)</f>
        <v>0.2</v>
      </c>
      <c r="AO427" s="97">
        <f>_xlfn.XLOOKUP(B427,'[1]PI final (3)'!C:C,'[1]PI final (3)'!AS:AS,"",0)</f>
        <v>5.4</v>
      </c>
      <c r="AP427" s="97">
        <f>_xlfn.XLOOKUP(B427,'[1]PI final (3)'!C:C,'[1]PI final (3)'!AT:AT,"",0)</f>
        <v>6</v>
      </c>
      <c r="AQ427" s="97">
        <f>_xlfn.XLOOKUP(B427,'[1]PI final (3)'!C:C,'[1]PI final (3)'!AU:AU,"",0)</f>
        <v>10</v>
      </c>
      <c r="AR427" s="97">
        <f>_xlfn.XLOOKUP(B427,'[1]PI final (3)'!C:C,'[1]PI final (3)'!AW:AW,"",0)</f>
        <v>0.1</v>
      </c>
      <c r="AS427" s="97">
        <f>_xlfn.XLOOKUP(B427,'[1]PI final (3)'!C:C,'[1]PI final (3)'!AX:AX,"",0)</f>
        <v>0.1</v>
      </c>
      <c r="AT427" s="97">
        <f>_xlfn.XLOOKUP(B427,'[1]PI final (3)'!C:C,'[1]PI final (3)'!AY:AY,"",0)</f>
        <v>0.1</v>
      </c>
      <c r="AU427" s="97">
        <f>_xlfn.XLOOKUP(B427,'[1]PI final (3)'!C:C,'[1]PI final (3)'!AZ:AZ,"",0)</f>
        <v>9.6999999999999993</v>
      </c>
      <c r="AV427" s="97">
        <f>_xlfn.XLOOKUP(B427,'[1]PI final (3)'!C:C,'[1]PI final (3)'!BA:BA,"",0)</f>
        <v>10</v>
      </c>
      <c r="AW427" s="97">
        <f>_xlfn.XLOOKUP(B427,'[1]PI final (3)'!C:C,'[1]PI final (3)'!BB:BB,"",0)</f>
        <v>20</v>
      </c>
      <c r="AX427" s="98" t="s">
        <v>857</v>
      </c>
      <c r="AY427" s="98" t="s">
        <v>931</v>
      </c>
      <c r="AZ427" s="98" t="s">
        <v>931</v>
      </c>
      <c r="BA427" s="98">
        <v>0</v>
      </c>
      <c r="BB427" s="98" t="s">
        <v>822</v>
      </c>
      <c r="BC427" s="98" t="s">
        <v>2316</v>
      </c>
      <c r="BD427" s="98" t="s">
        <v>2663</v>
      </c>
      <c r="BE427" s="98" t="s">
        <v>780</v>
      </c>
      <c r="BF427" s="98" t="s">
        <v>823</v>
      </c>
    </row>
    <row r="428" spans="1:59" s="102" customFormat="1" ht="32.1" customHeight="1">
      <c r="A428" s="97" t="s">
        <v>3733</v>
      </c>
      <c r="B428" s="97">
        <v>415</v>
      </c>
      <c r="C428" s="98" t="s">
        <v>2366</v>
      </c>
      <c r="D428" s="98" t="s">
        <v>2650</v>
      </c>
      <c r="E428" s="98" t="s">
        <v>2651</v>
      </c>
      <c r="F428" s="98" t="s">
        <v>2652</v>
      </c>
      <c r="G428" s="101" t="s">
        <v>2653</v>
      </c>
      <c r="H428" s="98" t="s">
        <v>2654</v>
      </c>
      <c r="I428" s="98" t="s">
        <v>812</v>
      </c>
      <c r="J428" s="106">
        <v>0.79</v>
      </c>
      <c r="K428" s="117" t="s">
        <v>2655</v>
      </c>
      <c r="L428" s="106">
        <v>0.8</v>
      </c>
      <c r="M428" s="98" t="s">
        <v>1123</v>
      </c>
      <c r="N428" s="99" t="s">
        <v>2656</v>
      </c>
      <c r="O428" s="100" t="s">
        <v>2656</v>
      </c>
      <c r="P428" s="97">
        <v>40</v>
      </c>
      <c r="Q428" s="98" t="s">
        <v>2397</v>
      </c>
      <c r="R428" s="98" t="s">
        <v>2398</v>
      </c>
      <c r="S428" s="97">
        <v>400301700</v>
      </c>
      <c r="T428" s="98" t="s">
        <v>2657</v>
      </c>
      <c r="U428" s="98" t="s">
        <v>2664</v>
      </c>
      <c r="V428" s="98" t="s">
        <v>2665</v>
      </c>
      <c r="W428" s="98">
        <v>524</v>
      </c>
      <c r="X428" s="98" t="s">
        <v>2666</v>
      </c>
      <c r="Y428" s="98">
        <v>554</v>
      </c>
      <c r="Z428" s="97" t="s">
        <v>2667</v>
      </c>
      <c r="AA428" s="101" t="s">
        <v>2662</v>
      </c>
      <c r="AB428" s="98" t="s">
        <v>16</v>
      </c>
      <c r="AC428" s="97">
        <f>_xlfn.XLOOKUP(B428,'[1]PI final (3)'!C:C,'[1]PI final (3)'!AE:AE,"",0)</f>
        <v>0.5</v>
      </c>
      <c r="AD428" s="97">
        <f>_xlfn.XLOOKUP(B428,'[1]PI final (3)'!C:C,'[1]PI final (3)'!AF:AF,"",0)</f>
        <v>1.5</v>
      </c>
      <c r="AE428" s="97">
        <f>_xlfn.XLOOKUP(B428,'[1]PI final (3)'!C:C,'[1]PI final (3)'!AG:AG,"",0)</f>
        <v>2</v>
      </c>
      <c r="AF428" s="97">
        <f>_xlfn.XLOOKUP(B428,'[1]PI final (3)'!C:C,'[1]PI final (3)'!AI:AI,"",0)</f>
        <v>0.2</v>
      </c>
      <c r="AG428" s="97">
        <f>_xlfn.XLOOKUP(B428,'[1]PI final (3)'!C:C,'[1]PI final (3)'!AJ:AJ,"",0)</f>
        <v>0.2</v>
      </c>
      <c r="AH428" s="97">
        <f>_xlfn.XLOOKUP(B428,'[1]PI final (3)'!C:C,'[1]PI final (3)'!AK:AK,"",0)</f>
        <v>0.2</v>
      </c>
      <c r="AI428" s="97">
        <f>_xlfn.XLOOKUP(B428,'[1]PI final (3)'!C:C,'[1]PI final (3)'!AL:AL,"",0)</f>
        <v>4.4000000000000004</v>
      </c>
      <c r="AJ428" s="97">
        <f>_xlfn.XLOOKUP(B428,'[1]PI final (3)'!C:C,'[1]PI final (3)'!AM:AM,"",0)</f>
        <v>5</v>
      </c>
      <c r="AK428" s="97">
        <f>_xlfn.XLOOKUP(B428,'[1]PI final (3)'!C:C,'[1]PI final (3)'!AN:AN,"",0)</f>
        <v>7</v>
      </c>
      <c r="AL428" s="97">
        <f>_xlfn.XLOOKUP(B428,'[1]PI final (3)'!C:C,'[1]PI final (3)'!AP:AP,"",0)</f>
        <v>0.2</v>
      </c>
      <c r="AM428" s="97">
        <f>_xlfn.XLOOKUP(B428,'[1]PI final (3)'!C:C,'[1]PI final (3)'!AQ:AQ,"",0)</f>
        <v>0.2</v>
      </c>
      <c r="AN428" s="97">
        <f>_xlfn.XLOOKUP(B428,'[1]PI final (3)'!C:C,'[1]PI final (3)'!AR:AR,"",0)</f>
        <v>0.2</v>
      </c>
      <c r="AO428" s="97">
        <f>_xlfn.XLOOKUP(B428,'[1]PI final (3)'!C:C,'[1]PI final (3)'!AS:AS,"",0)</f>
        <v>10.4</v>
      </c>
      <c r="AP428" s="97">
        <f>_xlfn.XLOOKUP(B428,'[1]PI final (3)'!C:C,'[1]PI final (3)'!AT:AT,"",0)</f>
        <v>11</v>
      </c>
      <c r="AQ428" s="97">
        <f>_xlfn.XLOOKUP(B428,'[1]PI final (3)'!C:C,'[1]PI final (3)'!AU:AU,"",0)</f>
        <v>18</v>
      </c>
      <c r="AR428" s="97">
        <f>_xlfn.XLOOKUP(B428,'[1]PI final (3)'!C:C,'[1]PI final (3)'!AW:AW,"",0)</f>
        <v>0.2</v>
      </c>
      <c r="AS428" s="97">
        <f>_xlfn.XLOOKUP(B428,'[1]PI final (3)'!C:C,'[1]PI final (3)'!AX:AX,"",0)</f>
        <v>0.2</v>
      </c>
      <c r="AT428" s="97">
        <f>_xlfn.XLOOKUP(B428,'[1]PI final (3)'!C:C,'[1]PI final (3)'!AY:AY,"",0)</f>
        <v>0.2</v>
      </c>
      <c r="AU428" s="97">
        <f>_xlfn.XLOOKUP(B428,'[1]PI final (3)'!C:C,'[1]PI final (3)'!AZ:AZ,"",0)</f>
        <v>11.4</v>
      </c>
      <c r="AV428" s="97">
        <f>_xlfn.XLOOKUP(B428,'[1]PI final (3)'!C:C,'[1]PI final (3)'!BA:BA,"",0)</f>
        <v>12</v>
      </c>
      <c r="AW428" s="97">
        <f>_xlfn.XLOOKUP(B428,'[1]PI final (3)'!C:C,'[1]PI final (3)'!BB:BB,"",0)</f>
        <v>30</v>
      </c>
      <c r="AX428" s="98" t="s">
        <v>857</v>
      </c>
      <c r="AY428" s="98" t="s">
        <v>931</v>
      </c>
      <c r="AZ428" s="98" t="s">
        <v>931</v>
      </c>
      <c r="BA428" s="98">
        <v>0</v>
      </c>
      <c r="BB428" s="98" t="s">
        <v>822</v>
      </c>
      <c r="BC428" s="98" t="s">
        <v>2316</v>
      </c>
      <c r="BD428" s="98" t="s">
        <v>2663</v>
      </c>
      <c r="BE428" s="98" t="s">
        <v>780</v>
      </c>
      <c r="BF428" s="98" t="s">
        <v>823</v>
      </c>
    </row>
    <row r="429" spans="1:59" s="102" customFormat="1" ht="32.1" customHeight="1">
      <c r="A429" s="97" t="s">
        <v>3733</v>
      </c>
      <c r="B429" s="97">
        <v>416</v>
      </c>
      <c r="C429" s="98" t="s">
        <v>2366</v>
      </c>
      <c r="D429" s="98" t="s">
        <v>2650</v>
      </c>
      <c r="E429" s="98" t="s">
        <v>2651</v>
      </c>
      <c r="F429" s="98" t="s">
        <v>2652</v>
      </c>
      <c r="G429" s="101" t="s">
        <v>2653</v>
      </c>
      <c r="H429" s="98" t="s">
        <v>2654</v>
      </c>
      <c r="I429" s="98" t="s">
        <v>812</v>
      </c>
      <c r="J429" s="106">
        <v>0.79</v>
      </c>
      <c r="K429" s="117" t="s">
        <v>2655</v>
      </c>
      <c r="L429" s="106">
        <v>0.8</v>
      </c>
      <c r="M429" s="98" t="s">
        <v>1123</v>
      </c>
      <c r="N429" s="99" t="s">
        <v>2656</v>
      </c>
      <c r="O429" s="100" t="s">
        <v>2656</v>
      </c>
      <c r="P429" s="97">
        <v>40</v>
      </c>
      <c r="Q429" s="98" t="s">
        <v>2397</v>
      </c>
      <c r="R429" s="100" t="s">
        <v>2668</v>
      </c>
      <c r="S429" s="99">
        <v>400103000</v>
      </c>
      <c r="T429" s="98" t="s">
        <v>2669</v>
      </c>
      <c r="U429" s="98" t="s">
        <v>2670</v>
      </c>
      <c r="V429" s="98" t="s">
        <v>2671</v>
      </c>
      <c r="W429" s="98">
        <v>20</v>
      </c>
      <c r="X429" s="98" t="s">
        <v>2666</v>
      </c>
      <c r="Y429" s="98">
        <v>30</v>
      </c>
      <c r="Z429" s="97" t="s">
        <v>2661</v>
      </c>
      <c r="AA429" s="101" t="s">
        <v>2662</v>
      </c>
      <c r="AB429" s="98" t="s">
        <v>16</v>
      </c>
      <c r="AC429" s="97">
        <f>_xlfn.XLOOKUP(B429,'[1]PI final (3)'!C:C,'[1]PI final (3)'!AE:AE,"",0)</f>
        <v>0.2</v>
      </c>
      <c r="AD429" s="97">
        <f>_xlfn.XLOOKUP(B429,'[1]PI final (3)'!C:C,'[1]PI final (3)'!AF:AF,"",0)</f>
        <v>0.8</v>
      </c>
      <c r="AE429" s="97">
        <f>_xlfn.XLOOKUP(B429,'[1]PI final (3)'!C:C,'[1]PI final (3)'!AG:AG,"",0)</f>
        <v>1</v>
      </c>
      <c r="AF429" s="97">
        <f>_xlfn.XLOOKUP(B429,'[1]PI final (3)'!C:C,'[1]PI final (3)'!AI:AI,"",0)</f>
        <v>0.1</v>
      </c>
      <c r="AG429" s="97">
        <f>_xlfn.XLOOKUP(B429,'[1]PI final (3)'!C:C,'[1]PI final (3)'!AJ:AJ,"",0)</f>
        <v>0.1</v>
      </c>
      <c r="AH429" s="97">
        <f>_xlfn.XLOOKUP(B429,'[1]PI final (3)'!C:C,'[1]PI final (3)'!AK:AK,"",0)</f>
        <v>0.1</v>
      </c>
      <c r="AI429" s="97">
        <f>_xlfn.XLOOKUP(B429,'[1]PI final (3)'!C:C,'[1]PI final (3)'!AL:AL,"",0)</f>
        <v>2.7</v>
      </c>
      <c r="AJ429" s="97">
        <f>_xlfn.XLOOKUP(B429,'[1]PI final (3)'!C:C,'[1]PI final (3)'!AM:AM,"",0)</f>
        <v>3</v>
      </c>
      <c r="AK429" s="97">
        <f>_xlfn.XLOOKUP(B429,'[1]PI final (3)'!C:C,'[1]PI final (3)'!AN:AN,"",0)</f>
        <v>4</v>
      </c>
      <c r="AL429" s="97">
        <f>_xlfn.XLOOKUP(B429,'[1]PI final (3)'!C:C,'[1]PI final (3)'!AP:AP,"",0)</f>
        <v>0.1</v>
      </c>
      <c r="AM429" s="97">
        <f>_xlfn.XLOOKUP(B429,'[1]PI final (3)'!C:C,'[1]PI final (3)'!AQ:AQ,"",0)</f>
        <v>0.1</v>
      </c>
      <c r="AN429" s="97">
        <f>_xlfn.XLOOKUP(B429,'[1]PI final (3)'!C:C,'[1]PI final (3)'!AR:AR,"",0)</f>
        <v>0.1</v>
      </c>
      <c r="AO429" s="97">
        <f>_xlfn.XLOOKUP(B429,'[1]PI final (3)'!C:C,'[1]PI final (3)'!AS:AS,"",0)</f>
        <v>2.7</v>
      </c>
      <c r="AP429" s="97">
        <f>_xlfn.XLOOKUP(B429,'[1]PI final (3)'!C:C,'[1]PI final (3)'!AT:AT,"",0)</f>
        <v>3</v>
      </c>
      <c r="AQ429" s="97">
        <f>_xlfn.XLOOKUP(B429,'[1]PI final (3)'!C:C,'[1]PI final (3)'!AU:AU,"",0)</f>
        <v>7</v>
      </c>
      <c r="AR429" s="97">
        <f>_xlfn.XLOOKUP(B429,'[1]PI final (3)'!C:C,'[1]PI final (3)'!AW:AW,"",0)</f>
        <v>0.1</v>
      </c>
      <c r="AS429" s="97">
        <f>_xlfn.XLOOKUP(B429,'[1]PI final (3)'!C:C,'[1]PI final (3)'!AX:AX,"",0)</f>
        <v>0.1</v>
      </c>
      <c r="AT429" s="97">
        <f>_xlfn.XLOOKUP(B429,'[1]PI final (3)'!C:C,'[1]PI final (3)'!AY:AY,"",0)</f>
        <v>0.1</v>
      </c>
      <c r="AU429" s="97">
        <f>_xlfn.XLOOKUP(B429,'[1]PI final (3)'!C:C,'[1]PI final (3)'!AZ:AZ,"",0)</f>
        <v>2.7</v>
      </c>
      <c r="AV429" s="97">
        <f>_xlfn.XLOOKUP(B429,'[1]PI final (3)'!C:C,'[1]PI final (3)'!BA:BA,"",0)</f>
        <v>3</v>
      </c>
      <c r="AW429" s="97">
        <f>_xlfn.XLOOKUP(B429,'[1]PI final (3)'!C:C,'[1]PI final (3)'!BB:BB,"",0)</f>
        <v>10</v>
      </c>
      <c r="AX429" s="98" t="s">
        <v>857</v>
      </c>
      <c r="AY429" s="98" t="s">
        <v>931</v>
      </c>
      <c r="AZ429" s="98" t="s">
        <v>931</v>
      </c>
      <c r="BA429" s="98">
        <v>0</v>
      </c>
      <c r="BB429" s="98">
        <v>0</v>
      </c>
      <c r="BC429" s="98">
        <v>0</v>
      </c>
      <c r="BD429" s="98">
        <v>0</v>
      </c>
      <c r="BE429" s="98">
        <v>0</v>
      </c>
      <c r="BF429" s="98">
        <v>0</v>
      </c>
    </row>
    <row r="430" spans="1:59" s="102" customFormat="1" ht="32.1" customHeight="1">
      <c r="A430" s="97" t="s">
        <v>2584</v>
      </c>
      <c r="B430" s="109">
        <v>417.1</v>
      </c>
      <c r="C430" s="110" t="s">
        <v>2366</v>
      </c>
      <c r="D430" s="110" t="s">
        <v>2650</v>
      </c>
      <c r="E430" s="110" t="s">
        <v>2672</v>
      </c>
      <c r="F430" s="110" t="s">
        <v>2673</v>
      </c>
      <c r="G430" s="110" t="s">
        <v>1057</v>
      </c>
      <c r="H430" s="110" t="s">
        <v>2674</v>
      </c>
      <c r="I430" s="110" t="s">
        <v>2675</v>
      </c>
      <c r="J430" s="111">
        <v>86085</v>
      </c>
      <c r="K430" s="110" t="s">
        <v>2590</v>
      </c>
      <c r="L430" s="110">
        <v>94653</v>
      </c>
      <c r="M430" s="110" t="s">
        <v>2591</v>
      </c>
      <c r="N430" s="112">
        <v>11</v>
      </c>
      <c r="O430" s="110" t="s">
        <v>2676</v>
      </c>
      <c r="P430" s="112">
        <v>43</v>
      </c>
      <c r="Q430" s="110" t="s">
        <v>2593</v>
      </c>
      <c r="R430" s="110" t="s">
        <v>2594</v>
      </c>
      <c r="S430" s="112">
        <v>430100400</v>
      </c>
      <c r="T430" s="110" t="s">
        <v>2677</v>
      </c>
      <c r="U430" s="110" t="s">
        <v>2678</v>
      </c>
      <c r="V430" s="110" t="s">
        <v>2679</v>
      </c>
      <c r="W430" s="110">
        <v>8</v>
      </c>
      <c r="X430" s="110" t="s">
        <v>2590</v>
      </c>
      <c r="Y430" s="110" t="s">
        <v>2680</v>
      </c>
      <c r="Z430" s="110">
        <v>11</v>
      </c>
      <c r="AA430" s="110" t="s">
        <v>2676</v>
      </c>
      <c r="AB430" s="113" t="s">
        <v>866</v>
      </c>
      <c r="AC430" s="112">
        <v>4</v>
      </c>
      <c r="AD430" s="112">
        <v>4</v>
      </c>
      <c r="AE430" s="112">
        <v>8</v>
      </c>
      <c r="AF430" s="112">
        <v>0</v>
      </c>
      <c r="AG430" s="112">
        <v>4</v>
      </c>
      <c r="AH430" s="112">
        <v>0</v>
      </c>
      <c r="AI430" s="112">
        <v>4</v>
      </c>
      <c r="AJ430" s="112">
        <v>8</v>
      </c>
      <c r="AK430" s="112">
        <v>8</v>
      </c>
      <c r="AL430" s="112">
        <v>0</v>
      </c>
      <c r="AM430" s="112">
        <v>4</v>
      </c>
      <c r="AN430" s="112">
        <v>0</v>
      </c>
      <c r="AO430" s="112">
        <v>4</v>
      </c>
      <c r="AP430" s="112">
        <v>8</v>
      </c>
      <c r="AQ430" s="112">
        <v>8</v>
      </c>
      <c r="AR430" s="112">
        <v>0</v>
      </c>
      <c r="AS430" s="112">
        <v>4</v>
      </c>
      <c r="AT430" s="112">
        <v>0</v>
      </c>
      <c r="AU430" s="112">
        <v>4</v>
      </c>
      <c r="AV430" s="112">
        <v>8</v>
      </c>
      <c r="AW430" s="112">
        <v>8</v>
      </c>
      <c r="AX430" s="110" t="b">
        <v>0</v>
      </c>
      <c r="AY430" s="110" t="s">
        <v>931</v>
      </c>
      <c r="AZ430" s="110">
        <v>0</v>
      </c>
      <c r="BA430" s="110">
        <v>0</v>
      </c>
      <c r="BB430" s="114">
        <v>0</v>
      </c>
      <c r="BC430" s="114">
        <v>0</v>
      </c>
      <c r="BD430" s="114">
        <v>0</v>
      </c>
      <c r="BE430" s="114">
        <v>0</v>
      </c>
      <c r="BF430" s="114">
        <v>0</v>
      </c>
      <c r="BG430" s="115" t="s">
        <v>932</v>
      </c>
    </row>
    <row r="431" spans="1:59" s="102" customFormat="1" ht="32.1" customHeight="1">
      <c r="A431" s="97" t="s">
        <v>2584</v>
      </c>
      <c r="B431" s="109">
        <v>417.2</v>
      </c>
      <c r="C431" s="110" t="s">
        <v>2366</v>
      </c>
      <c r="D431" s="110" t="s">
        <v>2650</v>
      </c>
      <c r="E431" s="110" t="s">
        <v>2672</v>
      </c>
      <c r="F431" s="110" t="s">
        <v>2673</v>
      </c>
      <c r="G431" s="110" t="s">
        <v>1057</v>
      </c>
      <c r="H431" s="110" t="s">
        <v>2674</v>
      </c>
      <c r="I431" s="110" t="s">
        <v>2675</v>
      </c>
      <c r="J431" s="111">
        <v>86085</v>
      </c>
      <c r="K431" s="110" t="s">
        <v>2590</v>
      </c>
      <c r="L431" s="110">
        <v>94653</v>
      </c>
      <c r="M431" s="110" t="s">
        <v>2591</v>
      </c>
      <c r="N431" s="112">
        <v>11</v>
      </c>
      <c r="O431" s="110" t="s">
        <v>2676</v>
      </c>
      <c r="P431" s="112">
        <v>43</v>
      </c>
      <c r="Q431" s="110" t="s">
        <v>2593</v>
      </c>
      <c r="R431" s="110" t="s">
        <v>2594</v>
      </c>
      <c r="S431" s="112">
        <v>430100400</v>
      </c>
      <c r="T431" s="110" t="s">
        <v>2677</v>
      </c>
      <c r="U431" s="110" t="s">
        <v>2678</v>
      </c>
      <c r="V431" s="110" t="s">
        <v>2679</v>
      </c>
      <c r="W431" s="110">
        <v>8</v>
      </c>
      <c r="X431" s="110" t="s">
        <v>2590</v>
      </c>
      <c r="Y431" s="110" t="s">
        <v>2680</v>
      </c>
      <c r="Z431" s="110">
        <v>11</v>
      </c>
      <c r="AA431" s="110" t="s">
        <v>2676</v>
      </c>
      <c r="AB431" s="116" t="s">
        <v>16</v>
      </c>
      <c r="AC431" s="112">
        <v>0</v>
      </c>
      <c r="AD431" s="112">
        <v>0</v>
      </c>
      <c r="AE431" s="112">
        <v>0</v>
      </c>
      <c r="AF431" s="112">
        <v>0</v>
      </c>
      <c r="AG431" s="112">
        <v>0</v>
      </c>
      <c r="AH431" s="112">
        <v>0</v>
      </c>
      <c r="AI431" s="112">
        <v>0</v>
      </c>
      <c r="AJ431" s="112">
        <v>0</v>
      </c>
      <c r="AK431" s="97">
        <f>AJ431+AE431</f>
        <v>0</v>
      </c>
      <c r="AL431" s="112">
        <v>0</v>
      </c>
      <c r="AM431" s="112">
        <v>0</v>
      </c>
      <c r="AN431" s="112">
        <v>0</v>
      </c>
      <c r="AO431" s="112">
        <v>1</v>
      </c>
      <c r="AP431" s="112">
        <v>1</v>
      </c>
      <c r="AQ431" s="112">
        <v>1</v>
      </c>
      <c r="AR431" s="112">
        <v>0</v>
      </c>
      <c r="AS431" s="112">
        <v>0</v>
      </c>
      <c r="AT431" s="112">
        <v>0</v>
      </c>
      <c r="AU431" s="112">
        <v>0</v>
      </c>
      <c r="AV431" s="112">
        <v>0</v>
      </c>
      <c r="AW431" s="112">
        <v>1</v>
      </c>
      <c r="AX431" s="110">
        <v>0</v>
      </c>
      <c r="AY431" s="110" t="s">
        <v>931</v>
      </c>
      <c r="AZ431" s="110">
        <v>0</v>
      </c>
      <c r="BA431" s="110">
        <v>0</v>
      </c>
      <c r="BB431" s="114">
        <v>0</v>
      </c>
      <c r="BC431" s="114">
        <v>0</v>
      </c>
      <c r="BD431" s="114">
        <v>0</v>
      </c>
      <c r="BE431" s="114">
        <v>0</v>
      </c>
      <c r="BF431" s="114">
        <v>0</v>
      </c>
      <c r="BG431" s="115" t="s">
        <v>932</v>
      </c>
    </row>
    <row r="432" spans="1:59" s="102" customFormat="1" ht="32.1" customHeight="1">
      <c r="A432" s="97" t="s">
        <v>2584</v>
      </c>
      <c r="B432" s="97">
        <v>418</v>
      </c>
      <c r="C432" s="98" t="s">
        <v>2366</v>
      </c>
      <c r="D432" s="98" t="s">
        <v>2650</v>
      </c>
      <c r="E432" s="98" t="s">
        <v>2672</v>
      </c>
      <c r="F432" s="98" t="s">
        <v>2673</v>
      </c>
      <c r="G432" s="98" t="s">
        <v>1057</v>
      </c>
      <c r="H432" s="98" t="s">
        <v>2674</v>
      </c>
      <c r="I432" s="98" t="s">
        <v>2675</v>
      </c>
      <c r="J432" s="97">
        <v>86085</v>
      </c>
      <c r="K432" s="98" t="s">
        <v>2590</v>
      </c>
      <c r="L432" s="97">
        <v>94653</v>
      </c>
      <c r="M432" s="98" t="s">
        <v>2591</v>
      </c>
      <c r="N432" s="99">
        <v>11</v>
      </c>
      <c r="O432" s="100" t="s">
        <v>2676</v>
      </c>
      <c r="P432" s="97">
        <v>43</v>
      </c>
      <c r="Q432" s="98" t="s">
        <v>2593</v>
      </c>
      <c r="R432" s="98" t="s">
        <v>2594</v>
      </c>
      <c r="S432" s="97">
        <v>430101400</v>
      </c>
      <c r="T432" s="98" t="s">
        <v>2681</v>
      </c>
      <c r="U432" s="98" t="s">
        <v>2682</v>
      </c>
      <c r="V432" s="98" t="s">
        <v>2683</v>
      </c>
      <c r="W432" s="98">
        <v>40</v>
      </c>
      <c r="X432" s="98" t="s">
        <v>2684</v>
      </c>
      <c r="Y432" s="98">
        <v>70</v>
      </c>
      <c r="Z432" s="97">
        <v>11</v>
      </c>
      <c r="AA432" s="107">
        <v>45484</v>
      </c>
      <c r="AB432" s="98" t="s">
        <v>16</v>
      </c>
      <c r="AC432" s="97">
        <f>_xlfn.XLOOKUP(B432,'[1]PI final (3)'!C:C,'[1]PI final (3)'!AE:AE,"",0)</f>
        <v>0</v>
      </c>
      <c r="AD432" s="97">
        <f>_xlfn.XLOOKUP(B432,'[1]PI final (3)'!C:C,'[1]PI final (3)'!AF:AF,"",0)</f>
        <v>0</v>
      </c>
      <c r="AE432" s="97">
        <f>_xlfn.XLOOKUP(B432,'[1]PI final (3)'!C:C,'[1]PI final (3)'!AG:AG,"",0)</f>
        <v>0</v>
      </c>
      <c r="AF432" s="97">
        <f>_xlfn.XLOOKUP(B432,'[1]PI final (3)'!C:C,'[1]PI final (3)'!AI:AI,"",0)</f>
        <v>0</v>
      </c>
      <c r="AG432" s="97">
        <f>_xlfn.XLOOKUP(B432,'[1]PI final (3)'!C:C,'[1]PI final (3)'!AJ:AJ,"",0)</f>
        <v>0</v>
      </c>
      <c r="AH432" s="97">
        <f>_xlfn.XLOOKUP(B432,'[1]PI final (3)'!C:C,'[1]PI final (3)'!AK:AK,"",0)</f>
        <v>0</v>
      </c>
      <c r="AI432" s="97">
        <f>_xlfn.XLOOKUP(B432,'[1]PI final (3)'!C:C,'[1]PI final (3)'!AL:AL,"",0)</f>
        <v>10</v>
      </c>
      <c r="AJ432" s="97">
        <f>_xlfn.XLOOKUP(B432,'[1]PI final (3)'!C:C,'[1]PI final (3)'!AM:AM,"",0)</f>
        <v>10</v>
      </c>
      <c r="AK432" s="97">
        <f>_xlfn.XLOOKUP(B432,'[1]PI final (3)'!C:C,'[1]PI final (3)'!AN:AN,"",0)</f>
        <v>10</v>
      </c>
      <c r="AL432" s="97">
        <f>_xlfn.XLOOKUP(B432,'[1]PI final (3)'!C:C,'[1]PI final (3)'!AP:AP,"",0)</f>
        <v>0</v>
      </c>
      <c r="AM432" s="97">
        <f>_xlfn.XLOOKUP(B432,'[1]PI final (3)'!C:C,'[1]PI final (3)'!AQ:AQ,"",0)</f>
        <v>0</v>
      </c>
      <c r="AN432" s="97">
        <f>_xlfn.XLOOKUP(B432,'[1]PI final (3)'!C:C,'[1]PI final (3)'!AR:AR,"",0)</f>
        <v>0</v>
      </c>
      <c r="AO432" s="97">
        <f>_xlfn.XLOOKUP(B432,'[1]PI final (3)'!C:C,'[1]PI final (3)'!AS:AS,"",0)</f>
        <v>10</v>
      </c>
      <c r="AP432" s="97">
        <f>_xlfn.XLOOKUP(B432,'[1]PI final (3)'!C:C,'[1]PI final (3)'!AT:AT,"",0)</f>
        <v>10</v>
      </c>
      <c r="AQ432" s="97">
        <f>_xlfn.XLOOKUP(B432,'[1]PI final (3)'!C:C,'[1]PI final (3)'!AU:AU,"",0)</f>
        <v>20</v>
      </c>
      <c r="AR432" s="97">
        <f>_xlfn.XLOOKUP(B432,'[1]PI final (3)'!C:C,'[1]PI final (3)'!AW:AW,"",0)</f>
        <v>0</v>
      </c>
      <c r="AS432" s="97">
        <f>_xlfn.XLOOKUP(B432,'[1]PI final (3)'!C:C,'[1]PI final (3)'!AX:AX,"",0)</f>
        <v>0</v>
      </c>
      <c r="AT432" s="97">
        <f>_xlfn.XLOOKUP(B432,'[1]PI final (3)'!C:C,'[1]PI final (3)'!AY:AY,"",0)</f>
        <v>0</v>
      </c>
      <c r="AU432" s="97">
        <f>_xlfn.XLOOKUP(B432,'[1]PI final (3)'!C:C,'[1]PI final (3)'!AZ:AZ,"",0)</f>
        <v>10</v>
      </c>
      <c r="AV432" s="97">
        <f>_xlfn.XLOOKUP(B432,'[1]PI final (3)'!C:C,'[1]PI final (3)'!BA:BA,"",0)</f>
        <v>10</v>
      </c>
      <c r="AW432" s="97">
        <f>_xlfn.XLOOKUP(B432,'[1]PI final (3)'!C:C,'[1]PI final (3)'!BB:BB,"",0)</f>
        <v>30</v>
      </c>
      <c r="AX432" s="98" t="s">
        <v>776</v>
      </c>
      <c r="AY432" s="98" t="s">
        <v>931</v>
      </c>
      <c r="AZ432" s="98" t="s">
        <v>931</v>
      </c>
      <c r="BA432" s="98" t="s">
        <v>849</v>
      </c>
      <c r="BB432" s="98" t="s">
        <v>792</v>
      </c>
      <c r="BC432" s="98" t="s">
        <v>1742</v>
      </c>
      <c r="BD432" s="98" t="s">
        <v>910</v>
      </c>
      <c r="BE432" s="98" t="s">
        <v>801</v>
      </c>
      <c r="BF432" s="98" t="s">
        <v>802</v>
      </c>
    </row>
    <row r="433" spans="1:58" s="102" customFormat="1" ht="32.1" customHeight="1">
      <c r="A433" s="97" t="s">
        <v>2584</v>
      </c>
      <c r="B433" s="97">
        <v>419</v>
      </c>
      <c r="C433" s="98" t="s">
        <v>2366</v>
      </c>
      <c r="D433" s="98" t="s">
        <v>2650</v>
      </c>
      <c r="E433" s="98" t="s">
        <v>2672</v>
      </c>
      <c r="F433" s="98" t="s">
        <v>2673</v>
      </c>
      <c r="G433" s="98" t="s">
        <v>1057</v>
      </c>
      <c r="H433" s="98" t="s">
        <v>2674</v>
      </c>
      <c r="I433" s="98" t="s">
        <v>2675</v>
      </c>
      <c r="J433" s="97">
        <v>86085</v>
      </c>
      <c r="K433" s="98" t="s">
        <v>2590</v>
      </c>
      <c r="L433" s="97">
        <v>94653</v>
      </c>
      <c r="M433" s="98" t="s">
        <v>2591</v>
      </c>
      <c r="N433" s="99">
        <v>11</v>
      </c>
      <c r="O433" s="100" t="s">
        <v>2676</v>
      </c>
      <c r="P433" s="97">
        <v>43</v>
      </c>
      <c r="Q433" s="98" t="s">
        <v>2593</v>
      </c>
      <c r="R433" s="98" t="s">
        <v>2594</v>
      </c>
      <c r="S433" s="97">
        <v>430101600</v>
      </c>
      <c r="T433" s="98" t="s">
        <v>2681</v>
      </c>
      <c r="U433" s="98" t="s">
        <v>2685</v>
      </c>
      <c r="V433" s="98" t="s">
        <v>2686</v>
      </c>
      <c r="W433" s="98">
        <v>40</v>
      </c>
      <c r="X433" s="98" t="s">
        <v>2684</v>
      </c>
      <c r="Y433" s="98">
        <v>60</v>
      </c>
      <c r="Z433" s="97">
        <v>11</v>
      </c>
      <c r="AA433" s="107">
        <v>45484</v>
      </c>
      <c r="AB433" s="98" t="s">
        <v>16</v>
      </c>
      <c r="AC433" s="97">
        <f>_xlfn.XLOOKUP(B433,'[1]PI final (3)'!C:C,'[1]PI final (3)'!AE:AE,"",0)</f>
        <v>0</v>
      </c>
      <c r="AD433" s="97">
        <f>_xlfn.XLOOKUP(B433,'[1]PI final (3)'!C:C,'[1]PI final (3)'!AF:AF,"",0)</f>
        <v>1</v>
      </c>
      <c r="AE433" s="97">
        <f>_xlfn.XLOOKUP(B433,'[1]PI final (3)'!C:C,'[1]PI final (3)'!AG:AG,"",0)</f>
        <v>1</v>
      </c>
      <c r="AF433" s="97">
        <f>_xlfn.XLOOKUP(B433,'[1]PI final (3)'!C:C,'[1]PI final (3)'!AI:AI,"",0)</f>
        <v>0</v>
      </c>
      <c r="AG433" s="97">
        <f>_xlfn.XLOOKUP(B433,'[1]PI final (3)'!C:C,'[1]PI final (3)'!AJ:AJ,"",0)</f>
        <v>0</v>
      </c>
      <c r="AH433" s="97">
        <f>_xlfn.XLOOKUP(B433,'[1]PI final (3)'!C:C,'[1]PI final (3)'!AK:AK,"",0)</f>
        <v>0</v>
      </c>
      <c r="AI433" s="97">
        <f>_xlfn.XLOOKUP(B433,'[1]PI final (3)'!C:C,'[1]PI final (3)'!AL:AL,"",0)</f>
        <v>8</v>
      </c>
      <c r="AJ433" s="97">
        <f>_xlfn.XLOOKUP(B433,'[1]PI final (3)'!C:C,'[1]PI final (3)'!AM:AM,"",0)</f>
        <v>8</v>
      </c>
      <c r="AK433" s="97">
        <f>_xlfn.XLOOKUP(B433,'[1]PI final (3)'!C:C,'[1]PI final (3)'!AN:AN,"",0)</f>
        <v>9</v>
      </c>
      <c r="AL433" s="97">
        <f>_xlfn.XLOOKUP(B433,'[1]PI final (3)'!C:C,'[1]PI final (3)'!AP:AP,"",0)</f>
        <v>0</v>
      </c>
      <c r="AM433" s="97">
        <f>_xlfn.XLOOKUP(B433,'[1]PI final (3)'!C:C,'[1]PI final (3)'!AQ:AQ,"",0)</f>
        <v>0</v>
      </c>
      <c r="AN433" s="97">
        <f>_xlfn.XLOOKUP(B433,'[1]PI final (3)'!C:C,'[1]PI final (3)'!AR:AR,"",0)</f>
        <v>0</v>
      </c>
      <c r="AO433" s="97">
        <f>_xlfn.XLOOKUP(B433,'[1]PI final (3)'!C:C,'[1]PI final (3)'!AS:AS,"",0)</f>
        <v>9</v>
      </c>
      <c r="AP433" s="97">
        <f>_xlfn.XLOOKUP(B433,'[1]PI final (3)'!C:C,'[1]PI final (3)'!AT:AT,"",0)</f>
        <v>9</v>
      </c>
      <c r="AQ433" s="97">
        <f>_xlfn.XLOOKUP(B433,'[1]PI final (3)'!C:C,'[1]PI final (3)'!AU:AU,"",0)</f>
        <v>18</v>
      </c>
      <c r="AR433" s="97">
        <f>_xlfn.XLOOKUP(B433,'[1]PI final (3)'!C:C,'[1]PI final (3)'!AW:AW,"",0)</f>
        <v>0</v>
      </c>
      <c r="AS433" s="97">
        <f>_xlfn.XLOOKUP(B433,'[1]PI final (3)'!C:C,'[1]PI final (3)'!AX:AX,"",0)</f>
        <v>0</v>
      </c>
      <c r="AT433" s="97">
        <f>_xlfn.XLOOKUP(B433,'[1]PI final (3)'!C:C,'[1]PI final (3)'!AY:AY,"",0)</f>
        <v>0</v>
      </c>
      <c r="AU433" s="97">
        <f>_xlfn.XLOOKUP(B433,'[1]PI final (3)'!C:C,'[1]PI final (3)'!AZ:AZ,"",0)</f>
        <v>2</v>
      </c>
      <c r="AV433" s="97">
        <f>_xlfn.XLOOKUP(B433,'[1]PI final (3)'!C:C,'[1]PI final (3)'!BA:BA,"",0)</f>
        <v>2</v>
      </c>
      <c r="AW433" s="97">
        <f>_xlfn.XLOOKUP(B433,'[1]PI final (3)'!C:C,'[1]PI final (3)'!BB:BB,"",0)</f>
        <v>20</v>
      </c>
      <c r="AX433" s="98" t="s">
        <v>776</v>
      </c>
      <c r="AY433" s="98" t="s">
        <v>931</v>
      </c>
      <c r="AZ433" s="98" t="s">
        <v>931</v>
      </c>
      <c r="BA433" s="98" t="s">
        <v>849</v>
      </c>
      <c r="BB433" s="98" t="s">
        <v>792</v>
      </c>
      <c r="BC433" s="98" t="s">
        <v>1742</v>
      </c>
      <c r="BD433" s="98" t="s">
        <v>910</v>
      </c>
      <c r="BE433" s="98" t="s">
        <v>801</v>
      </c>
      <c r="BF433" s="98" t="s">
        <v>802</v>
      </c>
    </row>
    <row r="434" spans="1:58" s="102" customFormat="1" ht="32.1" customHeight="1">
      <c r="A434" s="97" t="s">
        <v>2584</v>
      </c>
      <c r="B434" s="97">
        <v>420</v>
      </c>
      <c r="C434" s="98" t="s">
        <v>2366</v>
      </c>
      <c r="D434" s="98" t="s">
        <v>2650</v>
      </c>
      <c r="E434" s="98" t="s">
        <v>2672</v>
      </c>
      <c r="F434" s="98" t="s">
        <v>2673</v>
      </c>
      <c r="G434" s="98" t="s">
        <v>1057</v>
      </c>
      <c r="H434" s="98" t="s">
        <v>2674</v>
      </c>
      <c r="I434" s="98" t="s">
        <v>2675</v>
      </c>
      <c r="J434" s="97">
        <v>86085</v>
      </c>
      <c r="K434" s="98" t="s">
        <v>2590</v>
      </c>
      <c r="L434" s="97">
        <v>94653</v>
      </c>
      <c r="M434" s="98" t="s">
        <v>2591</v>
      </c>
      <c r="N434" s="99">
        <v>11</v>
      </c>
      <c r="O434" s="100" t="s">
        <v>2676</v>
      </c>
      <c r="P434" s="97">
        <v>43</v>
      </c>
      <c r="Q434" s="98" t="s">
        <v>2593</v>
      </c>
      <c r="R434" s="98" t="s">
        <v>2594</v>
      </c>
      <c r="S434" s="97">
        <v>430103100</v>
      </c>
      <c r="T434" s="98" t="s">
        <v>2669</v>
      </c>
      <c r="U434" s="98" t="s">
        <v>1105</v>
      </c>
      <c r="V434" s="98" t="s">
        <v>2687</v>
      </c>
      <c r="W434" s="98">
        <v>0</v>
      </c>
      <c r="X434" s="98" t="s">
        <v>2684</v>
      </c>
      <c r="Y434" s="98">
        <v>2</v>
      </c>
      <c r="Z434" s="97">
        <v>11</v>
      </c>
      <c r="AA434" s="107">
        <v>45484</v>
      </c>
      <c r="AB434" s="98" t="s">
        <v>16</v>
      </c>
      <c r="AC434" s="97">
        <f>_xlfn.XLOOKUP(B434,'[1]PI final (3)'!C:C,'[1]PI final (3)'!AE:AE,"",0)</f>
        <v>0</v>
      </c>
      <c r="AD434" s="97">
        <f>_xlfn.XLOOKUP(B434,'[1]PI final (3)'!C:C,'[1]PI final (3)'!AF:AF,"",0)</f>
        <v>0.5</v>
      </c>
      <c r="AE434" s="97">
        <f>_xlfn.XLOOKUP(B434,'[1]PI final (3)'!C:C,'[1]PI final (3)'!AG:AG,"",0)</f>
        <v>0.5</v>
      </c>
      <c r="AF434" s="97">
        <f>_xlfn.XLOOKUP(B434,'[1]PI final (3)'!C:C,'[1]PI final (3)'!AI:AI,"",0)</f>
        <v>0</v>
      </c>
      <c r="AG434" s="97">
        <f>_xlfn.XLOOKUP(B434,'[1]PI final (3)'!C:C,'[1]PI final (3)'!AJ:AJ,"",0)</f>
        <v>0</v>
      </c>
      <c r="AH434" s="97">
        <f>_xlfn.XLOOKUP(B434,'[1]PI final (3)'!C:C,'[1]PI final (3)'!AK:AK,"",0)</f>
        <v>0.5</v>
      </c>
      <c r="AI434" s="97">
        <f>_xlfn.XLOOKUP(B434,'[1]PI final (3)'!C:C,'[1]PI final (3)'!AL:AL,"",0)</f>
        <v>0</v>
      </c>
      <c r="AJ434" s="97">
        <f>_xlfn.XLOOKUP(B434,'[1]PI final (3)'!C:C,'[1]PI final (3)'!AM:AM,"",0)</f>
        <v>0.5</v>
      </c>
      <c r="AK434" s="97">
        <f>_xlfn.XLOOKUP(B434,'[1]PI final (3)'!C:C,'[1]PI final (3)'!AN:AN,"",0)</f>
        <v>1</v>
      </c>
      <c r="AL434" s="97">
        <f>_xlfn.XLOOKUP(B434,'[1]PI final (3)'!C:C,'[1]PI final (3)'!AP:AP,"",0)</f>
        <v>0</v>
      </c>
      <c r="AM434" s="97">
        <f>_xlfn.XLOOKUP(B434,'[1]PI final (3)'!C:C,'[1]PI final (3)'!AQ:AQ,"",0)</f>
        <v>0</v>
      </c>
      <c r="AN434" s="97">
        <f>_xlfn.XLOOKUP(B434,'[1]PI final (3)'!C:C,'[1]PI final (3)'!AR:AR,"",0)</f>
        <v>1</v>
      </c>
      <c r="AO434" s="97">
        <f>_xlfn.XLOOKUP(B434,'[1]PI final (3)'!C:C,'[1]PI final (3)'!AS:AS,"",0)</f>
        <v>0</v>
      </c>
      <c r="AP434" s="97">
        <f>_xlfn.XLOOKUP(B434,'[1]PI final (3)'!C:C,'[1]PI final (3)'!AT:AT,"",0)</f>
        <v>1</v>
      </c>
      <c r="AQ434" s="97">
        <f>_xlfn.XLOOKUP(B434,'[1]PI final (3)'!C:C,'[1]PI final (3)'!AU:AU,"",0)</f>
        <v>2</v>
      </c>
      <c r="AR434" s="97">
        <f>_xlfn.XLOOKUP(B434,'[1]PI final (3)'!C:C,'[1]PI final (3)'!AW:AW,"",0)</f>
        <v>0</v>
      </c>
      <c r="AS434" s="97">
        <f>_xlfn.XLOOKUP(B434,'[1]PI final (3)'!C:C,'[1]PI final (3)'!AX:AX,"",0)</f>
        <v>0</v>
      </c>
      <c r="AT434" s="97">
        <f>_xlfn.XLOOKUP(B434,'[1]PI final (3)'!C:C,'[1]PI final (3)'!AY:AY,"",0)</f>
        <v>0</v>
      </c>
      <c r="AU434" s="97">
        <f>_xlfn.XLOOKUP(B434,'[1]PI final (3)'!C:C,'[1]PI final (3)'!AZ:AZ,"",0)</f>
        <v>0</v>
      </c>
      <c r="AV434" s="97">
        <f>_xlfn.XLOOKUP(B434,'[1]PI final (3)'!C:C,'[1]PI final (3)'!BA:BA,"",0)</f>
        <v>0</v>
      </c>
      <c r="AW434" s="97">
        <f>_xlfn.XLOOKUP(B434,'[1]PI final (3)'!C:C,'[1]PI final (3)'!BB:BB,"",0)</f>
        <v>2</v>
      </c>
      <c r="AX434" s="98" t="s">
        <v>776</v>
      </c>
      <c r="AY434" s="98" t="s">
        <v>931</v>
      </c>
      <c r="AZ434" s="98" t="s">
        <v>931</v>
      </c>
      <c r="BA434" s="98" t="s">
        <v>849</v>
      </c>
      <c r="BB434" s="98" t="s">
        <v>792</v>
      </c>
      <c r="BC434" s="98" t="s">
        <v>1742</v>
      </c>
      <c r="BD434" s="98" t="s">
        <v>910</v>
      </c>
      <c r="BE434" s="98">
        <v>0</v>
      </c>
      <c r="BF434" s="98">
        <v>0</v>
      </c>
    </row>
    <row r="435" spans="1:58" s="102" customFormat="1" ht="32.1" customHeight="1">
      <c r="A435" s="97" t="s">
        <v>2584</v>
      </c>
      <c r="B435" s="97">
        <v>421</v>
      </c>
      <c r="C435" s="98" t="s">
        <v>2366</v>
      </c>
      <c r="D435" s="98" t="s">
        <v>2650</v>
      </c>
      <c r="E435" s="98" t="s">
        <v>2672</v>
      </c>
      <c r="F435" s="98" t="s">
        <v>2673</v>
      </c>
      <c r="G435" s="98" t="s">
        <v>1057</v>
      </c>
      <c r="H435" s="98" t="s">
        <v>2674</v>
      </c>
      <c r="I435" s="98" t="s">
        <v>2675</v>
      </c>
      <c r="J435" s="97">
        <v>86085</v>
      </c>
      <c r="K435" s="98" t="s">
        <v>2590</v>
      </c>
      <c r="L435" s="97">
        <v>94653</v>
      </c>
      <c r="M435" s="98" t="s">
        <v>2591</v>
      </c>
      <c r="N435" s="99">
        <v>11</v>
      </c>
      <c r="O435" s="100" t="s">
        <v>2676</v>
      </c>
      <c r="P435" s="97">
        <v>43</v>
      </c>
      <c r="Q435" s="98" t="s">
        <v>2593</v>
      </c>
      <c r="R435" s="118" t="s">
        <v>2605</v>
      </c>
      <c r="S435" s="97">
        <v>430207200</v>
      </c>
      <c r="T435" s="98" t="s">
        <v>1104</v>
      </c>
      <c r="U435" s="98" t="s">
        <v>1105</v>
      </c>
      <c r="V435" s="98" t="s">
        <v>2688</v>
      </c>
      <c r="W435" s="98">
        <v>1</v>
      </c>
      <c r="X435" s="98" t="s">
        <v>2684</v>
      </c>
      <c r="Y435" s="98">
        <v>2</v>
      </c>
      <c r="Z435" s="97">
        <v>11</v>
      </c>
      <c r="AA435" s="107">
        <v>45484</v>
      </c>
      <c r="AB435" s="98" t="s">
        <v>16</v>
      </c>
      <c r="AC435" s="97">
        <f>_xlfn.XLOOKUP(B435,'[1]PI final (3)'!C:C,'[1]PI final (3)'!AE:AE,"",0)</f>
        <v>0</v>
      </c>
      <c r="AD435" s="97">
        <f>_xlfn.XLOOKUP(B435,'[1]PI final (3)'!C:C,'[1]PI final (3)'!AF:AF,"",0)</f>
        <v>1</v>
      </c>
      <c r="AE435" s="97">
        <f>_xlfn.XLOOKUP(B435,'[1]PI final (3)'!C:C,'[1]PI final (3)'!AG:AG,"",0)</f>
        <v>1</v>
      </c>
      <c r="AF435" s="97">
        <f>_xlfn.XLOOKUP(B435,'[1]PI final (3)'!C:C,'[1]PI final (3)'!AI:AI,"",0)</f>
        <v>0</v>
      </c>
      <c r="AG435" s="97">
        <f>_xlfn.XLOOKUP(B435,'[1]PI final (3)'!C:C,'[1]PI final (3)'!AJ:AJ,"",0)</f>
        <v>0</v>
      </c>
      <c r="AH435" s="97">
        <f>_xlfn.XLOOKUP(B435,'[1]PI final (3)'!C:C,'[1]PI final (3)'!AK:AK,"",0)</f>
        <v>0</v>
      </c>
      <c r="AI435" s="97">
        <f>_xlfn.XLOOKUP(B435,'[1]PI final (3)'!C:C,'[1]PI final (3)'!AL:AL,"",0)</f>
        <v>0</v>
      </c>
      <c r="AJ435" s="97">
        <f>_xlfn.XLOOKUP(B435,'[1]PI final (3)'!C:C,'[1]PI final (3)'!AM:AM,"",0)</f>
        <v>0</v>
      </c>
      <c r="AK435" s="97">
        <f>_xlfn.XLOOKUP(B435,'[1]PI final (3)'!C:C,'[1]PI final (3)'!AN:AN,"",0)</f>
        <v>1</v>
      </c>
      <c r="AL435" s="97">
        <f>_xlfn.XLOOKUP(B435,'[1]PI final (3)'!C:C,'[1]PI final (3)'!AP:AP,"",0)</f>
        <v>0</v>
      </c>
      <c r="AM435" s="97">
        <f>_xlfn.XLOOKUP(B435,'[1]PI final (3)'!C:C,'[1]PI final (3)'!AQ:AQ,"",0)</f>
        <v>0</v>
      </c>
      <c r="AN435" s="97">
        <f>_xlfn.XLOOKUP(B435,'[1]PI final (3)'!C:C,'[1]PI final (3)'!AR:AR,"",0)</f>
        <v>0</v>
      </c>
      <c r="AO435" s="97">
        <f>_xlfn.XLOOKUP(B435,'[1]PI final (3)'!C:C,'[1]PI final (3)'!AS:AS,"",0)</f>
        <v>0</v>
      </c>
      <c r="AP435" s="97">
        <f>_xlfn.XLOOKUP(B435,'[1]PI final (3)'!C:C,'[1]PI final (3)'!AT:AT,"",0)</f>
        <v>0</v>
      </c>
      <c r="AQ435" s="97">
        <f>_xlfn.XLOOKUP(B435,'[1]PI final (3)'!C:C,'[1]PI final (3)'!AU:AU,"",0)</f>
        <v>1</v>
      </c>
      <c r="AR435" s="97">
        <f>_xlfn.XLOOKUP(B435,'[1]PI final (3)'!C:C,'[1]PI final (3)'!AW:AW,"",0)</f>
        <v>0</v>
      </c>
      <c r="AS435" s="97">
        <f>_xlfn.XLOOKUP(B435,'[1]PI final (3)'!C:C,'[1]PI final (3)'!AX:AX,"",0)</f>
        <v>0</v>
      </c>
      <c r="AT435" s="97">
        <f>_xlfn.XLOOKUP(B435,'[1]PI final (3)'!C:C,'[1]PI final (3)'!AY:AY,"",0)</f>
        <v>0</v>
      </c>
      <c r="AU435" s="97">
        <f>_xlfn.XLOOKUP(B435,'[1]PI final (3)'!C:C,'[1]PI final (3)'!AZ:AZ,"",0)</f>
        <v>0</v>
      </c>
      <c r="AV435" s="97">
        <f>_xlfn.XLOOKUP(B435,'[1]PI final (3)'!C:C,'[1]PI final (3)'!BA:BA,"",0)</f>
        <v>0</v>
      </c>
      <c r="AW435" s="97">
        <f>_xlfn.XLOOKUP(B435,'[1]PI final (3)'!C:C,'[1]PI final (3)'!BB:BB,"",0)</f>
        <v>1</v>
      </c>
      <c r="AX435" s="98" t="s">
        <v>776</v>
      </c>
      <c r="AY435" s="98" t="s">
        <v>931</v>
      </c>
      <c r="AZ435" s="98" t="s">
        <v>931</v>
      </c>
      <c r="BA435" s="98" t="s">
        <v>849</v>
      </c>
      <c r="BB435" s="98" t="s">
        <v>792</v>
      </c>
      <c r="BC435" s="98" t="s">
        <v>1742</v>
      </c>
      <c r="BD435" s="98" t="s">
        <v>910</v>
      </c>
      <c r="BE435" s="98">
        <v>0</v>
      </c>
      <c r="BF435" s="98">
        <v>0</v>
      </c>
    </row>
    <row r="436" spans="1:58" s="102" customFormat="1" ht="32.1" customHeight="1">
      <c r="A436" s="97" t="s">
        <v>2584</v>
      </c>
      <c r="B436" s="97">
        <v>422</v>
      </c>
      <c r="C436" s="98" t="s">
        <v>2366</v>
      </c>
      <c r="D436" s="98" t="s">
        <v>2650</v>
      </c>
      <c r="E436" s="98" t="s">
        <v>2672</v>
      </c>
      <c r="F436" s="98" t="s">
        <v>2673</v>
      </c>
      <c r="G436" s="98" t="s">
        <v>1057</v>
      </c>
      <c r="H436" s="98" t="s">
        <v>2674</v>
      </c>
      <c r="I436" s="98" t="s">
        <v>2675</v>
      </c>
      <c r="J436" s="97">
        <v>86085</v>
      </c>
      <c r="K436" s="98" t="s">
        <v>2590</v>
      </c>
      <c r="L436" s="97">
        <v>94653</v>
      </c>
      <c r="M436" s="98" t="s">
        <v>2591</v>
      </c>
      <c r="N436" s="99">
        <v>11</v>
      </c>
      <c r="O436" s="100" t="s">
        <v>2676</v>
      </c>
      <c r="P436" s="97">
        <v>43</v>
      </c>
      <c r="Q436" s="98" t="s">
        <v>2593</v>
      </c>
      <c r="R436" s="98" t="s">
        <v>2594</v>
      </c>
      <c r="S436" s="97">
        <v>430103600</v>
      </c>
      <c r="T436" s="98" t="s">
        <v>2689</v>
      </c>
      <c r="U436" s="98" t="s">
        <v>2690</v>
      </c>
      <c r="V436" s="98" t="s">
        <v>2691</v>
      </c>
      <c r="W436" s="98">
        <v>0</v>
      </c>
      <c r="X436" s="98" t="s">
        <v>1713</v>
      </c>
      <c r="Y436" s="98">
        <v>1</v>
      </c>
      <c r="Z436" s="97">
        <v>11</v>
      </c>
      <c r="AA436" s="107">
        <v>45484</v>
      </c>
      <c r="AB436" s="98" t="s">
        <v>16</v>
      </c>
      <c r="AC436" s="97">
        <f>_xlfn.XLOOKUP(B436,'[1]PI final (3)'!C:C,'[1]PI final (3)'!AE:AE,"",0)</f>
        <v>0</v>
      </c>
      <c r="AD436" s="97">
        <f>_xlfn.XLOOKUP(B436,'[1]PI final (3)'!C:C,'[1]PI final (3)'!AF:AF,"",0)</f>
        <v>0</v>
      </c>
      <c r="AE436" s="97">
        <f>_xlfn.XLOOKUP(B436,'[1]PI final (3)'!C:C,'[1]PI final (3)'!AG:AG,"",0)</f>
        <v>0</v>
      </c>
      <c r="AF436" s="97">
        <f>_xlfn.XLOOKUP(B436,'[1]PI final (3)'!C:C,'[1]PI final (3)'!AI:AI,"",0)</f>
        <v>0</v>
      </c>
      <c r="AG436" s="97">
        <f>_xlfn.XLOOKUP(B436,'[1]PI final (3)'!C:C,'[1]PI final (3)'!AJ:AJ,"",0)</f>
        <v>0</v>
      </c>
      <c r="AH436" s="97">
        <f>_xlfn.XLOOKUP(B436,'[1]PI final (3)'!C:C,'[1]PI final (3)'!AK:AK,"",0)</f>
        <v>0</v>
      </c>
      <c r="AI436" s="97">
        <f>_xlfn.XLOOKUP(B436,'[1]PI final (3)'!C:C,'[1]PI final (3)'!AL:AL,"",0)</f>
        <v>0</v>
      </c>
      <c r="AJ436" s="97">
        <f>_xlfn.XLOOKUP(B436,'[1]PI final (3)'!C:C,'[1]PI final (3)'!AM:AM,"",0)</f>
        <v>0</v>
      </c>
      <c r="AK436" s="97">
        <f>AJ436+AE436</f>
        <v>0</v>
      </c>
      <c r="AL436" s="97">
        <f>_xlfn.XLOOKUP(B436,'[1]PI final (3)'!C:C,'[1]PI final (3)'!AP:AP,"",0)</f>
        <v>0</v>
      </c>
      <c r="AM436" s="97">
        <f>_xlfn.XLOOKUP(B436,'[1]PI final (3)'!C:C,'[1]PI final (3)'!AQ:AQ,"",0)</f>
        <v>0</v>
      </c>
      <c r="AN436" s="97">
        <f>_xlfn.XLOOKUP(B436,'[1]PI final (3)'!C:C,'[1]PI final (3)'!AR:AR,"",0)</f>
        <v>0</v>
      </c>
      <c r="AO436" s="97">
        <f>_xlfn.XLOOKUP(B436,'[1]PI final (3)'!C:C,'[1]PI final (3)'!AS:AS,"",0)</f>
        <v>0</v>
      </c>
      <c r="AP436" s="97">
        <f>_xlfn.XLOOKUP(B436,'[1]PI final (3)'!C:C,'[1]PI final (3)'!AT:AT,"",0)</f>
        <v>0</v>
      </c>
      <c r="AQ436" s="97">
        <f>_xlfn.XLOOKUP(B436,'[1]PI final (3)'!C:C,'[1]PI final (3)'!AU:AU,"",0)</f>
        <v>0</v>
      </c>
      <c r="AR436" s="97">
        <f>_xlfn.XLOOKUP(B436,'[1]PI final (3)'!C:C,'[1]PI final (3)'!AW:AW,"",0)</f>
        <v>0</v>
      </c>
      <c r="AS436" s="97">
        <f>_xlfn.XLOOKUP(B436,'[1]PI final (3)'!C:C,'[1]PI final (3)'!AX:AX,"",0)</f>
        <v>0</v>
      </c>
      <c r="AT436" s="97">
        <f>_xlfn.XLOOKUP(B436,'[1]PI final (3)'!C:C,'[1]PI final (3)'!AY:AY,"",0)</f>
        <v>0</v>
      </c>
      <c r="AU436" s="97">
        <f>_xlfn.XLOOKUP(B436,'[1]PI final (3)'!C:C,'[1]PI final (3)'!AZ:AZ,"",0)</f>
        <v>1</v>
      </c>
      <c r="AV436" s="97">
        <f>_xlfn.XLOOKUP(B436,'[1]PI final (3)'!C:C,'[1]PI final (3)'!BA:BA,"",0)</f>
        <v>1</v>
      </c>
      <c r="AW436" s="97">
        <f>_xlfn.XLOOKUP(B436,'[1]PI final (3)'!C:C,'[1]PI final (3)'!BB:BB,"",0)</f>
        <v>1</v>
      </c>
      <c r="AX436" s="98" t="s">
        <v>776</v>
      </c>
      <c r="AY436" s="98" t="s">
        <v>931</v>
      </c>
      <c r="AZ436" s="98" t="s">
        <v>931</v>
      </c>
      <c r="BA436" s="98" t="s">
        <v>849</v>
      </c>
      <c r="BB436" s="98" t="s">
        <v>792</v>
      </c>
      <c r="BC436" s="98" t="s">
        <v>1742</v>
      </c>
      <c r="BD436" s="98" t="s">
        <v>910</v>
      </c>
      <c r="BE436" s="98" t="s">
        <v>801</v>
      </c>
      <c r="BF436" s="98" t="s">
        <v>802</v>
      </c>
    </row>
    <row r="437" spans="1:58" s="102" customFormat="1" ht="32.1" customHeight="1">
      <c r="A437" s="97" t="s">
        <v>2584</v>
      </c>
      <c r="B437" s="97">
        <v>423</v>
      </c>
      <c r="C437" s="98" t="s">
        <v>2366</v>
      </c>
      <c r="D437" s="98" t="s">
        <v>2650</v>
      </c>
      <c r="E437" s="98" t="s">
        <v>2672</v>
      </c>
      <c r="F437" s="98" t="s">
        <v>2673</v>
      </c>
      <c r="G437" s="98" t="s">
        <v>1057</v>
      </c>
      <c r="H437" s="98" t="s">
        <v>2674</v>
      </c>
      <c r="I437" s="98" t="s">
        <v>2675</v>
      </c>
      <c r="J437" s="97">
        <v>86085</v>
      </c>
      <c r="K437" s="98" t="s">
        <v>2590</v>
      </c>
      <c r="L437" s="97">
        <v>94653</v>
      </c>
      <c r="M437" s="98" t="s">
        <v>2591</v>
      </c>
      <c r="N437" s="99">
        <v>11</v>
      </c>
      <c r="O437" s="100" t="s">
        <v>2676</v>
      </c>
      <c r="P437" s="97">
        <v>43</v>
      </c>
      <c r="Q437" s="98" t="s">
        <v>2593</v>
      </c>
      <c r="R437" s="98" t="s">
        <v>2605</v>
      </c>
      <c r="S437" s="97">
        <v>430201000</v>
      </c>
      <c r="T437" s="98" t="s">
        <v>2692</v>
      </c>
      <c r="U437" s="98" t="s">
        <v>2693</v>
      </c>
      <c r="V437" s="98" t="s">
        <v>2694</v>
      </c>
      <c r="W437" s="98">
        <v>0.34</v>
      </c>
      <c r="X437" s="98" t="s">
        <v>2684</v>
      </c>
      <c r="Y437" s="98">
        <v>1</v>
      </c>
      <c r="Z437" s="97">
        <v>11</v>
      </c>
      <c r="AA437" s="107">
        <v>45484</v>
      </c>
      <c r="AB437" s="98" t="s">
        <v>16</v>
      </c>
      <c r="AC437" s="97">
        <f>_xlfn.XLOOKUP(B437,'[1]PI final (3)'!C:C,'[1]PI final (3)'!AE:AE,"",0)</f>
        <v>0</v>
      </c>
      <c r="AD437" s="97">
        <f>_xlfn.XLOOKUP(B437,'[1]PI final (3)'!C:C,'[1]PI final (3)'!AF:AF,"",0)</f>
        <v>1</v>
      </c>
      <c r="AE437" s="97">
        <f>_xlfn.XLOOKUP(B437,'[1]PI final (3)'!C:C,'[1]PI final (3)'!AG:AG,"",0)</f>
        <v>1</v>
      </c>
      <c r="AF437" s="97">
        <f>_xlfn.XLOOKUP(B437,'[1]PI final (3)'!C:C,'[1]PI final (3)'!AI:AI,"",0)</f>
        <v>0</v>
      </c>
      <c r="AG437" s="97">
        <f>_xlfn.XLOOKUP(B437,'[1]PI final (3)'!C:C,'[1]PI final (3)'!AJ:AJ,"",0)</f>
        <v>0</v>
      </c>
      <c r="AH437" s="97">
        <f>_xlfn.XLOOKUP(B437,'[1]PI final (3)'!C:C,'[1]PI final (3)'!AK:AK,"",0)</f>
        <v>0</v>
      </c>
      <c r="AI437" s="97">
        <f>_xlfn.XLOOKUP(B437,'[1]PI final (3)'!C:C,'[1]PI final (3)'!AL:AL,"",0)</f>
        <v>0</v>
      </c>
      <c r="AJ437" s="97">
        <f>_xlfn.XLOOKUP(B437,'[1]PI final (3)'!C:C,'[1]PI final (3)'!AM:AM,"",0)</f>
        <v>0</v>
      </c>
      <c r="AK437" s="97">
        <f>_xlfn.XLOOKUP(B437,'[1]PI final (3)'!C:C,'[1]PI final (3)'!AN:AN,"",0)</f>
        <v>1</v>
      </c>
      <c r="AL437" s="97">
        <f>_xlfn.XLOOKUP(B437,'[1]PI final (3)'!C:C,'[1]PI final (3)'!AP:AP,"",0)</f>
        <v>0</v>
      </c>
      <c r="AM437" s="97">
        <f>_xlfn.XLOOKUP(B437,'[1]PI final (3)'!C:C,'[1]PI final (3)'!AQ:AQ,"",0)</f>
        <v>0</v>
      </c>
      <c r="AN437" s="97">
        <f>_xlfn.XLOOKUP(B437,'[1]PI final (3)'!C:C,'[1]PI final (3)'!AR:AR,"",0)</f>
        <v>0</v>
      </c>
      <c r="AO437" s="97">
        <f>_xlfn.XLOOKUP(B437,'[1]PI final (3)'!C:C,'[1]PI final (3)'!AS:AS,"",0)</f>
        <v>0</v>
      </c>
      <c r="AP437" s="97">
        <f>_xlfn.XLOOKUP(B437,'[1]PI final (3)'!C:C,'[1]PI final (3)'!AT:AT,"",0)</f>
        <v>0</v>
      </c>
      <c r="AQ437" s="97">
        <f>_xlfn.XLOOKUP(B437,'[1]PI final (3)'!C:C,'[1]PI final (3)'!AU:AU,"",0)</f>
        <v>1</v>
      </c>
      <c r="AR437" s="97">
        <f>_xlfn.XLOOKUP(B437,'[1]PI final (3)'!C:C,'[1]PI final (3)'!AW:AW,"",0)</f>
        <v>0</v>
      </c>
      <c r="AS437" s="97">
        <f>_xlfn.XLOOKUP(B437,'[1]PI final (3)'!C:C,'[1]PI final (3)'!AX:AX,"",0)</f>
        <v>0</v>
      </c>
      <c r="AT437" s="97">
        <f>_xlfn.XLOOKUP(B437,'[1]PI final (3)'!C:C,'[1]PI final (3)'!AY:AY,"",0)</f>
        <v>0</v>
      </c>
      <c r="AU437" s="97">
        <f>_xlfn.XLOOKUP(B437,'[1]PI final (3)'!C:C,'[1]PI final (3)'!AZ:AZ,"",0)</f>
        <v>0</v>
      </c>
      <c r="AV437" s="97">
        <f>_xlfn.XLOOKUP(B437,'[1]PI final (3)'!C:C,'[1]PI final (3)'!BA:BA,"",0)</f>
        <v>0</v>
      </c>
      <c r="AW437" s="97">
        <f>_xlfn.XLOOKUP(B437,'[1]PI final (3)'!C:C,'[1]PI final (3)'!BB:BB,"",0)</f>
        <v>1</v>
      </c>
      <c r="AX437" s="98" t="s">
        <v>857</v>
      </c>
      <c r="AY437" s="98" t="s">
        <v>931</v>
      </c>
      <c r="AZ437" s="98" t="s">
        <v>931</v>
      </c>
      <c r="BA437" s="98" t="s">
        <v>849</v>
      </c>
      <c r="BB437" s="98" t="s">
        <v>792</v>
      </c>
      <c r="BC437" s="98" t="s">
        <v>1742</v>
      </c>
      <c r="BD437" s="98" t="s">
        <v>910</v>
      </c>
      <c r="BE437" s="98" t="s">
        <v>801</v>
      </c>
      <c r="BF437" s="98" t="s">
        <v>802</v>
      </c>
    </row>
    <row r="438" spans="1:58" s="102" customFormat="1" ht="32.1" customHeight="1">
      <c r="A438" s="97" t="s">
        <v>2584</v>
      </c>
      <c r="B438" s="97">
        <v>424</v>
      </c>
      <c r="C438" s="98" t="s">
        <v>2366</v>
      </c>
      <c r="D438" s="98" t="s">
        <v>2650</v>
      </c>
      <c r="E438" s="98" t="s">
        <v>2672</v>
      </c>
      <c r="F438" s="98" t="s">
        <v>2673</v>
      </c>
      <c r="G438" s="98" t="s">
        <v>1057</v>
      </c>
      <c r="H438" s="98" t="s">
        <v>2674</v>
      </c>
      <c r="I438" s="98" t="s">
        <v>2675</v>
      </c>
      <c r="J438" s="97">
        <v>86085</v>
      </c>
      <c r="K438" s="98" t="s">
        <v>2590</v>
      </c>
      <c r="L438" s="97">
        <v>94653</v>
      </c>
      <c r="M438" s="98" t="s">
        <v>2591</v>
      </c>
      <c r="N438" s="99">
        <v>11</v>
      </c>
      <c r="O438" s="100" t="s">
        <v>2676</v>
      </c>
      <c r="P438" s="97">
        <v>43</v>
      </c>
      <c r="Q438" s="98" t="s">
        <v>2593</v>
      </c>
      <c r="R438" s="98" t="s">
        <v>2605</v>
      </c>
      <c r="S438" s="97">
        <v>430201800</v>
      </c>
      <c r="T438" s="98" t="s">
        <v>2695</v>
      </c>
      <c r="U438" s="98" t="s">
        <v>2696</v>
      </c>
      <c r="V438" s="98" t="s">
        <v>2697</v>
      </c>
      <c r="W438" s="98">
        <v>0</v>
      </c>
      <c r="X438" s="98" t="s">
        <v>1713</v>
      </c>
      <c r="Y438" s="98">
        <v>1</v>
      </c>
      <c r="Z438" s="97">
        <v>11</v>
      </c>
      <c r="AA438" s="107">
        <v>45484</v>
      </c>
      <c r="AB438" s="98" t="s">
        <v>16</v>
      </c>
      <c r="AC438" s="97">
        <f>_xlfn.XLOOKUP(B438,'[1]PI final (3)'!C:C,'[1]PI final (3)'!AE:AE,"",0)</f>
        <v>0</v>
      </c>
      <c r="AD438" s="97">
        <f>_xlfn.XLOOKUP(B438,'[1]PI final (3)'!C:C,'[1]PI final (3)'!AF:AF,"",0)</f>
        <v>0</v>
      </c>
      <c r="AE438" s="97">
        <f>_xlfn.XLOOKUP(B438,'[1]PI final (3)'!C:C,'[1]PI final (3)'!AG:AG,"",0)</f>
        <v>0</v>
      </c>
      <c r="AF438" s="97">
        <f>_xlfn.XLOOKUP(B438,'[1]PI final (3)'!C:C,'[1]PI final (3)'!AI:AI,"",0)</f>
        <v>0</v>
      </c>
      <c r="AG438" s="97">
        <f>_xlfn.XLOOKUP(B438,'[1]PI final (3)'!C:C,'[1]PI final (3)'!AJ:AJ,"",0)</f>
        <v>0</v>
      </c>
      <c r="AH438" s="97">
        <f>_xlfn.XLOOKUP(B438,'[1]PI final (3)'!C:C,'[1]PI final (3)'!AK:AK,"",0)</f>
        <v>0</v>
      </c>
      <c r="AI438" s="97">
        <f>_xlfn.XLOOKUP(B438,'[1]PI final (3)'!C:C,'[1]PI final (3)'!AL:AL,"",0)</f>
        <v>0.5</v>
      </c>
      <c r="AJ438" s="97">
        <f>_xlfn.XLOOKUP(B438,'[1]PI final (3)'!C:C,'[1]PI final (3)'!AM:AM,"",0)</f>
        <v>0.5</v>
      </c>
      <c r="AK438" s="97">
        <f>_xlfn.XLOOKUP(B438,'[1]PI final (3)'!C:C,'[1]PI final (3)'!AN:AN,"",0)</f>
        <v>0.5</v>
      </c>
      <c r="AL438" s="97">
        <f>_xlfn.XLOOKUP(B438,'[1]PI final (3)'!C:C,'[1]PI final (3)'!AP:AP,"",0)</f>
        <v>0</v>
      </c>
      <c r="AM438" s="97">
        <f>_xlfn.XLOOKUP(B438,'[1]PI final (3)'!C:C,'[1]PI final (3)'!AQ:AQ,"",0)</f>
        <v>0</v>
      </c>
      <c r="AN438" s="97">
        <f>_xlfn.XLOOKUP(B438,'[1]PI final (3)'!C:C,'[1]PI final (3)'!AR:AR,"",0)</f>
        <v>0</v>
      </c>
      <c r="AO438" s="97">
        <f>_xlfn.XLOOKUP(B438,'[1]PI final (3)'!C:C,'[1]PI final (3)'!AS:AS,"",0)</f>
        <v>0.5</v>
      </c>
      <c r="AP438" s="97">
        <f>_xlfn.XLOOKUP(B438,'[1]PI final (3)'!C:C,'[1]PI final (3)'!AT:AT,"",0)</f>
        <v>0.5</v>
      </c>
      <c r="AQ438" s="97">
        <f>_xlfn.XLOOKUP(B438,'[1]PI final (3)'!C:C,'[1]PI final (3)'!AU:AU,"",0)</f>
        <v>1</v>
      </c>
      <c r="AR438" s="97">
        <f>_xlfn.XLOOKUP(B438,'[1]PI final (3)'!C:C,'[1]PI final (3)'!AW:AW,"",0)</f>
        <v>0</v>
      </c>
      <c r="AS438" s="97">
        <f>_xlfn.XLOOKUP(B438,'[1]PI final (3)'!C:C,'[1]PI final (3)'!AX:AX,"",0)</f>
        <v>0</v>
      </c>
      <c r="AT438" s="97">
        <f>_xlfn.XLOOKUP(B438,'[1]PI final (3)'!C:C,'[1]PI final (3)'!AY:AY,"",0)</f>
        <v>0</v>
      </c>
      <c r="AU438" s="97">
        <f>_xlfn.XLOOKUP(B438,'[1]PI final (3)'!C:C,'[1]PI final (3)'!AZ:AZ,"",0)</f>
        <v>0</v>
      </c>
      <c r="AV438" s="97">
        <f>_xlfn.XLOOKUP(B438,'[1]PI final (3)'!C:C,'[1]PI final (3)'!BA:BA,"",0)</f>
        <v>0</v>
      </c>
      <c r="AW438" s="97">
        <f>_xlfn.XLOOKUP(B438,'[1]PI final (3)'!C:C,'[1]PI final (3)'!BB:BB,"",0)</f>
        <v>1</v>
      </c>
      <c r="AX438" s="98" t="s">
        <v>776</v>
      </c>
      <c r="AY438" s="98" t="s">
        <v>931</v>
      </c>
      <c r="AZ438" s="98" t="s">
        <v>931</v>
      </c>
      <c r="BA438" s="98" t="s">
        <v>849</v>
      </c>
      <c r="BB438" s="98" t="s">
        <v>792</v>
      </c>
      <c r="BC438" s="98" t="s">
        <v>1742</v>
      </c>
      <c r="BD438" s="98" t="s">
        <v>910</v>
      </c>
      <c r="BE438" s="98" t="s">
        <v>801</v>
      </c>
      <c r="BF438" s="98" t="s">
        <v>802</v>
      </c>
    </row>
    <row r="439" spans="1:58" s="102" customFormat="1" ht="32.1" customHeight="1">
      <c r="A439" s="97" t="s">
        <v>2584</v>
      </c>
      <c r="B439" s="97">
        <v>425</v>
      </c>
      <c r="C439" s="98" t="s">
        <v>2366</v>
      </c>
      <c r="D439" s="98" t="s">
        <v>2650</v>
      </c>
      <c r="E439" s="98" t="s">
        <v>2672</v>
      </c>
      <c r="F439" s="98" t="s">
        <v>2673</v>
      </c>
      <c r="G439" s="98" t="s">
        <v>1057</v>
      </c>
      <c r="H439" s="98" t="s">
        <v>2674</v>
      </c>
      <c r="I439" s="98" t="s">
        <v>2675</v>
      </c>
      <c r="J439" s="97">
        <v>86085</v>
      </c>
      <c r="K439" s="98" t="s">
        <v>2590</v>
      </c>
      <c r="L439" s="97">
        <v>94653</v>
      </c>
      <c r="M439" s="98" t="s">
        <v>2591</v>
      </c>
      <c r="N439" s="99">
        <v>11</v>
      </c>
      <c r="O439" s="100" t="s">
        <v>2676</v>
      </c>
      <c r="P439" s="97">
        <v>43</v>
      </c>
      <c r="Q439" s="98" t="s">
        <v>2593</v>
      </c>
      <c r="R439" s="98" t="s">
        <v>2605</v>
      </c>
      <c r="S439" s="97">
        <v>430202300</v>
      </c>
      <c r="T439" s="98" t="s">
        <v>2698</v>
      </c>
      <c r="U439" s="98" t="s">
        <v>2699</v>
      </c>
      <c r="V439" s="98" t="s">
        <v>2700</v>
      </c>
      <c r="W439" s="98">
        <v>1</v>
      </c>
      <c r="X439" s="98" t="s">
        <v>2684</v>
      </c>
      <c r="Y439" s="98">
        <v>3</v>
      </c>
      <c r="Z439" s="97">
        <v>11</v>
      </c>
      <c r="AA439" s="107">
        <v>45484</v>
      </c>
      <c r="AB439" s="98" t="s">
        <v>16</v>
      </c>
      <c r="AC439" s="97">
        <f>_xlfn.XLOOKUP(B439,'[1]PI final (3)'!C:C,'[1]PI final (3)'!AE:AE,"",0)</f>
        <v>0</v>
      </c>
      <c r="AD439" s="97">
        <f>_xlfn.XLOOKUP(B439,'[1]PI final (3)'!C:C,'[1]PI final (3)'!AF:AF,"",0)</f>
        <v>0</v>
      </c>
      <c r="AE439" s="97">
        <f>_xlfn.XLOOKUP(B439,'[1]PI final (3)'!C:C,'[1]PI final (3)'!AG:AG,"",0)</f>
        <v>0</v>
      </c>
      <c r="AF439" s="97">
        <f>_xlfn.XLOOKUP(B439,'[1]PI final (3)'!C:C,'[1]PI final (3)'!AI:AI,"",0)</f>
        <v>0</v>
      </c>
      <c r="AG439" s="97">
        <f>_xlfn.XLOOKUP(B439,'[1]PI final (3)'!C:C,'[1]PI final (3)'!AJ:AJ,"",0)</f>
        <v>0</v>
      </c>
      <c r="AH439" s="97">
        <f>_xlfn.XLOOKUP(B439,'[1]PI final (3)'!C:C,'[1]PI final (3)'!AK:AK,"",0)</f>
        <v>0</v>
      </c>
      <c r="AI439" s="97">
        <f>_xlfn.XLOOKUP(B439,'[1]PI final (3)'!C:C,'[1]PI final (3)'!AL:AL,"",0)</f>
        <v>1</v>
      </c>
      <c r="AJ439" s="97">
        <f>_xlfn.XLOOKUP(B439,'[1]PI final (3)'!C:C,'[1]PI final (3)'!AM:AM,"",0)</f>
        <v>1</v>
      </c>
      <c r="AK439" s="97">
        <f>_xlfn.XLOOKUP(B439,'[1]PI final (3)'!C:C,'[1]PI final (3)'!AN:AN,"",0)</f>
        <v>1</v>
      </c>
      <c r="AL439" s="97">
        <f>_xlfn.XLOOKUP(B439,'[1]PI final (3)'!C:C,'[1]PI final (3)'!AP:AP,"",0)</f>
        <v>0</v>
      </c>
      <c r="AM439" s="97">
        <f>_xlfn.XLOOKUP(B439,'[1]PI final (3)'!C:C,'[1]PI final (3)'!AQ:AQ,"",0)</f>
        <v>0</v>
      </c>
      <c r="AN439" s="97">
        <f>_xlfn.XLOOKUP(B439,'[1]PI final (3)'!C:C,'[1]PI final (3)'!AR:AR,"",0)</f>
        <v>0</v>
      </c>
      <c r="AO439" s="97">
        <f>_xlfn.XLOOKUP(B439,'[1]PI final (3)'!C:C,'[1]PI final (3)'!AS:AS,"",0)</f>
        <v>1</v>
      </c>
      <c r="AP439" s="97">
        <f>_xlfn.XLOOKUP(B439,'[1]PI final (3)'!C:C,'[1]PI final (3)'!AT:AT,"",0)</f>
        <v>1</v>
      </c>
      <c r="AQ439" s="97">
        <f>_xlfn.XLOOKUP(B439,'[1]PI final (3)'!C:C,'[1]PI final (3)'!AU:AU,"",0)</f>
        <v>2</v>
      </c>
      <c r="AR439" s="97">
        <f>_xlfn.XLOOKUP(B439,'[1]PI final (3)'!C:C,'[1]PI final (3)'!AW:AW,"",0)</f>
        <v>0</v>
      </c>
      <c r="AS439" s="97">
        <f>_xlfn.XLOOKUP(B439,'[1]PI final (3)'!C:C,'[1]PI final (3)'!AX:AX,"",0)</f>
        <v>0</v>
      </c>
      <c r="AT439" s="97">
        <f>_xlfn.XLOOKUP(B439,'[1]PI final (3)'!C:C,'[1]PI final (3)'!AY:AY,"",0)</f>
        <v>0</v>
      </c>
      <c r="AU439" s="97">
        <f>_xlfn.XLOOKUP(B439,'[1]PI final (3)'!C:C,'[1]PI final (3)'!AZ:AZ,"",0)</f>
        <v>0</v>
      </c>
      <c r="AV439" s="97">
        <f>_xlfn.XLOOKUP(B439,'[1]PI final (3)'!C:C,'[1]PI final (3)'!BA:BA,"",0)</f>
        <v>0</v>
      </c>
      <c r="AW439" s="97">
        <f>_xlfn.XLOOKUP(B439,'[1]PI final (3)'!C:C,'[1]PI final (3)'!BB:BB,"",0)</f>
        <v>2</v>
      </c>
      <c r="AX439" s="98" t="s">
        <v>776</v>
      </c>
      <c r="AY439" s="98" t="s">
        <v>931</v>
      </c>
      <c r="AZ439" s="98" t="s">
        <v>931</v>
      </c>
      <c r="BA439" s="98" t="s">
        <v>849</v>
      </c>
      <c r="BB439" s="98" t="s">
        <v>792</v>
      </c>
      <c r="BC439" s="98" t="s">
        <v>1742</v>
      </c>
      <c r="BD439" s="98" t="s">
        <v>910</v>
      </c>
      <c r="BE439" s="98" t="s">
        <v>801</v>
      </c>
      <c r="BF439" s="98" t="s">
        <v>802</v>
      </c>
    </row>
    <row r="440" spans="1:58" s="102" customFormat="1" ht="32.1" customHeight="1">
      <c r="A440" s="97" t="s">
        <v>2584</v>
      </c>
      <c r="B440" s="97">
        <v>426</v>
      </c>
      <c r="C440" s="98" t="s">
        <v>2366</v>
      </c>
      <c r="D440" s="98" t="s">
        <v>2650</v>
      </c>
      <c r="E440" s="98" t="s">
        <v>2672</v>
      </c>
      <c r="F440" s="98" t="s">
        <v>2673</v>
      </c>
      <c r="G440" s="98" t="s">
        <v>1057</v>
      </c>
      <c r="H440" s="98" t="s">
        <v>2674</v>
      </c>
      <c r="I440" s="98" t="s">
        <v>2675</v>
      </c>
      <c r="J440" s="97">
        <v>86085</v>
      </c>
      <c r="K440" s="98" t="s">
        <v>2590</v>
      </c>
      <c r="L440" s="97">
        <v>94653</v>
      </c>
      <c r="M440" s="98" t="s">
        <v>2591</v>
      </c>
      <c r="N440" s="99">
        <v>11</v>
      </c>
      <c r="O440" s="100" t="s">
        <v>2676</v>
      </c>
      <c r="P440" s="97">
        <v>43</v>
      </c>
      <c r="Q440" s="98" t="s">
        <v>2593</v>
      </c>
      <c r="R440" s="98" t="s">
        <v>2605</v>
      </c>
      <c r="S440" s="97">
        <v>430202700</v>
      </c>
      <c r="T440" s="98" t="s">
        <v>2701</v>
      </c>
      <c r="U440" s="98" t="s">
        <v>2702</v>
      </c>
      <c r="V440" s="98" t="s">
        <v>2703</v>
      </c>
      <c r="W440" s="98">
        <v>1</v>
      </c>
      <c r="X440" s="98" t="s">
        <v>2684</v>
      </c>
      <c r="Y440" s="119" t="s">
        <v>2704</v>
      </c>
      <c r="Z440" s="97">
        <v>11</v>
      </c>
      <c r="AA440" s="107">
        <v>45484</v>
      </c>
      <c r="AB440" s="98" t="s">
        <v>16</v>
      </c>
      <c r="AC440" s="97">
        <f>_xlfn.XLOOKUP(B440,'[1]PI final (3)'!C:C,'[1]PI final (3)'!AE:AE,"",0)</f>
        <v>0</v>
      </c>
      <c r="AD440" s="97">
        <f>_xlfn.XLOOKUP(B440,'[1]PI final (3)'!C:C,'[1]PI final (3)'!AF:AF,"",0)</f>
        <v>0</v>
      </c>
      <c r="AE440" s="97">
        <f>_xlfn.XLOOKUP(B440,'[1]PI final (3)'!C:C,'[1]PI final (3)'!AG:AG,"",0)</f>
        <v>0</v>
      </c>
      <c r="AF440" s="97">
        <f>_xlfn.XLOOKUP(B440,'[1]PI final (3)'!C:C,'[1]PI final (3)'!AI:AI,"",0)</f>
        <v>0</v>
      </c>
      <c r="AG440" s="97">
        <f>_xlfn.XLOOKUP(B440,'[1]PI final (3)'!C:C,'[1]PI final (3)'!AJ:AJ,"",0)</f>
        <v>0</v>
      </c>
      <c r="AH440" s="97">
        <f>_xlfn.XLOOKUP(B440,'[1]PI final (3)'!C:C,'[1]PI final (3)'!AK:AK,"",0)</f>
        <v>1</v>
      </c>
      <c r="AI440" s="97">
        <f>_xlfn.XLOOKUP(B440,'[1]PI final (3)'!C:C,'[1]PI final (3)'!AL:AL,"",0)</f>
        <v>0</v>
      </c>
      <c r="AJ440" s="97">
        <f>_xlfn.XLOOKUP(B440,'[1]PI final (3)'!C:C,'[1]PI final (3)'!AM:AM,"",0)</f>
        <v>1</v>
      </c>
      <c r="AK440" s="97">
        <f>_xlfn.XLOOKUP(B440,'[1]PI final (3)'!C:C,'[1]PI final (3)'!AN:AN,"",0)</f>
        <v>1</v>
      </c>
      <c r="AL440" s="97">
        <f>_xlfn.XLOOKUP(B440,'[1]PI final (3)'!C:C,'[1]PI final (3)'!AP:AP,"",0)</f>
        <v>0</v>
      </c>
      <c r="AM440" s="97">
        <f>_xlfn.XLOOKUP(B440,'[1]PI final (3)'!C:C,'[1]PI final (3)'!AQ:AQ,"",0)</f>
        <v>0</v>
      </c>
      <c r="AN440" s="97">
        <f>_xlfn.XLOOKUP(B440,'[1]PI final (3)'!C:C,'[1]PI final (3)'!AR:AR,"",0)</f>
        <v>0.5</v>
      </c>
      <c r="AO440" s="97">
        <f>_xlfn.XLOOKUP(B440,'[1]PI final (3)'!C:C,'[1]PI final (3)'!AS:AS,"",0)</f>
        <v>0</v>
      </c>
      <c r="AP440" s="97">
        <f>_xlfn.XLOOKUP(B440,'[1]PI final (3)'!C:C,'[1]PI final (3)'!AT:AT,"",0)</f>
        <v>0.5</v>
      </c>
      <c r="AQ440" s="97">
        <f>_xlfn.XLOOKUP(B440,'[1]PI final (3)'!C:C,'[1]PI final (3)'!AU:AU,"",0)</f>
        <v>1.5</v>
      </c>
      <c r="AR440" s="97">
        <f>_xlfn.XLOOKUP(B440,'[1]PI final (3)'!C:C,'[1]PI final (3)'!AW:AW,"",0)</f>
        <v>0</v>
      </c>
      <c r="AS440" s="97">
        <f>_xlfn.XLOOKUP(B440,'[1]PI final (3)'!C:C,'[1]PI final (3)'!AX:AX,"",0)</f>
        <v>0</v>
      </c>
      <c r="AT440" s="97">
        <f>_xlfn.XLOOKUP(B440,'[1]PI final (3)'!C:C,'[1]PI final (3)'!AY:AY,"",0)</f>
        <v>0.5</v>
      </c>
      <c r="AU440" s="97">
        <f>_xlfn.XLOOKUP(B440,'[1]PI final (3)'!C:C,'[1]PI final (3)'!AZ:AZ,"",0)</f>
        <v>0</v>
      </c>
      <c r="AV440" s="97">
        <f>_xlfn.XLOOKUP(B440,'[1]PI final (3)'!C:C,'[1]PI final (3)'!BA:BA,"",0)</f>
        <v>0.5</v>
      </c>
      <c r="AW440" s="97">
        <f>_xlfn.XLOOKUP(B440,'[1]PI final (3)'!C:C,'[1]PI final (3)'!BB:BB,"",0)</f>
        <v>2</v>
      </c>
      <c r="AX440" s="98">
        <v>0</v>
      </c>
      <c r="AY440" s="98" t="s">
        <v>931</v>
      </c>
      <c r="AZ440" s="98" t="s">
        <v>931</v>
      </c>
      <c r="BA440" s="98" t="s">
        <v>849</v>
      </c>
      <c r="BB440" s="98" t="s">
        <v>792</v>
      </c>
      <c r="BC440" s="98" t="s">
        <v>1742</v>
      </c>
      <c r="BD440" s="98" t="s">
        <v>910</v>
      </c>
      <c r="BE440" s="98" t="s">
        <v>801</v>
      </c>
      <c r="BF440" s="98" t="s">
        <v>802</v>
      </c>
    </row>
    <row r="441" spans="1:58" s="102" customFormat="1" ht="32.1" customHeight="1">
      <c r="A441" s="97" t="s">
        <v>2584</v>
      </c>
      <c r="B441" s="97">
        <v>427</v>
      </c>
      <c r="C441" s="98" t="s">
        <v>2366</v>
      </c>
      <c r="D441" s="98" t="s">
        <v>2650</v>
      </c>
      <c r="E441" s="98" t="s">
        <v>2672</v>
      </c>
      <c r="F441" s="98" t="s">
        <v>2673</v>
      </c>
      <c r="G441" s="98" t="s">
        <v>1057</v>
      </c>
      <c r="H441" s="98" t="s">
        <v>2674</v>
      </c>
      <c r="I441" s="98" t="s">
        <v>2675</v>
      </c>
      <c r="J441" s="97">
        <v>86085</v>
      </c>
      <c r="K441" s="98" t="s">
        <v>2590</v>
      </c>
      <c r="L441" s="97">
        <v>94653</v>
      </c>
      <c r="M441" s="98" t="s">
        <v>2591</v>
      </c>
      <c r="N441" s="99">
        <v>11</v>
      </c>
      <c r="O441" s="100" t="s">
        <v>2676</v>
      </c>
      <c r="P441" s="97">
        <v>43</v>
      </c>
      <c r="Q441" s="98" t="s">
        <v>2593</v>
      </c>
      <c r="R441" s="98" t="s">
        <v>2605</v>
      </c>
      <c r="S441" s="97">
        <v>430206900</v>
      </c>
      <c r="T441" s="98" t="s">
        <v>2705</v>
      </c>
      <c r="U441" s="98" t="s">
        <v>2706</v>
      </c>
      <c r="V441" s="98" t="s">
        <v>2707</v>
      </c>
      <c r="W441" s="98">
        <v>7</v>
      </c>
      <c r="X441" s="98" t="s">
        <v>2684</v>
      </c>
      <c r="Y441" s="98">
        <v>10</v>
      </c>
      <c r="Z441" s="97">
        <v>11</v>
      </c>
      <c r="AA441" s="107">
        <v>45484</v>
      </c>
      <c r="AB441" s="98" t="s">
        <v>16</v>
      </c>
      <c r="AC441" s="97">
        <f>_xlfn.XLOOKUP(B441,'[1]PI final (3)'!C:C,'[1]PI final (3)'!AE:AE,"",0)</f>
        <v>0</v>
      </c>
      <c r="AD441" s="97">
        <f>_xlfn.XLOOKUP(B441,'[1]PI final (3)'!C:C,'[1]PI final (3)'!AF:AF,"",0)</f>
        <v>0</v>
      </c>
      <c r="AE441" s="97">
        <f>_xlfn.XLOOKUP(B441,'[1]PI final (3)'!C:C,'[1]PI final (3)'!AG:AG,"",0)</f>
        <v>0</v>
      </c>
      <c r="AF441" s="97">
        <f>_xlfn.XLOOKUP(B441,'[1]PI final (3)'!C:C,'[1]PI final (3)'!AI:AI,"",0)</f>
        <v>0</v>
      </c>
      <c r="AG441" s="97">
        <f>_xlfn.XLOOKUP(B441,'[1]PI final (3)'!C:C,'[1]PI final (3)'!AJ:AJ,"",0)</f>
        <v>0</v>
      </c>
      <c r="AH441" s="97">
        <f>_xlfn.XLOOKUP(B441,'[1]PI final (3)'!C:C,'[1]PI final (3)'!AK:AK,"",0)</f>
        <v>1</v>
      </c>
      <c r="AI441" s="97">
        <f>_xlfn.XLOOKUP(B441,'[1]PI final (3)'!C:C,'[1]PI final (3)'!AL:AL,"",0)</f>
        <v>0</v>
      </c>
      <c r="AJ441" s="97">
        <f>_xlfn.XLOOKUP(B441,'[1]PI final (3)'!C:C,'[1]PI final (3)'!AM:AM,"",0)</f>
        <v>1</v>
      </c>
      <c r="AK441" s="97">
        <f>_xlfn.XLOOKUP(B441,'[1]PI final (3)'!C:C,'[1]PI final (3)'!AN:AN,"",0)</f>
        <v>1</v>
      </c>
      <c r="AL441" s="97">
        <f>_xlfn.XLOOKUP(B441,'[1]PI final (3)'!C:C,'[1]PI final (3)'!AP:AP,"",0)</f>
        <v>0</v>
      </c>
      <c r="AM441" s="97">
        <f>_xlfn.XLOOKUP(B441,'[1]PI final (3)'!C:C,'[1]PI final (3)'!AQ:AQ,"",0)</f>
        <v>0</v>
      </c>
      <c r="AN441" s="97">
        <f>_xlfn.XLOOKUP(B441,'[1]PI final (3)'!C:C,'[1]PI final (3)'!AR:AR,"",0)</f>
        <v>1</v>
      </c>
      <c r="AO441" s="97">
        <f>_xlfn.XLOOKUP(B441,'[1]PI final (3)'!C:C,'[1]PI final (3)'!AS:AS,"",0)</f>
        <v>0</v>
      </c>
      <c r="AP441" s="97">
        <f>_xlfn.XLOOKUP(B441,'[1]PI final (3)'!C:C,'[1]PI final (3)'!AT:AT,"",0)</f>
        <v>1</v>
      </c>
      <c r="AQ441" s="97">
        <f>_xlfn.XLOOKUP(B441,'[1]PI final (3)'!C:C,'[1]PI final (3)'!AU:AU,"",0)</f>
        <v>2</v>
      </c>
      <c r="AR441" s="97">
        <f>_xlfn.XLOOKUP(B441,'[1]PI final (3)'!C:C,'[1]PI final (3)'!AW:AW,"",0)</f>
        <v>0</v>
      </c>
      <c r="AS441" s="97">
        <f>_xlfn.XLOOKUP(B441,'[1]PI final (3)'!C:C,'[1]PI final (3)'!AX:AX,"",0)</f>
        <v>0</v>
      </c>
      <c r="AT441" s="97">
        <f>_xlfn.XLOOKUP(B441,'[1]PI final (3)'!C:C,'[1]PI final (3)'!AY:AY,"",0)</f>
        <v>1</v>
      </c>
      <c r="AU441" s="97">
        <f>_xlfn.XLOOKUP(B441,'[1]PI final (3)'!C:C,'[1]PI final (3)'!AZ:AZ,"",0)</f>
        <v>0</v>
      </c>
      <c r="AV441" s="97">
        <f>_xlfn.XLOOKUP(B441,'[1]PI final (3)'!C:C,'[1]PI final (3)'!BA:BA,"",0)</f>
        <v>1</v>
      </c>
      <c r="AW441" s="97">
        <f>_xlfn.XLOOKUP(B441,'[1]PI final (3)'!C:C,'[1]PI final (3)'!BB:BB,"",0)</f>
        <v>3</v>
      </c>
      <c r="AX441" s="98" t="s">
        <v>776</v>
      </c>
      <c r="AY441" s="98" t="s">
        <v>931</v>
      </c>
      <c r="AZ441" s="98" t="s">
        <v>931</v>
      </c>
      <c r="BA441" s="98" t="s">
        <v>849</v>
      </c>
      <c r="BB441" s="98" t="s">
        <v>792</v>
      </c>
      <c r="BC441" s="98" t="s">
        <v>1742</v>
      </c>
      <c r="BD441" s="98" t="s">
        <v>910</v>
      </c>
      <c r="BE441" s="98" t="s">
        <v>801</v>
      </c>
      <c r="BF441" s="98" t="s">
        <v>802</v>
      </c>
    </row>
    <row r="442" spans="1:58" s="102" customFormat="1" ht="32.1" customHeight="1">
      <c r="A442" s="97" t="s">
        <v>2584</v>
      </c>
      <c r="B442" s="97">
        <v>428</v>
      </c>
      <c r="C442" s="98" t="s">
        <v>2366</v>
      </c>
      <c r="D442" s="98" t="s">
        <v>2650</v>
      </c>
      <c r="E442" s="98" t="s">
        <v>2672</v>
      </c>
      <c r="F442" s="98" t="s">
        <v>2673</v>
      </c>
      <c r="G442" s="98" t="s">
        <v>1057</v>
      </c>
      <c r="H442" s="98" t="s">
        <v>2674</v>
      </c>
      <c r="I442" s="98" t="s">
        <v>2675</v>
      </c>
      <c r="J442" s="97">
        <v>86085</v>
      </c>
      <c r="K442" s="98" t="s">
        <v>2590</v>
      </c>
      <c r="L442" s="97">
        <v>94653</v>
      </c>
      <c r="M442" s="98" t="s">
        <v>2591</v>
      </c>
      <c r="N442" s="99">
        <v>11</v>
      </c>
      <c r="O442" s="100" t="s">
        <v>2676</v>
      </c>
      <c r="P442" s="97">
        <v>43</v>
      </c>
      <c r="Q442" s="98" t="s">
        <v>2593</v>
      </c>
      <c r="R442" s="98" t="s">
        <v>2594</v>
      </c>
      <c r="S442" s="97">
        <v>430100600</v>
      </c>
      <c r="T442" s="98" t="s">
        <v>1993</v>
      </c>
      <c r="U442" s="98" t="s">
        <v>1067</v>
      </c>
      <c r="V442" s="98" t="s">
        <v>2708</v>
      </c>
      <c r="W442" s="98">
        <v>0</v>
      </c>
      <c r="X442" s="98" t="s">
        <v>1713</v>
      </c>
      <c r="Y442" s="98">
        <v>1</v>
      </c>
      <c r="Z442" s="97">
        <v>11</v>
      </c>
      <c r="AA442" s="107">
        <v>45484</v>
      </c>
      <c r="AB442" s="98" t="s">
        <v>16</v>
      </c>
      <c r="AC442" s="97">
        <f>_xlfn.XLOOKUP(B442,'[1]PI final (3)'!C:C,'[1]PI final (3)'!AE:AE,"",0)</f>
        <v>0</v>
      </c>
      <c r="AD442" s="97">
        <f>_xlfn.XLOOKUP(B442,'[1]PI final (3)'!C:C,'[1]PI final (3)'!AF:AF,"",0)</f>
        <v>0</v>
      </c>
      <c r="AE442" s="97">
        <f>_xlfn.XLOOKUP(B442,'[1]PI final (3)'!C:C,'[1]PI final (3)'!AG:AG,"",0)</f>
        <v>0</v>
      </c>
      <c r="AF442" s="97">
        <f>_xlfn.XLOOKUP(B442,'[1]PI final (3)'!C:C,'[1]PI final (3)'!AI:AI,"",0)</f>
        <v>0</v>
      </c>
      <c r="AG442" s="97">
        <f>_xlfn.XLOOKUP(B442,'[1]PI final (3)'!C:C,'[1]PI final (3)'!AJ:AJ,"",0)</f>
        <v>0</v>
      </c>
      <c r="AH442" s="97">
        <f>_xlfn.XLOOKUP(B442,'[1]PI final (3)'!C:C,'[1]PI final (3)'!AK:AK,"",0)</f>
        <v>1</v>
      </c>
      <c r="AI442" s="97">
        <f>_xlfn.XLOOKUP(B442,'[1]PI final (3)'!C:C,'[1]PI final (3)'!AL:AL,"",0)</f>
        <v>0</v>
      </c>
      <c r="AJ442" s="97">
        <f>_xlfn.XLOOKUP(B442,'[1]PI final (3)'!C:C,'[1]PI final (3)'!AM:AM,"",0)</f>
        <v>1</v>
      </c>
      <c r="AK442" s="97">
        <f>_xlfn.XLOOKUP(B442,'[1]PI final (3)'!C:C,'[1]PI final (3)'!AN:AN,"",0)</f>
        <v>1</v>
      </c>
      <c r="AL442" s="97">
        <f>_xlfn.XLOOKUP(B442,'[1]PI final (3)'!C:C,'[1]PI final (3)'!AP:AP,"",0)</f>
        <v>0</v>
      </c>
      <c r="AM442" s="97">
        <f>_xlfn.XLOOKUP(B442,'[1]PI final (3)'!C:C,'[1]PI final (3)'!AQ:AQ,"",0)</f>
        <v>0</v>
      </c>
      <c r="AN442" s="97">
        <f>_xlfn.XLOOKUP(B442,'[1]PI final (3)'!C:C,'[1]PI final (3)'!AR:AR,"",0)</f>
        <v>0</v>
      </c>
      <c r="AO442" s="97">
        <f>_xlfn.XLOOKUP(B442,'[1]PI final (3)'!C:C,'[1]PI final (3)'!AS:AS,"",0)</f>
        <v>0</v>
      </c>
      <c r="AP442" s="97">
        <f>_xlfn.XLOOKUP(B442,'[1]PI final (3)'!C:C,'[1]PI final (3)'!AT:AT,"",0)</f>
        <v>0</v>
      </c>
      <c r="AQ442" s="97">
        <f>_xlfn.XLOOKUP(B442,'[1]PI final (3)'!C:C,'[1]PI final (3)'!AU:AU,"",0)</f>
        <v>1</v>
      </c>
      <c r="AR442" s="97">
        <f>_xlfn.XLOOKUP(B442,'[1]PI final (3)'!C:C,'[1]PI final (3)'!AW:AW,"",0)</f>
        <v>0</v>
      </c>
      <c r="AS442" s="97">
        <f>_xlfn.XLOOKUP(B442,'[1]PI final (3)'!C:C,'[1]PI final (3)'!AX:AX,"",0)</f>
        <v>0</v>
      </c>
      <c r="AT442" s="97">
        <f>_xlfn.XLOOKUP(B442,'[1]PI final (3)'!C:C,'[1]PI final (3)'!AY:AY,"",0)</f>
        <v>0</v>
      </c>
      <c r="AU442" s="97">
        <f>_xlfn.XLOOKUP(B442,'[1]PI final (3)'!C:C,'[1]PI final (3)'!AZ:AZ,"",0)</f>
        <v>0</v>
      </c>
      <c r="AV442" s="97">
        <f>_xlfn.XLOOKUP(B442,'[1]PI final (3)'!C:C,'[1]PI final (3)'!BA:BA,"",0)</f>
        <v>0</v>
      </c>
      <c r="AW442" s="97">
        <f>_xlfn.XLOOKUP(B442,'[1]PI final (3)'!C:C,'[1]PI final (3)'!BB:BB,"",0)</f>
        <v>1</v>
      </c>
      <c r="AX442" s="98" t="s">
        <v>776</v>
      </c>
      <c r="AY442" s="98" t="s">
        <v>931</v>
      </c>
      <c r="AZ442" s="98" t="s">
        <v>931</v>
      </c>
      <c r="BA442" s="98" t="s">
        <v>849</v>
      </c>
      <c r="BB442" s="98" t="s">
        <v>792</v>
      </c>
      <c r="BC442" s="98" t="s">
        <v>1742</v>
      </c>
      <c r="BD442" s="98" t="s">
        <v>910</v>
      </c>
      <c r="BE442" s="98">
        <v>0</v>
      </c>
      <c r="BF442" s="98">
        <v>0</v>
      </c>
    </row>
    <row r="443" spans="1:58" s="102" customFormat="1" ht="32.1" customHeight="1">
      <c r="A443" s="97" t="s">
        <v>2330</v>
      </c>
      <c r="B443" s="97">
        <v>429</v>
      </c>
      <c r="C443" s="98" t="s">
        <v>2366</v>
      </c>
      <c r="D443" s="98" t="s">
        <v>2650</v>
      </c>
      <c r="E443" s="98" t="s">
        <v>2709</v>
      </c>
      <c r="F443" s="98" t="s">
        <v>2710</v>
      </c>
      <c r="G443" s="98" t="s">
        <v>2334</v>
      </c>
      <c r="H443" s="98" t="s">
        <v>2711</v>
      </c>
      <c r="I443" s="98" t="s">
        <v>812</v>
      </c>
      <c r="J443" s="97">
        <v>75</v>
      </c>
      <c r="K443" s="98" t="s">
        <v>2712</v>
      </c>
      <c r="L443" s="97">
        <v>85</v>
      </c>
      <c r="M443" s="98" t="s">
        <v>814</v>
      </c>
      <c r="N443" s="99">
        <v>6</v>
      </c>
      <c r="O443" s="100" t="s">
        <v>2713</v>
      </c>
      <c r="P443" s="97">
        <v>32</v>
      </c>
      <c r="Q443" s="98" t="s">
        <v>1689</v>
      </c>
      <c r="R443" s="98" t="s">
        <v>1690</v>
      </c>
      <c r="S443" s="99">
        <v>320303400</v>
      </c>
      <c r="T443" s="98" t="s">
        <v>1467</v>
      </c>
      <c r="U443" s="98" t="s">
        <v>2714</v>
      </c>
      <c r="V443" s="98" t="s">
        <v>2715</v>
      </c>
      <c r="W443" s="98">
        <v>3</v>
      </c>
      <c r="X443" s="98" t="s">
        <v>2343</v>
      </c>
      <c r="Y443" s="98">
        <v>23</v>
      </c>
      <c r="Z443" s="97">
        <v>6</v>
      </c>
      <c r="AA443" s="107">
        <v>45449</v>
      </c>
      <c r="AB443" s="98" t="s">
        <v>16</v>
      </c>
      <c r="AC443" s="97">
        <f>_xlfn.XLOOKUP(B443,'[1]PI final (3)'!C:C,'[1]PI final (3)'!AE:AE,"",0)</f>
        <v>0</v>
      </c>
      <c r="AD443" s="97">
        <f>_xlfn.XLOOKUP(B443,'[1]PI final (3)'!C:C,'[1]PI final (3)'!AF:AF,"",0)</f>
        <v>3</v>
      </c>
      <c r="AE443" s="97">
        <f>_xlfn.XLOOKUP(B443,'[1]PI final (3)'!C:C,'[1]PI final (3)'!AG:AG,"",0)</f>
        <v>3</v>
      </c>
      <c r="AF443" s="97">
        <f>_xlfn.XLOOKUP(B443,'[1]PI final (3)'!C:C,'[1]PI final (3)'!AI:AI,"",0)</f>
        <v>0</v>
      </c>
      <c r="AG443" s="97">
        <f>_xlfn.XLOOKUP(B443,'[1]PI final (3)'!C:C,'[1]PI final (3)'!AJ:AJ,"",0)</f>
        <v>0</v>
      </c>
      <c r="AH443" s="97">
        <f>_xlfn.XLOOKUP(B443,'[1]PI final (3)'!C:C,'[1]PI final (3)'!AK:AK,"",0)</f>
        <v>3</v>
      </c>
      <c r="AI443" s="97">
        <f>_xlfn.XLOOKUP(B443,'[1]PI final (3)'!C:C,'[1]PI final (3)'!AL:AL,"",0)</f>
        <v>4</v>
      </c>
      <c r="AJ443" s="97">
        <f>_xlfn.XLOOKUP(B443,'[1]PI final (3)'!C:C,'[1]PI final (3)'!AM:AM,"",0)</f>
        <v>7</v>
      </c>
      <c r="AK443" s="97">
        <f t="shared" ref="AK443:AK453" si="8">AJ443+AE443</f>
        <v>10</v>
      </c>
      <c r="AL443" s="97">
        <f>_xlfn.XLOOKUP(B443,'[1]PI final (3)'!C:C,'[1]PI final (3)'!AP:AP,"",0)</f>
        <v>0</v>
      </c>
      <c r="AM443" s="97">
        <f>_xlfn.XLOOKUP(B443,'[1]PI final (3)'!C:C,'[1]PI final (3)'!AQ:AQ,"",0)</f>
        <v>1</v>
      </c>
      <c r="AN443" s="97">
        <f>_xlfn.XLOOKUP(B443,'[1]PI final (3)'!C:C,'[1]PI final (3)'!AR:AR,"",0)</f>
        <v>2</v>
      </c>
      <c r="AO443" s="97">
        <f>_xlfn.XLOOKUP(B443,'[1]PI final (3)'!C:C,'[1]PI final (3)'!AS:AS,"",0)</f>
        <v>2</v>
      </c>
      <c r="AP443" s="97">
        <f>_xlfn.XLOOKUP(B443,'[1]PI final (3)'!C:C,'[1]PI final (3)'!AT:AT,"",0)</f>
        <v>5</v>
      </c>
      <c r="AQ443" s="97">
        <f>_xlfn.XLOOKUP(B443,'[1]PI final (3)'!C:C,'[1]PI final (3)'!AU:AU,"",0)</f>
        <v>0</v>
      </c>
      <c r="AR443" s="97">
        <f>_xlfn.XLOOKUP(B443,'[1]PI final (3)'!C:C,'[1]PI final (3)'!AW:AW,"",0)</f>
        <v>0</v>
      </c>
      <c r="AS443" s="97">
        <f>_xlfn.XLOOKUP(B443,'[1]PI final (3)'!C:C,'[1]PI final (3)'!AX:AX,"",0)</f>
        <v>2</v>
      </c>
      <c r="AT443" s="97">
        <f>_xlfn.XLOOKUP(B443,'[1]PI final (3)'!C:C,'[1]PI final (3)'!AY:AY,"",0)</f>
        <v>3</v>
      </c>
      <c r="AU443" s="97">
        <f>_xlfn.XLOOKUP(B443,'[1]PI final (3)'!C:C,'[1]PI final (3)'!AZ:AZ,"",0)</f>
        <v>0</v>
      </c>
      <c r="AV443" s="97">
        <f>_xlfn.XLOOKUP(B443,'[1]PI final (3)'!C:C,'[1]PI final (3)'!BA:BA,"",0)</f>
        <v>5</v>
      </c>
      <c r="AW443" s="97">
        <f>_xlfn.XLOOKUP(B443,'[1]PI final (3)'!C:C,'[1]PI final (3)'!BB:BB,"",0)</f>
        <v>20</v>
      </c>
      <c r="AX443" s="98" t="s">
        <v>857</v>
      </c>
      <c r="AY443" s="98" t="s">
        <v>931</v>
      </c>
      <c r="AZ443" s="98" t="s">
        <v>931</v>
      </c>
      <c r="BA443" s="98" t="s">
        <v>849</v>
      </c>
      <c r="BB443" s="98" t="s">
        <v>822</v>
      </c>
      <c r="BC443" s="98" t="s">
        <v>2316</v>
      </c>
      <c r="BD443" s="98" t="s">
        <v>2663</v>
      </c>
      <c r="BE443" s="98" t="s">
        <v>780</v>
      </c>
      <c r="BF443" s="98" t="s">
        <v>823</v>
      </c>
    </row>
    <row r="444" spans="1:58" s="102" customFormat="1" ht="32.1" customHeight="1">
      <c r="A444" s="97" t="s">
        <v>2330</v>
      </c>
      <c r="B444" s="97">
        <v>430</v>
      </c>
      <c r="C444" s="98" t="s">
        <v>2366</v>
      </c>
      <c r="D444" s="98" t="s">
        <v>2650</v>
      </c>
      <c r="E444" s="98" t="s">
        <v>2709</v>
      </c>
      <c r="F444" s="98" t="s">
        <v>2710</v>
      </c>
      <c r="G444" s="98" t="s">
        <v>2334</v>
      </c>
      <c r="H444" s="98" t="s">
        <v>2711</v>
      </c>
      <c r="I444" s="98" t="s">
        <v>812</v>
      </c>
      <c r="J444" s="97">
        <v>75</v>
      </c>
      <c r="K444" s="98" t="s">
        <v>2716</v>
      </c>
      <c r="L444" s="97">
        <v>85</v>
      </c>
      <c r="M444" s="98" t="s">
        <v>814</v>
      </c>
      <c r="N444" s="99">
        <v>6</v>
      </c>
      <c r="O444" s="100" t="s">
        <v>2713</v>
      </c>
      <c r="P444" s="97">
        <v>32</v>
      </c>
      <c r="Q444" s="98" t="s">
        <v>1689</v>
      </c>
      <c r="R444" s="98" t="s">
        <v>1690</v>
      </c>
      <c r="S444" s="99">
        <v>320303400</v>
      </c>
      <c r="T444" s="98" t="s">
        <v>1467</v>
      </c>
      <c r="U444" s="98" t="s">
        <v>2717</v>
      </c>
      <c r="V444" s="98" t="s">
        <v>2718</v>
      </c>
      <c r="W444" s="98">
        <v>0</v>
      </c>
      <c r="X444" s="98" t="s">
        <v>2343</v>
      </c>
      <c r="Y444" s="98">
        <v>4</v>
      </c>
      <c r="Z444" s="97">
        <v>6</v>
      </c>
      <c r="AA444" s="107">
        <v>45449</v>
      </c>
      <c r="AB444" s="98" t="s">
        <v>16</v>
      </c>
      <c r="AC444" s="97">
        <f>_xlfn.XLOOKUP(B444,'[1]PI final (3)'!C:C,'[1]PI final (3)'!AE:AE,"",0)</f>
        <v>1</v>
      </c>
      <c r="AD444" s="97">
        <f>_xlfn.XLOOKUP(B444,'[1]PI final (3)'!C:C,'[1]PI final (3)'!AF:AF,"",0)</f>
        <v>0</v>
      </c>
      <c r="AE444" s="97">
        <f>_xlfn.XLOOKUP(B444,'[1]PI final (3)'!C:C,'[1]PI final (3)'!AG:AG,"",0)</f>
        <v>1</v>
      </c>
      <c r="AF444" s="97">
        <f>_xlfn.XLOOKUP(B444,'[1]PI final (3)'!C:C,'[1]PI final (3)'!AI:AI,"",0)</f>
        <v>0</v>
      </c>
      <c r="AG444" s="97">
        <f>_xlfn.XLOOKUP(B444,'[1]PI final (3)'!C:C,'[1]PI final (3)'!AJ:AJ,"",0)</f>
        <v>0</v>
      </c>
      <c r="AH444" s="97">
        <f>_xlfn.XLOOKUP(B444,'[1]PI final (3)'!C:C,'[1]PI final (3)'!AK:AK,"",0)</f>
        <v>1</v>
      </c>
      <c r="AI444" s="97">
        <f>_xlfn.XLOOKUP(B444,'[1]PI final (3)'!C:C,'[1]PI final (3)'!AL:AL,"",0)</f>
        <v>0</v>
      </c>
      <c r="AJ444" s="97">
        <f>_xlfn.XLOOKUP(B444,'[1]PI final (3)'!C:C,'[1]PI final (3)'!AM:AM,"",0)</f>
        <v>1</v>
      </c>
      <c r="AK444" s="97">
        <f t="shared" si="8"/>
        <v>2</v>
      </c>
      <c r="AL444" s="97">
        <f>_xlfn.XLOOKUP(B444,'[1]PI final (3)'!C:C,'[1]PI final (3)'!AP:AP,"",0)</f>
        <v>0</v>
      </c>
      <c r="AM444" s="97">
        <f>_xlfn.XLOOKUP(B444,'[1]PI final (3)'!C:C,'[1]PI final (3)'!AQ:AQ,"",0)</f>
        <v>0</v>
      </c>
      <c r="AN444" s="97">
        <f>_xlfn.XLOOKUP(B444,'[1]PI final (3)'!C:C,'[1]PI final (3)'!AR:AR,"",0)</f>
        <v>1</v>
      </c>
      <c r="AO444" s="97">
        <f>_xlfn.XLOOKUP(B444,'[1]PI final (3)'!C:C,'[1]PI final (3)'!AS:AS,"",0)</f>
        <v>0</v>
      </c>
      <c r="AP444" s="97">
        <f>_xlfn.XLOOKUP(B444,'[1]PI final (3)'!C:C,'[1]PI final (3)'!AT:AT,"",0)</f>
        <v>1</v>
      </c>
      <c r="AQ444" s="97">
        <f>_xlfn.XLOOKUP(B444,'[1]PI final (3)'!C:C,'[1]PI final (3)'!AU:AU,"",0)</f>
        <v>0</v>
      </c>
      <c r="AR444" s="97">
        <f>_xlfn.XLOOKUP(B444,'[1]PI final (3)'!C:C,'[1]PI final (3)'!AW:AW,"",0)</f>
        <v>0</v>
      </c>
      <c r="AS444" s="97">
        <f>_xlfn.XLOOKUP(B444,'[1]PI final (3)'!C:C,'[1]PI final (3)'!AX:AX,"",0)</f>
        <v>0</v>
      </c>
      <c r="AT444" s="97">
        <f>_xlfn.XLOOKUP(B444,'[1]PI final (3)'!C:C,'[1]PI final (3)'!AY:AY,"",0)</f>
        <v>1</v>
      </c>
      <c r="AU444" s="97">
        <f>_xlfn.XLOOKUP(B444,'[1]PI final (3)'!C:C,'[1]PI final (3)'!AZ:AZ,"",0)</f>
        <v>0</v>
      </c>
      <c r="AV444" s="97">
        <f>_xlfn.XLOOKUP(B444,'[1]PI final (3)'!C:C,'[1]PI final (3)'!BA:BA,"",0)</f>
        <v>1</v>
      </c>
      <c r="AW444" s="97">
        <f>_xlfn.XLOOKUP(B444,'[1]PI final (3)'!C:C,'[1]PI final (3)'!BB:BB,"",0)</f>
        <v>4</v>
      </c>
      <c r="AX444" s="98" t="s">
        <v>857</v>
      </c>
      <c r="AY444" s="98" t="s">
        <v>931</v>
      </c>
      <c r="AZ444" s="98" t="s">
        <v>931</v>
      </c>
      <c r="BA444" s="98" t="s">
        <v>849</v>
      </c>
      <c r="BB444" s="98" t="s">
        <v>822</v>
      </c>
      <c r="BC444" s="98" t="s">
        <v>2316</v>
      </c>
      <c r="BD444" s="98" t="s">
        <v>2719</v>
      </c>
      <c r="BE444" s="98" t="s">
        <v>780</v>
      </c>
      <c r="BF444" s="98" t="s">
        <v>823</v>
      </c>
    </row>
    <row r="445" spans="1:58" s="102" customFormat="1" ht="32.1" customHeight="1">
      <c r="A445" s="97" t="s">
        <v>2330</v>
      </c>
      <c r="B445" s="97">
        <v>431</v>
      </c>
      <c r="C445" s="98" t="s">
        <v>2366</v>
      </c>
      <c r="D445" s="98" t="s">
        <v>2650</v>
      </c>
      <c r="E445" s="98" t="s">
        <v>2709</v>
      </c>
      <c r="F445" s="98" t="s">
        <v>2710</v>
      </c>
      <c r="G445" s="98" t="s">
        <v>2334</v>
      </c>
      <c r="H445" s="98" t="s">
        <v>2711</v>
      </c>
      <c r="I445" s="98" t="s">
        <v>812</v>
      </c>
      <c r="J445" s="97">
        <v>75</v>
      </c>
      <c r="K445" s="98" t="s">
        <v>2720</v>
      </c>
      <c r="L445" s="97">
        <v>85</v>
      </c>
      <c r="M445" s="98" t="s">
        <v>814</v>
      </c>
      <c r="N445" s="99">
        <v>6</v>
      </c>
      <c r="O445" s="100" t="s">
        <v>2713</v>
      </c>
      <c r="P445" s="97">
        <v>32</v>
      </c>
      <c r="Q445" s="98" t="s">
        <v>1689</v>
      </c>
      <c r="R445" s="98" t="s">
        <v>1690</v>
      </c>
      <c r="S445" s="99">
        <v>320305000</v>
      </c>
      <c r="T445" s="98" t="s">
        <v>2721</v>
      </c>
      <c r="U445" s="98" t="s">
        <v>2722</v>
      </c>
      <c r="V445" s="98" t="s">
        <v>2723</v>
      </c>
      <c r="W445" s="98">
        <v>11553</v>
      </c>
      <c r="X445" s="98" t="s">
        <v>2724</v>
      </c>
      <c r="Y445" s="98">
        <v>13553</v>
      </c>
      <c r="Z445" s="97">
        <v>15</v>
      </c>
      <c r="AA445" s="107">
        <v>45397</v>
      </c>
      <c r="AB445" s="98" t="s">
        <v>16</v>
      </c>
      <c r="AC445" s="97">
        <f>_xlfn.XLOOKUP(B445,'[1]PI final (3)'!C:C,'[1]PI final (3)'!AE:AE,"",0)</f>
        <v>0</v>
      </c>
      <c r="AD445" s="97">
        <f>_xlfn.XLOOKUP(B445,'[1]PI final (3)'!C:C,'[1]PI final (3)'!AF:AF,"",0)</f>
        <v>200</v>
      </c>
      <c r="AE445" s="97">
        <f>_xlfn.XLOOKUP(B445,'[1]PI final (3)'!C:C,'[1]PI final (3)'!AG:AG,"",0)</f>
        <v>200</v>
      </c>
      <c r="AF445" s="97">
        <f>_xlfn.XLOOKUP(B445,'[1]PI final (3)'!C:C,'[1]PI final (3)'!AI:AI,"",0)</f>
        <v>0</v>
      </c>
      <c r="AG445" s="97">
        <f>_xlfn.XLOOKUP(B445,'[1]PI final (3)'!C:C,'[1]PI final (3)'!AJ:AJ,"",0)</f>
        <v>0</v>
      </c>
      <c r="AH445" s="97">
        <f>_xlfn.XLOOKUP(B445,'[1]PI final (3)'!C:C,'[1]PI final (3)'!AK:AK,"",0)</f>
        <v>0</v>
      </c>
      <c r="AI445" s="97">
        <f>_xlfn.XLOOKUP(B445,'[1]PI final (3)'!C:C,'[1]PI final (3)'!AL:AL,"",0)</f>
        <v>700</v>
      </c>
      <c r="AJ445" s="97">
        <f>_xlfn.XLOOKUP(B445,'[1]PI final (3)'!C:C,'[1]PI final (3)'!AM:AM,"",0)</f>
        <v>700</v>
      </c>
      <c r="AK445" s="97">
        <f t="shared" si="8"/>
        <v>900</v>
      </c>
      <c r="AL445" s="97">
        <f>_xlfn.XLOOKUP(B445,'[1]PI final (3)'!C:C,'[1]PI final (3)'!AP:AP,"",0)</f>
        <v>0</v>
      </c>
      <c r="AM445" s="97">
        <f>_xlfn.XLOOKUP(B445,'[1]PI final (3)'!C:C,'[1]PI final (3)'!AQ:AQ,"",0)</f>
        <v>0</v>
      </c>
      <c r="AN445" s="97">
        <f>_xlfn.XLOOKUP(B445,'[1]PI final (3)'!C:C,'[1]PI final (3)'!AR:AR,"",0)</f>
        <v>0</v>
      </c>
      <c r="AO445" s="97">
        <f>_xlfn.XLOOKUP(B445,'[1]PI final (3)'!C:C,'[1]PI final (3)'!AS:AS,"",0)</f>
        <v>600</v>
      </c>
      <c r="AP445" s="97">
        <f>_xlfn.XLOOKUP(B445,'[1]PI final (3)'!C:C,'[1]PI final (3)'!AT:AT,"",0)</f>
        <v>600</v>
      </c>
      <c r="AQ445" s="97">
        <f>_xlfn.XLOOKUP(B445,'[1]PI final (3)'!C:C,'[1]PI final (3)'!AU:AU,"",0)</f>
        <v>0</v>
      </c>
      <c r="AR445" s="97">
        <f>_xlfn.XLOOKUP(B445,'[1]PI final (3)'!C:C,'[1]PI final (3)'!AW:AW,"",0)</f>
        <v>0</v>
      </c>
      <c r="AS445" s="97">
        <f>_xlfn.XLOOKUP(B445,'[1]PI final (3)'!C:C,'[1]PI final (3)'!AX:AX,"",0)</f>
        <v>0</v>
      </c>
      <c r="AT445" s="97">
        <f>_xlfn.XLOOKUP(B445,'[1]PI final (3)'!C:C,'[1]PI final (3)'!AY:AY,"",0)</f>
        <v>0</v>
      </c>
      <c r="AU445" s="97">
        <f>_xlfn.XLOOKUP(B445,'[1]PI final (3)'!C:C,'[1]PI final (3)'!AZ:AZ,"",0)</f>
        <v>500</v>
      </c>
      <c r="AV445" s="97">
        <f>_xlfn.XLOOKUP(B445,'[1]PI final (3)'!C:C,'[1]PI final (3)'!BA:BA,"",0)</f>
        <v>500</v>
      </c>
      <c r="AW445" s="97">
        <f>_xlfn.XLOOKUP(B445,'[1]PI final (3)'!C:C,'[1]PI final (3)'!BB:BB,"",0)</f>
        <v>2000</v>
      </c>
      <c r="AX445" s="98" t="s">
        <v>857</v>
      </c>
      <c r="AY445" s="98" t="s">
        <v>931</v>
      </c>
      <c r="AZ445" s="98" t="s">
        <v>931</v>
      </c>
      <c r="BA445" s="98" t="s">
        <v>849</v>
      </c>
      <c r="BB445" s="98" t="s">
        <v>822</v>
      </c>
      <c r="BC445" s="98" t="s">
        <v>2316</v>
      </c>
      <c r="BD445" s="98" t="s">
        <v>2663</v>
      </c>
      <c r="BE445" s="98" t="s">
        <v>780</v>
      </c>
      <c r="BF445" s="98" t="s">
        <v>823</v>
      </c>
    </row>
    <row r="446" spans="1:58" s="102" customFormat="1" ht="32.1" customHeight="1">
      <c r="A446" s="97" t="s">
        <v>2330</v>
      </c>
      <c r="B446" s="97">
        <v>432</v>
      </c>
      <c r="C446" s="98" t="s">
        <v>2366</v>
      </c>
      <c r="D446" s="98" t="s">
        <v>2650</v>
      </c>
      <c r="E446" s="98" t="s">
        <v>2709</v>
      </c>
      <c r="F446" s="98" t="s">
        <v>2710</v>
      </c>
      <c r="G446" s="98" t="s">
        <v>2334</v>
      </c>
      <c r="H446" s="98" t="s">
        <v>2711</v>
      </c>
      <c r="I446" s="98" t="s">
        <v>812</v>
      </c>
      <c r="J446" s="97">
        <v>75</v>
      </c>
      <c r="K446" s="98" t="s">
        <v>2725</v>
      </c>
      <c r="L446" s="97">
        <v>85</v>
      </c>
      <c r="M446" s="98" t="s">
        <v>814</v>
      </c>
      <c r="N446" s="99">
        <v>6</v>
      </c>
      <c r="O446" s="100" t="s">
        <v>2713</v>
      </c>
      <c r="P446" s="97">
        <v>32</v>
      </c>
      <c r="Q446" s="98" t="s">
        <v>1689</v>
      </c>
      <c r="R446" s="118" t="s">
        <v>2361</v>
      </c>
      <c r="S446" s="99">
        <v>320400400</v>
      </c>
      <c r="T446" s="98" t="s">
        <v>1993</v>
      </c>
      <c r="U446" s="98" t="s">
        <v>2726</v>
      </c>
      <c r="V446" s="98" t="s">
        <v>2727</v>
      </c>
      <c r="W446" s="98">
        <v>3</v>
      </c>
      <c r="X446" s="98" t="s">
        <v>2724</v>
      </c>
      <c r="Y446" s="98">
        <v>7</v>
      </c>
      <c r="Z446" s="97">
        <v>6</v>
      </c>
      <c r="AA446" s="101" t="s">
        <v>2728</v>
      </c>
      <c r="AB446" s="98" t="s">
        <v>16</v>
      </c>
      <c r="AC446" s="97">
        <f>_xlfn.XLOOKUP(B446,'[1]PI final (3)'!C:C,'[1]PI final (3)'!AE:AE,"",0)</f>
        <v>0</v>
      </c>
      <c r="AD446" s="97">
        <f>_xlfn.XLOOKUP(B446,'[1]PI final (3)'!C:C,'[1]PI final (3)'!AF:AF,"",0)</f>
        <v>0</v>
      </c>
      <c r="AE446" s="97">
        <f>_xlfn.XLOOKUP(B446,'[1]PI final (3)'!C:C,'[1]PI final (3)'!AG:AG,"",0)</f>
        <v>0</v>
      </c>
      <c r="AF446" s="97">
        <f>_xlfn.XLOOKUP(B446,'[1]PI final (3)'!C:C,'[1]PI final (3)'!AI:AI,"",0)</f>
        <v>0</v>
      </c>
      <c r="AG446" s="97">
        <f>_xlfn.XLOOKUP(B446,'[1]PI final (3)'!C:C,'[1]PI final (3)'!AJ:AJ,"",0)</f>
        <v>0</v>
      </c>
      <c r="AH446" s="97">
        <f>_xlfn.XLOOKUP(B446,'[1]PI final (3)'!C:C,'[1]PI final (3)'!AK:AK,"",0)</f>
        <v>1</v>
      </c>
      <c r="AI446" s="97">
        <f>_xlfn.XLOOKUP(B446,'[1]PI final (3)'!C:C,'[1]PI final (3)'!AL:AL,"",0)</f>
        <v>0</v>
      </c>
      <c r="AJ446" s="97">
        <f>_xlfn.XLOOKUP(B446,'[1]PI final (3)'!C:C,'[1]PI final (3)'!AM:AM,"",0)</f>
        <v>1</v>
      </c>
      <c r="AK446" s="97">
        <f t="shared" si="8"/>
        <v>1</v>
      </c>
      <c r="AL446" s="97">
        <f>_xlfn.XLOOKUP(B446,'[1]PI final (3)'!C:C,'[1]PI final (3)'!AP:AP,"",0)</f>
        <v>0</v>
      </c>
      <c r="AM446" s="97">
        <f>_xlfn.XLOOKUP(B446,'[1]PI final (3)'!C:C,'[1]PI final (3)'!AQ:AQ,"",0)</f>
        <v>0</v>
      </c>
      <c r="AN446" s="97">
        <f>_xlfn.XLOOKUP(B446,'[1]PI final (3)'!C:C,'[1]PI final (3)'!AR:AR,"",0)</f>
        <v>1</v>
      </c>
      <c r="AO446" s="97">
        <f>_xlfn.XLOOKUP(B446,'[1]PI final (3)'!C:C,'[1]PI final (3)'!AS:AS,"",0)</f>
        <v>1</v>
      </c>
      <c r="AP446" s="97">
        <f>_xlfn.XLOOKUP(B446,'[1]PI final (3)'!C:C,'[1]PI final (3)'!AT:AT,"",0)</f>
        <v>2</v>
      </c>
      <c r="AQ446" s="97">
        <f>_xlfn.XLOOKUP(B446,'[1]PI final (3)'!C:C,'[1]PI final (3)'!AU:AU,"",0)</f>
        <v>0</v>
      </c>
      <c r="AR446" s="97">
        <f>_xlfn.XLOOKUP(B446,'[1]PI final (3)'!C:C,'[1]PI final (3)'!AW:AW,"",0)</f>
        <v>0</v>
      </c>
      <c r="AS446" s="97">
        <f>_xlfn.XLOOKUP(B446,'[1]PI final (3)'!C:C,'[1]PI final (3)'!AX:AX,"",0)</f>
        <v>0</v>
      </c>
      <c r="AT446" s="97">
        <f>_xlfn.XLOOKUP(B446,'[1]PI final (3)'!C:C,'[1]PI final (3)'!AY:AY,"",0)</f>
        <v>1</v>
      </c>
      <c r="AU446" s="97">
        <f>_xlfn.XLOOKUP(B446,'[1]PI final (3)'!C:C,'[1]PI final (3)'!AZ:AZ,"",0)</f>
        <v>0</v>
      </c>
      <c r="AV446" s="97">
        <f>_xlfn.XLOOKUP(B446,'[1]PI final (3)'!C:C,'[1]PI final (3)'!BA:BA,"",0)</f>
        <v>1</v>
      </c>
      <c r="AW446" s="97">
        <f>_xlfn.XLOOKUP(B446,'[1]PI final (3)'!C:C,'[1]PI final (3)'!BB:BB,"",0)</f>
        <v>4</v>
      </c>
      <c r="AX446" s="98" t="s">
        <v>857</v>
      </c>
      <c r="AY446" s="98" t="s">
        <v>931</v>
      </c>
      <c r="AZ446" s="98" t="s">
        <v>931</v>
      </c>
      <c r="BA446" s="98" t="s">
        <v>849</v>
      </c>
      <c r="BB446" s="98" t="s">
        <v>822</v>
      </c>
      <c r="BC446" s="98" t="s">
        <v>2316</v>
      </c>
      <c r="BD446" s="98" t="s">
        <v>2663</v>
      </c>
      <c r="BE446" s="98" t="s">
        <v>780</v>
      </c>
      <c r="BF446" s="98" t="s">
        <v>823</v>
      </c>
    </row>
    <row r="447" spans="1:58" s="102" customFormat="1" ht="32.1" customHeight="1">
      <c r="A447" s="97" t="s">
        <v>2330</v>
      </c>
      <c r="B447" s="97">
        <v>433</v>
      </c>
      <c r="C447" s="98" t="s">
        <v>2366</v>
      </c>
      <c r="D447" s="98" t="s">
        <v>2650</v>
      </c>
      <c r="E447" s="98" t="s">
        <v>2709</v>
      </c>
      <c r="F447" s="98" t="s">
        <v>2710</v>
      </c>
      <c r="G447" s="98" t="s">
        <v>2334</v>
      </c>
      <c r="H447" s="98" t="s">
        <v>2711</v>
      </c>
      <c r="I447" s="98" t="s">
        <v>812</v>
      </c>
      <c r="J447" s="97">
        <v>75</v>
      </c>
      <c r="K447" s="98" t="s">
        <v>2729</v>
      </c>
      <c r="L447" s="97">
        <v>85</v>
      </c>
      <c r="M447" s="98" t="s">
        <v>814</v>
      </c>
      <c r="N447" s="99">
        <v>6</v>
      </c>
      <c r="O447" s="100" t="s">
        <v>2713</v>
      </c>
      <c r="P447" s="97">
        <v>40</v>
      </c>
      <c r="Q447" s="98" t="s">
        <v>2397</v>
      </c>
      <c r="R447" s="98" t="s">
        <v>2398</v>
      </c>
      <c r="S447" s="99">
        <v>400305500</v>
      </c>
      <c r="T447" s="98" t="s">
        <v>1184</v>
      </c>
      <c r="U447" s="98" t="s">
        <v>2730</v>
      </c>
      <c r="V447" s="98" t="s">
        <v>2731</v>
      </c>
      <c r="W447" s="98">
        <v>121</v>
      </c>
      <c r="X447" s="98" t="s">
        <v>2343</v>
      </c>
      <c r="Y447" s="98">
        <v>281</v>
      </c>
      <c r="Z447" s="97">
        <v>6</v>
      </c>
      <c r="AA447" s="101" t="s">
        <v>2732</v>
      </c>
      <c r="AB447" s="98" t="s">
        <v>16</v>
      </c>
      <c r="AC447" s="97">
        <f>_xlfn.XLOOKUP(B447,'[1]PI final (3)'!C:C,'[1]PI final (3)'!AE:AE,"",0)</f>
        <v>20</v>
      </c>
      <c r="AD447" s="97">
        <f>_xlfn.XLOOKUP(B447,'[1]PI final (3)'!C:C,'[1]PI final (3)'!AF:AF,"",0)</f>
        <v>20</v>
      </c>
      <c r="AE447" s="97">
        <f>_xlfn.XLOOKUP(B447,'[1]PI final (3)'!C:C,'[1]PI final (3)'!AG:AG,"",0)</f>
        <v>40</v>
      </c>
      <c r="AF447" s="97">
        <f>_xlfn.XLOOKUP(B447,'[1]PI final (3)'!C:C,'[1]PI final (3)'!AI:AI,"",0)</f>
        <v>10</v>
      </c>
      <c r="AG447" s="97">
        <f>_xlfn.XLOOKUP(B447,'[1]PI final (3)'!C:C,'[1]PI final (3)'!AJ:AJ,"",0)</f>
        <v>10</v>
      </c>
      <c r="AH447" s="97">
        <f>_xlfn.XLOOKUP(B447,'[1]PI final (3)'!C:C,'[1]PI final (3)'!AK:AK,"",0)</f>
        <v>10</v>
      </c>
      <c r="AI447" s="97">
        <f>_xlfn.XLOOKUP(B447,'[1]PI final (3)'!C:C,'[1]PI final (3)'!AL:AL,"",0)</f>
        <v>10</v>
      </c>
      <c r="AJ447" s="97">
        <f>_xlfn.XLOOKUP(B447,'[1]PI final (3)'!C:C,'[1]PI final (3)'!AM:AM,"",0)</f>
        <v>40</v>
      </c>
      <c r="AK447" s="97">
        <f t="shared" si="8"/>
        <v>80</v>
      </c>
      <c r="AL447" s="97">
        <f>_xlfn.XLOOKUP(B447,'[1]PI final (3)'!C:C,'[1]PI final (3)'!AP:AP,"",0)</f>
        <v>10</v>
      </c>
      <c r="AM447" s="97">
        <f>_xlfn.XLOOKUP(B447,'[1]PI final (3)'!C:C,'[1]PI final (3)'!AQ:AQ,"",0)</f>
        <v>10</v>
      </c>
      <c r="AN447" s="97">
        <f>_xlfn.XLOOKUP(B447,'[1]PI final (3)'!C:C,'[1]PI final (3)'!AR:AR,"",0)</f>
        <v>10</v>
      </c>
      <c r="AO447" s="97">
        <f>_xlfn.XLOOKUP(B447,'[1]PI final (3)'!C:C,'[1]PI final (3)'!AS:AS,"",0)</f>
        <v>10</v>
      </c>
      <c r="AP447" s="97">
        <f>_xlfn.XLOOKUP(B447,'[1]PI final (3)'!C:C,'[1]PI final (3)'!AT:AT,"",0)</f>
        <v>40</v>
      </c>
      <c r="AQ447" s="97">
        <f>_xlfn.XLOOKUP(B447,'[1]PI final (3)'!C:C,'[1]PI final (3)'!AU:AU,"",0)</f>
        <v>0</v>
      </c>
      <c r="AR447" s="97">
        <f>_xlfn.XLOOKUP(B447,'[1]PI final (3)'!C:C,'[1]PI final (3)'!AW:AW,"",0)</f>
        <v>10</v>
      </c>
      <c r="AS447" s="97">
        <f>_xlfn.XLOOKUP(B447,'[1]PI final (3)'!C:C,'[1]PI final (3)'!AX:AX,"",0)</f>
        <v>10</v>
      </c>
      <c r="AT447" s="97">
        <f>_xlfn.XLOOKUP(B447,'[1]PI final (3)'!C:C,'[1]PI final (3)'!AY:AY,"",0)</f>
        <v>10</v>
      </c>
      <c r="AU447" s="97">
        <f>_xlfn.XLOOKUP(B447,'[1]PI final (3)'!C:C,'[1]PI final (3)'!AZ:AZ,"",0)</f>
        <v>10</v>
      </c>
      <c r="AV447" s="97">
        <f>_xlfn.XLOOKUP(B447,'[1]PI final (3)'!C:C,'[1]PI final (3)'!BA:BA,"",0)</f>
        <v>40</v>
      </c>
      <c r="AW447" s="97">
        <f>_xlfn.XLOOKUP(B447,'[1]PI final (3)'!C:C,'[1]PI final (3)'!BB:BB,"",0)</f>
        <v>160</v>
      </c>
      <c r="AX447" s="98" t="s">
        <v>857</v>
      </c>
      <c r="AY447" s="98" t="s">
        <v>931</v>
      </c>
      <c r="AZ447" s="98" t="s">
        <v>931</v>
      </c>
      <c r="BA447" s="98" t="s">
        <v>849</v>
      </c>
      <c r="BB447" s="98" t="s">
        <v>822</v>
      </c>
      <c r="BC447" s="98" t="s">
        <v>2316</v>
      </c>
      <c r="BD447" s="98" t="s">
        <v>2663</v>
      </c>
      <c r="BE447" s="98" t="s">
        <v>780</v>
      </c>
      <c r="BF447" s="98" t="s">
        <v>823</v>
      </c>
    </row>
    <row r="448" spans="1:58" s="102" customFormat="1" ht="32.1" customHeight="1">
      <c r="A448" s="97" t="s">
        <v>2330</v>
      </c>
      <c r="B448" s="97">
        <v>434</v>
      </c>
      <c r="C448" s="98" t="s">
        <v>2366</v>
      </c>
      <c r="D448" s="98" t="s">
        <v>2650</v>
      </c>
      <c r="E448" s="98" t="s">
        <v>2709</v>
      </c>
      <c r="F448" s="98" t="s">
        <v>2710</v>
      </c>
      <c r="G448" s="98" t="s">
        <v>2334</v>
      </c>
      <c r="H448" s="98" t="s">
        <v>2711</v>
      </c>
      <c r="I448" s="98" t="s">
        <v>812</v>
      </c>
      <c r="J448" s="97">
        <v>75</v>
      </c>
      <c r="K448" s="98" t="s">
        <v>2733</v>
      </c>
      <c r="L448" s="97">
        <v>85</v>
      </c>
      <c r="M448" s="98" t="s">
        <v>814</v>
      </c>
      <c r="N448" s="99">
        <v>6</v>
      </c>
      <c r="O448" s="100" t="s">
        <v>2713</v>
      </c>
      <c r="P448" s="97">
        <v>40</v>
      </c>
      <c r="Q448" s="98" t="s">
        <v>2397</v>
      </c>
      <c r="R448" s="98" t="s">
        <v>2398</v>
      </c>
      <c r="S448" s="99">
        <v>400304200</v>
      </c>
      <c r="T448" s="98" t="s">
        <v>2669</v>
      </c>
      <c r="U448" s="98" t="s">
        <v>2734</v>
      </c>
      <c r="V448" s="98" t="s">
        <v>2735</v>
      </c>
      <c r="W448" s="98">
        <v>35</v>
      </c>
      <c r="X448" s="98" t="s">
        <v>2343</v>
      </c>
      <c r="Y448" s="98">
        <v>70</v>
      </c>
      <c r="Z448" s="97">
        <v>6</v>
      </c>
      <c r="AA448" s="107">
        <v>45449</v>
      </c>
      <c r="AB448" s="98" t="s">
        <v>16</v>
      </c>
      <c r="AC448" s="97">
        <f>_xlfn.XLOOKUP(B448,'[1]PI final (3)'!C:C,'[1]PI final (3)'!AE:AE,"",0)</f>
        <v>2</v>
      </c>
      <c r="AD448" s="97">
        <f>_xlfn.XLOOKUP(B448,'[1]PI final (3)'!C:C,'[1]PI final (3)'!AF:AF,"",0)</f>
        <v>3</v>
      </c>
      <c r="AE448" s="97">
        <f>_xlfn.XLOOKUP(B448,'[1]PI final (3)'!C:C,'[1]PI final (3)'!AG:AG,"",0)</f>
        <v>5</v>
      </c>
      <c r="AF448" s="97">
        <f>_xlfn.XLOOKUP(B448,'[1]PI final (3)'!C:C,'[1]PI final (3)'!AI:AI,"",0)</f>
        <v>1</v>
      </c>
      <c r="AG448" s="97">
        <f>_xlfn.XLOOKUP(B448,'[1]PI final (3)'!C:C,'[1]PI final (3)'!AJ:AJ,"",0)</f>
        <v>3</v>
      </c>
      <c r="AH448" s="97">
        <f>_xlfn.XLOOKUP(B448,'[1]PI final (3)'!C:C,'[1]PI final (3)'!AK:AK,"",0)</f>
        <v>3</v>
      </c>
      <c r="AI448" s="97">
        <f>_xlfn.XLOOKUP(B448,'[1]PI final (3)'!C:C,'[1]PI final (3)'!AL:AL,"",0)</f>
        <v>3</v>
      </c>
      <c r="AJ448" s="97">
        <f>_xlfn.XLOOKUP(B448,'[1]PI final (3)'!C:C,'[1]PI final (3)'!AM:AM,"",0)</f>
        <v>10</v>
      </c>
      <c r="AK448" s="97">
        <f t="shared" si="8"/>
        <v>15</v>
      </c>
      <c r="AL448" s="97">
        <f>_xlfn.XLOOKUP(B448,'[1]PI final (3)'!C:C,'[1]PI final (3)'!AP:AP,"",0)</f>
        <v>1</v>
      </c>
      <c r="AM448" s="97">
        <f>_xlfn.XLOOKUP(B448,'[1]PI final (3)'!C:C,'[1]PI final (3)'!AQ:AQ,"",0)</f>
        <v>3</v>
      </c>
      <c r="AN448" s="97">
        <f>_xlfn.XLOOKUP(B448,'[1]PI final (3)'!C:C,'[1]PI final (3)'!AR:AR,"",0)</f>
        <v>3</v>
      </c>
      <c r="AO448" s="97">
        <f>_xlfn.XLOOKUP(B448,'[1]PI final (3)'!C:C,'[1]PI final (3)'!AS:AS,"",0)</f>
        <v>3</v>
      </c>
      <c r="AP448" s="97">
        <f>_xlfn.XLOOKUP(B448,'[1]PI final (3)'!C:C,'[1]PI final (3)'!AT:AT,"",0)</f>
        <v>10</v>
      </c>
      <c r="AQ448" s="97">
        <f>_xlfn.XLOOKUP(B448,'[1]PI final (3)'!C:C,'[1]PI final (3)'!AU:AU,"",0)</f>
        <v>0</v>
      </c>
      <c r="AR448" s="97">
        <f>_xlfn.XLOOKUP(B448,'[1]PI final (3)'!C:C,'[1]PI final (3)'!AW:AW,"",0)</f>
        <v>1</v>
      </c>
      <c r="AS448" s="97">
        <f>_xlfn.XLOOKUP(B448,'[1]PI final (3)'!C:C,'[1]PI final (3)'!AX:AX,"",0)</f>
        <v>3</v>
      </c>
      <c r="AT448" s="97">
        <f>_xlfn.XLOOKUP(B448,'[1]PI final (3)'!C:C,'[1]PI final (3)'!AY:AY,"",0)</f>
        <v>3</v>
      </c>
      <c r="AU448" s="97">
        <f>_xlfn.XLOOKUP(B448,'[1]PI final (3)'!C:C,'[1]PI final (3)'!AZ:AZ,"",0)</f>
        <v>3</v>
      </c>
      <c r="AV448" s="97">
        <f>_xlfn.XLOOKUP(B448,'[1]PI final (3)'!C:C,'[1]PI final (3)'!BA:BA,"",0)</f>
        <v>10</v>
      </c>
      <c r="AW448" s="97">
        <f>_xlfn.XLOOKUP(B448,'[1]PI final (3)'!C:C,'[1]PI final (3)'!BB:BB,"",0)</f>
        <v>35</v>
      </c>
      <c r="AX448" s="98" t="s">
        <v>857</v>
      </c>
      <c r="AY448" s="98" t="s">
        <v>931</v>
      </c>
      <c r="AZ448" s="98" t="s">
        <v>931</v>
      </c>
      <c r="BA448" s="98" t="s">
        <v>849</v>
      </c>
      <c r="BB448" s="98" t="s">
        <v>822</v>
      </c>
      <c r="BC448" s="98" t="s">
        <v>2316</v>
      </c>
      <c r="BD448" s="98" t="s">
        <v>2663</v>
      </c>
      <c r="BE448" s="98" t="s">
        <v>780</v>
      </c>
      <c r="BF448" s="98" t="s">
        <v>823</v>
      </c>
    </row>
    <row r="449" spans="1:58" s="102" customFormat="1" ht="32.1" customHeight="1">
      <c r="A449" s="97" t="s">
        <v>2330</v>
      </c>
      <c r="B449" s="97">
        <v>435</v>
      </c>
      <c r="C449" s="98" t="s">
        <v>2366</v>
      </c>
      <c r="D449" s="98" t="s">
        <v>2650</v>
      </c>
      <c r="E449" s="98" t="s">
        <v>2709</v>
      </c>
      <c r="F449" s="98" t="s">
        <v>2710</v>
      </c>
      <c r="G449" s="98" t="s">
        <v>2334</v>
      </c>
      <c r="H449" s="98" t="s">
        <v>2711</v>
      </c>
      <c r="I449" s="98" t="s">
        <v>812</v>
      </c>
      <c r="J449" s="97">
        <v>75</v>
      </c>
      <c r="K449" s="98" t="s">
        <v>2736</v>
      </c>
      <c r="L449" s="97">
        <v>85</v>
      </c>
      <c r="M449" s="98" t="s">
        <v>814</v>
      </c>
      <c r="N449" s="99">
        <v>6</v>
      </c>
      <c r="O449" s="100" t="s">
        <v>2713</v>
      </c>
      <c r="P449" s="97">
        <v>40</v>
      </c>
      <c r="Q449" s="98" t="s">
        <v>2397</v>
      </c>
      <c r="R449" s="98" t="s">
        <v>2398</v>
      </c>
      <c r="S449" s="99">
        <v>400305500</v>
      </c>
      <c r="T449" s="98" t="s">
        <v>1184</v>
      </c>
      <c r="U449" s="98" t="s">
        <v>2737</v>
      </c>
      <c r="V449" s="98" t="s">
        <v>2738</v>
      </c>
      <c r="W449" s="98">
        <v>145</v>
      </c>
      <c r="X449" s="98" t="s">
        <v>2343</v>
      </c>
      <c r="Y449" s="98">
        <v>305</v>
      </c>
      <c r="Z449" s="97">
        <v>6</v>
      </c>
      <c r="AA449" s="101" t="s">
        <v>2739</v>
      </c>
      <c r="AB449" s="98" t="s">
        <v>16</v>
      </c>
      <c r="AC449" s="97">
        <f>_xlfn.XLOOKUP(B449,'[1]PI final (3)'!C:C,'[1]PI final (3)'!AE:AE,"",0)</f>
        <v>20</v>
      </c>
      <c r="AD449" s="97">
        <f>_xlfn.XLOOKUP(B449,'[1]PI final (3)'!C:C,'[1]PI final (3)'!AF:AF,"",0)</f>
        <v>20</v>
      </c>
      <c r="AE449" s="97">
        <f>_xlfn.XLOOKUP(B449,'[1]PI final (3)'!C:C,'[1]PI final (3)'!AG:AG,"",0)</f>
        <v>40</v>
      </c>
      <c r="AF449" s="97">
        <f>_xlfn.XLOOKUP(B449,'[1]PI final (3)'!C:C,'[1]PI final (3)'!AI:AI,"",0)</f>
        <v>10</v>
      </c>
      <c r="AG449" s="97">
        <f>_xlfn.XLOOKUP(B449,'[1]PI final (3)'!C:C,'[1]PI final (3)'!AJ:AJ,"",0)</f>
        <v>10</v>
      </c>
      <c r="AH449" s="97">
        <f>_xlfn.XLOOKUP(B449,'[1]PI final (3)'!C:C,'[1]PI final (3)'!AK:AK,"",0)</f>
        <v>10</v>
      </c>
      <c r="AI449" s="97">
        <f>_xlfn.XLOOKUP(B449,'[1]PI final (3)'!C:C,'[1]PI final (3)'!AL:AL,"",0)</f>
        <v>10</v>
      </c>
      <c r="AJ449" s="97">
        <f>_xlfn.XLOOKUP(B449,'[1]PI final (3)'!C:C,'[1]PI final (3)'!AM:AM,"",0)</f>
        <v>40</v>
      </c>
      <c r="AK449" s="97">
        <f t="shared" si="8"/>
        <v>80</v>
      </c>
      <c r="AL449" s="97">
        <f>_xlfn.XLOOKUP(B449,'[1]PI final (3)'!C:C,'[1]PI final (3)'!AP:AP,"",0)</f>
        <v>10</v>
      </c>
      <c r="AM449" s="97">
        <f>_xlfn.XLOOKUP(B449,'[1]PI final (3)'!C:C,'[1]PI final (3)'!AQ:AQ,"",0)</f>
        <v>10</v>
      </c>
      <c r="AN449" s="97">
        <f>_xlfn.XLOOKUP(B449,'[1]PI final (3)'!C:C,'[1]PI final (3)'!AR:AR,"",0)</f>
        <v>10</v>
      </c>
      <c r="AO449" s="97">
        <f>_xlfn.XLOOKUP(B449,'[1]PI final (3)'!C:C,'[1]PI final (3)'!AS:AS,"",0)</f>
        <v>10</v>
      </c>
      <c r="AP449" s="97">
        <f>_xlfn.XLOOKUP(B449,'[1]PI final (3)'!C:C,'[1]PI final (3)'!AT:AT,"",0)</f>
        <v>40</v>
      </c>
      <c r="AQ449" s="97">
        <f>_xlfn.XLOOKUP(B449,'[1]PI final (3)'!C:C,'[1]PI final (3)'!AU:AU,"",0)</f>
        <v>0</v>
      </c>
      <c r="AR449" s="97">
        <f>_xlfn.XLOOKUP(B449,'[1]PI final (3)'!C:C,'[1]PI final (3)'!AW:AW,"",0)</f>
        <v>10</v>
      </c>
      <c r="AS449" s="97">
        <f>_xlfn.XLOOKUP(B449,'[1]PI final (3)'!C:C,'[1]PI final (3)'!AX:AX,"",0)</f>
        <v>10</v>
      </c>
      <c r="AT449" s="97">
        <f>_xlfn.XLOOKUP(B449,'[1]PI final (3)'!C:C,'[1]PI final (3)'!AY:AY,"",0)</f>
        <v>10</v>
      </c>
      <c r="AU449" s="97">
        <f>_xlfn.XLOOKUP(B449,'[1]PI final (3)'!C:C,'[1]PI final (3)'!AZ:AZ,"",0)</f>
        <v>10</v>
      </c>
      <c r="AV449" s="97">
        <f>_xlfn.XLOOKUP(B449,'[1]PI final (3)'!C:C,'[1]PI final (3)'!BA:BA,"",0)</f>
        <v>40</v>
      </c>
      <c r="AW449" s="97">
        <f>_xlfn.XLOOKUP(B449,'[1]PI final (3)'!C:C,'[1]PI final (3)'!BB:BB,"",0)</f>
        <v>160</v>
      </c>
      <c r="AX449" s="98" t="s">
        <v>857</v>
      </c>
      <c r="AY449" s="98" t="s">
        <v>931</v>
      </c>
      <c r="AZ449" s="98" t="s">
        <v>931</v>
      </c>
      <c r="BA449" s="98" t="s">
        <v>849</v>
      </c>
      <c r="BB449" s="98" t="s">
        <v>822</v>
      </c>
      <c r="BC449" s="98" t="s">
        <v>2316</v>
      </c>
      <c r="BD449" s="98" t="s">
        <v>2663</v>
      </c>
      <c r="BE449" s="98" t="s">
        <v>780</v>
      </c>
      <c r="BF449" s="98" t="s">
        <v>823</v>
      </c>
    </row>
    <row r="450" spans="1:58" s="102" customFormat="1" ht="32.1" customHeight="1">
      <c r="A450" s="97" t="s">
        <v>2330</v>
      </c>
      <c r="B450" s="97">
        <v>436</v>
      </c>
      <c r="C450" s="98" t="s">
        <v>2366</v>
      </c>
      <c r="D450" s="98" t="s">
        <v>2650</v>
      </c>
      <c r="E450" s="98" t="s">
        <v>2709</v>
      </c>
      <c r="F450" s="98" t="s">
        <v>2710</v>
      </c>
      <c r="G450" s="98" t="s">
        <v>2334</v>
      </c>
      <c r="H450" s="98" t="s">
        <v>2711</v>
      </c>
      <c r="I450" s="98" t="s">
        <v>812</v>
      </c>
      <c r="J450" s="97">
        <v>75</v>
      </c>
      <c r="K450" s="98" t="s">
        <v>2740</v>
      </c>
      <c r="L450" s="97">
        <v>85</v>
      </c>
      <c r="M450" s="98" t="s">
        <v>814</v>
      </c>
      <c r="N450" s="99">
        <v>6</v>
      </c>
      <c r="O450" s="100" t="s">
        <v>2713</v>
      </c>
      <c r="P450" s="97">
        <v>40</v>
      </c>
      <c r="Q450" s="98" t="s">
        <v>2397</v>
      </c>
      <c r="R450" s="98" t="s">
        <v>2398</v>
      </c>
      <c r="S450" s="99">
        <v>400301700</v>
      </c>
      <c r="T450" s="98" t="s">
        <v>2741</v>
      </c>
      <c r="U450" s="98" t="s">
        <v>2742</v>
      </c>
      <c r="V450" s="98" t="s">
        <v>2743</v>
      </c>
      <c r="W450" s="98">
        <v>4</v>
      </c>
      <c r="X450" s="98" t="s">
        <v>2343</v>
      </c>
      <c r="Y450" s="98">
        <v>16</v>
      </c>
      <c r="Z450" s="97">
        <v>6</v>
      </c>
      <c r="AA450" s="107">
        <v>45388</v>
      </c>
      <c r="AB450" s="98" t="s">
        <v>16</v>
      </c>
      <c r="AC450" s="97">
        <f>_xlfn.XLOOKUP(B450,'[1]PI final (3)'!C:C,'[1]PI final (3)'!AE:AE,"",0)</f>
        <v>0</v>
      </c>
      <c r="AD450" s="97">
        <f>_xlfn.XLOOKUP(B450,'[1]PI final (3)'!C:C,'[1]PI final (3)'!AF:AF,"",0)</f>
        <v>1</v>
      </c>
      <c r="AE450" s="97">
        <f>_xlfn.XLOOKUP(B450,'[1]PI final (3)'!C:C,'[1]PI final (3)'!AG:AG,"",0)</f>
        <v>1</v>
      </c>
      <c r="AF450" s="97">
        <f>_xlfn.XLOOKUP(B450,'[1]PI final (3)'!C:C,'[1]PI final (3)'!AI:AI,"",0)</f>
        <v>0</v>
      </c>
      <c r="AG450" s="97">
        <f>_xlfn.XLOOKUP(B450,'[1]PI final (3)'!C:C,'[1]PI final (3)'!AJ:AJ,"",0)</f>
        <v>0</v>
      </c>
      <c r="AH450" s="97">
        <f>_xlfn.XLOOKUP(B450,'[1]PI final (3)'!C:C,'[1]PI final (3)'!AK:AK,"",0)</f>
        <v>2</v>
      </c>
      <c r="AI450" s="97">
        <f>_xlfn.XLOOKUP(B450,'[1]PI final (3)'!C:C,'[1]PI final (3)'!AL:AL,"",0)</f>
        <v>1</v>
      </c>
      <c r="AJ450" s="97">
        <f>_xlfn.XLOOKUP(B450,'[1]PI final (3)'!C:C,'[1]PI final (3)'!AM:AM,"",0)</f>
        <v>3</v>
      </c>
      <c r="AK450" s="97">
        <f t="shared" si="8"/>
        <v>4</v>
      </c>
      <c r="AL450" s="97">
        <f>_xlfn.XLOOKUP(B450,'[1]PI final (3)'!C:C,'[1]PI final (3)'!AP:AP,"",0)</f>
        <v>0</v>
      </c>
      <c r="AM450" s="97">
        <f>_xlfn.XLOOKUP(B450,'[1]PI final (3)'!C:C,'[1]PI final (3)'!AQ:AQ,"",0)</f>
        <v>0</v>
      </c>
      <c r="AN450" s="97">
        <f>_xlfn.XLOOKUP(B450,'[1]PI final (3)'!C:C,'[1]PI final (3)'!AR:AR,"",0)</f>
        <v>2</v>
      </c>
      <c r="AO450" s="97">
        <f>_xlfn.XLOOKUP(B450,'[1]PI final (3)'!C:C,'[1]PI final (3)'!AS:AS,"",0)</f>
        <v>2</v>
      </c>
      <c r="AP450" s="97">
        <f>_xlfn.XLOOKUP(B450,'[1]PI final (3)'!C:C,'[1]PI final (3)'!AT:AT,"",0)</f>
        <v>4</v>
      </c>
      <c r="AQ450" s="97">
        <f>_xlfn.XLOOKUP(B450,'[1]PI final (3)'!C:C,'[1]PI final (3)'!AU:AU,"",0)</f>
        <v>0</v>
      </c>
      <c r="AR450" s="97">
        <f>_xlfn.XLOOKUP(B450,'[1]PI final (3)'!C:C,'[1]PI final (3)'!AW:AW,"",0)</f>
        <v>0</v>
      </c>
      <c r="AS450" s="97">
        <f>_xlfn.XLOOKUP(B450,'[1]PI final (3)'!C:C,'[1]PI final (3)'!AX:AX,"",0)</f>
        <v>0</v>
      </c>
      <c r="AT450" s="97">
        <f>_xlfn.XLOOKUP(B450,'[1]PI final (3)'!C:C,'[1]PI final (3)'!AY:AY,"",0)</f>
        <v>2</v>
      </c>
      <c r="AU450" s="97">
        <f>_xlfn.XLOOKUP(B450,'[1]PI final (3)'!C:C,'[1]PI final (3)'!AZ:AZ,"",0)</f>
        <v>2</v>
      </c>
      <c r="AV450" s="97">
        <f>_xlfn.XLOOKUP(B450,'[1]PI final (3)'!C:C,'[1]PI final (3)'!BA:BA,"",0)</f>
        <v>4</v>
      </c>
      <c r="AW450" s="97">
        <f>_xlfn.XLOOKUP(B450,'[1]PI final (3)'!C:C,'[1]PI final (3)'!BB:BB,"",0)</f>
        <v>12</v>
      </c>
      <c r="AX450" s="98" t="s">
        <v>857</v>
      </c>
      <c r="AY450" s="98" t="s">
        <v>931</v>
      </c>
      <c r="AZ450" s="98" t="s">
        <v>931</v>
      </c>
      <c r="BA450" s="98" t="s">
        <v>849</v>
      </c>
      <c r="BB450" s="98" t="s">
        <v>822</v>
      </c>
      <c r="BC450" s="98" t="s">
        <v>2316</v>
      </c>
      <c r="BD450" s="98" t="s">
        <v>2663</v>
      </c>
      <c r="BE450" s="98" t="s">
        <v>780</v>
      </c>
      <c r="BF450" s="98" t="s">
        <v>823</v>
      </c>
    </row>
    <row r="451" spans="1:58" s="102" customFormat="1" ht="32.1" customHeight="1">
      <c r="A451" s="97" t="s">
        <v>2330</v>
      </c>
      <c r="B451" s="97">
        <v>437</v>
      </c>
      <c r="C451" s="98" t="s">
        <v>2366</v>
      </c>
      <c r="D451" s="98" t="s">
        <v>2650</v>
      </c>
      <c r="E451" s="98" t="s">
        <v>2709</v>
      </c>
      <c r="F451" s="98" t="s">
        <v>2710</v>
      </c>
      <c r="G451" s="98" t="s">
        <v>2334</v>
      </c>
      <c r="H451" s="98" t="s">
        <v>2711</v>
      </c>
      <c r="I451" s="98" t="s">
        <v>812</v>
      </c>
      <c r="J451" s="97">
        <v>75</v>
      </c>
      <c r="K451" s="98" t="s">
        <v>2744</v>
      </c>
      <c r="L451" s="97">
        <v>85</v>
      </c>
      <c r="M451" s="98" t="s">
        <v>814</v>
      </c>
      <c r="N451" s="99">
        <v>6</v>
      </c>
      <c r="O451" s="100" t="s">
        <v>2713</v>
      </c>
      <c r="P451" s="97">
        <v>40</v>
      </c>
      <c r="Q451" s="98" t="s">
        <v>2397</v>
      </c>
      <c r="R451" s="98" t="s">
        <v>2398</v>
      </c>
      <c r="S451" s="99">
        <v>400301702</v>
      </c>
      <c r="T451" s="98" t="s">
        <v>2741</v>
      </c>
      <c r="U451" s="98" t="s">
        <v>2745</v>
      </c>
      <c r="V451" s="98" t="s">
        <v>2746</v>
      </c>
      <c r="W451" s="98">
        <v>3</v>
      </c>
      <c r="X451" s="98" t="s">
        <v>2343</v>
      </c>
      <c r="Y451" s="98">
        <v>7</v>
      </c>
      <c r="Z451" s="97">
        <v>6</v>
      </c>
      <c r="AA451" s="107">
        <v>45297</v>
      </c>
      <c r="AB451" s="98" t="s">
        <v>16</v>
      </c>
      <c r="AC451" s="97">
        <f>_xlfn.XLOOKUP(B451,'[1]PI final (3)'!C:C,'[1]PI final (3)'!AE:AE,"",0)</f>
        <v>0</v>
      </c>
      <c r="AD451" s="97">
        <f>_xlfn.XLOOKUP(B451,'[1]PI final (3)'!C:C,'[1]PI final (3)'!AF:AF,"",0)</f>
        <v>0</v>
      </c>
      <c r="AE451" s="97">
        <f>_xlfn.XLOOKUP(B451,'[1]PI final (3)'!C:C,'[1]PI final (3)'!AG:AG,"",0)</f>
        <v>0</v>
      </c>
      <c r="AF451" s="97">
        <f>_xlfn.XLOOKUP(B451,'[1]PI final (3)'!C:C,'[1]PI final (3)'!AI:AI,"",0)</f>
        <v>0</v>
      </c>
      <c r="AG451" s="97">
        <f>_xlfn.XLOOKUP(B451,'[1]PI final (3)'!C:C,'[1]PI final (3)'!AJ:AJ,"",0)</f>
        <v>0</v>
      </c>
      <c r="AH451" s="97">
        <f>_xlfn.XLOOKUP(B451,'[1]PI final (3)'!C:C,'[1]PI final (3)'!AK:AK,"",0)</f>
        <v>1</v>
      </c>
      <c r="AI451" s="97">
        <f>_xlfn.XLOOKUP(B451,'[1]PI final (3)'!C:C,'[1]PI final (3)'!AL:AL,"",0)</f>
        <v>0</v>
      </c>
      <c r="AJ451" s="97">
        <f>_xlfn.XLOOKUP(B451,'[1]PI final (3)'!C:C,'[1]PI final (3)'!AM:AM,"",0)</f>
        <v>1</v>
      </c>
      <c r="AK451" s="97">
        <f t="shared" si="8"/>
        <v>1</v>
      </c>
      <c r="AL451" s="97">
        <f>_xlfn.XLOOKUP(B451,'[1]PI final (3)'!C:C,'[1]PI final (3)'!AP:AP,"",0)</f>
        <v>0</v>
      </c>
      <c r="AM451" s="97">
        <f>_xlfn.XLOOKUP(B451,'[1]PI final (3)'!C:C,'[1]PI final (3)'!AQ:AQ,"",0)</f>
        <v>0</v>
      </c>
      <c r="AN451" s="97">
        <f>_xlfn.XLOOKUP(B451,'[1]PI final (3)'!C:C,'[1]PI final (3)'!AR:AR,"",0)</f>
        <v>1</v>
      </c>
      <c r="AO451" s="97">
        <f>_xlfn.XLOOKUP(B451,'[1]PI final (3)'!C:C,'[1]PI final (3)'!AS:AS,"",0)</f>
        <v>1</v>
      </c>
      <c r="AP451" s="97">
        <f>_xlfn.XLOOKUP(B451,'[1]PI final (3)'!C:C,'[1]PI final (3)'!AT:AT,"",0)</f>
        <v>2</v>
      </c>
      <c r="AQ451" s="97">
        <f>_xlfn.XLOOKUP(B451,'[1]PI final (3)'!C:C,'[1]PI final (3)'!AU:AU,"",0)</f>
        <v>0</v>
      </c>
      <c r="AR451" s="97">
        <f>_xlfn.XLOOKUP(B451,'[1]PI final (3)'!C:C,'[1]PI final (3)'!AW:AW,"",0)</f>
        <v>0</v>
      </c>
      <c r="AS451" s="97">
        <f>_xlfn.XLOOKUP(B451,'[1]PI final (3)'!C:C,'[1]PI final (3)'!AX:AX,"",0)</f>
        <v>0</v>
      </c>
      <c r="AT451" s="97">
        <f>_xlfn.XLOOKUP(B451,'[1]PI final (3)'!C:C,'[1]PI final (3)'!AY:AY,"",0)</f>
        <v>1</v>
      </c>
      <c r="AU451" s="97">
        <f>_xlfn.XLOOKUP(B451,'[1]PI final (3)'!C:C,'[1]PI final (3)'!AZ:AZ,"",0)</f>
        <v>0</v>
      </c>
      <c r="AV451" s="97">
        <f>_xlfn.XLOOKUP(B451,'[1]PI final (3)'!C:C,'[1]PI final (3)'!BA:BA,"",0)</f>
        <v>1</v>
      </c>
      <c r="AW451" s="97">
        <f>_xlfn.XLOOKUP(B451,'[1]PI final (3)'!C:C,'[1]PI final (3)'!BB:BB,"",0)</f>
        <v>4</v>
      </c>
      <c r="AX451" s="98" t="s">
        <v>857</v>
      </c>
      <c r="AY451" s="98" t="s">
        <v>931</v>
      </c>
      <c r="AZ451" s="98" t="s">
        <v>931</v>
      </c>
      <c r="BA451" s="98" t="s">
        <v>849</v>
      </c>
      <c r="BB451" s="98" t="s">
        <v>822</v>
      </c>
      <c r="BC451" s="98" t="s">
        <v>2316</v>
      </c>
      <c r="BD451" s="98" t="s">
        <v>2663</v>
      </c>
      <c r="BE451" s="98" t="s">
        <v>780</v>
      </c>
      <c r="BF451" s="98" t="s">
        <v>823</v>
      </c>
    </row>
    <row r="452" spans="1:58" s="102" customFormat="1" ht="32.1" customHeight="1">
      <c r="A452" s="97" t="s">
        <v>2330</v>
      </c>
      <c r="B452" s="97">
        <v>438</v>
      </c>
      <c r="C452" s="98" t="s">
        <v>2366</v>
      </c>
      <c r="D452" s="98" t="s">
        <v>2650</v>
      </c>
      <c r="E452" s="98" t="s">
        <v>2709</v>
      </c>
      <c r="F452" s="98" t="s">
        <v>2710</v>
      </c>
      <c r="G452" s="98" t="s">
        <v>2334</v>
      </c>
      <c r="H452" s="98" t="s">
        <v>2711</v>
      </c>
      <c r="I452" s="98" t="s">
        <v>812</v>
      </c>
      <c r="J452" s="97">
        <v>75</v>
      </c>
      <c r="K452" s="98" t="s">
        <v>2747</v>
      </c>
      <c r="L452" s="97">
        <v>85</v>
      </c>
      <c r="M452" s="98" t="s">
        <v>814</v>
      </c>
      <c r="N452" s="99">
        <v>6</v>
      </c>
      <c r="O452" s="100" t="s">
        <v>2713</v>
      </c>
      <c r="P452" s="97">
        <v>40</v>
      </c>
      <c r="Q452" s="98" t="s">
        <v>2397</v>
      </c>
      <c r="R452" s="98" t="s">
        <v>2398</v>
      </c>
      <c r="S452" s="99">
        <v>400304400</v>
      </c>
      <c r="T452" s="98" t="s">
        <v>2290</v>
      </c>
      <c r="U452" s="98" t="s">
        <v>2748</v>
      </c>
      <c r="V452" s="98" t="s">
        <v>2749</v>
      </c>
      <c r="W452" s="98">
        <v>7111</v>
      </c>
      <c r="X452" s="98" t="s">
        <v>2343</v>
      </c>
      <c r="Y452" s="98">
        <v>8000</v>
      </c>
      <c r="Z452" s="97">
        <v>6</v>
      </c>
      <c r="AA452" s="107">
        <v>45328</v>
      </c>
      <c r="AB452" s="98" t="s">
        <v>16</v>
      </c>
      <c r="AC452" s="97">
        <f>_xlfn.XLOOKUP(B452,'[1]PI final (3)'!C:C,'[1]PI final (3)'!AE:AE,"",0)</f>
        <v>0</v>
      </c>
      <c r="AD452" s="97">
        <f>_xlfn.XLOOKUP(B452,'[1]PI final (3)'!C:C,'[1]PI final (3)'!AF:AF,"",0)</f>
        <v>0.1</v>
      </c>
      <c r="AE452" s="97">
        <f>_xlfn.XLOOKUP(B452,'[1]PI final (3)'!C:C,'[1]PI final (3)'!AG:AG,"",0)</f>
        <v>0.1</v>
      </c>
      <c r="AF452" s="97">
        <f>_xlfn.XLOOKUP(B452,'[1]PI final (3)'!C:C,'[1]PI final (3)'!AI:AI,"",0)</f>
        <v>0</v>
      </c>
      <c r="AG452" s="97">
        <f>_xlfn.XLOOKUP(B452,'[1]PI final (3)'!C:C,'[1]PI final (3)'!AJ:AJ,"",0)</f>
        <v>0</v>
      </c>
      <c r="AH452" s="97">
        <f>_xlfn.XLOOKUP(B452,'[1]PI final (3)'!C:C,'[1]PI final (3)'!AK:AK,"",0)</f>
        <v>149.9</v>
      </c>
      <c r="AI452" s="97">
        <f>_xlfn.XLOOKUP(B452,'[1]PI final (3)'!C:C,'[1]PI final (3)'!AL:AL,"",0)</f>
        <v>150</v>
      </c>
      <c r="AJ452" s="97">
        <f>_xlfn.XLOOKUP(B452,'[1]PI final (3)'!C:C,'[1]PI final (3)'!AM:AM,"",0)</f>
        <v>299.89999999999998</v>
      </c>
      <c r="AK452" s="97">
        <f t="shared" si="8"/>
        <v>300</v>
      </c>
      <c r="AL452" s="97">
        <f>_xlfn.XLOOKUP(B452,'[1]PI final (3)'!C:C,'[1]PI final (3)'!AP:AP,"",0)</f>
        <v>0</v>
      </c>
      <c r="AM452" s="97">
        <f>_xlfn.XLOOKUP(B452,'[1]PI final (3)'!C:C,'[1]PI final (3)'!AQ:AQ,"",0)</f>
        <v>0</v>
      </c>
      <c r="AN452" s="97">
        <f>_xlfn.XLOOKUP(B452,'[1]PI final (3)'!C:C,'[1]PI final (3)'!AR:AR,"",0)</f>
        <v>200</v>
      </c>
      <c r="AO452" s="97">
        <f>_xlfn.XLOOKUP(B452,'[1]PI final (3)'!C:C,'[1]PI final (3)'!AS:AS,"",0)</f>
        <v>200</v>
      </c>
      <c r="AP452" s="97">
        <f>_xlfn.XLOOKUP(B452,'[1]PI final (3)'!C:C,'[1]PI final (3)'!AT:AT,"",0)</f>
        <v>400</v>
      </c>
      <c r="AQ452" s="97">
        <f>_xlfn.XLOOKUP(B452,'[1]PI final (3)'!C:C,'[1]PI final (3)'!AU:AU,"",0)</f>
        <v>0</v>
      </c>
      <c r="AR452" s="97">
        <f>_xlfn.XLOOKUP(B452,'[1]PI final (3)'!C:C,'[1]PI final (3)'!AW:AW,"",0)</f>
        <v>0</v>
      </c>
      <c r="AS452" s="97">
        <f>_xlfn.XLOOKUP(B452,'[1]PI final (3)'!C:C,'[1]PI final (3)'!AX:AX,"",0)</f>
        <v>0</v>
      </c>
      <c r="AT452" s="97">
        <f>_xlfn.XLOOKUP(B452,'[1]PI final (3)'!C:C,'[1]PI final (3)'!AY:AY,"",0)</f>
        <v>0</v>
      </c>
      <c r="AU452" s="97">
        <f>_xlfn.XLOOKUP(B452,'[1]PI final (3)'!C:C,'[1]PI final (3)'!AZ:AZ,"",0)</f>
        <v>189</v>
      </c>
      <c r="AV452" s="97">
        <f>_xlfn.XLOOKUP(B452,'[1]PI final (3)'!C:C,'[1]PI final (3)'!BA:BA,"",0)</f>
        <v>189</v>
      </c>
      <c r="AW452" s="97">
        <f>_xlfn.XLOOKUP(B452,'[1]PI final (3)'!C:C,'[1]PI final (3)'!BB:BB,"",0)</f>
        <v>889</v>
      </c>
      <c r="AX452" s="98" t="s">
        <v>857</v>
      </c>
      <c r="AY452" s="98" t="s">
        <v>931</v>
      </c>
      <c r="AZ452" s="98" t="s">
        <v>931</v>
      </c>
      <c r="BA452" s="98" t="s">
        <v>849</v>
      </c>
      <c r="BB452" s="98" t="s">
        <v>822</v>
      </c>
      <c r="BC452" s="98" t="s">
        <v>2750</v>
      </c>
      <c r="BD452" s="98" t="s">
        <v>2719</v>
      </c>
      <c r="BE452" s="98" t="s">
        <v>780</v>
      </c>
      <c r="BF452" s="98" t="s">
        <v>823</v>
      </c>
    </row>
    <row r="453" spans="1:58" s="102" customFormat="1" ht="32.1" customHeight="1">
      <c r="A453" s="97" t="s">
        <v>2330</v>
      </c>
      <c r="B453" s="97">
        <v>439</v>
      </c>
      <c r="C453" s="98" t="s">
        <v>2366</v>
      </c>
      <c r="D453" s="98" t="s">
        <v>2650</v>
      </c>
      <c r="E453" s="98" t="s">
        <v>2709</v>
      </c>
      <c r="F453" s="98" t="s">
        <v>2710</v>
      </c>
      <c r="G453" s="98" t="s">
        <v>2334</v>
      </c>
      <c r="H453" s="98" t="s">
        <v>2711</v>
      </c>
      <c r="I453" s="98" t="s">
        <v>812</v>
      </c>
      <c r="J453" s="97">
        <v>75</v>
      </c>
      <c r="K453" s="98" t="s">
        <v>2751</v>
      </c>
      <c r="L453" s="97">
        <v>85</v>
      </c>
      <c r="M453" s="98" t="s">
        <v>814</v>
      </c>
      <c r="N453" s="99">
        <v>6</v>
      </c>
      <c r="O453" s="100" t="s">
        <v>2713</v>
      </c>
      <c r="P453" s="97">
        <v>40</v>
      </c>
      <c r="Q453" s="98" t="s">
        <v>2397</v>
      </c>
      <c r="R453" s="98" t="s">
        <v>2398</v>
      </c>
      <c r="S453" s="99">
        <v>400301700</v>
      </c>
      <c r="T453" s="98" t="s">
        <v>2741</v>
      </c>
      <c r="U453" s="98" t="s">
        <v>2752</v>
      </c>
      <c r="V453" s="98" t="s">
        <v>2753</v>
      </c>
      <c r="W453" s="98">
        <v>2</v>
      </c>
      <c r="X453" s="98" t="s">
        <v>2343</v>
      </c>
      <c r="Y453" s="98">
        <v>10</v>
      </c>
      <c r="Z453" s="97">
        <v>6</v>
      </c>
      <c r="AA453" s="107">
        <v>45328</v>
      </c>
      <c r="AB453" s="98" t="s">
        <v>16</v>
      </c>
      <c r="AC453" s="97">
        <f>_xlfn.XLOOKUP(B453,'[1]PI final (3)'!C:C,'[1]PI final (3)'!AE:AE,"",0)</f>
        <v>0</v>
      </c>
      <c r="AD453" s="97">
        <f>_xlfn.XLOOKUP(B453,'[1]PI final (3)'!C:C,'[1]PI final (3)'!AF:AF,"",0)</f>
        <v>1</v>
      </c>
      <c r="AE453" s="97">
        <f>_xlfn.XLOOKUP(B453,'[1]PI final (3)'!C:C,'[1]PI final (3)'!AG:AG,"",0)</f>
        <v>1</v>
      </c>
      <c r="AF453" s="97">
        <f>_xlfn.XLOOKUP(B453,'[1]PI final (3)'!C:C,'[1]PI final (3)'!AI:AI,"",0)</f>
        <v>0</v>
      </c>
      <c r="AG453" s="97">
        <f>_xlfn.XLOOKUP(B453,'[1]PI final (3)'!C:C,'[1]PI final (3)'!AJ:AJ,"",0)</f>
        <v>0</v>
      </c>
      <c r="AH453" s="97">
        <f>_xlfn.XLOOKUP(B453,'[1]PI final (3)'!C:C,'[1]PI final (3)'!AK:AK,"",0)</f>
        <v>0</v>
      </c>
      <c r="AI453" s="97">
        <f>_xlfn.XLOOKUP(B453,'[1]PI final (3)'!C:C,'[1]PI final (3)'!AL:AL,"",0)</f>
        <v>2</v>
      </c>
      <c r="AJ453" s="97">
        <f>_xlfn.XLOOKUP(B453,'[1]PI final (3)'!C:C,'[1]PI final (3)'!AM:AM,"",0)</f>
        <v>2</v>
      </c>
      <c r="AK453" s="97">
        <f t="shared" si="8"/>
        <v>3</v>
      </c>
      <c r="AL453" s="97">
        <f>_xlfn.XLOOKUP(B453,'[1]PI final (3)'!C:C,'[1]PI final (3)'!AP:AP,"",0)</f>
        <v>0</v>
      </c>
      <c r="AM453" s="97">
        <f>_xlfn.XLOOKUP(B453,'[1]PI final (3)'!C:C,'[1]PI final (3)'!AQ:AQ,"",0)</f>
        <v>0</v>
      </c>
      <c r="AN453" s="97">
        <f>_xlfn.XLOOKUP(B453,'[1]PI final (3)'!C:C,'[1]PI final (3)'!AR:AR,"",0)</f>
        <v>0</v>
      </c>
      <c r="AO453" s="97">
        <f>_xlfn.XLOOKUP(B453,'[1]PI final (3)'!C:C,'[1]PI final (3)'!AS:AS,"",0)</f>
        <v>3</v>
      </c>
      <c r="AP453" s="97">
        <f>_xlfn.XLOOKUP(B453,'[1]PI final (3)'!C:C,'[1]PI final (3)'!AT:AT,"",0)</f>
        <v>3</v>
      </c>
      <c r="AQ453" s="97">
        <f>_xlfn.XLOOKUP(B453,'[1]PI final (3)'!C:C,'[1]PI final (3)'!AU:AU,"",0)</f>
        <v>0</v>
      </c>
      <c r="AR453" s="97">
        <f>_xlfn.XLOOKUP(B453,'[1]PI final (3)'!C:C,'[1]PI final (3)'!AW:AW,"",0)</f>
        <v>0</v>
      </c>
      <c r="AS453" s="97">
        <f>_xlfn.XLOOKUP(B453,'[1]PI final (3)'!C:C,'[1]PI final (3)'!AX:AX,"",0)</f>
        <v>0</v>
      </c>
      <c r="AT453" s="97">
        <f>_xlfn.XLOOKUP(B453,'[1]PI final (3)'!C:C,'[1]PI final (3)'!AY:AY,"",0)</f>
        <v>2</v>
      </c>
      <c r="AU453" s="97">
        <f>_xlfn.XLOOKUP(B453,'[1]PI final (3)'!C:C,'[1]PI final (3)'!AZ:AZ,"",0)</f>
        <v>0</v>
      </c>
      <c r="AV453" s="97">
        <f>_xlfn.XLOOKUP(B453,'[1]PI final (3)'!C:C,'[1]PI final (3)'!BA:BA,"",0)</f>
        <v>2</v>
      </c>
      <c r="AW453" s="97">
        <f>_xlfn.XLOOKUP(B453,'[1]PI final (3)'!C:C,'[1]PI final (3)'!BB:BB,"",0)</f>
        <v>8</v>
      </c>
      <c r="AX453" s="98" t="s">
        <v>857</v>
      </c>
      <c r="AY453" s="98" t="s">
        <v>931</v>
      </c>
      <c r="AZ453" s="98" t="s">
        <v>931</v>
      </c>
      <c r="BA453" s="98" t="s">
        <v>849</v>
      </c>
      <c r="BB453" s="98" t="s">
        <v>822</v>
      </c>
      <c r="BC453" s="98" t="s">
        <v>2316</v>
      </c>
      <c r="BD453" s="98" t="s">
        <v>2663</v>
      </c>
      <c r="BE453" s="98" t="s">
        <v>780</v>
      </c>
      <c r="BF453" s="98" t="s">
        <v>823</v>
      </c>
    </row>
    <row r="454" spans="1:58" s="102" customFormat="1" ht="32.1" customHeight="1">
      <c r="A454" s="97" t="s">
        <v>3733</v>
      </c>
      <c r="B454" s="97">
        <v>440</v>
      </c>
      <c r="C454" s="98" t="s">
        <v>2366</v>
      </c>
      <c r="D454" s="98" t="s">
        <v>2650</v>
      </c>
      <c r="E454" s="98" t="s">
        <v>2754</v>
      </c>
      <c r="F454" s="98" t="s">
        <v>2755</v>
      </c>
      <c r="G454" s="98" t="s">
        <v>2756</v>
      </c>
      <c r="H454" s="98" t="s">
        <v>2757</v>
      </c>
      <c r="I454" s="98" t="s">
        <v>812</v>
      </c>
      <c r="J454" s="106">
        <v>0.56999999999999995</v>
      </c>
      <c r="K454" s="117" t="s">
        <v>2655</v>
      </c>
      <c r="L454" s="106">
        <v>0.57999999999999996</v>
      </c>
      <c r="M454" s="98" t="s">
        <v>814</v>
      </c>
      <c r="N454" s="99" t="s">
        <v>2758</v>
      </c>
      <c r="O454" s="100" t="s">
        <v>2759</v>
      </c>
      <c r="P454" s="97">
        <v>40</v>
      </c>
      <c r="Q454" s="98" t="s">
        <v>2397</v>
      </c>
      <c r="R454" s="98" t="s">
        <v>2398</v>
      </c>
      <c r="S454" s="97">
        <v>400301000</v>
      </c>
      <c r="T454" s="98" t="s">
        <v>2760</v>
      </c>
      <c r="U454" s="98" t="s">
        <v>2761</v>
      </c>
      <c r="V454" s="98" t="s">
        <v>2762</v>
      </c>
      <c r="W454" s="98">
        <v>125000</v>
      </c>
      <c r="X454" s="98" t="s">
        <v>2763</v>
      </c>
      <c r="Y454" s="98">
        <v>150000</v>
      </c>
      <c r="Z454" s="97" t="s">
        <v>2764</v>
      </c>
      <c r="AA454" s="101" t="s">
        <v>2765</v>
      </c>
      <c r="AB454" s="98" t="s">
        <v>16</v>
      </c>
      <c r="AC454" s="97">
        <f>_xlfn.XLOOKUP(B454,'[1]PI final (3)'!C:C,'[1]PI final (3)'!AE:AE,"",0)</f>
        <v>0.5</v>
      </c>
      <c r="AD454" s="97">
        <f>_xlfn.XLOOKUP(B454,'[1]PI final (3)'!C:C,'[1]PI final (3)'!AF:AF,"",0)</f>
        <v>5999.5</v>
      </c>
      <c r="AE454" s="97">
        <f>_xlfn.XLOOKUP(B454,'[1]PI final (3)'!C:C,'[1]PI final (3)'!AG:AG,"",0)</f>
        <v>6000</v>
      </c>
      <c r="AF454" s="97">
        <f>_xlfn.XLOOKUP(B454,'[1]PI final (3)'!C:C,'[1]PI final (3)'!AI:AI,"",0)</f>
        <v>0.2</v>
      </c>
      <c r="AG454" s="97">
        <f>_xlfn.XLOOKUP(B454,'[1]PI final (3)'!C:C,'[1]PI final (3)'!AJ:AJ,"",0)</f>
        <v>0.2</v>
      </c>
      <c r="AH454" s="97">
        <f>_xlfn.XLOOKUP(B454,'[1]PI final (3)'!C:C,'[1]PI final (3)'!AK:AK,"",0)</f>
        <v>0.2</v>
      </c>
      <c r="AI454" s="97">
        <f>_xlfn.XLOOKUP(B454,'[1]PI final (3)'!C:C,'[1]PI final (3)'!AL:AL,"",0)</f>
        <v>7999.4</v>
      </c>
      <c r="AJ454" s="97">
        <f>_xlfn.XLOOKUP(B454,'[1]PI final (3)'!C:C,'[1]PI final (3)'!AM:AM,"",0)</f>
        <v>8000</v>
      </c>
      <c r="AK454" s="97">
        <f>_xlfn.XLOOKUP(B454,'[1]PI final (3)'!C:C,'[1]PI final (3)'!AN:AN,"",0)</f>
        <v>14000</v>
      </c>
      <c r="AL454" s="97">
        <f>_xlfn.XLOOKUP(B454,'[1]PI final (3)'!C:C,'[1]PI final (3)'!AP:AP,"",0)</f>
        <v>0.2</v>
      </c>
      <c r="AM454" s="97">
        <f>_xlfn.XLOOKUP(B454,'[1]PI final (3)'!C:C,'[1]PI final (3)'!AQ:AQ,"",0)</f>
        <v>0.2</v>
      </c>
      <c r="AN454" s="97">
        <f>_xlfn.XLOOKUP(B454,'[1]PI final (3)'!C:C,'[1]PI final (3)'!AR:AR,"",0)</f>
        <v>0.2</v>
      </c>
      <c r="AO454" s="97">
        <f>_xlfn.XLOOKUP(B454,'[1]PI final (3)'!C:C,'[1]PI final (3)'!AS:AS,"",0)</f>
        <v>7999.4</v>
      </c>
      <c r="AP454" s="97">
        <f>_xlfn.XLOOKUP(B454,'[1]PI final (3)'!C:C,'[1]PI final (3)'!AT:AT,"",0)</f>
        <v>8000</v>
      </c>
      <c r="AQ454" s="97">
        <f>_xlfn.XLOOKUP(B454,'[1]PI final (3)'!C:C,'[1]PI final (3)'!AU:AU,"",0)</f>
        <v>22000</v>
      </c>
      <c r="AR454" s="97">
        <f>_xlfn.XLOOKUP(B454,'[1]PI final (3)'!C:C,'[1]PI final (3)'!AW:AW,"",0)</f>
        <v>0.2</v>
      </c>
      <c r="AS454" s="97">
        <f>_xlfn.XLOOKUP(B454,'[1]PI final (3)'!C:C,'[1]PI final (3)'!AX:AX,"",0)</f>
        <v>0.2</v>
      </c>
      <c r="AT454" s="97">
        <f>_xlfn.XLOOKUP(B454,'[1]PI final (3)'!C:C,'[1]PI final (3)'!AY:AY,"",0)</f>
        <v>0.2</v>
      </c>
      <c r="AU454" s="97">
        <f>_xlfn.XLOOKUP(B454,'[1]PI final (3)'!C:C,'[1]PI final (3)'!AZ:AZ,"",0)</f>
        <v>2999.4</v>
      </c>
      <c r="AV454" s="97">
        <f>_xlfn.XLOOKUP(B454,'[1]PI final (3)'!C:C,'[1]PI final (3)'!BA:BA,"",0)</f>
        <v>3000</v>
      </c>
      <c r="AW454" s="97">
        <f>_xlfn.XLOOKUP(B454,'[1]PI final (3)'!C:C,'[1]PI final (3)'!BB:BB,"",0)</f>
        <v>25000</v>
      </c>
      <c r="AX454" s="98" t="s">
        <v>857</v>
      </c>
      <c r="AY454" s="98" t="s">
        <v>931</v>
      </c>
      <c r="AZ454" s="98" t="s">
        <v>931</v>
      </c>
      <c r="BA454" s="98">
        <v>0</v>
      </c>
      <c r="BB454" s="98" t="s">
        <v>822</v>
      </c>
      <c r="BC454" s="98">
        <v>0</v>
      </c>
      <c r="BD454" s="98" t="s">
        <v>2719</v>
      </c>
      <c r="BE454" s="98" t="s">
        <v>780</v>
      </c>
      <c r="BF454" s="98" t="s">
        <v>823</v>
      </c>
    </row>
    <row r="455" spans="1:58" s="102" customFormat="1" ht="32.1" customHeight="1">
      <c r="A455" s="97" t="s">
        <v>3733</v>
      </c>
      <c r="B455" s="97">
        <v>441</v>
      </c>
      <c r="C455" s="98" t="s">
        <v>2366</v>
      </c>
      <c r="D455" s="98" t="s">
        <v>2650</v>
      </c>
      <c r="E455" s="98" t="s">
        <v>2754</v>
      </c>
      <c r="F455" s="98" t="s">
        <v>2755</v>
      </c>
      <c r="G455" s="98" t="s">
        <v>2756</v>
      </c>
      <c r="H455" s="98" t="s">
        <v>2757</v>
      </c>
      <c r="I455" s="98" t="s">
        <v>812</v>
      </c>
      <c r="J455" s="106">
        <v>0.56999999999999995</v>
      </c>
      <c r="K455" s="117" t="s">
        <v>2655</v>
      </c>
      <c r="L455" s="106">
        <v>0.57999999999999996</v>
      </c>
      <c r="M455" s="98" t="s">
        <v>814</v>
      </c>
      <c r="N455" s="99" t="s">
        <v>2758</v>
      </c>
      <c r="O455" s="100" t="s">
        <v>2759</v>
      </c>
      <c r="P455" s="97">
        <v>40</v>
      </c>
      <c r="Q455" s="98" t="s">
        <v>2397</v>
      </c>
      <c r="R455" s="98" t="s">
        <v>2398</v>
      </c>
      <c r="S455" s="97">
        <v>400302100</v>
      </c>
      <c r="T455" s="98" t="s">
        <v>770</v>
      </c>
      <c r="U455" s="98" t="s">
        <v>1061</v>
      </c>
      <c r="V455" s="98" t="s">
        <v>2766</v>
      </c>
      <c r="W455" s="98">
        <v>3</v>
      </c>
      <c r="X455" s="98" t="s">
        <v>2763</v>
      </c>
      <c r="Y455" s="98">
        <v>16</v>
      </c>
      <c r="Z455" s="97" t="s">
        <v>2764</v>
      </c>
      <c r="AA455" s="101" t="s">
        <v>2765</v>
      </c>
      <c r="AB455" s="98" t="s">
        <v>16</v>
      </c>
      <c r="AC455" s="97">
        <f>_xlfn.XLOOKUP(B455,'[1]PI final (3)'!C:C,'[1]PI final (3)'!AE:AE,"",0)</f>
        <v>0.2</v>
      </c>
      <c r="AD455" s="97">
        <f>_xlfn.XLOOKUP(B455,'[1]PI final (3)'!C:C,'[1]PI final (3)'!AF:AF,"",0)</f>
        <v>0.8</v>
      </c>
      <c r="AE455" s="97">
        <f>_xlfn.XLOOKUP(B455,'[1]PI final (3)'!C:C,'[1]PI final (3)'!AG:AG,"",0)</f>
        <v>1</v>
      </c>
      <c r="AF455" s="97">
        <f>_xlfn.XLOOKUP(B455,'[1]PI final (3)'!C:C,'[1]PI final (3)'!AI:AI,"",0)</f>
        <v>0.2</v>
      </c>
      <c r="AG455" s="97">
        <f>_xlfn.XLOOKUP(B455,'[1]PI final (3)'!C:C,'[1]PI final (3)'!AJ:AJ,"",0)</f>
        <v>0.2</v>
      </c>
      <c r="AH455" s="97">
        <f>_xlfn.XLOOKUP(B455,'[1]PI final (3)'!C:C,'[1]PI final (3)'!AK:AK,"",0)</f>
        <v>0.2</v>
      </c>
      <c r="AI455" s="97">
        <f>_xlfn.XLOOKUP(B455,'[1]PI final (3)'!C:C,'[1]PI final (3)'!AL:AL,"",0)</f>
        <v>4.4000000000000004</v>
      </c>
      <c r="AJ455" s="97">
        <f>_xlfn.XLOOKUP(B455,'[1]PI final (3)'!C:C,'[1]PI final (3)'!AM:AM,"",0)</f>
        <v>5</v>
      </c>
      <c r="AK455" s="97">
        <f>_xlfn.XLOOKUP(B455,'[1]PI final (3)'!C:C,'[1]PI final (3)'!AN:AN,"",0)</f>
        <v>6</v>
      </c>
      <c r="AL455" s="97">
        <f>_xlfn.XLOOKUP(B455,'[1]PI final (3)'!C:C,'[1]PI final (3)'!AP:AP,"",0)</f>
        <v>0.2</v>
      </c>
      <c r="AM455" s="97">
        <f>_xlfn.XLOOKUP(B455,'[1]PI final (3)'!C:C,'[1]PI final (3)'!AQ:AQ,"",0)</f>
        <v>0.2</v>
      </c>
      <c r="AN455" s="97">
        <f>_xlfn.XLOOKUP(B455,'[1]PI final (3)'!C:C,'[1]PI final (3)'!AR:AR,"",0)</f>
        <v>0.2</v>
      </c>
      <c r="AO455" s="97">
        <f>_xlfn.XLOOKUP(B455,'[1]PI final (3)'!C:C,'[1]PI final (3)'!AS:AS,"",0)</f>
        <v>4.4000000000000004</v>
      </c>
      <c r="AP455" s="97">
        <f>_xlfn.XLOOKUP(B455,'[1]PI final (3)'!C:C,'[1]PI final (3)'!AT:AT,"",0)</f>
        <v>5</v>
      </c>
      <c r="AQ455" s="97">
        <f>_xlfn.XLOOKUP(B455,'[1]PI final (3)'!C:C,'[1]PI final (3)'!AU:AU,"",0)</f>
        <v>11</v>
      </c>
      <c r="AR455" s="97">
        <f>_xlfn.XLOOKUP(B455,'[1]PI final (3)'!C:C,'[1]PI final (3)'!AW:AW,"",0)</f>
        <v>0.2</v>
      </c>
      <c r="AS455" s="97">
        <f>_xlfn.XLOOKUP(B455,'[1]PI final (3)'!C:C,'[1]PI final (3)'!AX:AX,"",0)</f>
        <v>0.2</v>
      </c>
      <c r="AT455" s="97">
        <f>_xlfn.XLOOKUP(B455,'[1]PI final (3)'!C:C,'[1]PI final (3)'!AY:AY,"",0)</f>
        <v>0.2</v>
      </c>
      <c r="AU455" s="97">
        <f>_xlfn.XLOOKUP(B455,'[1]PI final (3)'!C:C,'[1]PI final (3)'!AZ:AZ,"",0)</f>
        <v>1.4</v>
      </c>
      <c r="AV455" s="97">
        <f>_xlfn.XLOOKUP(B455,'[1]PI final (3)'!C:C,'[1]PI final (3)'!BA:BA,"",0)</f>
        <v>2</v>
      </c>
      <c r="AW455" s="97">
        <f>_xlfn.XLOOKUP(B455,'[1]PI final (3)'!C:C,'[1]PI final (3)'!BB:BB,"",0)</f>
        <v>13</v>
      </c>
      <c r="AX455" s="98" t="s">
        <v>857</v>
      </c>
      <c r="AY455" s="98" t="s">
        <v>931</v>
      </c>
      <c r="AZ455" s="98" t="s">
        <v>931</v>
      </c>
      <c r="BA455" s="98">
        <v>0</v>
      </c>
      <c r="BB455" s="98">
        <v>0</v>
      </c>
      <c r="BC455" s="98">
        <v>0</v>
      </c>
      <c r="BD455" s="98">
        <v>0</v>
      </c>
      <c r="BE455" s="98">
        <v>0</v>
      </c>
      <c r="BF455" s="98">
        <v>0</v>
      </c>
    </row>
    <row r="456" spans="1:58" s="102" customFormat="1" ht="32.1" customHeight="1">
      <c r="A456" s="97" t="s">
        <v>3734</v>
      </c>
      <c r="B456" s="97">
        <v>442</v>
      </c>
      <c r="C456" s="98" t="s">
        <v>2366</v>
      </c>
      <c r="D456" s="98" t="s">
        <v>2650</v>
      </c>
      <c r="E456" s="98" t="s">
        <v>2767</v>
      </c>
      <c r="F456" s="98" t="s">
        <v>2768</v>
      </c>
      <c r="G456" s="98" t="s">
        <v>1057</v>
      </c>
      <c r="H456" s="98" t="s">
        <v>2769</v>
      </c>
      <c r="I456" s="98" t="s">
        <v>1043</v>
      </c>
      <c r="J456" s="97" t="s">
        <v>2770</v>
      </c>
      <c r="K456" s="98" t="s">
        <v>2771</v>
      </c>
      <c r="L456" s="97">
        <v>128</v>
      </c>
      <c r="M456" s="100" t="s">
        <v>1059</v>
      </c>
      <c r="N456" s="99">
        <v>4</v>
      </c>
      <c r="O456" s="100" t="s">
        <v>917</v>
      </c>
      <c r="P456" s="97">
        <v>41</v>
      </c>
      <c r="Q456" s="98" t="s">
        <v>1332</v>
      </c>
      <c r="R456" s="98" t="s">
        <v>1333</v>
      </c>
      <c r="S456" s="97">
        <v>410200400</v>
      </c>
      <c r="T456" s="98" t="s">
        <v>2772</v>
      </c>
      <c r="U456" s="98" t="s">
        <v>2773</v>
      </c>
      <c r="V456" s="98" t="s">
        <v>2774</v>
      </c>
      <c r="W456" s="98">
        <v>2</v>
      </c>
      <c r="X456" s="98" t="s">
        <v>2775</v>
      </c>
      <c r="Y456" s="98">
        <v>5</v>
      </c>
      <c r="Z456" s="97" t="s">
        <v>1840</v>
      </c>
      <c r="AA456" s="101" t="s">
        <v>2776</v>
      </c>
      <c r="AB456" s="98" t="s">
        <v>16</v>
      </c>
      <c r="AC456" s="97">
        <f>_xlfn.XLOOKUP(B456,'[1]PI final (3)'!C:C,'[1]PI final (3)'!AE:AE,"",0)</f>
        <v>0</v>
      </c>
      <c r="AD456" s="97">
        <f>_xlfn.XLOOKUP(B456,'[1]PI final (3)'!C:C,'[1]PI final (3)'!AF:AF,"",0)</f>
        <v>0</v>
      </c>
      <c r="AE456" s="97">
        <f>_xlfn.XLOOKUP(B456,'[1]PI final (3)'!C:C,'[1]PI final (3)'!AG:AG,"",0)</f>
        <v>0</v>
      </c>
      <c r="AF456" s="97">
        <f>_xlfn.XLOOKUP(B456,'[1]PI final (3)'!C:C,'[1]PI final (3)'!AI:AI,"",0)</f>
        <v>0</v>
      </c>
      <c r="AG456" s="97">
        <f>_xlfn.XLOOKUP(B456,'[1]PI final (3)'!C:C,'[1]PI final (3)'!AJ:AJ,"",0)</f>
        <v>0</v>
      </c>
      <c r="AH456" s="97">
        <f>_xlfn.XLOOKUP(B456,'[1]PI final (3)'!C:C,'[1]PI final (3)'!AK:AK,"",0)</f>
        <v>0</v>
      </c>
      <c r="AI456" s="97">
        <f>_xlfn.XLOOKUP(B456,'[1]PI final (3)'!C:C,'[1]PI final (3)'!AL:AL,"",0)</f>
        <v>0</v>
      </c>
      <c r="AJ456" s="97">
        <f>_xlfn.XLOOKUP(B456,'[1]PI final (3)'!C:C,'[1]PI final (3)'!AM:AM,"",0)</f>
        <v>0</v>
      </c>
      <c r="AK456" s="97">
        <f>AJ456+AE456</f>
        <v>0</v>
      </c>
      <c r="AL456" s="97">
        <f>_xlfn.XLOOKUP(B456,'[1]PI final (3)'!C:C,'[1]PI final (3)'!AP:AP,"",0)</f>
        <v>0.25</v>
      </c>
      <c r="AM456" s="97">
        <f>_xlfn.XLOOKUP(B456,'[1]PI final (3)'!C:C,'[1]PI final (3)'!AQ:AQ,"",0)</f>
        <v>0.5</v>
      </c>
      <c r="AN456" s="97">
        <f>_xlfn.XLOOKUP(B456,'[1]PI final (3)'!C:C,'[1]PI final (3)'!AR:AR,"",0)</f>
        <v>0.5</v>
      </c>
      <c r="AO456" s="97">
        <f>_xlfn.XLOOKUP(B456,'[1]PI final (3)'!C:C,'[1]PI final (3)'!AS:AS,"",0)</f>
        <v>0.5</v>
      </c>
      <c r="AP456" s="97">
        <f>_xlfn.XLOOKUP(B456,'[1]PI final (3)'!C:C,'[1]PI final (3)'!AT:AT,"",0)</f>
        <v>1.75</v>
      </c>
      <c r="AQ456" s="97">
        <f>_xlfn.XLOOKUP(B456,'[1]PI final (3)'!C:C,'[1]PI final (3)'!AU:AU,"",0)</f>
        <v>1.75</v>
      </c>
      <c r="AR456" s="97">
        <f>_xlfn.XLOOKUP(B456,'[1]PI final (3)'!C:C,'[1]PI final (3)'!AW:AW,"",0)</f>
        <v>0.2</v>
      </c>
      <c r="AS456" s="97">
        <f>_xlfn.XLOOKUP(B456,'[1]PI final (3)'!C:C,'[1]PI final (3)'!AX:AX,"",0)</f>
        <v>0.3</v>
      </c>
      <c r="AT456" s="97">
        <f>_xlfn.XLOOKUP(B456,'[1]PI final (3)'!C:C,'[1]PI final (3)'!AY:AY,"",0)</f>
        <v>0.5</v>
      </c>
      <c r="AU456" s="97">
        <f>_xlfn.XLOOKUP(B456,'[1]PI final (3)'!C:C,'[1]PI final (3)'!AZ:AZ,"",0)</f>
        <v>0.25</v>
      </c>
      <c r="AV456" s="97">
        <f>_xlfn.XLOOKUP(B456,'[1]PI final (3)'!C:C,'[1]PI final (3)'!BA:BA,"",0)</f>
        <v>1.25</v>
      </c>
      <c r="AW456" s="97">
        <f>_xlfn.XLOOKUP(B456,'[1]PI final (3)'!C:C,'[1]PI final (3)'!BB:BB,"",0)</f>
        <v>3</v>
      </c>
      <c r="AX456" s="98" t="s">
        <v>776</v>
      </c>
      <c r="AY456" s="98" t="s">
        <v>931</v>
      </c>
      <c r="AZ456" s="98" t="s">
        <v>931</v>
      </c>
      <c r="BA456" s="98" t="s">
        <v>849</v>
      </c>
      <c r="BB456" s="98" t="s">
        <v>792</v>
      </c>
      <c r="BC456" s="98" t="s">
        <v>899</v>
      </c>
      <c r="BD456" s="98" t="s">
        <v>910</v>
      </c>
      <c r="BE456" s="98" t="s">
        <v>780</v>
      </c>
      <c r="BF456" s="98" t="s">
        <v>823</v>
      </c>
    </row>
    <row r="457" spans="1:58" s="102" customFormat="1" ht="32.1" customHeight="1">
      <c r="A457" s="97" t="s">
        <v>3734</v>
      </c>
      <c r="B457" s="97">
        <v>443</v>
      </c>
      <c r="C457" s="98" t="s">
        <v>2366</v>
      </c>
      <c r="D457" s="98" t="s">
        <v>2650</v>
      </c>
      <c r="E457" s="98" t="s">
        <v>2767</v>
      </c>
      <c r="F457" s="98" t="s">
        <v>2768</v>
      </c>
      <c r="G457" s="98" t="s">
        <v>1057</v>
      </c>
      <c r="H457" s="98" t="s">
        <v>2769</v>
      </c>
      <c r="I457" s="98" t="s">
        <v>1043</v>
      </c>
      <c r="J457" s="97" t="s">
        <v>2770</v>
      </c>
      <c r="K457" s="98" t="s">
        <v>2771</v>
      </c>
      <c r="L457" s="97">
        <v>128</v>
      </c>
      <c r="M457" s="100" t="s">
        <v>1059</v>
      </c>
      <c r="N457" s="99">
        <v>4</v>
      </c>
      <c r="O457" s="100" t="s">
        <v>917</v>
      </c>
      <c r="P457" s="97">
        <v>41</v>
      </c>
      <c r="Q457" s="98" t="s">
        <v>1332</v>
      </c>
      <c r="R457" s="98" t="s">
        <v>1333</v>
      </c>
      <c r="S457" s="97">
        <v>410204800</v>
      </c>
      <c r="T457" s="98" t="s">
        <v>2772</v>
      </c>
      <c r="U457" s="98" t="s">
        <v>2777</v>
      </c>
      <c r="V457" s="98" t="s">
        <v>2778</v>
      </c>
      <c r="W457" s="119" t="s">
        <v>1802</v>
      </c>
      <c r="X457" s="98" t="s">
        <v>2779</v>
      </c>
      <c r="Y457" s="98">
        <v>1</v>
      </c>
      <c r="Z457" s="97" t="s">
        <v>1840</v>
      </c>
      <c r="AA457" s="101" t="s">
        <v>2776</v>
      </c>
      <c r="AB457" s="98" t="s">
        <v>16</v>
      </c>
      <c r="AC457" s="97">
        <f>_xlfn.XLOOKUP(B457,'[1]PI final (3)'!C:C,'[1]PI final (3)'!AE:AE,"",0)</f>
        <v>0</v>
      </c>
      <c r="AD457" s="97">
        <f>_xlfn.XLOOKUP(B457,'[1]PI final (3)'!C:C,'[1]PI final (3)'!AF:AF,"",0)</f>
        <v>0</v>
      </c>
      <c r="AE457" s="97">
        <f>_xlfn.XLOOKUP(B457,'[1]PI final (3)'!C:C,'[1]PI final (3)'!AG:AG,"",0)</f>
        <v>0</v>
      </c>
      <c r="AF457" s="97">
        <f>_xlfn.XLOOKUP(B457,'[1]PI final (3)'!C:C,'[1]PI final (3)'!AI:AI,"",0)</f>
        <v>0</v>
      </c>
      <c r="AG457" s="97">
        <f>_xlfn.XLOOKUP(B457,'[1]PI final (3)'!C:C,'[1]PI final (3)'!AJ:AJ,"",0)</f>
        <v>0</v>
      </c>
      <c r="AH457" s="97">
        <f>_xlfn.XLOOKUP(B457,'[1]PI final (3)'!C:C,'[1]PI final (3)'!AK:AK,"",0)</f>
        <v>0</v>
      </c>
      <c r="AI457" s="97">
        <f>_xlfn.XLOOKUP(B457,'[1]PI final (3)'!C:C,'[1]PI final (3)'!AL:AL,"",0)</f>
        <v>0</v>
      </c>
      <c r="AJ457" s="97">
        <f>_xlfn.XLOOKUP(B457,'[1]PI final (3)'!C:C,'[1]PI final (3)'!AM:AM,"",0)</f>
        <v>0</v>
      </c>
      <c r="AK457" s="97">
        <f>AJ457+AE457</f>
        <v>0</v>
      </c>
      <c r="AL457" s="97">
        <f>_xlfn.XLOOKUP(B457,'[1]PI final (3)'!C:C,'[1]PI final (3)'!AP:AP,"",0)</f>
        <v>0.1</v>
      </c>
      <c r="AM457" s="97">
        <f>_xlfn.XLOOKUP(B457,'[1]PI final (3)'!C:C,'[1]PI final (3)'!AQ:AQ,"",0)</f>
        <v>0.2</v>
      </c>
      <c r="AN457" s="97">
        <f>_xlfn.XLOOKUP(B457,'[1]PI final (3)'!C:C,'[1]PI final (3)'!AR:AR,"",0)</f>
        <v>0.15</v>
      </c>
      <c r="AO457" s="97">
        <f>_xlfn.XLOOKUP(B457,'[1]PI final (3)'!C:C,'[1]PI final (3)'!AS:AS,"",0)</f>
        <v>0.15</v>
      </c>
      <c r="AP457" s="97">
        <f>_xlfn.XLOOKUP(B457,'[1]PI final (3)'!C:C,'[1]PI final (3)'!AT:AT,"",0)</f>
        <v>0.60000000000000009</v>
      </c>
      <c r="AQ457" s="97">
        <f>_xlfn.XLOOKUP(B457,'[1]PI final (3)'!C:C,'[1]PI final (3)'!AU:AU,"",0)</f>
        <v>0.60000000000000009</v>
      </c>
      <c r="AR457" s="97">
        <f>_xlfn.XLOOKUP(B457,'[1]PI final (3)'!C:C,'[1]PI final (3)'!AW:AW,"",0)</f>
        <v>0.05</v>
      </c>
      <c r="AS457" s="97">
        <f>_xlfn.XLOOKUP(B457,'[1]PI final (3)'!C:C,'[1]PI final (3)'!AX:AX,"",0)</f>
        <v>0.15</v>
      </c>
      <c r="AT457" s="97">
        <f>_xlfn.XLOOKUP(B457,'[1]PI final (3)'!C:C,'[1]PI final (3)'!AY:AY,"",0)</f>
        <v>0.1</v>
      </c>
      <c r="AU457" s="97">
        <f>_xlfn.XLOOKUP(B457,'[1]PI final (3)'!C:C,'[1]PI final (3)'!AZ:AZ,"",0)</f>
        <v>0.1</v>
      </c>
      <c r="AV457" s="97">
        <f>_xlfn.XLOOKUP(B457,'[1]PI final (3)'!C:C,'[1]PI final (3)'!BA:BA,"",0)</f>
        <v>0.4</v>
      </c>
      <c r="AW457" s="97">
        <f>_xlfn.XLOOKUP(B457,'[1]PI final (3)'!C:C,'[1]PI final (3)'!BB:BB,"",0)</f>
        <v>1</v>
      </c>
      <c r="AX457" s="98">
        <v>0</v>
      </c>
      <c r="AY457" s="98" t="s">
        <v>931</v>
      </c>
      <c r="AZ457" s="98" t="s">
        <v>931</v>
      </c>
      <c r="BA457" s="98" t="s">
        <v>849</v>
      </c>
      <c r="BB457" s="98" t="s">
        <v>792</v>
      </c>
      <c r="BC457" s="98" t="s">
        <v>1742</v>
      </c>
      <c r="BD457" s="98" t="s">
        <v>910</v>
      </c>
      <c r="BE457" s="98" t="s">
        <v>2780</v>
      </c>
      <c r="BF457" s="98" t="s">
        <v>823</v>
      </c>
    </row>
    <row r="458" spans="1:58" s="102" customFormat="1" ht="32.1" customHeight="1">
      <c r="A458" s="97" t="s">
        <v>3734</v>
      </c>
      <c r="B458" s="97">
        <v>444</v>
      </c>
      <c r="C458" s="98" t="s">
        <v>2366</v>
      </c>
      <c r="D458" s="98" t="s">
        <v>2650</v>
      </c>
      <c r="E458" s="98" t="s">
        <v>2767</v>
      </c>
      <c r="F458" s="98" t="s">
        <v>2768</v>
      </c>
      <c r="G458" s="98" t="s">
        <v>1057</v>
      </c>
      <c r="H458" s="98" t="s">
        <v>2769</v>
      </c>
      <c r="I458" s="98" t="s">
        <v>1043</v>
      </c>
      <c r="J458" s="97" t="s">
        <v>2770</v>
      </c>
      <c r="K458" s="98" t="s">
        <v>2771</v>
      </c>
      <c r="L458" s="97">
        <v>128</v>
      </c>
      <c r="M458" s="100" t="s">
        <v>1059</v>
      </c>
      <c r="N458" s="99">
        <v>4</v>
      </c>
      <c r="O458" s="100" t="s">
        <v>917</v>
      </c>
      <c r="P458" s="97">
        <v>41</v>
      </c>
      <c r="Q458" s="98" t="s">
        <v>1332</v>
      </c>
      <c r="R458" s="98" t="s">
        <v>1487</v>
      </c>
      <c r="S458" s="97">
        <v>410302500</v>
      </c>
      <c r="T458" s="98" t="s">
        <v>2781</v>
      </c>
      <c r="U458" s="98" t="s">
        <v>2782</v>
      </c>
      <c r="V458" s="98" t="s">
        <v>2783</v>
      </c>
      <c r="W458" s="98">
        <v>2.5</v>
      </c>
      <c r="X458" s="98" t="s">
        <v>2771</v>
      </c>
      <c r="Y458" s="97">
        <v>3</v>
      </c>
      <c r="Z458" s="97" t="s">
        <v>1840</v>
      </c>
      <c r="AA458" s="101" t="s">
        <v>2776</v>
      </c>
      <c r="AB458" s="98" t="s">
        <v>16</v>
      </c>
      <c r="AC458" s="97">
        <f>_xlfn.XLOOKUP(B458,'[1]PI final (3)'!C:C,'[1]PI final (3)'!AE:AE,"",0)</f>
        <v>0.1</v>
      </c>
      <c r="AD458" s="97">
        <f>_xlfn.XLOOKUP(B458,'[1]PI final (3)'!C:C,'[1]PI final (3)'!AF:AF,"",0)</f>
        <v>0.1</v>
      </c>
      <c r="AE458" s="97">
        <f>_xlfn.XLOOKUP(B458,'[1]PI final (3)'!C:C,'[1]PI final (3)'!AG:AG,"",0)</f>
        <v>0.2</v>
      </c>
      <c r="AF458" s="97">
        <f>_xlfn.XLOOKUP(B458,'[1]PI final (3)'!C:C,'[1]PI final (3)'!AI:AI,"",0)</f>
        <v>0</v>
      </c>
      <c r="AG458" s="97">
        <f>_xlfn.XLOOKUP(B458,'[1]PI final (3)'!C:C,'[1]PI final (3)'!AJ:AJ,"",0)</f>
        <v>0.05</v>
      </c>
      <c r="AH458" s="97">
        <f>_xlfn.XLOOKUP(B458,'[1]PI final (3)'!C:C,'[1]PI final (3)'!AK:AK,"",0)</f>
        <v>2.5000000000000001E-2</v>
      </c>
      <c r="AI458" s="97">
        <f>_xlfn.XLOOKUP(B458,'[1]PI final (3)'!C:C,'[1]PI final (3)'!AL:AL,"",0)</f>
        <v>2.5000000000000001E-2</v>
      </c>
      <c r="AJ458" s="97">
        <f>_xlfn.XLOOKUP(B458,'[1]PI final (3)'!C:C,'[1]PI final (3)'!AM:AM,"",0)</f>
        <v>0.1</v>
      </c>
      <c r="AK458" s="97">
        <f>_xlfn.XLOOKUP(B458,'[1]PI final (3)'!C:C,'[1]PI final (3)'!AN:AN,"",0)</f>
        <v>0.30000000000000004</v>
      </c>
      <c r="AL458" s="97">
        <f>_xlfn.XLOOKUP(B458,'[1]PI final (3)'!C:C,'[1]PI final (3)'!AP:AP,"",0)</f>
        <v>0</v>
      </c>
      <c r="AM458" s="97">
        <f>_xlfn.XLOOKUP(B458,'[1]PI final (3)'!C:C,'[1]PI final (3)'!AQ:AQ,"",0)</f>
        <v>0.05</v>
      </c>
      <c r="AN458" s="97">
        <f>_xlfn.XLOOKUP(B458,'[1]PI final (3)'!C:C,'[1]PI final (3)'!AR:AR,"",0)</f>
        <v>2.5000000000000001E-2</v>
      </c>
      <c r="AO458" s="97">
        <f>_xlfn.XLOOKUP(B458,'[1]PI final (3)'!C:C,'[1]PI final (3)'!AS:AS,"",0)</f>
        <v>2.5000000000000001E-2</v>
      </c>
      <c r="AP458" s="97">
        <f>_xlfn.XLOOKUP(B458,'[1]PI final (3)'!C:C,'[1]PI final (3)'!AT:AT,"",0)</f>
        <v>0.1</v>
      </c>
      <c r="AQ458" s="97">
        <f>_xlfn.XLOOKUP(B458,'[1]PI final (3)'!C:C,'[1]PI final (3)'!AU:AU,"",0)</f>
        <v>0.4</v>
      </c>
      <c r="AR458" s="97">
        <f>_xlfn.XLOOKUP(B458,'[1]PI final (3)'!C:C,'[1]PI final (3)'!AW:AW,"",0)</f>
        <v>0</v>
      </c>
      <c r="AS458" s="97">
        <f>_xlfn.XLOOKUP(B458,'[1]PI final (3)'!C:C,'[1]PI final (3)'!AX:AX,"",0)</f>
        <v>0.05</v>
      </c>
      <c r="AT458" s="97">
        <f>_xlfn.XLOOKUP(B458,'[1]PI final (3)'!C:C,'[1]PI final (3)'!AY:AY,"",0)</f>
        <v>2.5000000000000001E-2</v>
      </c>
      <c r="AU458" s="97">
        <f>_xlfn.XLOOKUP(B458,'[1]PI final (3)'!C:C,'[1]PI final (3)'!AZ:AZ,"",0)</f>
        <v>2.5000000000000001E-2</v>
      </c>
      <c r="AV458" s="97">
        <f>_xlfn.XLOOKUP(B458,'[1]PI final (3)'!C:C,'[1]PI final (3)'!BA:BA,"",0)</f>
        <v>0.1</v>
      </c>
      <c r="AW458" s="97">
        <f>_xlfn.XLOOKUP(B458,'[1]PI final (3)'!C:C,'[1]PI final (3)'!BB:BB,"",0)</f>
        <v>0.5</v>
      </c>
      <c r="AX458" s="98" t="s">
        <v>776</v>
      </c>
      <c r="AY458" s="98" t="s">
        <v>931</v>
      </c>
      <c r="AZ458" s="98" t="s">
        <v>931</v>
      </c>
      <c r="BA458" s="98" t="s">
        <v>849</v>
      </c>
      <c r="BB458" s="98">
        <v>0</v>
      </c>
      <c r="BC458" s="98">
        <v>0</v>
      </c>
      <c r="BD458" s="98">
        <v>0</v>
      </c>
      <c r="BE458" s="98">
        <v>0</v>
      </c>
      <c r="BF458" s="98">
        <v>0</v>
      </c>
    </row>
    <row r="459" spans="1:58" s="102" customFormat="1" ht="32.1" customHeight="1">
      <c r="A459" s="97" t="s">
        <v>3734</v>
      </c>
      <c r="B459" s="97">
        <v>445</v>
      </c>
      <c r="C459" s="98" t="s">
        <v>2366</v>
      </c>
      <c r="D459" s="98" t="s">
        <v>2650</v>
      </c>
      <c r="E459" s="98" t="s">
        <v>2767</v>
      </c>
      <c r="F459" s="98" t="s">
        <v>2768</v>
      </c>
      <c r="G459" s="98" t="s">
        <v>1057</v>
      </c>
      <c r="H459" s="98" t="s">
        <v>2769</v>
      </c>
      <c r="I459" s="98" t="s">
        <v>1043</v>
      </c>
      <c r="J459" s="97" t="s">
        <v>2770</v>
      </c>
      <c r="K459" s="98" t="s">
        <v>2771</v>
      </c>
      <c r="L459" s="97">
        <v>128</v>
      </c>
      <c r="M459" s="100" t="s">
        <v>1059</v>
      </c>
      <c r="N459" s="99">
        <v>4</v>
      </c>
      <c r="O459" s="100" t="s">
        <v>917</v>
      </c>
      <c r="P459" s="97">
        <v>41</v>
      </c>
      <c r="Q459" s="98" t="s">
        <v>1332</v>
      </c>
      <c r="R459" s="98" t="s">
        <v>1487</v>
      </c>
      <c r="S459" s="97">
        <v>410302700</v>
      </c>
      <c r="T459" s="98" t="s">
        <v>2781</v>
      </c>
      <c r="U459" s="98" t="s">
        <v>2784</v>
      </c>
      <c r="V459" s="98" t="s">
        <v>2785</v>
      </c>
      <c r="W459" s="98">
        <v>0</v>
      </c>
      <c r="X459" s="98" t="s">
        <v>2786</v>
      </c>
      <c r="Y459" s="98">
        <v>17</v>
      </c>
      <c r="Z459" s="97" t="s">
        <v>1840</v>
      </c>
      <c r="AA459" s="101" t="s">
        <v>2776</v>
      </c>
      <c r="AB459" s="98" t="s">
        <v>16</v>
      </c>
      <c r="AC459" s="97">
        <f>_xlfn.XLOOKUP(B459,'[1]PI final (3)'!C:C,'[1]PI final (3)'!AE:AE,"",0)</f>
        <v>2</v>
      </c>
      <c r="AD459" s="97">
        <f>_xlfn.XLOOKUP(B459,'[1]PI final (3)'!C:C,'[1]PI final (3)'!AF:AF,"",0)</f>
        <v>2</v>
      </c>
      <c r="AE459" s="97">
        <f>_xlfn.XLOOKUP(B459,'[1]PI final (3)'!C:C,'[1]PI final (3)'!AG:AG,"",0)</f>
        <v>4</v>
      </c>
      <c r="AF459" s="97">
        <f>_xlfn.XLOOKUP(B459,'[1]PI final (3)'!C:C,'[1]PI final (3)'!AI:AI,"",0)</f>
        <v>1</v>
      </c>
      <c r="AG459" s="97">
        <f>_xlfn.XLOOKUP(B459,'[1]PI final (3)'!C:C,'[1]PI final (3)'!AJ:AJ,"",0)</f>
        <v>1</v>
      </c>
      <c r="AH459" s="97">
        <f>_xlfn.XLOOKUP(B459,'[1]PI final (3)'!C:C,'[1]PI final (3)'!AK:AK,"",0)</f>
        <v>1.5</v>
      </c>
      <c r="AI459" s="97">
        <f>_xlfn.XLOOKUP(B459,'[1]PI final (3)'!C:C,'[1]PI final (3)'!AL:AL,"",0)</f>
        <v>1.5</v>
      </c>
      <c r="AJ459" s="97">
        <f>_xlfn.XLOOKUP(B459,'[1]PI final (3)'!C:C,'[1]PI final (3)'!AM:AM,"",0)</f>
        <v>5</v>
      </c>
      <c r="AK459" s="97">
        <f>_xlfn.XLOOKUP(B459,'[1]PI final (3)'!C:C,'[1]PI final (3)'!AN:AN,"",0)</f>
        <v>9</v>
      </c>
      <c r="AL459" s="97">
        <f>_xlfn.XLOOKUP(B459,'[1]PI final (3)'!C:C,'[1]PI final (3)'!AP:AP,"",0)</f>
        <v>1</v>
      </c>
      <c r="AM459" s="97">
        <f>_xlfn.XLOOKUP(B459,'[1]PI final (3)'!C:C,'[1]PI final (3)'!AQ:AQ,"",0)</f>
        <v>1</v>
      </c>
      <c r="AN459" s="97">
        <f>_xlfn.XLOOKUP(B459,'[1]PI final (3)'!C:C,'[1]PI final (3)'!AR:AR,"",0)</f>
        <v>1</v>
      </c>
      <c r="AO459" s="97">
        <f>_xlfn.XLOOKUP(B459,'[1]PI final (3)'!C:C,'[1]PI final (3)'!AS:AS,"",0)</f>
        <v>1</v>
      </c>
      <c r="AP459" s="97">
        <f>_xlfn.XLOOKUP(B459,'[1]PI final (3)'!C:C,'[1]PI final (3)'!AT:AT,"",0)</f>
        <v>4</v>
      </c>
      <c r="AQ459" s="97">
        <f>_xlfn.XLOOKUP(B459,'[1]PI final (3)'!C:C,'[1]PI final (3)'!AU:AU,"",0)</f>
        <v>13</v>
      </c>
      <c r="AR459" s="97">
        <f>_xlfn.XLOOKUP(B459,'[1]PI final (3)'!C:C,'[1]PI final (3)'!AW:AW,"",0)</f>
        <v>1</v>
      </c>
      <c r="AS459" s="97">
        <f>_xlfn.XLOOKUP(B459,'[1]PI final (3)'!C:C,'[1]PI final (3)'!AX:AX,"",0)</f>
        <v>1</v>
      </c>
      <c r="AT459" s="97">
        <f>_xlfn.XLOOKUP(B459,'[1]PI final (3)'!C:C,'[1]PI final (3)'!AY:AY,"",0)</f>
        <v>1</v>
      </c>
      <c r="AU459" s="97">
        <f>_xlfn.XLOOKUP(B459,'[1]PI final (3)'!C:C,'[1]PI final (3)'!AZ:AZ,"",0)</f>
        <v>1</v>
      </c>
      <c r="AV459" s="97">
        <f>_xlfn.XLOOKUP(B459,'[1]PI final (3)'!C:C,'[1]PI final (3)'!BA:BA,"",0)</f>
        <v>4</v>
      </c>
      <c r="AW459" s="97">
        <f>_xlfn.XLOOKUP(B459,'[1]PI final (3)'!C:C,'[1]PI final (3)'!BB:BB,"",0)</f>
        <v>17</v>
      </c>
      <c r="AX459" s="98" t="s">
        <v>776</v>
      </c>
      <c r="AY459" s="98" t="s">
        <v>931</v>
      </c>
      <c r="AZ459" s="98" t="s">
        <v>931</v>
      </c>
      <c r="BA459" s="98" t="s">
        <v>925</v>
      </c>
      <c r="BB459" s="98">
        <v>0</v>
      </c>
      <c r="BC459" s="98">
        <v>0</v>
      </c>
      <c r="BD459" s="98">
        <v>0</v>
      </c>
      <c r="BE459" s="98">
        <v>0</v>
      </c>
      <c r="BF459" s="98">
        <v>0</v>
      </c>
    </row>
    <row r="460" spans="1:58" s="102" customFormat="1" ht="32.1" customHeight="1">
      <c r="A460" s="97" t="s">
        <v>3734</v>
      </c>
      <c r="B460" s="97">
        <v>446</v>
      </c>
      <c r="C460" s="98" t="s">
        <v>2366</v>
      </c>
      <c r="D460" s="98" t="s">
        <v>2650</v>
      </c>
      <c r="E460" s="98" t="s">
        <v>2767</v>
      </c>
      <c r="F460" s="98" t="s">
        <v>2768</v>
      </c>
      <c r="G460" s="98" t="s">
        <v>1057</v>
      </c>
      <c r="H460" s="98" t="s">
        <v>2769</v>
      </c>
      <c r="I460" s="98" t="s">
        <v>1043</v>
      </c>
      <c r="J460" s="97" t="s">
        <v>2770</v>
      </c>
      <c r="K460" s="98" t="s">
        <v>2771</v>
      </c>
      <c r="L460" s="97">
        <v>128</v>
      </c>
      <c r="M460" s="100" t="s">
        <v>1059</v>
      </c>
      <c r="N460" s="99">
        <v>4</v>
      </c>
      <c r="O460" s="100" t="s">
        <v>917</v>
      </c>
      <c r="P460" s="97">
        <v>41</v>
      </c>
      <c r="Q460" s="98" t="s">
        <v>1332</v>
      </c>
      <c r="R460" s="98" t="s">
        <v>2787</v>
      </c>
      <c r="S460" s="97">
        <v>410400600</v>
      </c>
      <c r="T460" s="98" t="s">
        <v>2781</v>
      </c>
      <c r="U460" s="98" t="s">
        <v>2788</v>
      </c>
      <c r="V460" s="98" t="s">
        <v>2789</v>
      </c>
      <c r="W460" s="98">
        <v>2</v>
      </c>
      <c r="X460" s="98" t="s">
        <v>2771</v>
      </c>
      <c r="Y460" s="98">
        <v>3</v>
      </c>
      <c r="Z460" s="97">
        <v>9</v>
      </c>
      <c r="AA460" s="107">
        <v>45300</v>
      </c>
      <c r="AB460" s="98" t="s">
        <v>16</v>
      </c>
      <c r="AC460" s="97">
        <f>_xlfn.XLOOKUP(B460,'[1]PI final (3)'!C:C,'[1]PI final (3)'!AE:AE,"",0)</f>
        <v>0</v>
      </c>
      <c r="AD460" s="97">
        <f>_xlfn.XLOOKUP(B460,'[1]PI final (3)'!C:C,'[1]PI final (3)'!AF:AF,"",0)</f>
        <v>0</v>
      </c>
      <c r="AE460" s="97">
        <f>_xlfn.XLOOKUP(B460,'[1]PI final (3)'!C:C,'[1]PI final (3)'!AG:AG,"",0)</f>
        <v>0</v>
      </c>
      <c r="AF460" s="97">
        <f>_xlfn.XLOOKUP(B460,'[1]PI final (3)'!C:C,'[1]PI final (3)'!AI:AI,"",0)</f>
        <v>0.05</v>
      </c>
      <c r="AG460" s="97">
        <f>_xlfn.XLOOKUP(B460,'[1]PI final (3)'!C:C,'[1]PI final (3)'!AJ:AJ,"",0)</f>
        <v>0.05</v>
      </c>
      <c r="AH460" s="97">
        <f>_xlfn.XLOOKUP(B460,'[1]PI final (3)'!C:C,'[1]PI final (3)'!AK:AK,"",0)</f>
        <v>0.05</v>
      </c>
      <c r="AI460" s="97">
        <f>_xlfn.XLOOKUP(B460,'[1]PI final (3)'!C:C,'[1]PI final (3)'!AL:AL,"",0)</f>
        <v>0.05</v>
      </c>
      <c r="AJ460" s="97">
        <f>_xlfn.XLOOKUP(B460,'[1]PI final (3)'!C:C,'[1]PI final (3)'!AM:AM,"",0)</f>
        <v>0.2</v>
      </c>
      <c r="AK460" s="97">
        <f>_xlfn.XLOOKUP(B460,'[1]PI final (3)'!C:C,'[1]PI final (3)'!AN:AN,"",0)</f>
        <v>0.2</v>
      </c>
      <c r="AL460" s="97">
        <f>_xlfn.XLOOKUP(B460,'[1]PI final (3)'!C:C,'[1]PI final (3)'!AP:AP,"",0)</f>
        <v>0.05</v>
      </c>
      <c r="AM460" s="97">
        <f>_xlfn.XLOOKUP(B460,'[1]PI final (3)'!C:C,'[1]PI final (3)'!AQ:AQ,"",0)</f>
        <v>0.05</v>
      </c>
      <c r="AN460" s="97">
        <f>_xlfn.XLOOKUP(B460,'[1]PI final (3)'!C:C,'[1]PI final (3)'!AR:AR,"",0)</f>
        <v>0.05</v>
      </c>
      <c r="AO460" s="97">
        <f>_xlfn.XLOOKUP(B460,'[1]PI final (3)'!C:C,'[1]PI final (3)'!AS:AS,"",0)</f>
        <v>0.05</v>
      </c>
      <c r="AP460" s="97">
        <f>_xlfn.XLOOKUP(B460,'[1]PI final (3)'!C:C,'[1]PI final (3)'!AT:AT,"",0)</f>
        <v>0.2</v>
      </c>
      <c r="AQ460" s="97">
        <f>_xlfn.XLOOKUP(B460,'[1]PI final (3)'!C:C,'[1]PI final (3)'!AU:AU,"",0)</f>
        <v>0.4</v>
      </c>
      <c r="AR460" s="97">
        <f>_xlfn.XLOOKUP(B460,'[1]PI final (3)'!C:C,'[1]PI final (3)'!AW:AW,"",0)</f>
        <v>0.15</v>
      </c>
      <c r="AS460" s="97">
        <f>_xlfn.XLOOKUP(B460,'[1]PI final (3)'!C:C,'[1]PI final (3)'!AX:AX,"",0)</f>
        <v>0.15</v>
      </c>
      <c r="AT460" s="97">
        <f>_xlfn.XLOOKUP(B460,'[1]PI final (3)'!C:C,'[1]PI final (3)'!AY:AY,"",0)</f>
        <v>0.15</v>
      </c>
      <c r="AU460" s="97">
        <f>_xlfn.XLOOKUP(B460,'[1]PI final (3)'!C:C,'[1]PI final (3)'!AZ:AZ,"",0)</f>
        <v>0.15</v>
      </c>
      <c r="AV460" s="97">
        <f>_xlfn.XLOOKUP(B460,'[1]PI final (3)'!C:C,'[1]PI final (3)'!BA:BA,"",0)</f>
        <v>0.6</v>
      </c>
      <c r="AW460" s="97">
        <f>_xlfn.XLOOKUP(B460,'[1]PI final (3)'!C:C,'[1]PI final (3)'!BB:BB,"",0)</f>
        <v>1</v>
      </c>
      <c r="AX460" s="98" t="s">
        <v>776</v>
      </c>
      <c r="AY460" s="98" t="s">
        <v>931</v>
      </c>
      <c r="AZ460" s="98" t="s">
        <v>931</v>
      </c>
      <c r="BA460" s="98" t="s">
        <v>925</v>
      </c>
      <c r="BB460" s="98" t="s">
        <v>2156</v>
      </c>
      <c r="BC460" s="98" t="s">
        <v>2157</v>
      </c>
      <c r="BD460" s="98">
        <v>0</v>
      </c>
      <c r="BE460" s="98" t="s">
        <v>780</v>
      </c>
      <c r="BF460" s="98" t="s">
        <v>1743</v>
      </c>
    </row>
    <row r="461" spans="1:58" s="102" customFormat="1" ht="32.1" customHeight="1">
      <c r="A461" s="97" t="s">
        <v>3734</v>
      </c>
      <c r="B461" s="97">
        <v>447</v>
      </c>
      <c r="C461" s="98" t="s">
        <v>2366</v>
      </c>
      <c r="D461" s="98" t="s">
        <v>2650</v>
      </c>
      <c r="E461" s="98" t="s">
        <v>2767</v>
      </c>
      <c r="F461" s="98" t="s">
        <v>2768</v>
      </c>
      <c r="G461" s="98" t="s">
        <v>1057</v>
      </c>
      <c r="H461" s="98" t="s">
        <v>2769</v>
      </c>
      <c r="I461" s="98" t="s">
        <v>1043</v>
      </c>
      <c r="J461" s="97" t="s">
        <v>2770</v>
      </c>
      <c r="K461" s="98" t="s">
        <v>2771</v>
      </c>
      <c r="L461" s="97">
        <v>128</v>
      </c>
      <c r="M461" s="100" t="s">
        <v>1059</v>
      </c>
      <c r="N461" s="99">
        <v>4</v>
      </c>
      <c r="O461" s="100" t="s">
        <v>917</v>
      </c>
      <c r="P461" s="97">
        <v>41</v>
      </c>
      <c r="Q461" s="98" t="s">
        <v>1332</v>
      </c>
      <c r="R461" s="98" t="s">
        <v>2787</v>
      </c>
      <c r="S461" s="97">
        <v>410400900</v>
      </c>
      <c r="T461" s="98" t="s">
        <v>2781</v>
      </c>
      <c r="U461" s="98" t="s">
        <v>2790</v>
      </c>
      <c r="V461" s="98" t="s">
        <v>2791</v>
      </c>
      <c r="W461" s="98">
        <v>0</v>
      </c>
      <c r="X461" s="98" t="s">
        <v>2786</v>
      </c>
      <c r="Y461" s="98">
        <v>1</v>
      </c>
      <c r="Z461" s="97">
        <v>9</v>
      </c>
      <c r="AA461" s="107">
        <v>45300</v>
      </c>
      <c r="AB461" s="98" t="s">
        <v>16</v>
      </c>
      <c r="AC461" s="97">
        <f>_xlfn.XLOOKUP(B461,'[1]PI final (3)'!C:C,'[1]PI final (3)'!AE:AE,"",0)</f>
        <v>0</v>
      </c>
      <c r="AD461" s="97">
        <f>_xlfn.XLOOKUP(B461,'[1]PI final (3)'!C:C,'[1]PI final (3)'!AF:AF,"",0)</f>
        <v>0</v>
      </c>
      <c r="AE461" s="97">
        <f>_xlfn.XLOOKUP(B461,'[1]PI final (3)'!C:C,'[1]PI final (3)'!AG:AG,"",0)</f>
        <v>0</v>
      </c>
      <c r="AF461" s="97">
        <f>_xlfn.XLOOKUP(B461,'[1]PI final (3)'!C:C,'[1]PI final (3)'!AI:AI,"",0)</f>
        <v>0</v>
      </c>
      <c r="AG461" s="97">
        <f>_xlfn.XLOOKUP(B461,'[1]PI final (3)'!C:C,'[1]PI final (3)'!AJ:AJ,"",0)</f>
        <v>0</v>
      </c>
      <c r="AH461" s="97">
        <f>_xlfn.XLOOKUP(B461,'[1]PI final (3)'!C:C,'[1]PI final (3)'!AK:AK,"",0)</f>
        <v>0</v>
      </c>
      <c r="AI461" s="97">
        <f>_xlfn.XLOOKUP(B461,'[1]PI final (3)'!C:C,'[1]PI final (3)'!AL:AL,"",0)</f>
        <v>0</v>
      </c>
      <c r="AJ461" s="97">
        <f>_xlfn.XLOOKUP(B461,'[1]PI final (3)'!C:C,'[1]PI final (3)'!AM:AM,"",0)</f>
        <v>0</v>
      </c>
      <c r="AK461" s="97">
        <f>AJ461+AE461</f>
        <v>0</v>
      </c>
      <c r="AL461" s="97">
        <f>_xlfn.XLOOKUP(B461,'[1]PI final (3)'!C:C,'[1]PI final (3)'!AP:AP,"",0)</f>
        <v>0</v>
      </c>
      <c r="AM461" s="97">
        <f>_xlfn.XLOOKUP(B461,'[1]PI final (3)'!C:C,'[1]PI final (3)'!AQ:AQ,"",0)</f>
        <v>0.25</v>
      </c>
      <c r="AN461" s="97">
        <f>_xlfn.XLOOKUP(B461,'[1]PI final (3)'!C:C,'[1]PI final (3)'!AR:AR,"",0)</f>
        <v>0.5</v>
      </c>
      <c r="AO461" s="97">
        <f>_xlfn.XLOOKUP(B461,'[1]PI final (3)'!C:C,'[1]PI final (3)'!AS:AS,"",0)</f>
        <v>0.25</v>
      </c>
      <c r="AP461" s="97">
        <f>_xlfn.XLOOKUP(B461,'[1]PI final (3)'!C:C,'[1]PI final (3)'!AT:AT,"",0)</f>
        <v>1</v>
      </c>
      <c r="AQ461" s="97">
        <f>_xlfn.XLOOKUP(B461,'[1]PI final (3)'!C:C,'[1]PI final (3)'!AU:AU,"",0)</f>
        <v>1</v>
      </c>
      <c r="AR461" s="97">
        <f>_xlfn.XLOOKUP(B461,'[1]PI final (3)'!C:C,'[1]PI final (3)'!AW:AW,"",0)</f>
        <v>0</v>
      </c>
      <c r="AS461" s="97">
        <f>_xlfn.XLOOKUP(B461,'[1]PI final (3)'!C:C,'[1]PI final (3)'!AX:AX,"",0)</f>
        <v>0</v>
      </c>
      <c r="AT461" s="97">
        <f>_xlfn.XLOOKUP(B461,'[1]PI final (3)'!C:C,'[1]PI final (3)'!AY:AY,"",0)</f>
        <v>0</v>
      </c>
      <c r="AU461" s="97">
        <f>_xlfn.XLOOKUP(B461,'[1]PI final (3)'!C:C,'[1]PI final (3)'!AZ:AZ,"",0)</f>
        <v>0</v>
      </c>
      <c r="AV461" s="97">
        <f>_xlfn.XLOOKUP(B461,'[1]PI final (3)'!C:C,'[1]PI final (3)'!BA:BA,"",0)</f>
        <v>0</v>
      </c>
      <c r="AW461" s="97">
        <f>_xlfn.XLOOKUP(B461,'[1]PI final (3)'!C:C,'[1]PI final (3)'!BB:BB,"",0)</f>
        <v>1</v>
      </c>
      <c r="AX461" s="98" t="s">
        <v>776</v>
      </c>
      <c r="AY461" s="98" t="s">
        <v>931</v>
      </c>
      <c r="AZ461" s="98" t="s">
        <v>931</v>
      </c>
      <c r="BA461" s="98" t="s">
        <v>849</v>
      </c>
      <c r="BB461" s="98" t="s">
        <v>2156</v>
      </c>
      <c r="BC461" s="98" t="s">
        <v>2157</v>
      </c>
      <c r="BD461" s="98">
        <v>0</v>
      </c>
      <c r="BE461" s="98" t="s">
        <v>780</v>
      </c>
      <c r="BF461" s="98" t="s">
        <v>1743</v>
      </c>
    </row>
    <row r="462" spans="1:58" s="102" customFormat="1" ht="32.1" customHeight="1">
      <c r="A462" s="97" t="s">
        <v>3734</v>
      </c>
      <c r="B462" s="97">
        <v>448</v>
      </c>
      <c r="C462" s="98" t="s">
        <v>2366</v>
      </c>
      <c r="D462" s="98" t="s">
        <v>2650</v>
      </c>
      <c r="E462" s="98" t="s">
        <v>2767</v>
      </c>
      <c r="F462" s="98" t="s">
        <v>2768</v>
      </c>
      <c r="G462" s="98" t="s">
        <v>1057</v>
      </c>
      <c r="H462" s="98" t="s">
        <v>2769</v>
      </c>
      <c r="I462" s="98" t="s">
        <v>1043</v>
      </c>
      <c r="J462" s="97" t="s">
        <v>2770</v>
      </c>
      <c r="K462" s="98" t="s">
        <v>2771</v>
      </c>
      <c r="L462" s="97">
        <v>128</v>
      </c>
      <c r="M462" s="100" t="s">
        <v>1059</v>
      </c>
      <c r="N462" s="99">
        <v>4</v>
      </c>
      <c r="O462" s="100" t="s">
        <v>917</v>
      </c>
      <c r="P462" s="97">
        <v>41</v>
      </c>
      <c r="Q462" s="98" t="s">
        <v>1332</v>
      </c>
      <c r="R462" s="98" t="s">
        <v>2787</v>
      </c>
      <c r="S462" s="97">
        <v>410404100</v>
      </c>
      <c r="T462" s="98" t="s">
        <v>2781</v>
      </c>
      <c r="U462" s="98" t="s">
        <v>2792</v>
      </c>
      <c r="V462" s="98" t="s">
        <v>2793</v>
      </c>
      <c r="W462" s="119" t="s">
        <v>1802</v>
      </c>
      <c r="X462" s="98" t="s">
        <v>2779</v>
      </c>
      <c r="Y462" s="98">
        <v>1</v>
      </c>
      <c r="Z462" s="97" t="s">
        <v>1840</v>
      </c>
      <c r="AA462" s="101" t="s">
        <v>2776</v>
      </c>
      <c r="AB462" s="98" t="s">
        <v>16</v>
      </c>
      <c r="AC462" s="97">
        <f>_xlfn.XLOOKUP(B462,'[1]PI final (3)'!C:C,'[1]PI final (3)'!AE:AE,"",0)</f>
        <v>0</v>
      </c>
      <c r="AD462" s="97">
        <f>_xlfn.XLOOKUP(B462,'[1]PI final (3)'!C:C,'[1]PI final (3)'!AF:AF,"",0)</f>
        <v>0</v>
      </c>
      <c r="AE462" s="97">
        <f>_xlfn.XLOOKUP(B462,'[1]PI final (3)'!C:C,'[1]PI final (3)'!AG:AG,"",0)</f>
        <v>0</v>
      </c>
      <c r="AF462" s="97">
        <f>_xlfn.XLOOKUP(B462,'[1]PI final (3)'!C:C,'[1]PI final (3)'!AI:AI,"",0)</f>
        <v>0.125</v>
      </c>
      <c r="AG462" s="97">
        <f>_xlfn.XLOOKUP(B462,'[1]PI final (3)'!C:C,'[1]PI final (3)'!AJ:AJ,"",0)</f>
        <v>0.125</v>
      </c>
      <c r="AH462" s="97">
        <f>_xlfn.XLOOKUP(B462,'[1]PI final (3)'!C:C,'[1]PI final (3)'!AK:AK,"",0)</f>
        <v>0.125</v>
      </c>
      <c r="AI462" s="97">
        <f>_xlfn.XLOOKUP(B462,'[1]PI final (3)'!C:C,'[1]PI final (3)'!AL:AL,"",0)</f>
        <v>0.125</v>
      </c>
      <c r="AJ462" s="97">
        <f>_xlfn.XLOOKUP(B462,'[1]PI final (3)'!C:C,'[1]PI final (3)'!AM:AM,"",0)</f>
        <v>0.5</v>
      </c>
      <c r="AK462" s="97">
        <f>_xlfn.XLOOKUP(B462,'[1]PI final (3)'!C:C,'[1]PI final (3)'!AN:AN,"",0)</f>
        <v>0.5</v>
      </c>
      <c r="AL462" s="97">
        <f>_xlfn.XLOOKUP(B462,'[1]PI final (3)'!C:C,'[1]PI final (3)'!AP:AP,"",0)</f>
        <v>0.125</v>
      </c>
      <c r="AM462" s="97">
        <f>_xlfn.XLOOKUP(B462,'[1]PI final (3)'!C:C,'[1]PI final (3)'!AQ:AQ,"",0)</f>
        <v>0.125</v>
      </c>
      <c r="AN462" s="97">
        <f>_xlfn.XLOOKUP(B462,'[1]PI final (3)'!C:C,'[1]PI final (3)'!AR:AR,"",0)</f>
        <v>0.125</v>
      </c>
      <c r="AO462" s="97">
        <f>_xlfn.XLOOKUP(B462,'[1]PI final (3)'!C:C,'[1]PI final (3)'!AS:AS,"",0)</f>
        <v>0.125</v>
      </c>
      <c r="AP462" s="97">
        <f>_xlfn.XLOOKUP(B462,'[1]PI final (3)'!C:C,'[1]PI final (3)'!AT:AT,"",0)</f>
        <v>0.5</v>
      </c>
      <c r="AQ462" s="97">
        <f>_xlfn.XLOOKUP(B462,'[1]PI final (3)'!C:C,'[1]PI final (3)'!AU:AU,"",0)</f>
        <v>1</v>
      </c>
      <c r="AR462" s="97">
        <f>_xlfn.XLOOKUP(B462,'[1]PI final (3)'!C:C,'[1]PI final (3)'!AW:AW,"",0)</f>
        <v>0</v>
      </c>
      <c r="AS462" s="97">
        <f>_xlfn.XLOOKUP(B462,'[1]PI final (3)'!C:C,'[1]PI final (3)'!AX:AX,"",0)</f>
        <v>0</v>
      </c>
      <c r="AT462" s="97">
        <f>_xlfn.XLOOKUP(B462,'[1]PI final (3)'!C:C,'[1]PI final (3)'!AY:AY,"",0)</f>
        <v>0</v>
      </c>
      <c r="AU462" s="97">
        <f>_xlfn.XLOOKUP(B462,'[1]PI final (3)'!C:C,'[1]PI final (3)'!AZ:AZ,"",0)</f>
        <v>0</v>
      </c>
      <c r="AV462" s="97">
        <f>_xlfn.XLOOKUP(B462,'[1]PI final (3)'!C:C,'[1]PI final (3)'!BA:BA,"",0)</f>
        <v>0</v>
      </c>
      <c r="AW462" s="97">
        <f>_xlfn.XLOOKUP(B462,'[1]PI final (3)'!C:C,'[1]PI final (3)'!BB:BB,"",0)</f>
        <v>1</v>
      </c>
      <c r="AX462" s="98">
        <v>0</v>
      </c>
      <c r="AY462" s="98" t="s">
        <v>931</v>
      </c>
      <c r="AZ462" s="98" t="s">
        <v>931</v>
      </c>
      <c r="BA462" s="98" t="s">
        <v>925</v>
      </c>
      <c r="BB462" s="98" t="s">
        <v>2156</v>
      </c>
      <c r="BC462" s="98" t="s">
        <v>2157</v>
      </c>
      <c r="BD462" s="98" t="s">
        <v>2569</v>
      </c>
      <c r="BE462" s="98" t="s">
        <v>780</v>
      </c>
      <c r="BF462" s="98" t="s">
        <v>1743</v>
      </c>
    </row>
    <row r="463" spans="1:58" s="102" customFormat="1" ht="32.1" customHeight="1">
      <c r="A463" s="97" t="s">
        <v>3734</v>
      </c>
      <c r="B463" s="97">
        <v>449</v>
      </c>
      <c r="C463" s="98" t="s">
        <v>2366</v>
      </c>
      <c r="D463" s="98" t="s">
        <v>2650</v>
      </c>
      <c r="E463" s="98" t="s">
        <v>2767</v>
      </c>
      <c r="F463" s="98" t="s">
        <v>2768</v>
      </c>
      <c r="G463" s="98" t="s">
        <v>1057</v>
      </c>
      <c r="H463" s="98" t="s">
        <v>2769</v>
      </c>
      <c r="I463" s="98" t="s">
        <v>1043</v>
      </c>
      <c r="J463" s="97" t="s">
        <v>2770</v>
      </c>
      <c r="K463" s="98" t="s">
        <v>2771</v>
      </c>
      <c r="L463" s="97">
        <v>128</v>
      </c>
      <c r="M463" s="100" t="s">
        <v>1059</v>
      </c>
      <c r="N463" s="99">
        <v>4</v>
      </c>
      <c r="O463" s="100" t="s">
        <v>917</v>
      </c>
      <c r="P463" s="97">
        <v>39</v>
      </c>
      <c r="Q463" s="98" t="s">
        <v>1178</v>
      </c>
      <c r="R463" s="98" t="s">
        <v>1179</v>
      </c>
      <c r="S463" s="97">
        <v>390601800</v>
      </c>
      <c r="T463" s="98" t="s">
        <v>2794</v>
      </c>
      <c r="U463" s="98" t="s">
        <v>2795</v>
      </c>
      <c r="V463" s="98" t="s">
        <v>2796</v>
      </c>
      <c r="W463" s="98">
        <v>1</v>
      </c>
      <c r="X463" s="98" t="s">
        <v>2797</v>
      </c>
      <c r="Y463" s="98">
        <v>3</v>
      </c>
      <c r="Z463" s="97">
        <v>17</v>
      </c>
      <c r="AA463" s="107">
        <v>45460</v>
      </c>
      <c r="AB463" s="98" t="s">
        <v>16</v>
      </c>
      <c r="AC463" s="97">
        <f>_xlfn.XLOOKUP(B463,'[1]PI final (3)'!C:C,'[1]PI final (3)'!AE:AE,"",0)</f>
        <v>0.05</v>
      </c>
      <c r="AD463" s="97">
        <f>_xlfn.XLOOKUP(B463,'[1]PI final (3)'!C:C,'[1]PI final (3)'!AF:AF,"",0)</f>
        <v>0.05</v>
      </c>
      <c r="AE463" s="97">
        <f>_xlfn.XLOOKUP(B463,'[1]PI final (3)'!C:C,'[1]PI final (3)'!AG:AG,"",0)</f>
        <v>0.1</v>
      </c>
      <c r="AF463" s="97">
        <f>_xlfn.XLOOKUP(B463,'[1]PI final (3)'!C:C,'[1]PI final (3)'!AI:AI,"",0)</f>
        <v>0</v>
      </c>
      <c r="AG463" s="97">
        <f>_xlfn.XLOOKUP(B463,'[1]PI final (3)'!C:C,'[1]PI final (3)'!AJ:AJ,"",0)</f>
        <v>0</v>
      </c>
      <c r="AH463" s="97">
        <f>_xlfn.XLOOKUP(B463,'[1]PI final (3)'!C:C,'[1]PI final (3)'!AK:AK,"",0)</f>
        <v>0</v>
      </c>
      <c r="AI463" s="97">
        <f>_xlfn.XLOOKUP(B463,'[1]PI final (3)'!C:C,'[1]PI final (3)'!AL:AL,"",0)</f>
        <v>0</v>
      </c>
      <c r="AJ463" s="97">
        <f>_xlfn.XLOOKUP(B463,'[1]PI final (3)'!C:C,'[1]PI final (3)'!AM:AM,"",0)</f>
        <v>0</v>
      </c>
      <c r="AK463" s="97">
        <f>_xlfn.XLOOKUP(B463,'[1]PI final (3)'!C:C,'[1]PI final (3)'!AN:AN,"",0)</f>
        <v>0.1</v>
      </c>
      <c r="AL463" s="97">
        <f>_xlfn.XLOOKUP(B463,'[1]PI final (3)'!C:C,'[1]PI final (3)'!AP:AP,"",0)</f>
        <v>0</v>
      </c>
      <c r="AM463" s="97">
        <f>_xlfn.XLOOKUP(B463,'[1]PI final (3)'!C:C,'[1]PI final (3)'!AQ:AQ,"",0)</f>
        <v>0.23749999999999999</v>
      </c>
      <c r="AN463" s="97">
        <f>_xlfn.XLOOKUP(B463,'[1]PI final (3)'!C:C,'[1]PI final (3)'!AR:AR,"",0)</f>
        <v>0.47499999999999998</v>
      </c>
      <c r="AO463" s="97">
        <f>_xlfn.XLOOKUP(B463,'[1]PI final (3)'!C:C,'[1]PI final (3)'!AS:AS,"",0)</f>
        <v>0.23749999999999999</v>
      </c>
      <c r="AP463" s="97">
        <f>_xlfn.XLOOKUP(B463,'[1]PI final (3)'!C:C,'[1]PI final (3)'!AT:AT,"",0)</f>
        <v>0.95</v>
      </c>
      <c r="AQ463" s="97">
        <f>_xlfn.XLOOKUP(B463,'[1]PI final (3)'!C:C,'[1]PI final (3)'!AU:AU,"",0)</f>
        <v>1.05</v>
      </c>
      <c r="AR463" s="97">
        <f>_xlfn.XLOOKUP(B463,'[1]PI final (3)'!C:C,'[1]PI final (3)'!AW:AW,"",0)</f>
        <v>0</v>
      </c>
      <c r="AS463" s="97">
        <f>_xlfn.XLOOKUP(B463,'[1]PI final (3)'!C:C,'[1]PI final (3)'!AX:AX,"",0)</f>
        <v>0.47499999999999998</v>
      </c>
      <c r="AT463" s="97">
        <f>_xlfn.XLOOKUP(B463,'[1]PI final (3)'!C:C,'[1]PI final (3)'!AY:AY,"",0)</f>
        <v>0.23749999999999999</v>
      </c>
      <c r="AU463" s="97">
        <f>_xlfn.XLOOKUP(B463,'[1]PI final (3)'!C:C,'[1]PI final (3)'!AZ:AZ,"",0)</f>
        <v>0.23749999999999999</v>
      </c>
      <c r="AV463" s="97">
        <f>_xlfn.XLOOKUP(B463,'[1]PI final (3)'!C:C,'[1]PI final (3)'!BA:BA,"",0)</f>
        <v>0.95</v>
      </c>
      <c r="AW463" s="97">
        <f>_xlfn.XLOOKUP(B463,'[1]PI final (3)'!C:C,'[1]PI final (3)'!BB:BB,"",0)</f>
        <v>2</v>
      </c>
      <c r="AX463" s="98" t="s">
        <v>776</v>
      </c>
      <c r="AY463" s="98" t="s">
        <v>931</v>
      </c>
      <c r="AZ463" s="98" t="s">
        <v>931</v>
      </c>
      <c r="BA463" s="98" t="s">
        <v>849</v>
      </c>
      <c r="BB463" s="98" t="s">
        <v>778</v>
      </c>
      <c r="BC463" s="98" t="s">
        <v>779</v>
      </c>
      <c r="BD463" s="98" t="s">
        <v>956</v>
      </c>
      <c r="BE463" s="98" t="s">
        <v>801</v>
      </c>
      <c r="BF463" s="98" t="s">
        <v>802</v>
      </c>
    </row>
    <row r="464" spans="1:58" s="102" customFormat="1" ht="32.1" customHeight="1">
      <c r="A464" s="97" t="s">
        <v>3734</v>
      </c>
      <c r="B464" s="97">
        <v>450</v>
      </c>
      <c r="C464" s="98" t="s">
        <v>2366</v>
      </c>
      <c r="D464" s="98" t="s">
        <v>2650</v>
      </c>
      <c r="E464" s="98" t="s">
        <v>2767</v>
      </c>
      <c r="F464" s="98" t="s">
        <v>2768</v>
      </c>
      <c r="G464" s="98" t="s">
        <v>1057</v>
      </c>
      <c r="H464" s="98" t="s">
        <v>2769</v>
      </c>
      <c r="I464" s="98" t="s">
        <v>1043</v>
      </c>
      <c r="J464" s="97" t="s">
        <v>2770</v>
      </c>
      <c r="K464" s="98" t="s">
        <v>2771</v>
      </c>
      <c r="L464" s="97">
        <v>128</v>
      </c>
      <c r="M464" s="100" t="s">
        <v>1059</v>
      </c>
      <c r="N464" s="99">
        <v>4</v>
      </c>
      <c r="O464" s="100" t="s">
        <v>917</v>
      </c>
      <c r="P464" s="97">
        <v>33</v>
      </c>
      <c r="Q464" s="98" t="s">
        <v>1046</v>
      </c>
      <c r="R464" s="118" t="s">
        <v>1047</v>
      </c>
      <c r="S464" s="99">
        <v>330109400</v>
      </c>
      <c r="T464" s="98" t="s">
        <v>1104</v>
      </c>
      <c r="U464" s="98" t="s">
        <v>1105</v>
      </c>
      <c r="V464" s="98" t="s">
        <v>2798</v>
      </c>
      <c r="W464" s="119" t="s">
        <v>1802</v>
      </c>
      <c r="X464" s="98" t="s">
        <v>2799</v>
      </c>
      <c r="Y464" s="98">
        <v>1</v>
      </c>
      <c r="Z464" s="97">
        <v>11</v>
      </c>
      <c r="AA464" s="107">
        <v>45362</v>
      </c>
      <c r="AB464" s="98" t="s">
        <v>16</v>
      </c>
      <c r="AC464" s="97">
        <f>_xlfn.XLOOKUP(B464,'[1]PI final (3)'!C:C,'[1]PI final (3)'!AE:AE,"",0)</f>
        <v>0</v>
      </c>
      <c r="AD464" s="97">
        <f>_xlfn.XLOOKUP(B464,'[1]PI final (3)'!C:C,'[1]PI final (3)'!AF:AF,"",0)</f>
        <v>0</v>
      </c>
      <c r="AE464" s="97">
        <f>_xlfn.XLOOKUP(B464,'[1]PI final (3)'!C:C,'[1]PI final (3)'!AG:AG,"",0)</f>
        <v>0</v>
      </c>
      <c r="AF464" s="97">
        <f>_xlfn.XLOOKUP(B464,'[1]PI final (3)'!C:C,'[1]PI final (3)'!AI:AI,"",0)</f>
        <v>0</v>
      </c>
      <c r="AG464" s="97">
        <f>_xlfn.XLOOKUP(B464,'[1]PI final (3)'!C:C,'[1]PI final (3)'!AJ:AJ,"",0)</f>
        <v>0.33333333333333331</v>
      </c>
      <c r="AH464" s="97">
        <f>_xlfn.XLOOKUP(B464,'[1]PI final (3)'!C:C,'[1]PI final (3)'!AK:AK,"",0)</f>
        <v>0.33333333333333331</v>
      </c>
      <c r="AI464" s="97">
        <f>_xlfn.XLOOKUP(B464,'[1]PI final (3)'!C:C,'[1]PI final (3)'!AL:AL,"",0)</f>
        <v>0.33333333333333331</v>
      </c>
      <c r="AJ464" s="97">
        <f>_xlfn.XLOOKUP(B464,'[1]PI final (3)'!C:C,'[1]PI final (3)'!AM:AM,"",0)</f>
        <v>1</v>
      </c>
      <c r="AK464" s="97">
        <f>_xlfn.XLOOKUP(B464,'[1]PI final (3)'!C:C,'[1]PI final (3)'!AN:AN,"",0)</f>
        <v>1</v>
      </c>
      <c r="AL464" s="97">
        <f>_xlfn.XLOOKUP(B464,'[1]PI final (3)'!C:C,'[1]PI final (3)'!AP:AP,"",0)</f>
        <v>0</v>
      </c>
      <c r="AM464" s="97">
        <f>_xlfn.XLOOKUP(B464,'[1]PI final (3)'!C:C,'[1]PI final (3)'!AQ:AQ,"",0)</f>
        <v>0</v>
      </c>
      <c r="AN464" s="97">
        <f>_xlfn.XLOOKUP(B464,'[1]PI final (3)'!C:C,'[1]PI final (3)'!AR:AR,"",0)</f>
        <v>0</v>
      </c>
      <c r="AO464" s="97">
        <f>_xlfn.XLOOKUP(B464,'[1]PI final (3)'!C:C,'[1]PI final (3)'!AS:AS,"",0)</f>
        <v>0</v>
      </c>
      <c r="AP464" s="97">
        <f>_xlfn.XLOOKUP(B464,'[1]PI final (3)'!C:C,'[1]PI final (3)'!AT:AT,"",0)</f>
        <v>0</v>
      </c>
      <c r="AQ464" s="97">
        <f>_xlfn.XLOOKUP(B464,'[1]PI final (3)'!C:C,'[1]PI final (3)'!AU:AU,"",0)</f>
        <v>1</v>
      </c>
      <c r="AR464" s="97">
        <f>_xlfn.XLOOKUP(B464,'[1]PI final (3)'!C:C,'[1]PI final (3)'!AW:AW,"",0)</f>
        <v>0</v>
      </c>
      <c r="AS464" s="97">
        <f>_xlfn.XLOOKUP(B464,'[1]PI final (3)'!C:C,'[1]PI final (3)'!AX:AX,"",0)</f>
        <v>0</v>
      </c>
      <c r="AT464" s="97">
        <f>_xlfn.XLOOKUP(B464,'[1]PI final (3)'!C:C,'[1]PI final (3)'!AY:AY,"",0)</f>
        <v>0</v>
      </c>
      <c r="AU464" s="97">
        <f>_xlfn.XLOOKUP(B464,'[1]PI final (3)'!C:C,'[1]PI final (3)'!AZ:AZ,"",0)</f>
        <v>0</v>
      </c>
      <c r="AV464" s="97">
        <f>_xlfn.XLOOKUP(B464,'[1]PI final (3)'!C:C,'[1]PI final (3)'!BA:BA,"",0)</f>
        <v>0</v>
      </c>
      <c r="AW464" s="97">
        <f>_xlfn.XLOOKUP(B464,'[1]PI final (3)'!C:C,'[1]PI final (3)'!BB:BB,"",0)</f>
        <v>1</v>
      </c>
      <c r="AX464" s="98">
        <v>0</v>
      </c>
      <c r="AY464" s="98" t="s">
        <v>931</v>
      </c>
      <c r="AZ464" s="98" t="s">
        <v>931</v>
      </c>
      <c r="BA464" s="98" t="s">
        <v>849</v>
      </c>
      <c r="BB464" s="98" t="s">
        <v>792</v>
      </c>
      <c r="BC464" s="98" t="s">
        <v>1742</v>
      </c>
      <c r="BD464" s="98" t="s">
        <v>910</v>
      </c>
      <c r="BE464" s="98" t="s">
        <v>780</v>
      </c>
      <c r="BF464" s="98" t="s">
        <v>781</v>
      </c>
    </row>
    <row r="465" spans="1:58" s="102" customFormat="1" ht="32.1" customHeight="1">
      <c r="A465" s="97" t="s">
        <v>3734</v>
      </c>
      <c r="B465" s="97">
        <v>451</v>
      </c>
      <c r="C465" s="98" t="s">
        <v>2366</v>
      </c>
      <c r="D465" s="98" t="s">
        <v>2650</v>
      </c>
      <c r="E465" s="98" t="s">
        <v>2767</v>
      </c>
      <c r="F465" s="98" t="s">
        <v>2768</v>
      </c>
      <c r="G465" s="98" t="s">
        <v>1057</v>
      </c>
      <c r="H465" s="98" t="s">
        <v>2769</v>
      </c>
      <c r="I465" s="98" t="s">
        <v>1043</v>
      </c>
      <c r="J465" s="97" t="s">
        <v>2770</v>
      </c>
      <c r="K465" s="98" t="s">
        <v>2771</v>
      </c>
      <c r="L465" s="97">
        <v>128</v>
      </c>
      <c r="M465" s="100" t="s">
        <v>1059</v>
      </c>
      <c r="N465" s="99">
        <v>4</v>
      </c>
      <c r="O465" s="100" t="s">
        <v>917</v>
      </c>
      <c r="P465" s="97">
        <v>33</v>
      </c>
      <c r="Q465" s="98" t="s">
        <v>1046</v>
      </c>
      <c r="R465" s="98" t="s">
        <v>2800</v>
      </c>
      <c r="S465" s="99">
        <v>330204300</v>
      </c>
      <c r="T465" s="98" t="s">
        <v>2801</v>
      </c>
      <c r="U465" s="98" t="s">
        <v>2802</v>
      </c>
      <c r="V465" s="98" t="s">
        <v>2803</v>
      </c>
      <c r="W465" s="119" t="s">
        <v>1802</v>
      </c>
      <c r="X465" s="98" t="s">
        <v>2804</v>
      </c>
      <c r="Y465" s="98">
        <v>1</v>
      </c>
      <c r="Z465" s="97">
        <v>11</v>
      </c>
      <c r="AA465" s="101" t="s">
        <v>2805</v>
      </c>
      <c r="AB465" s="98" t="s">
        <v>16</v>
      </c>
      <c r="AC465" s="97">
        <f>_xlfn.XLOOKUP(B465,'[1]PI final (3)'!C:C,'[1]PI final (3)'!AE:AE,"",0)</f>
        <v>0</v>
      </c>
      <c r="AD465" s="97">
        <f>_xlfn.XLOOKUP(B465,'[1]PI final (3)'!C:C,'[1]PI final (3)'!AF:AF,"",0)</f>
        <v>0</v>
      </c>
      <c r="AE465" s="97">
        <f>_xlfn.XLOOKUP(B465,'[1]PI final (3)'!C:C,'[1]PI final (3)'!AG:AG,"",0)</f>
        <v>0</v>
      </c>
      <c r="AF465" s="97">
        <f>_xlfn.XLOOKUP(B465,'[1]PI final (3)'!C:C,'[1]PI final (3)'!AI:AI,"",0)</f>
        <v>0</v>
      </c>
      <c r="AG465" s="97">
        <f>_xlfn.XLOOKUP(B465,'[1]PI final (3)'!C:C,'[1]PI final (3)'!AJ:AJ,"",0)</f>
        <v>0</v>
      </c>
      <c r="AH465" s="97">
        <f>_xlfn.XLOOKUP(B465,'[1]PI final (3)'!C:C,'[1]PI final (3)'!AK:AK,"",0)</f>
        <v>0</v>
      </c>
      <c r="AI465" s="97">
        <f>_xlfn.XLOOKUP(B465,'[1]PI final (3)'!C:C,'[1]PI final (3)'!AL:AL,"",0)</f>
        <v>0</v>
      </c>
      <c r="AJ465" s="97">
        <f>_xlfn.XLOOKUP(B465,'[1]PI final (3)'!C:C,'[1]PI final (3)'!AM:AM,"",0)</f>
        <v>0</v>
      </c>
      <c r="AK465" s="97">
        <f>AJ465+AE465</f>
        <v>0</v>
      </c>
      <c r="AL465" s="97">
        <f>_xlfn.XLOOKUP(B465,'[1]PI final (3)'!C:C,'[1]PI final (3)'!AP:AP,"",0)</f>
        <v>0</v>
      </c>
      <c r="AM465" s="97">
        <f>_xlfn.XLOOKUP(B465,'[1]PI final (3)'!C:C,'[1]PI final (3)'!AQ:AQ,"",0)</f>
        <v>0.1</v>
      </c>
      <c r="AN465" s="97">
        <f>_xlfn.XLOOKUP(B465,'[1]PI final (3)'!C:C,'[1]PI final (3)'!AR:AR,"",0)</f>
        <v>0.2</v>
      </c>
      <c r="AO465" s="97">
        <f>_xlfn.XLOOKUP(B465,'[1]PI final (3)'!C:C,'[1]PI final (3)'!AS:AS,"",0)</f>
        <v>0.1</v>
      </c>
      <c r="AP465" s="97">
        <f>_xlfn.XLOOKUP(B465,'[1]PI final (3)'!C:C,'[1]PI final (3)'!AT:AT,"",0)</f>
        <v>0.4</v>
      </c>
      <c r="AQ465" s="97">
        <f>_xlfn.XLOOKUP(B465,'[1]PI final (3)'!C:C,'[1]PI final (3)'!AU:AU,"",0)</f>
        <v>0.4</v>
      </c>
      <c r="AR465" s="97">
        <f>_xlfn.XLOOKUP(B465,'[1]PI final (3)'!C:C,'[1]PI final (3)'!AW:AW,"",0)</f>
        <v>0</v>
      </c>
      <c r="AS465" s="97">
        <f>_xlfn.XLOOKUP(B465,'[1]PI final (3)'!C:C,'[1]PI final (3)'!AX:AX,"",0)</f>
        <v>0.3</v>
      </c>
      <c r="AT465" s="97">
        <f>_xlfn.XLOOKUP(B465,'[1]PI final (3)'!C:C,'[1]PI final (3)'!AY:AY,"",0)</f>
        <v>0.15</v>
      </c>
      <c r="AU465" s="97">
        <f>_xlfn.XLOOKUP(B465,'[1]PI final (3)'!C:C,'[1]PI final (3)'!AZ:AZ,"",0)</f>
        <v>0.15</v>
      </c>
      <c r="AV465" s="97">
        <f>_xlfn.XLOOKUP(B465,'[1]PI final (3)'!C:C,'[1]PI final (3)'!BA:BA,"",0)</f>
        <v>0.6</v>
      </c>
      <c r="AW465" s="97">
        <f>_xlfn.XLOOKUP(B465,'[1]PI final (3)'!C:C,'[1]PI final (3)'!BB:BB,"",0)</f>
        <v>1</v>
      </c>
      <c r="AX465" s="98">
        <v>0</v>
      </c>
      <c r="AY465" s="98" t="s">
        <v>931</v>
      </c>
      <c r="AZ465" s="98" t="s">
        <v>931</v>
      </c>
      <c r="BA465" s="98" t="s">
        <v>849</v>
      </c>
      <c r="BB465" s="98">
        <v>0</v>
      </c>
      <c r="BC465" s="98">
        <v>0</v>
      </c>
      <c r="BD465" s="98">
        <v>0</v>
      </c>
      <c r="BE465" s="98">
        <v>0</v>
      </c>
      <c r="BF465" s="98">
        <v>0</v>
      </c>
    </row>
    <row r="466" spans="1:58" s="102" customFormat="1" ht="32.1" customHeight="1">
      <c r="A466" s="97" t="s">
        <v>3734</v>
      </c>
      <c r="B466" s="97">
        <v>452</v>
      </c>
      <c r="C466" s="98" t="s">
        <v>2366</v>
      </c>
      <c r="D466" s="98" t="s">
        <v>2650</v>
      </c>
      <c r="E466" s="98" t="s">
        <v>2767</v>
      </c>
      <c r="F466" s="98" t="s">
        <v>2768</v>
      </c>
      <c r="G466" s="98" t="s">
        <v>1057</v>
      </c>
      <c r="H466" s="98" t="s">
        <v>2769</v>
      </c>
      <c r="I466" s="98" t="s">
        <v>1043</v>
      </c>
      <c r="J466" s="97" t="s">
        <v>2770</v>
      </c>
      <c r="K466" s="98" t="s">
        <v>2771</v>
      </c>
      <c r="L466" s="97">
        <v>128</v>
      </c>
      <c r="M466" s="100" t="s">
        <v>1059</v>
      </c>
      <c r="N466" s="99">
        <v>4</v>
      </c>
      <c r="O466" s="100" t="s">
        <v>917</v>
      </c>
      <c r="P466" s="97">
        <v>33</v>
      </c>
      <c r="Q466" s="98" t="s">
        <v>1046</v>
      </c>
      <c r="R466" s="98" t="s">
        <v>1047</v>
      </c>
      <c r="S466" s="99">
        <v>330100100</v>
      </c>
      <c r="T466" s="98" t="s">
        <v>2806</v>
      </c>
      <c r="U466" s="98" t="s">
        <v>2807</v>
      </c>
      <c r="V466" s="98" t="s">
        <v>2808</v>
      </c>
      <c r="W466" s="119">
        <v>1</v>
      </c>
      <c r="X466" s="98" t="s">
        <v>2771</v>
      </c>
      <c r="Y466" s="98">
        <v>3</v>
      </c>
      <c r="Z466" s="97">
        <v>11</v>
      </c>
      <c r="AA466" s="107">
        <v>45362</v>
      </c>
      <c r="AB466" s="98" t="s">
        <v>16</v>
      </c>
      <c r="AC466" s="97">
        <f>_xlfn.XLOOKUP(B466,'[1]PI final (3)'!C:C,'[1]PI final (3)'!AE:AE,"",0)</f>
        <v>0.1</v>
      </c>
      <c r="AD466" s="97">
        <f>_xlfn.XLOOKUP(B466,'[1]PI final (3)'!C:C,'[1]PI final (3)'!AF:AF,"",0)</f>
        <v>0.1</v>
      </c>
      <c r="AE466" s="97">
        <f>_xlfn.XLOOKUP(B466,'[1]PI final (3)'!C:C,'[1]PI final (3)'!AG:AG,"",0)</f>
        <v>0.2</v>
      </c>
      <c r="AF466" s="97">
        <f>_xlfn.XLOOKUP(B466,'[1]PI final (3)'!C:C,'[1]PI final (3)'!AI:AI,"",0)</f>
        <v>0</v>
      </c>
      <c r="AG466" s="97">
        <f>_xlfn.XLOOKUP(B466,'[1]PI final (3)'!C:C,'[1]PI final (3)'!AJ:AJ,"",0)</f>
        <v>0.1</v>
      </c>
      <c r="AH466" s="97">
        <f>_xlfn.XLOOKUP(B466,'[1]PI final (3)'!C:C,'[1]PI final (3)'!AK:AK,"",0)</f>
        <v>0.1</v>
      </c>
      <c r="AI466" s="97">
        <f>_xlfn.XLOOKUP(B466,'[1]PI final (3)'!C:C,'[1]PI final (3)'!AL:AL,"",0)</f>
        <v>0.2</v>
      </c>
      <c r="AJ466" s="97">
        <f>_xlfn.XLOOKUP(B466,'[1]PI final (3)'!C:C,'[1]PI final (3)'!AM:AM,"",0)</f>
        <v>0.4</v>
      </c>
      <c r="AK466" s="97">
        <f>_xlfn.XLOOKUP(B466,'[1]PI final (3)'!C:C,'[1]PI final (3)'!AN:AN,"",0)</f>
        <v>0.60000000000000009</v>
      </c>
      <c r="AL466" s="97">
        <f>_xlfn.XLOOKUP(B466,'[1]PI final (3)'!C:C,'[1]PI final (3)'!AP:AP,"",0)</f>
        <v>0.2</v>
      </c>
      <c r="AM466" s="97">
        <f>_xlfn.XLOOKUP(B466,'[1]PI final (3)'!C:C,'[1]PI final (3)'!AQ:AQ,"",0)</f>
        <v>0.25</v>
      </c>
      <c r="AN466" s="97">
        <f>_xlfn.XLOOKUP(B466,'[1]PI final (3)'!C:C,'[1]PI final (3)'!AR:AR,"",0)</f>
        <v>0.25</v>
      </c>
      <c r="AO466" s="97">
        <f>_xlfn.XLOOKUP(B466,'[1]PI final (3)'!C:C,'[1]PI final (3)'!AS:AS,"",0)</f>
        <v>0.3</v>
      </c>
      <c r="AP466" s="97">
        <f>_xlfn.XLOOKUP(B466,'[1]PI final (3)'!C:C,'[1]PI final (3)'!AT:AT,"",0)</f>
        <v>1</v>
      </c>
      <c r="AQ466" s="97">
        <f>_xlfn.XLOOKUP(B466,'[1]PI final (3)'!C:C,'[1]PI final (3)'!AU:AU,"",0)</f>
        <v>1.6</v>
      </c>
      <c r="AR466" s="97">
        <f>_xlfn.XLOOKUP(B466,'[1]PI final (3)'!C:C,'[1]PI final (3)'!AW:AW,"",0)</f>
        <v>0</v>
      </c>
      <c r="AS466" s="97">
        <f>_xlfn.XLOOKUP(B466,'[1]PI final (3)'!C:C,'[1]PI final (3)'!AX:AX,"",0)</f>
        <v>0.1</v>
      </c>
      <c r="AT466" s="97">
        <f>_xlfn.XLOOKUP(B466,'[1]PI final (3)'!C:C,'[1]PI final (3)'!AY:AY,"",0)</f>
        <v>0.1</v>
      </c>
      <c r="AU466" s="97">
        <f>_xlfn.XLOOKUP(B466,'[1]PI final (3)'!C:C,'[1]PI final (3)'!AZ:AZ,"",0)</f>
        <v>0.2</v>
      </c>
      <c r="AV466" s="97">
        <f>_xlfn.XLOOKUP(B466,'[1]PI final (3)'!C:C,'[1]PI final (3)'!BA:BA,"",0)</f>
        <v>0.4</v>
      </c>
      <c r="AW466" s="97">
        <f>_xlfn.XLOOKUP(B466,'[1]PI final (3)'!C:C,'[1]PI final (3)'!BB:BB,"",0)</f>
        <v>1.9999999999999998</v>
      </c>
      <c r="AX466" s="98" t="s">
        <v>776</v>
      </c>
      <c r="AY466" s="98" t="s">
        <v>931</v>
      </c>
      <c r="AZ466" s="98" t="s">
        <v>931</v>
      </c>
      <c r="BA466" s="98" t="s">
        <v>849</v>
      </c>
      <c r="BB466" s="98" t="s">
        <v>778</v>
      </c>
      <c r="BC466" s="98" t="s">
        <v>955</v>
      </c>
      <c r="BD466" s="98" t="s">
        <v>850</v>
      </c>
      <c r="BE466" s="98" t="s">
        <v>780</v>
      </c>
      <c r="BF466" s="98" t="s">
        <v>781</v>
      </c>
    </row>
    <row r="467" spans="1:58" s="102" customFormat="1" ht="32.1" customHeight="1">
      <c r="A467" s="97" t="s">
        <v>3734</v>
      </c>
      <c r="B467" s="97">
        <v>453</v>
      </c>
      <c r="C467" s="98" t="s">
        <v>2366</v>
      </c>
      <c r="D467" s="98" t="s">
        <v>2650</v>
      </c>
      <c r="E467" s="98" t="s">
        <v>2767</v>
      </c>
      <c r="F467" s="98" t="s">
        <v>2768</v>
      </c>
      <c r="G467" s="98" t="s">
        <v>1057</v>
      </c>
      <c r="H467" s="98" t="s">
        <v>2769</v>
      </c>
      <c r="I467" s="98" t="s">
        <v>1043</v>
      </c>
      <c r="J467" s="97" t="s">
        <v>2770</v>
      </c>
      <c r="K467" s="98" t="s">
        <v>2771</v>
      </c>
      <c r="L467" s="97">
        <v>128</v>
      </c>
      <c r="M467" s="100" t="s">
        <v>1059</v>
      </c>
      <c r="N467" s="99">
        <v>4</v>
      </c>
      <c r="O467" s="100" t="s">
        <v>917</v>
      </c>
      <c r="P467" s="97">
        <v>33</v>
      </c>
      <c r="Q467" s="98" t="s">
        <v>1046</v>
      </c>
      <c r="R467" s="98" t="s">
        <v>1047</v>
      </c>
      <c r="S467" s="99">
        <v>330100400</v>
      </c>
      <c r="T467" s="98" t="s">
        <v>2806</v>
      </c>
      <c r="U467" s="98" t="s">
        <v>2809</v>
      </c>
      <c r="V467" s="98" t="s">
        <v>2810</v>
      </c>
      <c r="W467" s="119" t="s">
        <v>1802</v>
      </c>
      <c r="X467" s="98" t="s">
        <v>1802</v>
      </c>
      <c r="Y467" s="98">
        <v>1</v>
      </c>
      <c r="Z467" s="97">
        <v>11</v>
      </c>
      <c r="AA467" s="107">
        <v>45362</v>
      </c>
      <c r="AB467" s="98" t="s">
        <v>16</v>
      </c>
      <c r="AC467" s="97">
        <f>_xlfn.XLOOKUP(B467,'[1]PI final (3)'!C:C,'[1]PI final (3)'!AE:AE,"",0)</f>
        <v>0</v>
      </c>
      <c r="AD467" s="97">
        <f>_xlfn.XLOOKUP(B467,'[1]PI final (3)'!C:C,'[1]PI final (3)'!AF:AF,"",0)</f>
        <v>0</v>
      </c>
      <c r="AE467" s="97">
        <f>_xlfn.XLOOKUP(B467,'[1]PI final (3)'!C:C,'[1]PI final (3)'!AG:AG,"",0)</f>
        <v>0</v>
      </c>
      <c r="AF467" s="97">
        <f>_xlfn.XLOOKUP(B467,'[1]PI final (3)'!C:C,'[1]PI final (3)'!AI:AI,"",0)</f>
        <v>0</v>
      </c>
      <c r="AG467" s="97">
        <f>_xlfn.XLOOKUP(B467,'[1]PI final (3)'!C:C,'[1]PI final (3)'!AJ:AJ,"",0)</f>
        <v>0</v>
      </c>
      <c r="AH467" s="97">
        <f>_xlfn.XLOOKUP(B467,'[1]PI final (3)'!C:C,'[1]PI final (3)'!AK:AK,"",0)</f>
        <v>0</v>
      </c>
      <c r="AI467" s="97">
        <f>_xlfn.XLOOKUP(B467,'[1]PI final (3)'!C:C,'[1]PI final (3)'!AL:AL,"",0)</f>
        <v>0</v>
      </c>
      <c r="AJ467" s="97">
        <f>_xlfn.XLOOKUP(B467,'[1]PI final (3)'!C:C,'[1]PI final (3)'!AM:AM,"",0)</f>
        <v>0</v>
      </c>
      <c r="AK467" s="97">
        <f t="shared" ref="AK467:AK476" si="9">AJ467+AE467</f>
        <v>0</v>
      </c>
      <c r="AL467" s="97">
        <f>_xlfn.XLOOKUP(B467,'[1]PI final (3)'!C:C,'[1]PI final (3)'!AP:AP,"",0)</f>
        <v>0.2</v>
      </c>
      <c r="AM467" s="97">
        <f>_xlfn.XLOOKUP(B467,'[1]PI final (3)'!C:C,'[1]PI final (3)'!AQ:AQ,"",0)</f>
        <v>0.25</v>
      </c>
      <c r="AN467" s="97">
        <f>_xlfn.XLOOKUP(B467,'[1]PI final (3)'!C:C,'[1]PI final (3)'!AR:AR,"",0)</f>
        <v>0.25</v>
      </c>
      <c r="AO467" s="97">
        <f>_xlfn.XLOOKUP(B467,'[1]PI final (3)'!C:C,'[1]PI final (3)'!AS:AS,"",0)</f>
        <v>0.3</v>
      </c>
      <c r="AP467" s="97">
        <f>_xlfn.XLOOKUP(B467,'[1]PI final (3)'!C:C,'[1]PI final (3)'!AT:AT,"",0)</f>
        <v>1</v>
      </c>
      <c r="AQ467" s="97">
        <f>_xlfn.XLOOKUP(B467,'[1]PI final (3)'!C:C,'[1]PI final (3)'!AU:AU,"",0)</f>
        <v>1</v>
      </c>
      <c r="AR467" s="97">
        <f>_xlfn.XLOOKUP(B467,'[1]PI final (3)'!C:C,'[1]PI final (3)'!AW:AW,"",0)</f>
        <v>0</v>
      </c>
      <c r="AS467" s="97">
        <f>_xlfn.XLOOKUP(B467,'[1]PI final (3)'!C:C,'[1]PI final (3)'!AX:AX,"",0)</f>
        <v>0</v>
      </c>
      <c r="AT467" s="97">
        <f>_xlfn.XLOOKUP(B467,'[1]PI final (3)'!C:C,'[1]PI final (3)'!AY:AY,"",0)</f>
        <v>0</v>
      </c>
      <c r="AU467" s="97">
        <f>_xlfn.XLOOKUP(B467,'[1]PI final (3)'!C:C,'[1]PI final (3)'!AZ:AZ,"",0)</f>
        <v>0</v>
      </c>
      <c r="AV467" s="97">
        <f>_xlfn.XLOOKUP(B467,'[1]PI final (3)'!C:C,'[1]PI final (3)'!BA:BA,"",0)</f>
        <v>0</v>
      </c>
      <c r="AW467" s="97">
        <f>_xlfn.XLOOKUP(B467,'[1]PI final (3)'!C:C,'[1]PI final (3)'!BB:BB,"",0)</f>
        <v>1</v>
      </c>
      <c r="AX467" s="98">
        <v>0</v>
      </c>
      <c r="AY467" s="98" t="s">
        <v>931</v>
      </c>
      <c r="AZ467" s="98" t="s">
        <v>931</v>
      </c>
      <c r="BA467" s="98" t="s">
        <v>849</v>
      </c>
      <c r="BB467" s="98" t="s">
        <v>778</v>
      </c>
      <c r="BC467" s="98" t="s">
        <v>955</v>
      </c>
      <c r="BD467" s="98" t="s">
        <v>900</v>
      </c>
      <c r="BE467" s="98" t="s">
        <v>780</v>
      </c>
      <c r="BF467" s="98" t="s">
        <v>781</v>
      </c>
    </row>
    <row r="468" spans="1:58" s="102" customFormat="1" ht="32.1" customHeight="1">
      <c r="A468" s="97" t="s">
        <v>3734</v>
      </c>
      <c r="B468" s="97">
        <v>454</v>
      </c>
      <c r="C468" s="98" t="s">
        <v>2366</v>
      </c>
      <c r="D468" s="98" t="s">
        <v>2650</v>
      </c>
      <c r="E468" s="98" t="s">
        <v>2767</v>
      </c>
      <c r="F468" s="98" t="s">
        <v>2768</v>
      </c>
      <c r="G468" s="98" t="s">
        <v>1057</v>
      </c>
      <c r="H468" s="98" t="s">
        <v>2769</v>
      </c>
      <c r="I468" s="98" t="s">
        <v>1043</v>
      </c>
      <c r="J468" s="97" t="s">
        <v>2770</v>
      </c>
      <c r="K468" s="98" t="s">
        <v>2771</v>
      </c>
      <c r="L468" s="97">
        <v>128</v>
      </c>
      <c r="M468" s="100" t="s">
        <v>1059</v>
      </c>
      <c r="N468" s="99">
        <v>4</v>
      </c>
      <c r="O468" s="100" t="s">
        <v>917</v>
      </c>
      <c r="P468" s="97">
        <v>45</v>
      </c>
      <c r="Q468" s="98" t="s">
        <v>1194</v>
      </c>
      <c r="R468" s="98" t="s">
        <v>1263</v>
      </c>
      <c r="S468" s="99">
        <v>450200700</v>
      </c>
      <c r="T468" s="98" t="s">
        <v>2811</v>
      </c>
      <c r="U468" s="98" t="s">
        <v>2812</v>
      </c>
      <c r="V468" s="98" t="s">
        <v>2813</v>
      </c>
      <c r="W468" s="119" t="s">
        <v>1793</v>
      </c>
      <c r="X468" s="98" t="s">
        <v>2814</v>
      </c>
      <c r="Y468" s="98">
        <v>15</v>
      </c>
      <c r="Z468" s="97">
        <v>11</v>
      </c>
      <c r="AA468" s="107">
        <v>45362</v>
      </c>
      <c r="AB468" s="98" t="s">
        <v>16</v>
      </c>
      <c r="AC468" s="97">
        <f>_xlfn.XLOOKUP(B468,'[1]PI final (3)'!C:C,'[1]PI final (3)'!AE:AE,"",0)</f>
        <v>0</v>
      </c>
      <c r="AD468" s="97">
        <f>_xlfn.XLOOKUP(B468,'[1]PI final (3)'!C:C,'[1]PI final (3)'!AF:AF,"",0)</f>
        <v>0</v>
      </c>
      <c r="AE468" s="97">
        <f>_xlfn.XLOOKUP(B468,'[1]PI final (3)'!C:C,'[1]PI final (3)'!AG:AG,"",0)</f>
        <v>0</v>
      </c>
      <c r="AF468" s="97">
        <f>_xlfn.XLOOKUP(B468,'[1]PI final (3)'!C:C,'[1]PI final (3)'!AI:AI,"",0)</f>
        <v>0</v>
      </c>
      <c r="AG468" s="97">
        <f>_xlfn.XLOOKUP(B468,'[1]PI final (3)'!C:C,'[1]PI final (3)'!AJ:AJ,"",0)</f>
        <v>0</v>
      </c>
      <c r="AH468" s="97">
        <f>_xlfn.XLOOKUP(B468,'[1]PI final (3)'!C:C,'[1]PI final (3)'!AK:AK,"",0)</f>
        <v>0</v>
      </c>
      <c r="AI468" s="97">
        <f>_xlfn.XLOOKUP(B468,'[1]PI final (3)'!C:C,'[1]PI final (3)'!AL:AL,"",0)</f>
        <v>0</v>
      </c>
      <c r="AJ468" s="97">
        <f>_xlfn.XLOOKUP(B468,'[1]PI final (3)'!C:C,'[1]PI final (3)'!AM:AM,"",0)</f>
        <v>0</v>
      </c>
      <c r="AK468" s="97">
        <f t="shared" si="9"/>
        <v>0</v>
      </c>
      <c r="AL468" s="97">
        <f>_xlfn.XLOOKUP(B468,'[1]PI final (3)'!C:C,'[1]PI final (3)'!AP:AP,"",0)</f>
        <v>1</v>
      </c>
      <c r="AM468" s="97">
        <f>_xlfn.XLOOKUP(B468,'[1]PI final (3)'!C:C,'[1]PI final (3)'!AQ:AQ,"",0)</f>
        <v>2</v>
      </c>
      <c r="AN468" s="97">
        <f>_xlfn.XLOOKUP(B468,'[1]PI final (3)'!C:C,'[1]PI final (3)'!AR:AR,"",0)</f>
        <v>2</v>
      </c>
      <c r="AO468" s="97">
        <f>_xlfn.XLOOKUP(B468,'[1]PI final (3)'!C:C,'[1]PI final (3)'!AS:AS,"",0)</f>
        <v>2.75</v>
      </c>
      <c r="AP468" s="97">
        <f>_xlfn.XLOOKUP(B468,'[1]PI final (3)'!C:C,'[1]PI final (3)'!AT:AT,"",0)</f>
        <v>7.75</v>
      </c>
      <c r="AQ468" s="97">
        <f>_xlfn.XLOOKUP(B468,'[1]PI final (3)'!C:C,'[1]PI final (3)'!AU:AU,"",0)</f>
        <v>7.75</v>
      </c>
      <c r="AR468" s="97">
        <f>_xlfn.XLOOKUP(B468,'[1]PI final (3)'!C:C,'[1]PI final (3)'!AW:AW,"",0)</f>
        <v>1.5</v>
      </c>
      <c r="AS468" s="97">
        <f>_xlfn.XLOOKUP(B468,'[1]PI final (3)'!C:C,'[1]PI final (3)'!AX:AX,"",0)</f>
        <v>1.75</v>
      </c>
      <c r="AT468" s="97">
        <f>_xlfn.XLOOKUP(B468,'[1]PI final (3)'!C:C,'[1]PI final (3)'!AY:AY,"",0)</f>
        <v>2</v>
      </c>
      <c r="AU468" s="97">
        <f>_xlfn.XLOOKUP(B468,'[1]PI final (3)'!C:C,'[1]PI final (3)'!AZ:AZ,"",0)</f>
        <v>2</v>
      </c>
      <c r="AV468" s="97">
        <f>_xlfn.XLOOKUP(B468,'[1]PI final (3)'!C:C,'[1]PI final (3)'!BA:BA,"",0)</f>
        <v>7.25</v>
      </c>
      <c r="AW468" s="97">
        <f>_xlfn.XLOOKUP(B468,'[1]PI final (3)'!C:C,'[1]PI final (3)'!BB:BB,"",0)</f>
        <v>15</v>
      </c>
      <c r="AX468" s="98">
        <v>0</v>
      </c>
      <c r="AY468" s="98" t="s">
        <v>931</v>
      </c>
      <c r="AZ468" s="98" t="s">
        <v>931</v>
      </c>
      <c r="BA468" s="98" t="s">
        <v>849</v>
      </c>
      <c r="BB468" s="98">
        <v>0</v>
      </c>
      <c r="BC468" s="98">
        <v>0</v>
      </c>
      <c r="BD468" s="98">
        <v>0</v>
      </c>
      <c r="BE468" s="98">
        <v>0</v>
      </c>
      <c r="BF468" s="98">
        <v>0</v>
      </c>
    </row>
    <row r="469" spans="1:58" s="102" customFormat="1" ht="32.1" customHeight="1">
      <c r="A469" s="97" t="s">
        <v>3734</v>
      </c>
      <c r="B469" s="97">
        <v>455</v>
      </c>
      <c r="C469" s="98" t="s">
        <v>2366</v>
      </c>
      <c r="D469" s="98" t="s">
        <v>2650</v>
      </c>
      <c r="E469" s="98" t="s">
        <v>2767</v>
      </c>
      <c r="F469" s="98" t="s">
        <v>2768</v>
      </c>
      <c r="G469" s="98" t="s">
        <v>1057</v>
      </c>
      <c r="H469" s="98" t="s">
        <v>2769</v>
      </c>
      <c r="I469" s="98" t="s">
        <v>1043</v>
      </c>
      <c r="J469" s="97" t="s">
        <v>2770</v>
      </c>
      <c r="K469" s="98" t="s">
        <v>2771</v>
      </c>
      <c r="L469" s="97">
        <v>128</v>
      </c>
      <c r="M469" s="100" t="s">
        <v>1059</v>
      </c>
      <c r="N469" s="99">
        <v>4</v>
      </c>
      <c r="O469" s="100" t="s">
        <v>917</v>
      </c>
      <c r="P469" s="97">
        <v>33</v>
      </c>
      <c r="Q469" s="98" t="s">
        <v>1046</v>
      </c>
      <c r="R469" s="98" t="s">
        <v>1047</v>
      </c>
      <c r="S469" s="97">
        <v>330109100</v>
      </c>
      <c r="T469" s="98" t="s">
        <v>1096</v>
      </c>
      <c r="U469" s="98" t="s">
        <v>2815</v>
      </c>
      <c r="V469" s="98" t="s">
        <v>2816</v>
      </c>
      <c r="W469" s="119" t="s">
        <v>1802</v>
      </c>
      <c r="X469" s="98" t="s">
        <v>1802</v>
      </c>
      <c r="Y469" s="98">
        <v>1</v>
      </c>
      <c r="Z469" s="97">
        <v>11</v>
      </c>
      <c r="AA469" s="107">
        <v>45362</v>
      </c>
      <c r="AB469" s="98" t="s">
        <v>16</v>
      </c>
      <c r="AC469" s="97">
        <f>_xlfn.XLOOKUP(B469,'[1]PI final (3)'!C:C,'[1]PI final (3)'!AE:AE,"",0)</f>
        <v>0</v>
      </c>
      <c r="AD469" s="97">
        <f>_xlfn.XLOOKUP(B469,'[1]PI final (3)'!C:C,'[1]PI final (3)'!AF:AF,"",0)</f>
        <v>0</v>
      </c>
      <c r="AE469" s="97">
        <f>_xlfn.XLOOKUP(B469,'[1]PI final (3)'!C:C,'[1]PI final (3)'!AG:AG,"",0)</f>
        <v>0</v>
      </c>
      <c r="AF469" s="97">
        <f>_xlfn.XLOOKUP(B469,'[1]PI final (3)'!C:C,'[1]PI final (3)'!AI:AI,"",0)</f>
        <v>0</v>
      </c>
      <c r="AG469" s="97">
        <f>_xlfn.XLOOKUP(B469,'[1]PI final (3)'!C:C,'[1]PI final (3)'!AJ:AJ,"",0)</f>
        <v>0</v>
      </c>
      <c r="AH469" s="97">
        <f>_xlfn.XLOOKUP(B469,'[1]PI final (3)'!C:C,'[1]PI final (3)'!AK:AK,"",0)</f>
        <v>0</v>
      </c>
      <c r="AI469" s="97">
        <f>_xlfn.XLOOKUP(B469,'[1]PI final (3)'!C:C,'[1]PI final (3)'!AL:AL,"",0)</f>
        <v>0</v>
      </c>
      <c r="AJ469" s="97">
        <f>_xlfn.XLOOKUP(B469,'[1]PI final (3)'!C:C,'[1]PI final (3)'!AM:AM,"",0)</f>
        <v>0</v>
      </c>
      <c r="AK469" s="97">
        <f t="shared" si="9"/>
        <v>0</v>
      </c>
      <c r="AL469" s="97">
        <f>_xlfn.XLOOKUP(B469,'[1]PI final (3)'!C:C,'[1]PI final (3)'!AP:AP,"",0)</f>
        <v>0</v>
      </c>
      <c r="AM469" s="97">
        <f>_xlfn.XLOOKUP(B469,'[1]PI final (3)'!C:C,'[1]PI final (3)'!AQ:AQ,"",0)</f>
        <v>0</v>
      </c>
      <c r="AN469" s="97">
        <f>_xlfn.XLOOKUP(B469,'[1]PI final (3)'!C:C,'[1]PI final (3)'!AR:AR,"",0)</f>
        <v>0</v>
      </c>
      <c r="AO469" s="97">
        <f>_xlfn.XLOOKUP(B469,'[1]PI final (3)'!C:C,'[1]PI final (3)'!AS:AS,"",0)</f>
        <v>0</v>
      </c>
      <c r="AP469" s="97">
        <f>_xlfn.XLOOKUP(B469,'[1]PI final (3)'!C:C,'[1]PI final (3)'!AT:AT,"",0)</f>
        <v>0</v>
      </c>
      <c r="AQ469" s="97">
        <f>_xlfn.XLOOKUP(B469,'[1]PI final (3)'!C:C,'[1]PI final (3)'!AU:AU,"",0)</f>
        <v>0</v>
      </c>
      <c r="AR469" s="97">
        <f>_xlfn.XLOOKUP(B469,'[1]PI final (3)'!C:C,'[1]PI final (3)'!AW:AW,"",0)</f>
        <v>0.2</v>
      </c>
      <c r="AS469" s="97">
        <f>_xlfn.XLOOKUP(B469,'[1]PI final (3)'!C:C,'[1]PI final (3)'!AX:AX,"",0)</f>
        <v>0.3</v>
      </c>
      <c r="AT469" s="97">
        <f>_xlfn.XLOOKUP(B469,'[1]PI final (3)'!C:C,'[1]PI final (3)'!AY:AY,"",0)</f>
        <v>0.25</v>
      </c>
      <c r="AU469" s="97">
        <f>_xlfn.XLOOKUP(B469,'[1]PI final (3)'!C:C,'[1]PI final (3)'!AZ:AZ,"",0)</f>
        <v>0.25</v>
      </c>
      <c r="AV469" s="97">
        <f>_xlfn.XLOOKUP(B469,'[1]PI final (3)'!C:C,'[1]PI final (3)'!BA:BA,"",0)</f>
        <v>1</v>
      </c>
      <c r="AW469" s="97">
        <f>_xlfn.XLOOKUP(B469,'[1]PI final (3)'!C:C,'[1]PI final (3)'!BB:BB,"",0)</f>
        <v>1</v>
      </c>
      <c r="AX469" s="98">
        <v>0</v>
      </c>
      <c r="AY469" s="98" t="s">
        <v>931</v>
      </c>
      <c r="AZ469" s="98" t="s">
        <v>931</v>
      </c>
      <c r="BA469" s="98" t="s">
        <v>849</v>
      </c>
      <c r="BB469" s="98" t="s">
        <v>778</v>
      </c>
      <c r="BC469" s="98" t="s">
        <v>955</v>
      </c>
      <c r="BD469" s="98">
        <v>0</v>
      </c>
      <c r="BE469" s="98" t="s">
        <v>780</v>
      </c>
      <c r="BF469" s="98" t="s">
        <v>781</v>
      </c>
    </row>
    <row r="470" spans="1:58" s="102" customFormat="1" ht="32.1" customHeight="1">
      <c r="A470" s="97" t="s">
        <v>3734</v>
      </c>
      <c r="B470" s="97">
        <v>456</v>
      </c>
      <c r="C470" s="98" t="s">
        <v>2366</v>
      </c>
      <c r="D470" s="98" t="s">
        <v>2650</v>
      </c>
      <c r="E470" s="98" t="s">
        <v>2767</v>
      </c>
      <c r="F470" s="98" t="s">
        <v>2768</v>
      </c>
      <c r="G470" s="98" t="s">
        <v>1057</v>
      </c>
      <c r="H470" s="98" t="s">
        <v>2769</v>
      </c>
      <c r="I470" s="98" t="s">
        <v>1043</v>
      </c>
      <c r="J470" s="97" t="s">
        <v>2770</v>
      </c>
      <c r="K470" s="98" t="s">
        <v>2771</v>
      </c>
      <c r="L470" s="97">
        <v>128</v>
      </c>
      <c r="M470" s="100" t="s">
        <v>1059</v>
      </c>
      <c r="N470" s="99">
        <v>4</v>
      </c>
      <c r="O470" s="100" t="s">
        <v>917</v>
      </c>
      <c r="P470" s="97">
        <v>33</v>
      </c>
      <c r="Q470" s="98" t="s">
        <v>1046</v>
      </c>
      <c r="R470" s="98" t="s">
        <v>1124</v>
      </c>
      <c r="S470" s="97">
        <v>330207300</v>
      </c>
      <c r="T470" s="98" t="s">
        <v>1159</v>
      </c>
      <c r="U470" s="98" t="s">
        <v>2817</v>
      </c>
      <c r="V470" s="98" t="s">
        <v>2818</v>
      </c>
      <c r="W470" s="119" t="s">
        <v>1802</v>
      </c>
      <c r="X470" s="98" t="s">
        <v>1802</v>
      </c>
      <c r="Y470" s="98">
        <v>1</v>
      </c>
      <c r="Z470" s="97">
        <v>11</v>
      </c>
      <c r="AA470" s="107">
        <v>45393</v>
      </c>
      <c r="AB470" s="98" t="s">
        <v>16</v>
      </c>
      <c r="AC470" s="97">
        <f>_xlfn.XLOOKUP(B470,'[1]PI final (3)'!C:C,'[1]PI final (3)'!AE:AE,"",0)</f>
        <v>0</v>
      </c>
      <c r="AD470" s="97">
        <f>_xlfn.XLOOKUP(B470,'[1]PI final (3)'!C:C,'[1]PI final (3)'!AF:AF,"",0)</f>
        <v>0</v>
      </c>
      <c r="AE470" s="97">
        <f>_xlfn.XLOOKUP(B470,'[1]PI final (3)'!C:C,'[1]PI final (3)'!AG:AG,"",0)</f>
        <v>0</v>
      </c>
      <c r="AF470" s="97">
        <f>_xlfn.XLOOKUP(B470,'[1]PI final (3)'!C:C,'[1]PI final (3)'!AI:AI,"",0)</f>
        <v>0</v>
      </c>
      <c r="AG470" s="97">
        <f>_xlfn.XLOOKUP(B470,'[1]PI final (3)'!C:C,'[1]PI final (3)'!AJ:AJ,"",0)</f>
        <v>0</v>
      </c>
      <c r="AH470" s="97">
        <f>_xlfn.XLOOKUP(B470,'[1]PI final (3)'!C:C,'[1]PI final (3)'!AK:AK,"",0)</f>
        <v>0</v>
      </c>
      <c r="AI470" s="97">
        <f>_xlfn.XLOOKUP(B470,'[1]PI final (3)'!C:C,'[1]PI final (3)'!AL:AL,"",0)</f>
        <v>0</v>
      </c>
      <c r="AJ470" s="97">
        <f>_xlfn.XLOOKUP(B470,'[1]PI final (3)'!C:C,'[1]PI final (3)'!AM:AM,"",0)</f>
        <v>0</v>
      </c>
      <c r="AK470" s="97">
        <f t="shared" si="9"/>
        <v>0</v>
      </c>
      <c r="AL470" s="97">
        <f>_xlfn.XLOOKUP(B470,'[1]PI final (3)'!C:C,'[1]PI final (3)'!AP:AP,"",0)</f>
        <v>0</v>
      </c>
      <c r="AM470" s="97">
        <f>_xlfn.XLOOKUP(B470,'[1]PI final (3)'!C:C,'[1]PI final (3)'!AQ:AQ,"",0)</f>
        <v>0</v>
      </c>
      <c r="AN470" s="97">
        <f>_xlfn.XLOOKUP(B470,'[1]PI final (3)'!C:C,'[1]PI final (3)'!AR:AR,"",0)</f>
        <v>0</v>
      </c>
      <c r="AO470" s="97">
        <f>_xlfn.XLOOKUP(B470,'[1]PI final (3)'!C:C,'[1]PI final (3)'!AS:AS,"",0)</f>
        <v>0</v>
      </c>
      <c r="AP470" s="97">
        <f>_xlfn.XLOOKUP(B470,'[1]PI final (3)'!C:C,'[1]PI final (3)'!AT:AT,"",0)</f>
        <v>0</v>
      </c>
      <c r="AQ470" s="97">
        <f>_xlfn.XLOOKUP(B470,'[1]PI final (3)'!C:C,'[1]PI final (3)'!AU:AU,"",0)</f>
        <v>0</v>
      </c>
      <c r="AR470" s="97">
        <f>_xlfn.XLOOKUP(B470,'[1]PI final (3)'!C:C,'[1]PI final (3)'!AW:AW,"",0)</f>
        <v>0.2</v>
      </c>
      <c r="AS470" s="97">
        <f>_xlfn.XLOOKUP(B470,'[1]PI final (3)'!C:C,'[1]PI final (3)'!AX:AX,"",0)</f>
        <v>0.3</v>
      </c>
      <c r="AT470" s="97">
        <f>_xlfn.XLOOKUP(B470,'[1]PI final (3)'!C:C,'[1]PI final (3)'!AY:AY,"",0)</f>
        <v>0.25</v>
      </c>
      <c r="AU470" s="97">
        <f>_xlfn.XLOOKUP(B470,'[1]PI final (3)'!C:C,'[1]PI final (3)'!AZ:AZ,"",0)</f>
        <v>0.25</v>
      </c>
      <c r="AV470" s="97">
        <f>_xlfn.XLOOKUP(B470,'[1]PI final (3)'!C:C,'[1]PI final (3)'!BA:BA,"",0)</f>
        <v>1</v>
      </c>
      <c r="AW470" s="97">
        <f>_xlfn.XLOOKUP(B470,'[1]PI final (3)'!C:C,'[1]PI final (3)'!BB:BB,"",0)</f>
        <v>1</v>
      </c>
      <c r="AX470" s="98">
        <v>0</v>
      </c>
      <c r="AY470" s="98" t="s">
        <v>931</v>
      </c>
      <c r="AZ470" s="98" t="s">
        <v>931</v>
      </c>
      <c r="BA470" s="98" t="s">
        <v>849</v>
      </c>
      <c r="BB470" s="98">
        <v>0</v>
      </c>
      <c r="BC470" s="98">
        <v>0</v>
      </c>
      <c r="BD470" s="98">
        <v>0</v>
      </c>
      <c r="BE470" s="98">
        <v>0</v>
      </c>
      <c r="BF470" s="98">
        <v>0</v>
      </c>
    </row>
    <row r="471" spans="1:58" s="102" customFormat="1" ht="32.1" customHeight="1">
      <c r="A471" s="97" t="s">
        <v>3734</v>
      </c>
      <c r="B471" s="97">
        <v>457</v>
      </c>
      <c r="C471" s="98" t="s">
        <v>2366</v>
      </c>
      <c r="D471" s="98" t="s">
        <v>2650</v>
      </c>
      <c r="E471" s="98" t="s">
        <v>2767</v>
      </c>
      <c r="F471" s="98" t="s">
        <v>2768</v>
      </c>
      <c r="G471" s="98" t="s">
        <v>1057</v>
      </c>
      <c r="H471" s="98" t="s">
        <v>2769</v>
      </c>
      <c r="I471" s="98" t="s">
        <v>1043</v>
      </c>
      <c r="J471" s="97" t="s">
        <v>2770</v>
      </c>
      <c r="K471" s="98" t="s">
        <v>2771</v>
      </c>
      <c r="L471" s="97">
        <v>128</v>
      </c>
      <c r="M471" s="100" t="s">
        <v>1059</v>
      </c>
      <c r="N471" s="99">
        <v>4</v>
      </c>
      <c r="O471" s="100" t="s">
        <v>917</v>
      </c>
      <c r="P471" s="97">
        <v>33</v>
      </c>
      <c r="Q471" s="98" t="s">
        <v>1046</v>
      </c>
      <c r="R471" s="98" t="s">
        <v>1124</v>
      </c>
      <c r="S471" s="97">
        <v>330203700</v>
      </c>
      <c r="T471" s="98" t="s">
        <v>1144</v>
      </c>
      <c r="U471" s="98" t="s">
        <v>2819</v>
      </c>
      <c r="V471" s="98" t="s">
        <v>2820</v>
      </c>
      <c r="W471" s="98">
        <v>0</v>
      </c>
      <c r="X471" s="98" t="s">
        <v>1802</v>
      </c>
      <c r="Y471" s="98">
        <v>1</v>
      </c>
      <c r="Z471" s="97">
        <v>11</v>
      </c>
      <c r="AA471" s="107">
        <v>45393</v>
      </c>
      <c r="AB471" s="98" t="s">
        <v>16</v>
      </c>
      <c r="AC471" s="97">
        <f>_xlfn.XLOOKUP(B471,'[1]PI final (3)'!C:C,'[1]PI final (3)'!AE:AE,"",0)</f>
        <v>0</v>
      </c>
      <c r="AD471" s="97">
        <f>_xlfn.XLOOKUP(B471,'[1]PI final (3)'!C:C,'[1]PI final (3)'!AF:AF,"",0)</f>
        <v>0</v>
      </c>
      <c r="AE471" s="97">
        <f>_xlfn.XLOOKUP(B471,'[1]PI final (3)'!C:C,'[1]PI final (3)'!AG:AG,"",0)</f>
        <v>0</v>
      </c>
      <c r="AF471" s="97">
        <f>_xlfn.XLOOKUP(B471,'[1]PI final (3)'!C:C,'[1]PI final (3)'!AI:AI,"",0)</f>
        <v>0</v>
      </c>
      <c r="AG471" s="97">
        <f>_xlfn.XLOOKUP(B471,'[1]PI final (3)'!C:C,'[1]PI final (3)'!AJ:AJ,"",0)</f>
        <v>0</v>
      </c>
      <c r="AH471" s="97">
        <f>_xlfn.XLOOKUP(B471,'[1]PI final (3)'!C:C,'[1]PI final (3)'!AK:AK,"",0)</f>
        <v>0</v>
      </c>
      <c r="AI471" s="97">
        <f>_xlfn.XLOOKUP(B471,'[1]PI final (3)'!C:C,'[1]PI final (3)'!AL:AL,"",0)</f>
        <v>0</v>
      </c>
      <c r="AJ471" s="97">
        <f>_xlfn.XLOOKUP(B471,'[1]PI final (3)'!C:C,'[1]PI final (3)'!AM:AM,"",0)</f>
        <v>0</v>
      </c>
      <c r="AK471" s="97">
        <f t="shared" si="9"/>
        <v>0</v>
      </c>
      <c r="AL471" s="97">
        <f>_xlfn.XLOOKUP(B471,'[1]PI final (3)'!C:C,'[1]PI final (3)'!AP:AP,"",0)</f>
        <v>0.05</v>
      </c>
      <c r="AM471" s="97">
        <f>_xlfn.XLOOKUP(B471,'[1]PI final (3)'!C:C,'[1]PI final (3)'!AQ:AQ,"",0)</f>
        <v>0.15</v>
      </c>
      <c r="AN471" s="97">
        <f>_xlfn.XLOOKUP(B471,'[1]PI final (3)'!C:C,'[1]PI final (3)'!AR:AR,"",0)</f>
        <v>0.1</v>
      </c>
      <c r="AO471" s="97">
        <f>_xlfn.XLOOKUP(B471,'[1]PI final (3)'!C:C,'[1]PI final (3)'!AS:AS,"",0)</f>
        <v>0.1</v>
      </c>
      <c r="AP471" s="97">
        <f>_xlfn.XLOOKUP(B471,'[1]PI final (3)'!C:C,'[1]PI final (3)'!AT:AT,"",0)</f>
        <v>0.4</v>
      </c>
      <c r="AQ471" s="97">
        <f>_xlfn.XLOOKUP(B471,'[1]PI final (3)'!C:C,'[1]PI final (3)'!AU:AU,"",0)</f>
        <v>0.4</v>
      </c>
      <c r="AR471" s="97">
        <f>_xlfn.XLOOKUP(B471,'[1]PI final (3)'!C:C,'[1]PI final (3)'!AW:AW,"",0)</f>
        <v>0.1</v>
      </c>
      <c r="AS471" s="97">
        <f>_xlfn.XLOOKUP(B471,'[1]PI final (3)'!C:C,'[1]PI final (3)'!AX:AX,"",0)</f>
        <v>0.2</v>
      </c>
      <c r="AT471" s="97">
        <f>_xlfn.XLOOKUP(B471,'[1]PI final (3)'!C:C,'[1]PI final (3)'!AY:AY,"",0)</f>
        <v>0.15</v>
      </c>
      <c r="AU471" s="97">
        <f>_xlfn.XLOOKUP(B471,'[1]PI final (3)'!C:C,'[1]PI final (3)'!AZ:AZ,"",0)</f>
        <v>0.15</v>
      </c>
      <c r="AV471" s="97">
        <f>_xlfn.XLOOKUP(B471,'[1]PI final (3)'!C:C,'[1]PI final (3)'!BA:BA,"",0)</f>
        <v>0.60000000000000009</v>
      </c>
      <c r="AW471" s="97">
        <f>_xlfn.XLOOKUP(B471,'[1]PI final (3)'!C:C,'[1]PI final (3)'!BB:BB,"",0)</f>
        <v>1</v>
      </c>
      <c r="AX471" s="98" t="s">
        <v>776</v>
      </c>
      <c r="AY471" s="98" t="s">
        <v>931</v>
      </c>
      <c r="AZ471" s="98" t="s">
        <v>931</v>
      </c>
      <c r="BA471" s="98" t="s">
        <v>849</v>
      </c>
      <c r="BB471" s="98" t="s">
        <v>778</v>
      </c>
      <c r="BC471" s="98" t="s">
        <v>779</v>
      </c>
      <c r="BD471" s="98">
        <v>0</v>
      </c>
      <c r="BE471" s="98" t="s">
        <v>780</v>
      </c>
      <c r="BF471" s="98" t="s">
        <v>781</v>
      </c>
    </row>
    <row r="472" spans="1:58" s="102" customFormat="1" ht="32.1" customHeight="1">
      <c r="A472" s="97" t="s">
        <v>3734</v>
      </c>
      <c r="B472" s="97">
        <v>458</v>
      </c>
      <c r="C472" s="98" t="s">
        <v>2366</v>
      </c>
      <c r="D472" s="98" t="s">
        <v>2650</v>
      </c>
      <c r="E472" s="98" t="s">
        <v>2767</v>
      </c>
      <c r="F472" s="98" t="s">
        <v>2768</v>
      </c>
      <c r="G472" s="98" t="s">
        <v>1057</v>
      </c>
      <c r="H472" s="98" t="s">
        <v>2769</v>
      </c>
      <c r="I472" s="98" t="s">
        <v>1043</v>
      </c>
      <c r="J472" s="97" t="s">
        <v>2770</v>
      </c>
      <c r="K472" s="98" t="s">
        <v>2771</v>
      </c>
      <c r="L472" s="97">
        <v>128</v>
      </c>
      <c r="M472" s="100" t="s">
        <v>1059</v>
      </c>
      <c r="N472" s="99">
        <v>4</v>
      </c>
      <c r="O472" s="100" t="s">
        <v>917</v>
      </c>
      <c r="P472" s="97">
        <v>17</v>
      </c>
      <c r="Q472" s="98" t="s">
        <v>1217</v>
      </c>
      <c r="R472" s="98" t="s">
        <v>1501</v>
      </c>
      <c r="S472" s="97">
        <v>170901700</v>
      </c>
      <c r="T472" s="98" t="s">
        <v>1610</v>
      </c>
      <c r="U472" s="98" t="s">
        <v>2821</v>
      </c>
      <c r="V472" s="98" t="s">
        <v>2822</v>
      </c>
      <c r="W472" s="98">
        <v>1</v>
      </c>
      <c r="X472" s="98" t="s">
        <v>2823</v>
      </c>
      <c r="Y472" s="98">
        <v>2</v>
      </c>
      <c r="Z472" s="97">
        <v>11</v>
      </c>
      <c r="AA472" s="107">
        <v>45362</v>
      </c>
      <c r="AB472" s="98" t="s">
        <v>16</v>
      </c>
      <c r="AC472" s="97">
        <f>_xlfn.XLOOKUP(B472,'[1]PI final (3)'!C:C,'[1]PI final (3)'!AE:AE,"",0)</f>
        <v>0</v>
      </c>
      <c r="AD472" s="97">
        <f>_xlfn.XLOOKUP(B472,'[1]PI final (3)'!C:C,'[1]PI final (3)'!AF:AF,"",0)</f>
        <v>0</v>
      </c>
      <c r="AE472" s="97">
        <f>_xlfn.XLOOKUP(B472,'[1]PI final (3)'!C:C,'[1]PI final (3)'!AG:AG,"",0)</f>
        <v>0</v>
      </c>
      <c r="AF472" s="97">
        <f>_xlfn.XLOOKUP(B472,'[1]PI final (3)'!C:C,'[1]PI final (3)'!AI:AI,"",0)</f>
        <v>0</v>
      </c>
      <c r="AG472" s="97">
        <f>_xlfn.XLOOKUP(B472,'[1]PI final (3)'!C:C,'[1]PI final (3)'!AJ:AJ,"",0)</f>
        <v>0</v>
      </c>
      <c r="AH472" s="97">
        <f>_xlfn.XLOOKUP(B472,'[1]PI final (3)'!C:C,'[1]PI final (3)'!AK:AK,"",0)</f>
        <v>0</v>
      </c>
      <c r="AI472" s="97">
        <f>_xlfn.XLOOKUP(B472,'[1]PI final (3)'!C:C,'[1]PI final (3)'!AL:AL,"",0)</f>
        <v>0</v>
      </c>
      <c r="AJ472" s="97">
        <f>_xlfn.XLOOKUP(B472,'[1]PI final (3)'!C:C,'[1]PI final (3)'!AM:AM,"",0)</f>
        <v>0</v>
      </c>
      <c r="AK472" s="97">
        <f t="shared" si="9"/>
        <v>0</v>
      </c>
      <c r="AL472" s="97">
        <f>_xlfn.XLOOKUP(B472,'[1]PI final (3)'!C:C,'[1]PI final (3)'!AP:AP,"",0)</f>
        <v>0.2</v>
      </c>
      <c r="AM472" s="97">
        <f>_xlfn.XLOOKUP(B472,'[1]PI final (3)'!C:C,'[1]PI final (3)'!AQ:AQ,"",0)</f>
        <v>0.3</v>
      </c>
      <c r="AN472" s="97">
        <f>_xlfn.XLOOKUP(B472,'[1]PI final (3)'!C:C,'[1]PI final (3)'!AR:AR,"",0)</f>
        <v>0.25</v>
      </c>
      <c r="AO472" s="97">
        <f>_xlfn.XLOOKUP(B472,'[1]PI final (3)'!C:C,'[1]PI final (3)'!AS:AS,"",0)</f>
        <v>0.25</v>
      </c>
      <c r="AP472" s="97">
        <f>_xlfn.XLOOKUP(B472,'[1]PI final (3)'!C:C,'[1]PI final (3)'!AT:AT,"",0)</f>
        <v>1</v>
      </c>
      <c r="AQ472" s="97">
        <f>_xlfn.XLOOKUP(B472,'[1]PI final (3)'!C:C,'[1]PI final (3)'!AU:AU,"",0)</f>
        <v>1</v>
      </c>
      <c r="AR472" s="97">
        <f>_xlfn.XLOOKUP(B472,'[1]PI final (3)'!C:C,'[1]PI final (3)'!AW:AW,"",0)</f>
        <v>0</v>
      </c>
      <c r="AS472" s="97">
        <f>_xlfn.XLOOKUP(B472,'[1]PI final (3)'!C:C,'[1]PI final (3)'!AX:AX,"",0)</f>
        <v>0</v>
      </c>
      <c r="AT472" s="97">
        <f>_xlfn.XLOOKUP(B472,'[1]PI final (3)'!C:C,'[1]PI final (3)'!AY:AY,"",0)</f>
        <v>0</v>
      </c>
      <c r="AU472" s="97">
        <f>_xlfn.XLOOKUP(B472,'[1]PI final (3)'!C:C,'[1]PI final (3)'!AZ:AZ,"",0)</f>
        <v>0</v>
      </c>
      <c r="AV472" s="97">
        <f>_xlfn.XLOOKUP(B472,'[1]PI final (3)'!C:C,'[1]PI final (3)'!BA:BA,"",0)</f>
        <v>0</v>
      </c>
      <c r="AW472" s="97">
        <f>_xlfn.XLOOKUP(B472,'[1]PI final (3)'!C:C,'[1]PI final (3)'!BB:BB,"",0)</f>
        <v>1</v>
      </c>
      <c r="AX472" s="98" t="s">
        <v>776</v>
      </c>
      <c r="AY472" s="98" t="s">
        <v>931</v>
      </c>
      <c r="AZ472" s="98" t="s">
        <v>931</v>
      </c>
      <c r="BA472" s="98" t="s">
        <v>849</v>
      </c>
      <c r="BB472" s="98" t="s">
        <v>799</v>
      </c>
      <c r="BC472" s="98" t="s">
        <v>800</v>
      </c>
      <c r="BD472" s="98" t="s">
        <v>1222</v>
      </c>
      <c r="BE472" s="98" t="s">
        <v>801</v>
      </c>
      <c r="BF472" s="98" t="s">
        <v>802</v>
      </c>
    </row>
    <row r="473" spans="1:58" s="102" customFormat="1" ht="32.1" customHeight="1">
      <c r="A473" s="97" t="s">
        <v>3734</v>
      </c>
      <c r="B473" s="97">
        <v>459</v>
      </c>
      <c r="C473" s="98" t="s">
        <v>2366</v>
      </c>
      <c r="D473" s="98" t="s">
        <v>2650</v>
      </c>
      <c r="E473" s="98" t="s">
        <v>2767</v>
      </c>
      <c r="F473" s="98" t="s">
        <v>2768</v>
      </c>
      <c r="G473" s="98" t="s">
        <v>1057</v>
      </c>
      <c r="H473" s="98" t="s">
        <v>2769</v>
      </c>
      <c r="I473" s="98" t="s">
        <v>1043</v>
      </c>
      <c r="J473" s="97" t="s">
        <v>2770</v>
      </c>
      <c r="K473" s="98" t="s">
        <v>2771</v>
      </c>
      <c r="L473" s="97">
        <v>128</v>
      </c>
      <c r="M473" s="100" t="s">
        <v>1059</v>
      </c>
      <c r="N473" s="99">
        <v>4</v>
      </c>
      <c r="O473" s="100" t="s">
        <v>917</v>
      </c>
      <c r="P473" s="97">
        <v>17</v>
      </c>
      <c r="Q473" s="98" t="s">
        <v>1217</v>
      </c>
      <c r="R473" s="98" t="s">
        <v>1501</v>
      </c>
      <c r="S473" s="97">
        <v>170902300</v>
      </c>
      <c r="T473" s="98" t="s">
        <v>1527</v>
      </c>
      <c r="U473" s="98" t="s">
        <v>2824</v>
      </c>
      <c r="V473" s="98" t="s">
        <v>2825</v>
      </c>
      <c r="W473" s="98">
        <v>0</v>
      </c>
      <c r="X473" s="98" t="s">
        <v>2823</v>
      </c>
      <c r="Y473" s="98">
        <v>1</v>
      </c>
      <c r="Z473" s="97" t="s">
        <v>2826</v>
      </c>
      <c r="AA473" s="101" t="s">
        <v>2827</v>
      </c>
      <c r="AB473" s="98" t="s">
        <v>16</v>
      </c>
      <c r="AC473" s="97">
        <f>_xlfn.XLOOKUP(B473,'[1]PI final (3)'!C:C,'[1]PI final (3)'!AE:AE,"",0)</f>
        <v>0</v>
      </c>
      <c r="AD473" s="97">
        <f>_xlfn.XLOOKUP(B473,'[1]PI final (3)'!C:C,'[1]PI final (3)'!AF:AF,"",0)</f>
        <v>0</v>
      </c>
      <c r="AE473" s="97">
        <f>_xlfn.XLOOKUP(B473,'[1]PI final (3)'!C:C,'[1]PI final (3)'!AG:AG,"",0)</f>
        <v>0</v>
      </c>
      <c r="AF473" s="97">
        <f>_xlfn.XLOOKUP(B473,'[1]PI final (3)'!C:C,'[1]PI final (3)'!AI:AI,"",0)</f>
        <v>0</v>
      </c>
      <c r="AG473" s="97">
        <f>_xlfn.XLOOKUP(B473,'[1]PI final (3)'!C:C,'[1]PI final (3)'!AJ:AJ,"",0)</f>
        <v>0</v>
      </c>
      <c r="AH473" s="97">
        <f>_xlfn.XLOOKUP(B473,'[1]PI final (3)'!C:C,'[1]PI final (3)'!AK:AK,"",0)</f>
        <v>0</v>
      </c>
      <c r="AI473" s="97">
        <f>_xlfn.XLOOKUP(B473,'[1]PI final (3)'!C:C,'[1]PI final (3)'!AL:AL,"",0)</f>
        <v>0</v>
      </c>
      <c r="AJ473" s="97">
        <f>_xlfn.XLOOKUP(B473,'[1]PI final (3)'!C:C,'[1]PI final (3)'!AM:AM,"",0)</f>
        <v>0</v>
      </c>
      <c r="AK473" s="97">
        <f t="shared" si="9"/>
        <v>0</v>
      </c>
      <c r="AL473" s="97">
        <f>_xlfn.XLOOKUP(B473,'[1]PI final (3)'!C:C,'[1]PI final (3)'!AP:AP,"",0)</f>
        <v>0.15</v>
      </c>
      <c r="AM473" s="97">
        <f>_xlfn.XLOOKUP(B473,'[1]PI final (3)'!C:C,'[1]PI final (3)'!AQ:AQ,"",0)</f>
        <v>0.3</v>
      </c>
      <c r="AN473" s="97">
        <f>_xlfn.XLOOKUP(B473,'[1]PI final (3)'!C:C,'[1]PI final (3)'!AR:AR,"",0)</f>
        <v>0.3</v>
      </c>
      <c r="AO473" s="97">
        <f>_xlfn.XLOOKUP(B473,'[1]PI final (3)'!C:C,'[1]PI final (3)'!AS:AS,"",0)</f>
        <v>0.25</v>
      </c>
      <c r="AP473" s="97">
        <f>_xlfn.XLOOKUP(B473,'[1]PI final (3)'!C:C,'[1]PI final (3)'!AT:AT,"",0)</f>
        <v>1</v>
      </c>
      <c r="AQ473" s="97">
        <f>_xlfn.XLOOKUP(B473,'[1]PI final (3)'!C:C,'[1]PI final (3)'!AU:AU,"",0)</f>
        <v>1</v>
      </c>
      <c r="AR473" s="97">
        <f>_xlfn.XLOOKUP(B473,'[1]PI final (3)'!C:C,'[1]PI final (3)'!AW:AW,"",0)</f>
        <v>0</v>
      </c>
      <c r="AS473" s="97">
        <f>_xlfn.XLOOKUP(B473,'[1]PI final (3)'!C:C,'[1]PI final (3)'!AX:AX,"",0)</f>
        <v>0</v>
      </c>
      <c r="AT473" s="97">
        <f>_xlfn.XLOOKUP(B473,'[1]PI final (3)'!C:C,'[1]PI final (3)'!AY:AY,"",0)</f>
        <v>0</v>
      </c>
      <c r="AU473" s="97">
        <f>_xlfn.XLOOKUP(B473,'[1]PI final (3)'!C:C,'[1]PI final (3)'!AZ:AZ,"",0)</f>
        <v>0</v>
      </c>
      <c r="AV473" s="97">
        <f>_xlfn.XLOOKUP(B473,'[1]PI final (3)'!C:C,'[1]PI final (3)'!BA:BA,"",0)</f>
        <v>0</v>
      </c>
      <c r="AW473" s="97">
        <f>_xlfn.XLOOKUP(B473,'[1]PI final (3)'!C:C,'[1]PI final (3)'!BB:BB,"",0)</f>
        <v>1</v>
      </c>
      <c r="AX473" s="98" t="s">
        <v>776</v>
      </c>
      <c r="AY473" s="98" t="s">
        <v>931</v>
      </c>
      <c r="AZ473" s="98" t="s">
        <v>931</v>
      </c>
      <c r="BA473" s="98" t="s">
        <v>849</v>
      </c>
      <c r="BB473" s="98" t="s">
        <v>799</v>
      </c>
      <c r="BC473" s="98" t="s">
        <v>800</v>
      </c>
      <c r="BD473" s="98" t="s">
        <v>1222</v>
      </c>
      <c r="BE473" s="98" t="s">
        <v>801</v>
      </c>
      <c r="BF473" s="98" t="s">
        <v>802</v>
      </c>
    </row>
    <row r="474" spans="1:58" s="102" customFormat="1" ht="32.1" customHeight="1">
      <c r="A474" s="97" t="s">
        <v>3734</v>
      </c>
      <c r="B474" s="97">
        <v>460</v>
      </c>
      <c r="C474" s="98" t="s">
        <v>2366</v>
      </c>
      <c r="D474" s="98" t="s">
        <v>2650</v>
      </c>
      <c r="E474" s="98" t="s">
        <v>2767</v>
      </c>
      <c r="F474" s="98" t="s">
        <v>2768</v>
      </c>
      <c r="G474" s="98" t="s">
        <v>1057</v>
      </c>
      <c r="H474" s="98" t="s">
        <v>2769</v>
      </c>
      <c r="I474" s="98" t="s">
        <v>1043</v>
      </c>
      <c r="J474" s="97" t="s">
        <v>2770</v>
      </c>
      <c r="K474" s="98" t="s">
        <v>2771</v>
      </c>
      <c r="L474" s="97">
        <v>128</v>
      </c>
      <c r="M474" s="100" t="s">
        <v>1059</v>
      </c>
      <c r="N474" s="99">
        <v>4</v>
      </c>
      <c r="O474" s="100" t="s">
        <v>917</v>
      </c>
      <c r="P474" s="97">
        <v>17</v>
      </c>
      <c r="Q474" s="98" t="s">
        <v>1217</v>
      </c>
      <c r="R474" s="98" t="s">
        <v>1501</v>
      </c>
      <c r="S474" s="97">
        <v>170902200</v>
      </c>
      <c r="T474" s="98" t="s">
        <v>1527</v>
      </c>
      <c r="U474" s="98" t="s">
        <v>2828</v>
      </c>
      <c r="V474" s="98" t="s">
        <v>2829</v>
      </c>
      <c r="W474" s="98">
        <v>0</v>
      </c>
      <c r="X474" s="98" t="s">
        <v>2830</v>
      </c>
      <c r="Y474" s="98">
        <v>1</v>
      </c>
      <c r="Z474" s="97">
        <v>11</v>
      </c>
      <c r="AA474" s="107">
        <v>45362</v>
      </c>
      <c r="AB474" s="98" t="s">
        <v>16</v>
      </c>
      <c r="AC474" s="97">
        <f>_xlfn.XLOOKUP(B474,'[1]PI final (3)'!C:C,'[1]PI final (3)'!AE:AE,"",0)</f>
        <v>0</v>
      </c>
      <c r="AD474" s="97">
        <f>_xlfn.XLOOKUP(B474,'[1]PI final (3)'!C:C,'[1]PI final (3)'!AF:AF,"",0)</f>
        <v>0</v>
      </c>
      <c r="AE474" s="97">
        <f>_xlfn.XLOOKUP(B474,'[1]PI final (3)'!C:C,'[1]PI final (3)'!AG:AG,"",0)</f>
        <v>0</v>
      </c>
      <c r="AF474" s="97">
        <f>_xlfn.XLOOKUP(B474,'[1]PI final (3)'!C:C,'[1]PI final (3)'!AI:AI,"",0)</f>
        <v>0</v>
      </c>
      <c r="AG474" s="97">
        <f>_xlfn.XLOOKUP(B474,'[1]PI final (3)'!C:C,'[1]PI final (3)'!AJ:AJ,"",0)</f>
        <v>0</v>
      </c>
      <c r="AH474" s="97">
        <f>_xlfn.XLOOKUP(B474,'[1]PI final (3)'!C:C,'[1]PI final (3)'!AK:AK,"",0)</f>
        <v>0</v>
      </c>
      <c r="AI474" s="97">
        <f>_xlfn.XLOOKUP(B474,'[1]PI final (3)'!C:C,'[1]PI final (3)'!AL:AL,"",0)</f>
        <v>0</v>
      </c>
      <c r="AJ474" s="97">
        <f>_xlfn.XLOOKUP(B474,'[1]PI final (3)'!C:C,'[1]PI final (3)'!AM:AM,"",0)</f>
        <v>0</v>
      </c>
      <c r="AK474" s="97">
        <f t="shared" si="9"/>
        <v>0</v>
      </c>
      <c r="AL474" s="97">
        <f>_xlfn.XLOOKUP(B474,'[1]PI final (3)'!C:C,'[1]PI final (3)'!AP:AP,"",0)</f>
        <v>0</v>
      </c>
      <c r="AM474" s="97">
        <f>_xlfn.XLOOKUP(B474,'[1]PI final (3)'!C:C,'[1]PI final (3)'!AQ:AQ,"",0)</f>
        <v>0.25</v>
      </c>
      <c r="AN474" s="97">
        <f>_xlfn.XLOOKUP(B474,'[1]PI final (3)'!C:C,'[1]PI final (3)'!AR:AR,"",0)</f>
        <v>0.15</v>
      </c>
      <c r="AO474" s="97">
        <f>_xlfn.XLOOKUP(B474,'[1]PI final (3)'!C:C,'[1]PI final (3)'!AS:AS,"",0)</f>
        <v>0.1</v>
      </c>
      <c r="AP474" s="97">
        <f>_xlfn.XLOOKUP(B474,'[1]PI final (3)'!C:C,'[1]PI final (3)'!AT:AT,"",0)</f>
        <v>0.5</v>
      </c>
      <c r="AQ474" s="97">
        <f>_xlfn.XLOOKUP(B474,'[1]PI final (3)'!C:C,'[1]PI final (3)'!AU:AU,"",0)</f>
        <v>0.5</v>
      </c>
      <c r="AR474" s="97">
        <f>_xlfn.XLOOKUP(B474,'[1]PI final (3)'!C:C,'[1]PI final (3)'!AW:AW,"",0)</f>
        <v>0.1</v>
      </c>
      <c r="AS474" s="97">
        <f>_xlfn.XLOOKUP(B474,'[1]PI final (3)'!C:C,'[1]PI final (3)'!AX:AX,"",0)</f>
        <v>0.125</v>
      </c>
      <c r="AT474" s="97">
        <f>_xlfn.XLOOKUP(B474,'[1]PI final (3)'!C:C,'[1]PI final (3)'!AY:AY,"",0)</f>
        <v>0.125</v>
      </c>
      <c r="AU474" s="97">
        <f>_xlfn.XLOOKUP(B474,'[1]PI final (3)'!C:C,'[1]PI final (3)'!AZ:AZ,"",0)</f>
        <v>0.15</v>
      </c>
      <c r="AV474" s="97">
        <f>_xlfn.XLOOKUP(B474,'[1]PI final (3)'!C:C,'[1]PI final (3)'!BA:BA,"",0)</f>
        <v>0.5</v>
      </c>
      <c r="AW474" s="97">
        <f>_xlfn.XLOOKUP(B474,'[1]PI final (3)'!C:C,'[1]PI final (3)'!BB:BB,"",0)</f>
        <v>1</v>
      </c>
      <c r="AX474" s="98" t="s">
        <v>776</v>
      </c>
      <c r="AY474" s="98" t="s">
        <v>931</v>
      </c>
      <c r="AZ474" s="98" t="s">
        <v>931</v>
      </c>
      <c r="BA474" s="98" t="s">
        <v>849</v>
      </c>
      <c r="BB474" s="98" t="s">
        <v>799</v>
      </c>
      <c r="BC474" s="98" t="s">
        <v>800</v>
      </c>
      <c r="BD474" s="98" t="s">
        <v>1222</v>
      </c>
      <c r="BE474" s="98" t="s">
        <v>801</v>
      </c>
      <c r="BF474" s="98" t="s">
        <v>802</v>
      </c>
    </row>
    <row r="475" spans="1:58" s="102" customFormat="1" ht="32.1" customHeight="1">
      <c r="A475" s="97" t="s">
        <v>3734</v>
      </c>
      <c r="B475" s="97">
        <v>461</v>
      </c>
      <c r="C475" s="98" t="s">
        <v>2366</v>
      </c>
      <c r="D475" s="98" t="s">
        <v>2650</v>
      </c>
      <c r="E475" s="98" t="s">
        <v>2767</v>
      </c>
      <c r="F475" s="98" t="s">
        <v>2768</v>
      </c>
      <c r="G475" s="98" t="s">
        <v>1057</v>
      </c>
      <c r="H475" s="98" t="s">
        <v>2769</v>
      </c>
      <c r="I475" s="98" t="s">
        <v>1043</v>
      </c>
      <c r="J475" s="97" t="s">
        <v>2770</v>
      </c>
      <c r="K475" s="98" t="s">
        <v>2771</v>
      </c>
      <c r="L475" s="97">
        <v>128</v>
      </c>
      <c r="M475" s="100" t="s">
        <v>1059</v>
      </c>
      <c r="N475" s="99">
        <v>4</v>
      </c>
      <c r="O475" s="100" t="s">
        <v>917</v>
      </c>
      <c r="P475" s="97">
        <v>17</v>
      </c>
      <c r="Q475" s="98" t="s">
        <v>1217</v>
      </c>
      <c r="R475" s="98" t="s">
        <v>1501</v>
      </c>
      <c r="S475" s="97">
        <v>170906600</v>
      </c>
      <c r="T475" s="98" t="s">
        <v>1502</v>
      </c>
      <c r="U475" s="98" t="s">
        <v>2831</v>
      </c>
      <c r="V475" s="98" t="s">
        <v>2832</v>
      </c>
      <c r="W475" s="98">
        <v>0</v>
      </c>
      <c r="X475" s="98" t="s">
        <v>2833</v>
      </c>
      <c r="Y475" s="98">
        <v>3</v>
      </c>
      <c r="Z475" s="97" t="s">
        <v>2834</v>
      </c>
      <c r="AA475" s="101" t="s">
        <v>2827</v>
      </c>
      <c r="AB475" s="98" t="s">
        <v>16</v>
      </c>
      <c r="AC475" s="97">
        <f>_xlfn.XLOOKUP(B475,'[1]PI final (3)'!C:C,'[1]PI final (3)'!AE:AE,"",0)</f>
        <v>0</v>
      </c>
      <c r="AD475" s="97">
        <f>_xlfn.XLOOKUP(B475,'[1]PI final (3)'!C:C,'[1]PI final (3)'!AF:AF,"",0)</f>
        <v>0</v>
      </c>
      <c r="AE475" s="97">
        <f>_xlfn.XLOOKUP(B475,'[1]PI final (3)'!C:C,'[1]PI final (3)'!AG:AG,"",0)</f>
        <v>0</v>
      </c>
      <c r="AF475" s="97">
        <f>_xlfn.XLOOKUP(B475,'[1]PI final (3)'!C:C,'[1]PI final (3)'!AI:AI,"",0)</f>
        <v>0</v>
      </c>
      <c r="AG475" s="97">
        <f>_xlfn.XLOOKUP(B475,'[1]PI final (3)'!C:C,'[1]PI final (3)'!AJ:AJ,"",0)</f>
        <v>0</v>
      </c>
      <c r="AH475" s="97">
        <f>_xlfn.XLOOKUP(B475,'[1]PI final (3)'!C:C,'[1]PI final (3)'!AK:AK,"",0)</f>
        <v>0</v>
      </c>
      <c r="AI475" s="97">
        <f>_xlfn.XLOOKUP(B475,'[1]PI final (3)'!C:C,'[1]PI final (3)'!AL:AL,"",0)</f>
        <v>0</v>
      </c>
      <c r="AJ475" s="97">
        <f>_xlfn.XLOOKUP(B475,'[1]PI final (3)'!C:C,'[1]PI final (3)'!AM:AM,"",0)</f>
        <v>0</v>
      </c>
      <c r="AK475" s="97">
        <f t="shared" si="9"/>
        <v>0</v>
      </c>
      <c r="AL475" s="97">
        <f>_xlfn.XLOOKUP(B475,'[1]PI final (3)'!C:C,'[1]PI final (3)'!AP:AP,"",0)</f>
        <v>0.5</v>
      </c>
      <c r="AM475" s="97">
        <f>_xlfn.XLOOKUP(B475,'[1]PI final (3)'!C:C,'[1]PI final (3)'!AQ:AQ,"",0)</f>
        <v>0.5</v>
      </c>
      <c r="AN475" s="97">
        <f>_xlfn.XLOOKUP(B475,'[1]PI final (3)'!C:C,'[1]PI final (3)'!AR:AR,"",0)</f>
        <v>1</v>
      </c>
      <c r="AO475" s="97">
        <f>_xlfn.XLOOKUP(B475,'[1]PI final (3)'!C:C,'[1]PI final (3)'!AS:AS,"",0)</f>
        <v>1</v>
      </c>
      <c r="AP475" s="97">
        <f>_xlfn.XLOOKUP(B475,'[1]PI final (3)'!C:C,'[1]PI final (3)'!AT:AT,"",0)</f>
        <v>3</v>
      </c>
      <c r="AQ475" s="97">
        <f>_xlfn.XLOOKUP(B475,'[1]PI final (3)'!C:C,'[1]PI final (3)'!AU:AU,"",0)</f>
        <v>3</v>
      </c>
      <c r="AR475" s="97">
        <f>_xlfn.XLOOKUP(B475,'[1]PI final (3)'!C:C,'[1]PI final (3)'!AW:AW,"",0)</f>
        <v>0</v>
      </c>
      <c r="AS475" s="97">
        <f>_xlfn.XLOOKUP(B475,'[1]PI final (3)'!C:C,'[1]PI final (3)'!AX:AX,"",0)</f>
        <v>0</v>
      </c>
      <c r="AT475" s="97">
        <f>_xlfn.XLOOKUP(B475,'[1]PI final (3)'!C:C,'[1]PI final (3)'!AY:AY,"",0)</f>
        <v>0</v>
      </c>
      <c r="AU475" s="97">
        <f>_xlfn.XLOOKUP(B475,'[1]PI final (3)'!C:C,'[1]PI final (3)'!AZ:AZ,"",0)</f>
        <v>0</v>
      </c>
      <c r="AV475" s="97">
        <f>_xlfn.XLOOKUP(B475,'[1]PI final (3)'!C:C,'[1]PI final (3)'!BA:BA,"",0)</f>
        <v>0</v>
      </c>
      <c r="AW475" s="97">
        <f>_xlfn.XLOOKUP(B475,'[1]PI final (3)'!C:C,'[1]PI final (3)'!BB:BB,"",0)</f>
        <v>3</v>
      </c>
      <c r="AX475" s="98" t="s">
        <v>776</v>
      </c>
      <c r="AY475" s="98" t="s">
        <v>931</v>
      </c>
      <c r="AZ475" s="98" t="s">
        <v>931</v>
      </c>
      <c r="BA475" s="98" t="s">
        <v>849</v>
      </c>
      <c r="BB475" s="98" t="s">
        <v>799</v>
      </c>
      <c r="BC475" s="98" t="s">
        <v>800</v>
      </c>
      <c r="BD475" s="98" t="s">
        <v>1222</v>
      </c>
      <c r="BE475" s="98" t="s">
        <v>801</v>
      </c>
      <c r="BF475" s="98" t="s">
        <v>802</v>
      </c>
    </row>
    <row r="476" spans="1:58" s="102" customFormat="1" ht="32.1" customHeight="1">
      <c r="A476" s="97" t="s">
        <v>3734</v>
      </c>
      <c r="B476" s="97">
        <v>462</v>
      </c>
      <c r="C476" s="98" t="s">
        <v>2366</v>
      </c>
      <c r="D476" s="98" t="s">
        <v>2650</v>
      </c>
      <c r="E476" s="98" t="s">
        <v>2767</v>
      </c>
      <c r="F476" s="98" t="s">
        <v>2768</v>
      </c>
      <c r="G476" s="98" t="s">
        <v>1057</v>
      </c>
      <c r="H476" s="98" t="s">
        <v>2769</v>
      </c>
      <c r="I476" s="98" t="s">
        <v>1043</v>
      </c>
      <c r="J476" s="97" t="s">
        <v>2770</v>
      </c>
      <c r="K476" s="98" t="s">
        <v>2771</v>
      </c>
      <c r="L476" s="97">
        <v>128</v>
      </c>
      <c r="M476" s="100" t="s">
        <v>1059</v>
      </c>
      <c r="N476" s="99">
        <v>4</v>
      </c>
      <c r="O476" s="100" t="s">
        <v>917</v>
      </c>
      <c r="P476" s="97">
        <v>17</v>
      </c>
      <c r="Q476" s="98" t="s">
        <v>1217</v>
      </c>
      <c r="R476" s="98" t="s">
        <v>1501</v>
      </c>
      <c r="S476" s="97">
        <v>170906800</v>
      </c>
      <c r="T476" s="98" t="s">
        <v>1502</v>
      </c>
      <c r="U476" s="98" t="s">
        <v>2835</v>
      </c>
      <c r="V476" s="98" t="s">
        <v>2836</v>
      </c>
      <c r="W476" s="98">
        <v>17</v>
      </c>
      <c r="X476" s="98" t="s">
        <v>2833</v>
      </c>
      <c r="Y476" s="98">
        <v>20</v>
      </c>
      <c r="Z476" s="97">
        <v>11</v>
      </c>
      <c r="AA476" s="107">
        <v>45362</v>
      </c>
      <c r="AB476" s="98" t="s">
        <v>16</v>
      </c>
      <c r="AC476" s="97">
        <f>_xlfn.XLOOKUP(B476,'[1]PI final (3)'!C:C,'[1]PI final (3)'!AE:AE,"",0)</f>
        <v>0</v>
      </c>
      <c r="AD476" s="97">
        <f>_xlfn.XLOOKUP(B476,'[1]PI final (3)'!C:C,'[1]PI final (3)'!AF:AF,"",0)</f>
        <v>0</v>
      </c>
      <c r="AE476" s="97">
        <f>_xlfn.XLOOKUP(B476,'[1]PI final (3)'!C:C,'[1]PI final (3)'!AG:AG,"",0)</f>
        <v>0</v>
      </c>
      <c r="AF476" s="97">
        <f>_xlfn.XLOOKUP(B476,'[1]PI final (3)'!C:C,'[1]PI final (3)'!AI:AI,"",0)</f>
        <v>0</v>
      </c>
      <c r="AG476" s="97">
        <f>_xlfn.XLOOKUP(B476,'[1]PI final (3)'!C:C,'[1]PI final (3)'!AJ:AJ,"",0)</f>
        <v>0</v>
      </c>
      <c r="AH476" s="97">
        <f>_xlfn.XLOOKUP(B476,'[1]PI final (3)'!C:C,'[1]PI final (3)'!AK:AK,"",0)</f>
        <v>0</v>
      </c>
      <c r="AI476" s="97">
        <f>_xlfn.XLOOKUP(B476,'[1]PI final (3)'!C:C,'[1]PI final (3)'!AL:AL,"",0)</f>
        <v>0</v>
      </c>
      <c r="AJ476" s="97">
        <f>_xlfn.XLOOKUP(B476,'[1]PI final (3)'!C:C,'[1]PI final (3)'!AM:AM,"",0)</f>
        <v>0</v>
      </c>
      <c r="AK476" s="97">
        <f t="shared" si="9"/>
        <v>0</v>
      </c>
      <c r="AL476" s="97">
        <f>_xlfn.XLOOKUP(B476,'[1]PI final (3)'!C:C,'[1]PI final (3)'!AP:AP,"",0)</f>
        <v>0.25</v>
      </c>
      <c r="AM476" s="97">
        <f>_xlfn.XLOOKUP(B476,'[1]PI final (3)'!C:C,'[1]PI final (3)'!AQ:AQ,"",0)</f>
        <v>0.35</v>
      </c>
      <c r="AN476" s="97">
        <f>_xlfn.XLOOKUP(B476,'[1]PI final (3)'!C:C,'[1]PI final (3)'!AR:AR,"",0)</f>
        <v>0.45</v>
      </c>
      <c r="AO476" s="97">
        <f>_xlfn.XLOOKUP(B476,'[1]PI final (3)'!C:C,'[1]PI final (3)'!AS:AS,"",0)</f>
        <v>0.45</v>
      </c>
      <c r="AP476" s="97">
        <f>_xlfn.XLOOKUP(B476,'[1]PI final (3)'!C:C,'[1]PI final (3)'!AT:AT,"",0)</f>
        <v>1.5</v>
      </c>
      <c r="AQ476" s="97">
        <f>_xlfn.XLOOKUP(B476,'[1]PI final (3)'!C:C,'[1]PI final (3)'!AU:AU,"",0)</f>
        <v>1.5</v>
      </c>
      <c r="AR476" s="97">
        <f>_xlfn.XLOOKUP(B476,'[1]PI final (3)'!C:C,'[1]PI final (3)'!AW:AW,"",0)</f>
        <v>0.25</v>
      </c>
      <c r="AS476" s="97">
        <f>_xlfn.XLOOKUP(B476,'[1]PI final (3)'!C:C,'[1]PI final (3)'!AX:AX,"",0)</f>
        <v>0.35</v>
      </c>
      <c r="AT476" s="97">
        <f>_xlfn.XLOOKUP(B476,'[1]PI final (3)'!C:C,'[1]PI final (3)'!AY:AY,"",0)</f>
        <v>0.45</v>
      </c>
      <c r="AU476" s="97">
        <f>_xlfn.XLOOKUP(B476,'[1]PI final (3)'!C:C,'[1]PI final (3)'!AZ:AZ,"",0)</f>
        <v>0.45</v>
      </c>
      <c r="AV476" s="97">
        <f>_xlfn.XLOOKUP(B476,'[1]PI final (3)'!C:C,'[1]PI final (3)'!BA:BA,"",0)</f>
        <v>1.5</v>
      </c>
      <c r="AW476" s="97">
        <f>_xlfn.XLOOKUP(B476,'[1]PI final (3)'!C:C,'[1]PI final (3)'!BB:BB,"",0)</f>
        <v>3</v>
      </c>
      <c r="AX476" s="98" t="s">
        <v>776</v>
      </c>
      <c r="AY476" s="98" t="s">
        <v>931</v>
      </c>
      <c r="AZ476" s="98" t="s">
        <v>931</v>
      </c>
      <c r="BA476" s="98" t="s">
        <v>849</v>
      </c>
      <c r="BB476" s="98" t="s">
        <v>799</v>
      </c>
      <c r="BC476" s="98" t="s">
        <v>800</v>
      </c>
      <c r="BD476" s="98" t="s">
        <v>1222</v>
      </c>
      <c r="BE476" s="98" t="s">
        <v>801</v>
      </c>
      <c r="BF476" s="98" t="s">
        <v>802</v>
      </c>
    </row>
    <row r="477" spans="1:58" s="102" customFormat="1" ht="32.1" customHeight="1">
      <c r="A477" s="97" t="s">
        <v>3734</v>
      </c>
      <c r="B477" s="97">
        <v>463</v>
      </c>
      <c r="C477" s="98" t="s">
        <v>2366</v>
      </c>
      <c r="D477" s="98" t="s">
        <v>2650</v>
      </c>
      <c r="E477" s="98" t="s">
        <v>2767</v>
      </c>
      <c r="F477" s="98" t="s">
        <v>2768</v>
      </c>
      <c r="G477" s="98" t="s">
        <v>1057</v>
      </c>
      <c r="H477" s="98" t="s">
        <v>2769</v>
      </c>
      <c r="I477" s="98" t="s">
        <v>1043</v>
      </c>
      <c r="J477" s="97" t="s">
        <v>2770</v>
      </c>
      <c r="K477" s="98" t="s">
        <v>2771</v>
      </c>
      <c r="L477" s="97">
        <v>128</v>
      </c>
      <c r="M477" s="100" t="s">
        <v>1059</v>
      </c>
      <c r="N477" s="99">
        <v>4</v>
      </c>
      <c r="O477" s="100" t="s">
        <v>917</v>
      </c>
      <c r="P477" s="97">
        <v>17</v>
      </c>
      <c r="Q477" s="98" t="s">
        <v>1217</v>
      </c>
      <c r="R477" s="98" t="s">
        <v>1501</v>
      </c>
      <c r="S477" s="97">
        <v>170908100</v>
      </c>
      <c r="T477" s="98" t="s">
        <v>1511</v>
      </c>
      <c r="U477" s="98" t="s">
        <v>2837</v>
      </c>
      <c r="V477" s="98" t="s">
        <v>2838</v>
      </c>
      <c r="W477" s="98">
        <v>15</v>
      </c>
      <c r="X477" s="98" t="s">
        <v>2771</v>
      </c>
      <c r="Y477" s="98">
        <v>22</v>
      </c>
      <c r="Z477" s="97">
        <v>11</v>
      </c>
      <c r="AA477" s="107">
        <v>45362</v>
      </c>
      <c r="AB477" s="98" t="s">
        <v>16</v>
      </c>
      <c r="AC477" s="97">
        <f>_xlfn.XLOOKUP(B477,'[1]PI final (3)'!C:C,'[1]PI final (3)'!AE:AE,"",0)</f>
        <v>0.25</v>
      </c>
      <c r="AD477" s="97">
        <f>_xlfn.XLOOKUP(B477,'[1]PI final (3)'!C:C,'[1]PI final (3)'!AF:AF,"",0)</f>
        <v>0.25</v>
      </c>
      <c r="AE477" s="97">
        <f>_xlfn.XLOOKUP(B477,'[1]PI final (3)'!C:C,'[1]PI final (3)'!AG:AG,"",0)</f>
        <v>0.5</v>
      </c>
      <c r="AF477" s="97">
        <f>_xlfn.XLOOKUP(B477,'[1]PI final (3)'!C:C,'[1]PI final (3)'!AI:AI,"",0)</f>
        <v>0.05</v>
      </c>
      <c r="AG477" s="97">
        <f>_xlfn.XLOOKUP(B477,'[1]PI final (3)'!C:C,'[1]PI final (3)'!AJ:AJ,"",0)</f>
        <v>0.1</v>
      </c>
      <c r="AH477" s="97">
        <f>_xlfn.XLOOKUP(B477,'[1]PI final (3)'!C:C,'[1]PI final (3)'!AK:AK,"",0)</f>
        <v>0.15</v>
      </c>
      <c r="AI477" s="97">
        <f>_xlfn.XLOOKUP(B477,'[1]PI final (3)'!C:C,'[1]PI final (3)'!AL:AL,"",0)</f>
        <v>0.2</v>
      </c>
      <c r="AJ477" s="97">
        <f>_xlfn.XLOOKUP(B477,'[1]PI final (3)'!C:C,'[1]PI final (3)'!AM:AM,"",0)</f>
        <v>0.5</v>
      </c>
      <c r="AK477" s="97">
        <f>_xlfn.XLOOKUP(B477,'[1]PI final (3)'!C:C,'[1]PI final (3)'!AN:AN,"",0)</f>
        <v>1</v>
      </c>
      <c r="AL477" s="97">
        <f>_xlfn.XLOOKUP(B477,'[1]PI final (3)'!C:C,'[1]PI final (3)'!AP:AP,"",0)</f>
        <v>0.25</v>
      </c>
      <c r="AM477" s="97">
        <f>_xlfn.XLOOKUP(B477,'[1]PI final (3)'!C:C,'[1]PI final (3)'!AQ:AQ,"",0)</f>
        <v>0.75</v>
      </c>
      <c r="AN477" s="97">
        <f>_xlfn.XLOOKUP(B477,'[1]PI final (3)'!C:C,'[1]PI final (3)'!AR:AR,"",0)</f>
        <v>0.75</v>
      </c>
      <c r="AO477" s="97">
        <f>_xlfn.XLOOKUP(B477,'[1]PI final (3)'!C:C,'[1]PI final (3)'!AS:AS,"",0)</f>
        <v>0.25</v>
      </c>
      <c r="AP477" s="97">
        <f>_xlfn.XLOOKUP(B477,'[1]PI final (3)'!C:C,'[1]PI final (3)'!AT:AT,"",0)</f>
        <v>2</v>
      </c>
      <c r="AQ477" s="97">
        <f>_xlfn.XLOOKUP(B477,'[1]PI final (3)'!C:C,'[1]PI final (3)'!AU:AU,"",0)</f>
        <v>3</v>
      </c>
      <c r="AR477" s="97">
        <f>_xlfn.XLOOKUP(B477,'[1]PI final (3)'!C:C,'[1]PI final (3)'!AW:AW,"",0)</f>
        <v>1</v>
      </c>
      <c r="AS477" s="97">
        <f>_xlfn.XLOOKUP(B477,'[1]PI final (3)'!C:C,'[1]PI final (3)'!AX:AX,"",0)</f>
        <v>1</v>
      </c>
      <c r="AT477" s="97">
        <f>_xlfn.XLOOKUP(B477,'[1]PI final (3)'!C:C,'[1]PI final (3)'!AY:AY,"",0)</f>
        <v>1</v>
      </c>
      <c r="AU477" s="97">
        <f>_xlfn.XLOOKUP(B477,'[1]PI final (3)'!C:C,'[1]PI final (3)'!AZ:AZ,"",0)</f>
        <v>1</v>
      </c>
      <c r="AV477" s="97">
        <f>_xlfn.XLOOKUP(B477,'[1]PI final (3)'!C:C,'[1]PI final (3)'!BA:BA,"",0)</f>
        <v>4</v>
      </c>
      <c r="AW477" s="97">
        <f>_xlfn.XLOOKUP(B477,'[1]PI final (3)'!C:C,'[1]PI final (3)'!BB:BB,"",0)</f>
        <v>7</v>
      </c>
      <c r="AX477" s="98" t="s">
        <v>776</v>
      </c>
      <c r="AY477" s="98" t="s">
        <v>931</v>
      </c>
      <c r="AZ477" s="98" t="s">
        <v>931</v>
      </c>
      <c r="BA477" s="98" t="s">
        <v>849</v>
      </c>
      <c r="BB477" s="98" t="s">
        <v>799</v>
      </c>
      <c r="BC477" s="98" t="s">
        <v>800</v>
      </c>
      <c r="BD477" s="98" t="s">
        <v>1222</v>
      </c>
      <c r="BE477" s="98" t="s">
        <v>801</v>
      </c>
      <c r="BF477" s="98" t="s">
        <v>802</v>
      </c>
    </row>
    <row r="478" spans="1:58" s="102" customFormat="1" ht="32.1" customHeight="1">
      <c r="A478" s="97" t="s">
        <v>3734</v>
      </c>
      <c r="B478" s="97">
        <v>464</v>
      </c>
      <c r="C478" s="98" t="s">
        <v>2366</v>
      </c>
      <c r="D478" s="98" t="s">
        <v>2650</v>
      </c>
      <c r="E478" s="98" t="s">
        <v>2767</v>
      </c>
      <c r="F478" s="98" t="s">
        <v>2768</v>
      </c>
      <c r="G478" s="98" t="s">
        <v>1057</v>
      </c>
      <c r="H478" s="98" t="s">
        <v>2769</v>
      </c>
      <c r="I478" s="98" t="s">
        <v>1043</v>
      </c>
      <c r="J478" s="97" t="s">
        <v>2770</v>
      </c>
      <c r="K478" s="98" t="s">
        <v>2771</v>
      </c>
      <c r="L478" s="97">
        <v>128</v>
      </c>
      <c r="M478" s="100" t="s">
        <v>1059</v>
      </c>
      <c r="N478" s="99">
        <v>4</v>
      </c>
      <c r="O478" s="100" t="s">
        <v>917</v>
      </c>
      <c r="P478" s="97">
        <v>17</v>
      </c>
      <c r="Q478" s="98" t="s">
        <v>1217</v>
      </c>
      <c r="R478" s="98" t="s">
        <v>1501</v>
      </c>
      <c r="S478" s="97">
        <v>170908200</v>
      </c>
      <c r="T478" s="98" t="s">
        <v>1511</v>
      </c>
      <c r="U478" s="98" t="s">
        <v>2839</v>
      </c>
      <c r="V478" s="98" t="s">
        <v>2840</v>
      </c>
      <c r="W478" s="98">
        <v>0</v>
      </c>
      <c r="X478" s="98" t="s">
        <v>2771</v>
      </c>
      <c r="Y478" s="98">
        <v>5</v>
      </c>
      <c r="Z478" s="97" t="s">
        <v>2841</v>
      </c>
      <c r="AA478" s="127" t="s">
        <v>2842</v>
      </c>
      <c r="AB478" s="98" t="s">
        <v>16</v>
      </c>
      <c r="AC478" s="97">
        <f>_xlfn.XLOOKUP(B478,'[1]PI final (3)'!C:C,'[1]PI final (3)'!AE:AE,"",0)</f>
        <v>0.25</v>
      </c>
      <c r="AD478" s="97">
        <f>_xlfn.XLOOKUP(B478,'[1]PI final (3)'!C:C,'[1]PI final (3)'!AF:AF,"",0)</f>
        <v>0.25</v>
      </c>
      <c r="AE478" s="97">
        <f>_xlfn.XLOOKUP(B478,'[1]PI final (3)'!C:C,'[1]PI final (3)'!AG:AG,"",0)</f>
        <v>0.5</v>
      </c>
      <c r="AF478" s="97">
        <f>_xlfn.XLOOKUP(B478,'[1]PI final (3)'!C:C,'[1]PI final (3)'!AI:AI,"",0)</f>
        <v>0.05</v>
      </c>
      <c r="AG478" s="97">
        <f>_xlfn.XLOOKUP(B478,'[1]PI final (3)'!C:C,'[1]PI final (3)'!AJ:AJ,"",0)</f>
        <v>0.1</v>
      </c>
      <c r="AH478" s="97">
        <f>_xlfn.XLOOKUP(B478,'[1]PI final (3)'!C:C,'[1]PI final (3)'!AK:AK,"",0)</f>
        <v>0.15</v>
      </c>
      <c r="AI478" s="97">
        <f>_xlfn.XLOOKUP(B478,'[1]PI final (3)'!C:C,'[1]PI final (3)'!AL:AL,"",0)</f>
        <v>0.2</v>
      </c>
      <c r="AJ478" s="97">
        <f>_xlfn.XLOOKUP(B478,'[1]PI final (3)'!C:C,'[1]PI final (3)'!AM:AM,"",0)</f>
        <v>0.5</v>
      </c>
      <c r="AK478" s="97">
        <f>_xlfn.XLOOKUP(B478,'[1]PI final (3)'!C:C,'[1]PI final (3)'!AN:AN,"",0)</f>
        <v>1</v>
      </c>
      <c r="AL478" s="97">
        <f>_xlfn.XLOOKUP(B478,'[1]PI final (3)'!C:C,'[1]PI final (3)'!AP:AP,"",0)</f>
        <v>0.25</v>
      </c>
      <c r="AM478" s="97">
        <f>_xlfn.XLOOKUP(B478,'[1]PI final (3)'!C:C,'[1]PI final (3)'!AQ:AQ,"",0)</f>
        <v>0.4</v>
      </c>
      <c r="AN478" s="97">
        <f>_xlfn.XLOOKUP(B478,'[1]PI final (3)'!C:C,'[1]PI final (3)'!AR:AR,"",0)</f>
        <v>0.4</v>
      </c>
      <c r="AO478" s="97">
        <f>_xlfn.XLOOKUP(B478,'[1]PI final (3)'!C:C,'[1]PI final (3)'!AS:AS,"",0)</f>
        <v>0.45</v>
      </c>
      <c r="AP478" s="97">
        <f>_xlfn.XLOOKUP(B478,'[1]PI final (3)'!C:C,'[1]PI final (3)'!AT:AT,"",0)</f>
        <v>1.5</v>
      </c>
      <c r="AQ478" s="97">
        <f>_xlfn.XLOOKUP(B478,'[1]PI final (3)'!C:C,'[1]PI final (3)'!AU:AU,"",0)</f>
        <v>2.5</v>
      </c>
      <c r="AR478" s="97">
        <f>_xlfn.XLOOKUP(B478,'[1]PI final (3)'!C:C,'[1]PI final (3)'!AW:AW,"",0)</f>
        <v>0.35</v>
      </c>
      <c r="AS478" s="97">
        <f>_xlfn.XLOOKUP(B478,'[1]PI final (3)'!C:C,'[1]PI final (3)'!AX:AX,"",0)</f>
        <v>0.5</v>
      </c>
      <c r="AT478" s="97">
        <f>_xlfn.XLOOKUP(B478,'[1]PI final (3)'!C:C,'[1]PI final (3)'!AY:AY,"",0)</f>
        <v>0.75</v>
      </c>
      <c r="AU478" s="97">
        <f>_xlfn.XLOOKUP(B478,'[1]PI final (3)'!C:C,'[1]PI final (3)'!AZ:AZ,"",0)</f>
        <v>0.9</v>
      </c>
      <c r="AV478" s="97">
        <f>_xlfn.XLOOKUP(B478,'[1]PI final (3)'!C:C,'[1]PI final (3)'!BA:BA,"",0)</f>
        <v>2.5</v>
      </c>
      <c r="AW478" s="97">
        <f>_xlfn.XLOOKUP(B478,'[1]PI final (3)'!C:C,'[1]PI final (3)'!BB:BB,"",0)</f>
        <v>5</v>
      </c>
      <c r="AX478" s="98" t="s">
        <v>776</v>
      </c>
      <c r="AY478" s="98" t="s">
        <v>931</v>
      </c>
      <c r="AZ478" s="98" t="s">
        <v>931</v>
      </c>
      <c r="BA478" s="98" t="s">
        <v>849</v>
      </c>
      <c r="BB478" s="98" t="s">
        <v>799</v>
      </c>
      <c r="BC478" s="98" t="s">
        <v>800</v>
      </c>
      <c r="BD478" s="98" t="s">
        <v>1222</v>
      </c>
      <c r="BE478" s="98" t="s">
        <v>801</v>
      </c>
      <c r="BF478" s="98" t="s">
        <v>802</v>
      </c>
    </row>
    <row r="479" spans="1:58" s="102" customFormat="1" ht="32.1" customHeight="1">
      <c r="A479" s="97" t="s">
        <v>3734</v>
      </c>
      <c r="B479" s="97">
        <v>465</v>
      </c>
      <c r="C479" s="98" t="s">
        <v>2366</v>
      </c>
      <c r="D479" s="98" t="s">
        <v>2650</v>
      </c>
      <c r="E479" s="98" t="s">
        <v>2767</v>
      </c>
      <c r="F479" s="98" t="s">
        <v>2768</v>
      </c>
      <c r="G479" s="98" t="s">
        <v>1057</v>
      </c>
      <c r="H479" s="98" t="s">
        <v>2769</v>
      </c>
      <c r="I479" s="98" t="s">
        <v>1043</v>
      </c>
      <c r="J479" s="97" t="s">
        <v>2770</v>
      </c>
      <c r="K479" s="98" t="s">
        <v>2771</v>
      </c>
      <c r="L479" s="97">
        <v>128</v>
      </c>
      <c r="M479" s="100" t="s">
        <v>1059</v>
      </c>
      <c r="N479" s="99">
        <v>4</v>
      </c>
      <c r="O479" s="100" t="s">
        <v>917</v>
      </c>
      <c r="P479" s="97">
        <v>17</v>
      </c>
      <c r="Q479" s="98" t="s">
        <v>1217</v>
      </c>
      <c r="R479" s="98" t="s">
        <v>1501</v>
      </c>
      <c r="S479" s="97">
        <v>170905500</v>
      </c>
      <c r="T479" s="98" t="s">
        <v>2843</v>
      </c>
      <c r="U479" s="98" t="s">
        <v>2844</v>
      </c>
      <c r="V479" s="98" t="s">
        <v>2845</v>
      </c>
      <c r="W479" s="98">
        <v>0</v>
      </c>
      <c r="X479" s="98" t="s">
        <v>2823</v>
      </c>
      <c r="Y479" s="98">
        <v>1</v>
      </c>
      <c r="Z479" s="97">
        <v>11</v>
      </c>
      <c r="AA479" s="128">
        <v>45362</v>
      </c>
      <c r="AB479" s="98" t="s">
        <v>16</v>
      </c>
      <c r="AC479" s="97">
        <f>_xlfn.XLOOKUP(B479,'[1]PI final (3)'!C:C,'[1]PI final (3)'!AE:AE,"",0)</f>
        <v>0</v>
      </c>
      <c r="AD479" s="97">
        <f>_xlfn.XLOOKUP(B479,'[1]PI final (3)'!C:C,'[1]PI final (3)'!AF:AF,"",0)</f>
        <v>0</v>
      </c>
      <c r="AE479" s="97">
        <f>_xlfn.XLOOKUP(B479,'[1]PI final (3)'!C:C,'[1]PI final (3)'!AG:AG,"",0)</f>
        <v>0</v>
      </c>
      <c r="AF479" s="97">
        <f>_xlfn.XLOOKUP(B479,'[1]PI final (3)'!C:C,'[1]PI final (3)'!AI:AI,"",0)</f>
        <v>0</v>
      </c>
      <c r="AG479" s="97">
        <f>_xlfn.XLOOKUP(B479,'[1]PI final (3)'!C:C,'[1]PI final (3)'!AJ:AJ,"",0)</f>
        <v>0</v>
      </c>
      <c r="AH479" s="97">
        <f>_xlfn.XLOOKUP(B479,'[1]PI final (3)'!C:C,'[1]PI final (3)'!AK:AK,"",0)</f>
        <v>0</v>
      </c>
      <c r="AI479" s="97">
        <f>_xlfn.XLOOKUP(B479,'[1]PI final (3)'!C:C,'[1]PI final (3)'!AL:AL,"",0)</f>
        <v>0</v>
      </c>
      <c r="AJ479" s="97">
        <f>_xlfn.XLOOKUP(B479,'[1]PI final (3)'!C:C,'[1]PI final (3)'!AM:AM,"",0)</f>
        <v>0</v>
      </c>
      <c r="AK479" s="97">
        <f>AJ479+AE479</f>
        <v>0</v>
      </c>
      <c r="AL479" s="97">
        <f>_xlfn.XLOOKUP(B479,'[1]PI final (3)'!C:C,'[1]PI final (3)'!AP:AP,"",0)</f>
        <v>0.1</v>
      </c>
      <c r="AM479" s="97">
        <f>_xlfn.XLOOKUP(B479,'[1]PI final (3)'!C:C,'[1]PI final (3)'!AQ:AQ,"",0)</f>
        <v>0.15</v>
      </c>
      <c r="AN479" s="97">
        <f>_xlfn.XLOOKUP(B479,'[1]PI final (3)'!C:C,'[1]PI final (3)'!AR:AR,"",0)</f>
        <v>0.15</v>
      </c>
      <c r="AO479" s="97">
        <f>_xlfn.XLOOKUP(B479,'[1]PI final (3)'!C:C,'[1]PI final (3)'!AS:AS,"",0)</f>
        <v>0.15</v>
      </c>
      <c r="AP479" s="97">
        <f>_xlfn.XLOOKUP(B479,'[1]PI final (3)'!C:C,'[1]PI final (3)'!AT:AT,"",0)</f>
        <v>0.55000000000000004</v>
      </c>
      <c r="AQ479" s="97">
        <f>_xlfn.XLOOKUP(B479,'[1]PI final (3)'!C:C,'[1]PI final (3)'!AU:AU,"",0)</f>
        <v>0.55000000000000004</v>
      </c>
      <c r="AR479" s="97">
        <f>_xlfn.XLOOKUP(B479,'[1]PI final (3)'!C:C,'[1]PI final (3)'!AW:AW,"",0)</f>
        <v>0.1</v>
      </c>
      <c r="AS479" s="97">
        <f>_xlfn.XLOOKUP(B479,'[1]PI final (3)'!C:C,'[1]PI final (3)'!AX:AX,"",0)</f>
        <v>0.1</v>
      </c>
      <c r="AT479" s="97">
        <f>_xlfn.XLOOKUP(B479,'[1]PI final (3)'!C:C,'[1]PI final (3)'!AY:AY,"",0)</f>
        <v>0.15</v>
      </c>
      <c r="AU479" s="97">
        <f>_xlfn.XLOOKUP(B479,'[1]PI final (3)'!C:C,'[1]PI final (3)'!AZ:AZ,"",0)</f>
        <v>0.1</v>
      </c>
      <c r="AV479" s="97">
        <f>_xlfn.XLOOKUP(B479,'[1]PI final (3)'!C:C,'[1]PI final (3)'!BA:BA,"",0)</f>
        <v>0.44999999999999996</v>
      </c>
      <c r="AW479" s="97">
        <f>_xlfn.XLOOKUP(B479,'[1]PI final (3)'!C:C,'[1]PI final (3)'!BB:BB,"",0)</f>
        <v>1</v>
      </c>
      <c r="AX479" s="98" t="s">
        <v>776</v>
      </c>
      <c r="AY479" s="98" t="s">
        <v>931</v>
      </c>
      <c r="AZ479" s="98" t="s">
        <v>931</v>
      </c>
      <c r="BA479" s="98" t="s">
        <v>849</v>
      </c>
      <c r="BB479" s="98" t="s">
        <v>799</v>
      </c>
      <c r="BC479" s="98" t="s">
        <v>800</v>
      </c>
      <c r="BD479" s="98" t="s">
        <v>1222</v>
      </c>
      <c r="BE479" s="98" t="s">
        <v>801</v>
      </c>
      <c r="BF479" s="98" t="s">
        <v>802</v>
      </c>
    </row>
    <row r="480" spans="1:58" s="102" customFormat="1" ht="32.1" customHeight="1">
      <c r="A480" s="97" t="s">
        <v>3734</v>
      </c>
      <c r="B480" s="97">
        <v>466</v>
      </c>
      <c r="C480" s="98" t="s">
        <v>2366</v>
      </c>
      <c r="D480" s="98" t="s">
        <v>2650</v>
      </c>
      <c r="E480" s="98" t="s">
        <v>2767</v>
      </c>
      <c r="F480" s="98" t="s">
        <v>2768</v>
      </c>
      <c r="G480" s="98" t="s">
        <v>1057</v>
      </c>
      <c r="H480" s="98" t="s">
        <v>2769</v>
      </c>
      <c r="I480" s="98" t="s">
        <v>1043</v>
      </c>
      <c r="J480" s="97" t="s">
        <v>2770</v>
      </c>
      <c r="K480" s="98" t="s">
        <v>2771</v>
      </c>
      <c r="L480" s="97">
        <v>128</v>
      </c>
      <c r="M480" s="100" t="s">
        <v>1059</v>
      </c>
      <c r="N480" s="99">
        <v>4</v>
      </c>
      <c r="O480" s="100" t="s">
        <v>917</v>
      </c>
      <c r="P480" s="97">
        <v>17</v>
      </c>
      <c r="Q480" s="98" t="s">
        <v>1217</v>
      </c>
      <c r="R480" s="98" t="s">
        <v>1501</v>
      </c>
      <c r="S480" s="97">
        <v>170909600</v>
      </c>
      <c r="T480" s="98" t="s">
        <v>2846</v>
      </c>
      <c r="U480" s="98" t="s">
        <v>1826</v>
      </c>
      <c r="V480" s="98" t="s">
        <v>2847</v>
      </c>
      <c r="W480" s="98">
        <v>0</v>
      </c>
      <c r="X480" s="98" t="s">
        <v>1802</v>
      </c>
      <c r="Y480" s="98">
        <v>1</v>
      </c>
      <c r="Z480" s="97" t="s">
        <v>1666</v>
      </c>
      <c r="AA480" s="127" t="s">
        <v>2842</v>
      </c>
      <c r="AB480" s="98" t="s">
        <v>16</v>
      </c>
      <c r="AC480" s="97">
        <f>_xlfn.XLOOKUP(B480,'[1]PI final (3)'!C:C,'[1]PI final (3)'!AE:AE,"",0)</f>
        <v>0.5</v>
      </c>
      <c r="AD480" s="97">
        <f>_xlfn.XLOOKUP(B480,'[1]PI final (3)'!C:C,'[1]PI final (3)'!AF:AF,"",0)</f>
        <v>0.5</v>
      </c>
      <c r="AE480" s="97">
        <f>_xlfn.XLOOKUP(B480,'[1]PI final (3)'!C:C,'[1]PI final (3)'!AG:AG,"",0)</f>
        <v>1</v>
      </c>
      <c r="AF480" s="97">
        <f>_xlfn.XLOOKUP(B480,'[1]PI final (3)'!C:C,'[1]PI final (3)'!AI:AI,"",0)</f>
        <v>0</v>
      </c>
      <c r="AG480" s="97">
        <f>_xlfn.XLOOKUP(B480,'[1]PI final (3)'!C:C,'[1]PI final (3)'!AJ:AJ,"",0)</f>
        <v>0</v>
      </c>
      <c r="AH480" s="97">
        <f>_xlfn.XLOOKUP(B480,'[1]PI final (3)'!C:C,'[1]PI final (3)'!AK:AK,"",0)</f>
        <v>0</v>
      </c>
      <c r="AI480" s="97">
        <f>_xlfn.XLOOKUP(B480,'[1]PI final (3)'!C:C,'[1]PI final (3)'!AL:AL,"",0)</f>
        <v>0</v>
      </c>
      <c r="AJ480" s="97">
        <f>_xlfn.XLOOKUP(B480,'[1]PI final (3)'!C:C,'[1]PI final (3)'!AM:AM,"",0)</f>
        <v>0</v>
      </c>
      <c r="AK480" s="97">
        <f>_xlfn.XLOOKUP(B480,'[1]PI final (3)'!C:C,'[1]PI final (3)'!AN:AN,"",0)</f>
        <v>1</v>
      </c>
      <c r="AL480" s="97">
        <f>_xlfn.XLOOKUP(B480,'[1]PI final (3)'!C:C,'[1]PI final (3)'!AP:AP,"",0)</f>
        <v>0</v>
      </c>
      <c r="AM480" s="97">
        <f>_xlfn.XLOOKUP(B480,'[1]PI final (3)'!C:C,'[1]PI final (3)'!AQ:AQ,"",0)</f>
        <v>0</v>
      </c>
      <c r="AN480" s="97">
        <f>_xlfn.XLOOKUP(B480,'[1]PI final (3)'!C:C,'[1]PI final (3)'!AR:AR,"",0)</f>
        <v>0</v>
      </c>
      <c r="AO480" s="97">
        <f>_xlfn.XLOOKUP(B480,'[1]PI final (3)'!C:C,'[1]PI final (3)'!AS:AS,"",0)</f>
        <v>0</v>
      </c>
      <c r="AP480" s="97">
        <f>_xlfn.XLOOKUP(B480,'[1]PI final (3)'!C:C,'[1]PI final (3)'!AT:AT,"",0)</f>
        <v>0</v>
      </c>
      <c r="AQ480" s="97">
        <f>_xlfn.XLOOKUP(B480,'[1]PI final (3)'!C:C,'[1]PI final (3)'!AU:AU,"",0)</f>
        <v>1</v>
      </c>
      <c r="AR480" s="97">
        <f>_xlfn.XLOOKUP(B480,'[1]PI final (3)'!C:C,'[1]PI final (3)'!AW:AW,"",0)</f>
        <v>0</v>
      </c>
      <c r="AS480" s="97">
        <f>_xlfn.XLOOKUP(B480,'[1]PI final (3)'!C:C,'[1]PI final (3)'!AX:AX,"",0)</f>
        <v>0</v>
      </c>
      <c r="AT480" s="97">
        <f>_xlfn.XLOOKUP(B480,'[1]PI final (3)'!C:C,'[1]PI final (3)'!AY:AY,"",0)</f>
        <v>0</v>
      </c>
      <c r="AU480" s="97">
        <f>_xlfn.XLOOKUP(B480,'[1]PI final (3)'!C:C,'[1]PI final (3)'!AZ:AZ,"",0)</f>
        <v>0</v>
      </c>
      <c r="AV480" s="97">
        <f>_xlfn.XLOOKUP(B480,'[1]PI final (3)'!C:C,'[1]PI final (3)'!BA:BA,"",0)</f>
        <v>0</v>
      </c>
      <c r="AW480" s="97">
        <f>_xlfn.XLOOKUP(B480,'[1]PI final (3)'!C:C,'[1]PI final (3)'!BB:BB,"",0)</f>
        <v>1</v>
      </c>
      <c r="AX480" s="98" t="s">
        <v>776</v>
      </c>
      <c r="AY480" s="98" t="s">
        <v>931</v>
      </c>
      <c r="AZ480" s="98" t="s">
        <v>931</v>
      </c>
      <c r="BA480" s="98" t="s">
        <v>849</v>
      </c>
      <c r="BB480" s="98">
        <v>0</v>
      </c>
      <c r="BC480" s="98">
        <v>0</v>
      </c>
      <c r="BD480" s="98">
        <v>0</v>
      </c>
      <c r="BE480" s="98">
        <v>0</v>
      </c>
      <c r="BF480" s="98">
        <v>0</v>
      </c>
    </row>
    <row r="481" spans="1:58" s="102" customFormat="1" ht="32.1" customHeight="1">
      <c r="A481" s="97" t="s">
        <v>3734</v>
      </c>
      <c r="B481" s="97">
        <v>467</v>
      </c>
      <c r="C481" s="98" t="s">
        <v>2366</v>
      </c>
      <c r="D481" s="98" t="s">
        <v>2650</v>
      </c>
      <c r="E481" s="98" t="s">
        <v>2767</v>
      </c>
      <c r="F481" s="98" t="s">
        <v>2768</v>
      </c>
      <c r="G481" s="98" t="s">
        <v>1057</v>
      </c>
      <c r="H481" s="98" t="s">
        <v>2769</v>
      </c>
      <c r="I481" s="98" t="s">
        <v>1043</v>
      </c>
      <c r="J481" s="97" t="s">
        <v>2770</v>
      </c>
      <c r="K481" s="98" t="s">
        <v>2771</v>
      </c>
      <c r="L481" s="97">
        <v>128</v>
      </c>
      <c r="M481" s="100" t="s">
        <v>1059</v>
      </c>
      <c r="N481" s="99">
        <v>4</v>
      </c>
      <c r="O481" s="100" t="s">
        <v>917</v>
      </c>
      <c r="P481" s="97">
        <v>35</v>
      </c>
      <c r="Q481" s="98" t="s">
        <v>1403</v>
      </c>
      <c r="R481" s="98" t="s">
        <v>1404</v>
      </c>
      <c r="S481" s="97">
        <v>350203906</v>
      </c>
      <c r="T481" s="98" t="s">
        <v>1714</v>
      </c>
      <c r="U481" s="98" t="s">
        <v>2848</v>
      </c>
      <c r="V481" s="98" t="s">
        <v>2849</v>
      </c>
      <c r="W481" s="119" t="s">
        <v>1802</v>
      </c>
      <c r="X481" s="98" t="s">
        <v>1802</v>
      </c>
      <c r="Y481" s="98">
        <v>1</v>
      </c>
      <c r="Z481" s="97" t="s">
        <v>2850</v>
      </c>
      <c r="AA481" s="127" t="s">
        <v>2851</v>
      </c>
      <c r="AB481" s="98" t="s">
        <v>16</v>
      </c>
      <c r="AC481" s="97">
        <f>_xlfn.XLOOKUP(B481,'[1]PI final (3)'!C:C,'[1]PI final (3)'!AE:AE,"",0)</f>
        <v>0.16</v>
      </c>
      <c r="AD481" s="97">
        <f>_xlfn.XLOOKUP(B481,'[1]PI final (3)'!C:C,'[1]PI final (3)'!AF:AF,"",0)</f>
        <v>0.16</v>
      </c>
      <c r="AE481" s="97">
        <f>_xlfn.XLOOKUP(B481,'[1]PI final (3)'!C:C,'[1]PI final (3)'!AG:AG,"",0)</f>
        <v>0.32</v>
      </c>
      <c r="AF481" s="97">
        <f>_xlfn.XLOOKUP(B481,'[1]PI final (3)'!C:C,'[1]PI final (3)'!AI:AI,"",0)</f>
        <v>0.17</v>
      </c>
      <c r="AG481" s="97">
        <f>_xlfn.XLOOKUP(B481,'[1]PI final (3)'!C:C,'[1]PI final (3)'!AJ:AJ,"",0)</f>
        <v>0.17</v>
      </c>
      <c r="AH481" s="97">
        <f>_xlfn.XLOOKUP(B481,'[1]PI final (3)'!C:C,'[1]PI final (3)'!AK:AK,"",0)</f>
        <v>0.17</v>
      </c>
      <c r="AI481" s="97">
        <f>_xlfn.XLOOKUP(B481,'[1]PI final (3)'!C:C,'[1]PI final (3)'!AL:AL,"",0)</f>
        <v>0.17</v>
      </c>
      <c r="AJ481" s="97">
        <f>_xlfn.XLOOKUP(B481,'[1]PI final (3)'!C:C,'[1]PI final (3)'!AM:AM,"",0)</f>
        <v>0.68</v>
      </c>
      <c r="AK481" s="97">
        <f>_xlfn.XLOOKUP(B481,'[1]PI final (3)'!C:C,'[1]PI final (3)'!AN:AN,"",0)</f>
        <v>1</v>
      </c>
      <c r="AL481" s="97">
        <f>_xlfn.XLOOKUP(B481,'[1]PI final (3)'!C:C,'[1]PI final (3)'!AP:AP,"",0)</f>
        <v>0</v>
      </c>
      <c r="AM481" s="97">
        <f>_xlfn.XLOOKUP(B481,'[1]PI final (3)'!C:C,'[1]PI final (3)'!AQ:AQ,"",0)</f>
        <v>0</v>
      </c>
      <c r="AN481" s="97">
        <f>_xlfn.XLOOKUP(B481,'[1]PI final (3)'!C:C,'[1]PI final (3)'!AR:AR,"",0)</f>
        <v>0</v>
      </c>
      <c r="AO481" s="97">
        <f>_xlfn.XLOOKUP(B481,'[1]PI final (3)'!C:C,'[1]PI final (3)'!AS:AS,"",0)</f>
        <v>0</v>
      </c>
      <c r="AP481" s="97">
        <f>_xlfn.XLOOKUP(B481,'[1]PI final (3)'!C:C,'[1]PI final (3)'!AT:AT,"",0)</f>
        <v>0</v>
      </c>
      <c r="AQ481" s="97">
        <f>_xlfn.XLOOKUP(B481,'[1]PI final (3)'!C:C,'[1]PI final (3)'!AU:AU,"",0)</f>
        <v>0</v>
      </c>
      <c r="AR481" s="97">
        <f>_xlfn.XLOOKUP(B481,'[1]PI final (3)'!C:C,'[1]PI final (3)'!AW:AW,"",0)</f>
        <v>0</v>
      </c>
      <c r="AS481" s="97">
        <f>_xlfn.XLOOKUP(B481,'[1]PI final (3)'!C:C,'[1]PI final (3)'!AX:AX,"",0)</f>
        <v>0</v>
      </c>
      <c r="AT481" s="97">
        <f>_xlfn.XLOOKUP(B481,'[1]PI final (3)'!C:C,'[1]PI final (3)'!AY:AY,"",0)</f>
        <v>0</v>
      </c>
      <c r="AU481" s="97">
        <f>_xlfn.XLOOKUP(B481,'[1]PI final (3)'!C:C,'[1]PI final (3)'!AZ:AZ,"",0)</f>
        <v>0</v>
      </c>
      <c r="AV481" s="97">
        <f>_xlfn.XLOOKUP(B481,'[1]PI final (3)'!C:C,'[1]PI final (3)'!BA:BA,"",0)</f>
        <v>0</v>
      </c>
      <c r="AW481" s="97">
        <f>_xlfn.XLOOKUP(B481,'[1]PI final (3)'!C:C,'[1]PI final (3)'!BB:BB,"",0)</f>
        <v>1</v>
      </c>
      <c r="AX481" s="98">
        <v>0</v>
      </c>
      <c r="AY481" s="98" t="s">
        <v>931</v>
      </c>
      <c r="AZ481" s="98" t="s">
        <v>931</v>
      </c>
      <c r="BA481" s="98" t="s">
        <v>849</v>
      </c>
      <c r="BB481" s="98">
        <v>0</v>
      </c>
      <c r="BC481" s="98">
        <v>0</v>
      </c>
      <c r="BD481" s="98">
        <v>0</v>
      </c>
      <c r="BE481" s="98">
        <v>0</v>
      </c>
      <c r="BF481" s="98">
        <v>0</v>
      </c>
    </row>
    <row r="482" spans="1:58" s="102" customFormat="1" ht="32.1" customHeight="1">
      <c r="A482" s="97" t="s">
        <v>3734</v>
      </c>
      <c r="B482" s="97">
        <v>468</v>
      </c>
      <c r="C482" s="98" t="s">
        <v>2366</v>
      </c>
      <c r="D482" s="98" t="s">
        <v>2650</v>
      </c>
      <c r="E482" s="98" t="s">
        <v>2767</v>
      </c>
      <c r="F482" s="98" t="s">
        <v>2768</v>
      </c>
      <c r="G482" s="98" t="s">
        <v>1057</v>
      </c>
      <c r="H482" s="98" t="s">
        <v>2769</v>
      </c>
      <c r="I482" s="98" t="s">
        <v>1043</v>
      </c>
      <c r="J482" s="97" t="s">
        <v>2770</v>
      </c>
      <c r="K482" s="98" t="s">
        <v>2771</v>
      </c>
      <c r="L482" s="97">
        <v>128</v>
      </c>
      <c r="M482" s="100" t="s">
        <v>1059</v>
      </c>
      <c r="N482" s="99">
        <v>4</v>
      </c>
      <c r="O482" s="100" t="s">
        <v>917</v>
      </c>
      <c r="P482" s="97">
        <v>35</v>
      </c>
      <c r="Q482" s="98" t="s">
        <v>1403</v>
      </c>
      <c r="R482" s="98" t="s">
        <v>1404</v>
      </c>
      <c r="S482" s="97">
        <v>350203910</v>
      </c>
      <c r="T482" s="98" t="s">
        <v>1714</v>
      </c>
      <c r="U482" s="98" t="s">
        <v>2852</v>
      </c>
      <c r="V482" s="98" t="s">
        <v>2853</v>
      </c>
      <c r="W482" s="119" t="s">
        <v>1802</v>
      </c>
      <c r="X482" s="98" t="s">
        <v>1802</v>
      </c>
      <c r="Y482" s="98">
        <v>1</v>
      </c>
      <c r="Z482" s="97" t="s">
        <v>2850</v>
      </c>
      <c r="AA482" s="127" t="s">
        <v>2851</v>
      </c>
      <c r="AB482" s="98" t="s">
        <v>16</v>
      </c>
      <c r="AC482" s="97">
        <f>_xlfn.XLOOKUP(B482,'[1]PI final (3)'!C:C,'[1]PI final (3)'!AE:AE,"",0)</f>
        <v>0</v>
      </c>
      <c r="AD482" s="97">
        <f>_xlfn.XLOOKUP(B482,'[1]PI final (3)'!C:C,'[1]PI final (3)'!AF:AF,"",0)</f>
        <v>0</v>
      </c>
      <c r="AE482" s="97">
        <f>_xlfn.XLOOKUP(B482,'[1]PI final (3)'!C:C,'[1]PI final (3)'!AG:AG,"",0)</f>
        <v>0</v>
      </c>
      <c r="AF482" s="97">
        <f>_xlfn.XLOOKUP(B482,'[1]PI final (3)'!C:C,'[1]PI final (3)'!AI:AI,"",0)</f>
        <v>0</v>
      </c>
      <c r="AG482" s="97">
        <f>_xlfn.XLOOKUP(B482,'[1]PI final (3)'!C:C,'[1]PI final (3)'!AJ:AJ,"",0)</f>
        <v>0</v>
      </c>
      <c r="AH482" s="97">
        <f>_xlfn.XLOOKUP(B482,'[1]PI final (3)'!C:C,'[1]PI final (3)'!AK:AK,"",0)</f>
        <v>0</v>
      </c>
      <c r="AI482" s="97">
        <f>_xlfn.XLOOKUP(B482,'[1]PI final (3)'!C:C,'[1]PI final (3)'!AL:AL,"",0)</f>
        <v>0</v>
      </c>
      <c r="AJ482" s="97">
        <f>_xlfn.XLOOKUP(B482,'[1]PI final (3)'!C:C,'[1]PI final (3)'!AM:AM,"",0)</f>
        <v>0</v>
      </c>
      <c r="AK482" s="97">
        <f>AJ482+AE482</f>
        <v>0</v>
      </c>
      <c r="AL482" s="97">
        <f>_xlfn.XLOOKUP(B482,'[1]PI final (3)'!C:C,'[1]PI final (3)'!AP:AP,"",0)</f>
        <v>0.125</v>
      </c>
      <c r="AM482" s="97">
        <f>_xlfn.XLOOKUP(B482,'[1]PI final (3)'!C:C,'[1]PI final (3)'!AQ:AQ,"",0)</f>
        <v>0.125</v>
      </c>
      <c r="AN482" s="97">
        <f>_xlfn.XLOOKUP(B482,'[1]PI final (3)'!C:C,'[1]PI final (3)'!AR:AR,"",0)</f>
        <v>0.125</v>
      </c>
      <c r="AO482" s="97">
        <f>_xlfn.XLOOKUP(B482,'[1]PI final (3)'!C:C,'[1]PI final (3)'!AS:AS,"",0)</f>
        <v>0.125</v>
      </c>
      <c r="AP482" s="97">
        <f>_xlfn.XLOOKUP(B482,'[1]PI final (3)'!C:C,'[1]PI final (3)'!AT:AT,"",0)</f>
        <v>0.5</v>
      </c>
      <c r="AQ482" s="97">
        <f>_xlfn.XLOOKUP(B482,'[1]PI final (3)'!C:C,'[1]PI final (3)'!AU:AU,"",0)</f>
        <v>0</v>
      </c>
      <c r="AR482" s="97">
        <f>_xlfn.XLOOKUP(B482,'[1]PI final (3)'!C:C,'[1]PI final (3)'!AW:AW,"",0)</f>
        <v>0.125</v>
      </c>
      <c r="AS482" s="97">
        <f>_xlfn.XLOOKUP(B482,'[1]PI final (3)'!C:C,'[1]PI final (3)'!AX:AX,"",0)</f>
        <v>0.125</v>
      </c>
      <c r="AT482" s="97">
        <f>_xlfn.XLOOKUP(B482,'[1]PI final (3)'!C:C,'[1]PI final (3)'!AY:AY,"",0)</f>
        <v>0.125</v>
      </c>
      <c r="AU482" s="97">
        <f>_xlfn.XLOOKUP(B482,'[1]PI final (3)'!C:C,'[1]PI final (3)'!AZ:AZ,"",0)</f>
        <v>0.125</v>
      </c>
      <c r="AV482" s="97">
        <f>_xlfn.XLOOKUP(B482,'[1]PI final (3)'!C:C,'[1]PI final (3)'!BA:BA,"",0)</f>
        <v>0.5</v>
      </c>
      <c r="AW482" s="97">
        <f>_xlfn.XLOOKUP(B482,'[1]PI final (3)'!C:C,'[1]PI final (3)'!BB:BB,"",0)</f>
        <v>1</v>
      </c>
      <c r="AX482" s="98">
        <v>0</v>
      </c>
      <c r="AY482" s="98" t="s">
        <v>931</v>
      </c>
      <c r="AZ482" s="98" t="s">
        <v>931</v>
      </c>
      <c r="BA482" s="98" t="s">
        <v>849</v>
      </c>
      <c r="BB482" s="98">
        <v>0</v>
      </c>
      <c r="BC482" s="98">
        <v>0</v>
      </c>
      <c r="BD482" s="98">
        <v>0</v>
      </c>
      <c r="BE482" s="98">
        <v>0</v>
      </c>
      <c r="BF482" s="98">
        <v>0</v>
      </c>
    </row>
    <row r="483" spans="1:58" s="102" customFormat="1" ht="32.1" customHeight="1">
      <c r="A483" s="97" t="s">
        <v>3734</v>
      </c>
      <c r="B483" s="97">
        <v>469</v>
      </c>
      <c r="C483" s="98" t="s">
        <v>2366</v>
      </c>
      <c r="D483" s="98" t="s">
        <v>2650</v>
      </c>
      <c r="E483" s="98" t="s">
        <v>2767</v>
      </c>
      <c r="F483" s="98" t="s">
        <v>2768</v>
      </c>
      <c r="G483" s="98" t="s">
        <v>1057</v>
      </c>
      <c r="H483" s="98" t="s">
        <v>2769</v>
      </c>
      <c r="I483" s="98" t="s">
        <v>1043</v>
      </c>
      <c r="J483" s="97" t="s">
        <v>2770</v>
      </c>
      <c r="K483" s="98" t="s">
        <v>2771</v>
      </c>
      <c r="L483" s="97">
        <v>128</v>
      </c>
      <c r="M483" s="100" t="s">
        <v>1059</v>
      </c>
      <c r="N483" s="99">
        <v>4</v>
      </c>
      <c r="O483" s="100" t="s">
        <v>917</v>
      </c>
      <c r="P483" s="97">
        <v>35</v>
      </c>
      <c r="Q483" s="98" t="s">
        <v>1403</v>
      </c>
      <c r="R483" s="98" t="s">
        <v>1404</v>
      </c>
      <c r="S483" s="97">
        <v>350211000</v>
      </c>
      <c r="T483" s="98" t="s">
        <v>1825</v>
      </c>
      <c r="U483" s="98" t="s">
        <v>1826</v>
      </c>
      <c r="V483" s="98" t="s">
        <v>2854</v>
      </c>
      <c r="W483" s="98">
        <v>0</v>
      </c>
      <c r="X483" s="98" t="s">
        <v>29</v>
      </c>
      <c r="Y483" s="98">
        <v>1</v>
      </c>
      <c r="Z483" s="97">
        <v>9</v>
      </c>
      <c r="AA483" s="128">
        <v>45300</v>
      </c>
      <c r="AB483" s="98" t="s">
        <v>16</v>
      </c>
      <c r="AC483" s="97">
        <f>_xlfn.XLOOKUP(B483,'[1]PI final (3)'!C:C,'[1]PI final (3)'!AE:AE,"",0)</f>
        <v>0.5</v>
      </c>
      <c r="AD483" s="97">
        <f>_xlfn.XLOOKUP(B483,'[1]PI final (3)'!C:C,'[1]PI final (3)'!AF:AF,"",0)</f>
        <v>0.5</v>
      </c>
      <c r="AE483" s="97">
        <f>_xlfn.XLOOKUP(B483,'[1]PI final (3)'!C:C,'[1]PI final (3)'!AG:AG,"",0)</f>
        <v>1</v>
      </c>
      <c r="AF483" s="97">
        <f>_xlfn.XLOOKUP(B483,'[1]PI final (3)'!C:C,'[1]PI final (3)'!AI:AI,"",0)</f>
        <v>0</v>
      </c>
      <c r="AG483" s="97">
        <f>_xlfn.XLOOKUP(B483,'[1]PI final (3)'!C:C,'[1]PI final (3)'!AJ:AJ,"",0)</f>
        <v>0</v>
      </c>
      <c r="AH483" s="97">
        <f>_xlfn.XLOOKUP(B483,'[1]PI final (3)'!C:C,'[1]PI final (3)'!AK:AK,"",0)</f>
        <v>0</v>
      </c>
      <c r="AI483" s="97">
        <f>_xlfn.XLOOKUP(B483,'[1]PI final (3)'!C:C,'[1]PI final (3)'!AL:AL,"",0)</f>
        <v>0</v>
      </c>
      <c r="AJ483" s="97">
        <f>_xlfn.XLOOKUP(B483,'[1]PI final (3)'!C:C,'[1]PI final (3)'!AM:AM,"",0)</f>
        <v>0</v>
      </c>
      <c r="AK483" s="97">
        <f>_xlfn.XLOOKUP(B483,'[1]PI final (3)'!C:C,'[1]PI final (3)'!AN:AN,"",0)</f>
        <v>1</v>
      </c>
      <c r="AL483" s="97">
        <f>_xlfn.XLOOKUP(B483,'[1]PI final (3)'!C:C,'[1]PI final (3)'!AP:AP,"",0)</f>
        <v>0</v>
      </c>
      <c r="AM483" s="97">
        <f>_xlfn.XLOOKUP(B483,'[1]PI final (3)'!C:C,'[1]PI final (3)'!AQ:AQ,"",0)</f>
        <v>0</v>
      </c>
      <c r="AN483" s="97">
        <f>_xlfn.XLOOKUP(B483,'[1]PI final (3)'!C:C,'[1]PI final (3)'!AR:AR,"",0)</f>
        <v>0</v>
      </c>
      <c r="AO483" s="97">
        <f>_xlfn.XLOOKUP(B483,'[1]PI final (3)'!C:C,'[1]PI final (3)'!AS:AS,"",0)</f>
        <v>0</v>
      </c>
      <c r="AP483" s="97">
        <f>_xlfn.XLOOKUP(B483,'[1]PI final (3)'!C:C,'[1]PI final (3)'!AT:AT,"",0)</f>
        <v>0</v>
      </c>
      <c r="AQ483" s="97">
        <f>_xlfn.XLOOKUP(B483,'[1]PI final (3)'!C:C,'[1]PI final (3)'!AU:AU,"",0)</f>
        <v>0</v>
      </c>
      <c r="AR483" s="97">
        <f>_xlfn.XLOOKUP(B483,'[1]PI final (3)'!C:C,'[1]PI final (3)'!AW:AW,"",0)</f>
        <v>0</v>
      </c>
      <c r="AS483" s="97">
        <f>_xlfn.XLOOKUP(B483,'[1]PI final (3)'!C:C,'[1]PI final (3)'!AX:AX,"",0)</f>
        <v>0</v>
      </c>
      <c r="AT483" s="97">
        <f>_xlfn.XLOOKUP(B483,'[1]PI final (3)'!C:C,'[1]PI final (3)'!AY:AY,"",0)</f>
        <v>0</v>
      </c>
      <c r="AU483" s="97">
        <f>_xlfn.XLOOKUP(B483,'[1]PI final (3)'!C:C,'[1]PI final (3)'!AZ:AZ,"",0)</f>
        <v>0</v>
      </c>
      <c r="AV483" s="97">
        <f>_xlfn.XLOOKUP(B483,'[1]PI final (3)'!C:C,'[1]PI final (3)'!BA:BA,"",0)</f>
        <v>0</v>
      </c>
      <c r="AW483" s="97">
        <f>_xlfn.XLOOKUP(B483,'[1]PI final (3)'!C:C,'[1]PI final (3)'!BB:BB,"",0)</f>
        <v>1</v>
      </c>
      <c r="AX483" s="98" t="s">
        <v>776</v>
      </c>
      <c r="AY483" s="98" t="s">
        <v>931</v>
      </c>
      <c r="AZ483" s="98" t="s">
        <v>931</v>
      </c>
      <c r="BA483" s="98" t="s">
        <v>849</v>
      </c>
      <c r="BB483" s="98">
        <v>0</v>
      </c>
      <c r="BC483" s="98">
        <v>0</v>
      </c>
      <c r="BD483" s="98">
        <v>0</v>
      </c>
      <c r="BE483" s="98">
        <v>0</v>
      </c>
      <c r="BF483" s="98">
        <v>0</v>
      </c>
    </row>
    <row r="484" spans="1:58" s="102" customFormat="1" ht="32.1" customHeight="1">
      <c r="A484" s="97" t="s">
        <v>3734</v>
      </c>
      <c r="B484" s="97">
        <v>470</v>
      </c>
      <c r="C484" s="98" t="s">
        <v>2366</v>
      </c>
      <c r="D484" s="98" t="s">
        <v>2650</v>
      </c>
      <c r="E484" s="98" t="s">
        <v>2767</v>
      </c>
      <c r="F484" s="98" t="s">
        <v>2768</v>
      </c>
      <c r="G484" s="98" t="s">
        <v>1057</v>
      </c>
      <c r="H484" s="98" t="s">
        <v>2769</v>
      </c>
      <c r="I484" s="98" t="s">
        <v>1043</v>
      </c>
      <c r="J484" s="97" t="s">
        <v>2770</v>
      </c>
      <c r="K484" s="98" t="s">
        <v>2771</v>
      </c>
      <c r="L484" s="97">
        <v>128</v>
      </c>
      <c r="M484" s="100" t="s">
        <v>1059</v>
      </c>
      <c r="N484" s="99">
        <v>4</v>
      </c>
      <c r="O484" s="100" t="s">
        <v>917</v>
      </c>
      <c r="P484" s="97">
        <v>24</v>
      </c>
      <c r="Q484" s="98" t="s">
        <v>31</v>
      </c>
      <c r="R484" s="100" t="s">
        <v>1774</v>
      </c>
      <c r="S484" s="97">
        <v>240211000</v>
      </c>
      <c r="T484" s="98" t="s">
        <v>2855</v>
      </c>
      <c r="U484" s="98" t="s">
        <v>2856</v>
      </c>
      <c r="V484" s="98" t="s">
        <v>2857</v>
      </c>
      <c r="W484" s="98">
        <v>1</v>
      </c>
      <c r="X484" s="98" t="s">
        <v>1802</v>
      </c>
      <c r="Y484" s="98">
        <v>2</v>
      </c>
      <c r="Z484" s="97" t="s">
        <v>1840</v>
      </c>
      <c r="AA484" s="127" t="s">
        <v>2858</v>
      </c>
      <c r="AB484" s="98" t="s">
        <v>16</v>
      </c>
      <c r="AC484" s="97">
        <f>_xlfn.XLOOKUP(B484,'[1]PI final (3)'!C:C,'[1]PI final (3)'!AE:AE,"",0)</f>
        <v>0</v>
      </c>
      <c r="AD484" s="97">
        <f>_xlfn.XLOOKUP(B484,'[1]PI final (3)'!C:C,'[1]PI final (3)'!AF:AF,"",0)</f>
        <v>0</v>
      </c>
      <c r="AE484" s="97">
        <f>_xlfn.XLOOKUP(B484,'[1]PI final (3)'!C:C,'[1]PI final (3)'!AG:AG,"",0)</f>
        <v>0</v>
      </c>
      <c r="AF484" s="97">
        <f>_xlfn.XLOOKUP(B484,'[1]PI final (3)'!C:C,'[1]PI final (3)'!AI:AI,"",0)</f>
        <v>0</v>
      </c>
      <c r="AG484" s="97">
        <f>_xlfn.XLOOKUP(B484,'[1]PI final (3)'!C:C,'[1]PI final (3)'!AJ:AJ,"",0)</f>
        <v>0</v>
      </c>
      <c r="AH484" s="97">
        <f>_xlfn.XLOOKUP(B484,'[1]PI final (3)'!C:C,'[1]PI final (3)'!AK:AK,"",0)</f>
        <v>0</v>
      </c>
      <c r="AI484" s="97">
        <f>_xlfn.XLOOKUP(B484,'[1]PI final (3)'!C:C,'[1]PI final (3)'!AL:AL,"",0)</f>
        <v>0</v>
      </c>
      <c r="AJ484" s="97">
        <f>_xlfn.XLOOKUP(B484,'[1]PI final (3)'!C:C,'[1]PI final (3)'!AM:AM,"",0)</f>
        <v>0</v>
      </c>
      <c r="AK484" s="97">
        <f>AJ484+AE484</f>
        <v>0</v>
      </c>
      <c r="AL484" s="97">
        <f>_xlfn.XLOOKUP(B484,'[1]PI final (3)'!C:C,'[1]PI final (3)'!AP:AP,"",0)</f>
        <v>0.1</v>
      </c>
      <c r="AM484" s="97">
        <f>_xlfn.XLOOKUP(B484,'[1]PI final (3)'!C:C,'[1]PI final (3)'!AQ:AQ,"",0)</f>
        <v>0.15</v>
      </c>
      <c r="AN484" s="97">
        <f>_xlfn.XLOOKUP(B484,'[1]PI final (3)'!C:C,'[1]PI final (3)'!AR:AR,"",0)</f>
        <v>0.25</v>
      </c>
      <c r="AO484" s="97">
        <f>_xlfn.XLOOKUP(B484,'[1]PI final (3)'!C:C,'[1]PI final (3)'!AS:AS,"",0)</f>
        <v>0.5</v>
      </c>
      <c r="AP484" s="97">
        <f>_xlfn.XLOOKUP(B484,'[1]PI final (3)'!C:C,'[1]PI final (3)'!AT:AT,"",0)</f>
        <v>1</v>
      </c>
      <c r="AQ484" s="97">
        <f>_xlfn.XLOOKUP(B484,'[1]PI final (3)'!C:C,'[1]PI final (3)'!AU:AU,"",0)</f>
        <v>0</v>
      </c>
      <c r="AR484" s="97">
        <f>_xlfn.XLOOKUP(B484,'[1]PI final (3)'!C:C,'[1]PI final (3)'!AW:AW,"",0)</f>
        <v>0</v>
      </c>
      <c r="AS484" s="97">
        <f>_xlfn.XLOOKUP(B484,'[1]PI final (3)'!C:C,'[1]PI final (3)'!AX:AX,"",0)</f>
        <v>0</v>
      </c>
      <c r="AT484" s="97">
        <f>_xlfn.XLOOKUP(B484,'[1]PI final (3)'!C:C,'[1]PI final (3)'!AY:AY,"",0)</f>
        <v>0</v>
      </c>
      <c r="AU484" s="97">
        <f>_xlfn.XLOOKUP(B484,'[1]PI final (3)'!C:C,'[1]PI final (3)'!AZ:AZ,"",0)</f>
        <v>0</v>
      </c>
      <c r="AV484" s="97">
        <f>_xlfn.XLOOKUP(B484,'[1]PI final (3)'!C:C,'[1]PI final (3)'!BA:BA,"",0)</f>
        <v>0</v>
      </c>
      <c r="AW484" s="97">
        <f>_xlfn.XLOOKUP(B484,'[1]PI final (3)'!C:C,'[1]PI final (3)'!BB:BB,"",0)</f>
        <v>1</v>
      </c>
      <c r="AX484" s="98" t="s">
        <v>776</v>
      </c>
      <c r="AY484" s="98" t="s">
        <v>931</v>
      </c>
      <c r="AZ484" s="98" t="s">
        <v>931</v>
      </c>
      <c r="BA484" s="98" t="s">
        <v>849</v>
      </c>
      <c r="BB484" s="98" t="s">
        <v>799</v>
      </c>
      <c r="BC484" s="98" t="s">
        <v>800</v>
      </c>
      <c r="BD484" s="98" t="s">
        <v>1222</v>
      </c>
      <c r="BE484" s="98" t="s">
        <v>801</v>
      </c>
      <c r="BF484" s="98" t="s">
        <v>802</v>
      </c>
    </row>
    <row r="485" spans="1:58" s="102" customFormat="1" ht="32.1" customHeight="1">
      <c r="A485" s="97" t="s">
        <v>3734</v>
      </c>
      <c r="B485" s="97">
        <v>471</v>
      </c>
      <c r="C485" s="98" t="s">
        <v>2366</v>
      </c>
      <c r="D485" s="98" t="s">
        <v>2650</v>
      </c>
      <c r="E485" s="98" t="s">
        <v>2767</v>
      </c>
      <c r="F485" s="98" t="s">
        <v>2768</v>
      </c>
      <c r="G485" s="98" t="s">
        <v>1057</v>
      </c>
      <c r="H485" s="98" t="s">
        <v>2769</v>
      </c>
      <c r="I485" s="98" t="s">
        <v>1043</v>
      </c>
      <c r="J485" s="97" t="s">
        <v>2770</v>
      </c>
      <c r="K485" s="98" t="s">
        <v>2771</v>
      </c>
      <c r="L485" s="97">
        <v>128</v>
      </c>
      <c r="M485" s="100" t="s">
        <v>1059</v>
      </c>
      <c r="N485" s="99">
        <v>4</v>
      </c>
      <c r="O485" s="100" t="s">
        <v>917</v>
      </c>
      <c r="P485" s="97">
        <v>24</v>
      </c>
      <c r="Q485" s="98" t="s">
        <v>31</v>
      </c>
      <c r="R485" s="98" t="s">
        <v>1828</v>
      </c>
      <c r="S485" s="97">
        <v>240308400</v>
      </c>
      <c r="T485" s="98" t="s">
        <v>1825</v>
      </c>
      <c r="U485" s="98" t="s">
        <v>1826</v>
      </c>
      <c r="V485" s="98" t="s">
        <v>2859</v>
      </c>
      <c r="W485" s="98">
        <v>0</v>
      </c>
      <c r="X485" s="98" t="s">
        <v>29</v>
      </c>
      <c r="Y485" s="98">
        <v>1</v>
      </c>
      <c r="Z485" s="97" t="s">
        <v>1840</v>
      </c>
      <c r="AA485" s="127" t="s">
        <v>2860</v>
      </c>
      <c r="AB485" s="98" t="s">
        <v>16</v>
      </c>
      <c r="AC485" s="97">
        <f>_xlfn.XLOOKUP(B485,'[1]PI final (3)'!C:C,'[1]PI final (3)'!AE:AE,"",0)</f>
        <v>0.16</v>
      </c>
      <c r="AD485" s="97">
        <f>_xlfn.XLOOKUP(B485,'[1]PI final (3)'!C:C,'[1]PI final (3)'!AF:AF,"",0)</f>
        <v>0.16</v>
      </c>
      <c r="AE485" s="97">
        <f>_xlfn.XLOOKUP(B485,'[1]PI final (3)'!C:C,'[1]PI final (3)'!AG:AG,"",0)</f>
        <v>0.32</v>
      </c>
      <c r="AF485" s="97">
        <f>_xlfn.XLOOKUP(B485,'[1]PI final (3)'!C:C,'[1]PI final (3)'!AI:AI,"",0)</f>
        <v>0.17</v>
      </c>
      <c r="AG485" s="97">
        <f>_xlfn.XLOOKUP(B485,'[1]PI final (3)'!C:C,'[1]PI final (3)'!AJ:AJ,"",0)</f>
        <v>0.17</v>
      </c>
      <c r="AH485" s="97">
        <f>_xlfn.XLOOKUP(B485,'[1]PI final (3)'!C:C,'[1]PI final (3)'!AK:AK,"",0)</f>
        <v>0.17</v>
      </c>
      <c r="AI485" s="97">
        <f>_xlfn.XLOOKUP(B485,'[1]PI final (3)'!C:C,'[1]PI final (3)'!AL:AL,"",0)</f>
        <v>0.17</v>
      </c>
      <c r="AJ485" s="97">
        <f>_xlfn.XLOOKUP(B485,'[1]PI final (3)'!C:C,'[1]PI final (3)'!AM:AM,"",0)</f>
        <v>0.68</v>
      </c>
      <c r="AK485" s="97">
        <f>_xlfn.XLOOKUP(B485,'[1]PI final (3)'!C:C,'[1]PI final (3)'!AN:AN,"",0)</f>
        <v>1</v>
      </c>
      <c r="AL485" s="97">
        <f>_xlfn.XLOOKUP(B485,'[1]PI final (3)'!C:C,'[1]PI final (3)'!AP:AP,"",0)</f>
        <v>0</v>
      </c>
      <c r="AM485" s="97">
        <f>_xlfn.XLOOKUP(B485,'[1]PI final (3)'!C:C,'[1]PI final (3)'!AQ:AQ,"",0)</f>
        <v>0</v>
      </c>
      <c r="AN485" s="97">
        <f>_xlfn.XLOOKUP(B485,'[1]PI final (3)'!C:C,'[1]PI final (3)'!AR:AR,"",0)</f>
        <v>0</v>
      </c>
      <c r="AO485" s="97">
        <f>_xlfn.XLOOKUP(B485,'[1]PI final (3)'!C:C,'[1]PI final (3)'!AS:AS,"",0)</f>
        <v>0</v>
      </c>
      <c r="AP485" s="97">
        <f>_xlfn.XLOOKUP(B485,'[1]PI final (3)'!C:C,'[1]PI final (3)'!AT:AT,"",0)</f>
        <v>0</v>
      </c>
      <c r="AQ485" s="97">
        <f>_xlfn.XLOOKUP(B485,'[1]PI final (3)'!C:C,'[1]PI final (3)'!AU:AU,"",0)</f>
        <v>0</v>
      </c>
      <c r="AR485" s="97">
        <f>_xlfn.XLOOKUP(B485,'[1]PI final (3)'!C:C,'[1]PI final (3)'!AW:AW,"",0)</f>
        <v>0</v>
      </c>
      <c r="AS485" s="97">
        <f>_xlfn.XLOOKUP(B485,'[1]PI final (3)'!C:C,'[1]PI final (3)'!AX:AX,"",0)</f>
        <v>0</v>
      </c>
      <c r="AT485" s="97">
        <f>_xlfn.XLOOKUP(B485,'[1]PI final (3)'!C:C,'[1]PI final (3)'!AY:AY,"",0)</f>
        <v>0</v>
      </c>
      <c r="AU485" s="97">
        <f>_xlfn.XLOOKUP(B485,'[1]PI final (3)'!C:C,'[1]PI final (3)'!AZ:AZ,"",0)</f>
        <v>0</v>
      </c>
      <c r="AV485" s="97">
        <f>_xlfn.XLOOKUP(B485,'[1]PI final (3)'!C:C,'[1]PI final (3)'!BA:BA,"",0)</f>
        <v>0</v>
      </c>
      <c r="AW485" s="97">
        <f>_xlfn.XLOOKUP(B485,'[1]PI final (3)'!C:C,'[1]PI final (3)'!BB:BB,"",0)</f>
        <v>1</v>
      </c>
      <c r="AX485" s="98" t="s">
        <v>776</v>
      </c>
      <c r="AY485" s="98" t="s">
        <v>931</v>
      </c>
      <c r="AZ485" s="98" t="s">
        <v>931</v>
      </c>
      <c r="BA485" s="98" t="s">
        <v>849</v>
      </c>
      <c r="BB485" s="98">
        <v>0</v>
      </c>
      <c r="BC485" s="98">
        <v>0</v>
      </c>
      <c r="BD485" s="98">
        <v>0</v>
      </c>
      <c r="BE485" s="98">
        <v>0</v>
      </c>
      <c r="BF485" s="98">
        <v>0</v>
      </c>
    </row>
    <row r="486" spans="1:58" s="102" customFormat="1" ht="32.1" customHeight="1">
      <c r="A486" s="97" t="s">
        <v>3734</v>
      </c>
      <c r="B486" s="97">
        <v>472</v>
      </c>
      <c r="C486" s="98" t="s">
        <v>2366</v>
      </c>
      <c r="D486" s="98" t="s">
        <v>2650</v>
      </c>
      <c r="E486" s="98" t="s">
        <v>2861</v>
      </c>
      <c r="F486" s="98" t="s">
        <v>2862</v>
      </c>
      <c r="G486" s="98" t="s">
        <v>1057</v>
      </c>
      <c r="H486" s="98" t="s">
        <v>2863</v>
      </c>
      <c r="I486" s="98" t="s">
        <v>2864</v>
      </c>
      <c r="J486" s="97">
        <v>65143.21</v>
      </c>
      <c r="K486" s="98" t="s">
        <v>2771</v>
      </c>
      <c r="L486" s="97">
        <v>140644.21</v>
      </c>
      <c r="M486" s="98" t="s">
        <v>1059</v>
      </c>
      <c r="N486" s="99">
        <v>4</v>
      </c>
      <c r="O486" s="98" t="s">
        <v>917</v>
      </c>
      <c r="P486" s="97">
        <v>40</v>
      </c>
      <c r="Q486" s="98" t="s">
        <v>2397</v>
      </c>
      <c r="R486" s="98" t="s">
        <v>2865</v>
      </c>
      <c r="S486" s="97">
        <v>400201900</v>
      </c>
      <c r="T486" s="98" t="s">
        <v>2866</v>
      </c>
      <c r="U486" s="98" t="s">
        <v>2867</v>
      </c>
      <c r="V486" s="98" t="s">
        <v>2868</v>
      </c>
      <c r="W486" s="98">
        <v>15369.33</v>
      </c>
      <c r="X486" s="98" t="s">
        <v>2771</v>
      </c>
      <c r="Y486" s="98">
        <v>25369.33</v>
      </c>
      <c r="Z486" s="97">
        <v>11</v>
      </c>
      <c r="AA486" s="101" t="s">
        <v>2869</v>
      </c>
      <c r="AB486" s="98" t="s">
        <v>16</v>
      </c>
      <c r="AC486" s="97">
        <f>_xlfn.XLOOKUP(B486,'[1]PI final (3)'!C:C,'[1]PI final (3)'!AE:AE,"",0)</f>
        <v>0</v>
      </c>
      <c r="AD486" s="97">
        <f>_xlfn.XLOOKUP(B486,'[1]PI final (3)'!C:C,'[1]PI final (3)'!AF:AF,"",0)</f>
        <v>0</v>
      </c>
      <c r="AE486" s="97">
        <f>_xlfn.XLOOKUP(B486,'[1]PI final (3)'!C:C,'[1]PI final (3)'!AG:AG,"",0)</f>
        <v>0</v>
      </c>
      <c r="AF486" s="97">
        <f>_xlfn.XLOOKUP(B486,'[1]PI final (3)'!C:C,'[1]PI final (3)'!AI:AI,"",0)</f>
        <v>0</v>
      </c>
      <c r="AG486" s="97">
        <f>_xlfn.XLOOKUP(B486,'[1]PI final (3)'!C:C,'[1]PI final (3)'!AJ:AJ,"",0)</f>
        <v>0</v>
      </c>
      <c r="AH486" s="97">
        <f>_xlfn.XLOOKUP(B486,'[1]PI final (3)'!C:C,'[1]PI final (3)'!AK:AK,"",0)</f>
        <v>0</v>
      </c>
      <c r="AI486" s="97">
        <f>_xlfn.XLOOKUP(B486,'[1]PI final (3)'!C:C,'[1]PI final (3)'!AL:AL,"",0)</f>
        <v>0</v>
      </c>
      <c r="AJ486" s="97">
        <f>_xlfn.XLOOKUP(B486,'[1]PI final (3)'!C:C,'[1]PI final (3)'!AM:AM,"",0)</f>
        <v>0</v>
      </c>
      <c r="AK486" s="97">
        <f>AJ486+AE486</f>
        <v>0</v>
      </c>
      <c r="AL486" s="97">
        <f>_xlfn.XLOOKUP(B486,'[1]PI final (3)'!C:C,'[1]PI final (3)'!AP:AP,"",0)</f>
        <v>500</v>
      </c>
      <c r="AM486" s="97">
        <f>_xlfn.XLOOKUP(B486,'[1]PI final (3)'!C:C,'[1]PI final (3)'!AQ:AQ,"",0)</f>
        <v>1000</v>
      </c>
      <c r="AN486" s="97">
        <f>_xlfn.XLOOKUP(B486,'[1]PI final (3)'!C:C,'[1]PI final (3)'!AR:AR,"",0)</f>
        <v>1750</v>
      </c>
      <c r="AO486" s="97">
        <f>_xlfn.XLOOKUP(B486,'[1]PI final (3)'!C:C,'[1]PI final (3)'!AS:AS,"",0)</f>
        <v>1750</v>
      </c>
      <c r="AP486" s="97">
        <f>_xlfn.XLOOKUP(B486,'[1]PI final (3)'!C:C,'[1]PI final (3)'!AT:AT,"",0)</f>
        <v>5000</v>
      </c>
      <c r="AQ486" s="97">
        <f>_xlfn.XLOOKUP(B486,'[1]PI final (3)'!C:C,'[1]PI final (3)'!AU:AU,"",0)</f>
        <v>0</v>
      </c>
      <c r="AR486" s="97">
        <f>_xlfn.XLOOKUP(B486,'[1]PI final (3)'!C:C,'[1]PI final (3)'!AW:AW,"",0)</f>
        <v>500</v>
      </c>
      <c r="AS486" s="97">
        <f>_xlfn.XLOOKUP(B486,'[1]PI final (3)'!C:C,'[1]PI final (3)'!AX:AX,"",0)</f>
        <v>1000</v>
      </c>
      <c r="AT486" s="97">
        <f>_xlfn.XLOOKUP(B486,'[1]PI final (3)'!C:C,'[1]PI final (3)'!AY:AY,"",0)</f>
        <v>1750</v>
      </c>
      <c r="AU486" s="97">
        <f>_xlfn.XLOOKUP(B486,'[1]PI final (3)'!C:C,'[1]PI final (3)'!AZ:AZ,"",0)</f>
        <v>1750</v>
      </c>
      <c r="AV486" s="97">
        <f>_xlfn.XLOOKUP(B486,'[1]PI final (3)'!C:C,'[1]PI final (3)'!BA:BA,"",0)</f>
        <v>5000</v>
      </c>
      <c r="AW486" s="97">
        <f>_xlfn.XLOOKUP(B486,'[1]PI final (3)'!C:C,'[1]PI final (3)'!BB:BB,"",0)</f>
        <v>10000</v>
      </c>
      <c r="AX486" s="98" t="s">
        <v>776</v>
      </c>
      <c r="AY486" s="98" t="s">
        <v>931</v>
      </c>
      <c r="AZ486" s="98" t="s">
        <v>931</v>
      </c>
      <c r="BA486" s="98" t="s">
        <v>849</v>
      </c>
      <c r="BB486" s="98">
        <v>0</v>
      </c>
      <c r="BC486" s="98">
        <v>0</v>
      </c>
      <c r="BD486" s="98">
        <v>0</v>
      </c>
      <c r="BE486" s="98">
        <v>0</v>
      </c>
      <c r="BF486" s="98">
        <v>0</v>
      </c>
    </row>
    <row r="487" spans="1:58" s="102" customFormat="1" ht="32.1" customHeight="1">
      <c r="A487" s="97" t="s">
        <v>3734</v>
      </c>
      <c r="B487" s="97">
        <v>473</v>
      </c>
      <c r="C487" s="98" t="s">
        <v>2366</v>
      </c>
      <c r="D487" s="98" t="s">
        <v>2650</v>
      </c>
      <c r="E487" s="98" t="s">
        <v>2861</v>
      </c>
      <c r="F487" s="98" t="s">
        <v>2862</v>
      </c>
      <c r="G487" s="98" t="s">
        <v>1057</v>
      </c>
      <c r="H487" s="98" t="s">
        <v>2863</v>
      </c>
      <c r="I487" s="98" t="s">
        <v>2864</v>
      </c>
      <c r="J487" s="97">
        <v>65143.21</v>
      </c>
      <c r="K487" s="98" t="s">
        <v>2771</v>
      </c>
      <c r="L487" s="97">
        <v>140644.21</v>
      </c>
      <c r="M487" s="98" t="s">
        <v>1059</v>
      </c>
      <c r="N487" s="99">
        <v>4</v>
      </c>
      <c r="O487" s="98" t="s">
        <v>917</v>
      </c>
      <c r="P487" s="97">
        <v>40</v>
      </c>
      <c r="Q487" s="98" t="s">
        <v>2397</v>
      </c>
      <c r="R487" s="98" t="s">
        <v>2865</v>
      </c>
      <c r="S487" s="97">
        <v>400202000</v>
      </c>
      <c r="T487" s="98" t="s">
        <v>2866</v>
      </c>
      <c r="U487" s="98" t="s">
        <v>2870</v>
      </c>
      <c r="V487" s="98" t="s">
        <v>2871</v>
      </c>
      <c r="W487" s="119" t="s">
        <v>1802</v>
      </c>
      <c r="X487" s="98" t="s">
        <v>1802</v>
      </c>
      <c r="Y487" s="98">
        <v>1000</v>
      </c>
      <c r="Z487" s="97">
        <v>11</v>
      </c>
      <c r="AA487" s="101" t="s">
        <v>2869</v>
      </c>
      <c r="AB487" s="98" t="s">
        <v>16</v>
      </c>
      <c r="AC487" s="97">
        <f>_xlfn.XLOOKUP(B487,'[1]PI final (3)'!C:C,'[1]PI final (3)'!AE:AE,"",0)</f>
        <v>1</v>
      </c>
      <c r="AD487" s="97">
        <f>_xlfn.XLOOKUP(B487,'[1]PI final (3)'!C:C,'[1]PI final (3)'!AF:AF,"",0)</f>
        <v>100</v>
      </c>
      <c r="AE487" s="97">
        <f>_xlfn.XLOOKUP(B487,'[1]PI final (3)'!C:C,'[1]PI final (3)'!AG:AG,"",0)</f>
        <v>101</v>
      </c>
      <c r="AF487" s="97">
        <f>_xlfn.XLOOKUP(B487,'[1]PI final (3)'!C:C,'[1]PI final (3)'!AI:AI,"",0)</f>
        <v>0</v>
      </c>
      <c r="AG487" s="97">
        <f>_xlfn.XLOOKUP(B487,'[1]PI final (3)'!C:C,'[1]PI final (3)'!AJ:AJ,"",0)</f>
        <v>0</v>
      </c>
      <c r="AH487" s="97">
        <f>_xlfn.XLOOKUP(B487,'[1]PI final (3)'!C:C,'[1]PI final (3)'!AK:AK,"",0)</f>
        <v>100</v>
      </c>
      <c r="AI487" s="97">
        <f>_xlfn.XLOOKUP(B487,'[1]PI final (3)'!C:C,'[1]PI final (3)'!AL:AL,"",0)</f>
        <v>100</v>
      </c>
      <c r="AJ487" s="97">
        <f>_xlfn.XLOOKUP(B487,'[1]PI final (3)'!C:C,'[1]PI final (3)'!AM:AM,"",0)</f>
        <v>200</v>
      </c>
      <c r="AK487" s="97">
        <f>_xlfn.XLOOKUP(B487,'[1]PI final (3)'!C:C,'[1]PI final (3)'!AN:AN,"",0)</f>
        <v>301</v>
      </c>
      <c r="AL487" s="97">
        <f>_xlfn.XLOOKUP(B487,'[1]PI final (3)'!C:C,'[1]PI final (3)'!AP:AP,"",0)</f>
        <v>25</v>
      </c>
      <c r="AM487" s="97">
        <f>_xlfn.XLOOKUP(B487,'[1]PI final (3)'!C:C,'[1]PI final (3)'!AQ:AQ,"",0)</f>
        <v>75</v>
      </c>
      <c r="AN487" s="97">
        <f>_xlfn.XLOOKUP(B487,'[1]PI final (3)'!C:C,'[1]PI final (3)'!AR:AR,"",0)</f>
        <v>100</v>
      </c>
      <c r="AO487" s="97">
        <f>_xlfn.XLOOKUP(B487,'[1]PI final (3)'!C:C,'[1]PI final (3)'!AS:AS,"",0)</f>
        <v>100</v>
      </c>
      <c r="AP487" s="97">
        <f>_xlfn.XLOOKUP(B487,'[1]PI final (3)'!C:C,'[1]PI final (3)'!AT:AT,"",0)</f>
        <v>300</v>
      </c>
      <c r="AQ487" s="97">
        <f>_xlfn.XLOOKUP(B487,'[1]PI final (3)'!C:C,'[1]PI final (3)'!AU:AU,"",0)</f>
        <v>0</v>
      </c>
      <c r="AR487" s="97">
        <f>_xlfn.XLOOKUP(B487,'[1]PI final (3)'!C:C,'[1]PI final (3)'!AW:AW,"",0)</f>
        <v>25</v>
      </c>
      <c r="AS487" s="97">
        <f>_xlfn.XLOOKUP(B487,'[1]PI final (3)'!C:C,'[1]PI final (3)'!AX:AX,"",0)</f>
        <v>75</v>
      </c>
      <c r="AT487" s="97">
        <f>_xlfn.XLOOKUP(B487,'[1]PI final (3)'!C:C,'[1]PI final (3)'!AY:AY,"",0)</f>
        <v>100</v>
      </c>
      <c r="AU487" s="97">
        <f>_xlfn.XLOOKUP(B487,'[1]PI final (3)'!C:C,'[1]PI final (3)'!AZ:AZ,"",0)</f>
        <v>100</v>
      </c>
      <c r="AV487" s="97">
        <f>_xlfn.XLOOKUP(B487,'[1]PI final (3)'!C:C,'[1]PI final (3)'!BA:BA,"",0)</f>
        <v>300</v>
      </c>
      <c r="AW487" s="97">
        <f>_xlfn.XLOOKUP(B487,'[1]PI final (3)'!C:C,'[1]PI final (3)'!BB:BB,"",0)</f>
        <v>901</v>
      </c>
      <c r="AX487" s="98">
        <v>0</v>
      </c>
      <c r="AY487" s="98" t="s">
        <v>931</v>
      </c>
      <c r="AZ487" s="98" t="s">
        <v>931</v>
      </c>
      <c r="BA487" s="98" t="s">
        <v>849</v>
      </c>
      <c r="BB487" s="98">
        <v>0</v>
      </c>
      <c r="BC487" s="98">
        <v>0</v>
      </c>
      <c r="BD487" s="98">
        <v>0</v>
      </c>
      <c r="BE487" s="98">
        <v>0</v>
      </c>
      <c r="BF487" s="98">
        <v>0</v>
      </c>
    </row>
    <row r="488" spans="1:58" s="102" customFormat="1" ht="32.1" customHeight="1">
      <c r="A488" s="97" t="s">
        <v>3734</v>
      </c>
      <c r="B488" s="97">
        <v>474</v>
      </c>
      <c r="C488" s="98" t="s">
        <v>2366</v>
      </c>
      <c r="D488" s="98" t="s">
        <v>2650</v>
      </c>
      <c r="E488" s="98" t="s">
        <v>2861</v>
      </c>
      <c r="F488" s="98" t="s">
        <v>2862</v>
      </c>
      <c r="G488" s="98" t="s">
        <v>1057</v>
      </c>
      <c r="H488" s="98" t="s">
        <v>2863</v>
      </c>
      <c r="I488" s="98" t="s">
        <v>2864</v>
      </c>
      <c r="J488" s="97">
        <v>65143.21</v>
      </c>
      <c r="K488" s="98" t="s">
        <v>2771</v>
      </c>
      <c r="L488" s="97">
        <v>140644.21</v>
      </c>
      <c r="M488" s="98" t="s">
        <v>1059</v>
      </c>
      <c r="N488" s="99">
        <v>4</v>
      </c>
      <c r="O488" s="98" t="s">
        <v>917</v>
      </c>
      <c r="P488" s="97">
        <v>40</v>
      </c>
      <c r="Q488" s="98" t="s">
        <v>2397</v>
      </c>
      <c r="R488" s="98" t="s">
        <v>2865</v>
      </c>
      <c r="S488" s="97">
        <v>400202100</v>
      </c>
      <c r="T488" s="98" t="s">
        <v>2866</v>
      </c>
      <c r="U488" s="98" t="s">
        <v>2872</v>
      </c>
      <c r="V488" s="98" t="s">
        <v>2873</v>
      </c>
      <c r="W488" s="98">
        <v>8301</v>
      </c>
      <c r="X488" s="98" t="s">
        <v>2771</v>
      </c>
      <c r="Y488" s="98">
        <v>48301</v>
      </c>
      <c r="Z488" s="97">
        <v>11</v>
      </c>
      <c r="AA488" s="101" t="s">
        <v>2869</v>
      </c>
      <c r="AB488" s="98" t="s">
        <v>16</v>
      </c>
      <c r="AC488" s="97">
        <f>_xlfn.XLOOKUP(B488,'[1]PI final (3)'!C:C,'[1]PI final (3)'!AE:AE,"",0)</f>
        <v>3500</v>
      </c>
      <c r="AD488" s="97">
        <f>_xlfn.XLOOKUP(B488,'[1]PI final (3)'!C:C,'[1]PI final (3)'!AF:AF,"",0)</f>
        <v>1500</v>
      </c>
      <c r="AE488" s="97">
        <f>_xlfn.XLOOKUP(B488,'[1]PI final (3)'!C:C,'[1]PI final (3)'!AG:AG,"",0)</f>
        <v>5000</v>
      </c>
      <c r="AF488" s="97">
        <f>_xlfn.XLOOKUP(B488,'[1]PI final (3)'!C:C,'[1]PI final (3)'!AI:AI,"",0)</f>
        <v>500</v>
      </c>
      <c r="AG488" s="97">
        <f>_xlfn.XLOOKUP(B488,'[1]PI final (3)'!C:C,'[1]PI final (3)'!AJ:AJ,"",0)</f>
        <v>1500</v>
      </c>
      <c r="AH488" s="97">
        <f>_xlfn.XLOOKUP(B488,'[1]PI final (3)'!C:C,'[1]PI final (3)'!AK:AK,"",0)</f>
        <v>1500</v>
      </c>
      <c r="AI488" s="97">
        <f>_xlfn.XLOOKUP(B488,'[1]PI final (3)'!C:C,'[1]PI final (3)'!AL:AL,"",0)</f>
        <v>1500</v>
      </c>
      <c r="AJ488" s="97">
        <f>_xlfn.XLOOKUP(B488,'[1]PI final (3)'!C:C,'[1]PI final (3)'!AM:AM,"",0)</f>
        <v>5000</v>
      </c>
      <c r="AK488" s="97">
        <f>_xlfn.XLOOKUP(B488,'[1]PI final (3)'!C:C,'[1]PI final (3)'!AN:AN,"",0)</f>
        <v>10000</v>
      </c>
      <c r="AL488" s="97">
        <f>_xlfn.XLOOKUP(B488,'[1]PI final (3)'!C:C,'[1]PI final (3)'!AP:AP,"",0)</f>
        <v>3000</v>
      </c>
      <c r="AM488" s="97">
        <f>_xlfn.XLOOKUP(B488,'[1]PI final (3)'!C:C,'[1]PI final (3)'!AQ:AQ,"",0)</f>
        <v>4000</v>
      </c>
      <c r="AN488" s="97">
        <f>_xlfn.XLOOKUP(B488,'[1]PI final (3)'!C:C,'[1]PI final (3)'!AR:AR,"",0)</f>
        <v>4000</v>
      </c>
      <c r="AO488" s="97">
        <f>_xlfn.XLOOKUP(B488,'[1]PI final (3)'!C:C,'[1]PI final (3)'!AS:AS,"",0)</f>
        <v>4000</v>
      </c>
      <c r="AP488" s="97">
        <f>_xlfn.XLOOKUP(B488,'[1]PI final (3)'!C:C,'[1]PI final (3)'!AT:AT,"",0)</f>
        <v>15000</v>
      </c>
      <c r="AQ488" s="97">
        <f>_xlfn.XLOOKUP(B488,'[1]PI final (3)'!C:C,'[1]PI final (3)'!AU:AU,"",0)</f>
        <v>0</v>
      </c>
      <c r="AR488" s="97">
        <f>_xlfn.XLOOKUP(B488,'[1]PI final (3)'!C:C,'[1]PI final (3)'!AW:AW,"",0)</f>
        <v>3000</v>
      </c>
      <c r="AS488" s="97">
        <f>_xlfn.XLOOKUP(B488,'[1]PI final (3)'!C:C,'[1]PI final (3)'!AX:AX,"",0)</f>
        <v>4000</v>
      </c>
      <c r="AT488" s="97">
        <f>_xlfn.XLOOKUP(B488,'[1]PI final (3)'!C:C,'[1]PI final (3)'!AY:AY,"",0)</f>
        <v>4000</v>
      </c>
      <c r="AU488" s="97">
        <f>_xlfn.XLOOKUP(B488,'[1]PI final (3)'!C:C,'[1]PI final (3)'!AZ:AZ,"",0)</f>
        <v>4000</v>
      </c>
      <c r="AV488" s="97">
        <f>_xlfn.XLOOKUP(B488,'[1]PI final (3)'!C:C,'[1]PI final (3)'!BA:BA,"",0)</f>
        <v>15000</v>
      </c>
      <c r="AW488" s="97">
        <f>_xlfn.XLOOKUP(B488,'[1]PI final (3)'!C:C,'[1]PI final (3)'!BB:BB,"",0)</f>
        <v>40000</v>
      </c>
      <c r="AX488" s="98" t="s">
        <v>776</v>
      </c>
      <c r="AY488" s="98" t="s">
        <v>931</v>
      </c>
      <c r="AZ488" s="98" t="s">
        <v>931</v>
      </c>
      <c r="BA488" s="98" t="s">
        <v>849</v>
      </c>
      <c r="BB488" s="98">
        <v>0</v>
      </c>
      <c r="BC488" s="98">
        <v>0</v>
      </c>
      <c r="BD488" s="98">
        <v>0</v>
      </c>
      <c r="BE488" s="98">
        <v>0</v>
      </c>
      <c r="BF488" s="98">
        <v>0</v>
      </c>
    </row>
    <row r="489" spans="1:58" s="102" customFormat="1" ht="32.1" customHeight="1">
      <c r="A489" s="97" t="s">
        <v>3734</v>
      </c>
      <c r="B489" s="97">
        <v>475</v>
      </c>
      <c r="C489" s="98" t="s">
        <v>2366</v>
      </c>
      <c r="D489" s="98" t="s">
        <v>2650</v>
      </c>
      <c r="E489" s="98" t="s">
        <v>2861</v>
      </c>
      <c r="F489" s="98" t="s">
        <v>2862</v>
      </c>
      <c r="G489" s="98" t="s">
        <v>1057</v>
      </c>
      <c r="H489" s="98" t="s">
        <v>2863</v>
      </c>
      <c r="I489" s="98" t="s">
        <v>2864</v>
      </c>
      <c r="J489" s="97">
        <v>65143.21</v>
      </c>
      <c r="K489" s="98" t="s">
        <v>2771</v>
      </c>
      <c r="L489" s="97">
        <v>140644.21</v>
      </c>
      <c r="M489" s="98" t="s">
        <v>1059</v>
      </c>
      <c r="N489" s="99">
        <v>4</v>
      </c>
      <c r="O489" s="98" t="s">
        <v>917</v>
      </c>
      <c r="P489" s="97">
        <v>40</v>
      </c>
      <c r="Q489" s="98" t="s">
        <v>2397</v>
      </c>
      <c r="R489" s="98" t="s">
        <v>2865</v>
      </c>
      <c r="S489" s="97">
        <v>400202300</v>
      </c>
      <c r="T489" s="98" t="s">
        <v>2874</v>
      </c>
      <c r="U489" s="98" t="s">
        <v>2875</v>
      </c>
      <c r="V489" s="98" t="s">
        <v>2876</v>
      </c>
      <c r="W489" s="98">
        <v>39217.980000000003</v>
      </c>
      <c r="X489" s="98" t="s">
        <v>2771</v>
      </c>
      <c r="Y489" s="98">
        <v>79217.98</v>
      </c>
      <c r="Z489" s="97">
        <v>11</v>
      </c>
      <c r="AA489" s="101" t="s">
        <v>2869</v>
      </c>
      <c r="AB489" s="98" t="s">
        <v>16</v>
      </c>
      <c r="AC489" s="97">
        <f>_xlfn.XLOOKUP(B489,'[1]PI final (3)'!C:C,'[1]PI final (3)'!AE:AE,"",0)</f>
        <v>3000</v>
      </c>
      <c r="AD489" s="97">
        <f>_xlfn.XLOOKUP(B489,'[1]PI final (3)'!C:C,'[1]PI final (3)'!AF:AF,"",0)</f>
        <v>4250</v>
      </c>
      <c r="AE489" s="97">
        <f>_xlfn.XLOOKUP(B489,'[1]PI final (3)'!C:C,'[1]PI final (3)'!AG:AG,"",0)</f>
        <v>7250</v>
      </c>
      <c r="AF489" s="97">
        <f>_xlfn.XLOOKUP(B489,'[1]PI final (3)'!C:C,'[1]PI final (3)'!AI:AI,"",0)</f>
        <v>500</v>
      </c>
      <c r="AG489" s="97">
        <f>_xlfn.XLOOKUP(B489,'[1]PI final (3)'!C:C,'[1]PI final (3)'!AJ:AJ,"",0)</f>
        <v>750</v>
      </c>
      <c r="AH489" s="97">
        <f>_xlfn.XLOOKUP(B489,'[1]PI final (3)'!C:C,'[1]PI final (3)'!AK:AK,"",0)</f>
        <v>750</v>
      </c>
      <c r="AI489" s="97">
        <f>_xlfn.XLOOKUP(B489,'[1]PI final (3)'!C:C,'[1]PI final (3)'!AL:AL,"",0)</f>
        <v>750</v>
      </c>
      <c r="AJ489" s="97">
        <f>_xlfn.XLOOKUP(B489,'[1]PI final (3)'!C:C,'[1]PI final (3)'!AM:AM,"",0)</f>
        <v>2750</v>
      </c>
      <c r="AK489" s="97">
        <f>_xlfn.XLOOKUP(B489,'[1]PI final (3)'!C:C,'[1]PI final (3)'!AN:AN,"",0)</f>
        <v>10000</v>
      </c>
      <c r="AL489" s="97">
        <f>_xlfn.XLOOKUP(B489,'[1]PI final (3)'!C:C,'[1]PI final (3)'!AP:AP,"",0)</f>
        <v>3000</v>
      </c>
      <c r="AM489" s="97">
        <f>_xlfn.XLOOKUP(B489,'[1]PI final (3)'!C:C,'[1]PI final (3)'!AQ:AQ,"",0)</f>
        <v>4000</v>
      </c>
      <c r="AN489" s="97">
        <f>_xlfn.XLOOKUP(B489,'[1]PI final (3)'!C:C,'[1]PI final (3)'!AR:AR,"",0)</f>
        <v>4000</v>
      </c>
      <c r="AO489" s="97">
        <f>_xlfn.XLOOKUP(B489,'[1]PI final (3)'!C:C,'[1]PI final (3)'!AS:AS,"",0)</f>
        <v>4000</v>
      </c>
      <c r="AP489" s="97">
        <f>_xlfn.XLOOKUP(B489,'[1]PI final (3)'!C:C,'[1]PI final (3)'!AT:AT,"",0)</f>
        <v>15000</v>
      </c>
      <c r="AQ489" s="97">
        <f>_xlfn.XLOOKUP(B489,'[1]PI final (3)'!C:C,'[1]PI final (3)'!AU:AU,"",0)</f>
        <v>0</v>
      </c>
      <c r="AR489" s="97">
        <f>_xlfn.XLOOKUP(B489,'[1]PI final (3)'!C:C,'[1]PI final (3)'!AW:AW,"",0)</f>
        <v>3000</v>
      </c>
      <c r="AS489" s="97">
        <f>_xlfn.XLOOKUP(B489,'[1]PI final (3)'!C:C,'[1]PI final (3)'!AX:AX,"",0)</f>
        <v>4000</v>
      </c>
      <c r="AT489" s="97">
        <f>_xlfn.XLOOKUP(B489,'[1]PI final (3)'!C:C,'[1]PI final (3)'!AY:AY,"",0)</f>
        <v>4000</v>
      </c>
      <c r="AU489" s="97">
        <f>_xlfn.XLOOKUP(B489,'[1]PI final (3)'!C:C,'[1]PI final (3)'!AZ:AZ,"",0)</f>
        <v>4000</v>
      </c>
      <c r="AV489" s="97">
        <f>_xlfn.XLOOKUP(B489,'[1]PI final (3)'!C:C,'[1]PI final (3)'!BA:BA,"",0)</f>
        <v>15000</v>
      </c>
      <c r="AW489" s="97">
        <f>_xlfn.XLOOKUP(B489,'[1]PI final (3)'!C:C,'[1]PI final (3)'!BB:BB,"",0)</f>
        <v>40000</v>
      </c>
      <c r="AX489" s="98" t="s">
        <v>776</v>
      </c>
      <c r="AY489" s="98" t="s">
        <v>931</v>
      </c>
      <c r="AZ489" s="98" t="s">
        <v>931</v>
      </c>
      <c r="BA489" s="98" t="s">
        <v>849</v>
      </c>
      <c r="BB489" s="98">
        <v>0</v>
      </c>
      <c r="BC489" s="98">
        <v>0</v>
      </c>
      <c r="BD489" s="98">
        <v>0</v>
      </c>
      <c r="BE489" s="98">
        <v>0</v>
      </c>
      <c r="BF489" s="98">
        <v>0</v>
      </c>
    </row>
    <row r="490" spans="1:58" s="102" customFormat="1" ht="32.1" customHeight="1">
      <c r="A490" s="97" t="s">
        <v>3734</v>
      </c>
      <c r="B490" s="97">
        <v>476</v>
      </c>
      <c r="C490" s="98" t="s">
        <v>2366</v>
      </c>
      <c r="D490" s="98" t="s">
        <v>2650</v>
      </c>
      <c r="E490" s="98" t="s">
        <v>2861</v>
      </c>
      <c r="F490" s="98" t="s">
        <v>2862</v>
      </c>
      <c r="G490" s="98" t="s">
        <v>1057</v>
      </c>
      <c r="H490" s="98" t="s">
        <v>2863</v>
      </c>
      <c r="I490" s="98" t="s">
        <v>2864</v>
      </c>
      <c r="J490" s="97">
        <v>65143.21</v>
      </c>
      <c r="K490" s="98" t="s">
        <v>2771</v>
      </c>
      <c r="L490" s="97">
        <v>140644.21</v>
      </c>
      <c r="M490" s="98" t="s">
        <v>1059</v>
      </c>
      <c r="N490" s="99">
        <v>4</v>
      </c>
      <c r="O490" s="98" t="s">
        <v>917</v>
      </c>
      <c r="P490" s="97">
        <v>40</v>
      </c>
      <c r="Q490" s="98" t="s">
        <v>2397</v>
      </c>
      <c r="R490" s="98" t="s">
        <v>2865</v>
      </c>
      <c r="S490" s="97">
        <v>400203000</v>
      </c>
      <c r="T490" s="98" t="s">
        <v>2874</v>
      </c>
      <c r="U490" s="98" t="s">
        <v>2877</v>
      </c>
      <c r="V490" s="98" t="s">
        <v>2878</v>
      </c>
      <c r="W490" s="119">
        <v>2254.9</v>
      </c>
      <c r="X490" s="98" t="s">
        <v>2771</v>
      </c>
      <c r="Y490" s="98">
        <v>4754.8999999999996</v>
      </c>
      <c r="Z490" s="97">
        <v>11</v>
      </c>
      <c r="AA490" s="101" t="s">
        <v>2869</v>
      </c>
      <c r="AB490" s="98" t="s">
        <v>16</v>
      </c>
      <c r="AC490" s="97">
        <f>_xlfn.XLOOKUP(B490,'[1]PI final (3)'!C:C,'[1]PI final (3)'!AE:AE,"",0)</f>
        <v>50</v>
      </c>
      <c r="AD490" s="97">
        <f>_xlfn.XLOOKUP(B490,'[1]PI final (3)'!C:C,'[1]PI final (3)'!AF:AF,"",0)</f>
        <v>50</v>
      </c>
      <c r="AE490" s="97">
        <f>_xlfn.XLOOKUP(B490,'[1]PI final (3)'!C:C,'[1]PI final (3)'!AG:AG,"",0)</f>
        <v>100</v>
      </c>
      <c r="AF490" s="97">
        <f>_xlfn.XLOOKUP(B490,'[1]PI final (3)'!C:C,'[1]PI final (3)'!AI:AI,"",0)</f>
        <v>50</v>
      </c>
      <c r="AG490" s="97">
        <f>_xlfn.XLOOKUP(B490,'[1]PI final (3)'!C:C,'[1]PI final (3)'!AJ:AJ,"",0)</f>
        <v>100</v>
      </c>
      <c r="AH490" s="97">
        <f>_xlfn.XLOOKUP(B490,'[1]PI final (3)'!C:C,'[1]PI final (3)'!AK:AK,"",0)</f>
        <v>100</v>
      </c>
      <c r="AI490" s="97">
        <f>_xlfn.XLOOKUP(B490,'[1]PI final (3)'!C:C,'[1]PI final (3)'!AL:AL,"",0)</f>
        <v>100</v>
      </c>
      <c r="AJ490" s="97">
        <f>_xlfn.XLOOKUP(B490,'[1]PI final (3)'!C:C,'[1]PI final (3)'!AM:AM,"",0)</f>
        <v>350</v>
      </c>
      <c r="AK490" s="97">
        <f>_xlfn.XLOOKUP(B490,'[1]PI final (3)'!C:C,'[1]PI final (3)'!AN:AN,"",0)</f>
        <v>450</v>
      </c>
      <c r="AL490" s="97">
        <f>_xlfn.XLOOKUP(B490,'[1]PI final (3)'!C:C,'[1]PI final (3)'!AP:AP,"",0)</f>
        <v>200</v>
      </c>
      <c r="AM490" s="97">
        <f>_xlfn.XLOOKUP(B490,'[1]PI final (3)'!C:C,'[1]PI final (3)'!AQ:AQ,"",0)</f>
        <v>250</v>
      </c>
      <c r="AN490" s="97">
        <f>_xlfn.XLOOKUP(B490,'[1]PI final (3)'!C:C,'[1]PI final (3)'!AR:AR,"",0)</f>
        <v>250</v>
      </c>
      <c r="AO490" s="97">
        <f>_xlfn.XLOOKUP(B490,'[1]PI final (3)'!C:C,'[1]PI final (3)'!AS:AS,"",0)</f>
        <v>300</v>
      </c>
      <c r="AP490" s="97">
        <f>_xlfn.XLOOKUP(B490,'[1]PI final (3)'!C:C,'[1]PI final (3)'!AT:AT,"",0)</f>
        <v>1000</v>
      </c>
      <c r="AQ490" s="97">
        <f>_xlfn.XLOOKUP(B490,'[1]PI final (3)'!C:C,'[1]PI final (3)'!AU:AU,"",0)</f>
        <v>0</v>
      </c>
      <c r="AR490" s="97">
        <f>_xlfn.XLOOKUP(B490,'[1]PI final (3)'!C:C,'[1]PI final (3)'!AW:AW,"",0)</f>
        <v>200</v>
      </c>
      <c r="AS490" s="97">
        <f>_xlfn.XLOOKUP(B490,'[1]PI final (3)'!C:C,'[1]PI final (3)'!AX:AX,"",0)</f>
        <v>250</v>
      </c>
      <c r="AT490" s="97">
        <f>_xlfn.XLOOKUP(B490,'[1]PI final (3)'!C:C,'[1]PI final (3)'!AY:AY,"",0)</f>
        <v>300</v>
      </c>
      <c r="AU490" s="97">
        <f>_xlfn.XLOOKUP(B490,'[1]PI final (3)'!C:C,'[1]PI final (3)'!AZ:AZ,"",0)</f>
        <v>300</v>
      </c>
      <c r="AV490" s="97">
        <f>_xlfn.XLOOKUP(B490,'[1]PI final (3)'!C:C,'[1]PI final (3)'!BA:BA,"",0)</f>
        <v>1050</v>
      </c>
      <c r="AW490" s="97">
        <f>_xlfn.XLOOKUP(B490,'[1]PI final (3)'!C:C,'[1]PI final (3)'!BB:BB,"",0)</f>
        <v>2500</v>
      </c>
      <c r="AX490" s="98" t="s">
        <v>776</v>
      </c>
      <c r="AY490" s="98" t="s">
        <v>931</v>
      </c>
      <c r="AZ490" s="98" t="s">
        <v>931</v>
      </c>
      <c r="BA490" s="98" t="s">
        <v>849</v>
      </c>
      <c r="BB490" s="98">
        <v>0</v>
      </c>
      <c r="BC490" s="98">
        <v>0</v>
      </c>
      <c r="BD490" s="98">
        <v>0</v>
      </c>
      <c r="BE490" s="98">
        <v>0</v>
      </c>
      <c r="BF490" s="98">
        <v>0</v>
      </c>
    </row>
    <row r="491" spans="1:58" s="102" customFormat="1" ht="32.1" customHeight="1">
      <c r="A491" s="97" t="s">
        <v>3734</v>
      </c>
      <c r="B491" s="97">
        <v>477</v>
      </c>
      <c r="C491" s="98" t="s">
        <v>2366</v>
      </c>
      <c r="D491" s="98" t="s">
        <v>2650</v>
      </c>
      <c r="E491" s="98" t="s">
        <v>2861</v>
      </c>
      <c r="F491" s="98" t="s">
        <v>2862</v>
      </c>
      <c r="G491" s="98" t="s">
        <v>1057</v>
      </c>
      <c r="H491" s="98" t="s">
        <v>2863</v>
      </c>
      <c r="I491" s="98" t="s">
        <v>2864</v>
      </c>
      <c r="J491" s="97">
        <v>65143.21</v>
      </c>
      <c r="K491" s="98" t="s">
        <v>2771</v>
      </c>
      <c r="L491" s="97">
        <v>140644.21</v>
      </c>
      <c r="M491" s="98" t="s">
        <v>1059</v>
      </c>
      <c r="N491" s="99">
        <v>4</v>
      </c>
      <c r="O491" s="98" t="s">
        <v>917</v>
      </c>
      <c r="P491" s="97">
        <v>40</v>
      </c>
      <c r="Q491" s="98" t="s">
        <v>2397</v>
      </c>
      <c r="R491" s="98" t="s">
        <v>2865</v>
      </c>
      <c r="S491" s="97">
        <v>400203200</v>
      </c>
      <c r="T491" s="98" t="s">
        <v>2874</v>
      </c>
      <c r="U491" s="98" t="s">
        <v>2879</v>
      </c>
      <c r="V491" s="98" t="s">
        <v>2880</v>
      </c>
      <c r="W491" s="119" t="s">
        <v>1802</v>
      </c>
      <c r="X491" s="98" t="s">
        <v>2881</v>
      </c>
      <c r="Y491" s="98">
        <v>2000</v>
      </c>
      <c r="Z491" s="97" t="s">
        <v>1666</v>
      </c>
      <c r="AA491" s="101" t="s">
        <v>2882</v>
      </c>
      <c r="AB491" s="98" t="s">
        <v>16</v>
      </c>
      <c r="AC491" s="97">
        <f>_xlfn.XLOOKUP(B491,'[1]PI final (3)'!C:C,'[1]PI final (3)'!AE:AE,"",0)</f>
        <v>0</v>
      </c>
      <c r="AD491" s="97">
        <f>_xlfn.XLOOKUP(B491,'[1]PI final (3)'!C:C,'[1]PI final (3)'!AF:AF,"",0)</f>
        <v>0</v>
      </c>
      <c r="AE491" s="97">
        <f>_xlfn.XLOOKUP(B491,'[1]PI final (3)'!C:C,'[1]PI final (3)'!AG:AG,"",0)</f>
        <v>0</v>
      </c>
      <c r="AF491" s="97">
        <f>_xlfn.XLOOKUP(B491,'[1]PI final (3)'!C:C,'[1]PI final (3)'!AI:AI,"",0)</f>
        <v>0</v>
      </c>
      <c r="AG491" s="97">
        <f>_xlfn.XLOOKUP(B491,'[1]PI final (3)'!C:C,'[1]PI final (3)'!AJ:AJ,"",0)</f>
        <v>0</v>
      </c>
      <c r="AH491" s="97">
        <f>_xlfn.XLOOKUP(B491,'[1]PI final (3)'!C:C,'[1]PI final (3)'!AK:AK,"",0)</f>
        <v>0</v>
      </c>
      <c r="AI491" s="97">
        <f>_xlfn.XLOOKUP(B491,'[1]PI final (3)'!C:C,'[1]PI final (3)'!AL:AL,"",0)</f>
        <v>0</v>
      </c>
      <c r="AJ491" s="97">
        <f>_xlfn.XLOOKUP(B491,'[1]PI final (3)'!C:C,'[1]PI final (3)'!AM:AM,"",0)</f>
        <v>0</v>
      </c>
      <c r="AK491" s="97">
        <f>AJ491+AE491</f>
        <v>0</v>
      </c>
      <c r="AL491" s="97">
        <f>_xlfn.XLOOKUP(B491,'[1]PI final (3)'!C:C,'[1]PI final (3)'!AP:AP,"",0)</f>
        <v>250</v>
      </c>
      <c r="AM491" s="97">
        <f>_xlfn.XLOOKUP(B491,'[1]PI final (3)'!C:C,'[1]PI final (3)'!AQ:AQ,"",0)</f>
        <v>250</v>
      </c>
      <c r="AN491" s="97">
        <f>_xlfn.XLOOKUP(B491,'[1]PI final (3)'!C:C,'[1]PI final (3)'!AR:AR,"",0)</f>
        <v>250</v>
      </c>
      <c r="AO491" s="97">
        <f>_xlfn.XLOOKUP(B491,'[1]PI final (3)'!C:C,'[1]PI final (3)'!AS:AS,"",0)</f>
        <v>250</v>
      </c>
      <c r="AP491" s="97">
        <f>_xlfn.XLOOKUP(B491,'[1]PI final (3)'!C:C,'[1]PI final (3)'!AT:AT,"",0)</f>
        <v>1000</v>
      </c>
      <c r="AQ491" s="97">
        <f>_xlfn.XLOOKUP(B491,'[1]PI final (3)'!C:C,'[1]PI final (3)'!AU:AU,"",0)</f>
        <v>0</v>
      </c>
      <c r="AR491" s="97">
        <f>_xlfn.XLOOKUP(B491,'[1]PI final (3)'!C:C,'[1]PI final (3)'!AW:AW,"",0)</f>
        <v>250</v>
      </c>
      <c r="AS491" s="97">
        <f>_xlfn.XLOOKUP(B491,'[1]PI final (3)'!C:C,'[1]PI final (3)'!AX:AX,"",0)</f>
        <v>250</v>
      </c>
      <c r="AT491" s="97">
        <f>_xlfn.XLOOKUP(B491,'[1]PI final (3)'!C:C,'[1]PI final (3)'!AY:AY,"",0)</f>
        <v>250</v>
      </c>
      <c r="AU491" s="97">
        <f>_xlfn.XLOOKUP(B491,'[1]PI final (3)'!C:C,'[1]PI final (3)'!AZ:AZ,"",0)</f>
        <v>250</v>
      </c>
      <c r="AV491" s="97">
        <f>_xlfn.XLOOKUP(B491,'[1]PI final (3)'!C:C,'[1]PI final (3)'!BA:BA,"",0)</f>
        <v>1000</v>
      </c>
      <c r="AW491" s="97">
        <f>_xlfn.XLOOKUP(B491,'[1]PI final (3)'!C:C,'[1]PI final (3)'!BB:BB,"",0)</f>
        <v>2000</v>
      </c>
      <c r="AX491" s="98">
        <v>0</v>
      </c>
      <c r="AY491" s="98" t="s">
        <v>931</v>
      </c>
      <c r="AZ491" s="98" t="s">
        <v>931</v>
      </c>
      <c r="BA491" s="98" t="s">
        <v>849</v>
      </c>
      <c r="BB491" s="98">
        <v>0</v>
      </c>
      <c r="BC491" s="98">
        <v>0</v>
      </c>
      <c r="BD491" s="98">
        <v>0</v>
      </c>
      <c r="BE491" s="98">
        <v>0</v>
      </c>
      <c r="BF491" s="98">
        <v>0</v>
      </c>
    </row>
    <row r="492" spans="1:58" s="102" customFormat="1" ht="32.1" customHeight="1">
      <c r="A492" s="97" t="s">
        <v>3734</v>
      </c>
      <c r="B492" s="97">
        <v>478</v>
      </c>
      <c r="C492" s="98" t="s">
        <v>2366</v>
      </c>
      <c r="D492" s="98" t="s">
        <v>2650</v>
      </c>
      <c r="E492" s="98" t="s">
        <v>2861</v>
      </c>
      <c r="F492" s="98" t="s">
        <v>2862</v>
      </c>
      <c r="G492" s="98" t="s">
        <v>1057</v>
      </c>
      <c r="H492" s="98" t="s">
        <v>2863</v>
      </c>
      <c r="I492" s="98" t="s">
        <v>2864</v>
      </c>
      <c r="J492" s="97">
        <v>65143.21</v>
      </c>
      <c r="K492" s="98" t="s">
        <v>2771</v>
      </c>
      <c r="L492" s="97">
        <v>140644.21</v>
      </c>
      <c r="M492" s="98" t="s">
        <v>1059</v>
      </c>
      <c r="N492" s="99">
        <v>4</v>
      </c>
      <c r="O492" s="98" t="s">
        <v>917</v>
      </c>
      <c r="P492" s="97">
        <v>40</v>
      </c>
      <c r="Q492" s="98" t="s">
        <v>2397</v>
      </c>
      <c r="R492" s="98" t="s">
        <v>2865</v>
      </c>
      <c r="S492" s="97">
        <v>400203400</v>
      </c>
      <c r="T492" s="98" t="s">
        <v>2669</v>
      </c>
      <c r="U492" s="98" t="s">
        <v>2883</v>
      </c>
      <c r="V492" s="98" t="s">
        <v>2884</v>
      </c>
      <c r="W492" s="119" t="s">
        <v>1802</v>
      </c>
      <c r="X492" s="98" t="s">
        <v>2885</v>
      </c>
      <c r="Y492" s="98">
        <v>1</v>
      </c>
      <c r="Z492" s="97">
        <v>11</v>
      </c>
      <c r="AA492" s="101" t="s">
        <v>2869</v>
      </c>
      <c r="AB492" s="98" t="s">
        <v>16</v>
      </c>
      <c r="AC492" s="97">
        <f>_xlfn.XLOOKUP(B492,'[1]PI final (3)'!C:C,'[1]PI final (3)'!AE:AE,"",0)</f>
        <v>1</v>
      </c>
      <c r="AD492" s="97">
        <f>_xlfn.XLOOKUP(B492,'[1]PI final (3)'!C:C,'[1]PI final (3)'!AF:AF,"",0)</f>
        <v>1</v>
      </c>
      <c r="AE492" s="97">
        <f>_xlfn.XLOOKUP(B492,'[1]PI final (3)'!C:C,'[1]PI final (3)'!AG:AG,"",0)</f>
        <v>2</v>
      </c>
      <c r="AF492" s="97">
        <f>_xlfn.XLOOKUP(B492,'[1]PI final (3)'!C:C,'[1]PI final (3)'!AI:AI,"",0)</f>
        <v>1</v>
      </c>
      <c r="AG492" s="97">
        <f>_xlfn.XLOOKUP(B492,'[1]PI final (3)'!C:C,'[1]PI final (3)'!AJ:AJ,"",0)</f>
        <v>1</v>
      </c>
      <c r="AH492" s="97">
        <f>_xlfn.XLOOKUP(B492,'[1]PI final (3)'!C:C,'[1]PI final (3)'!AK:AK,"",0)</f>
        <v>1</v>
      </c>
      <c r="AI492" s="97">
        <f>_xlfn.XLOOKUP(B492,'[1]PI final (3)'!C:C,'[1]PI final (3)'!AL:AL,"",0)</f>
        <v>1</v>
      </c>
      <c r="AJ492" s="97">
        <f>_xlfn.XLOOKUP(B492,'[1]PI final (3)'!C:C,'[1]PI final (3)'!AM:AM,"",0)</f>
        <v>4</v>
      </c>
      <c r="AK492" s="97">
        <f>_xlfn.XLOOKUP(B492,'[1]PI final (3)'!C:C,'[1]PI final (3)'!AN:AN,"",0)</f>
        <v>6</v>
      </c>
      <c r="AL492" s="97">
        <f>_xlfn.XLOOKUP(B492,'[1]PI final (3)'!C:C,'[1]PI final (3)'!AP:AP,"",0)</f>
        <v>0</v>
      </c>
      <c r="AM492" s="97">
        <f>_xlfn.XLOOKUP(B492,'[1]PI final (3)'!C:C,'[1]PI final (3)'!AQ:AQ,"",0)</f>
        <v>0</v>
      </c>
      <c r="AN492" s="97">
        <f>_xlfn.XLOOKUP(B492,'[1]PI final (3)'!C:C,'[1]PI final (3)'!AR:AR,"",0)</f>
        <v>0</v>
      </c>
      <c r="AO492" s="97">
        <f>_xlfn.XLOOKUP(B492,'[1]PI final (3)'!C:C,'[1]PI final (3)'!AS:AS,"",0)</f>
        <v>0</v>
      </c>
      <c r="AP492" s="97">
        <f>_xlfn.XLOOKUP(B492,'[1]PI final (3)'!C:C,'[1]PI final (3)'!AT:AT,"",0)</f>
        <v>0</v>
      </c>
      <c r="AQ492" s="97">
        <f>_xlfn.XLOOKUP(B492,'[1]PI final (3)'!C:C,'[1]PI final (3)'!AU:AU,"",0)</f>
        <v>0</v>
      </c>
      <c r="AR492" s="97">
        <f>_xlfn.XLOOKUP(B492,'[1]PI final (3)'!C:C,'[1]PI final (3)'!AW:AW,"",0)</f>
        <v>0</v>
      </c>
      <c r="AS492" s="97">
        <f>_xlfn.XLOOKUP(B492,'[1]PI final (3)'!C:C,'[1]PI final (3)'!AX:AX,"",0)</f>
        <v>0</v>
      </c>
      <c r="AT492" s="97">
        <f>_xlfn.XLOOKUP(B492,'[1]PI final (3)'!C:C,'[1]PI final (3)'!AY:AY,"",0)</f>
        <v>0</v>
      </c>
      <c r="AU492" s="97">
        <f>_xlfn.XLOOKUP(B492,'[1]PI final (3)'!C:C,'[1]PI final (3)'!AZ:AZ,"",0)</f>
        <v>0</v>
      </c>
      <c r="AV492" s="97">
        <f>_xlfn.XLOOKUP(B492,'[1]PI final (3)'!C:C,'[1]PI final (3)'!BA:BA,"",0)</f>
        <v>0</v>
      </c>
      <c r="AW492" s="97">
        <f>_xlfn.XLOOKUP(B492,'[1]PI final (3)'!C:C,'[1]PI final (3)'!BB:BB,"",0)</f>
        <v>6</v>
      </c>
      <c r="AX492" s="98">
        <v>0</v>
      </c>
      <c r="AY492" s="98" t="s">
        <v>931</v>
      </c>
      <c r="AZ492" s="98" t="s">
        <v>931</v>
      </c>
      <c r="BA492" s="98" t="s">
        <v>849</v>
      </c>
      <c r="BB492" s="98">
        <v>0</v>
      </c>
      <c r="BC492" s="98">
        <v>0</v>
      </c>
      <c r="BD492" s="98">
        <v>0</v>
      </c>
      <c r="BE492" s="98">
        <v>0</v>
      </c>
      <c r="BF492" s="98">
        <v>0</v>
      </c>
    </row>
    <row r="493" spans="1:58" s="102" customFormat="1" ht="32.1" customHeight="1">
      <c r="A493" s="97" t="s">
        <v>3734</v>
      </c>
      <c r="B493" s="97">
        <v>479</v>
      </c>
      <c r="C493" s="98" t="s">
        <v>2366</v>
      </c>
      <c r="D493" s="98" t="s">
        <v>2650</v>
      </c>
      <c r="E493" s="98" t="s">
        <v>2886</v>
      </c>
      <c r="F493" s="98" t="s">
        <v>2887</v>
      </c>
      <c r="G493" s="101">
        <v>30010009</v>
      </c>
      <c r="H493" s="98" t="s">
        <v>2888</v>
      </c>
      <c r="I493" s="98" t="s">
        <v>812</v>
      </c>
      <c r="J493" s="104">
        <v>0.03</v>
      </c>
      <c r="K493" s="122" t="s">
        <v>2889</v>
      </c>
      <c r="L493" s="108" t="s">
        <v>2890</v>
      </c>
      <c r="M493" s="98" t="s">
        <v>1583</v>
      </c>
      <c r="N493" s="97">
        <v>10</v>
      </c>
      <c r="O493" s="98" t="s">
        <v>2891</v>
      </c>
      <c r="P493" s="97">
        <v>40</v>
      </c>
      <c r="Q493" s="98" t="s">
        <v>2397</v>
      </c>
      <c r="R493" s="98" t="s">
        <v>2668</v>
      </c>
      <c r="S493" s="97">
        <v>400103900</v>
      </c>
      <c r="T493" s="98" t="s">
        <v>2290</v>
      </c>
      <c r="U493" s="98" t="s">
        <v>2892</v>
      </c>
      <c r="V493" s="98" t="s">
        <v>2893</v>
      </c>
      <c r="W493" s="98">
        <v>117</v>
      </c>
      <c r="X493" s="98" t="s">
        <v>2894</v>
      </c>
      <c r="Y493" s="98">
        <v>367</v>
      </c>
      <c r="Z493" s="97" t="s">
        <v>1099</v>
      </c>
      <c r="AA493" s="101" t="s">
        <v>2895</v>
      </c>
      <c r="AB493" s="98" t="s">
        <v>16</v>
      </c>
      <c r="AC493" s="97">
        <f>_xlfn.XLOOKUP(B493,'[1]PI final (3)'!C:C,'[1]PI final (3)'!AE:AE,"",0)</f>
        <v>3.5</v>
      </c>
      <c r="AD493" s="97">
        <f>_xlfn.XLOOKUP(B493,'[1]PI final (3)'!C:C,'[1]PI final (3)'!AF:AF,"",0)</f>
        <v>3.5</v>
      </c>
      <c r="AE493" s="97">
        <f>_xlfn.XLOOKUP(B493,'[1]PI final (3)'!C:C,'[1]PI final (3)'!AG:AG,"",0)</f>
        <v>7</v>
      </c>
      <c r="AF493" s="97">
        <f>_xlfn.XLOOKUP(B493,'[1]PI final (3)'!C:C,'[1]PI final (3)'!AI:AI,"",0)</f>
        <v>10</v>
      </c>
      <c r="AG493" s="97">
        <f>_xlfn.XLOOKUP(B493,'[1]PI final (3)'!C:C,'[1]PI final (3)'!AJ:AJ,"",0)</f>
        <v>20</v>
      </c>
      <c r="AH493" s="97">
        <f>_xlfn.XLOOKUP(B493,'[1]PI final (3)'!C:C,'[1]PI final (3)'!AK:AK,"",0)</f>
        <v>20</v>
      </c>
      <c r="AI493" s="97">
        <f>_xlfn.XLOOKUP(B493,'[1]PI final (3)'!C:C,'[1]PI final (3)'!AL:AL,"",0)</f>
        <v>20</v>
      </c>
      <c r="AJ493" s="97">
        <f>_xlfn.XLOOKUP(B493,'[1]PI final (3)'!C:C,'[1]PI final (3)'!AM:AM,"",0)</f>
        <v>70</v>
      </c>
      <c r="AK493" s="97">
        <f>_xlfn.XLOOKUP(B493,'[1]PI final (3)'!C:C,'[1]PI final (3)'!AN:AN,"",0)</f>
        <v>77</v>
      </c>
      <c r="AL493" s="97">
        <f>_xlfn.XLOOKUP(B493,'[1]PI final (3)'!C:C,'[1]PI final (3)'!AP:AP,"",0)</f>
        <v>15</v>
      </c>
      <c r="AM493" s="97">
        <f>_xlfn.XLOOKUP(B493,'[1]PI final (3)'!C:C,'[1]PI final (3)'!AQ:AQ,"",0)</f>
        <v>20</v>
      </c>
      <c r="AN493" s="97">
        <f>_xlfn.XLOOKUP(B493,'[1]PI final (3)'!C:C,'[1]PI final (3)'!AR:AR,"",0)</f>
        <v>20</v>
      </c>
      <c r="AO493" s="97">
        <f>_xlfn.XLOOKUP(B493,'[1]PI final (3)'!C:C,'[1]PI final (3)'!AS:AS,"",0)</f>
        <v>23</v>
      </c>
      <c r="AP493" s="97">
        <f>_xlfn.XLOOKUP(B493,'[1]PI final (3)'!C:C,'[1]PI final (3)'!AT:AT,"",0)</f>
        <v>78</v>
      </c>
      <c r="AQ493" s="97">
        <f>_xlfn.XLOOKUP(B493,'[1]PI final (3)'!C:C,'[1]PI final (3)'!AU:AU,"",0)</f>
        <v>0</v>
      </c>
      <c r="AR493" s="97">
        <f>_xlfn.XLOOKUP(B493,'[1]PI final (3)'!C:C,'[1]PI final (3)'!AW:AW,"",0)</f>
        <v>15</v>
      </c>
      <c r="AS493" s="97">
        <f>_xlfn.XLOOKUP(B493,'[1]PI final (3)'!C:C,'[1]PI final (3)'!AX:AX,"",0)</f>
        <v>30</v>
      </c>
      <c r="AT493" s="97">
        <f>_xlfn.XLOOKUP(B493,'[1]PI final (3)'!C:C,'[1]PI final (3)'!AY:AY,"",0)</f>
        <v>25</v>
      </c>
      <c r="AU493" s="97">
        <f>_xlfn.XLOOKUP(B493,'[1]PI final (3)'!C:C,'[1]PI final (3)'!AZ:AZ,"",0)</f>
        <v>25</v>
      </c>
      <c r="AV493" s="97">
        <f>_xlfn.XLOOKUP(B493,'[1]PI final (3)'!C:C,'[1]PI final (3)'!BA:BA,"",0)</f>
        <v>95</v>
      </c>
      <c r="AW493" s="97">
        <f>_xlfn.XLOOKUP(B493,'[1]PI final (3)'!C:C,'[1]PI final (3)'!BB:BB,"",0)</f>
        <v>250</v>
      </c>
      <c r="AX493" s="98" t="s">
        <v>776</v>
      </c>
      <c r="AY493" s="98" t="s">
        <v>931</v>
      </c>
      <c r="AZ493" s="98" t="s">
        <v>931</v>
      </c>
      <c r="BA493" s="98" t="s">
        <v>849</v>
      </c>
      <c r="BB493" s="98" t="s">
        <v>822</v>
      </c>
      <c r="BC493" s="98" t="s">
        <v>2896</v>
      </c>
      <c r="BD493" s="98" t="s">
        <v>2897</v>
      </c>
      <c r="BE493" s="98" t="s">
        <v>780</v>
      </c>
      <c r="BF493" s="98" t="s">
        <v>823</v>
      </c>
    </row>
    <row r="494" spans="1:58" s="102" customFormat="1" ht="32.1" customHeight="1">
      <c r="A494" s="97" t="s">
        <v>3734</v>
      </c>
      <c r="B494" s="97">
        <v>480</v>
      </c>
      <c r="C494" s="98" t="s">
        <v>2366</v>
      </c>
      <c r="D494" s="98" t="s">
        <v>2650</v>
      </c>
      <c r="E494" s="98" t="s">
        <v>2886</v>
      </c>
      <c r="F494" s="98" t="s">
        <v>2887</v>
      </c>
      <c r="G494" s="101">
        <v>30010009</v>
      </c>
      <c r="H494" s="98" t="s">
        <v>2888</v>
      </c>
      <c r="I494" s="98" t="s">
        <v>812</v>
      </c>
      <c r="J494" s="104">
        <v>0.03</v>
      </c>
      <c r="K494" s="122" t="s">
        <v>2889</v>
      </c>
      <c r="L494" s="108" t="s">
        <v>2890</v>
      </c>
      <c r="M494" s="98" t="s">
        <v>1583</v>
      </c>
      <c r="N494" s="97">
        <v>10</v>
      </c>
      <c r="O494" s="98" t="s">
        <v>2891</v>
      </c>
      <c r="P494" s="97">
        <v>40</v>
      </c>
      <c r="Q494" s="98" t="s">
        <v>2397</v>
      </c>
      <c r="R494" s="98" t="s">
        <v>2668</v>
      </c>
      <c r="S494" s="97">
        <v>400104200</v>
      </c>
      <c r="T494" s="98" t="s">
        <v>2290</v>
      </c>
      <c r="U494" s="98" t="s">
        <v>2898</v>
      </c>
      <c r="V494" s="98" t="s">
        <v>2899</v>
      </c>
      <c r="W494" s="119" t="s">
        <v>1802</v>
      </c>
      <c r="X494" s="98" t="s">
        <v>2894</v>
      </c>
      <c r="Y494" s="98">
        <v>500</v>
      </c>
      <c r="Z494" s="97" t="s">
        <v>1099</v>
      </c>
      <c r="AA494" s="101" t="s">
        <v>2895</v>
      </c>
      <c r="AB494" s="98" t="s">
        <v>16</v>
      </c>
      <c r="AC494" s="97">
        <f>_xlfn.XLOOKUP(B494,'[1]PI final (3)'!C:C,'[1]PI final (3)'!AE:AE,"",0)</f>
        <v>1.5</v>
      </c>
      <c r="AD494" s="97">
        <f>_xlfn.XLOOKUP(B494,'[1]PI final (3)'!C:C,'[1]PI final (3)'!AF:AF,"",0)</f>
        <v>1.5</v>
      </c>
      <c r="AE494" s="97">
        <f>_xlfn.XLOOKUP(B494,'[1]PI final (3)'!C:C,'[1]PI final (3)'!AG:AG,"",0)</f>
        <v>3</v>
      </c>
      <c r="AF494" s="97">
        <f>_xlfn.XLOOKUP(B494,'[1]PI final (3)'!C:C,'[1]PI final (3)'!AI:AI,"",0)</f>
        <v>10</v>
      </c>
      <c r="AG494" s="97">
        <f>_xlfn.XLOOKUP(B494,'[1]PI final (3)'!C:C,'[1]PI final (3)'!AJ:AJ,"",0)</f>
        <v>45</v>
      </c>
      <c r="AH494" s="97">
        <f>_xlfn.XLOOKUP(B494,'[1]PI final (3)'!C:C,'[1]PI final (3)'!AK:AK,"",0)</f>
        <v>45</v>
      </c>
      <c r="AI494" s="97">
        <f>_xlfn.XLOOKUP(B494,'[1]PI final (3)'!C:C,'[1]PI final (3)'!AL:AL,"",0)</f>
        <v>40</v>
      </c>
      <c r="AJ494" s="97">
        <f>_xlfn.XLOOKUP(B494,'[1]PI final (3)'!C:C,'[1]PI final (3)'!AM:AM,"",0)</f>
        <v>140</v>
      </c>
      <c r="AK494" s="97">
        <f>_xlfn.XLOOKUP(B494,'[1]PI final (3)'!C:C,'[1]PI final (3)'!AN:AN,"",0)</f>
        <v>143</v>
      </c>
      <c r="AL494" s="97">
        <f>_xlfn.XLOOKUP(B494,'[1]PI final (3)'!C:C,'[1]PI final (3)'!AP:AP,"",0)</f>
        <v>30</v>
      </c>
      <c r="AM494" s="97">
        <f>_xlfn.XLOOKUP(B494,'[1]PI final (3)'!C:C,'[1]PI final (3)'!AQ:AQ,"",0)</f>
        <v>42</v>
      </c>
      <c r="AN494" s="97">
        <f>_xlfn.XLOOKUP(B494,'[1]PI final (3)'!C:C,'[1]PI final (3)'!AR:AR,"",0)</f>
        <v>50</v>
      </c>
      <c r="AO494" s="97">
        <f>_xlfn.XLOOKUP(B494,'[1]PI final (3)'!C:C,'[1]PI final (3)'!AS:AS,"",0)</f>
        <v>50</v>
      </c>
      <c r="AP494" s="97">
        <f>_xlfn.XLOOKUP(B494,'[1]PI final (3)'!C:C,'[1]PI final (3)'!AT:AT,"",0)</f>
        <v>172</v>
      </c>
      <c r="AQ494" s="97">
        <f>_xlfn.XLOOKUP(B494,'[1]PI final (3)'!C:C,'[1]PI final (3)'!AU:AU,"",0)</f>
        <v>0</v>
      </c>
      <c r="AR494" s="97">
        <f>_xlfn.XLOOKUP(B494,'[1]PI final (3)'!C:C,'[1]PI final (3)'!AW:AW,"",0)</f>
        <v>25</v>
      </c>
      <c r="AS494" s="97">
        <f>_xlfn.XLOOKUP(B494,'[1]PI final (3)'!C:C,'[1]PI final (3)'!AX:AX,"",0)</f>
        <v>50</v>
      </c>
      <c r="AT494" s="97">
        <f>_xlfn.XLOOKUP(B494,'[1]PI final (3)'!C:C,'[1]PI final (3)'!AY:AY,"",0)</f>
        <v>50</v>
      </c>
      <c r="AU494" s="97">
        <f>_xlfn.XLOOKUP(B494,'[1]PI final (3)'!C:C,'[1]PI final (3)'!AZ:AZ,"",0)</f>
        <v>60</v>
      </c>
      <c r="AV494" s="97">
        <f>_xlfn.XLOOKUP(B494,'[1]PI final (3)'!C:C,'[1]PI final (3)'!BA:BA,"",0)</f>
        <v>185</v>
      </c>
      <c r="AW494" s="97">
        <f>_xlfn.XLOOKUP(B494,'[1]PI final (3)'!C:C,'[1]PI final (3)'!BB:BB,"",0)</f>
        <v>500</v>
      </c>
      <c r="AX494" s="98">
        <v>0</v>
      </c>
      <c r="AY494" s="98" t="s">
        <v>931</v>
      </c>
      <c r="AZ494" s="98" t="s">
        <v>931</v>
      </c>
      <c r="BA494" s="98" t="s">
        <v>849</v>
      </c>
      <c r="BB494" s="98" t="s">
        <v>822</v>
      </c>
      <c r="BC494" s="98" t="s">
        <v>2896</v>
      </c>
      <c r="BD494" s="98" t="s">
        <v>2897</v>
      </c>
      <c r="BE494" s="98" t="s">
        <v>780</v>
      </c>
      <c r="BF494" s="98" t="s">
        <v>823</v>
      </c>
    </row>
    <row r="495" spans="1:58" s="102" customFormat="1" ht="32.1" customHeight="1">
      <c r="A495" s="97" t="s">
        <v>3734</v>
      </c>
      <c r="B495" s="97">
        <v>481</v>
      </c>
      <c r="C495" s="98" t="s">
        <v>2366</v>
      </c>
      <c r="D495" s="98" t="s">
        <v>2650</v>
      </c>
      <c r="E495" s="98" t="s">
        <v>2886</v>
      </c>
      <c r="F495" s="98" t="s">
        <v>2887</v>
      </c>
      <c r="G495" s="101">
        <v>30010009</v>
      </c>
      <c r="H495" s="98" t="s">
        <v>2888</v>
      </c>
      <c r="I495" s="98" t="s">
        <v>812</v>
      </c>
      <c r="J495" s="104">
        <v>0.03</v>
      </c>
      <c r="K495" s="122" t="s">
        <v>2889</v>
      </c>
      <c r="L495" s="108" t="s">
        <v>2890</v>
      </c>
      <c r="M495" s="98" t="s">
        <v>1583</v>
      </c>
      <c r="N495" s="97">
        <v>10</v>
      </c>
      <c r="O495" s="98" t="s">
        <v>2891</v>
      </c>
      <c r="P495" s="97">
        <v>40</v>
      </c>
      <c r="Q495" s="98" t="s">
        <v>2397</v>
      </c>
      <c r="R495" s="98" t="s">
        <v>2668</v>
      </c>
      <c r="S495" s="97">
        <v>400104300</v>
      </c>
      <c r="T495" s="98" t="s">
        <v>2290</v>
      </c>
      <c r="U495" s="98" t="s">
        <v>2900</v>
      </c>
      <c r="V495" s="98" t="s">
        <v>2901</v>
      </c>
      <c r="W495" s="119">
        <v>76</v>
      </c>
      <c r="X495" s="98" t="s">
        <v>2894</v>
      </c>
      <c r="Y495" s="98">
        <v>1076</v>
      </c>
      <c r="Z495" s="97" t="s">
        <v>1099</v>
      </c>
      <c r="AA495" s="101" t="s">
        <v>2895</v>
      </c>
      <c r="AB495" s="98" t="s">
        <v>16</v>
      </c>
      <c r="AC495" s="97">
        <f>_xlfn.XLOOKUP(B495,'[1]PI final (3)'!C:C,'[1]PI final (3)'!AE:AE,"",0)</f>
        <v>3</v>
      </c>
      <c r="AD495" s="97">
        <f>_xlfn.XLOOKUP(B495,'[1]PI final (3)'!C:C,'[1]PI final (3)'!AF:AF,"",0)</f>
        <v>4</v>
      </c>
      <c r="AE495" s="97">
        <f>_xlfn.XLOOKUP(B495,'[1]PI final (3)'!C:C,'[1]PI final (3)'!AG:AG,"",0)</f>
        <v>7</v>
      </c>
      <c r="AF495" s="97">
        <f>_xlfn.XLOOKUP(B495,'[1]PI final (3)'!C:C,'[1]PI final (3)'!AI:AI,"",0)</f>
        <v>75</v>
      </c>
      <c r="AG495" s="97">
        <f>_xlfn.XLOOKUP(B495,'[1]PI final (3)'!C:C,'[1]PI final (3)'!AJ:AJ,"",0)</f>
        <v>80</v>
      </c>
      <c r="AH495" s="97">
        <f>_xlfn.XLOOKUP(B495,'[1]PI final (3)'!C:C,'[1]PI final (3)'!AK:AK,"",0)</f>
        <v>80</v>
      </c>
      <c r="AI495" s="97">
        <f>_xlfn.XLOOKUP(B495,'[1]PI final (3)'!C:C,'[1]PI final (3)'!AL:AL,"",0)</f>
        <v>80</v>
      </c>
      <c r="AJ495" s="97">
        <f>_xlfn.XLOOKUP(B495,'[1]PI final (3)'!C:C,'[1]PI final (3)'!AM:AM,"",0)</f>
        <v>315</v>
      </c>
      <c r="AK495" s="97">
        <f>_xlfn.XLOOKUP(B495,'[1]PI final (3)'!C:C,'[1]PI final (3)'!AN:AN,"",0)</f>
        <v>322</v>
      </c>
      <c r="AL495" s="97">
        <f>_xlfn.XLOOKUP(B495,'[1]PI final (3)'!C:C,'[1]PI final (3)'!AP:AP,"",0)</f>
        <v>75</v>
      </c>
      <c r="AM495" s="97">
        <f>_xlfn.XLOOKUP(B495,'[1]PI final (3)'!C:C,'[1]PI final (3)'!AQ:AQ,"",0)</f>
        <v>80</v>
      </c>
      <c r="AN495" s="97">
        <f>_xlfn.XLOOKUP(B495,'[1]PI final (3)'!C:C,'[1]PI final (3)'!AR:AR,"",0)</f>
        <v>80</v>
      </c>
      <c r="AO495" s="97">
        <f>_xlfn.XLOOKUP(B495,'[1]PI final (3)'!C:C,'[1]PI final (3)'!AS:AS,"",0)</f>
        <v>80</v>
      </c>
      <c r="AP495" s="97">
        <f>_xlfn.XLOOKUP(B495,'[1]PI final (3)'!C:C,'[1]PI final (3)'!AT:AT,"",0)</f>
        <v>315</v>
      </c>
      <c r="AQ495" s="97">
        <f>_xlfn.XLOOKUP(B495,'[1]PI final (3)'!C:C,'[1]PI final (3)'!AU:AU,"",0)</f>
        <v>0</v>
      </c>
      <c r="AR495" s="97">
        <f>_xlfn.XLOOKUP(B495,'[1]PI final (3)'!C:C,'[1]PI final (3)'!AW:AW,"",0)</f>
        <v>80</v>
      </c>
      <c r="AS495" s="97">
        <f>_xlfn.XLOOKUP(B495,'[1]PI final (3)'!C:C,'[1]PI final (3)'!AX:AX,"",0)</f>
        <v>95</v>
      </c>
      <c r="AT495" s="97">
        <f>_xlfn.XLOOKUP(B495,'[1]PI final (3)'!C:C,'[1]PI final (3)'!AY:AY,"",0)</f>
        <v>95</v>
      </c>
      <c r="AU495" s="97">
        <f>_xlfn.XLOOKUP(B495,'[1]PI final (3)'!C:C,'[1]PI final (3)'!AZ:AZ,"",0)</f>
        <v>93</v>
      </c>
      <c r="AV495" s="97">
        <f>_xlfn.XLOOKUP(B495,'[1]PI final (3)'!C:C,'[1]PI final (3)'!BA:BA,"",0)</f>
        <v>363</v>
      </c>
      <c r="AW495" s="97">
        <f>_xlfn.XLOOKUP(B495,'[1]PI final (3)'!C:C,'[1]PI final (3)'!BB:BB,"",0)</f>
        <v>1000</v>
      </c>
      <c r="AX495" s="98" t="s">
        <v>776</v>
      </c>
      <c r="AY495" s="98" t="s">
        <v>931</v>
      </c>
      <c r="AZ495" s="98" t="s">
        <v>931</v>
      </c>
      <c r="BA495" s="98" t="s">
        <v>849</v>
      </c>
      <c r="BB495" s="98" t="s">
        <v>822</v>
      </c>
      <c r="BC495" s="98" t="s">
        <v>2896</v>
      </c>
      <c r="BD495" s="98" t="s">
        <v>2897</v>
      </c>
      <c r="BE495" s="98" t="s">
        <v>780</v>
      </c>
      <c r="BF495" s="98" t="s">
        <v>823</v>
      </c>
    </row>
    <row r="496" spans="1:58" s="102" customFormat="1" ht="32.1" customHeight="1">
      <c r="A496" s="97" t="s">
        <v>3734</v>
      </c>
      <c r="B496" s="97">
        <v>482</v>
      </c>
      <c r="C496" s="98" t="s">
        <v>2366</v>
      </c>
      <c r="D496" s="98" t="s">
        <v>2650</v>
      </c>
      <c r="E496" s="98" t="s">
        <v>2886</v>
      </c>
      <c r="F496" s="98" t="s">
        <v>2887</v>
      </c>
      <c r="G496" s="98" t="s">
        <v>2902</v>
      </c>
      <c r="H496" s="98" t="s">
        <v>2903</v>
      </c>
      <c r="I496" s="98" t="s">
        <v>812</v>
      </c>
      <c r="J496" s="108" t="s">
        <v>2904</v>
      </c>
      <c r="K496" s="122" t="s">
        <v>2889</v>
      </c>
      <c r="L496" s="108" t="s">
        <v>2905</v>
      </c>
      <c r="M496" s="98" t="s">
        <v>2337</v>
      </c>
      <c r="N496" s="97">
        <v>10</v>
      </c>
      <c r="O496" s="98" t="s">
        <v>2891</v>
      </c>
      <c r="P496" s="97">
        <v>40</v>
      </c>
      <c r="Q496" s="98" t="s">
        <v>2397</v>
      </c>
      <c r="R496" s="98" t="s">
        <v>2668</v>
      </c>
      <c r="S496" s="97">
        <v>400104400</v>
      </c>
      <c r="T496" s="98" t="s">
        <v>2290</v>
      </c>
      <c r="U496" s="98" t="s">
        <v>2906</v>
      </c>
      <c r="V496" s="98" t="s">
        <v>2907</v>
      </c>
      <c r="W496" s="119">
        <v>169</v>
      </c>
      <c r="X496" s="98" t="s">
        <v>1802</v>
      </c>
      <c r="Y496" s="98">
        <v>4399</v>
      </c>
      <c r="Z496" s="97" t="s">
        <v>1099</v>
      </c>
      <c r="AA496" s="101" t="s">
        <v>2895</v>
      </c>
      <c r="AB496" s="98" t="s">
        <v>16</v>
      </c>
      <c r="AC496" s="97">
        <f>_xlfn.XLOOKUP(B496,'[1]PI final (3)'!C:C,'[1]PI final (3)'!AE:AE,"",0)</f>
        <v>3.5</v>
      </c>
      <c r="AD496" s="97">
        <f>_xlfn.XLOOKUP(B496,'[1]PI final (3)'!C:C,'[1]PI final (3)'!AF:AF,"",0)</f>
        <v>3.5</v>
      </c>
      <c r="AE496" s="97">
        <f>_xlfn.XLOOKUP(B496,'[1]PI final (3)'!C:C,'[1]PI final (3)'!AG:AG,"",0)</f>
        <v>7</v>
      </c>
      <c r="AF496" s="97">
        <f>_xlfn.XLOOKUP(B496,'[1]PI final (3)'!C:C,'[1]PI final (3)'!AI:AI,"",0)</f>
        <v>100</v>
      </c>
      <c r="AG496" s="97">
        <f>_xlfn.XLOOKUP(B496,'[1]PI final (3)'!C:C,'[1]PI final (3)'!AJ:AJ,"",0)</f>
        <v>250</v>
      </c>
      <c r="AH496" s="97">
        <f>_xlfn.XLOOKUP(B496,'[1]PI final (3)'!C:C,'[1]PI final (3)'!AK:AK,"",0)</f>
        <v>250</v>
      </c>
      <c r="AI496" s="97">
        <f>_xlfn.XLOOKUP(B496,'[1]PI final (3)'!C:C,'[1]PI final (3)'!AL:AL,"",0)</f>
        <v>315</v>
      </c>
      <c r="AJ496" s="97">
        <f>_xlfn.XLOOKUP(B496,'[1]PI final (3)'!C:C,'[1]PI final (3)'!AM:AM,"",0)</f>
        <v>915</v>
      </c>
      <c r="AK496" s="97">
        <f>_xlfn.XLOOKUP(B496,'[1]PI final (3)'!C:C,'[1]PI final (3)'!AN:AN,"",0)</f>
        <v>922</v>
      </c>
      <c r="AL496" s="97">
        <f>_xlfn.XLOOKUP(B496,'[1]PI final (3)'!C:C,'[1]PI final (3)'!AP:AP,"",0)</f>
        <v>250</v>
      </c>
      <c r="AM496" s="97">
        <f>_xlfn.XLOOKUP(B496,'[1]PI final (3)'!C:C,'[1]PI final (3)'!AQ:AQ,"",0)</f>
        <v>350</v>
      </c>
      <c r="AN496" s="97">
        <f>_xlfn.XLOOKUP(B496,'[1]PI final (3)'!C:C,'[1]PI final (3)'!AR:AR,"",0)</f>
        <v>355</v>
      </c>
      <c r="AO496" s="97">
        <f>_xlfn.XLOOKUP(B496,'[1]PI final (3)'!C:C,'[1]PI final (3)'!AS:AS,"",0)</f>
        <v>360</v>
      </c>
      <c r="AP496" s="97">
        <f>_xlfn.XLOOKUP(B496,'[1]PI final (3)'!C:C,'[1]PI final (3)'!AT:AT,"",0)</f>
        <v>1315</v>
      </c>
      <c r="AQ496" s="97">
        <f>_xlfn.XLOOKUP(B496,'[1]PI final (3)'!C:C,'[1]PI final (3)'!AU:AU,"",0)</f>
        <v>0</v>
      </c>
      <c r="AR496" s="97">
        <f>_xlfn.XLOOKUP(B496,'[1]PI final (3)'!C:C,'[1]PI final (3)'!AW:AW,"",0)</f>
        <v>250</v>
      </c>
      <c r="AS496" s="97">
        <f>_xlfn.XLOOKUP(B496,'[1]PI final (3)'!C:C,'[1]PI final (3)'!AX:AX,"",0)</f>
        <v>350</v>
      </c>
      <c r="AT496" s="97">
        <f>_xlfn.XLOOKUP(B496,'[1]PI final (3)'!C:C,'[1]PI final (3)'!AY:AY,"",0)</f>
        <v>350</v>
      </c>
      <c r="AU496" s="97">
        <f>_xlfn.XLOOKUP(B496,'[1]PI final (3)'!C:C,'[1]PI final (3)'!AZ:AZ,"",0)</f>
        <v>350</v>
      </c>
      <c r="AV496" s="97">
        <f>_xlfn.XLOOKUP(B496,'[1]PI final (3)'!C:C,'[1]PI final (3)'!BA:BA,"",0)</f>
        <v>1300</v>
      </c>
      <c r="AW496" s="97">
        <f>_xlfn.XLOOKUP(B496,'[1]PI final (3)'!C:C,'[1]PI final (3)'!BB:BB,"",0)</f>
        <v>3537</v>
      </c>
      <c r="AX496" s="98" t="s">
        <v>857</v>
      </c>
      <c r="AY496" s="98" t="s">
        <v>931</v>
      </c>
      <c r="AZ496" s="98" t="s">
        <v>931</v>
      </c>
      <c r="BA496" s="98" t="s">
        <v>849</v>
      </c>
      <c r="BB496" s="98" t="s">
        <v>822</v>
      </c>
      <c r="BC496" s="98" t="s">
        <v>2908</v>
      </c>
      <c r="BD496" s="98" t="s">
        <v>2909</v>
      </c>
      <c r="BE496" s="98" t="s">
        <v>780</v>
      </c>
      <c r="BF496" s="98" t="s">
        <v>823</v>
      </c>
    </row>
    <row r="497" spans="1:58" s="102" customFormat="1" ht="32.1" customHeight="1">
      <c r="A497" s="97" t="s">
        <v>3734</v>
      </c>
      <c r="B497" s="97">
        <v>483</v>
      </c>
      <c r="C497" s="98" t="s">
        <v>2366</v>
      </c>
      <c r="D497" s="98" t="s">
        <v>2650</v>
      </c>
      <c r="E497" s="98" t="s">
        <v>2886</v>
      </c>
      <c r="F497" s="98" t="s">
        <v>2887</v>
      </c>
      <c r="G497" s="101">
        <v>30010009</v>
      </c>
      <c r="H497" s="98" t="s">
        <v>2888</v>
      </c>
      <c r="I497" s="98" t="s">
        <v>812</v>
      </c>
      <c r="J497" s="104">
        <v>0.03</v>
      </c>
      <c r="K497" s="122" t="s">
        <v>2889</v>
      </c>
      <c r="L497" s="108" t="s">
        <v>2890</v>
      </c>
      <c r="M497" s="98" t="s">
        <v>1583</v>
      </c>
      <c r="N497" s="97">
        <v>10</v>
      </c>
      <c r="O497" s="98" t="s">
        <v>2891</v>
      </c>
      <c r="P497" s="97">
        <v>40</v>
      </c>
      <c r="Q497" s="98" t="s">
        <v>2397</v>
      </c>
      <c r="R497" s="98" t="s">
        <v>2668</v>
      </c>
      <c r="S497" s="97">
        <v>400104900</v>
      </c>
      <c r="T497" s="98" t="s">
        <v>2290</v>
      </c>
      <c r="U497" s="98" t="s">
        <v>2910</v>
      </c>
      <c r="V497" s="98" t="s">
        <v>2911</v>
      </c>
      <c r="W497" s="119" t="s">
        <v>1802</v>
      </c>
      <c r="X497" s="98" t="s">
        <v>1802</v>
      </c>
      <c r="Y497" s="98">
        <v>250</v>
      </c>
      <c r="Z497" s="97" t="s">
        <v>1099</v>
      </c>
      <c r="AA497" s="101" t="s">
        <v>2895</v>
      </c>
      <c r="AB497" s="98" t="s">
        <v>16</v>
      </c>
      <c r="AC497" s="97">
        <f>_xlfn.XLOOKUP(B497,'[1]PI final (3)'!C:C,'[1]PI final (3)'!AE:AE,"",0)</f>
        <v>2</v>
      </c>
      <c r="AD497" s="97">
        <f>_xlfn.XLOOKUP(B497,'[1]PI final (3)'!C:C,'[1]PI final (3)'!AF:AF,"",0)</f>
        <v>3</v>
      </c>
      <c r="AE497" s="97">
        <f>_xlfn.XLOOKUP(B497,'[1]PI final (3)'!C:C,'[1]PI final (3)'!AG:AG,"",0)</f>
        <v>5</v>
      </c>
      <c r="AF497" s="97">
        <f>_xlfn.XLOOKUP(B497,'[1]PI final (3)'!C:C,'[1]PI final (3)'!AI:AI,"",0)</f>
        <v>10</v>
      </c>
      <c r="AG497" s="97">
        <f>_xlfn.XLOOKUP(B497,'[1]PI final (3)'!C:C,'[1]PI final (3)'!AJ:AJ,"",0)</f>
        <v>15</v>
      </c>
      <c r="AH497" s="97">
        <f>_xlfn.XLOOKUP(B497,'[1]PI final (3)'!C:C,'[1]PI final (3)'!AK:AK,"",0)</f>
        <v>15</v>
      </c>
      <c r="AI497" s="97">
        <f>_xlfn.XLOOKUP(B497,'[1]PI final (3)'!C:C,'[1]PI final (3)'!AL:AL,"",0)</f>
        <v>20</v>
      </c>
      <c r="AJ497" s="97">
        <f>_xlfn.XLOOKUP(B497,'[1]PI final (3)'!C:C,'[1]PI final (3)'!AM:AM,"",0)</f>
        <v>60</v>
      </c>
      <c r="AK497" s="97">
        <f>_xlfn.XLOOKUP(B497,'[1]PI final (3)'!C:C,'[1]PI final (3)'!AN:AN,"",0)</f>
        <v>65</v>
      </c>
      <c r="AL497" s="97">
        <f>_xlfn.XLOOKUP(B497,'[1]PI final (3)'!C:C,'[1]PI final (3)'!AP:AP,"",0)</f>
        <v>12</v>
      </c>
      <c r="AM497" s="97">
        <f>_xlfn.XLOOKUP(B497,'[1]PI final (3)'!C:C,'[1]PI final (3)'!AQ:AQ,"",0)</f>
        <v>23</v>
      </c>
      <c r="AN497" s="97">
        <f>_xlfn.XLOOKUP(B497,'[1]PI final (3)'!C:C,'[1]PI final (3)'!AR:AR,"",0)</f>
        <v>25</v>
      </c>
      <c r="AO497" s="97">
        <f>_xlfn.XLOOKUP(B497,'[1]PI final (3)'!C:C,'[1]PI final (3)'!AS:AS,"",0)</f>
        <v>25</v>
      </c>
      <c r="AP497" s="97">
        <f>_xlfn.XLOOKUP(B497,'[1]PI final (3)'!C:C,'[1]PI final (3)'!AT:AT,"",0)</f>
        <v>85</v>
      </c>
      <c r="AQ497" s="97">
        <f>_xlfn.XLOOKUP(B497,'[1]PI final (3)'!C:C,'[1]PI final (3)'!AU:AU,"",0)</f>
        <v>0</v>
      </c>
      <c r="AR497" s="97">
        <f>_xlfn.XLOOKUP(B497,'[1]PI final (3)'!C:C,'[1]PI final (3)'!AW:AW,"",0)</f>
        <v>15</v>
      </c>
      <c r="AS497" s="97">
        <f>_xlfn.XLOOKUP(B497,'[1]PI final (3)'!C:C,'[1]PI final (3)'!AX:AX,"",0)</f>
        <v>25</v>
      </c>
      <c r="AT497" s="97">
        <f>_xlfn.XLOOKUP(B497,'[1]PI final (3)'!C:C,'[1]PI final (3)'!AY:AY,"",0)</f>
        <v>30</v>
      </c>
      <c r="AU497" s="97">
        <f>_xlfn.XLOOKUP(B497,'[1]PI final (3)'!C:C,'[1]PI final (3)'!AZ:AZ,"",0)</f>
        <v>30</v>
      </c>
      <c r="AV497" s="97">
        <f>_xlfn.XLOOKUP(B497,'[1]PI final (3)'!C:C,'[1]PI final (3)'!BA:BA,"",0)</f>
        <v>100</v>
      </c>
      <c r="AW497" s="97">
        <f>_xlfn.XLOOKUP(B497,'[1]PI final (3)'!C:C,'[1]PI final (3)'!BB:BB,"",0)</f>
        <v>250</v>
      </c>
      <c r="AX497" s="98">
        <v>0</v>
      </c>
      <c r="AY497" s="98" t="s">
        <v>931</v>
      </c>
      <c r="AZ497" s="98" t="s">
        <v>931</v>
      </c>
      <c r="BA497" s="98" t="s">
        <v>849</v>
      </c>
      <c r="BB497" s="98" t="s">
        <v>822</v>
      </c>
      <c r="BC497" s="98" t="s">
        <v>2896</v>
      </c>
      <c r="BD497" s="98" t="s">
        <v>2897</v>
      </c>
      <c r="BE497" s="98" t="s">
        <v>780</v>
      </c>
      <c r="BF497" s="98" t="s">
        <v>823</v>
      </c>
    </row>
    <row r="498" spans="1:58" s="102" customFormat="1" ht="32.1" customHeight="1">
      <c r="A498" s="97" t="s">
        <v>3734</v>
      </c>
      <c r="B498" s="97">
        <v>484</v>
      </c>
      <c r="C498" s="98" t="s">
        <v>2366</v>
      </c>
      <c r="D498" s="98" t="s">
        <v>2650</v>
      </c>
      <c r="E498" s="98" t="s">
        <v>2886</v>
      </c>
      <c r="F498" s="98" t="s">
        <v>2887</v>
      </c>
      <c r="G498" s="101">
        <v>30010009</v>
      </c>
      <c r="H498" s="98" t="s">
        <v>2888</v>
      </c>
      <c r="I498" s="98" t="s">
        <v>812</v>
      </c>
      <c r="J498" s="104">
        <v>0.03</v>
      </c>
      <c r="K498" s="122" t="s">
        <v>2889</v>
      </c>
      <c r="L498" s="108" t="s">
        <v>2890</v>
      </c>
      <c r="M498" s="98" t="s">
        <v>1583</v>
      </c>
      <c r="N498" s="97">
        <v>10</v>
      </c>
      <c r="O498" s="98" t="s">
        <v>2891</v>
      </c>
      <c r="P498" s="97">
        <v>40</v>
      </c>
      <c r="Q498" s="98" t="s">
        <v>2397</v>
      </c>
      <c r="R498" s="98" t="s">
        <v>2865</v>
      </c>
      <c r="S498" s="97">
        <v>400203400</v>
      </c>
      <c r="T498" s="98" t="s">
        <v>2669</v>
      </c>
      <c r="U498" s="98" t="s">
        <v>2883</v>
      </c>
      <c r="V498" s="98" t="s">
        <v>2912</v>
      </c>
      <c r="W498" s="119" t="s">
        <v>1802</v>
      </c>
      <c r="X498" s="98" t="s">
        <v>1802</v>
      </c>
      <c r="Y498" s="98">
        <v>1</v>
      </c>
      <c r="Z498" s="97" t="s">
        <v>1099</v>
      </c>
      <c r="AA498" s="101" t="s">
        <v>2913</v>
      </c>
      <c r="AB498" s="98" t="s">
        <v>16</v>
      </c>
      <c r="AC498" s="97">
        <f>_xlfn.XLOOKUP(B498,'[1]PI final (3)'!C:C,'[1]PI final (3)'!AE:AE,"",0)</f>
        <v>0.5</v>
      </c>
      <c r="AD498" s="97">
        <f>_xlfn.XLOOKUP(B498,'[1]PI final (3)'!C:C,'[1]PI final (3)'!AF:AF,"",0)</f>
        <v>0.5</v>
      </c>
      <c r="AE498" s="97">
        <f>_xlfn.XLOOKUP(B498,'[1]PI final (3)'!C:C,'[1]PI final (3)'!AG:AG,"",0)</f>
        <v>1</v>
      </c>
      <c r="AF498" s="97">
        <f>_xlfn.XLOOKUP(B498,'[1]PI final (3)'!C:C,'[1]PI final (3)'!AI:AI,"",0)</f>
        <v>0</v>
      </c>
      <c r="AG498" s="97">
        <f>_xlfn.XLOOKUP(B498,'[1]PI final (3)'!C:C,'[1]PI final (3)'!AJ:AJ,"",0)</f>
        <v>0</v>
      </c>
      <c r="AH498" s="97">
        <f>_xlfn.XLOOKUP(B498,'[1]PI final (3)'!C:C,'[1]PI final (3)'!AK:AK,"",0)</f>
        <v>0</v>
      </c>
      <c r="AI498" s="97">
        <f>_xlfn.XLOOKUP(B498,'[1]PI final (3)'!C:C,'[1]PI final (3)'!AL:AL,"",0)</f>
        <v>0</v>
      </c>
      <c r="AJ498" s="97">
        <f>_xlfn.XLOOKUP(B498,'[1]PI final (3)'!C:C,'[1]PI final (3)'!AM:AM,"",0)</f>
        <v>0</v>
      </c>
      <c r="AK498" s="97">
        <f>_xlfn.XLOOKUP(B498,'[1]PI final (3)'!C:C,'[1]PI final (3)'!AN:AN,"",0)</f>
        <v>1</v>
      </c>
      <c r="AL498" s="97">
        <f>_xlfn.XLOOKUP(B498,'[1]PI final (3)'!C:C,'[1]PI final (3)'!AP:AP,"",0)</f>
        <v>0</v>
      </c>
      <c r="AM498" s="97">
        <f>_xlfn.XLOOKUP(B498,'[1]PI final (3)'!C:C,'[1]PI final (3)'!AQ:AQ,"",0)</f>
        <v>0</v>
      </c>
      <c r="AN498" s="97">
        <f>_xlfn.XLOOKUP(B498,'[1]PI final (3)'!C:C,'[1]PI final (3)'!AR:AR,"",0)</f>
        <v>0</v>
      </c>
      <c r="AO498" s="97">
        <f>_xlfn.XLOOKUP(B498,'[1]PI final (3)'!C:C,'[1]PI final (3)'!AS:AS,"",0)</f>
        <v>0</v>
      </c>
      <c r="AP498" s="97">
        <f>_xlfn.XLOOKUP(B498,'[1]PI final (3)'!C:C,'[1]PI final (3)'!AT:AT,"",0)</f>
        <v>0</v>
      </c>
      <c r="AQ498" s="97">
        <f>_xlfn.XLOOKUP(B498,'[1]PI final (3)'!C:C,'[1]PI final (3)'!AU:AU,"",0)</f>
        <v>0</v>
      </c>
      <c r="AR498" s="97">
        <f>_xlfn.XLOOKUP(B498,'[1]PI final (3)'!C:C,'[1]PI final (3)'!AW:AW,"",0)</f>
        <v>0</v>
      </c>
      <c r="AS498" s="97">
        <f>_xlfn.XLOOKUP(B498,'[1]PI final (3)'!C:C,'[1]PI final (3)'!AX:AX,"",0)</f>
        <v>0</v>
      </c>
      <c r="AT498" s="97">
        <f>_xlfn.XLOOKUP(B498,'[1]PI final (3)'!C:C,'[1]PI final (3)'!AY:AY,"",0)</f>
        <v>0</v>
      </c>
      <c r="AU498" s="97">
        <f>_xlfn.XLOOKUP(B498,'[1]PI final (3)'!C:C,'[1]PI final (3)'!AZ:AZ,"",0)</f>
        <v>0</v>
      </c>
      <c r="AV498" s="97">
        <f>_xlfn.XLOOKUP(B498,'[1]PI final (3)'!C:C,'[1]PI final (3)'!BA:BA,"",0)</f>
        <v>0</v>
      </c>
      <c r="AW498" s="97">
        <f>_xlfn.XLOOKUP(B498,'[1]PI final (3)'!C:C,'[1]PI final (3)'!BB:BB,"",0)</f>
        <v>1</v>
      </c>
      <c r="AX498" s="98">
        <v>0</v>
      </c>
      <c r="AY498" s="98" t="s">
        <v>931</v>
      </c>
      <c r="AZ498" s="98" t="s">
        <v>931</v>
      </c>
      <c r="BA498" s="98" t="s">
        <v>849</v>
      </c>
      <c r="BB498" s="98">
        <v>0</v>
      </c>
      <c r="BC498" s="98">
        <v>0</v>
      </c>
      <c r="BD498" s="98">
        <v>0</v>
      </c>
      <c r="BE498" s="98">
        <v>0</v>
      </c>
      <c r="BF498" s="98">
        <v>0</v>
      </c>
    </row>
    <row r="499" spans="1:58" s="102" customFormat="1" ht="32.1" customHeight="1">
      <c r="A499" s="97" t="s">
        <v>3733</v>
      </c>
      <c r="B499" s="97">
        <v>485</v>
      </c>
      <c r="C499" s="98" t="s">
        <v>2366</v>
      </c>
      <c r="D499" s="98" t="s">
        <v>2650</v>
      </c>
      <c r="E499" s="98" t="s">
        <v>2914</v>
      </c>
      <c r="F499" s="98" t="s">
        <v>2915</v>
      </c>
      <c r="G499" s="98" t="s">
        <v>1057</v>
      </c>
      <c r="H499" s="98" t="s">
        <v>2916</v>
      </c>
      <c r="I499" s="98" t="s">
        <v>812</v>
      </c>
      <c r="J499" s="108" t="s">
        <v>2917</v>
      </c>
      <c r="K499" s="122" t="s">
        <v>2918</v>
      </c>
      <c r="L499" s="108" t="s">
        <v>2919</v>
      </c>
      <c r="M499" s="98" t="s">
        <v>840</v>
      </c>
      <c r="N499" s="97" t="s">
        <v>2661</v>
      </c>
      <c r="O499" s="98" t="s">
        <v>2920</v>
      </c>
      <c r="P499" s="97">
        <v>40</v>
      </c>
      <c r="Q499" s="98" t="s">
        <v>2397</v>
      </c>
      <c r="R499" s="98" t="s">
        <v>2398</v>
      </c>
      <c r="S499" s="97">
        <v>400305300</v>
      </c>
      <c r="T499" s="98" t="s">
        <v>2921</v>
      </c>
      <c r="U499" s="98" t="s">
        <v>2922</v>
      </c>
      <c r="V499" s="98" t="s">
        <v>2923</v>
      </c>
      <c r="W499" s="98">
        <v>5</v>
      </c>
      <c r="X499" s="98" t="s">
        <v>2924</v>
      </c>
      <c r="Y499" s="98">
        <v>65</v>
      </c>
      <c r="Z499" s="97" t="s">
        <v>2925</v>
      </c>
      <c r="AA499" s="101" t="s">
        <v>2926</v>
      </c>
      <c r="AB499" s="98" t="s">
        <v>16</v>
      </c>
      <c r="AC499" s="97">
        <f>_xlfn.XLOOKUP(B499,'[1]PI final (3)'!C:C,'[1]PI final (3)'!AE:AE,"",0)</f>
        <v>0.5</v>
      </c>
      <c r="AD499" s="97">
        <f>_xlfn.XLOOKUP(B499,'[1]PI final (3)'!C:C,'[1]PI final (3)'!AF:AF,"",0)</f>
        <v>4.5</v>
      </c>
      <c r="AE499" s="97">
        <f>_xlfn.XLOOKUP(B499,'[1]PI final (3)'!C:C,'[1]PI final (3)'!AG:AG,"",0)</f>
        <v>5</v>
      </c>
      <c r="AF499" s="97">
        <f>_xlfn.XLOOKUP(B499,'[1]PI final (3)'!C:C,'[1]PI final (3)'!AI:AI,"",0)</f>
        <v>0.1</v>
      </c>
      <c r="AG499" s="97">
        <f>_xlfn.XLOOKUP(B499,'[1]PI final (3)'!C:C,'[1]PI final (3)'!AJ:AJ,"",0)</f>
        <v>0.1</v>
      </c>
      <c r="AH499" s="97">
        <f>_xlfn.XLOOKUP(B499,'[1]PI final (3)'!C:C,'[1]PI final (3)'!AK:AK,"",0)</f>
        <v>0.1</v>
      </c>
      <c r="AI499" s="97">
        <f>_xlfn.XLOOKUP(B499,'[1]PI final (3)'!C:C,'[1]PI final (3)'!AL:AL,"",0)</f>
        <v>19.7</v>
      </c>
      <c r="AJ499" s="97">
        <f>_xlfn.XLOOKUP(B499,'[1]PI final (3)'!C:C,'[1]PI final (3)'!AM:AM,"",0)</f>
        <v>20</v>
      </c>
      <c r="AK499" s="97">
        <f>_xlfn.XLOOKUP(B499,'[1]PI final (3)'!C:C,'[1]PI final (3)'!AN:AN,"",0)</f>
        <v>25</v>
      </c>
      <c r="AL499" s="97">
        <f>_xlfn.XLOOKUP(B499,'[1]PI final (3)'!C:C,'[1]PI final (3)'!AP:AP,"",0)</f>
        <v>0.3</v>
      </c>
      <c r="AM499" s="97">
        <f>_xlfn.XLOOKUP(B499,'[1]PI final (3)'!C:C,'[1]PI final (3)'!AQ:AQ,"",0)</f>
        <v>0.3</v>
      </c>
      <c r="AN499" s="97">
        <f>_xlfn.XLOOKUP(B499,'[1]PI final (3)'!C:C,'[1]PI final (3)'!AR:AR,"",0)</f>
        <v>0.3</v>
      </c>
      <c r="AO499" s="97">
        <f>_xlfn.XLOOKUP(B499,'[1]PI final (3)'!C:C,'[1]PI final (3)'!AS:AS,"",0)</f>
        <v>19.100000000000001</v>
      </c>
      <c r="AP499" s="97">
        <f>_xlfn.XLOOKUP(B499,'[1]PI final (3)'!C:C,'[1]PI final (3)'!AT:AT,"",0)</f>
        <v>20</v>
      </c>
      <c r="AQ499" s="97">
        <f>_xlfn.XLOOKUP(B499,'[1]PI final (3)'!C:C,'[1]PI final (3)'!AU:AU,"",0)</f>
        <v>45</v>
      </c>
      <c r="AR499" s="97">
        <f>_xlfn.XLOOKUP(B499,'[1]PI final (3)'!C:C,'[1]PI final (3)'!AW:AW,"",0)</f>
        <v>0.3</v>
      </c>
      <c r="AS499" s="97">
        <f>_xlfn.XLOOKUP(B499,'[1]PI final (3)'!C:C,'[1]PI final (3)'!AX:AX,"",0)</f>
        <v>0.3</v>
      </c>
      <c r="AT499" s="97">
        <f>_xlfn.XLOOKUP(B499,'[1]PI final (3)'!C:C,'[1]PI final (3)'!AY:AY,"",0)</f>
        <v>0.3</v>
      </c>
      <c r="AU499" s="97">
        <f>_xlfn.XLOOKUP(B499,'[1]PI final (3)'!C:C,'[1]PI final (3)'!AZ:AZ,"",0)</f>
        <v>14.1</v>
      </c>
      <c r="AV499" s="97">
        <f>_xlfn.XLOOKUP(B499,'[1]PI final (3)'!C:C,'[1]PI final (3)'!BA:BA,"",0)</f>
        <v>15</v>
      </c>
      <c r="AW499" s="97">
        <f>_xlfn.XLOOKUP(B499,'[1]PI final (3)'!C:C,'[1]PI final (3)'!BB:BB,"",0)</f>
        <v>60</v>
      </c>
      <c r="AX499" s="98" t="s">
        <v>857</v>
      </c>
      <c r="AY499" s="98" t="s">
        <v>931</v>
      </c>
      <c r="AZ499" s="98" t="s">
        <v>931</v>
      </c>
      <c r="BA499" s="98">
        <v>0</v>
      </c>
      <c r="BB499" s="98" t="s">
        <v>822</v>
      </c>
      <c r="BC499" s="98" t="s">
        <v>2316</v>
      </c>
      <c r="BD499" s="98">
        <v>0</v>
      </c>
      <c r="BE499" s="98" t="s">
        <v>780</v>
      </c>
      <c r="BF499" s="98" t="s">
        <v>781</v>
      </c>
    </row>
    <row r="500" spans="1:58" s="102" customFormat="1" ht="32.1" customHeight="1">
      <c r="A500" s="97" t="s">
        <v>3733</v>
      </c>
      <c r="B500" s="97">
        <v>486</v>
      </c>
      <c r="C500" s="98" t="s">
        <v>2366</v>
      </c>
      <c r="D500" s="98" t="s">
        <v>2650</v>
      </c>
      <c r="E500" s="98" t="s">
        <v>2914</v>
      </c>
      <c r="F500" s="98" t="s">
        <v>2915</v>
      </c>
      <c r="G500" s="98" t="s">
        <v>1057</v>
      </c>
      <c r="H500" s="98" t="s">
        <v>2916</v>
      </c>
      <c r="I500" s="98" t="s">
        <v>812</v>
      </c>
      <c r="J500" s="108" t="s">
        <v>2917</v>
      </c>
      <c r="K500" s="122" t="s">
        <v>2927</v>
      </c>
      <c r="L500" s="108" t="s">
        <v>2919</v>
      </c>
      <c r="M500" s="98" t="s">
        <v>840</v>
      </c>
      <c r="N500" s="97" t="s">
        <v>2661</v>
      </c>
      <c r="O500" s="98" t="s">
        <v>2920</v>
      </c>
      <c r="P500" s="97">
        <v>40</v>
      </c>
      <c r="Q500" s="98" t="s">
        <v>2397</v>
      </c>
      <c r="R500" s="98" t="s">
        <v>2398</v>
      </c>
      <c r="S500" s="97">
        <v>400301700</v>
      </c>
      <c r="T500" s="98" t="s">
        <v>2741</v>
      </c>
      <c r="U500" s="98" t="s">
        <v>2928</v>
      </c>
      <c r="V500" s="98" t="s">
        <v>2929</v>
      </c>
      <c r="W500" s="98">
        <v>340</v>
      </c>
      <c r="X500" s="98" t="s">
        <v>2924</v>
      </c>
      <c r="Y500" s="98">
        <v>350</v>
      </c>
      <c r="Z500" s="97" t="s">
        <v>2661</v>
      </c>
      <c r="AA500" s="101" t="s">
        <v>2930</v>
      </c>
      <c r="AB500" s="98" t="s">
        <v>16</v>
      </c>
      <c r="AC500" s="97">
        <f>_xlfn.XLOOKUP(B500,'[1]PI final (3)'!C:C,'[1]PI final (3)'!AE:AE,"",0)</f>
        <v>0.1</v>
      </c>
      <c r="AD500" s="97">
        <f>_xlfn.XLOOKUP(B500,'[1]PI final (3)'!C:C,'[1]PI final (3)'!AF:AF,"",0)</f>
        <v>0.4</v>
      </c>
      <c r="AE500" s="97">
        <f>_xlfn.XLOOKUP(B500,'[1]PI final (3)'!C:C,'[1]PI final (3)'!AG:AG,"",0)</f>
        <v>0.5</v>
      </c>
      <c r="AF500" s="97">
        <f>_xlfn.XLOOKUP(B500,'[1]PI final (3)'!C:C,'[1]PI final (3)'!AI:AI,"",0)</f>
        <v>0.5</v>
      </c>
      <c r="AG500" s="97">
        <f>_xlfn.XLOOKUP(B500,'[1]PI final (3)'!C:C,'[1]PI final (3)'!AJ:AJ,"",0)</f>
        <v>0.2</v>
      </c>
      <c r="AH500" s="97">
        <f>_xlfn.XLOOKUP(B500,'[1]PI final (3)'!C:C,'[1]PI final (3)'!AK:AK,"",0)</f>
        <v>0.3</v>
      </c>
      <c r="AI500" s="97">
        <f>_xlfn.XLOOKUP(B500,'[1]PI final (3)'!C:C,'[1]PI final (3)'!AL:AL,"",0)</f>
        <v>2.5</v>
      </c>
      <c r="AJ500" s="97">
        <f>_xlfn.XLOOKUP(B500,'[1]PI final (3)'!C:C,'[1]PI final (3)'!AM:AM,"",0)</f>
        <v>3.5</v>
      </c>
      <c r="AK500" s="97">
        <f>_xlfn.XLOOKUP(B500,'[1]PI final (3)'!C:C,'[1]PI final (3)'!AN:AN,"",0)</f>
        <v>4</v>
      </c>
      <c r="AL500" s="97">
        <f>_xlfn.XLOOKUP(B500,'[1]PI final (3)'!C:C,'[1]PI final (3)'!AP:AP,"",0)</f>
        <v>0.2</v>
      </c>
      <c r="AM500" s="97">
        <f>_xlfn.XLOOKUP(B500,'[1]PI final (3)'!C:C,'[1]PI final (3)'!AQ:AQ,"",0)</f>
        <v>0.2</v>
      </c>
      <c r="AN500" s="97">
        <f>_xlfn.XLOOKUP(B500,'[1]PI final (3)'!C:C,'[1]PI final (3)'!AR:AR,"",0)</f>
        <v>0.2</v>
      </c>
      <c r="AO500" s="97">
        <f>_xlfn.XLOOKUP(B500,'[1]PI final (3)'!C:C,'[1]PI final (3)'!AS:AS,"",0)</f>
        <v>2.4</v>
      </c>
      <c r="AP500" s="97">
        <f>_xlfn.XLOOKUP(B500,'[1]PI final (3)'!C:C,'[1]PI final (3)'!AT:AT,"",0)</f>
        <v>3</v>
      </c>
      <c r="AQ500" s="97">
        <f>_xlfn.XLOOKUP(B500,'[1]PI final (3)'!C:C,'[1]PI final (3)'!AU:AU,"",0)</f>
        <v>7</v>
      </c>
      <c r="AR500" s="97">
        <f>_xlfn.XLOOKUP(B500,'[1]PI final (3)'!C:C,'[1]PI final (3)'!AW:AW,"",0)</f>
        <v>0.2</v>
      </c>
      <c r="AS500" s="97">
        <f>_xlfn.XLOOKUP(B500,'[1]PI final (3)'!C:C,'[1]PI final (3)'!AX:AX,"",0)</f>
        <v>0.2</v>
      </c>
      <c r="AT500" s="97">
        <f>_xlfn.XLOOKUP(B500,'[1]PI final (3)'!C:C,'[1]PI final (3)'!AY:AY,"",0)</f>
        <v>0.2</v>
      </c>
      <c r="AU500" s="97">
        <f>_xlfn.XLOOKUP(B500,'[1]PI final (3)'!C:C,'[1]PI final (3)'!AZ:AZ,"",0)</f>
        <v>2.4</v>
      </c>
      <c r="AV500" s="97">
        <f>_xlfn.XLOOKUP(B500,'[1]PI final (3)'!C:C,'[1]PI final (3)'!BA:BA,"",0)</f>
        <v>3</v>
      </c>
      <c r="AW500" s="97">
        <f>_xlfn.XLOOKUP(B500,'[1]PI final (3)'!C:C,'[1]PI final (3)'!BB:BB,"",0)</f>
        <v>10</v>
      </c>
      <c r="AX500" s="98" t="s">
        <v>857</v>
      </c>
      <c r="AY500" s="98" t="s">
        <v>931</v>
      </c>
      <c r="AZ500" s="98" t="s">
        <v>931</v>
      </c>
      <c r="BA500" s="98">
        <v>0</v>
      </c>
      <c r="BB500" s="98" t="s">
        <v>822</v>
      </c>
      <c r="BC500" s="98" t="s">
        <v>2316</v>
      </c>
      <c r="BD500" s="98" t="s">
        <v>2663</v>
      </c>
      <c r="BE500" s="98" t="s">
        <v>780</v>
      </c>
      <c r="BF500" s="98" t="s">
        <v>823</v>
      </c>
    </row>
    <row r="501" spans="1:58" s="102" customFormat="1" ht="32.1" customHeight="1">
      <c r="A501" s="97" t="s">
        <v>3733</v>
      </c>
      <c r="B501" s="97">
        <v>487</v>
      </c>
      <c r="C501" s="98" t="s">
        <v>2366</v>
      </c>
      <c r="D501" s="98" t="s">
        <v>2650</v>
      </c>
      <c r="E501" s="98" t="s">
        <v>2914</v>
      </c>
      <c r="F501" s="98" t="s">
        <v>2915</v>
      </c>
      <c r="G501" s="98" t="s">
        <v>1057</v>
      </c>
      <c r="H501" s="98" t="s">
        <v>2916</v>
      </c>
      <c r="I501" s="98" t="s">
        <v>812</v>
      </c>
      <c r="J501" s="108" t="s">
        <v>2917</v>
      </c>
      <c r="K501" s="122" t="s">
        <v>2931</v>
      </c>
      <c r="L501" s="108" t="s">
        <v>2919</v>
      </c>
      <c r="M501" s="98" t="s">
        <v>840</v>
      </c>
      <c r="N501" s="97" t="s">
        <v>2661</v>
      </c>
      <c r="O501" s="98" t="s">
        <v>2920</v>
      </c>
      <c r="P501" s="97">
        <v>40</v>
      </c>
      <c r="Q501" s="98" t="s">
        <v>2397</v>
      </c>
      <c r="R501" s="98" t="s">
        <v>2398</v>
      </c>
      <c r="S501" s="97">
        <v>400301500</v>
      </c>
      <c r="T501" s="98" t="s">
        <v>2932</v>
      </c>
      <c r="U501" s="98" t="s">
        <v>2933</v>
      </c>
      <c r="V501" s="98" t="s">
        <v>2934</v>
      </c>
      <c r="W501" s="98">
        <v>340</v>
      </c>
      <c r="X501" s="98" t="s">
        <v>2924</v>
      </c>
      <c r="Y501" s="98">
        <v>345</v>
      </c>
      <c r="Z501" s="97" t="s">
        <v>2925</v>
      </c>
      <c r="AA501" s="101" t="s">
        <v>2930</v>
      </c>
      <c r="AB501" s="98" t="s">
        <v>16</v>
      </c>
      <c r="AC501" s="97">
        <f>_xlfn.XLOOKUP(B501,'[1]PI final (3)'!C:C,'[1]PI final (3)'!AE:AE,"",0)</f>
        <v>0.2</v>
      </c>
      <c r="AD501" s="97">
        <f>_xlfn.XLOOKUP(B501,'[1]PI final (3)'!C:C,'[1]PI final (3)'!AF:AF,"",0)</f>
        <v>0.8</v>
      </c>
      <c r="AE501" s="97">
        <f>_xlfn.XLOOKUP(B501,'[1]PI final (3)'!C:C,'[1]PI final (3)'!AG:AG,"",0)</f>
        <v>1</v>
      </c>
      <c r="AF501" s="97">
        <f>_xlfn.XLOOKUP(B501,'[1]PI final (3)'!C:C,'[1]PI final (3)'!AI:AI,"",0)</f>
        <v>0.1</v>
      </c>
      <c r="AG501" s="97">
        <f>_xlfn.XLOOKUP(B501,'[1]PI final (3)'!C:C,'[1]PI final (3)'!AJ:AJ,"",0)</f>
        <v>0.1</v>
      </c>
      <c r="AH501" s="97">
        <f>_xlfn.XLOOKUP(B501,'[1]PI final (3)'!C:C,'[1]PI final (3)'!AK:AK,"",0)</f>
        <v>0.1</v>
      </c>
      <c r="AI501" s="97">
        <f>_xlfn.XLOOKUP(B501,'[1]PI final (3)'!C:C,'[1]PI final (3)'!AL:AL,"",0)</f>
        <v>1.7</v>
      </c>
      <c r="AJ501" s="97">
        <f>_xlfn.XLOOKUP(B501,'[1]PI final (3)'!C:C,'[1]PI final (3)'!AM:AM,"",0)</f>
        <v>2</v>
      </c>
      <c r="AK501" s="97">
        <f>_xlfn.XLOOKUP(B501,'[1]PI final (3)'!C:C,'[1]PI final (3)'!AN:AN,"",0)</f>
        <v>3</v>
      </c>
      <c r="AL501" s="97">
        <f>_xlfn.XLOOKUP(B501,'[1]PI final (3)'!C:C,'[1]PI final (3)'!AP:AP,"",0)</f>
        <v>0.06</v>
      </c>
      <c r="AM501" s="97">
        <f>_xlfn.XLOOKUP(B501,'[1]PI final (3)'!C:C,'[1]PI final (3)'!AQ:AQ,"",0)</f>
        <v>7.0000000000000007E-2</v>
      </c>
      <c r="AN501" s="97">
        <f>_xlfn.XLOOKUP(B501,'[1]PI final (3)'!C:C,'[1]PI final (3)'!AR:AR,"",0)</f>
        <v>7.0000000000000007E-2</v>
      </c>
      <c r="AO501" s="97">
        <f>_xlfn.XLOOKUP(B501,'[1]PI final (3)'!C:C,'[1]PI final (3)'!AS:AS,"",0)</f>
        <v>0.8</v>
      </c>
      <c r="AP501" s="97">
        <f>_xlfn.XLOOKUP(B501,'[1]PI final (3)'!C:C,'[1]PI final (3)'!AT:AT,"",0)</f>
        <v>1</v>
      </c>
      <c r="AQ501" s="97">
        <f>_xlfn.XLOOKUP(B501,'[1]PI final (3)'!C:C,'[1]PI final (3)'!AU:AU,"",0)</f>
        <v>4</v>
      </c>
      <c r="AR501" s="97">
        <f>_xlfn.XLOOKUP(B501,'[1]PI final (3)'!C:C,'[1]PI final (3)'!AW:AW,"",0)</f>
        <v>0.06</v>
      </c>
      <c r="AS501" s="97">
        <f>_xlfn.XLOOKUP(B501,'[1]PI final (3)'!C:C,'[1]PI final (3)'!AX:AX,"",0)</f>
        <v>7.0000000000000007E-2</v>
      </c>
      <c r="AT501" s="97">
        <f>_xlfn.XLOOKUP(B501,'[1]PI final (3)'!C:C,'[1]PI final (3)'!AY:AY,"",0)</f>
        <v>7.0000000000000007E-2</v>
      </c>
      <c r="AU501" s="97">
        <f>_xlfn.XLOOKUP(B501,'[1]PI final (3)'!C:C,'[1]PI final (3)'!AZ:AZ,"",0)</f>
        <v>0.8</v>
      </c>
      <c r="AV501" s="97">
        <f>_xlfn.XLOOKUP(B501,'[1]PI final (3)'!C:C,'[1]PI final (3)'!BA:BA,"",0)</f>
        <v>1</v>
      </c>
      <c r="AW501" s="97">
        <f>_xlfn.XLOOKUP(B501,'[1]PI final (3)'!C:C,'[1]PI final (3)'!BB:BB,"",0)</f>
        <v>5</v>
      </c>
      <c r="AX501" s="98" t="s">
        <v>857</v>
      </c>
      <c r="AY501" s="98" t="s">
        <v>931</v>
      </c>
      <c r="AZ501" s="98" t="s">
        <v>931</v>
      </c>
      <c r="BA501" s="98">
        <v>0</v>
      </c>
      <c r="BB501" s="98" t="s">
        <v>822</v>
      </c>
      <c r="BC501" s="98" t="s">
        <v>2316</v>
      </c>
      <c r="BD501" s="98" t="s">
        <v>2663</v>
      </c>
      <c r="BE501" s="98" t="s">
        <v>780</v>
      </c>
      <c r="BF501" s="98" t="s">
        <v>823</v>
      </c>
    </row>
    <row r="502" spans="1:58" s="102" customFormat="1" ht="32.1" customHeight="1">
      <c r="A502" s="97" t="s">
        <v>3733</v>
      </c>
      <c r="B502" s="97">
        <v>488</v>
      </c>
      <c r="C502" s="98" t="s">
        <v>2366</v>
      </c>
      <c r="D502" s="98" t="s">
        <v>2650</v>
      </c>
      <c r="E502" s="98" t="s">
        <v>2914</v>
      </c>
      <c r="F502" s="98" t="s">
        <v>2915</v>
      </c>
      <c r="G502" s="98" t="s">
        <v>1057</v>
      </c>
      <c r="H502" s="98" t="s">
        <v>2916</v>
      </c>
      <c r="I502" s="98" t="s">
        <v>812</v>
      </c>
      <c r="J502" s="108" t="s">
        <v>2917</v>
      </c>
      <c r="K502" s="122" t="s">
        <v>2935</v>
      </c>
      <c r="L502" s="108" t="s">
        <v>2919</v>
      </c>
      <c r="M502" s="98" t="s">
        <v>840</v>
      </c>
      <c r="N502" s="97" t="s">
        <v>2661</v>
      </c>
      <c r="O502" s="98" t="s">
        <v>2920</v>
      </c>
      <c r="P502" s="97">
        <v>40</v>
      </c>
      <c r="Q502" s="98" t="s">
        <v>2397</v>
      </c>
      <c r="R502" s="118" t="s">
        <v>2668</v>
      </c>
      <c r="S502" s="97">
        <v>400103000</v>
      </c>
      <c r="T502" s="98" t="s">
        <v>2936</v>
      </c>
      <c r="U502" s="98" t="s">
        <v>2937</v>
      </c>
      <c r="V502" s="98" t="s">
        <v>2938</v>
      </c>
      <c r="W502" s="98">
        <v>14</v>
      </c>
      <c r="X502" s="98" t="s">
        <v>2939</v>
      </c>
      <c r="Y502" s="98">
        <v>18</v>
      </c>
      <c r="Z502" s="97" t="s">
        <v>2925</v>
      </c>
      <c r="AA502" s="101" t="s">
        <v>2930</v>
      </c>
      <c r="AB502" s="98" t="s">
        <v>16</v>
      </c>
      <c r="AC502" s="97">
        <f>_xlfn.XLOOKUP(B502,'[1]PI final (3)'!C:C,'[1]PI final (3)'!AE:AE,"",0)</f>
        <v>0.2</v>
      </c>
      <c r="AD502" s="97">
        <f>_xlfn.XLOOKUP(B502,'[1]PI final (3)'!C:C,'[1]PI final (3)'!AF:AF,"",0)</f>
        <v>0.8</v>
      </c>
      <c r="AE502" s="97">
        <f>_xlfn.XLOOKUP(B502,'[1]PI final (3)'!C:C,'[1]PI final (3)'!AG:AG,"",0)</f>
        <v>1</v>
      </c>
      <c r="AF502" s="97">
        <f>_xlfn.XLOOKUP(B502,'[1]PI final (3)'!C:C,'[1]PI final (3)'!AI:AI,"",0)</f>
        <v>0.1</v>
      </c>
      <c r="AG502" s="97">
        <f>_xlfn.XLOOKUP(B502,'[1]PI final (3)'!C:C,'[1]PI final (3)'!AJ:AJ,"",0)</f>
        <v>0.2</v>
      </c>
      <c r="AH502" s="97">
        <f>_xlfn.XLOOKUP(B502,'[1]PI final (3)'!C:C,'[1]PI final (3)'!AK:AK,"",0)</f>
        <v>0.2</v>
      </c>
      <c r="AI502" s="97">
        <f>_xlfn.XLOOKUP(B502,'[1]PI final (3)'!C:C,'[1]PI final (3)'!AL:AL,"",0)</f>
        <v>0.5</v>
      </c>
      <c r="AJ502" s="97">
        <f>_xlfn.XLOOKUP(B502,'[1]PI final (3)'!C:C,'[1]PI final (3)'!AM:AM,"",0)</f>
        <v>1</v>
      </c>
      <c r="AK502" s="97">
        <f>_xlfn.XLOOKUP(B502,'[1]PI final (3)'!C:C,'[1]PI final (3)'!AN:AN,"",0)</f>
        <v>2</v>
      </c>
      <c r="AL502" s="97">
        <f>_xlfn.XLOOKUP(B502,'[1]PI final (3)'!C:C,'[1]PI final (3)'!AP:AP,"",0)</f>
        <v>0.1</v>
      </c>
      <c r="AM502" s="97">
        <f>_xlfn.XLOOKUP(B502,'[1]PI final (3)'!C:C,'[1]PI final (3)'!AQ:AQ,"",0)</f>
        <v>0.2</v>
      </c>
      <c r="AN502" s="97">
        <f>_xlfn.XLOOKUP(B502,'[1]PI final (3)'!C:C,'[1]PI final (3)'!AR:AR,"",0)</f>
        <v>0.2</v>
      </c>
      <c r="AO502" s="97">
        <f>_xlfn.XLOOKUP(B502,'[1]PI final (3)'!C:C,'[1]PI final (3)'!AS:AS,"",0)</f>
        <v>0.5</v>
      </c>
      <c r="AP502" s="97">
        <f>_xlfn.XLOOKUP(B502,'[1]PI final (3)'!C:C,'[1]PI final (3)'!AT:AT,"",0)</f>
        <v>1</v>
      </c>
      <c r="AQ502" s="97">
        <f>_xlfn.XLOOKUP(B502,'[1]PI final (3)'!C:C,'[1]PI final (3)'!AU:AU,"",0)</f>
        <v>3</v>
      </c>
      <c r="AR502" s="97">
        <f>_xlfn.XLOOKUP(B502,'[1]PI final (3)'!C:C,'[1]PI final (3)'!AW:AW,"",0)</f>
        <v>0.1</v>
      </c>
      <c r="AS502" s="97">
        <f>_xlfn.XLOOKUP(B502,'[1]PI final (3)'!C:C,'[1]PI final (3)'!AX:AX,"",0)</f>
        <v>0.2</v>
      </c>
      <c r="AT502" s="97">
        <f>_xlfn.XLOOKUP(B502,'[1]PI final (3)'!C:C,'[1]PI final (3)'!AY:AY,"",0)</f>
        <v>0.2</v>
      </c>
      <c r="AU502" s="97">
        <f>_xlfn.XLOOKUP(B502,'[1]PI final (3)'!C:C,'[1]PI final (3)'!AZ:AZ,"",0)</f>
        <v>0.5</v>
      </c>
      <c r="AV502" s="97">
        <f>_xlfn.XLOOKUP(B502,'[1]PI final (3)'!C:C,'[1]PI final (3)'!BA:BA,"",0)</f>
        <v>1</v>
      </c>
      <c r="AW502" s="97">
        <f>_xlfn.XLOOKUP(B502,'[1]PI final (3)'!C:C,'[1]PI final (3)'!BB:BB,"",0)</f>
        <v>4</v>
      </c>
      <c r="AX502" s="98" t="s">
        <v>857</v>
      </c>
      <c r="AY502" s="98" t="s">
        <v>931</v>
      </c>
      <c r="AZ502" s="98" t="s">
        <v>931</v>
      </c>
      <c r="BA502" s="98">
        <v>0</v>
      </c>
      <c r="BB502" s="98">
        <v>0</v>
      </c>
      <c r="BC502" s="98">
        <v>0</v>
      </c>
      <c r="BD502" s="98">
        <v>0</v>
      </c>
      <c r="BE502" s="98">
        <v>0</v>
      </c>
      <c r="BF502" s="98">
        <v>0</v>
      </c>
    </row>
    <row r="503" spans="1:58" s="102" customFormat="1" ht="32.1" customHeight="1">
      <c r="A503" s="97" t="s">
        <v>3733</v>
      </c>
      <c r="B503" s="97">
        <v>489</v>
      </c>
      <c r="C503" s="98" t="s">
        <v>2366</v>
      </c>
      <c r="D503" s="98" t="s">
        <v>2650</v>
      </c>
      <c r="E503" s="98" t="s">
        <v>2940</v>
      </c>
      <c r="F503" s="98" t="s">
        <v>2941</v>
      </c>
      <c r="G503" s="98" t="s">
        <v>2942</v>
      </c>
      <c r="H503" s="98" t="s">
        <v>2943</v>
      </c>
      <c r="I503" s="98" t="s">
        <v>812</v>
      </c>
      <c r="J503" s="106">
        <v>0.53</v>
      </c>
      <c r="K503" s="117" t="s">
        <v>2944</v>
      </c>
      <c r="L503" s="106">
        <v>0.54</v>
      </c>
      <c r="M503" s="98" t="s">
        <v>840</v>
      </c>
      <c r="N503" s="97" t="s">
        <v>2661</v>
      </c>
      <c r="O503" s="98" t="s">
        <v>2945</v>
      </c>
      <c r="P503" s="97">
        <v>40</v>
      </c>
      <c r="Q503" s="98" t="s">
        <v>2397</v>
      </c>
      <c r="R503" s="98" t="s">
        <v>2398</v>
      </c>
      <c r="S503" s="97">
        <v>400301800</v>
      </c>
      <c r="T503" s="98" t="s">
        <v>2946</v>
      </c>
      <c r="U503" s="98" t="s">
        <v>2947</v>
      </c>
      <c r="V503" s="98" t="s">
        <v>2947</v>
      </c>
      <c r="W503" s="98">
        <v>13</v>
      </c>
      <c r="X503" s="98" t="s">
        <v>2939</v>
      </c>
      <c r="Y503" s="98">
        <v>21</v>
      </c>
      <c r="Z503" s="97" t="s">
        <v>2925</v>
      </c>
      <c r="AA503" s="101" t="s">
        <v>2930</v>
      </c>
      <c r="AB503" s="98" t="s">
        <v>16</v>
      </c>
      <c r="AC503" s="97">
        <f>_xlfn.XLOOKUP(B503,'[1]PI final (3)'!C:C,'[1]PI final (3)'!AE:AE,"",0)</f>
        <v>0.2</v>
      </c>
      <c r="AD503" s="97">
        <f>_xlfn.XLOOKUP(B503,'[1]PI final (3)'!C:C,'[1]PI final (3)'!AF:AF,"",0)</f>
        <v>0.3</v>
      </c>
      <c r="AE503" s="97">
        <f>_xlfn.XLOOKUP(B503,'[1]PI final (3)'!C:C,'[1]PI final (3)'!AG:AG,"",0)</f>
        <v>0.5</v>
      </c>
      <c r="AF503" s="97">
        <f>_xlfn.XLOOKUP(B503,'[1]PI final (3)'!C:C,'[1]PI final (3)'!AI:AI,"",0)</f>
        <v>0.5</v>
      </c>
      <c r="AG503" s="97">
        <f>_xlfn.XLOOKUP(B503,'[1]PI final (3)'!C:C,'[1]PI final (3)'!AJ:AJ,"",0)</f>
        <v>0.2</v>
      </c>
      <c r="AH503" s="97">
        <f>_xlfn.XLOOKUP(B503,'[1]PI final (3)'!C:C,'[1]PI final (3)'!AK:AK,"",0)</f>
        <v>0.2</v>
      </c>
      <c r="AI503" s="97">
        <f>_xlfn.XLOOKUP(B503,'[1]PI final (3)'!C:C,'[1]PI final (3)'!AL:AL,"",0)</f>
        <v>1.6</v>
      </c>
      <c r="AJ503" s="97">
        <f>_xlfn.XLOOKUP(B503,'[1]PI final (3)'!C:C,'[1]PI final (3)'!AM:AM,"",0)</f>
        <v>2.5</v>
      </c>
      <c r="AK503" s="97">
        <f>_xlfn.XLOOKUP(B503,'[1]PI final (3)'!C:C,'[1]PI final (3)'!AN:AN,"",0)</f>
        <v>3</v>
      </c>
      <c r="AL503" s="97">
        <f>_xlfn.XLOOKUP(B503,'[1]PI final (3)'!C:C,'[1]PI final (3)'!AP:AP,"",0)</f>
        <v>0.2</v>
      </c>
      <c r="AM503" s="97">
        <f>_xlfn.XLOOKUP(B503,'[1]PI final (3)'!C:C,'[1]PI final (3)'!AQ:AQ,"",0)</f>
        <v>0.2</v>
      </c>
      <c r="AN503" s="97">
        <f>_xlfn.XLOOKUP(B503,'[1]PI final (3)'!C:C,'[1]PI final (3)'!AR:AR,"",0)</f>
        <v>0.2</v>
      </c>
      <c r="AO503" s="97">
        <f>_xlfn.XLOOKUP(B503,'[1]PI final (3)'!C:C,'[1]PI final (3)'!AS:AS,"",0)</f>
        <v>2.4</v>
      </c>
      <c r="AP503" s="97">
        <f>_xlfn.XLOOKUP(B503,'[1]PI final (3)'!C:C,'[1]PI final (3)'!AT:AT,"",0)</f>
        <v>3</v>
      </c>
      <c r="AQ503" s="97">
        <f>_xlfn.XLOOKUP(B503,'[1]PI final (3)'!C:C,'[1]PI final (3)'!AU:AU,"",0)</f>
        <v>6</v>
      </c>
      <c r="AR503" s="97">
        <f>_xlfn.XLOOKUP(B503,'[1]PI final (3)'!C:C,'[1]PI final (3)'!AW:AW,"",0)</f>
        <v>0.2</v>
      </c>
      <c r="AS503" s="97">
        <f>_xlfn.XLOOKUP(B503,'[1]PI final (3)'!C:C,'[1]PI final (3)'!AX:AX,"",0)</f>
        <v>0.2</v>
      </c>
      <c r="AT503" s="97">
        <f>_xlfn.XLOOKUP(B503,'[1]PI final (3)'!C:C,'[1]PI final (3)'!AY:AY,"",0)</f>
        <v>0.2</v>
      </c>
      <c r="AU503" s="97">
        <f>_xlfn.XLOOKUP(B503,'[1]PI final (3)'!C:C,'[1]PI final (3)'!AZ:AZ,"",0)</f>
        <v>1.4</v>
      </c>
      <c r="AV503" s="97">
        <f>_xlfn.XLOOKUP(B503,'[1]PI final (3)'!C:C,'[1]PI final (3)'!BA:BA,"",0)</f>
        <v>2</v>
      </c>
      <c r="AW503" s="97">
        <f>_xlfn.XLOOKUP(B503,'[1]PI final (3)'!C:C,'[1]PI final (3)'!BB:BB,"",0)</f>
        <v>8</v>
      </c>
      <c r="AX503" s="98" t="s">
        <v>857</v>
      </c>
      <c r="AY503" s="98" t="s">
        <v>931</v>
      </c>
      <c r="AZ503" s="98" t="s">
        <v>931</v>
      </c>
      <c r="BA503" s="98">
        <v>0</v>
      </c>
      <c r="BB503" s="98" t="s">
        <v>822</v>
      </c>
      <c r="BC503" s="98" t="s">
        <v>2750</v>
      </c>
      <c r="BD503" s="98" t="s">
        <v>2719</v>
      </c>
      <c r="BE503" s="98" t="s">
        <v>780</v>
      </c>
      <c r="BF503" s="98" t="s">
        <v>823</v>
      </c>
    </row>
    <row r="504" spans="1:58" s="102" customFormat="1" ht="32.1" customHeight="1">
      <c r="A504" s="97" t="s">
        <v>3733</v>
      </c>
      <c r="B504" s="97">
        <v>490</v>
      </c>
      <c r="C504" s="98" t="s">
        <v>2366</v>
      </c>
      <c r="D504" s="98" t="s">
        <v>2650</v>
      </c>
      <c r="E504" s="98" t="s">
        <v>2940</v>
      </c>
      <c r="F504" s="98" t="s">
        <v>2941</v>
      </c>
      <c r="G504" s="98" t="s">
        <v>2942</v>
      </c>
      <c r="H504" s="98" t="s">
        <v>2943</v>
      </c>
      <c r="I504" s="98" t="s">
        <v>812</v>
      </c>
      <c r="J504" s="106">
        <v>0.53</v>
      </c>
      <c r="K504" s="117" t="s">
        <v>2944</v>
      </c>
      <c r="L504" s="106">
        <v>0.54</v>
      </c>
      <c r="M504" s="98" t="s">
        <v>840</v>
      </c>
      <c r="N504" s="97" t="s">
        <v>2661</v>
      </c>
      <c r="O504" s="98" t="s">
        <v>2945</v>
      </c>
      <c r="P504" s="97">
        <v>40</v>
      </c>
      <c r="Q504" s="98" t="s">
        <v>2397</v>
      </c>
      <c r="R504" s="98" t="s">
        <v>2398</v>
      </c>
      <c r="S504" s="97">
        <v>400302000</v>
      </c>
      <c r="T504" s="98" t="s">
        <v>2946</v>
      </c>
      <c r="U504" s="98" t="s">
        <v>2948</v>
      </c>
      <c r="V504" s="98" t="s">
        <v>2948</v>
      </c>
      <c r="W504" s="98">
        <v>13</v>
      </c>
      <c r="X504" s="98" t="s">
        <v>2939</v>
      </c>
      <c r="Y504" s="98">
        <v>21</v>
      </c>
      <c r="Z504" s="97" t="s">
        <v>2925</v>
      </c>
      <c r="AA504" s="101" t="s">
        <v>2930</v>
      </c>
      <c r="AB504" s="98" t="s">
        <v>16</v>
      </c>
      <c r="AC504" s="97">
        <f>_xlfn.XLOOKUP(B504,'[1]PI final (3)'!C:C,'[1]PI final (3)'!AE:AE,"",0)</f>
        <v>0.3</v>
      </c>
      <c r="AD504" s="97">
        <f>_xlfn.XLOOKUP(B504,'[1]PI final (3)'!C:C,'[1]PI final (3)'!AF:AF,"",0)</f>
        <v>0.6</v>
      </c>
      <c r="AE504" s="97">
        <f>_xlfn.XLOOKUP(B504,'[1]PI final (3)'!C:C,'[1]PI final (3)'!AG:AG,"",0)</f>
        <v>0.89999999999999991</v>
      </c>
      <c r="AF504" s="97">
        <f>_xlfn.XLOOKUP(B504,'[1]PI final (3)'!C:C,'[1]PI final (3)'!AI:AI,"",0)</f>
        <v>0.1</v>
      </c>
      <c r="AG504" s="97">
        <f>_xlfn.XLOOKUP(B504,'[1]PI final (3)'!C:C,'[1]PI final (3)'!AJ:AJ,"",0)</f>
        <v>0.1</v>
      </c>
      <c r="AH504" s="97">
        <f>_xlfn.XLOOKUP(B504,'[1]PI final (3)'!C:C,'[1]PI final (3)'!AK:AK,"",0)</f>
        <v>0.1</v>
      </c>
      <c r="AI504" s="97">
        <f>_xlfn.XLOOKUP(B504,'[1]PI final (3)'!C:C,'[1]PI final (3)'!AL:AL,"",0)</f>
        <v>1.8</v>
      </c>
      <c r="AJ504" s="97">
        <f>_xlfn.XLOOKUP(B504,'[1]PI final (3)'!C:C,'[1]PI final (3)'!AM:AM,"",0)</f>
        <v>2.1</v>
      </c>
      <c r="AK504" s="97">
        <f>_xlfn.XLOOKUP(B504,'[1]PI final (3)'!C:C,'[1]PI final (3)'!AN:AN,"",0)</f>
        <v>3</v>
      </c>
      <c r="AL504" s="97">
        <f>_xlfn.XLOOKUP(B504,'[1]PI final (3)'!C:C,'[1]PI final (3)'!AP:AP,"",0)</f>
        <v>0.2</v>
      </c>
      <c r="AM504" s="97">
        <f>_xlfn.XLOOKUP(B504,'[1]PI final (3)'!C:C,'[1]PI final (3)'!AQ:AQ,"",0)</f>
        <v>0.2</v>
      </c>
      <c r="AN504" s="97">
        <f>_xlfn.XLOOKUP(B504,'[1]PI final (3)'!C:C,'[1]PI final (3)'!AR:AR,"",0)</f>
        <v>0.2</v>
      </c>
      <c r="AO504" s="97">
        <f>_xlfn.XLOOKUP(B504,'[1]PI final (3)'!C:C,'[1]PI final (3)'!AS:AS,"",0)</f>
        <v>2.4</v>
      </c>
      <c r="AP504" s="97">
        <f>_xlfn.XLOOKUP(B504,'[1]PI final (3)'!C:C,'[1]PI final (3)'!AT:AT,"",0)</f>
        <v>3</v>
      </c>
      <c r="AQ504" s="97">
        <f>_xlfn.XLOOKUP(B504,'[1]PI final (3)'!C:C,'[1]PI final (3)'!AU:AU,"",0)</f>
        <v>6</v>
      </c>
      <c r="AR504" s="97">
        <f>_xlfn.XLOOKUP(B504,'[1]PI final (3)'!C:C,'[1]PI final (3)'!AW:AW,"",0)</f>
        <v>0.2</v>
      </c>
      <c r="AS504" s="97">
        <f>_xlfn.XLOOKUP(B504,'[1]PI final (3)'!C:C,'[1]PI final (3)'!AX:AX,"",0)</f>
        <v>0.2</v>
      </c>
      <c r="AT504" s="97">
        <f>_xlfn.XLOOKUP(B504,'[1]PI final (3)'!C:C,'[1]PI final (3)'!AY:AY,"",0)</f>
        <v>0.2</v>
      </c>
      <c r="AU504" s="97">
        <f>_xlfn.XLOOKUP(B504,'[1]PI final (3)'!C:C,'[1]PI final (3)'!AZ:AZ,"",0)</f>
        <v>1.4</v>
      </c>
      <c r="AV504" s="97">
        <f>_xlfn.XLOOKUP(B504,'[1]PI final (3)'!C:C,'[1]PI final (3)'!BA:BA,"",0)</f>
        <v>2</v>
      </c>
      <c r="AW504" s="97">
        <f>_xlfn.XLOOKUP(B504,'[1]PI final (3)'!C:C,'[1]PI final (3)'!BB:BB,"",0)</f>
        <v>8</v>
      </c>
      <c r="AX504" s="98" t="s">
        <v>857</v>
      </c>
      <c r="AY504" s="98" t="s">
        <v>931</v>
      </c>
      <c r="AZ504" s="98" t="s">
        <v>931</v>
      </c>
      <c r="BA504" s="98">
        <v>0</v>
      </c>
      <c r="BB504" s="98" t="s">
        <v>822</v>
      </c>
      <c r="BC504" s="98" t="s">
        <v>2750</v>
      </c>
      <c r="BD504" s="98" t="s">
        <v>2719</v>
      </c>
      <c r="BE504" s="98" t="s">
        <v>780</v>
      </c>
      <c r="BF504" s="98" t="s">
        <v>823</v>
      </c>
    </row>
    <row r="505" spans="1:58" s="102" customFormat="1" ht="32.1" customHeight="1">
      <c r="A505" s="97" t="s">
        <v>3733</v>
      </c>
      <c r="B505" s="97">
        <v>491</v>
      </c>
      <c r="C505" s="98" t="s">
        <v>2366</v>
      </c>
      <c r="D505" s="98" t="s">
        <v>2650</v>
      </c>
      <c r="E505" s="98" t="s">
        <v>2940</v>
      </c>
      <c r="F505" s="98" t="s">
        <v>2941</v>
      </c>
      <c r="G505" s="98" t="s">
        <v>2942</v>
      </c>
      <c r="H505" s="98" t="s">
        <v>2943</v>
      </c>
      <c r="I505" s="98" t="s">
        <v>812</v>
      </c>
      <c r="J505" s="106">
        <v>0.53</v>
      </c>
      <c r="K505" s="117" t="s">
        <v>2944</v>
      </c>
      <c r="L505" s="106">
        <v>0.54</v>
      </c>
      <c r="M505" s="98" t="s">
        <v>840</v>
      </c>
      <c r="N505" s="97" t="s">
        <v>2661</v>
      </c>
      <c r="O505" s="98" t="s">
        <v>2945</v>
      </c>
      <c r="P505" s="97">
        <v>40</v>
      </c>
      <c r="Q505" s="98" t="s">
        <v>2397</v>
      </c>
      <c r="R505" s="98" t="s">
        <v>2398</v>
      </c>
      <c r="S505" s="97">
        <v>400301802</v>
      </c>
      <c r="T505" s="98" t="s">
        <v>2946</v>
      </c>
      <c r="U505" s="98" t="s">
        <v>2949</v>
      </c>
      <c r="V505" s="98" t="s">
        <v>2950</v>
      </c>
      <c r="W505" s="98">
        <v>22</v>
      </c>
      <c r="X505" s="98" t="s">
        <v>2939</v>
      </c>
      <c r="Y505" s="98">
        <v>28</v>
      </c>
      <c r="Z505" s="97" t="s">
        <v>2925</v>
      </c>
      <c r="AA505" s="101" t="s">
        <v>2930</v>
      </c>
      <c r="AB505" s="98" t="s">
        <v>16</v>
      </c>
      <c r="AC505" s="97">
        <f>_xlfn.XLOOKUP(B505,'[1]PI final (3)'!C:C,'[1]PI final (3)'!AE:AE,"",0)</f>
        <v>0.2</v>
      </c>
      <c r="AD505" s="97">
        <f>_xlfn.XLOOKUP(B505,'[1]PI final (3)'!C:C,'[1]PI final (3)'!AF:AF,"",0)</f>
        <v>0.8</v>
      </c>
      <c r="AE505" s="97">
        <f>_xlfn.XLOOKUP(B505,'[1]PI final (3)'!C:C,'[1]PI final (3)'!AG:AG,"",0)</f>
        <v>1</v>
      </c>
      <c r="AF505" s="97">
        <f>_xlfn.XLOOKUP(B505,'[1]PI final (3)'!C:C,'[1]PI final (3)'!AI:AI,"",0)</f>
        <v>0.1</v>
      </c>
      <c r="AG505" s="97">
        <f>_xlfn.XLOOKUP(B505,'[1]PI final (3)'!C:C,'[1]PI final (3)'!AJ:AJ,"",0)</f>
        <v>0.2</v>
      </c>
      <c r="AH505" s="97">
        <f>_xlfn.XLOOKUP(B505,'[1]PI final (3)'!C:C,'[1]PI final (3)'!AK:AK,"",0)</f>
        <v>0.2</v>
      </c>
      <c r="AI505" s="97">
        <f>_xlfn.XLOOKUP(B505,'[1]PI final (3)'!C:C,'[1]PI final (3)'!AL:AL,"",0)</f>
        <v>0.5</v>
      </c>
      <c r="AJ505" s="97">
        <f>_xlfn.XLOOKUP(B505,'[1]PI final (3)'!C:C,'[1]PI final (3)'!AM:AM,"",0)</f>
        <v>1</v>
      </c>
      <c r="AK505" s="97">
        <f>_xlfn.XLOOKUP(B505,'[1]PI final (3)'!C:C,'[1]PI final (3)'!AN:AN,"",0)</f>
        <v>2</v>
      </c>
      <c r="AL505" s="97">
        <f>_xlfn.XLOOKUP(B505,'[1]PI final (3)'!C:C,'[1]PI final (3)'!AP:AP,"",0)</f>
        <v>0.2</v>
      </c>
      <c r="AM505" s="97">
        <f>_xlfn.XLOOKUP(B505,'[1]PI final (3)'!C:C,'[1]PI final (3)'!AQ:AQ,"",0)</f>
        <v>0.2</v>
      </c>
      <c r="AN505" s="97">
        <f>_xlfn.XLOOKUP(B505,'[1]PI final (3)'!C:C,'[1]PI final (3)'!AR:AR,"",0)</f>
        <v>0.2</v>
      </c>
      <c r="AO505" s="97">
        <f>_xlfn.XLOOKUP(B505,'[1]PI final (3)'!C:C,'[1]PI final (3)'!AS:AS,"",0)</f>
        <v>1.4</v>
      </c>
      <c r="AP505" s="97">
        <f>_xlfn.XLOOKUP(B505,'[1]PI final (3)'!C:C,'[1]PI final (3)'!AT:AT,"",0)</f>
        <v>2</v>
      </c>
      <c r="AQ505" s="97">
        <f>_xlfn.XLOOKUP(B505,'[1]PI final (3)'!C:C,'[1]PI final (3)'!AU:AU,"",0)</f>
        <v>4</v>
      </c>
      <c r="AR505" s="97">
        <f>_xlfn.XLOOKUP(B505,'[1]PI final (3)'!C:C,'[1]PI final (3)'!AW:AW,"",0)</f>
        <v>0.2</v>
      </c>
      <c r="AS505" s="97">
        <f>_xlfn.XLOOKUP(B505,'[1]PI final (3)'!C:C,'[1]PI final (3)'!AX:AX,"",0)</f>
        <v>0.2</v>
      </c>
      <c r="AT505" s="97">
        <f>_xlfn.XLOOKUP(B505,'[1]PI final (3)'!C:C,'[1]PI final (3)'!AY:AY,"",0)</f>
        <v>0.2</v>
      </c>
      <c r="AU505" s="97">
        <f>_xlfn.XLOOKUP(B505,'[1]PI final (3)'!C:C,'[1]PI final (3)'!AZ:AZ,"",0)</f>
        <v>1.4</v>
      </c>
      <c r="AV505" s="97">
        <f>_xlfn.XLOOKUP(B505,'[1]PI final (3)'!C:C,'[1]PI final (3)'!BA:BA,"",0)</f>
        <v>2</v>
      </c>
      <c r="AW505" s="97">
        <f>_xlfn.XLOOKUP(B505,'[1]PI final (3)'!C:C,'[1]PI final (3)'!BB:BB,"",0)</f>
        <v>6</v>
      </c>
      <c r="AX505" s="98" t="s">
        <v>857</v>
      </c>
      <c r="AY505" s="98" t="s">
        <v>931</v>
      </c>
      <c r="AZ505" s="98" t="s">
        <v>931</v>
      </c>
      <c r="BA505" s="98">
        <v>0</v>
      </c>
      <c r="BB505" s="98" t="s">
        <v>822</v>
      </c>
      <c r="BC505" s="98" t="s">
        <v>2750</v>
      </c>
      <c r="BD505" s="98" t="s">
        <v>2719</v>
      </c>
      <c r="BE505" s="98" t="s">
        <v>780</v>
      </c>
      <c r="BF505" s="98" t="s">
        <v>823</v>
      </c>
    </row>
    <row r="506" spans="1:58" s="102" customFormat="1" ht="32.1" customHeight="1">
      <c r="A506" s="97" t="s">
        <v>3733</v>
      </c>
      <c r="B506" s="97">
        <v>492</v>
      </c>
      <c r="C506" s="98" t="s">
        <v>2366</v>
      </c>
      <c r="D506" s="98" t="s">
        <v>2650</v>
      </c>
      <c r="E506" s="98" t="s">
        <v>2940</v>
      </c>
      <c r="F506" s="98" t="s">
        <v>2941</v>
      </c>
      <c r="G506" s="98" t="s">
        <v>2942</v>
      </c>
      <c r="H506" s="98" t="s">
        <v>2943</v>
      </c>
      <c r="I506" s="98" t="s">
        <v>812</v>
      </c>
      <c r="J506" s="106">
        <v>0.53</v>
      </c>
      <c r="K506" s="117" t="s">
        <v>2944</v>
      </c>
      <c r="L506" s="106">
        <v>0.54</v>
      </c>
      <c r="M506" s="98" t="s">
        <v>840</v>
      </c>
      <c r="N506" s="97" t="s">
        <v>2661</v>
      </c>
      <c r="O506" s="98" t="s">
        <v>2945</v>
      </c>
      <c r="P506" s="97">
        <v>40</v>
      </c>
      <c r="Q506" s="98" t="s">
        <v>2397</v>
      </c>
      <c r="R506" s="118" t="s">
        <v>2668</v>
      </c>
      <c r="S506" s="97">
        <v>400103000</v>
      </c>
      <c r="T506" s="98" t="s">
        <v>2936</v>
      </c>
      <c r="U506" s="98" t="s">
        <v>2951</v>
      </c>
      <c r="V506" s="98" t="s">
        <v>2952</v>
      </c>
      <c r="W506" s="98">
        <v>13</v>
      </c>
      <c r="X506" s="98" t="s">
        <v>2939</v>
      </c>
      <c r="Y506" s="98">
        <v>21</v>
      </c>
      <c r="Z506" s="97" t="s">
        <v>2925</v>
      </c>
      <c r="AA506" s="101" t="s">
        <v>2930</v>
      </c>
      <c r="AB506" s="98" t="s">
        <v>16</v>
      </c>
      <c r="AC506" s="97">
        <f>_xlfn.XLOOKUP(B506,'[1]PI final (3)'!C:C,'[1]PI final (3)'!AE:AE,"",0)</f>
        <v>0.5</v>
      </c>
      <c r="AD506" s="97">
        <f>_xlfn.XLOOKUP(B506,'[1]PI final (3)'!C:C,'[1]PI final (3)'!AF:AF,"",0)</f>
        <v>1.5</v>
      </c>
      <c r="AE506" s="97">
        <f>_xlfn.XLOOKUP(B506,'[1]PI final (3)'!C:C,'[1]PI final (3)'!AG:AG,"",0)</f>
        <v>2</v>
      </c>
      <c r="AF506" s="97">
        <f>_xlfn.XLOOKUP(B506,'[1]PI final (3)'!C:C,'[1]PI final (3)'!AI:AI,"",0)</f>
        <v>0.2</v>
      </c>
      <c r="AG506" s="97">
        <f>_xlfn.XLOOKUP(B506,'[1]PI final (3)'!C:C,'[1]PI final (3)'!AJ:AJ,"",0)</f>
        <v>0.2</v>
      </c>
      <c r="AH506" s="97">
        <f>_xlfn.XLOOKUP(B506,'[1]PI final (3)'!C:C,'[1]PI final (3)'!AK:AK,"",0)</f>
        <v>0.2</v>
      </c>
      <c r="AI506" s="97">
        <f>_xlfn.XLOOKUP(B506,'[1]PI final (3)'!C:C,'[1]PI final (3)'!AL:AL,"",0)</f>
        <v>1.4</v>
      </c>
      <c r="AJ506" s="97">
        <f>_xlfn.XLOOKUP(B506,'[1]PI final (3)'!C:C,'[1]PI final (3)'!AM:AM,"",0)</f>
        <v>2</v>
      </c>
      <c r="AK506" s="97">
        <f>_xlfn.XLOOKUP(B506,'[1]PI final (3)'!C:C,'[1]PI final (3)'!AN:AN,"",0)</f>
        <v>4</v>
      </c>
      <c r="AL506" s="97">
        <f>_xlfn.XLOOKUP(B506,'[1]PI final (3)'!C:C,'[1]PI final (3)'!AP:AP,"",0)</f>
        <v>0.2</v>
      </c>
      <c r="AM506" s="97">
        <f>_xlfn.XLOOKUP(B506,'[1]PI final (3)'!C:C,'[1]PI final (3)'!AQ:AQ,"",0)</f>
        <v>0.2</v>
      </c>
      <c r="AN506" s="97">
        <f>_xlfn.XLOOKUP(B506,'[1]PI final (3)'!C:C,'[1]PI final (3)'!AR:AR,"",0)</f>
        <v>0.2</v>
      </c>
      <c r="AO506" s="97">
        <f>_xlfn.XLOOKUP(B506,'[1]PI final (3)'!C:C,'[1]PI final (3)'!AS:AS,"",0)</f>
        <v>1.4</v>
      </c>
      <c r="AP506" s="97">
        <f>_xlfn.XLOOKUP(B506,'[1]PI final (3)'!C:C,'[1]PI final (3)'!AT:AT,"",0)</f>
        <v>2</v>
      </c>
      <c r="AQ506" s="97">
        <f>_xlfn.XLOOKUP(B506,'[1]PI final (3)'!C:C,'[1]PI final (3)'!AU:AU,"",0)</f>
        <v>6</v>
      </c>
      <c r="AR506" s="97">
        <f>_xlfn.XLOOKUP(B506,'[1]PI final (3)'!C:C,'[1]PI final (3)'!AW:AW,"",0)</f>
        <v>0.2</v>
      </c>
      <c r="AS506" s="97">
        <f>_xlfn.XLOOKUP(B506,'[1]PI final (3)'!C:C,'[1]PI final (3)'!AX:AX,"",0)</f>
        <v>0.2</v>
      </c>
      <c r="AT506" s="97">
        <f>_xlfn.XLOOKUP(B506,'[1]PI final (3)'!C:C,'[1]PI final (3)'!AY:AY,"",0)</f>
        <v>0.2</v>
      </c>
      <c r="AU506" s="97">
        <f>_xlfn.XLOOKUP(B506,'[1]PI final (3)'!C:C,'[1]PI final (3)'!AZ:AZ,"",0)</f>
        <v>1.4</v>
      </c>
      <c r="AV506" s="97">
        <f>_xlfn.XLOOKUP(B506,'[1]PI final (3)'!C:C,'[1]PI final (3)'!BA:BA,"",0)</f>
        <v>2</v>
      </c>
      <c r="AW506" s="97">
        <f>_xlfn.XLOOKUP(B506,'[1]PI final (3)'!C:C,'[1]PI final (3)'!BB:BB,"",0)</f>
        <v>8</v>
      </c>
      <c r="AX506" s="98" t="s">
        <v>857</v>
      </c>
      <c r="AY506" s="98" t="s">
        <v>931</v>
      </c>
      <c r="AZ506" s="98" t="s">
        <v>931</v>
      </c>
      <c r="BA506" s="98">
        <v>0</v>
      </c>
      <c r="BB506" s="98">
        <v>0</v>
      </c>
      <c r="BC506" s="98">
        <v>0</v>
      </c>
      <c r="BD506" s="98">
        <v>0</v>
      </c>
      <c r="BE506" s="98">
        <v>0</v>
      </c>
      <c r="BF506" s="98">
        <v>0</v>
      </c>
    </row>
    <row r="507" spans="1:58" s="102" customFormat="1" ht="32.1" customHeight="1">
      <c r="A507" s="97" t="s">
        <v>3733</v>
      </c>
      <c r="B507" s="97">
        <v>493</v>
      </c>
      <c r="C507" s="98" t="s">
        <v>2366</v>
      </c>
      <c r="D507" s="98" t="s">
        <v>2650</v>
      </c>
      <c r="E507" s="98" t="s">
        <v>2953</v>
      </c>
      <c r="F507" s="98" t="s">
        <v>2954</v>
      </c>
      <c r="G507" s="98" t="s">
        <v>2309</v>
      </c>
      <c r="H507" s="98" t="s">
        <v>2955</v>
      </c>
      <c r="I507" s="98" t="s">
        <v>812</v>
      </c>
      <c r="J507" s="106">
        <v>0.63</v>
      </c>
      <c r="K507" s="117" t="s">
        <v>2939</v>
      </c>
      <c r="L507" s="106">
        <v>0.65</v>
      </c>
      <c r="M507" s="98" t="s">
        <v>1291</v>
      </c>
      <c r="N507" s="97">
        <v>6</v>
      </c>
      <c r="O507" s="98" t="s">
        <v>2956</v>
      </c>
      <c r="P507" s="97">
        <v>40</v>
      </c>
      <c r="Q507" s="98" t="s">
        <v>2397</v>
      </c>
      <c r="R507" s="98" t="s">
        <v>2398</v>
      </c>
      <c r="S507" s="97">
        <v>400305500</v>
      </c>
      <c r="T507" s="98" t="s">
        <v>1184</v>
      </c>
      <c r="U507" s="98" t="s">
        <v>2480</v>
      </c>
      <c r="V507" s="98" t="s">
        <v>2957</v>
      </c>
      <c r="W507" s="98">
        <v>20</v>
      </c>
      <c r="X507" s="98" t="s">
        <v>2939</v>
      </c>
      <c r="Y507" s="98">
        <v>40</v>
      </c>
      <c r="Z507" s="97">
        <v>6</v>
      </c>
      <c r="AA507" s="101" t="s">
        <v>2958</v>
      </c>
      <c r="AB507" s="98" t="s">
        <v>16</v>
      </c>
      <c r="AC507" s="97">
        <f>_xlfn.XLOOKUP(B507,'[1]PI final (3)'!C:C,'[1]PI final (3)'!AE:AE,"",0)</f>
        <v>0.5</v>
      </c>
      <c r="AD507" s="97">
        <f>_xlfn.XLOOKUP(B507,'[1]PI final (3)'!C:C,'[1]PI final (3)'!AF:AF,"",0)</f>
        <v>1.5</v>
      </c>
      <c r="AE507" s="97">
        <f>_xlfn.XLOOKUP(B507,'[1]PI final (3)'!C:C,'[1]PI final (3)'!AG:AG,"",0)</f>
        <v>2</v>
      </c>
      <c r="AF507" s="97">
        <f>_xlfn.XLOOKUP(B507,'[1]PI final (3)'!C:C,'[1]PI final (3)'!AI:AI,"",0)</f>
        <v>0.5</v>
      </c>
      <c r="AG507" s="97">
        <f>_xlfn.XLOOKUP(B507,'[1]PI final (3)'!C:C,'[1]PI final (3)'!AJ:AJ,"",0)</f>
        <v>3.5</v>
      </c>
      <c r="AH507" s="97">
        <f>_xlfn.XLOOKUP(B507,'[1]PI final (3)'!C:C,'[1]PI final (3)'!AK:AK,"",0)</f>
        <v>0.5</v>
      </c>
      <c r="AI507" s="97">
        <f>_xlfn.XLOOKUP(B507,'[1]PI final (3)'!C:C,'[1]PI final (3)'!AL:AL,"",0)</f>
        <v>2.5</v>
      </c>
      <c r="AJ507" s="97">
        <f>_xlfn.XLOOKUP(B507,'[1]PI final (3)'!C:C,'[1]PI final (3)'!AM:AM,"",0)</f>
        <v>7</v>
      </c>
      <c r="AK507" s="97">
        <f>_xlfn.XLOOKUP(B507,'[1]PI final (3)'!C:C,'[1]PI final (3)'!AN:AN,"",0)</f>
        <v>9</v>
      </c>
      <c r="AL507" s="97">
        <f>_xlfn.XLOOKUP(B507,'[1]PI final (3)'!C:C,'[1]PI final (3)'!AP:AP,"",0)</f>
        <v>0.5</v>
      </c>
      <c r="AM507" s="97">
        <f>_xlfn.XLOOKUP(B507,'[1]PI final (3)'!C:C,'[1]PI final (3)'!AQ:AQ,"",0)</f>
        <v>3.5</v>
      </c>
      <c r="AN507" s="97">
        <f>_xlfn.XLOOKUP(B507,'[1]PI final (3)'!C:C,'[1]PI final (3)'!AR:AR,"",0)</f>
        <v>0.5</v>
      </c>
      <c r="AO507" s="97">
        <f>_xlfn.XLOOKUP(B507,'[1]PI final (3)'!C:C,'[1]PI final (3)'!AS:AS,"",0)</f>
        <v>2.5</v>
      </c>
      <c r="AP507" s="97">
        <f>_xlfn.XLOOKUP(B507,'[1]PI final (3)'!C:C,'[1]PI final (3)'!AT:AT,"",0)</f>
        <v>7</v>
      </c>
      <c r="AQ507" s="97">
        <f>_xlfn.XLOOKUP(B507,'[1]PI final (3)'!C:C,'[1]PI final (3)'!AU:AU,"",0)</f>
        <v>16</v>
      </c>
      <c r="AR507" s="97">
        <f>_xlfn.XLOOKUP(B507,'[1]PI final (3)'!C:C,'[1]PI final (3)'!AW:AW,"",0)</f>
        <v>0.5</v>
      </c>
      <c r="AS507" s="97">
        <f>_xlfn.XLOOKUP(B507,'[1]PI final (3)'!C:C,'[1]PI final (3)'!AX:AX,"",0)</f>
        <v>1.5</v>
      </c>
      <c r="AT507" s="97">
        <f>_xlfn.XLOOKUP(B507,'[1]PI final (3)'!C:C,'[1]PI final (3)'!AY:AY,"",0)</f>
        <v>0.5</v>
      </c>
      <c r="AU507" s="97">
        <f>_xlfn.XLOOKUP(B507,'[1]PI final (3)'!C:C,'[1]PI final (3)'!AZ:AZ,"",0)</f>
        <v>1.5</v>
      </c>
      <c r="AV507" s="97">
        <f>_xlfn.XLOOKUP(B507,'[1]PI final (3)'!C:C,'[1]PI final (3)'!BA:BA,"",0)</f>
        <v>4</v>
      </c>
      <c r="AW507" s="97">
        <f>_xlfn.XLOOKUP(B507,'[1]PI final (3)'!C:C,'[1]PI final (3)'!BB:BB,"",0)</f>
        <v>20</v>
      </c>
      <c r="AX507" s="98" t="s">
        <v>857</v>
      </c>
      <c r="AY507" s="98" t="s">
        <v>931</v>
      </c>
      <c r="AZ507" s="98" t="s">
        <v>931</v>
      </c>
      <c r="BA507" s="98">
        <v>0</v>
      </c>
      <c r="BB507" s="98">
        <v>0</v>
      </c>
      <c r="BC507" s="98">
        <v>0</v>
      </c>
      <c r="BD507" s="98">
        <v>0</v>
      </c>
      <c r="BE507" s="98">
        <v>0</v>
      </c>
      <c r="BF507" s="98">
        <v>0</v>
      </c>
    </row>
    <row r="508" spans="1:58" s="102" customFormat="1" ht="32.1" customHeight="1">
      <c r="A508" s="97" t="s">
        <v>3733</v>
      </c>
      <c r="B508" s="97">
        <v>494</v>
      </c>
      <c r="C508" s="98" t="s">
        <v>2366</v>
      </c>
      <c r="D508" s="98" t="s">
        <v>2650</v>
      </c>
      <c r="E508" s="98" t="s">
        <v>2959</v>
      </c>
      <c r="F508" s="98" t="s">
        <v>2960</v>
      </c>
      <c r="G508" s="98" t="s">
        <v>2309</v>
      </c>
      <c r="H508" s="98" t="s">
        <v>2961</v>
      </c>
      <c r="I508" s="98" t="s">
        <v>1043</v>
      </c>
      <c r="J508" s="97">
        <v>1</v>
      </c>
      <c r="K508" s="98" t="s">
        <v>2939</v>
      </c>
      <c r="L508" s="97">
        <v>1</v>
      </c>
      <c r="M508" s="98" t="s">
        <v>1291</v>
      </c>
      <c r="N508" s="97" t="s">
        <v>2962</v>
      </c>
      <c r="O508" s="98" t="s">
        <v>2962</v>
      </c>
      <c r="P508" s="97">
        <v>40</v>
      </c>
      <c r="Q508" s="98" t="s">
        <v>2397</v>
      </c>
      <c r="R508" s="98" t="s">
        <v>2398</v>
      </c>
      <c r="S508" s="97">
        <v>400305500</v>
      </c>
      <c r="T508" s="98" t="s">
        <v>1184</v>
      </c>
      <c r="U508" s="98" t="s">
        <v>2963</v>
      </c>
      <c r="V508" s="98" t="s">
        <v>2964</v>
      </c>
      <c r="W508" s="98">
        <v>0</v>
      </c>
      <c r="X508" s="98" t="s">
        <v>2939</v>
      </c>
      <c r="Y508" s="98">
        <v>80</v>
      </c>
      <c r="Z508" s="97">
        <v>6</v>
      </c>
      <c r="AA508" s="101" t="s">
        <v>2958</v>
      </c>
      <c r="AB508" s="98" t="s">
        <v>16</v>
      </c>
      <c r="AC508" s="97">
        <f>_xlfn.XLOOKUP(B508,'[1]PI final (3)'!C:C,'[1]PI final (3)'!AE:AE,"",0)</f>
        <v>0.5</v>
      </c>
      <c r="AD508" s="97">
        <f>_xlfn.XLOOKUP(B508,'[1]PI final (3)'!C:C,'[1]PI final (3)'!AF:AF,"",0)</f>
        <v>19.5</v>
      </c>
      <c r="AE508" s="97">
        <f>_xlfn.XLOOKUP(B508,'[1]PI final (3)'!C:C,'[1]PI final (3)'!AG:AG,"",0)</f>
        <v>20</v>
      </c>
      <c r="AF508" s="97">
        <f>_xlfn.XLOOKUP(B508,'[1]PI final (3)'!C:C,'[1]PI final (3)'!AI:AI,"",0)</f>
        <v>0.5</v>
      </c>
      <c r="AG508" s="97">
        <f>_xlfn.XLOOKUP(B508,'[1]PI final (3)'!C:C,'[1]PI final (3)'!AJ:AJ,"",0)</f>
        <v>9.5</v>
      </c>
      <c r="AH508" s="97">
        <f>_xlfn.XLOOKUP(B508,'[1]PI final (3)'!C:C,'[1]PI final (3)'!AK:AK,"",0)</f>
        <v>0.5</v>
      </c>
      <c r="AI508" s="97">
        <f>_xlfn.XLOOKUP(B508,'[1]PI final (3)'!C:C,'[1]PI final (3)'!AL:AL,"",0)</f>
        <v>9.5</v>
      </c>
      <c r="AJ508" s="97">
        <f>_xlfn.XLOOKUP(B508,'[1]PI final (3)'!C:C,'[1]PI final (3)'!AM:AM,"",0)</f>
        <v>20</v>
      </c>
      <c r="AK508" s="97">
        <f>_xlfn.XLOOKUP(B508,'[1]PI final (3)'!C:C,'[1]PI final (3)'!AN:AN,"",0)</f>
        <v>40</v>
      </c>
      <c r="AL508" s="97">
        <f>_xlfn.XLOOKUP(B508,'[1]PI final (3)'!C:C,'[1]PI final (3)'!AP:AP,"",0)</f>
        <v>0.5</v>
      </c>
      <c r="AM508" s="97">
        <f>_xlfn.XLOOKUP(B508,'[1]PI final (3)'!C:C,'[1]PI final (3)'!AQ:AQ,"",0)</f>
        <v>9.5</v>
      </c>
      <c r="AN508" s="97">
        <f>_xlfn.XLOOKUP(B508,'[1]PI final (3)'!C:C,'[1]PI final (3)'!AR:AR,"",0)</f>
        <v>0.5</v>
      </c>
      <c r="AO508" s="97">
        <f>_xlfn.XLOOKUP(B508,'[1]PI final (3)'!C:C,'[1]PI final (3)'!AS:AS,"",0)</f>
        <v>9.5</v>
      </c>
      <c r="AP508" s="97">
        <f>_xlfn.XLOOKUP(B508,'[1]PI final (3)'!C:C,'[1]PI final (3)'!AT:AT,"",0)</f>
        <v>20</v>
      </c>
      <c r="AQ508" s="97">
        <f>_xlfn.XLOOKUP(B508,'[1]PI final (3)'!C:C,'[1]PI final (3)'!AU:AU,"",0)</f>
        <v>60</v>
      </c>
      <c r="AR508" s="97">
        <f>_xlfn.XLOOKUP(B508,'[1]PI final (3)'!C:C,'[1]PI final (3)'!AW:AW,"",0)</f>
        <v>0.5</v>
      </c>
      <c r="AS508" s="97">
        <f>_xlfn.XLOOKUP(B508,'[1]PI final (3)'!C:C,'[1]PI final (3)'!AX:AX,"",0)</f>
        <v>9.5</v>
      </c>
      <c r="AT508" s="97">
        <f>_xlfn.XLOOKUP(B508,'[1]PI final (3)'!C:C,'[1]PI final (3)'!AY:AY,"",0)</f>
        <v>0.5</v>
      </c>
      <c r="AU508" s="97">
        <f>_xlfn.XLOOKUP(B508,'[1]PI final (3)'!C:C,'[1]PI final (3)'!AZ:AZ,"",0)</f>
        <v>9.5</v>
      </c>
      <c r="AV508" s="97">
        <f>_xlfn.XLOOKUP(B508,'[1]PI final (3)'!C:C,'[1]PI final (3)'!BA:BA,"",0)</f>
        <v>20</v>
      </c>
      <c r="AW508" s="97">
        <f>_xlfn.XLOOKUP(B508,'[1]PI final (3)'!C:C,'[1]PI final (3)'!BB:BB,"",0)</f>
        <v>80</v>
      </c>
      <c r="AX508" s="98" t="s">
        <v>857</v>
      </c>
      <c r="AY508" s="98" t="s">
        <v>931</v>
      </c>
      <c r="AZ508" s="98" t="s">
        <v>931</v>
      </c>
      <c r="BA508" s="98">
        <v>0</v>
      </c>
      <c r="BB508" s="98">
        <v>0</v>
      </c>
      <c r="BC508" s="98">
        <v>0</v>
      </c>
      <c r="BD508" s="98">
        <v>0</v>
      </c>
      <c r="BE508" s="98">
        <v>0</v>
      </c>
      <c r="BF508" s="98">
        <v>0</v>
      </c>
    </row>
    <row r="509" spans="1:58" s="102" customFormat="1" ht="32.1" customHeight="1">
      <c r="A509" s="97" t="s">
        <v>3733</v>
      </c>
      <c r="B509" s="97">
        <v>495</v>
      </c>
      <c r="C509" s="98" t="s">
        <v>2366</v>
      </c>
      <c r="D509" s="98" t="s">
        <v>2650</v>
      </c>
      <c r="E509" s="98" t="s">
        <v>2959</v>
      </c>
      <c r="F509" s="98" t="s">
        <v>2960</v>
      </c>
      <c r="G509" s="98" t="s">
        <v>2309</v>
      </c>
      <c r="H509" s="98" t="s">
        <v>2961</v>
      </c>
      <c r="I509" s="98" t="s">
        <v>1043</v>
      </c>
      <c r="J509" s="97">
        <v>1</v>
      </c>
      <c r="K509" s="98" t="s">
        <v>2939</v>
      </c>
      <c r="L509" s="97">
        <v>1</v>
      </c>
      <c r="M509" s="98" t="s">
        <v>1291</v>
      </c>
      <c r="N509" s="97" t="s">
        <v>2962</v>
      </c>
      <c r="O509" s="98" t="s">
        <v>2962</v>
      </c>
      <c r="P509" s="97">
        <v>40</v>
      </c>
      <c r="Q509" s="98" t="s">
        <v>2397</v>
      </c>
      <c r="R509" s="98" t="s">
        <v>2398</v>
      </c>
      <c r="S509" s="97">
        <v>400305500</v>
      </c>
      <c r="T509" s="98" t="s">
        <v>1184</v>
      </c>
      <c r="U509" s="98" t="s">
        <v>2965</v>
      </c>
      <c r="V509" s="98" t="s">
        <v>2966</v>
      </c>
      <c r="W509" s="98">
        <v>0</v>
      </c>
      <c r="X509" s="98" t="s">
        <v>2939</v>
      </c>
      <c r="Y509" s="98">
        <v>13</v>
      </c>
      <c r="Z509" s="97">
        <v>6</v>
      </c>
      <c r="AA509" s="101" t="s">
        <v>2958</v>
      </c>
      <c r="AB509" s="98" t="s">
        <v>16</v>
      </c>
      <c r="AC509" s="97">
        <f>_xlfn.XLOOKUP(B509,'[1]PI final (3)'!C:C,'[1]PI final (3)'!AE:AE,"",0)</f>
        <v>0.5</v>
      </c>
      <c r="AD509" s="97">
        <f>_xlfn.XLOOKUP(B509,'[1]PI final (3)'!C:C,'[1]PI final (3)'!AF:AF,"",0)</f>
        <v>2.5</v>
      </c>
      <c r="AE509" s="97">
        <f>_xlfn.XLOOKUP(B509,'[1]PI final (3)'!C:C,'[1]PI final (3)'!AG:AG,"",0)</f>
        <v>3</v>
      </c>
      <c r="AF509" s="97">
        <f>_xlfn.XLOOKUP(B509,'[1]PI final (3)'!C:C,'[1]PI final (3)'!AI:AI,"",0)</f>
        <v>0.5</v>
      </c>
      <c r="AG509" s="97">
        <f>_xlfn.XLOOKUP(B509,'[1]PI final (3)'!C:C,'[1]PI final (3)'!AJ:AJ,"",0)</f>
        <v>1.5</v>
      </c>
      <c r="AH509" s="97">
        <f>_xlfn.XLOOKUP(B509,'[1]PI final (3)'!C:C,'[1]PI final (3)'!AK:AK,"",0)</f>
        <v>0.5</v>
      </c>
      <c r="AI509" s="97">
        <f>_xlfn.XLOOKUP(B509,'[1]PI final (3)'!C:C,'[1]PI final (3)'!AL:AL,"",0)</f>
        <v>1.5</v>
      </c>
      <c r="AJ509" s="97">
        <f>_xlfn.XLOOKUP(B509,'[1]PI final (3)'!C:C,'[1]PI final (3)'!AM:AM,"",0)</f>
        <v>4</v>
      </c>
      <c r="AK509" s="97">
        <f>_xlfn.XLOOKUP(B509,'[1]PI final (3)'!C:C,'[1]PI final (3)'!AN:AN,"",0)</f>
        <v>7</v>
      </c>
      <c r="AL509" s="97">
        <f>_xlfn.XLOOKUP(B509,'[1]PI final (3)'!C:C,'[1]PI final (3)'!AP:AP,"",0)</f>
        <v>0.05</v>
      </c>
      <c r="AM509" s="97">
        <f>_xlfn.XLOOKUP(B509,'[1]PI final (3)'!C:C,'[1]PI final (3)'!AQ:AQ,"",0)</f>
        <v>0.95</v>
      </c>
      <c r="AN509" s="97">
        <f>_xlfn.XLOOKUP(B509,'[1]PI final (3)'!C:C,'[1]PI final (3)'!AR:AR,"",0)</f>
        <v>0.2</v>
      </c>
      <c r="AO509" s="97">
        <f>_xlfn.XLOOKUP(B509,'[1]PI final (3)'!C:C,'[1]PI final (3)'!AS:AS,"",0)</f>
        <v>1.8</v>
      </c>
      <c r="AP509" s="97">
        <f>_xlfn.XLOOKUP(B509,'[1]PI final (3)'!C:C,'[1]PI final (3)'!AT:AT,"",0)</f>
        <v>3</v>
      </c>
      <c r="AQ509" s="97">
        <f>_xlfn.XLOOKUP(B509,'[1]PI final (3)'!C:C,'[1]PI final (3)'!AU:AU,"",0)</f>
        <v>10</v>
      </c>
      <c r="AR509" s="97">
        <f>_xlfn.XLOOKUP(B509,'[1]PI final (3)'!C:C,'[1]PI final (3)'!AW:AW,"",0)</f>
        <v>0.05</v>
      </c>
      <c r="AS509" s="97">
        <f>_xlfn.XLOOKUP(B509,'[1]PI final (3)'!C:C,'[1]PI final (3)'!AX:AX,"",0)</f>
        <v>0.95</v>
      </c>
      <c r="AT509" s="97">
        <f>_xlfn.XLOOKUP(B509,'[1]PI final (3)'!C:C,'[1]PI final (3)'!AY:AY,"",0)</f>
        <v>0.2</v>
      </c>
      <c r="AU509" s="97">
        <f>_xlfn.XLOOKUP(B509,'[1]PI final (3)'!C:C,'[1]PI final (3)'!AZ:AZ,"",0)</f>
        <v>1.8</v>
      </c>
      <c r="AV509" s="97">
        <f>_xlfn.XLOOKUP(B509,'[1]PI final (3)'!C:C,'[1]PI final (3)'!BA:BA,"",0)</f>
        <v>3</v>
      </c>
      <c r="AW509" s="97">
        <f>_xlfn.XLOOKUP(B509,'[1]PI final (3)'!C:C,'[1]PI final (3)'!BB:BB,"",0)</f>
        <v>13</v>
      </c>
      <c r="AX509" s="98" t="s">
        <v>857</v>
      </c>
      <c r="AY509" s="98" t="s">
        <v>931</v>
      </c>
      <c r="AZ509" s="98" t="s">
        <v>931</v>
      </c>
      <c r="BA509" s="98">
        <v>0</v>
      </c>
      <c r="BB509" s="98">
        <v>0</v>
      </c>
      <c r="BC509" s="98">
        <v>0</v>
      </c>
      <c r="BD509" s="98">
        <v>0</v>
      </c>
      <c r="BE509" s="98">
        <v>0</v>
      </c>
      <c r="BF509" s="98">
        <v>0</v>
      </c>
    </row>
    <row r="510" spans="1:58" s="102" customFormat="1" ht="32.1" customHeight="1">
      <c r="A510" s="97" t="s">
        <v>3733</v>
      </c>
      <c r="B510" s="97">
        <v>496</v>
      </c>
      <c r="C510" s="98" t="s">
        <v>2366</v>
      </c>
      <c r="D510" s="98" t="s">
        <v>2650</v>
      </c>
      <c r="E510" s="98" t="s">
        <v>2959</v>
      </c>
      <c r="F510" s="98" t="s">
        <v>2960</v>
      </c>
      <c r="G510" s="98" t="s">
        <v>2309</v>
      </c>
      <c r="H510" s="98" t="s">
        <v>2961</v>
      </c>
      <c r="I510" s="98" t="s">
        <v>1043</v>
      </c>
      <c r="J510" s="97">
        <v>1</v>
      </c>
      <c r="K510" s="98" t="s">
        <v>2939</v>
      </c>
      <c r="L510" s="97">
        <v>1</v>
      </c>
      <c r="M510" s="98" t="s">
        <v>1291</v>
      </c>
      <c r="N510" s="97" t="s">
        <v>2962</v>
      </c>
      <c r="O510" s="98" t="s">
        <v>2962</v>
      </c>
      <c r="P510" s="97">
        <v>40</v>
      </c>
      <c r="Q510" s="98" t="s">
        <v>2397</v>
      </c>
      <c r="R510" s="98" t="s">
        <v>2398</v>
      </c>
      <c r="S510" s="97">
        <v>400305500</v>
      </c>
      <c r="T510" s="98" t="s">
        <v>1184</v>
      </c>
      <c r="U510" s="98" t="s">
        <v>2967</v>
      </c>
      <c r="V510" s="98" t="s">
        <v>2968</v>
      </c>
      <c r="W510" s="98">
        <v>0</v>
      </c>
      <c r="X510" s="98" t="s">
        <v>2939</v>
      </c>
      <c r="Y510" s="98">
        <v>109</v>
      </c>
      <c r="Z510" s="97">
        <v>6</v>
      </c>
      <c r="AA510" s="101" t="s">
        <v>2958</v>
      </c>
      <c r="AB510" s="98" t="s">
        <v>16</v>
      </c>
      <c r="AC510" s="97">
        <f>_xlfn.XLOOKUP(B510,'[1]PI final (3)'!C:C,'[1]PI final (3)'!AE:AE,"",0)</f>
        <v>0.5</v>
      </c>
      <c r="AD510" s="97">
        <f>_xlfn.XLOOKUP(B510,'[1]PI final (3)'!C:C,'[1]PI final (3)'!AF:AF,"",0)</f>
        <v>19.5</v>
      </c>
      <c r="AE510" s="97">
        <f>_xlfn.XLOOKUP(B510,'[1]PI final (3)'!C:C,'[1]PI final (3)'!AG:AG,"",0)</f>
        <v>20</v>
      </c>
      <c r="AF510" s="97">
        <f>_xlfn.XLOOKUP(B510,'[1]PI final (3)'!C:C,'[1]PI final (3)'!AI:AI,"",0)</f>
        <v>0.2</v>
      </c>
      <c r="AG510" s="97">
        <f>_xlfn.XLOOKUP(B510,'[1]PI final (3)'!C:C,'[1]PI final (3)'!AJ:AJ,"",0)</f>
        <v>14.8</v>
      </c>
      <c r="AH510" s="97">
        <f>_xlfn.XLOOKUP(B510,'[1]PI final (3)'!C:C,'[1]PI final (3)'!AK:AK,"",0)</f>
        <v>0.2</v>
      </c>
      <c r="AI510" s="97">
        <f>_xlfn.XLOOKUP(B510,'[1]PI final (3)'!C:C,'[1]PI final (3)'!AL:AL,"",0)</f>
        <v>14.8</v>
      </c>
      <c r="AJ510" s="97">
        <f>_xlfn.XLOOKUP(B510,'[1]PI final (3)'!C:C,'[1]PI final (3)'!AM:AM,"",0)</f>
        <v>30</v>
      </c>
      <c r="AK510" s="97">
        <f>_xlfn.XLOOKUP(B510,'[1]PI final (3)'!C:C,'[1]PI final (3)'!AN:AN,"",0)</f>
        <v>50</v>
      </c>
      <c r="AL510" s="97">
        <f>_xlfn.XLOOKUP(B510,'[1]PI final (3)'!C:C,'[1]PI final (3)'!AP:AP,"",0)</f>
        <v>0.2</v>
      </c>
      <c r="AM510" s="97">
        <f>_xlfn.XLOOKUP(B510,'[1]PI final (3)'!C:C,'[1]PI final (3)'!AQ:AQ,"",0)</f>
        <v>14.8</v>
      </c>
      <c r="AN510" s="97">
        <f>_xlfn.XLOOKUP(B510,'[1]PI final (3)'!C:C,'[1]PI final (3)'!AR:AR,"",0)</f>
        <v>0.2</v>
      </c>
      <c r="AO510" s="97">
        <f>_xlfn.XLOOKUP(B510,'[1]PI final (3)'!C:C,'[1]PI final (3)'!AS:AS,"",0)</f>
        <v>14.8</v>
      </c>
      <c r="AP510" s="97">
        <f>_xlfn.XLOOKUP(B510,'[1]PI final (3)'!C:C,'[1]PI final (3)'!AT:AT,"",0)</f>
        <v>30</v>
      </c>
      <c r="AQ510" s="97">
        <f>_xlfn.XLOOKUP(B510,'[1]PI final (3)'!C:C,'[1]PI final (3)'!AU:AU,"",0)</f>
        <v>80</v>
      </c>
      <c r="AR510" s="97">
        <f>_xlfn.XLOOKUP(B510,'[1]PI final (3)'!C:C,'[1]PI final (3)'!AW:AW,"",0)</f>
        <v>0.2</v>
      </c>
      <c r="AS510" s="97">
        <f>_xlfn.XLOOKUP(B510,'[1]PI final (3)'!C:C,'[1]PI final (3)'!AX:AX,"",0)</f>
        <v>14.8</v>
      </c>
      <c r="AT510" s="97">
        <f>_xlfn.XLOOKUP(B510,'[1]PI final (3)'!C:C,'[1]PI final (3)'!AY:AY,"",0)</f>
        <v>0.2</v>
      </c>
      <c r="AU510" s="97">
        <f>_xlfn.XLOOKUP(B510,'[1]PI final (3)'!C:C,'[1]PI final (3)'!AZ:AZ,"",0)</f>
        <v>13.8</v>
      </c>
      <c r="AV510" s="97">
        <f>_xlfn.XLOOKUP(B510,'[1]PI final (3)'!C:C,'[1]PI final (3)'!BA:BA,"",0)</f>
        <v>29</v>
      </c>
      <c r="AW510" s="97">
        <f>_xlfn.XLOOKUP(B510,'[1]PI final (3)'!C:C,'[1]PI final (3)'!BB:BB,"",0)</f>
        <v>109</v>
      </c>
      <c r="AX510" s="98" t="s">
        <v>857</v>
      </c>
      <c r="AY510" s="98" t="s">
        <v>931</v>
      </c>
      <c r="AZ510" s="98" t="s">
        <v>931</v>
      </c>
      <c r="BA510" s="98">
        <v>0</v>
      </c>
      <c r="BB510" s="98">
        <v>0</v>
      </c>
      <c r="BC510" s="98">
        <v>0</v>
      </c>
      <c r="BD510" s="98">
        <v>0</v>
      </c>
      <c r="BE510" s="98">
        <v>0</v>
      </c>
      <c r="BF510" s="98">
        <v>0</v>
      </c>
    </row>
    <row r="511" spans="1:58" s="102" customFormat="1" ht="32.1" customHeight="1">
      <c r="A511" s="97" t="s">
        <v>3733</v>
      </c>
      <c r="B511" s="97">
        <v>497</v>
      </c>
      <c r="C511" s="98" t="s">
        <v>2366</v>
      </c>
      <c r="D511" s="98" t="s">
        <v>2650</v>
      </c>
      <c r="E511" s="98" t="s">
        <v>2959</v>
      </c>
      <c r="F511" s="98" t="s">
        <v>2960</v>
      </c>
      <c r="G511" s="98" t="s">
        <v>2309</v>
      </c>
      <c r="H511" s="98" t="s">
        <v>2961</v>
      </c>
      <c r="I511" s="98" t="s">
        <v>1043</v>
      </c>
      <c r="J511" s="97">
        <v>1</v>
      </c>
      <c r="K511" s="98" t="s">
        <v>2939</v>
      </c>
      <c r="L511" s="97">
        <v>1</v>
      </c>
      <c r="M511" s="98" t="s">
        <v>1291</v>
      </c>
      <c r="N511" s="97" t="s">
        <v>2962</v>
      </c>
      <c r="O511" s="98" t="s">
        <v>2962</v>
      </c>
      <c r="P511" s="97">
        <v>40</v>
      </c>
      <c r="Q511" s="98" t="s">
        <v>2397</v>
      </c>
      <c r="R511" s="98" t="s">
        <v>2398</v>
      </c>
      <c r="S511" s="97">
        <v>400305500</v>
      </c>
      <c r="T511" s="98" t="s">
        <v>1184</v>
      </c>
      <c r="U511" s="98" t="s">
        <v>2969</v>
      </c>
      <c r="V511" s="98" t="s">
        <v>2970</v>
      </c>
      <c r="W511" s="98">
        <v>0</v>
      </c>
      <c r="X511" s="98" t="s">
        <v>2939</v>
      </c>
      <c r="Y511" s="98">
        <v>120</v>
      </c>
      <c r="Z511" s="97">
        <v>6</v>
      </c>
      <c r="AA511" s="101" t="s">
        <v>2958</v>
      </c>
      <c r="AB511" s="98" t="s">
        <v>16</v>
      </c>
      <c r="AC511" s="97">
        <f>_xlfn.XLOOKUP(B511,'[1]PI final (3)'!C:C,'[1]PI final (3)'!AE:AE,"",0)</f>
        <v>0.5</v>
      </c>
      <c r="AD511" s="97">
        <f>_xlfn.XLOOKUP(B511,'[1]PI final (3)'!C:C,'[1]PI final (3)'!AF:AF,"",0)</f>
        <v>19.5</v>
      </c>
      <c r="AE511" s="97">
        <f>_xlfn.XLOOKUP(B511,'[1]PI final (3)'!C:C,'[1]PI final (3)'!AG:AG,"",0)</f>
        <v>20</v>
      </c>
      <c r="AF511" s="97">
        <f>_xlfn.XLOOKUP(B511,'[1]PI final (3)'!C:C,'[1]PI final (3)'!AI:AI,"",0)</f>
        <v>0.5</v>
      </c>
      <c r="AG511" s="97">
        <f>_xlfn.XLOOKUP(B511,'[1]PI final (3)'!C:C,'[1]PI final (3)'!AJ:AJ,"",0)</f>
        <v>17</v>
      </c>
      <c r="AH511" s="97">
        <f>_xlfn.XLOOKUP(B511,'[1]PI final (3)'!C:C,'[1]PI final (3)'!AK:AK,"",0)</f>
        <v>0.5</v>
      </c>
      <c r="AI511" s="97">
        <f>_xlfn.XLOOKUP(B511,'[1]PI final (3)'!C:C,'[1]PI final (3)'!AL:AL,"",0)</f>
        <v>17</v>
      </c>
      <c r="AJ511" s="97">
        <f>_xlfn.XLOOKUP(B511,'[1]PI final (3)'!C:C,'[1]PI final (3)'!AM:AM,"",0)</f>
        <v>35</v>
      </c>
      <c r="AK511" s="97">
        <f>_xlfn.XLOOKUP(B511,'[1]PI final (3)'!C:C,'[1]PI final (3)'!AN:AN,"",0)</f>
        <v>55</v>
      </c>
      <c r="AL511" s="97">
        <f>_xlfn.XLOOKUP(B511,'[1]PI final (3)'!C:C,'[1]PI final (3)'!AP:AP,"",0)</f>
        <v>0.5</v>
      </c>
      <c r="AM511" s="97">
        <f>_xlfn.XLOOKUP(B511,'[1]PI final (3)'!C:C,'[1]PI final (3)'!AQ:AQ,"",0)</f>
        <v>17</v>
      </c>
      <c r="AN511" s="97">
        <f>_xlfn.XLOOKUP(B511,'[1]PI final (3)'!C:C,'[1]PI final (3)'!AR:AR,"",0)</f>
        <v>0.5</v>
      </c>
      <c r="AO511" s="97">
        <f>_xlfn.XLOOKUP(B511,'[1]PI final (3)'!C:C,'[1]PI final (3)'!AS:AS,"",0)</f>
        <v>17</v>
      </c>
      <c r="AP511" s="97">
        <f>_xlfn.XLOOKUP(B511,'[1]PI final (3)'!C:C,'[1]PI final (3)'!AT:AT,"",0)</f>
        <v>35</v>
      </c>
      <c r="AQ511" s="97">
        <f>_xlfn.XLOOKUP(B511,'[1]PI final (3)'!C:C,'[1]PI final (3)'!AU:AU,"",0)</f>
        <v>90</v>
      </c>
      <c r="AR511" s="97">
        <f>_xlfn.XLOOKUP(B511,'[1]PI final (3)'!C:C,'[1]PI final (3)'!AW:AW,"",0)</f>
        <v>0.2</v>
      </c>
      <c r="AS511" s="97">
        <f>_xlfn.XLOOKUP(B511,'[1]PI final (3)'!C:C,'[1]PI final (3)'!AX:AX,"",0)</f>
        <v>14.8</v>
      </c>
      <c r="AT511" s="97">
        <f>_xlfn.XLOOKUP(B511,'[1]PI final (3)'!C:C,'[1]PI final (3)'!AY:AY,"",0)</f>
        <v>0.2</v>
      </c>
      <c r="AU511" s="97">
        <f>_xlfn.XLOOKUP(B511,'[1]PI final (3)'!C:C,'[1]PI final (3)'!AZ:AZ,"",0)</f>
        <v>14.8</v>
      </c>
      <c r="AV511" s="97">
        <f>_xlfn.XLOOKUP(B511,'[1]PI final (3)'!C:C,'[1]PI final (3)'!BA:BA,"",0)</f>
        <v>30</v>
      </c>
      <c r="AW511" s="97">
        <f>_xlfn.XLOOKUP(B511,'[1]PI final (3)'!C:C,'[1]PI final (3)'!BB:BB,"",0)</f>
        <v>120</v>
      </c>
      <c r="AX511" s="98" t="s">
        <v>857</v>
      </c>
      <c r="AY511" s="98" t="s">
        <v>931</v>
      </c>
      <c r="AZ511" s="98" t="s">
        <v>931</v>
      </c>
      <c r="BA511" s="98">
        <v>0</v>
      </c>
      <c r="BB511" s="98">
        <v>0</v>
      </c>
      <c r="BC511" s="98">
        <v>0</v>
      </c>
      <c r="BD511" s="98">
        <v>0</v>
      </c>
      <c r="BE511" s="98">
        <v>0</v>
      </c>
      <c r="BF511" s="98">
        <v>0</v>
      </c>
    </row>
    <row r="512" spans="1:58" s="102" customFormat="1" ht="32.1" customHeight="1">
      <c r="A512" s="97" t="s">
        <v>3733</v>
      </c>
      <c r="B512" s="97">
        <v>498</v>
      </c>
      <c r="C512" s="98" t="s">
        <v>2366</v>
      </c>
      <c r="D512" s="98" t="s">
        <v>2650</v>
      </c>
      <c r="E512" s="98" t="s">
        <v>2959</v>
      </c>
      <c r="F512" s="98" t="s">
        <v>2960</v>
      </c>
      <c r="G512" s="98" t="s">
        <v>2309</v>
      </c>
      <c r="H512" s="98" t="s">
        <v>2961</v>
      </c>
      <c r="I512" s="98" t="s">
        <v>1043</v>
      </c>
      <c r="J512" s="97">
        <v>1</v>
      </c>
      <c r="K512" s="98" t="s">
        <v>2939</v>
      </c>
      <c r="L512" s="97">
        <v>1</v>
      </c>
      <c r="M512" s="98" t="s">
        <v>1291</v>
      </c>
      <c r="N512" s="97" t="s">
        <v>2962</v>
      </c>
      <c r="O512" s="98" t="s">
        <v>2962</v>
      </c>
      <c r="P512" s="97">
        <v>40</v>
      </c>
      <c r="Q512" s="98" t="s">
        <v>2397</v>
      </c>
      <c r="R512" s="98" t="s">
        <v>2398</v>
      </c>
      <c r="S512" s="97">
        <v>400305500</v>
      </c>
      <c r="T512" s="98" t="s">
        <v>1184</v>
      </c>
      <c r="U512" s="98" t="s">
        <v>2971</v>
      </c>
      <c r="V512" s="98" t="s">
        <v>2972</v>
      </c>
      <c r="W512" s="98">
        <v>0</v>
      </c>
      <c r="X512" s="98" t="s">
        <v>2939</v>
      </c>
      <c r="Y512" s="98">
        <v>100</v>
      </c>
      <c r="Z512" s="97">
        <v>6</v>
      </c>
      <c r="AA512" s="101" t="s">
        <v>2958</v>
      </c>
      <c r="AB512" s="98" t="s">
        <v>16</v>
      </c>
      <c r="AC512" s="97">
        <f>_xlfn.XLOOKUP(B512,'[1]PI final (3)'!C:C,'[1]PI final (3)'!AE:AE,"",0)</f>
        <v>0.5</v>
      </c>
      <c r="AD512" s="97">
        <f>_xlfn.XLOOKUP(B512,'[1]PI final (3)'!C:C,'[1]PI final (3)'!AF:AF,"",0)</f>
        <v>19.5</v>
      </c>
      <c r="AE512" s="97">
        <f>_xlfn.XLOOKUP(B512,'[1]PI final (3)'!C:C,'[1]PI final (3)'!AG:AG,"",0)</f>
        <v>20</v>
      </c>
      <c r="AF512" s="97">
        <f>_xlfn.XLOOKUP(B512,'[1]PI final (3)'!C:C,'[1]PI final (3)'!AI:AI,"",0)</f>
        <v>0.5</v>
      </c>
      <c r="AG512" s="97">
        <f>_xlfn.XLOOKUP(B512,'[1]PI final (3)'!C:C,'[1]PI final (3)'!AJ:AJ,"",0)</f>
        <v>13</v>
      </c>
      <c r="AH512" s="97">
        <f>_xlfn.XLOOKUP(B512,'[1]PI final (3)'!C:C,'[1]PI final (3)'!AK:AK,"",0)</f>
        <v>0.5</v>
      </c>
      <c r="AI512" s="97">
        <f>_xlfn.XLOOKUP(B512,'[1]PI final (3)'!C:C,'[1]PI final (3)'!AL:AL,"",0)</f>
        <v>13</v>
      </c>
      <c r="AJ512" s="97">
        <f>_xlfn.XLOOKUP(B512,'[1]PI final (3)'!C:C,'[1]PI final (3)'!AM:AM,"",0)</f>
        <v>27</v>
      </c>
      <c r="AK512" s="97">
        <f>_xlfn.XLOOKUP(B512,'[1]PI final (3)'!C:C,'[1]PI final (3)'!AN:AN,"",0)</f>
        <v>47</v>
      </c>
      <c r="AL512" s="97">
        <f>_xlfn.XLOOKUP(B512,'[1]PI final (3)'!C:C,'[1]PI final (3)'!AP:AP,"",0)</f>
        <v>0.5</v>
      </c>
      <c r="AM512" s="97">
        <f>_xlfn.XLOOKUP(B512,'[1]PI final (3)'!C:C,'[1]PI final (3)'!AQ:AQ,"",0)</f>
        <v>13</v>
      </c>
      <c r="AN512" s="97">
        <f>_xlfn.XLOOKUP(B512,'[1]PI final (3)'!C:C,'[1]PI final (3)'!AR:AR,"",0)</f>
        <v>0.5</v>
      </c>
      <c r="AO512" s="97">
        <f>_xlfn.XLOOKUP(B512,'[1]PI final (3)'!C:C,'[1]PI final (3)'!AS:AS,"",0)</f>
        <v>13</v>
      </c>
      <c r="AP512" s="97">
        <f>_xlfn.XLOOKUP(B512,'[1]PI final (3)'!C:C,'[1]PI final (3)'!AT:AT,"",0)</f>
        <v>27</v>
      </c>
      <c r="AQ512" s="97">
        <f>_xlfn.XLOOKUP(B512,'[1]PI final (3)'!C:C,'[1]PI final (3)'!AU:AU,"",0)</f>
        <v>74</v>
      </c>
      <c r="AR512" s="97">
        <f>_xlfn.XLOOKUP(B512,'[1]PI final (3)'!C:C,'[1]PI final (3)'!AW:AW,"",0)</f>
        <v>0.5</v>
      </c>
      <c r="AS512" s="97">
        <f>_xlfn.XLOOKUP(B512,'[1]PI final (3)'!C:C,'[1]PI final (3)'!AX:AX,"",0)</f>
        <v>12.5</v>
      </c>
      <c r="AT512" s="97">
        <f>_xlfn.XLOOKUP(B512,'[1]PI final (3)'!C:C,'[1]PI final (3)'!AY:AY,"",0)</f>
        <v>0.5</v>
      </c>
      <c r="AU512" s="97">
        <f>_xlfn.XLOOKUP(B512,'[1]PI final (3)'!C:C,'[1]PI final (3)'!AZ:AZ,"",0)</f>
        <v>12.5</v>
      </c>
      <c r="AV512" s="97">
        <f>_xlfn.XLOOKUP(B512,'[1]PI final (3)'!C:C,'[1]PI final (3)'!BA:BA,"",0)</f>
        <v>26</v>
      </c>
      <c r="AW512" s="97">
        <f>_xlfn.XLOOKUP(B512,'[1]PI final (3)'!C:C,'[1]PI final (3)'!BB:BB,"",0)</f>
        <v>100</v>
      </c>
      <c r="AX512" s="98" t="s">
        <v>857</v>
      </c>
      <c r="AY512" s="98" t="s">
        <v>931</v>
      </c>
      <c r="AZ512" s="98" t="s">
        <v>931</v>
      </c>
      <c r="BA512" s="98">
        <v>0</v>
      </c>
      <c r="BB512" s="98">
        <v>0</v>
      </c>
      <c r="BC512" s="98">
        <v>0</v>
      </c>
      <c r="BD512" s="98">
        <v>0</v>
      </c>
      <c r="BE512" s="98">
        <v>0</v>
      </c>
      <c r="BF512" s="98">
        <v>0</v>
      </c>
    </row>
    <row r="513" spans="1:59" s="102" customFormat="1" ht="32.1" customHeight="1">
      <c r="A513" s="97" t="s">
        <v>1162</v>
      </c>
      <c r="B513" s="97">
        <v>499</v>
      </c>
      <c r="C513" s="98" t="s">
        <v>2366</v>
      </c>
      <c r="D513" s="98" t="s">
        <v>2650</v>
      </c>
      <c r="E513" s="98" t="s">
        <v>2973</v>
      </c>
      <c r="F513" s="98" t="s">
        <v>2974</v>
      </c>
      <c r="G513" s="98" t="s">
        <v>2309</v>
      </c>
      <c r="H513" s="98" t="s">
        <v>2975</v>
      </c>
      <c r="I513" s="98" t="s">
        <v>964</v>
      </c>
      <c r="J513" s="97">
        <v>79.5</v>
      </c>
      <c r="K513" s="98" t="s">
        <v>1887</v>
      </c>
      <c r="L513" s="97">
        <v>85</v>
      </c>
      <c r="M513" s="98" t="s">
        <v>1291</v>
      </c>
      <c r="N513" s="97" t="s">
        <v>2976</v>
      </c>
      <c r="O513" s="98" t="s">
        <v>2977</v>
      </c>
      <c r="P513" s="97">
        <v>45</v>
      </c>
      <c r="Q513" s="98" t="s">
        <v>1194</v>
      </c>
      <c r="R513" s="98" t="s">
        <v>1195</v>
      </c>
      <c r="S513" s="97">
        <v>459902800</v>
      </c>
      <c r="T513" s="98" t="s">
        <v>1196</v>
      </c>
      <c r="U513" s="98" t="s">
        <v>1232</v>
      </c>
      <c r="V513" s="98" t="s">
        <v>24</v>
      </c>
      <c r="W513" s="98">
        <v>1</v>
      </c>
      <c r="X513" s="98" t="s">
        <v>2978</v>
      </c>
      <c r="Y513" s="98">
        <v>1</v>
      </c>
      <c r="Z513" s="97" t="s">
        <v>2979</v>
      </c>
      <c r="AA513" s="101" t="s">
        <v>2980</v>
      </c>
      <c r="AB513" s="98" t="s">
        <v>866</v>
      </c>
      <c r="AC513" s="97">
        <f>_xlfn.XLOOKUP(B513,'[1]PI final (3)'!C:C,'[1]PI final (3)'!AE:AE,"",0)</f>
        <v>0</v>
      </c>
      <c r="AD513" s="97">
        <f>_xlfn.XLOOKUP(B513,'[1]PI final (3)'!C:C,'[1]PI final (3)'!AF:AF,"",0)</f>
        <v>1</v>
      </c>
      <c r="AE513" s="97">
        <f>_xlfn.XLOOKUP(B513,'[1]PI final (3)'!C:C,'[1]PI final (3)'!AG:AG,"",0)</f>
        <v>1</v>
      </c>
      <c r="AF513" s="97">
        <f>_xlfn.XLOOKUP(B513,'[1]PI final (3)'!C:C,'[1]PI final (3)'!AI:AI,"",0)</f>
        <v>0</v>
      </c>
      <c r="AG513" s="97">
        <f>_xlfn.XLOOKUP(B513,'[1]PI final (3)'!C:C,'[1]PI final (3)'!AJ:AJ,"",0)</f>
        <v>0</v>
      </c>
      <c r="AH513" s="97">
        <f>_xlfn.XLOOKUP(B513,'[1]PI final (3)'!C:C,'[1]PI final (3)'!AK:AK,"",0)</f>
        <v>0</v>
      </c>
      <c r="AI513" s="97">
        <f>_xlfn.XLOOKUP(B513,'[1]PI final (3)'!C:C,'[1]PI final (3)'!AL:AL,"",0)</f>
        <v>1</v>
      </c>
      <c r="AJ513" s="97">
        <f>_xlfn.XLOOKUP(B513,'[1]PI final (3)'!C:C,'[1]PI final (3)'!AM:AM,"",0)</f>
        <v>1</v>
      </c>
      <c r="AK513" s="97">
        <f>_xlfn.XLOOKUP(B513,'[1]PI final (3)'!C:C,'[1]PI final (3)'!AN:AN,"",0)</f>
        <v>1</v>
      </c>
      <c r="AL513" s="97">
        <f>_xlfn.XLOOKUP(B513,'[1]PI final (3)'!C:C,'[1]PI final (3)'!AP:AP,"",0)</f>
        <v>0</v>
      </c>
      <c r="AM513" s="97">
        <f>_xlfn.XLOOKUP(B513,'[1]PI final (3)'!C:C,'[1]PI final (3)'!AQ:AQ,"",0)</f>
        <v>0</v>
      </c>
      <c r="AN513" s="97">
        <f>_xlfn.XLOOKUP(B513,'[1]PI final (3)'!C:C,'[1]PI final (3)'!AR:AR,"",0)</f>
        <v>0</v>
      </c>
      <c r="AO513" s="97">
        <f>_xlfn.XLOOKUP(B513,'[1]PI final (3)'!C:C,'[1]PI final (3)'!AS:AS,"",0)</f>
        <v>1</v>
      </c>
      <c r="AP513" s="97">
        <f>_xlfn.XLOOKUP(B513,'[1]PI final (3)'!C:C,'[1]PI final (3)'!AT:AT,"",0)</f>
        <v>1</v>
      </c>
      <c r="AQ513" s="97">
        <f>_xlfn.XLOOKUP(B513,'[1]PI final (3)'!C:C,'[1]PI final (3)'!AU:AU,"",0)</f>
        <v>1</v>
      </c>
      <c r="AR513" s="97">
        <f>_xlfn.XLOOKUP(B513,'[1]PI final (3)'!C:C,'[1]PI final (3)'!AW:AW,"",0)</f>
        <v>0</v>
      </c>
      <c r="AS513" s="97">
        <f>_xlfn.XLOOKUP(B513,'[1]PI final (3)'!C:C,'[1]PI final (3)'!AX:AX,"",0)</f>
        <v>0</v>
      </c>
      <c r="AT513" s="97">
        <f>_xlfn.XLOOKUP(B513,'[1]PI final (3)'!C:C,'[1]PI final (3)'!AY:AY,"",0)</f>
        <v>0</v>
      </c>
      <c r="AU513" s="97">
        <f>_xlfn.XLOOKUP(B513,'[1]PI final (3)'!C:C,'[1]PI final (3)'!AZ:AZ,"",0)</f>
        <v>1</v>
      </c>
      <c r="AV513" s="97">
        <f>_xlfn.XLOOKUP(B513,'[1]PI final (3)'!C:C,'[1]PI final (3)'!BA:BA,"",0)</f>
        <v>1</v>
      </c>
      <c r="AW513" s="97">
        <f>_xlfn.XLOOKUP(B513,'[1]PI final (3)'!C:C,'[1]PI final (3)'!BB:BB,"",0)</f>
        <v>1</v>
      </c>
      <c r="AX513" s="98" t="b">
        <v>0</v>
      </c>
      <c r="AY513" s="98" t="s">
        <v>849</v>
      </c>
      <c r="AZ513" s="98" t="s">
        <v>931</v>
      </c>
      <c r="BA513" s="98">
        <v>0</v>
      </c>
      <c r="BB513" s="98">
        <v>0</v>
      </c>
      <c r="BC513" s="98">
        <v>0</v>
      </c>
      <c r="BD513" s="98">
        <v>0</v>
      </c>
      <c r="BE513" s="98">
        <v>0</v>
      </c>
      <c r="BF513" s="98">
        <v>0</v>
      </c>
    </row>
    <row r="514" spans="1:59" s="102" customFormat="1" ht="32.1" customHeight="1">
      <c r="A514" s="97" t="s">
        <v>1162</v>
      </c>
      <c r="B514" s="97">
        <v>500</v>
      </c>
      <c r="C514" s="98" t="s">
        <v>2366</v>
      </c>
      <c r="D514" s="98" t="s">
        <v>2650</v>
      </c>
      <c r="E514" s="98" t="s">
        <v>2973</v>
      </c>
      <c r="F514" s="98" t="s">
        <v>2974</v>
      </c>
      <c r="G514" s="98" t="s">
        <v>2309</v>
      </c>
      <c r="H514" s="98" t="s">
        <v>2975</v>
      </c>
      <c r="I514" s="98" t="s">
        <v>964</v>
      </c>
      <c r="J514" s="97">
        <v>79.5</v>
      </c>
      <c r="K514" s="98" t="s">
        <v>1887</v>
      </c>
      <c r="L514" s="97">
        <v>85</v>
      </c>
      <c r="M514" s="98" t="s">
        <v>1291</v>
      </c>
      <c r="N514" s="97" t="s">
        <v>2976</v>
      </c>
      <c r="O514" s="98" t="s">
        <v>2977</v>
      </c>
      <c r="P514" s="97" t="s">
        <v>1169</v>
      </c>
      <c r="Q514" s="98" t="s">
        <v>1170</v>
      </c>
      <c r="R514" s="98" t="s">
        <v>2981</v>
      </c>
      <c r="S514" s="97" t="s">
        <v>2982</v>
      </c>
      <c r="T514" s="98" t="s">
        <v>937</v>
      </c>
      <c r="U514" s="98" t="s">
        <v>2983</v>
      </c>
      <c r="V514" s="98" t="s">
        <v>2984</v>
      </c>
      <c r="W514" s="98">
        <v>5</v>
      </c>
      <c r="X514" s="98" t="s">
        <v>2978</v>
      </c>
      <c r="Y514" s="98">
        <v>14</v>
      </c>
      <c r="Z514" s="97">
        <v>16</v>
      </c>
      <c r="AA514" s="107">
        <v>45489</v>
      </c>
      <c r="AB514" s="98" t="s">
        <v>16</v>
      </c>
      <c r="AC514" s="97">
        <f>_xlfn.XLOOKUP(B514,'[1]PI final (3)'!C:C,'[1]PI final (3)'!AE:AE,"",0)</f>
        <v>0</v>
      </c>
      <c r="AD514" s="97">
        <f>_xlfn.XLOOKUP(B514,'[1]PI final (3)'!C:C,'[1]PI final (3)'!AF:AF,"",0)</f>
        <v>1</v>
      </c>
      <c r="AE514" s="97">
        <f>_xlfn.XLOOKUP(B514,'[1]PI final (3)'!C:C,'[1]PI final (3)'!AG:AG,"",0)</f>
        <v>1</v>
      </c>
      <c r="AF514" s="97">
        <f>_xlfn.XLOOKUP(B514,'[1]PI final (3)'!C:C,'[1]PI final (3)'!AI:AI,"",0)</f>
        <v>0</v>
      </c>
      <c r="AG514" s="97">
        <f>_xlfn.XLOOKUP(B514,'[1]PI final (3)'!C:C,'[1]PI final (3)'!AJ:AJ,"",0)</f>
        <v>0</v>
      </c>
      <c r="AH514" s="97">
        <f>_xlfn.XLOOKUP(B514,'[1]PI final (3)'!C:C,'[1]PI final (3)'!AK:AK,"",0)</f>
        <v>0</v>
      </c>
      <c r="AI514" s="97">
        <f>_xlfn.XLOOKUP(B514,'[1]PI final (3)'!C:C,'[1]PI final (3)'!AL:AL,"",0)</f>
        <v>3</v>
      </c>
      <c r="AJ514" s="97">
        <f>_xlfn.XLOOKUP(B514,'[1]PI final (3)'!C:C,'[1]PI final (3)'!AM:AM,"",0)</f>
        <v>3</v>
      </c>
      <c r="AK514" s="97">
        <f>_xlfn.XLOOKUP(B514,'[1]PI final (3)'!C:C,'[1]PI final (3)'!AN:AN,"",0)</f>
        <v>4</v>
      </c>
      <c r="AL514" s="97">
        <f>_xlfn.XLOOKUP(B514,'[1]PI final (3)'!C:C,'[1]PI final (3)'!AP:AP,"",0)</f>
        <v>0</v>
      </c>
      <c r="AM514" s="97">
        <f>_xlfn.XLOOKUP(B514,'[1]PI final (3)'!C:C,'[1]PI final (3)'!AQ:AQ,"",0)</f>
        <v>0</v>
      </c>
      <c r="AN514" s="97">
        <f>_xlfn.XLOOKUP(B514,'[1]PI final (3)'!C:C,'[1]PI final (3)'!AR:AR,"",0)</f>
        <v>2</v>
      </c>
      <c r="AO514" s="97">
        <f>_xlfn.XLOOKUP(B514,'[1]PI final (3)'!C:C,'[1]PI final (3)'!AS:AS,"",0)</f>
        <v>3</v>
      </c>
      <c r="AP514" s="97">
        <f>_xlfn.XLOOKUP(B514,'[1]PI final (3)'!C:C,'[1]PI final (3)'!AT:AT,"",0)</f>
        <v>5</v>
      </c>
      <c r="AQ514" s="97">
        <f>_xlfn.XLOOKUP(B514,'[1]PI final (3)'!C:C,'[1]PI final (3)'!AU:AU,"",0)</f>
        <v>9</v>
      </c>
      <c r="AR514" s="97">
        <f>_xlfn.XLOOKUP(B514,'[1]PI final (3)'!C:C,'[1]PI final (3)'!AW:AW,"",0)</f>
        <v>0</v>
      </c>
      <c r="AS514" s="97">
        <f>_xlfn.XLOOKUP(B514,'[1]PI final (3)'!C:C,'[1]PI final (3)'!AX:AX,"",0)</f>
        <v>0</v>
      </c>
      <c r="AT514" s="97">
        <f>_xlfn.XLOOKUP(B514,'[1]PI final (3)'!C:C,'[1]PI final (3)'!AY:AY,"",0)</f>
        <v>2</v>
      </c>
      <c r="AU514" s="97">
        <f>_xlfn.XLOOKUP(B514,'[1]PI final (3)'!C:C,'[1]PI final (3)'!AZ:AZ,"",0)</f>
        <v>3</v>
      </c>
      <c r="AV514" s="97">
        <f>_xlfn.XLOOKUP(B514,'[1]PI final (3)'!C:C,'[1]PI final (3)'!BA:BA,"",0)</f>
        <v>5</v>
      </c>
      <c r="AW514" s="97">
        <f>_xlfn.XLOOKUP(B514,'[1]PI final (3)'!C:C,'[1]PI final (3)'!BB:BB,"",0)</f>
        <v>14</v>
      </c>
      <c r="AX514" s="98" t="s">
        <v>857</v>
      </c>
      <c r="AY514" s="98" t="s">
        <v>849</v>
      </c>
      <c r="AZ514" s="98" t="s">
        <v>931</v>
      </c>
      <c r="BA514" s="98">
        <v>0</v>
      </c>
      <c r="BB514" s="98">
        <v>0</v>
      </c>
      <c r="BC514" s="98">
        <v>0</v>
      </c>
      <c r="BD514" s="98">
        <v>0</v>
      </c>
      <c r="BE514" s="98">
        <v>0</v>
      </c>
      <c r="BF514" s="98">
        <v>0</v>
      </c>
    </row>
    <row r="515" spans="1:59" s="102" customFormat="1" ht="32.1" customHeight="1">
      <c r="A515" s="97" t="s">
        <v>1162</v>
      </c>
      <c r="B515" s="97">
        <v>501</v>
      </c>
      <c r="C515" s="98" t="s">
        <v>2366</v>
      </c>
      <c r="D515" s="98" t="s">
        <v>2650</v>
      </c>
      <c r="E515" s="98" t="s">
        <v>2973</v>
      </c>
      <c r="F515" s="98" t="s">
        <v>2974</v>
      </c>
      <c r="G515" s="98" t="s">
        <v>2309</v>
      </c>
      <c r="H515" s="98" t="s">
        <v>2975</v>
      </c>
      <c r="I515" s="98" t="s">
        <v>964</v>
      </c>
      <c r="J515" s="97">
        <v>79.5</v>
      </c>
      <c r="K515" s="98" t="s">
        <v>1887</v>
      </c>
      <c r="L515" s="97">
        <v>85</v>
      </c>
      <c r="M515" s="98" t="s">
        <v>1291</v>
      </c>
      <c r="N515" s="97" t="s">
        <v>2976</v>
      </c>
      <c r="O515" s="98" t="s">
        <v>2977</v>
      </c>
      <c r="P515" s="97">
        <v>45</v>
      </c>
      <c r="Q515" s="98" t="s">
        <v>1194</v>
      </c>
      <c r="R515" s="98" t="s">
        <v>1195</v>
      </c>
      <c r="S515" s="97">
        <v>459901900</v>
      </c>
      <c r="T515" s="98" t="s">
        <v>937</v>
      </c>
      <c r="U515" s="98" t="s">
        <v>1260</v>
      </c>
      <c r="V515" s="98" t="s">
        <v>2985</v>
      </c>
      <c r="W515" s="98">
        <v>2</v>
      </c>
      <c r="X515" s="98" t="s">
        <v>2978</v>
      </c>
      <c r="Y515" s="98">
        <v>4</v>
      </c>
      <c r="Z515" s="97">
        <v>11</v>
      </c>
      <c r="AA515" s="130" t="s">
        <v>2986</v>
      </c>
      <c r="AB515" s="98" t="s">
        <v>16</v>
      </c>
      <c r="AC515" s="97">
        <f>_xlfn.XLOOKUP(B515,'[1]PI final (3)'!C:C,'[1]PI final (3)'!AE:AE,"",0)</f>
        <v>0</v>
      </c>
      <c r="AD515" s="97">
        <f>_xlfn.XLOOKUP(B515,'[1]PI final (3)'!C:C,'[1]PI final (3)'!AF:AF,"",0)</f>
        <v>1</v>
      </c>
      <c r="AE515" s="97">
        <f>_xlfn.XLOOKUP(B515,'[1]PI final (3)'!C:C,'[1]PI final (3)'!AG:AG,"",0)</f>
        <v>1</v>
      </c>
      <c r="AF515" s="97">
        <f>_xlfn.XLOOKUP(B515,'[1]PI final (3)'!C:C,'[1]PI final (3)'!AI:AI,"",0)</f>
        <v>0</v>
      </c>
      <c r="AG515" s="97">
        <f>_xlfn.XLOOKUP(B515,'[1]PI final (3)'!C:C,'[1]PI final (3)'!AJ:AJ,"",0)</f>
        <v>0</v>
      </c>
      <c r="AH515" s="97">
        <f>_xlfn.XLOOKUP(B515,'[1]PI final (3)'!C:C,'[1]PI final (3)'!AK:AK,"",0)</f>
        <v>0</v>
      </c>
      <c r="AI515" s="97">
        <f>_xlfn.XLOOKUP(B515,'[1]PI final (3)'!C:C,'[1]PI final (3)'!AL:AL,"",0)</f>
        <v>1</v>
      </c>
      <c r="AJ515" s="97">
        <f>_xlfn.XLOOKUP(B515,'[1]PI final (3)'!C:C,'[1]PI final (3)'!AM:AM,"",0)</f>
        <v>1</v>
      </c>
      <c r="AK515" s="97">
        <f>_xlfn.XLOOKUP(B515,'[1]PI final (3)'!C:C,'[1]PI final (3)'!AN:AN,"",0)</f>
        <v>2</v>
      </c>
      <c r="AL515" s="97">
        <f>_xlfn.XLOOKUP(B515,'[1]PI final (3)'!C:C,'[1]PI final (3)'!AP:AP,"",0)</f>
        <v>0</v>
      </c>
      <c r="AM515" s="97">
        <f>_xlfn.XLOOKUP(B515,'[1]PI final (3)'!C:C,'[1]PI final (3)'!AQ:AQ,"",0)</f>
        <v>0</v>
      </c>
      <c r="AN515" s="97">
        <f>_xlfn.XLOOKUP(B515,'[1]PI final (3)'!C:C,'[1]PI final (3)'!AR:AR,"",0)</f>
        <v>0</v>
      </c>
      <c r="AO515" s="97">
        <f>_xlfn.XLOOKUP(B515,'[1]PI final (3)'!C:C,'[1]PI final (3)'!AS:AS,"",0)</f>
        <v>1</v>
      </c>
      <c r="AP515" s="97">
        <f>_xlfn.XLOOKUP(B515,'[1]PI final (3)'!C:C,'[1]PI final (3)'!AT:AT,"",0)</f>
        <v>1</v>
      </c>
      <c r="AQ515" s="97">
        <f>_xlfn.XLOOKUP(B515,'[1]PI final (3)'!C:C,'[1]PI final (3)'!AU:AU,"",0)</f>
        <v>3</v>
      </c>
      <c r="AR515" s="97">
        <f>_xlfn.XLOOKUP(B515,'[1]PI final (3)'!C:C,'[1]PI final (3)'!AW:AW,"",0)</f>
        <v>0</v>
      </c>
      <c r="AS515" s="97">
        <f>_xlfn.XLOOKUP(B515,'[1]PI final (3)'!C:C,'[1]PI final (3)'!AX:AX,"",0)</f>
        <v>0</v>
      </c>
      <c r="AT515" s="97">
        <f>_xlfn.XLOOKUP(B515,'[1]PI final (3)'!C:C,'[1]PI final (3)'!AY:AY,"",0)</f>
        <v>0</v>
      </c>
      <c r="AU515" s="97">
        <f>_xlfn.XLOOKUP(B515,'[1]PI final (3)'!C:C,'[1]PI final (3)'!AZ:AZ,"",0)</f>
        <v>1</v>
      </c>
      <c r="AV515" s="97">
        <f>_xlfn.XLOOKUP(B515,'[1]PI final (3)'!C:C,'[1]PI final (3)'!BA:BA,"",0)</f>
        <v>1</v>
      </c>
      <c r="AW515" s="97">
        <f>_xlfn.XLOOKUP(B515,'[1]PI final (3)'!C:C,'[1]PI final (3)'!BB:BB,"",0)</f>
        <v>4</v>
      </c>
      <c r="AX515" s="98" t="s">
        <v>857</v>
      </c>
      <c r="AY515" s="98" t="s">
        <v>849</v>
      </c>
      <c r="AZ515" s="98" t="s">
        <v>931</v>
      </c>
      <c r="BA515" s="98">
        <v>0</v>
      </c>
      <c r="BB515" s="98">
        <v>0</v>
      </c>
      <c r="BC515" s="98">
        <v>0</v>
      </c>
      <c r="BD515" s="98">
        <v>0</v>
      </c>
      <c r="BE515" s="98">
        <v>0</v>
      </c>
      <c r="BF515" s="98">
        <v>0</v>
      </c>
    </row>
    <row r="516" spans="1:59" s="102" customFormat="1" ht="32.1" customHeight="1">
      <c r="A516" s="97" t="s">
        <v>1162</v>
      </c>
      <c r="B516" s="97">
        <v>502</v>
      </c>
      <c r="C516" s="98" t="s">
        <v>2366</v>
      </c>
      <c r="D516" s="98" t="s">
        <v>2650</v>
      </c>
      <c r="E516" s="98" t="s">
        <v>2973</v>
      </c>
      <c r="F516" s="98" t="s">
        <v>2974</v>
      </c>
      <c r="G516" s="98" t="s">
        <v>2309</v>
      </c>
      <c r="H516" s="98" t="s">
        <v>2975</v>
      </c>
      <c r="I516" s="98" t="s">
        <v>964</v>
      </c>
      <c r="J516" s="97">
        <v>79.5</v>
      </c>
      <c r="K516" s="98" t="s">
        <v>1887</v>
      </c>
      <c r="L516" s="97">
        <v>85</v>
      </c>
      <c r="M516" s="98" t="s">
        <v>1291</v>
      </c>
      <c r="N516" s="97" t="s">
        <v>2976</v>
      </c>
      <c r="O516" s="98" t="s">
        <v>2977</v>
      </c>
      <c r="P516" s="97">
        <v>45</v>
      </c>
      <c r="Q516" s="98" t="s">
        <v>1194</v>
      </c>
      <c r="R516" s="98" t="s">
        <v>1195</v>
      </c>
      <c r="S516" s="97">
        <v>459903100</v>
      </c>
      <c r="T516" s="98" t="s">
        <v>1273</v>
      </c>
      <c r="U516" s="98" t="s">
        <v>1274</v>
      </c>
      <c r="V516" s="98" t="s">
        <v>2987</v>
      </c>
      <c r="W516" s="98">
        <v>1</v>
      </c>
      <c r="X516" s="98" t="s">
        <v>2978</v>
      </c>
      <c r="Y516" s="98">
        <v>1</v>
      </c>
      <c r="Z516" s="97">
        <v>11</v>
      </c>
      <c r="AA516" s="101" t="s">
        <v>2988</v>
      </c>
      <c r="AB516" s="98" t="s">
        <v>866</v>
      </c>
      <c r="AC516" s="97">
        <f>_xlfn.XLOOKUP(B516,'[1]PI final (3)'!C:C,'[1]PI final (3)'!AE:AE,"",0)</f>
        <v>0</v>
      </c>
      <c r="AD516" s="97">
        <f>_xlfn.XLOOKUP(B516,'[1]PI final (3)'!C:C,'[1]PI final (3)'!AF:AF,"",0)</f>
        <v>1</v>
      </c>
      <c r="AE516" s="97">
        <f>_xlfn.XLOOKUP(B516,'[1]PI final (3)'!C:C,'[1]PI final (3)'!AG:AG,"",0)</f>
        <v>1</v>
      </c>
      <c r="AF516" s="97">
        <f>_xlfn.XLOOKUP(B516,'[1]PI final (3)'!C:C,'[1]PI final (3)'!AI:AI,"",0)</f>
        <v>0</v>
      </c>
      <c r="AG516" s="97">
        <f>_xlfn.XLOOKUP(B516,'[1]PI final (3)'!C:C,'[1]PI final (3)'!AJ:AJ,"",0)</f>
        <v>0</v>
      </c>
      <c r="AH516" s="97">
        <f>_xlfn.XLOOKUP(B516,'[1]PI final (3)'!C:C,'[1]PI final (3)'!AK:AK,"",0)</f>
        <v>0</v>
      </c>
      <c r="AI516" s="97">
        <f>_xlfn.XLOOKUP(B516,'[1]PI final (3)'!C:C,'[1]PI final (3)'!AL:AL,"",0)</f>
        <v>1</v>
      </c>
      <c r="AJ516" s="97">
        <f>_xlfn.XLOOKUP(B516,'[1]PI final (3)'!C:C,'[1]PI final (3)'!AM:AM,"",0)</f>
        <v>1</v>
      </c>
      <c r="AK516" s="97">
        <f>_xlfn.XLOOKUP(B516,'[1]PI final (3)'!C:C,'[1]PI final (3)'!AN:AN,"",0)</f>
        <v>1</v>
      </c>
      <c r="AL516" s="97">
        <f>_xlfn.XLOOKUP(B516,'[1]PI final (3)'!C:C,'[1]PI final (3)'!AP:AP,"",0)</f>
        <v>0</v>
      </c>
      <c r="AM516" s="97">
        <f>_xlfn.XLOOKUP(B516,'[1]PI final (3)'!C:C,'[1]PI final (3)'!AQ:AQ,"",0)</f>
        <v>0</v>
      </c>
      <c r="AN516" s="97">
        <f>_xlfn.XLOOKUP(B516,'[1]PI final (3)'!C:C,'[1]PI final (3)'!AR:AR,"",0)</f>
        <v>0</v>
      </c>
      <c r="AO516" s="97">
        <f>_xlfn.XLOOKUP(B516,'[1]PI final (3)'!C:C,'[1]PI final (3)'!AS:AS,"",0)</f>
        <v>1</v>
      </c>
      <c r="AP516" s="97">
        <f>_xlfn.XLOOKUP(B516,'[1]PI final (3)'!C:C,'[1]PI final (3)'!AT:AT,"",0)</f>
        <v>1</v>
      </c>
      <c r="AQ516" s="97">
        <f>_xlfn.XLOOKUP(B516,'[1]PI final (3)'!C:C,'[1]PI final (3)'!AU:AU,"",0)</f>
        <v>1</v>
      </c>
      <c r="AR516" s="97">
        <f>_xlfn.XLOOKUP(B516,'[1]PI final (3)'!C:C,'[1]PI final (3)'!AW:AW,"",0)</f>
        <v>0</v>
      </c>
      <c r="AS516" s="97">
        <f>_xlfn.XLOOKUP(B516,'[1]PI final (3)'!C:C,'[1]PI final (3)'!AX:AX,"",0)</f>
        <v>0</v>
      </c>
      <c r="AT516" s="97">
        <f>_xlfn.XLOOKUP(B516,'[1]PI final (3)'!C:C,'[1]PI final (3)'!AY:AY,"",0)</f>
        <v>0</v>
      </c>
      <c r="AU516" s="97">
        <f>_xlfn.XLOOKUP(B516,'[1]PI final (3)'!C:C,'[1]PI final (3)'!AZ:AZ,"",0)</f>
        <v>1</v>
      </c>
      <c r="AV516" s="97">
        <f>_xlfn.XLOOKUP(B516,'[1]PI final (3)'!C:C,'[1]PI final (3)'!BA:BA,"",0)</f>
        <v>1</v>
      </c>
      <c r="AW516" s="97">
        <f>_xlfn.XLOOKUP(B516,'[1]PI final (3)'!C:C,'[1]PI final (3)'!BB:BB,"",0)</f>
        <v>1</v>
      </c>
      <c r="AX516" s="98" t="b">
        <v>0</v>
      </c>
      <c r="AY516" s="98" t="s">
        <v>849</v>
      </c>
      <c r="AZ516" s="98" t="s">
        <v>931</v>
      </c>
      <c r="BA516" s="98">
        <v>0</v>
      </c>
      <c r="BB516" s="98">
        <v>0</v>
      </c>
      <c r="BC516" s="98">
        <v>0</v>
      </c>
      <c r="BD516" s="98">
        <v>0</v>
      </c>
      <c r="BE516" s="98">
        <v>0</v>
      </c>
      <c r="BF516" s="98">
        <v>0</v>
      </c>
    </row>
    <row r="517" spans="1:59" s="102" customFormat="1" ht="32.1" customHeight="1">
      <c r="A517" s="97" t="s">
        <v>2584</v>
      </c>
      <c r="B517" s="97">
        <v>503</v>
      </c>
      <c r="C517" s="98" t="s">
        <v>2366</v>
      </c>
      <c r="D517" s="98" t="s">
        <v>2989</v>
      </c>
      <c r="E517" s="98" t="s">
        <v>2990</v>
      </c>
      <c r="F517" s="98" t="s">
        <v>2991</v>
      </c>
      <c r="G517" s="98" t="s">
        <v>1057</v>
      </c>
      <c r="H517" s="98" t="s">
        <v>2992</v>
      </c>
      <c r="I517" s="98" t="s">
        <v>1043</v>
      </c>
      <c r="J517" s="97">
        <v>207</v>
      </c>
      <c r="K517" s="98" t="s">
        <v>2590</v>
      </c>
      <c r="L517" s="97">
        <v>230</v>
      </c>
      <c r="M517" s="98" t="s">
        <v>2591</v>
      </c>
      <c r="N517" s="97">
        <v>3</v>
      </c>
      <c r="O517" s="98" t="s">
        <v>2592</v>
      </c>
      <c r="P517" s="97">
        <v>43</v>
      </c>
      <c r="Q517" s="98" t="s">
        <v>2593</v>
      </c>
      <c r="R517" s="98" t="s">
        <v>2993</v>
      </c>
      <c r="S517" s="97">
        <v>430200100</v>
      </c>
      <c r="T517" s="98" t="s">
        <v>2994</v>
      </c>
      <c r="U517" s="98" t="s">
        <v>2995</v>
      </c>
      <c r="V517" s="98" t="s">
        <v>2996</v>
      </c>
      <c r="W517" s="98">
        <v>498</v>
      </c>
      <c r="X517" s="98" t="s">
        <v>2598</v>
      </c>
      <c r="Y517" s="98">
        <v>498</v>
      </c>
      <c r="Z517" s="97" t="s">
        <v>2997</v>
      </c>
      <c r="AA517" s="101" t="s">
        <v>2998</v>
      </c>
      <c r="AB517" s="98" t="s">
        <v>866</v>
      </c>
      <c r="AC517" s="97">
        <f>_xlfn.XLOOKUP(B517,'[1]PI final (3)'!C:C,'[1]PI final (3)'!AE:AE,"",0)</f>
        <v>0</v>
      </c>
      <c r="AD517" s="97">
        <f>_xlfn.XLOOKUP(B517,'[1]PI final (3)'!C:C,'[1]PI final (3)'!AF:AF,"",0)</f>
        <v>498</v>
      </c>
      <c r="AE517" s="97">
        <f>_xlfn.XLOOKUP(B517,'[1]PI final (3)'!C:C,'[1]PI final (3)'!AG:AG,"",0)</f>
        <v>498</v>
      </c>
      <c r="AF517" s="97">
        <f>_xlfn.XLOOKUP(B517,'[1]PI final (3)'!C:C,'[1]PI final (3)'!AI:AI,"",0)</f>
        <v>0</v>
      </c>
      <c r="AG517" s="97">
        <f>_xlfn.XLOOKUP(B517,'[1]PI final (3)'!C:C,'[1]PI final (3)'!AJ:AJ,"",0)</f>
        <v>0</v>
      </c>
      <c r="AH517" s="97">
        <f>_xlfn.XLOOKUP(B517,'[1]PI final (3)'!C:C,'[1]PI final (3)'!AK:AK,"",0)</f>
        <v>0</v>
      </c>
      <c r="AI517" s="97">
        <f>_xlfn.XLOOKUP(B517,'[1]PI final (3)'!C:C,'[1]PI final (3)'!AL:AL,"",0)</f>
        <v>498</v>
      </c>
      <c r="AJ517" s="97">
        <f>_xlfn.XLOOKUP(B517,'[1]PI final (3)'!C:C,'[1]PI final (3)'!AM:AM,"",0)</f>
        <v>498</v>
      </c>
      <c r="AK517" s="97">
        <f>_xlfn.XLOOKUP(B517,'[1]PI final (3)'!C:C,'[1]PI final (3)'!AN:AN,"",0)</f>
        <v>498</v>
      </c>
      <c r="AL517" s="97">
        <f>_xlfn.XLOOKUP(B517,'[1]PI final (3)'!C:C,'[1]PI final (3)'!AP:AP,"",0)</f>
        <v>0</v>
      </c>
      <c r="AM517" s="97">
        <f>_xlfn.XLOOKUP(B517,'[1]PI final (3)'!C:C,'[1]PI final (3)'!AQ:AQ,"",0)</f>
        <v>0</v>
      </c>
      <c r="AN517" s="97">
        <f>_xlfn.XLOOKUP(B517,'[1]PI final (3)'!C:C,'[1]PI final (3)'!AR:AR,"",0)</f>
        <v>0</v>
      </c>
      <c r="AO517" s="97">
        <f>_xlfn.XLOOKUP(B517,'[1]PI final (3)'!C:C,'[1]PI final (3)'!AS:AS,"",0)</f>
        <v>498</v>
      </c>
      <c r="AP517" s="97">
        <f>_xlfn.XLOOKUP(B517,'[1]PI final (3)'!C:C,'[1]PI final (3)'!AT:AT,"",0)</f>
        <v>498</v>
      </c>
      <c r="AQ517" s="97">
        <f>_xlfn.XLOOKUP(B517,'[1]PI final (3)'!C:C,'[1]PI final (3)'!AU:AU,"",0)</f>
        <v>498</v>
      </c>
      <c r="AR517" s="97">
        <f>_xlfn.XLOOKUP(B517,'[1]PI final (3)'!C:C,'[1]PI final (3)'!AW:AW,"",0)</f>
        <v>0</v>
      </c>
      <c r="AS517" s="97">
        <f>_xlfn.XLOOKUP(B517,'[1]PI final (3)'!C:C,'[1]PI final (3)'!AX:AX,"",0)</f>
        <v>498</v>
      </c>
      <c r="AT517" s="97">
        <f>_xlfn.XLOOKUP(B517,'[1]PI final (3)'!C:C,'[1]PI final (3)'!AY:AY,"",0)</f>
        <v>0</v>
      </c>
      <c r="AU517" s="97">
        <f>_xlfn.XLOOKUP(B517,'[1]PI final (3)'!C:C,'[1]PI final (3)'!AZ:AZ,"",0)</f>
        <v>0</v>
      </c>
      <c r="AV517" s="97">
        <f>_xlfn.XLOOKUP(B517,'[1]PI final (3)'!C:C,'[1]PI final (3)'!BA:BA,"",0)</f>
        <v>498</v>
      </c>
      <c r="AW517" s="97">
        <f>_xlfn.XLOOKUP(B517,'[1]PI final (3)'!C:C,'[1]PI final (3)'!BB:BB,"",0)</f>
        <v>498</v>
      </c>
      <c r="AX517" s="98" t="b">
        <v>0</v>
      </c>
      <c r="AY517" s="98" t="s">
        <v>931</v>
      </c>
      <c r="AZ517" s="98" t="s">
        <v>931</v>
      </c>
      <c r="BA517" s="98" t="s">
        <v>849</v>
      </c>
      <c r="BB517" s="98" t="s">
        <v>792</v>
      </c>
      <c r="BC517" s="98" t="s">
        <v>1742</v>
      </c>
      <c r="BD517" s="98" t="s">
        <v>1222</v>
      </c>
      <c r="BE517" s="98" t="s">
        <v>780</v>
      </c>
      <c r="BF517" s="98" t="s">
        <v>781</v>
      </c>
    </row>
    <row r="518" spans="1:59" s="102" customFormat="1" ht="32.1" customHeight="1">
      <c r="A518" s="97" t="s">
        <v>2584</v>
      </c>
      <c r="B518" s="109">
        <v>504.1</v>
      </c>
      <c r="C518" s="110" t="s">
        <v>2366</v>
      </c>
      <c r="D518" s="110" t="s">
        <v>2989</v>
      </c>
      <c r="E518" s="110" t="s">
        <v>2990</v>
      </c>
      <c r="F518" s="110" t="s">
        <v>2991</v>
      </c>
      <c r="G518" s="110" t="s">
        <v>1057</v>
      </c>
      <c r="H518" s="110" t="s">
        <v>2992</v>
      </c>
      <c r="I518" s="110" t="s">
        <v>1043</v>
      </c>
      <c r="J518" s="111">
        <v>207</v>
      </c>
      <c r="K518" s="110" t="s">
        <v>2590</v>
      </c>
      <c r="L518" s="110">
        <v>230</v>
      </c>
      <c r="M518" s="110" t="s">
        <v>2591</v>
      </c>
      <c r="N518" s="112">
        <v>3</v>
      </c>
      <c r="O518" s="110" t="s">
        <v>2592</v>
      </c>
      <c r="P518" s="112">
        <v>43</v>
      </c>
      <c r="Q518" s="110" t="s">
        <v>2593</v>
      </c>
      <c r="R518" s="110" t="s">
        <v>2993</v>
      </c>
      <c r="S518" s="112">
        <v>430200100</v>
      </c>
      <c r="T518" s="110" t="s">
        <v>2994</v>
      </c>
      <c r="U518" s="110" t="s">
        <v>2999</v>
      </c>
      <c r="V518" s="110" t="s">
        <v>3000</v>
      </c>
      <c r="W518" s="110">
        <v>640</v>
      </c>
      <c r="X518" s="110" t="s">
        <v>2598</v>
      </c>
      <c r="Y518" s="110" t="s">
        <v>3001</v>
      </c>
      <c r="Z518" s="110" t="s">
        <v>2997</v>
      </c>
      <c r="AA518" s="110" t="s">
        <v>2998</v>
      </c>
      <c r="AB518" s="113" t="s">
        <v>866</v>
      </c>
      <c r="AC518" s="112">
        <v>640</v>
      </c>
      <c r="AD518" s="112">
        <v>0</v>
      </c>
      <c r="AE518" s="112">
        <v>640</v>
      </c>
      <c r="AF518" s="112">
        <v>0</v>
      </c>
      <c r="AG518" s="112">
        <v>640</v>
      </c>
      <c r="AH518" s="112">
        <v>0</v>
      </c>
      <c r="AI518" s="112">
        <v>0</v>
      </c>
      <c r="AJ518" s="112">
        <v>640</v>
      </c>
      <c r="AK518" s="112">
        <v>640</v>
      </c>
      <c r="AL518" s="112">
        <v>0</v>
      </c>
      <c r="AM518" s="112">
        <v>640</v>
      </c>
      <c r="AN518" s="112">
        <v>0</v>
      </c>
      <c r="AO518" s="112">
        <v>0</v>
      </c>
      <c r="AP518" s="112">
        <v>640</v>
      </c>
      <c r="AQ518" s="112">
        <v>640</v>
      </c>
      <c r="AR518" s="112">
        <v>0</v>
      </c>
      <c r="AS518" s="112">
        <v>640</v>
      </c>
      <c r="AT518" s="112">
        <v>0</v>
      </c>
      <c r="AU518" s="112">
        <v>0</v>
      </c>
      <c r="AV518" s="112">
        <v>640</v>
      </c>
      <c r="AW518" s="112">
        <v>640</v>
      </c>
      <c r="AX518" s="110" t="b">
        <v>0</v>
      </c>
      <c r="AY518" s="110" t="s">
        <v>931</v>
      </c>
      <c r="AZ518" s="110">
        <v>0</v>
      </c>
      <c r="BA518" s="110">
        <v>0</v>
      </c>
      <c r="BB518" s="114">
        <v>0</v>
      </c>
      <c r="BC518" s="114">
        <v>0</v>
      </c>
      <c r="BD518" s="114">
        <v>0</v>
      </c>
      <c r="BE518" s="114">
        <v>0</v>
      </c>
      <c r="BF518" s="114">
        <v>0</v>
      </c>
      <c r="BG518" s="115" t="s">
        <v>932</v>
      </c>
    </row>
    <row r="519" spans="1:59" s="102" customFormat="1" ht="32.1" customHeight="1">
      <c r="A519" s="97" t="s">
        <v>2584</v>
      </c>
      <c r="B519" s="109">
        <v>504.2</v>
      </c>
      <c r="C519" s="110" t="s">
        <v>2366</v>
      </c>
      <c r="D519" s="110" t="s">
        <v>2989</v>
      </c>
      <c r="E519" s="110" t="s">
        <v>2990</v>
      </c>
      <c r="F519" s="110" t="s">
        <v>2991</v>
      </c>
      <c r="G519" s="110" t="s">
        <v>1057</v>
      </c>
      <c r="H519" s="110" t="s">
        <v>2992</v>
      </c>
      <c r="I519" s="110" t="s">
        <v>1043</v>
      </c>
      <c r="J519" s="111">
        <v>207</v>
      </c>
      <c r="K519" s="110" t="s">
        <v>2590</v>
      </c>
      <c r="L519" s="110">
        <v>230</v>
      </c>
      <c r="M519" s="110" t="s">
        <v>2591</v>
      </c>
      <c r="N519" s="112">
        <v>3</v>
      </c>
      <c r="O519" s="110" t="s">
        <v>2592</v>
      </c>
      <c r="P519" s="112">
        <v>43</v>
      </c>
      <c r="Q519" s="110" t="s">
        <v>2593</v>
      </c>
      <c r="R519" s="110" t="s">
        <v>2993</v>
      </c>
      <c r="S519" s="112">
        <v>430200100</v>
      </c>
      <c r="T519" s="110" t="s">
        <v>2994</v>
      </c>
      <c r="U519" s="110" t="s">
        <v>2999</v>
      </c>
      <c r="V519" s="110" t="s">
        <v>3000</v>
      </c>
      <c r="W519" s="110">
        <v>640</v>
      </c>
      <c r="X519" s="110" t="s">
        <v>2598</v>
      </c>
      <c r="Y519" s="110" t="s">
        <v>3001</v>
      </c>
      <c r="Z519" s="110" t="s">
        <v>2997</v>
      </c>
      <c r="AA519" s="110" t="s">
        <v>2998</v>
      </c>
      <c r="AB519" s="116" t="s">
        <v>16</v>
      </c>
      <c r="AC519" s="112">
        <v>0</v>
      </c>
      <c r="AD519" s="112">
        <v>0</v>
      </c>
      <c r="AE519" s="112">
        <v>0</v>
      </c>
      <c r="AF519" s="112">
        <v>16</v>
      </c>
      <c r="AG519" s="112">
        <v>0</v>
      </c>
      <c r="AH519" s="112">
        <v>0</v>
      </c>
      <c r="AI519" s="112">
        <v>0</v>
      </c>
      <c r="AJ519" s="112">
        <v>16</v>
      </c>
      <c r="AK519" s="112">
        <v>16</v>
      </c>
      <c r="AL519" s="112">
        <v>0</v>
      </c>
      <c r="AM519" s="112">
        <v>0</v>
      </c>
      <c r="AN519" s="112">
        <v>0</v>
      </c>
      <c r="AO519" s="112">
        <v>0</v>
      </c>
      <c r="AP519" s="112">
        <v>0</v>
      </c>
      <c r="AQ519" s="112">
        <v>16</v>
      </c>
      <c r="AR519" s="112">
        <v>0</v>
      </c>
      <c r="AS519" s="112">
        <v>0</v>
      </c>
      <c r="AT519" s="112">
        <v>0</v>
      </c>
      <c r="AU519" s="112">
        <v>0</v>
      </c>
      <c r="AV519" s="112">
        <v>0</v>
      </c>
      <c r="AW519" s="112">
        <v>16</v>
      </c>
      <c r="AX519" s="110">
        <v>0</v>
      </c>
      <c r="AY519" s="110" t="s">
        <v>931</v>
      </c>
      <c r="AZ519" s="110">
        <v>0</v>
      </c>
      <c r="BA519" s="110">
        <v>0</v>
      </c>
      <c r="BB519" s="114">
        <v>0</v>
      </c>
      <c r="BC519" s="114">
        <v>0</v>
      </c>
      <c r="BD519" s="114">
        <v>0</v>
      </c>
      <c r="BE519" s="114">
        <v>0</v>
      </c>
      <c r="BF519" s="114">
        <v>0</v>
      </c>
      <c r="BG519" s="115" t="s">
        <v>932</v>
      </c>
    </row>
    <row r="520" spans="1:59" s="102" customFormat="1" ht="32.1" customHeight="1">
      <c r="A520" s="97" t="s">
        <v>2584</v>
      </c>
      <c r="B520" s="97">
        <v>505</v>
      </c>
      <c r="C520" s="98" t="s">
        <v>2366</v>
      </c>
      <c r="D520" s="98" t="s">
        <v>2989</v>
      </c>
      <c r="E520" s="98" t="s">
        <v>2990</v>
      </c>
      <c r="F520" s="98" t="s">
        <v>2991</v>
      </c>
      <c r="G520" s="98" t="s">
        <v>1057</v>
      </c>
      <c r="H520" s="98" t="s">
        <v>2992</v>
      </c>
      <c r="I520" s="98" t="s">
        <v>1043</v>
      </c>
      <c r="J520" s="97">
        <v>207</v>
      </c>
      <c r="K520" s="98" t="s">
        <v>2590</v>
      </c>
      <c r="L520" s="97">
        <v>230</v>
      </c>
      <c r="M520" s="98" t="s">
        <v>2591</v>
      </c>
      <c r="N520" s="97">
        <v>3</v>
      </c>
      <c r="O520" s="98" t="s">
        <v>2592</v>
      </c>
      <c r="P520" s="97">
        <v>43</v>
      </c>
      <c r="Q520" s="98" t="s">
        <v>2593</v>
      </c>
      <c r="R520" s="98" t="s">
        <v>2993</v>
      </c>
      <c r="S520" s="97">
        <v>430200100</v>
      </c>
      <c r="T520" s="98" t="s">
        <v>2994</v>
      </c>
      <c r="U520" s="98" t="s">
        <v>3002</v>
      </c>
      <c r="V520" s="98" t="s">
        <v>3003</v>
      </c>
      <c r="W520" s="98">
        <v>0</v>
      </c>
      <c r="X520" s="98" t="s">
        <v>2598</v>
      </c>
      <c r="Y520" s="119">
        <v>100</v>
      </c>
      <c r="Z520" s="97" t="s">
        <v>2997</v>
      </c>
      <c r="AA520" s="101" t="s">
        <v>2998</v>
      </c>
      <c r="AB520" s="98" t="s">
        <v>16</v>
      </c>
      <c r="AC520" s="97">
        <f>_xlfn.XLOOKUP(B520,'[1]PI final (3)'!C:C,'[1]PI final (3)'!AE:AE,"",0)</f>
        <v>0</v>
      </c>
      <c r="AD520" s="97">
        <f>_xlfn.XLOOKUP(B520,'[1]PI final (3)'!C:C,'[1]PI final (3)'!AF:AF,"",0)</f>
        <v>25</v>
      </c>
      <c r="AE520" s="97">
        <f>_xlfn.XLOOKUP(B520,'[1]PI final (3)'!C:C,'[1]PI final (3)'!AG:AG,"",0)</f>
        <v>25</v>
      </c>
      <c r="AF520" s="97">
        <f>_xlfn.XLOOKUP(B520,'[1]PI final (3)'!C:C,'[1]PI final (3)'!AI:AI,"",0)</f>
        <v>0</v>
      </c>
      <c r="AG520" s="97">
        <f>_xlfn.XLOOKUP(B520,'[1]PI final (3)'!C:C,'[1]PI final (3)'!AJ:AJ,"",0)</f>
        <v>0</v>
      </c>
      <c r="AH520" s="97">
        <f>_xlfn.XLOOKUP(B520,'[1]PI final (3)'!C:C,'[1]PI final (3)'!AK:AK,"",0)</f>
        <v>0</v>
      </c>
      <c r="AI520" s="97">
        <f>_xlfn.XLOOKUP(B520,'[1]PI final (3)'!C:C,'[1]PI final (3)'!AL:AL,"",0)</f>
        <v>25</v>
      </c>
      <c r="AJ520" s="97">
        <f>_xlfn.XLOOKUP(B520,'[1]PI final (3)'!C:C,'[1]PI final (3)'!AM:AM,"",0)</f>
        <v>25</v>
      </c>
      <c r="AK520" s="97">
        <f>_xlfn.XLOOKUP(B520,'[1]PI final (3)'!C:C,'[1]PI final (3)'!AN:AN,"",0)</f>
        <v>50</v>
      </c>
      <c r="AL520" s="97">
        <f>_xlfn.XLOOKUP(B520,'[1]PI final (3)'!C:C,'[1]PI final (3)'!AP:AP,"",0)</f>
        <v>0</v>
      </c>
      <c r="AM520" s="97">
        <f>_xlfn.XLOOKUP(B520,'[1]PI final (3)'!C:C,'[1]PI final (3)'!AQ:AQ,"",0)</f>
        <v>0</v>
      </c>
      <c r="AN520" s="97">
        <f>_xlfn.XLOOKUP(B520,'[1]PI final (3)'!C:C,'[1]PI final (3)'!AR:AR,"",0)</f>
        <v>0</v>
      </c>
      <c r="AO520" s="97">
        <f>_xlfn.XLOOKUP(B520,'[1]PI final (3)'!C:C,'[1]PI final (3)'!AS:AS,"",0)</f>
        <v>25</v>
      </c>
      <c r="AP520" s="97">
        <f>_xlfn.XLOOKUP(B520,'[1]PI final (3)'!C:C,'[1]PI final (3)'!AT:AT,"",0)</f>
        <v>25</v>
      </c>
      <c r="AQ520" s="97">
        <f>_xlfn.XLOOKUP(B520,'[1]PI final (3)'!C:C,'[1]PI final (3)'!AU:AU,"",0)</f>
        <v>75</v>
      </c>
      <c r="AR520" s="97">
        <f>_xlfn.XLOOKUP(B520,'[1]PI final (3)'!C:C,'[1]PI final (3)'!AW:AW,"",0)</f>
        <v>0</v>
      </c>
      <c r="AS520" s="97">
        <f>_xlfn.XLOOKUP(B520,'[1]PI final (3)'!C:C,'[1]PI final (3)'!AX:AX,"",0)</f>
        <v>0</v>
      </c>
      <c r="AT520" s="97">
        <f>_xlfn.XLOOKUP(B520,'[1]PI final (3)'!C:C,'[1]PI final (3)'!AY:AY,"",0)</f>
        <v>0</v>
      </c>
      <c r="AU520" s="97">
        <f>_xlfn.XLOOKUP(B520,'[1]PI final (3)'!C:C,'[1]PI final (3)'!AZ:AZ,"",0)</f>
        <v>25</v>
      </c>
      <c r="AV520" s="97">
        <f>_xlfn.XLOOKUP(B520,'[1]PI final (3)'!C:C,'[1]PI final (3)'!BA:BA,"",0)</f>
        <v>25</v>
      </c>
      <c r="AW520" s="97">
        <f>_xlfn.XLOOKUP(B520,'[1]PI final (3)'!C:C,'[1]PI final (3)'!BB:BB,"",0)</f>
        <v>100</v>
      </c>
      <c r="AX520" s="98" t="s">
        <v>776</v>
      </c>
      <c r="AY520" s="98" t="s">
        <v>931</v>
      </c>
      <c r="AZ520" s="98" t="s">
        <v>931</v>
      </c>
      <c r="BA520" s="98" t="s">
        <v>849</v>
      </c>
      <c r="BB520" s="98" t="s">
        <v>792</v>
      </c>
      <c r="BC520" s="98" t="s">
        <v>1742</v>
      </c>
      <c r="BD520" s="98" t="s">
        <v>910</v>
      </c>
      <c r="BE520" s="98" t="s">
        <v>868</v>
      </c>
      <c r="BF520" s="98" t="s">
        <v>869</v>
      </c>
    </row>
    <row r="521" spans="1:59" s="102" customFormat="1" ht="32.1" customHeight="1">
      <c r="A521" s="97" t="s">
        <v>2584</v>
      </c>
      <c r="B521" s="97">
        <v>506</v>
      </c>
      <c r="C521" s="98" t="s">
        <v>2366</v>
      </c>
      <c r="D521" s="98" t="s">
        <v>2989</v>
      </c>
      <c r="E521" s="98" t="s">
        <v>2990</v>
      </c>
      <c r="F521" s="98" t="s">
        <v>2991</v>
      </c>
      <c r="G521" s="98" t="s">
        <v>1057</v>
      </c>
      <c r="H521" s="98" t="s">
        <v>2992</v>
      </c>
      <c r="I521" s="98" t="s">
        <v>1043</v>
      </c>
      <c r="J521" s="97">
        <v>207</v>
      </c>
      <c r="K521" s="98" t="s">
        <v>2590</v>
      </c>
      <c r="L521" s="97">
        <v>230</v>
      </c>
      <c r="M521" s="98" t="s">
        <v>2591</v>
      </c>
      <c r="N521" s="97">
        <v>3</v>
      </c>
      <c r="O521" s="98" t="s">
        <v>2592</v>
      </c>
      <c r="P521" s="97">
        <v>43</v>
      </c>
      <c r="Q521" s="98" t="s">
        <v>2593</v>
      </c>
      <c r="R521" s="98" t="s">
        <v>2993</v>
      </c>
      <c r="S521" s="97">
        <v>430200200</v>
      </c>
      <c r="T521" s="98" t="s">
        <v>1052</v>
      </c>
      <c r="U521" s="98" t="s">
        <v>3004</v>
      </c>
      <c r="V521" s="98" t="s">
        <v>3005</v>
      </c>
      <c r="W521" s="98">
        <v>191</v>
      </c>
      <c r="X521" s="98" t="s">
        <v>2598</v>
      </c>
      <c r="Y521" s="119">
        <v>200</v>
      </c>
      <c r="Z521" s="97" t="s">
        <v>2997</v>
      </c>
      <c r="AA521" s="101" t="s">
        <v>2998</v>
      </c>
      <c r="AB521" s="98" t="s">
        <v>16</v>
      </c>
      <c r="AC521" s="97">
        <f>_xlfn.XLOOKUP(B521,'[1]PI final (3)'!C:C,'[1]PI final (3)'!AE:AE,"",0)</f>
        <v>0</v>
      </c>
      <c r="AD521" s="97">
        <f>_xlfn.XLOOKUP(B521,'[1]PI final (3)'!C:C,'[1]PI final (3)'!AF:AF,"",0)</f>
        <v>0</v>
      </c>
      <c r="AE521" s="97">
        <f>_xlfn.XLOOKUP(B521,'[1]PI final (3)'!C:C,'[1]PI final (3)'!AG:AG,"",0)</f>
        <v>0</v>
      </c>
      <c r="AF521" s="97">
        <f>_xlfn.XLOOKUP(B521,'[1]PI final (3)'!C:C,'[1]PI final (3)'!AI:AI,"",0)</f>
        <v>0</v>
      </c>
      <c r="AG521" s="97">
        <f>_xlfn.XLOOKUP(B521,'[1]PI final (3)'!C:C,'[1]PI final (3)'!AJ:AJ,"",0)</f>
        <v>0</v>
      </c>
      <c r="AH521" s="97">
        <f>_xlfn.XLOOKUP(B521,'[1]PI final (3)'!C:C,'[1]PI final (3)'!AK:AK,"",0)</f>
        <v>0</v>
      </c>
      <c r="AI521" s="97">
        <f>_xlfn.XLOOKUP(B521,'[1]PI final (3)'!C:C,'[1]PI final (3)'!AL:AL,"",0)</f>
        <v>0</v>
      </c>
      <c r="AJ521" s="97">
        <f>_xlfn.XLOOKUP(B521,'[1]PI final (3)'!C:C,'[1]PI final (3)'!AM:AM,"",0)</f>
        <v>0</v>
      </c>
      <c r="AK521" s="97">
        <f>AJ521+AE521</f>
        <v>0</v>
      </c>
      <c r="AL521" s="97">
        <f>_xlfn.XLOOKUP(B521,'[1]PI final (3)'!C:C,'[1]PI final (3)'!AP:AP,"",0)</f>
        <v>0</v>
      </c>
      <c r="AM521" s="97">
        <f>_xlfn.XLOOKUP(B521,'[1]PI final (3)'!C:C,'[1]PI final (3)'!AQ:AQ,"",0)</f>
        <v>0</v>
      </c>
      <c r="AN521" s="97">
        <f>_xlfn.XLOOKUP(B521,'[1]PI final (3)'!C:C,'[1]PI final (3)'!AR:AR,"",0)</f>
        <v>0</v>
      </c>
      <c r="AO521" s="97">
        <f>_xlfn.XLOOKUP(B521,'[1]PI final (3)'!C:C,'[1]PI final (3)'!AS:AS,"",0)</f>
        <v>0</v>
      </c>
      <c r="AP521" s="97">
        <f>_xlfn.XLOOKUP(B521,'[1]PI final (3)'!C:C,'[1]PI final (3)'!AT:AT,"",0)</f>
        <v>0</v>
      </c>
      <c r="AQ521" s="97">
        <f>_xlfn.XLOOKUP(B521,'[1]PI final (3)'!C:C,'[1]PI final (3)'!AU:AU,"",0)</f>
        <v>0</v>
      </c>
      <c r="AR521" s="97">
        <f>_xlfn.XLOOKUP(B521,'[1]PI final (3)'!C:C,'[1]PI final (3)'!AW:AW,"",0)</f>
        <v>0</v>
      </c>
      <c r="AS521" s="97">
        <f>_xlfn.XLOOKUP(B521,'[1]PI final (3)'!C:C,'[1]PI final (3)'!AX:AX,"",0)</f>
        <v>0</v>
      </c>
      <c r="AT521" s="97">
        <f>_xlfn.XLOOKUP(B521,'[1]PI final (3)'!C:C,'[1]PI final (3)'!AY:AY,"",0)</f>
        <v>0</v>
      </c>
      <c r="AU521" s="97">
        <f>_xlfn.XLOOKUP(B521,'[1]PI final (3)'!C:C,'[1]PI final (3)'!AZ:AZ,"",0)</f>
        <v>200</v>
      </c>
      <c r="AV521" s="97">
        <f>_xlfn.XLOOKUP(B521,'[1]PI final (3)'!C:C,'[1]PI final (3)'!BA:BA,"",0)</f>
        <v>200</v>
      </c>
      <c r="AW521" s="97">
        <f>_xlfn.XLOOKUP(B521,'[1]PI final (3)'!C:C,'[1]PI final (3)'!BB:BB,"",0)</f>
        <v>200</v>
      </c>
      <c r="AX521" s="98" t="s">
        <v>857</v>
      </c>
      <c r="AY521" s="98" t="s">
        <v>931</v>
      </c>
      <c r="AZ521" s="98" t="s">
        <v>931</v>
      </c>
      <c r="BA521" s="98" t="s">
        <v>849</v>
      </c>
      <c r="BB521" s="98" t="s">
        <v>792</v>
      </c>
      <c r="BC521" s="98" t="s">
        <v>1742</v>
      </c>
      <c r="BD521" s="98" t="s">
        <v>1222</v>
      </c>
      <c r="BE521" s="98" t="s">
        <v>868</v>
      </c>
      <c r="BF521" s="98" t="s">
        <v>869</v>
      </c>
    </row>
    <row r="522" spans="1:59" s="102" customFormat="1" ht="32.1" customHeight="1">
      <c r="A522" s="97" t="s">
        <v>2584</v>
      </c>
      <c r="B522" s="109">
        <v>507.1</v>
      </c>
      <c r="C522" s="110" t="s">
        <v>2366</v>
      </c>
      <c r="D522" s="110" t="s">
        <v>2989</v>
      </c>
      <c r="E522" s="110" t="s">
        <v>2990</v>
      </c>
      <c r="F522" s="110" t="s">
        <v>2991</v>
      </c>
      <c r="G522" s="110" t="s">
        <v>1057</v>
      </c>
      <c r="H522" s="110" t="s">
        <v>2992</v>
      </c>
      <c r="I522" s="110" t="s">
        <v>1043</v>
      </c>
      <c r="J522" s="111">
        <v>207</v>
      </c>
      <c r="K522" s="110" t="s">
        <v>2590</v>
      </c>
      <c r="L522" s="110">
        <v>230</v>
      </c>
      <c r="M522" s="110" t="s">
        <v>2591</v>
      </c>
      <c r="N522" s="112">
        <v>3</v>
      </c>
      <c r="O522" s="110" t="s">
        <v>2592</v>
      </c>
      <c r="P522" s="112">
        <v>43</v>
      </c>
      <c r="Q522" s="110" t="s">
        <v>2593</v>
      </c>
      <c r="R522" s="110" t="s">
        <v>2993</v>
      </c>
      <c r="S522" s="112">
        <v>430200201</v>
      </c>
      <c r="T522" s="110" t="s">
        <v>1052</v>
      </c>
      <c r="U522" s="110" t="s">
        <v>3006</v>
      </c>
      <c r="V522" s="110" t="s">
        <v>3007</v>
      </c>
      <c r="W522" s="110">
        <v>207</v>
      </c>
      <c r="X522" s="110" t="s">
        <v>2598</v>
      </c>
      <c r="Y522" s="110" t="s">
        <v>3008</v>
      </c>
      <c r="Z522" s="110" t="s">
        <v>2997</v>
      </c>
      <c r="AA522" s="110" t="s">
        <v>2998</v>
      </c>
      <c r="AB522" s="113" t="s">
        <v>866</v>
      </c>
      <c r="AC522" s="112">
        <v>207</v>
      </c>
      <c r="AD522" s="112">
        <v>0</v>
      </c>
      <c r="AE522" s="112">
        <v>207</v>
      </c>
      <c r="AF522" s="112">
        <v>0</v>
      </c>
      <c r="AG522" s="112">
        <v>0</v>
      </c>
      <c r="AH522" s="112">
        <v>207</v>
      </c>
      <c r="AI522" s="112">
        <v>0</v>
      </c>
      <c r="AJ522" s="112">
        <v>207</v>
      </c>
      <c r="AK522" s="112">
        <v>207</v>
      </c>
      <c r="AL522" s="112">
        <v>0</v>
      </c>
      <c r="AM522" s="112">
        <v>0</v>
      </c>
      <c r="AN522" s="112">
        <v>207</v>
      </c>
      <c r="AO522" s="112">
        <v>0</v>
      </c>
      <c r="AP522" s="112">
        <v>207</v>
      </c>
      <c r="AQ522" s="112">
        <v>207</v>
      </c>
      <c r="AR522" s="112">
        <v>0</v>
      </c>
      <c r="AS522" s="112">
        <v>0</v>
      </c>
      <c r="AT522" s="112">
        <v>207</v>
      </c>
      <c r="AU522" s="112">
        <v>0</v>
      </c>
      <c r="AV522" s="112">
        <v>207</v>
      </c>
      <c r="AW522" s="112">
        <v>207</v>
      </c>
      <c r="AX522" s="110" t="b">
        <v>0</v>
      </c>
      <c r="AY522" s="110" t="s">
        <v>931</v>
      </c>
      <c r="AZ522" s="110">
        <v>0</v>
      </c>
      <c r="BA522" s="110">
        <v>0</v>
      </c>
      <c r="BB522" s="114">
        <v>0</v>
      </c>
      <c r="BC522" s="114">
        <v>0</v>
      </c>
      <c r="BD522" s="114">
        <v>0</v>
      </c>
      <c r="BE522" s="114">
        <v>0</v>
      </c>
      <c r="BF522" s="114">
        <v>0</v>
      </c>
      <c r="BG522" s="115" t="s">
        <v>932</v>
      </c>
    </row>
    <row r="523" spans="1:59" s="102" customFormat="1" ht="32.1" customHeight="1">
      <c r="A523" s="97" t="s">
        <v>2584</v>
      </c>
      <c r="B523" s="109">
        <v>507.2</v>
      </c>
      <c r="C523" s="110" t="s">
        <v>2366</v>
      </c>
      <c r="D523" s="110" t="s">
        <v>2989</v>
      </c>
      <c r="E523" s="110" t="s">
        <v>2990</v>
      </c>
      <c r="F523" s="110" t="s">
        <v>2991</v>
      </c>
      <c r="G523" s="110" t="s">
        <v>1057</v>
      </c>
      <c r="H523" s="110" t="s">
        <v>2992</v>
      </c>
      <c r="I523" s="110" t="s">
        <v>1043</v>
      </c>
      <c r="J523" s="111">
        <v>207</v>
      </c>
      <c r="K523" s="110" t="s">
        <v>2590</v>
      </c>
      <c r="L523" s="110">
        <v>230</v>
      </c>
      <c r="M523" s="110" t="s">
        <v>2591</v>
      </c>
      <c r="N523" s="112">
        <v>3</v>
      </c>
      <c r="O523" s="110" t="s">
        <v>2592</v>
      </c>
      <c r="P523" s="112">
        <v>43</v>
      </c>
      <c r="Q523" s="110" t="s">
        <v>2593</v>
      </c>
      <c r="R523" s="110" t="s">
        <v>2993</v>
      </c>
      <c r="S523" s="112">
        <v>430200201</v>
      </c>
      <c r="T523" s="110" t="s">
        <v>1052</v>
      </c>
      <c r="U523" s="110" t="s">
        <v>3006</v>
      </c>
      <c r="V523" s="110" t="s">
        <v>3007</v>
      </c>
      <c r="W523" s="110">
        <v>207</v>
      </c>
      <c r="X523" s="110" t="s">
        <v>2598</v>
      </c>
      <c r="Y523" s="110" t="s">
        <v>3008</v>
      </c>
      <c r="Z523" s="110" t="s">
        <v>2997</v>
      </c>
      <c r="AA523" s="110" t="s">
        <v>2998</v>
      </c>
      <c r="AB523" s="116" t="s">
        <v>16</v>
      </c>
      <c r="AC523" s="112">
        <v>10</v>
      </c>
      <c r="AD523" s="112">
        <v>0</v>
      </c>
      <c r="AE523" s="112">
        <v>10</v>
      </c>
      <c r="AF523" s="112">
        <v>0</v>
      </c>
      <c r="AG523" s="112">
        <v>0</v>
      </c>
      <c r="AH523" s="112">
        <v>16</v>
      </c>
      <c r="AI523" s="112">
        <v>0</v>
      </c>
      <c r="AJ523" s="112">
        <v>16</v>
      </c>
      <c r="AK523" s="112">
        <v>26</v>
      </c>
      <c r="AL523" s="112">
        <v>0</v>
      </c>
      <c r="AM523" s="112">
        <v>0</v>
      </c>
      <c r="AN523" s="112">
        <v>10</v>
      </c>
      <c r="AO523" s="112">
        <v>0</v>
      </c>
      <c r="AP523" s="112">
        <v>10</v>
      </c>
      <c r="AQ523" s="112">
        <v>36</v>
      </c>
      <c r="AR523" s="112">
        <v>0</v>
      </c>
      <c r="AS523" s="112">
        <v>0</v>
      </c>
      <c r="AT523" s="112">
        <v>3</v>
      </c>
      <c r="AU523" s="112">
        <v>0</v>
      </c>
      <c r="AV523" s="112">
        <v>3</v>
      </c>
      <c r="AW523" s="112">
        <v>39</v>
      </c>
      <c r="AX523" s="110">
        <v>0</v>
      </c>
      <c r="AY523" s="110" t="s">
        <v>931</v>
      </c>
      <c r="AZ523" s="110">
        <v>0</v>
      </c>
      <c r="BA523" s="110">
        <v>0</v>
      </c>
      <c r="BB523" s="114">
        <v>0</v>
      </c>
      <c r="BC523" s="114">
        <v>0</v>
      </c>
      <c r="BD523" s="114">
        <v>0</v>
      </c>
      <c r="BE523" s="114">
        <v>0</v>
      </c>
      <c r="BF523" s="114">
        <v>0</v>
      </c>
      <c r="BG523" s="115" t="s">
        <v>932</v>
      </c>
    </row>
    <row r="524" spans="1:59" s="102" customFormat="1" ht="32.1" customHeight="1">
      <c r="A524" s="97" t="s">
        <v>2584</v>
      </c>
      <c r="B524" s="109">
        <v>508.1</v>
      </c>
      <c r="C524" s="110" t="s">
        <v>2366</v>
      </c>
      <c r="D524" s="110" t="s">
        <v>2989</v>
      </c>
      <c r="E524" s="110" t="s">
        <v>2990</v>
      </c>
      <c r="F524" s="110" t="s">
        <v>2991</v>
      </c>
      <c r="G524" s="110" t="s">
        <v>1057</v>
      </c>
      <c r="H524" s="110" t="s">
        <v>2992</v>
      </c>
      <c r="I524" s="110" t="s">
        <v>1043</v>
      </c>
      <c r="J524" s="111">
        <v>207</v>
      </c>
      <c r="K524" s="110" t="s">
        <v>2590</v>
      </c>
      <c r="L524" s="110">
        <v>230</v>
      </c>
      <c r="M524" s="110" t="s">
        <v>2591</v>
      </c>
      <c r="N524" s="112">
        <v>3</v>
      </c>
      <c r="O524" s="110" t="s">
        <v>2592</v>
      </c>
      <c r="P524" s="112">
        <v>43</v>
      </c>
      <c r="Q524" s="110" t="s">
        <v>2593</v>
      </c>
      <c r="R524" s="110" t="s">
        <v>2993</v>
      </c>
      <c r="S524" s="112">
        <v>430200201</v>
      </c>
      <c r="T524" s="110" t="s">
        <v>1052</v>
      </c>
      <c r="U524" s="110" t="s">
        <v>3009</v>
      </c>
      <c r="V524" s="110" t="s">
        <v>3010</v>
      </c>
      <c r="W524" s="110">
        <v>40</v>
      </c>
      <c r="X524" s="110" t="s">
        <v>2598</v>
      </c>
      <c r="Y524" s="110">
        <v>56</v>
      </c>
      <c r="Z524" s="110" t="s">
        <v>2997</v>
      </c>
      <c r="AA524" s="110" t="s">
        <v>2998</v>
      </c>
      <c r="AB524" s="113" t="s">
        <v>866</v>
      </c>
      <c r="AC524" s="112">
        <v>40</v>
      </c>
      <c r="AD524" s="112">
        <v>0</v>
      </c>
      <c r="AE524" s="112">
        <v>40</v>
      </c>
      <c r="AF524" s="112">
        <v>0</v>
      </c>
      <c r="AG524" s="112">
        <v>40</v>
      </c>
      <c r="AH524" s="112">
        <v>0</v>
      </c>
      <c r="AI524" s="112">
        <v>0</v>
      </c>
      <c r="AJ524" s="112">
        <v>40</v>
      </c>
      <c r="AK524" s="112">
        <v>40</v>
      </c>
      <c r="AL524" s="112">
        <v>0</v>
      </c>
      <c r="AM524" s="112">
        <v>40</v>
      </c>
      <c r="AN524" s="112">
        <v>0</v>
      </c>
      <c r="AO524" s="112">
        <v>0</v>
      </c>
      <c r="AP524" s="112">
        <v>40</v>
      </c>
      <c r="AQ524" s="112">
        <v>40</v>
      </c>
      <c r="AR524" s="112">
        <v>0</v>
      </c>
      <c r="AS524" s="112">
        <v>40</v>
      </c>
      <c r="AT524" s="112">
        <v>0</v>
      </c>
      <c r="AU524" s="112">
        <v>0</v>
      </c>
      <c r="AV524" s="112">
        <v>40</v>
      </c>
      <c r="AW524" s="112">
        <v>40</v>
      </c>
      <c r="AX524" s="110" t="b">
        <v>0</v>
      </c>
      <c r="AY524" s="110" t="s">
        <v>931</v>
      </c>
      <c r="AZ524" s="110">
        <v>0</v>
      </c>
      <c r="BA524" s="110">
        <v>0</v>
      </c>
      <c r="BB524" s="114">
        <v>0</v>
      </c>
      <c r="BC524" s="114">
        <v>0</v>
      </c>
      <c r="BD524" s="114">
        <v>0</v>
      </c>
      <c r="BE524" s="114">
        <v>0</v>
      </c>
      <c r="BF524" s="114">
        <v>0</v>
      </c>
      <c r="BG524" s="115" t="s">
        <v>932</v>
      </c>
    </row>
    <row r="525" spans="1:59" s="102" customFormat="1" ht="32.1" customHeight="1">
      <c r="A525" s="97" t="s">
        <v>2584</v>
      </c>
      <c r="B525" s="109">
        <v>508.2</v>
      </c>
      <c r="C525" s="110" t="s">
        <v>2366</v>
      </c>
      <c r="D525" s="110" t="s">
        <v>2989</v>
      </c>
      <c r="E525" s="110" t="s">
        <v>2990</v>
      </c>
      <c r="F525" s="110" t="s">
        <v>2991</v>
      </c>
      <c r="G525" s="110" t="s">
        <v>1057</v>
      </c>
      <c r="H525" s="110" t="s">
        <v>2992</v>
      </c>
      <c r="I525" s="110" t="s">
        <v>1043</v>
      </c>
      <c r="J525" s="111">
        <v>207</v>
      </c>
      <c r="K525" s="110" t="s">
        <v>2590</v>
      </c>
      <c r="L525" s="110">
        <v>230</v>
      </c>
      <c r="M525" s="110" t="s">
        <v>2591</v>
      </c>
      <c r="N525" s="112">
        <v>3</v>
      </c>
      <c r="O525" s="110" t="s">
        <v>2592</v>
      </c>
      <c r="P525" s="112">
        <v>43</v>
      </c>
      <c r="Q525" s="110" t="s">
        <v>2593</v>
      </c>
      <c r="R525" s="110" t="s">
        <v>2993</v>
      </c>
      <c r="S525" s="112">
        <v>430200201</v>
      </c>
      <c r="T525" s="110" t="s">
        <v>1052</v>
      </c>
      <c r="U525" s="110" t="s">
        <v>3009</v>
      </c>
      <c r="V525" s="110" t="s">
        <v>3010</v>
      </c>
      <c r="W525" s="110">
        <v>40</v>
      </c>
      <c r="X525" s="110" t="s">
        <v>2598</v>
      </c>
      <c r="Y525" s="110">
        <v>56</v>
      </c>
      <c r="Z525" s="110" t="s">
        <v>2997</v>
      </c>
      <c r="AA525" s="110" t="s">
        <v>2998</v>
      </c>
      <c r="AB525" s="116" t="s">
        <v>16</v>
      </c>
      <c r="AC525" s="112">
        <v>0</v>
      </c>
      <c r="AD525" s="112">
        <v>0</v>
      </c>
      <c r="AE525" s="112">
        <v>0</v>
      </c>
      <c r="AF525" s="112">
        <v>16</v>
      </c>
      <c r="AG525" s="112">
        <v>0</v>
      </c>
      <c r="AH525" s="112">
        <v>0</v>
      </c>
      <c r="AI525" s="112">
        <v>0</v>
      </c>
      <c r="AJ525" s="112">
        <v>16</v>
      </c>
      <c r="AK525" s="112">
        <v>16</v>
      </c>
      <c r="AL525" s="112">
        <v>0</v>
      </c>
      <c r="AM525" s="112">
        <v>0</v>
      </c>
      <c r="AN525" s="112">
        <v>0</v>
      </c>
      <c r="AO525" s="112">
        <v>0</v>
      </c>
      <c r="AP525" s="112">
        <v>0</v>
      </c>
      <c r="AQ525" s="112">
        <v>16</v>
      </c>
      <c r="AR525" s="112">
        <v>0</v>
      </c>
      <c r="AS525" s="112">
        <v>0</v>
      </c>
      <c r="AT525" s="112">
        <v>0</v>
      </c>
      <c r="AU525" s="112">
        <v>0</v>
      </c>
      <c r="AV525" s="112">
        <v>0</v>
      </c>
      <c r="AW525" s="112">
        <v>16</v>
      </c>
      <c r="AX525" s="110">
        <v>0</v>
      </c>
      <c r="AY525" s="110" t="s">
        <v>931</v>
      </c>
      <c r="AZ525" s="110">
        <v>0</v>
      </c>
      <c r="BA525" s="110">
        <v>0</v>
      </c>
      <c r="BB525" s="114">
        <v>0</v>
      </c>
      <c r="BC525" s="114">
        <v>0</v>
      </c>
      <c r="BD525" s="114">
        <v>0</v>
      </c>
      <c r="BE525" s="114">
        <v>0</v>
      </c>
      <c r="BF525" s="114">
        <v>0</v>
      </c>
      <c r="BG525" s="115" t="s">
        <v>932</v>
      </c>
    </row>
    <row r="526" spans="1:59" s="102" customFormat="1" ht="32.1" customHeight="1">
      <c r="A526" s="97" t="s">
        <v>2584</v>
      </c>
      <c r="B526" s="109">
        <v>509.1</v>
      </c>
      <c r="C526" s="110" t="s">
        <v>2366</v>
      </c>
      <c r="D526" s="110" t="s">
        <v>2989</v>
      </c>
      <c r="E526" s="110" t="s">
        <v>2990</v>
      </c>
      <c r="F526" s="110" t="s">
        <v>2991</v>
      </c>
      <c r="G526" s="110" t="s">
        <v>1057</v>
      </c>
      <c r="H526" s="110" t="s">
        <v>2992</v>
      </c>
      <c r="I526" s="110" t="s">
        <v>1043</v>
      </c>
      <c r="J526" s="111">
        <v>207</v>
      </c>
      <c r="K526" s="110" t="s">
        <v>2590</v>
      </c>
      <c r="L526" s="110">
        <v>230</v>
      </c>
      <c r="M526" s="110" t="s">
        <v>2591</v>
      </c>
      <c r="N526" s="112">
        <v>3</v>
      </c>
      <c r="O526" s="110" t="s">
        <v>2592</v>
      </c>
      <c r="P526" s="112">
        <v>43</v>
      </c>
      <c r="Q526" s="110" t="s">
        <v>2593</v>
      </c>
      <c r="R526" s="110" t="s">
        <v>2993</v>
      </c>
      <c r="S526" s="112">
        <v>430207300</v>
      </c>
      <c r="T526" s="110" t="s">
        <v>770</v>
      </c>
      <c r="U526" s="110" t="s">
        <v>3011</v>
      </c>
      <c r="V526" s="110" t="s">
        <v>3012</v>
      </c>
      <c r="W526" s="110">
        <v>47</v>
      </c>
      <c r="X526" s="110" t="s">
        <v>3013</v>
      </c>
      <c r="Y526" s="110" t="s">
        <v>3014</v>
      </c>
      <c r="Z526" s="110" t="s">
        <v>2997</v>
      </c>
      <c r="AA526" s="110" t="s">
        <v>2998</v>
      </c>
      <c r="AB526" s="113" t="s">
        <v>866</v>
      </c>
      <c r="AC526" s="112">
        <v>0</v>
      </c>
      <c r="AD526" s="112">
        <v>47</v>
      </c>
      <c r="AE526" s="112">
        <v>47</v>
      </c>
      <c r="AF526" s="112">
        <v>0</v>
      </c>
      <c r="AG526" s="112">
        <v>0</v>
      </c>
      <c r="AH526" s="112">
        <v>0</v>
      </c>
      <c r="AI526" s="112">
        <v>47</v>
      </c>
      <c r="AJ526" s="112">
        <v>47</v>
      </c>
      <c r="AK526" s="112">
        <v>47</v>
      </c>
      <c r="AL526" s="112">
        <v>0</v>
      </c>
      <c r="AM526" s="112">
        <v>0</v>
      </c>
      <c r="AN526" s="112">
        <v>0</v>
      </c>
      <c r="AO526" s="112">
        <v>47</v>
      </c>
      <c r="AP526" s="112">
        <v>47</v>
      </c>
      <c r="AQ526" s="112">
        <v>47</v>
      </c>
      <c r="AR526" s="112">
        <v>0</v>
      </c>
      <c r="AS526" s="112">
        <v>0</v>
      </c>
      <c r="AT526" s="112">
        <v>0</v>
      </c>
      <c r="AU526" s="112">
        <v>47</v>
      </c>
      <c r="AV526" s="112">
        <v>47</v>
      </c>
      <c r="AW526" s="112">
        <v>47</v>
      </c>
      <c r="AX526" s="110" t="b">
        <v>0</v>
      </c>
      <c r="AY526" s="110" t="s">
        <v>931</v>
      </c>
      <c r="AZ526" s="110">
        <v>0</v>
      </c>
      <c r="BA526" s="110">
        <v>0</v>
      </c>
      <c r="BB526" s="114">
        <v>0</v>
      </c>
      <c r="BC526" s="114">
        <v>0</v>
      </c>
      <c r="BD526" s="114">
        <v>0</v>
      </c>
      <c r="BE526" s="114">
        <v>0</v>
      </c>
      <c r="BF526" s="114">
        <v>0</v>
      </c>
      <c r="BG526" s="115" t="s">
        <v>932</v>
      </c>
    </row>
    <row r="527" spans="1:59" s="102" customFormat="1" ht="32.1" customHeight="1">
      <c r="A527" s="97" t="s">
        <v>2584</v>
      </c>
      <c r="B527" s="109">
        <v>509.2</v>
      </c>
      <c r="C527" s="110" t="s">
        <v>2366</v>
      </c>
      <c r="D527" s="110" t="s">
        <v>2989</v>
      </c>
      <c r="E527" s="110" t="s">
        <v>2990</v>
      </c>
      <c r="F527" s="110" t="s">
        <v>2991</v>
      </c>
      <c r="G527" s="110" t="s">
        <v>1057</v>
      </c>
      <c r="H527" s="110" t="s">
        <v>2992</v>
      </c>
      <c r="I527" s="110" t="s">
        <v>1043</v>
      </c>
      <c r="J527" s="111">
        <v>207</v>
      </c>
      <c r="K527" s="110" t="s">
        <v>2590</v>
      </c>
      <c r="L527" s="110">
        <v>230</v>
      </c>
      <c r="M527" s="110" t="s">
        <v>2591</v>
      </c>
      <c r="N527" s="112">
        <v>3</v>
      </c>
      <c r="O527" s="110" t="s">
        <v>2592</v>
      </c>
      <c r="P527" s="112">
        <v>43</v>
      </c>
      <c r="Q527" s="110" t="s">
        <v>2593</v>
      </c>
      <c r="R527" s="110" t="s">
        <v>2993</v>
      </c>
      <c r="S527" s="112">
        <v>430207300</v>
      </c>
      <c r="T527" s="110" t="s">
        <v>770</v>
      </c>
      <c r="U527" s="110" t="s">
        <v>3011</v>
      </c>
      <c r="V527" s="110" t="s">
        <v>3012</v>
      </c>
      <c r="W527" s="110">
        <v>47</v>
      </c>
      <c r="X527" s="110" t="s">
        <v>3013</v>
      </c>
      <c r="Y527" s="110" t="s">
        <v>3014</v>
      </c>
      <c r="Z527" s="110" t="s">
        <v>2997</v>
      </c>
      <c r="AA527" s="110" t="s">
        <v>2998</v>
      </c>
      <c r="AB527" s="116" t="s">
        <v>16</v>
      </c>
      <c r="AC527" s="112">
        <v>0</v>
      </c>
      <c r="AD527" s="112">
        <v>4</v>
      </c>
      <c r="AE527" s="112">
        <v>4</v>
      </c>
      <c r="AF527" s="112">
        <v>0</v>
      </c>
      <c r="AG527" s="112">
        <v>0</v>
      </c>
      <c r="AH527" s="112">
        <v>0</v>
      </c>
      <c r="AI527" s="112">
        <v>3</v>
      </c>
      <c r="AJ527" s="112">
        <v>3</v>
      </c>
      <c r="AK527" s="112">
        <v>7</v>
      </c>
      <c r="AL527" s="112">
        <v>0</v>
      </c>
      <c r="AM527" s="112">
        <v>0</v>
      </c>
      <c r="AN527" s="112">
        <v>0</v>
      </c>
      <c r="AO527" s="112">
        <v>3</v>
      </c>
      <c r="AP527" s="112">
        <v>3</v>
      </c>
      <c r="AQ527" s="112">
        <v>10</v>
      </c>
      <c r="AR527" s="112">
        <v>0</v>
      </c>
      <c r="AS527" s="112">
        <v>0</v>
      </c>
      <c r="AT527" s="112">
        <v>0</v>
      </c>
      <c r="AU527" s="112">
        <v>3</v>
      </c>
      <c r="AV527" s="112">
        <v>3</v>
      </c>
      <c r="AW527" s="112">
        <v>13</v>
      </c>
      <c r="AX527" s="110">
        <v>0</v>
      </c>
      <c r="AY527" s="110" t="s">
        <v>931</v>
      </c>
      <c r="AZ527" s="110">
        <v>0</v>
      </c>
      <c r="BA527" s="110">
        <v>0</v>
      </c>
      <c r="BB527" s="114">
        <v>0</v>
      </c>
      <c r="BC527" s="114">
        <v>0</v>
      </c>
      <c r="BD527" s="114">
        <v>0</v>
      </c>
      <c r="BE527" s="114">
        <v>0</v>
      </c>
      <c r="BF527" s="114">
        <v>0</v>
      </c>
      <c r="BG527" s="115" t="s">
        <v>932</v>
      </c>
    </row>
    <row r="528" spans="1:59" s="102" customFormat="1" ht="32.1" customHeight="1">
      <c r="A528" s="97" t="s">
        <v>2584</v>
      </c>
      <c r="B528" s="109">
        <v>510.1</v>
      </c>
      <c r="C528" s="110" t="s">
        <v>2366</v>
      </c>
      <c r="D528" s="110" t="s">
        <v>2989</v>
      </c>
      <c r="E528" s="110" t="s">
        <v>2990</v>
      </c>
      <c r="F528" s="110" t="s">
        <v>2991</v>
      </c>
      <c r="G528" s="110" t="s">
        <v>1057</v>
      </c>
      <c r="H528" s="110" t="s">
        <v>2992</v>
      </c>
      <c r="I528" s="110" t="s">
        <v>1043</v>
      </c>
      <c r="J528" s="111">
        <v>207</v>
      </c>
      <c r="K528" s="110" t="s">
        <v>2590</v>
      </c>
      <c r="L528" s="110">
        <v>230</v>
      </c>
      <c r="M528" s="110" t="s">
        <v>2591</v>
      </c>
      <c r="N528" s="112">
        <v>3</v>
      </c>
      <c r="O528" s="110" t="s">
        <v>2592</v>
      </c>
      <c r="P528" s="112">
        <v>43</v>
      </c>
      <c r="Q528" s="110" t="s">
        <v>2593</v>
      </c>
      <c r="R528" s="110" t="s">
        <v>2993</v>
      </c>
      <c r="S528" s="112">
        <v>430200400</v>
      </c>
      <c r="T528" s="110" t="s">
        <v>3015</v>
      </c>
      <c r="U528" s="110" t="s">
        <v>3016</v>
      </c>
      <c r="V528" s="110" t="s">
        <v>3017</v>
      </c>
      <c r="W528" s="110">
        <v>1340</v>
      </c>
      <c r="X528" s="110" t="s">
        <v>2598</v>
      </c>
      <c r="Y528" s="110">
        <v>1356</v>
      </c>
      <c r="Z528" s="110" t="s">
        <v>3018</v>
      </c>
      <c r="AA528" s="110" t="s">
        <v>3019</v>
      </c>
      <c r="AB528" s="113" t="s">
        <v>866</v>
      </c>
      <c r="AC528" s="112">
        <v>0</v>
      </c>
      <c r="AD528" s="112">
        <v>1340</v>
      </c>
      <c r="AE528" s="112">
        <v>1340</v>
      </c>
      <c r="AF528" s="112">
        <v>0</v>
      </c>
      <c r="AG528" s="112">
        <v>0</v>
      </c>
      <c r="AH528" s="112">
        <v>0</v>
      </c>
      <c r="AI528" s="112">
        <v>1340</v>
      </c>
      <c r="AJ528" s="112">
        <v>1340</v>
      </c>
      <c r="AK528" s="112">
        <v>1340</v>
      </c>
      <c r="AL528" s="112">
        <v>0</v>
      </c>
      <c r="AM528" s="112">
        <v>0</v>
      </c>
      <c r="AN528" s="112">
        <v>0</v>
      </c>
      <c r="AO528" s="112">
        <v>1340</v>
      </c>
      <c r="AP528" s="112">
        <v>1340</v>
      </c>
      <c r="AQ528" s="112">
        <v>1340</v>
      </c>
      <c r="AR528" s="112">
        <v>0</v>
      </c>
      <c r="AS528" s="112">
        <v>0</v>
      </c>
      <c r="AT528" s="112">
        <v>0</v>
      </c>
      <c r="AU528" s="112">
        <v>1340</v>
      </c>
      <c r="AV528" s="112">
        <v>1340</v>
      </c>
      <c r="AW528" s="112">
        <v>1340</v>
      </c>
      <c r="AX528" s="110" t="b">
        <v>0</v>
      </c>
      <c r="AY528" s="110" t="s">
        <v>931</v>
      </c>
      <c r="AZ528" s="110">
        <v>0</v>
      </c>
      <c r="BA528" s="110">
        <v>0</v>
      </c>
      <c r="BB528" s="114">
        <v>0</v>
      </c>
      <c r="BC528" s="114">
        <v>0</v>
      </c>
      <c r="BD528" s="114">
        <v>0</v>
      </c>
      <c r="BE528" s="114">
        <v>0</v>
      </c>
      <c r="BF528" s="114">
        <v>0</v>
      </c>
      <c r="BG528" s="115" t="s">
        <v>932</v>
      </c>
    </row>
    <row r="529" spans="1:59" s="102" customFormat="1" ht="32.1" customHeight="1">
      <c r="A529" s="97" t="s">
        <v>2584</v>
      </c>
      <c r="B529" s="109">
        <v>510.2</v>
      </c>
      <c r="C529" s="110" t="s">
        <v>2366</v>
      </c>
      <c r="D529" s="110" t="s">
        <v>2989</v>
      </c>
      <c r="E529" s="110" t="s">
        <v>2990</v>
      </c>
      <c r="F529" s="110" t="s">
        <v>2991</v>
      </c>
      <c r="G529" s="110" t="s">
        <v>1057</v>
      </c>
      <c r="H529" s="110" t="s">
        <v>2992</v>
      </c>
      <c r="I529" s="110" t="s">
        <v>1043</v>
      </c>
      <c r="J529" s="111">
        <v>207</v>
      </c>
      <c r="K529" s="110" t="s">
        <v>2590</v>
      </c>
      <c r="L529" s="110">
        <v>230</v>
      </c>
      <c r="M529" s="110" t="s">
        <v>2591</v>
      </c>
      <c r="N529" s="112">
        <v>3</v>
      </c>
      <c r="O529" s="110" t="s">
        <v>2592</v>
      </c>
      <c r="P529" s="112">
        <v>43</v>
      </c>
      <c r="Q529" s="110" t="s">
        <v>2593</v>
      </c>
      <c r="R529" s="110" t="s">
        <v>2993</v>
      </c>
      <c r="S529" s="112">
        <v>430200400</v>
      </c>
      <c r="T529" s="110" t="s">
        <v>3015</v>
      </c>
      <c r="U529" s="110" t="s">
        <v>3016</v>
      </c>
      <c r="V529" s="110" t="s">
        <v>3017</v>
      </c>
      <c r="W529" s="110">
        <v>1340</v>
      </c>
      <c r="X529" s="110" t="s">
        <v>2598</v>
      </c>
      <c r="Y529" s="110">
        <v>1356</v>
      </c>
      <c r="Z529" s="110" t="s">
        <v>3018</v>
      </c>
      <c r="AA529" s="110" t="s">
        <v>3019</v>
      </c>
      <c r="AB529" s="116" t="s">
        <v>16</v>
      </c>
      <c r="AC529" s="112">
        <v>0</v>
      </c>
      <c r="AD529" s="112">
        <v>0</v>
      </c>
      <c r="AE529" s="112">
        <v>0</v>
      </c>
      <c r="AF529" s="112">
        <v>16</v>
      </c>
      <c r="AG529" s="112">
        <v>0</v>
      </c>
      <c r="AH529" s="112">
        <v>0</v>
      </c>
      <c r="AI529" s="112">
        <v>0</v>
      </c>
      <c r="AJ529" s="112">
        <v>16</v>
      </c>
      <c r="AK529" s="112">
        <v>16</v>
      </c>
      <c r="AL529" s="112">
        <v>0</v>
      </c>
      <c r="AM529" s="112">
        <v>0</v>
      </c>
      <c r="AN529" s="112">
        <v>0</v>
      </c>
      <c r="AO529" s="112">
        <v>0</v>
      </c>
      <c r="AP529" s="112">
        <v>0</v>
      </c>
      <c r="AQ529" s="112">
        <v>16</v>
      </c>
      <c r="AR529" s="112">
        <v>0</v>
      </c>
      <c r="AS529" s="112">
        <v>0</v>
      </c>
      <c r="AT529" s="112">
        <v>0</v>
      </c>
      <c r="AU529" s="112">
        <v>0</v>
      </c>
      <c r="AV529" s="112">
        <v>0</v>
      </c>
      <c r="AW529" s="112">
        <v>16</v>
      </c>
      <c r="AX529" s="110">
        <v>0</v>
      </c>
      <c r="AY529" s="110" t="s">
        <v>931</v>
      </c>
      <c r="AZ529" s="110">
        <v>0</v>
      </c>
      <c r="BA529" s="110">
        <v>0</v>
      </c>
      <c r="BB529" s="114">
        <v>0</v>
      </c>
      <c r="BC529" s="114">
        <v>0</v>
      </c>
      <c r="BD529" s="114">
        <v>0</v>
      </c>
      <c r="BE529" s="114">
        <v>0</v>
      </c>
      <c r="BF529" s="114">
        <v>0</v>
      </c>
      <c r="BG529" s="115" t="s">
        <v>932</v>
      </c>
    </row>
    <row r="530" spans="1:59" s="102" customFormat="1" ht="32.1" customHeight="1">
      <c r="A530" s="97" t="s">
        <v>2584</v>
      </c>
      <c r="B530" s="97">
        <v>511</v>
      </c>
      <c r="C530" s="98" t="s">
        <v>2366</v>
      </c>
      <c r="D530" s="98" t="s">
        <v>2989</v>
      </c>
      <c r="E530" s="98" t="s">
        <v>2990</v>
      </c>
      <c r="F530" s="98" t="s">
        <v>2991</v>
      </c>
      <c r="G530" s="98" t="s">
        <v>1057</v>
      </c>
      <c r="H530" s="98" t="s">
        <v>2992</v>
      </c>
      <c r="I530" s="98" t="s">
        <v>1043</v>
      </c>
      <c r="J530" s="97">
        <v>207</v>
      </c>
      <c r="K530" s="98" t="s">
        <v>2590</v>
      </c>
      <c r="L530" s="97">
        <v>230</v>
      </c>
      <c r="M530" s="98" t="s">
        <v>2591</v>
      </c>
      <c r="N530" s="97">
        <v>3</v>
      </c>
      <c r="O530" s="98" t="s">
        <v>2592</v>
      </c>
      <c r="P530" s="97">
        <v>43</v>
      </c>
      <c r="Q530" s="98" t="s">
        <v>2593</v>
      </c>
      <c r="R530" s="98" t="s">
        <v>2993</v>
      </c>
      <c r="S530" s="97">
        <v>430200401</v>
      </c>
      <c r="T530" s="98" t="s">
        <v>3015</v>
      </c>
      <c r="U530" s="98" t="s">
        <v>3020</v>
      </c>
      <c r="V530" s="98" t="s">
        <v>3021</v>
      </c>
      <c r="W530" s="98">
        <v>498</v>
      </c>
      <c r="X530" s="98" t="s">
        <v>1713</v>
      </c>
      <c r="Y530" s="98">
        <v>498</v>
      </c>
      <c r="Z530" s="97" t="s">
        <v>3018</v>
      </c>
      <c r="AA530" s="101" t="s">
        <v>3019</v>
      </c>
      <c r="AB530" s="98" t="s">
        <v>866</v>
      </c>
      <c r="AC530" s="97">
        <f>_xlfn.XLOOKUP(B530,'[1]PI final (3)'!C:C,'[1]PI final (3)'!AE:AE,"",0)</f>
        <v>0</v>
      </c>
      <c r="AD530" s="97">
        <f>_xlfn.XLOOKUP(B530,'[1]PI final (3)'!C:C,'[1]PI final (3)'!AF:AF,"",0)</f>
        <v>0</v>
      </c>
      <c r="AE530" s="97">
        <f>_xlfn.XLOOKUP(B530,'[1]PI final (3)'!C:C,'[1]PI final (3)'!AG:AG,"",0)</f>
        <v>0</v>
      </c>
      <c r="AF530" s="97">
        <f>_xlfn.XLOOKUP(B530,'[1]PI final (3)'!C:C,'[1]PI final (3)'!AI:AI,"",0)</f>
        <v>0</v>
      </c>
      <c r="AG530" s="97">
        <f>_xlfn.XLOOKUP(B530,'[1]PI final (3)'!C:C,'[1]PI final (3)'!AJ:AJ,"",0)</f>
        <v>0</v>
      </c>
      <c r="AH530" s="97">
        <f>_xlfn.XLOOKUP(B530,'[1]PI final (3)'!C:C,'[1]PI final (3)'!AK:AK,"",0)</f>
        <v>0</v>
      </c>
      <c r="AI530" s="97">
        <f>_xlfn.XLOOKUP(B530,'[1]PI final (3)'!C:C,'[1]PI final (3)'!AL:AL,"",0)</f>
        <v>0</v>
      </c>
      <c r="AJ530" s="97">
        <f>_xlfn.XLOOKUP(B530,'[1]PI final (3)'!C:C,'[1]PI final (3)'!AM:AM,"",0)</f>
        <v>0</v>
      </c>
      <c r="AK530" s="97">
        <f>_xlfn.XLOOKUP(B530,'[1]PI final (3)'!C:C,'[1]PI final (3)'!AN:AN,"",0)</f>
        <v>0</v>
      </c>
      <c r="AL530" s="97">
        <f>_xlfn.XLOOKUP(B530,'[1]PI final (3)'!C:C,'[1]PI final (3)'!AP:AP,"",0)</f>
        <v>0</v>
      </c>
      <c r="AM530" s="97">
        <f>_xlfn.XLOOKUP(B530,'[1]PI final (3)'!C:C,'[1]PI final (3)'!AQ:AQ,"",0)</f>
        <v>0</v>
      </c>
      <c r="AN530" s="97">
        <f>_xlfn.XLOOKUP(B530,'[1]PI final (3)'!C:C,'[1]PI final (3)'!AR:AR,"",0)</f>
        <v>0</v>
      </c>
      <c r="AO530" s="97">
        <f>_xlfn.XLOOKUP(B530,'[1]PI final (3)'!C:C,'[1]PI final (3)'!AS:AS,"",0)</f>
        <v>0</v>
      </c>
      <c r="AP530" s="97">
        <f>_xlfn.XLOOKUP(B530,'[1]PI final (3)'!C:C,'[1]PI final (3)'!AT:AT,"",0)</f>
        <v>0</v>
      </c>
      <c r="AQ530" s="97">
        <f>_xlfn.XLOOKUP(B530,'[1]PI final (3)'!C:C,'[1]PI final (3)'!AU:AU,"",0)</f>
        <v>0</v>
      </c>
      <c r="AR530" s="97">
        <f>_xlfn.XLOOKUP(B530,'[1]PI final (3)'!C:C,'[1]PI final (3)'!AW:AW,"",0)</f>
        <v>0</v>
      </c>
      <c r="AS530" s="97">
        <f>_xlfn.XLOOKUP(B530,'[1]PI final (3)'!C:C,'[1]PI final (3)'!AX:AX,"",0)</f>
        <v>0</v>
      </c>
      <c r="AT530" s="97">
        <f>_xlfn.XLOOKUP(B530,'[1]PI final (3)'!C:C,'[1]PI final (3)'!AY:AY,"",0)</f>
        <v>0</v>
      </c>
      <c r="AU530" s="97">
        <f>_xlfn.XLOOKUP(B530,'[1]PI final (3)'!C:C,'[1]PI final (3)'!AZ:AZ,"",0)</f>
        <v>498</v>
      </c>
      <c r="AV530" s="97">
        <f>_xlfn.XLOOKUP(B530,'[1]PI final (3)'!C:C,'[1]PI final (3)'!BA:BA,"",0)</f>
        <v>498</v>
      </c>
      <c r="AW530" s="97">
        <f>_xlfn.XLOOKUP(B530,'[1]PI final (3)'!C:C,'[1]PI final (3)'!BB:BB,"",0)</f>
        <v>498</v>
      </c>
      <c r="AX530" s="98" t="b">
        <v>0</v>
      </c>
      <c r="AY530" s="98" t="s">
        <v>931</v>
      </c>
      <c r="AZ530" s="98" t="s">
        <v>931</v>
      </c>
      <c r="BA530" s="98" t="s">
        <v>849</v>
      </c>
      <c r="BB530" s="98" t="s">
        <v>799</v>
      </c>
      <c r="BC530" s="98" t="s">
        <v>1359</v>
      </c>
      <c r="BD530" s="98" t="s">
        <v>2641</v>
      </c>
      <c r="BE530" s="98" t="s">
        <v>780</v>
      </c>
      <c r="BF530" s="98" t="s">
        <v>781</v>
      </c>
    </row>
    <row r="531" spans="1:59" s="102" customFormat="1" ht="32.1" customHeight="1">
      <c r="A531" s="97" t="s">
        <v>2584</v>
      </c>
      <c r="B531" s="97">
        <v>512</v>
      </c>
      <c r="C531" s="98" t="s">
        <v>2366</v>
      </c>
      <c r="D531" s="98" t="s">
        <v>2989</v>
      </c>
      <c r="E531" s="98" t="s">
        <v>2990</v>
      </c>
      <c r="F531" s="98" t="s">
        <v>2991</v>
      </c>
      <c r="G531" s="98" t="s">
        <v>1057</v>
      </c>
      <c r="H531" s="98" t="s">
        <v>2992</v>
      </c>
      <c r="I531" s="98" t="s">
        <v>1043</v>
      </c>
      <c r="J531" s="97">
        <v>207</v>
      </c>
      <c r="K531" s="98" t="s">
        <v>2590</v>
      </c>
      <c r="L531" s="97">
        <v>230</v>
      </c>
      <c r="M531" s="98" t="s">
        <v>2591</v>
      </c>
      <c r="N531" s="97">
        <v>3</v>
      </c>
      <c r="O531" s="98" t="s">
        <v>2592</v>
      </c>
      <c r="P531" s="97">
        <v>43</v>
      </c>
      <c r="Q531" s="98" t="s">
        <v>2593</v>
      </c>
      <c r="R531" s="98" t="s">
        <v>2993</v>
      </c>
      <c r="S531" s="97">
        <v>430207500</v>
      </c>
      <c r="T531" s="98" t="s">
        <v>3022</v>
      </c>
      <c r="U531" s="98" t="s">
        <v>3023</v>
      </c>
      <c r="V531" s="98" t="s">
        <v>3024</v>
      </c>
      <c r="W531" s="98">
        <v>34</v>
      </c>
      <c r="X531" s="98" t="s">
        <v>2598</v>
      </c>
      <c r="Y531" s="98">
        <v>35</v>
      </c>
      <c r="Z531" s="97" t="s">
        <v>2997</v>
      </c>
      <c r="AA531" s="101" t="s">
        <v>2998</v>
      </c>
      <c r="AB531" s="98" t="s">
        <v>16</v>
      </c>
      <c r="AC531" s="97">
        <f>_xlfn.XLOOKUP(B531,'[1]PI final (3)'!C:C,'[1]PI final (3)'!AE:AE,"",0)</f>
        <v>0</v>
      </c>
      <c r="AD531" s="97">
        <f>_xlfn.XLOOKUP(B531,'[1]PI final (3)'!C:C,'[1]PI final (3)'!AF:AF,"",0)</f>
        <v>15</v>
      </c>
      <c r="AE531" s="97">
        <f>_xlfn.XLOOKUP(B531,'[1]PI final (3)'!C:C,'[1]PI final (3)'!AG:AG,"",0)</f>
        <v>15</v>
      </c>
      <c r="AF531" s="97">
        <f>_xlfn.XLOOKUP(B531,'[1]PI final (3)'!C:C,'[1]PI final (3)'!AI:AI,"",0)</f>
        <v>0</v>
      </c>
      <c r="AG531" s="97">
        <f>_xlfn.XLOOKUP(B531,'[1]PI final (3)'!C:C,'[1]PI final (3)'!AJ:AJ,"",0)</f>
        <v>0</v>
      </c>
      <c r="AH531" s="97">
        <f>_xlfn.XLOOKUP(B531,'[1]PI final (3)'!C:C,'[1]PI final (3)'!AK:AK,"",0)</f>
        <v>0</v>
      </c>
      <c r="AI531" s="97">
        <f>_xlfn.XLOOKUP(B531,'[1]PI final (3)'!C:C,'[1]PI final (3)'!AL:AL,"",0)</f>
        <v>6</v>
      </c>
      <c r="AJ531" s="97">
        <f>_xlfn.XLOOKUP(B531,'[1]PI final (3)'!C:C,'[1]PI final (3)'!AM:AM,"",0)</f>
        <v>6</v>
      </c>
      <c r="AK531" s="97">
        <f>_xlfn.XLOOKUP(B531,'[1]PI final (3)'!C:C,'[1]PI final (3)'!AN:AN,"",0)</f>
        <v>21</v>
      </c>
      <c r="AL531" s="97">
        <f>_xlfn.XLOOKUP(B531,'[1]PI final (3)'!C:C,'[1]PI final (3)'!AP:AP,"",0)</f>
        <v>0</v>
      </c>
      <c r="AM531" s="97">
        <f>_xlfn.XLOOKUP(B531,'[1]PI final (3)'!C:C,'[1]PI final (3)'!AQ:AQ,"",0)</f>
        <v>0</v>
      </c>
      <c r="AN531" s="97">
        <f>_xlfn.XLOOKUP(B531,'[1]PI final (3)'!C:C,'[1]PI final (3)'!AR:AR,"",0)</f>
        <v>0</v>
      </c>
      <c r="AO531" s="97">
        <f>_xlfn.XLOOKUP(B531,'[1]PI final (3)'!C:C,'[1]PI final (3)'!AS:AS,"",0)</f>
        <v>7</v>
      </c>
      <c r="AP531" s="97">
        <f>_xlfn.XLOOKUP(B531,'[1]PI final (3)'!C:C,'[1]PI final (3)'!AT:AT,"",0)</f>
        <v>7</v>
      </c>
      <c r="AQ531" s="97">
        <f>_xlfn.XLOOKUP(B531,'[1]PI final (3)'!C:C,'[1]PI final (3)'!AU:AU,"",0)</f>
        <v>28</v>
      </c>
      <c r="AR531" s="97">
        <f>_xlfn.XLOOKUP(B531,'[1]PI final (3)'!C:C,'[1]PI final (3)'!AW:AW,"",0)</f>
        <v>0</v>
      </c>
      <c r="AS531" s="97">
        <f>_xlfn.XLOOKUP(B531,'[1]PI final (3)'!C:C,'[1]PI final (3)'!AX:AX,"",0)</f>
        <v>0</v>
      </c>
      <c r="AT531" s="97">
        <f>_xlfn.XLOOKUP(B531,'[1]PI final (3)'!C:C,'[1]PI final (3)'!AY:AY,"",0)</f>
        <v>7</v>
      </c>
      <c r="AU531" s="97">
        <f>_xlfn.XLOOKUP(B531,'[1]PI final (3)'!C:C,'[1]PI final (3)'!AZ:AZ,"",0)</f>
        <v>0</v>
      </c>
      <c r="AV531" s="97">
        <f>_xlfn.XLOOKUP(B531,'[1]PI final (3)'!C:C,'[1]PI final (3)'!BA:BA,"",0)</f>
        <v>7</v>
      </c>
      <c r="AW531" s="97">
        <f>_xlfn.XLOOKUP(B531,'[1]PI final (3)'!C:C,'[1]PI final (3)'!BB:BB,"",0)</f>
        <v>35</v>
      </c>
      <c r="AX531" s="98" t="s">
        <v>857</v>
      </c>
      <c r="AY531" s="98" t="s">
        <v>931</v>
      </c>
      <c r="AZ531" s="98" t="s">
        <v>931</v>
      </c>
      <c r="BA531" s="98" t="s">
        <v>849</v>
      </c>
      <c r="BB531" s="98" t="s">
        <v>799</v>
      </c>
      <c r="BC531" s="98" t="s">
        <v>1359</v>
      </c>
      <c r="BD531" s="98" t="s">
        <v>2641</v>
      </c>
      <c r="BE531" s="98" t="s">
        <v>868</v>
      </c>
      <c r="BF531" s="98" t="s">
        <v>869</v>
      </c>
    </row>
    <row r="532" spans="1:59" s="102" customFormat="1" ht="32.1" customHeight="1">
      <c r="A532" s="97" t="s">
        <v>2584</v>
      </c>
      <c r="B532" s="97">
        <v>513</v>
      </c>
      <c r="C532" s="98" t="s">
        <v>2366</v>
      </c>
      <c r="D532" s="98" t="s">
        <v>2989</v>
      </c>
      <c r="E532" s="98" t="s">
        <v>3025</v>
      </c>
      <c r="F532" s="98" t="s">
        <v>3026</v>
      </c>
      <c r="G532" s="98" t="s">
        <v>1057</v>
      </c>
      <c r="H532" s="98" t="s">
        <v>3027</v>
      </c>
      <c r="I532" s="98" t="s">
        <v>3028</v>
      </c>
      <c r="J532" s="97">
        <v>64.599999999999994</v>
      </c>
      <c r="K532" s="98" t="s">
        <v>3029</v>
      </c>
      <c r="L532" s="97">
        <v>80</v>
      </c>
      <c r="M532" s="98" t="s">
        <v>2591</v>
      </c>
      <c r="N532" s="97">
        <v>11</v>
      </c>
      <c r="O532" s="98" t="s">
        <v>2988</v>
      </c>
      <c r="P532" s="97">
        <v>45</v>
      </c>
      <c r="Q532" s="98" t="s">
        <v>1194</v>
      </c>
      <c r="R532" s="98" t="s">
        <v>1195</v>
      </c>
      <c r="S532" s="97">
        <v>459902300</v>
      </c>
      <c r="T532" s="98" t="s">
        <v>1035</v>
      </c>
      <c r="U532" s="98" t="s">
        <v>1279</v>
      </c>
      <c r="V532" s="98" t="s">
        <v>3030</v>
      </c>
      <c r="W532" s="98">
        <v>1</v>
      </c>
      <c r="X532" s="98" t="s">
        <v>3029</v>
      </c>
      <c r="Y532" s="119" t="s">
        <v>3031</v>
      </c>
      <c r="Z532" s="97" t="s">
        <v>2045</v>
      </c>
      <c r="AA532" s="101" t="s">
        <v>3032</v>
      </c>
      <c r="AB532" s="98" t="s">
        <v>866</v>
      </c>
      <c r="AC532" s="97">
        <f>_xlfn.XLOOKUP(B532,'[1]PI final (3)'!C:C,'[1]PI final (3)'!AE:AE,"",0)</f>
        <v>0</v>
      </c>
      <c r="AD532" s="97">
        <f>_xlfn.XLOOKUP(B532,'[1]PI final (3)'!C:C,'[1]PI final (3)'!AF:AF,"",0)</f>
        <v>1</v>
      </c>
      <c r="AE532" s="97">
        <f>_xlfn.XLOOKUP(B532,'[1]PI final (3)'!C:C,'[1]PI final (3)'!AG:AG,"",0)</f>
        <v>1</v>
      </c>
      <c r="AF532" s="97">
        <f>_xlfn.XLOOKUP(B532,'[1]PI final (3)'!C:C,'[1]PI final (3)'!AI:AI,"",0)</f>
        <v>0</v>
      </c>
      <c r="AG532" s="97">
        <f>_xlfn.XLOOKUP(B532,'[1]PI final (3)'!C:C,'[1]PI final (3)'!AJ:AJ,"",0)</f>
        <v>0</v>
      </c>
      <c r="AH532" s="97">
        <f>_xlfn.XLOOKUP(B532,'[1]PI final (3)'!C:C,'[1]PI final (3)'!AK:AK,"",0)</f>
        <v>0</v>
      </c>
      <c r="AI532" s="97">
        <f>_xlfn.XLOOKUP(B532,'[1]PI final (3)'!C:C,'[1]PI final (3)'!AL:AL,"",0)</f>
        <v>1</v>
      </c>
      <c r="AJ532" s="97">
        <f>_xlfn.XLOOKUP(B532,'[1]PI final (3)'!C:C,'[1]PI final (3)'!AM:AM,"",0)</f>
        <v>1</v>
      </c>
      <c r="AK532" s="97">
        <f>_xlfn.XLOOKUP(B532,'[1]PI final (3)'!C:C,'[1]PI final (3)'!AN:AN,"",0)</f>
        <v>1</v>
      </c>
      <c r="AL532" s="97">
        <f>_xlfn.XLOOKUP(B532,'[1]PI final (3)'!C:C,'[1]PI final (3)'!AP:AP,"",0)</f>
        <v>0</v>
      </c>
      <c r="AM532" s="97">
        <f>_xlfn.XLOOKUP(B532,'[1]PI final (3)'!C:C,'[1]PI final (3)'!AQ:AQ,"",0)</f>
        <v>0</v>
      </c>
      <c r="AN532" s="97">
        <f>_xlfn.XLOOKUP(B532,'[1]PI final (3)'!C:C,'[1]PI final (3)'!AR:AR,"",0)</f>
        <v>0</v>
      </c>
      <c r="AO532" s="97">
        <f>_xlfn.XLOOKUP(B532,'[1]PI final (3)'!C:C,'[1]PI final (3)'!AS:AS,"",0)</f>
        <v>1</v>
      </c>
      <c r="AP532" s="97">
        <f>_xlfn.XLOOKUP(B532,'[1]PI final (3)'!C:C,'[1]PI final (3)'!AT:AT,"",0)</f>
        <v>1</v>
      </c>
      <c r="AQ532" s="97">
        <f>_xlfn.XLOOKUP(B532,'[1]PI final (3)'!C:C,'[1]PI final (3)'!AU:AU,"",0)</f>
        <v>1</v>
      </c>
      <c r="AR532" s="97">
        <f>_xlfn.XLOOKUP(B532,'[1]PI final (3)'!C:C,'[1]PI final (3)'!AW:AW,"",0)</f>
        <v>0</v>
      </c>
      <c r="AS532" s="97">
        <f>_xlfn.XLOOKUP(B532,'[1]PI final (3)'!C:C,'[1]PI final (3)'!AX:AX,"",0)</f>
        <v>0</v>
      </c>
      <c r="AT532" s="97">
        <f>_xlfn.XLOOKUP(B532,'[1]PI final (3)'!C:C,'[1]PI final (3)'!AY:AY,"",0)</f>
        <v>0</v>
      </c>
      <c r="AU532" s="97">
        <f>_xlfn.XLOOKUP(B532,'[1]PI final (3)'!C:C,'[1]PI final (3)'!AZ:AZ,"",0)</f>
        <v>1</v>
      </c>
      <c r="AV532" s="97">
        <f>_xlfn.XLOOKUP(B532,'[1]PI final (3)'!C:C,'[1]PI final (3)'!BA:BA,"",0)</f>
        <v>1</v>
      </c>
      <c r="AW532" s="97">
        <f>_xlfn.XLOOKUP(B532,'[1]PI final (3)'!C:C,'[1]PI final (3)'!BB:BB,"",0)</f>
        <v>1</v>
      </c>
      <c r="AX532" s="98" t="b">
        <v>0</v>
      </c>
      <c r="AY532" s="98" t="s">
        <v>931</v>
      </c>
      <c r="AZ532" s="98" t="s">
        <v>931</v>
      </c>
      <c r="BA532" s="98" t="s">
        <v>849</v>
      </c>
      <c r="BB532" s="98" t="s">
        <v>799</v>
      </c>
      <c r="BC532" s="98" t="s">
        <v>1359</v>
      </c>
      <c r="BD532" s="98" t="s">
        <v>2641</v>
      </c>
      <c r="BE532" s="98">
        <v>0</v>
      </c>
      <c r="BF532" s="98">
        <v>0</v>
      </c>
    </row>
    <row r="533" spans="1:59" s="102" customFormat="1" ht="32.1" customHeight="1">
      <c r="A533" s="97" t="s">
        <v>2584</v>
      </c>
      <c r="B533" s="97">
        <v>514</v>
      </c>
      <c r="C533" s="98" t="s">
        <v>2366</v>
      </c>
      <c r="D533" s="98" t="s">
        <v>2989</v>
      </c>
      <c r="E533" s="98" t="s">
        <v>3033</v>
      </c>
      <c r="F533" s="98" t="s">
        <v>3034</v>
      </c>
      <c r="G533" s="98" t="s">
        <v>1057</v>
      </c>
      <c r="H533" s="98" t="s">
        <v>3035</v>
      </c>
      <c r="I533" s="98" t="s">
        <v>812</v>
      </c>
      <c r="J533" s="106">
        <v>0.6</v>
      </c>
      <c r="K533" s="117" t="s">
        <v>2598</v>
      </c>
      <c r="L533" s="106">
        <v>1</v>
      </c>
      <c r="M533" s="98" t="s">
        <v>2591</v>
      </c>
      <c r="N533" s="97">
        <v>3</v>
      </c>
      <c r="O533" s="98" t="s">
        <v>3036</v>
      </c>
      <c r="P533" s="97">
        <v>43</v>
      </c>
      <c r="Q533" s="98" t="s">
        <v>2593</v>
      </c>
      <c r="R533" s="98" t="s">
        <v>2594</v>
      </c>
      <c r="S533" s="97">
        <v>430103703</v>
      </c>
      <c r="T533" s="98" t="s">
        <v>770</v>
      </c>
      <c r="U533" s="98" t="s">
        <v>3037</v>
      </c>
      <c r="V533" s="98" t="s">
        <v>3038</v>
      </c>
      <c r="W533" s="98">
        <v>46493</v>
      </c>
      <c r="X533" s="98" t="s">
        <v>2598</v>
      </c>
      <c r="Y533" s="98">
        <v>48493</v>
      </c>
      <c r="Z533" s="97" t="s">
        <v>3039</v>
      </c>
      <c r="AA533" s="101" t="s">
        <v>3040</v>
      </c>
      <c r="AB533" s="98" t="s">
        <v>16</v>
      </c>
      <c r="AC533" s="97">
        <f>_xlfn.XLOOKUP(B533,'[1]PI final (3)'!C:C,'[1]PI final (3)'!AE:AE,"",0)</f>
        <v>1284</v>
      </c>
      <c r="AD533" s="97">
        <f>_xlfn.XLOOKUP(B533,'[1]PI final (3)'!C:C,'[1]PI final (3)'!AF:AF,"",0)</f>
        <v>2916</v>
      </c>
      <c r="AE533" s="97">
        <f>_xlfn.XLOOKUP(B533,'[1]PI final (3)'!C:C,'[1]PI final (3)'!AG:AG,"",0)</f>
        <v>4200</v>
      </c>
      <c r="AF533" s="97">
        <f>_xlfn.XLOOKUP(B533,'[1]PI final (3)'!C:C,'[1]PI final (3)'!AI:AI,"",0)</f>
        <v>300</v>
      </c>
      <c r="AG533" s="97">
        <f>_xlfn.XLOOKUP(B533,'[1]PI final (3)'!C:C,'[1]PI final (3)'!AJ:AJ,"",0)</f>
        <v>3000</v>
      </c>
      <c r="AH533" s="97">
        <f>_xlfn.XLOOKUP(B533,'[1]PI final (3)'!C:C,'[1]PI final (3)'!AK:AK,"",0)</f>
        <v>5000</v>
      </c>
      <c r="AI533" s="97">
        <f>_xlfn.XLOOKUP(B533,'[1]PI final (3)'!C:C,'[1]PI final (3)'!AL:AL,"",0)</f>
        <v>5400</v>
      </c>
      <c r="AJ533" s="97">
        <f>_xlfn.XLOOKUP(B533,'[1]PI final (3)'!C:C,'[1]PI final (3)'!AM:AM,"",0)</f>
        <v>13700</v>
      </c>
      <c r="AK533" s="97">
        <f>_xlfn.XLOOKUP(B533,'[1]PI final (3)'!C:C,'[1]PI final (3)'!AN:AN,"",0)</f>
        <v>17900</v>
      </c>
      <c r="AL533" s="97">
        <f>_xlfn.XLOOKUP(B533,'[1]PI final (3)'!C:C,'[1]PI final (3)'!AP:AP,"",0)</f>
        <v>500</v>
      </c>
      <c r="AM533" s="97">
        <f>_xlfn.XLOOKUP(B533,'[1]PI final (3)'!C:C,'[1]PI final (3)'!AQ:AQ,"",0)</f>
        <v>3000</v>
      </c>
      <c r="AN533" s="97">
        <f>_xlfn.XLOOKUP(B533,'[1]PI final (3)'!C:C,'[1]PI final (3)'!AR:AR,"",0)</f>
        <v>6000</v>
      </c>
      <c r="AO533" s="97">
        <f>_xlfn.XLOOKUP(B533,'[1]PI final (3)'!C:C,'[1]PI final (3)'!AS:AS,"",0)</f>
        <v>6093</v>
      </c>
      <c r="AP533" s="97">
        <f>_xlfn.XLOOKUP(B533,'[1]PI final (3)'!C:C,'[1]PI final (3)'!AT:AT,"",0)</f>
        <v>15593</v>
      </c>
      <c r="AQ533" s="97">
        <f>_xlfn.XLOOKUP(B533,'[1]PI final (3)'!C:C,'[1]PI final (3)'!AU:AU,"",0)</f>
        <v>33493</v>
      </c>
      <c r="AR533" s="97">
        <f>_xlfn.XLOOKUP(B533,'[1]PI final (3)'!C:C,'[1]PI final (3)'!AW:AW,"",0)</f>
        <v>500</v>
      </c>
      <c r="AS533" s="97">
        <f>_xlfn.XLOOKUP(B533,'[1]PI final (3)'!C:C,'[1]PI final (3)'!AX:AX,"",0)</f>
        <v>4000</v>
      </c>
      <c r="AT533" s="97">
        <f>_xlfn.XLOOKUP(B533,'[1]PI final (3)'!C:C,'[1]PI final (3)'!AY:AY,"",0)</f>
        <v>5250</v>
      </c>
      <c r="AU533" s="97">
        <f>_xlfn.XLOOKUP(B533,'[1]PI final (3)'!C:C,'[1]PI final (3)'!AZ:AZ,"",0)</f>
        <v>5250</v>
      </c>
      <c r="AV533" s="97">
        <f>_xlfn.XLOOKUP(B533,'[1]PI final (3)'!C:C,'[1]PI final (3)'!BA:BA,"",0)</f>
        <v>15000</v>
      </c>
      <c r="AW533" s="97">
        <f>_xlfn.XLOOKUP(B533,'[1]PI final (3)'!C:C,'[1]PI final (3)'!BB:BB,"",0)</f>
        <v>48493</v>
      </c>
      <c r="AX533" s="98" t="s">
        <v>857</v>
      </c>
      <c r="AY533" s="98" t="s">
        <v>931</v>
      </c>
      <c r="AZ533" s="98" t="s">
        <v>931</v>
      </c>
      <c r="BA533" s="98" t="s">
        <v>925</v>
      </c>
      <c r="BB533" s="98" t="s">
        <v>792</v>
      </c>
      <c r="BC533" s="98" t="s">
        <v>1742</v>
      </c>
      <c r="BD533" s="98" t="s">
        <v>910</v>
      </c>
      <c r="BE533" s="98" t="s">
        <v>780</v>
      </c>
      <c r="BF533" s="98" t="s">
        <v>1743</v>
      </c>
    </row>
    <row r="534" spans="1:59" s="102" customFormat="1" ht="32.1" customHeight="1">
      <c r="A534" s="97" t="s">
        <v>2584</v>
      </c>
      <c r="B534" s="97">
        <v>515</v>
      </c>
      <c r="C534" s="98" t="s">
        <v>2366</v>
      </c>
      <c r="D534" s="98" t="s">
        <v>2989</v>
      </c>
      <c r="E534" s="98" t="s">
        <v>3033</v>
      </c>
      <c r="F534" s="98" t="s">
        <v>3034</v>
      </c>
      <c r="G534" s="98" t="s">
        <v>1057</v>
      </c>
      <c r="H534" s="98" t="s">
        <v>3035</v>
      </c>
      <c r="I534" s="98" t="s">
        <v>812</v>
      </c>
      <c r="J534" s="106">
        <v>0.6</v>
      </c>
      <c r="K534" s="117" t="s">
        <v>2598</v>
      </c>
      <c r="L534" s="106">
        <v>1</v>
      </c>
      <c r="M534" s="98" t="s">
        <v>2591</v>
      </c>
      <c r="N534" s="97">
        <v>3</v>
      </c>
      <c r="O534" s="98" t="s">
        <v>3036</v>
      </c>
      <c r="P534" s="97">
        <v>43</v>
      </c>
      <c r="Q534" s="98" t="s">
        <v>2593</v>
      </c>
      <c r="R534" s="98" t="s">
        <v>2594</v>
      </c>
      <c r="S534" s="97">
        <v>430103801</v>
      </c>
      <c r="T534" s="98" t="s">
        <v>770</v>
      </c>
      <c r="U534" s="98" t="s">
        <v>3041</v>
      </c>
      <c r="V534" s="98" t="s">
        <v>3042</v>
      </c>
      <c r="W534" s="119" t="s">
        <v>1713</v>
      </c>
      <c r="X534" s="98" t="s">
        <v>2598</v>
      </c>
      <c r="Y534" s="98">
        <v>4350</v>
      </c>
      <c r="Z534" s="97" t="s">
        <v>3039</v>
      </c>
      <c r="AA534" s="101" t="s">
        <v>3043</v>
      </c>
      <c r="AB534" s="98" t="s">
        <v>16</v>
      </c>
      <c r="AC534" s="97">
        <f>_xlfn.XLOOKUP(B534,'[1]PI final (3)'!C:C,'[1]PI final (3)'!AE:AE,"",0)</f>
        <v>0</v>
      </c>
      <c r="AD534" s="97">
        <f>_xlfn.XLOOKUP(B534,'[1]PI final (3)'!C:C,'[1]PI final (3)'!AF:AF,"",0)</f>
        <v>1350</v>
      </c>
      <c r="AE534" s="97">
        <f>_xlfn.XLOOKUP(B534,'[1]PI final (3)'!C:C,'[1]PI final (3)'!AG:AG,"",0)</f>
        <v>1350</v>
      </c>
      <c r="AF534" s="97">
        <f>_xlfn.XLOOKUP(B534,'[1]PI final (3)'!C:C,'[1]PI final (3)'!AI:AI,"",0)</f>
        <v>0</v>
      </c>
      <c r="AG534" s="97">
        <f>_xlfn.XLOOKUP(B534,'[1]PI final (3)'!C:C,'[1]PI final (3)'!AJ:AJ,"",0)</f>
        <v>50</v>
      </c>
      <c r="AH534" s="97">
        <f>_xlfn.XLOOKUP(B534,'[1]PI final (3)'!C:C,'[1]PI final (3)'!AK:AK,"",0)</f>
        <v>700</v>
      </c>
      <c r="AI534" s="97">
        <f>_xlfn.XLOOKUP(B534,'[1]PI final (3)'!C:C,'[1]PI final (3)'!AL:AL,"",0)</f>
        <v>300</v>
      </c>
      <c r="AJ534" s="97">
        <f>_xlfn.XLOOKUP(B534,'[1]PI final (3)'!C:C,'[1]PI final (3)'!AM:AM,"",0)</f>
        <v>1050</v>
      </c>
      <c r="AK534" s="97">
        <f>_xlfn.XLOOKUP(B534,'[1]PI final (3)'!C:C,'[1]PI final (3)'!AN:AN,"",0)</f>
        <v>2400</v>
      </c>
      <c r="AL534" s="97">
        <f>_xlfn.XLOOKUP(B534,'[1]PI final (3)'!C:C,'[1]PI final (3)'!AP:AP,"",0)</f>
        <v>0</v>
      </c>
      <c r="AM534" s="97">
        <f>_xlfn.XLOOKUP(B534,'[1]PI final (3)'!C:C,'[1]PI final (3)'!AQ:AQ,"",0)</f>
        <v>50</v>
      </c>
      <c r="AN534" s="97">
        <f>_xlfn.XLOOKUP(B534,'[1]PI final (3)'!C:C,'[1]PI final (3)'!AR:AR,"",0)</f>
        <v>600</v>
      </c>
      <c r="AO534" s="97">
        <f>_xlfn.XLOOKUP(B534,'[1]PI final (3)'!C:C,'[1]PI final (3)'!AS:AS,"",0)</f>
        <v>700</v>
      </c>
      <c r="AP534" s="97">
        <f>_xlfn.XLOOKUP(B534,'[1]PI final (3)'!C:C,'[1]PI final (3)'!AT:AT,"",0)</f>
        <v>1350</v>
      </c>
      <c r="AQ534" s="97">
        <f>_xlfn.XLOOKUP(B534,'[1]PI final (3)'!C:C,'[1]PI final (3)'!AU:AU,"",0)</f>
        <v>3750</v>
      </c>
      <c r="AR534" s="97">
        <f>_xlfn.XLOOKUP(B534,'[1]PI final (3)'!C:C,'[1]PI final (3)'!AW:AW,"",0)</f>
        <v>0</v>
      </c>
      <c r="AS534" s="97">
        <f>_xlfn.XLOOKUP(B534,'[1]PI final (3)'!C:C,'[1]PI final (3)'!AX:AX,"",0)</f>
        <v>50</v>
      </c>
      <c r="AT534" s="97">
        <f>_xlfn.XLOOKUP(B534,'[1]PI final (3)'!C:C,'[1]PI final (3)'!AY:AY,"",0)</f>
        <v>250</v>
      </c>
      <c r="AU534" s="97">
        <f>_xlfn.XLOOKUP(B534,'[1]PI final (3)'!C:C,'[1]PI final (3)'!AZ:AZ,"",0)</f>
        <v>300</v>
      </c>
      <c r="AV534" s="97">
        <f>_xlfn.XLOOKUP(B534,'[1]PI final (3)'!C:C,'[1]PI final (3)'!BA:BA,"",0)</f>
        <v>600</v>
      </c>
      <c r="AW534" s="97">
        <f>_xlfn.XLOOKUP(B534,'[1]PI final (3)'!C:C,'[1]PI final (3)'!BB:BB,"",0)</f>
        <v>4350</v>
      </c>
      <c r="AX534" s="98">
        <v>0</v>
      </c>
      <c r="AY534" s="98" t="s">
        <v>931</v>
      </c>
      <c r="AZ534" s="98" t="s">
        <v>931</v>
      </c>
      <c r="BA534" s="98" t="s">
        <v>849</v>
      </c>
      <c r="BB534" s="98" t="s">
        <v>799</v>
      </c>
      <c r="BC534" s="98" t="s">
        <v>1359</v>
      </c>
      <c r="BD534" s="98" t="s">
        <v>2641</v>
      </c>
      <c r="BE534" s="98">
        <v>0</v>
      </c>
      <c r="BF534" s="98">
        <v>0</v>
      </c>
    </row>
    <row r="535" spans="1:59" s="102" customFormat="1" ht="32.1" customHeight="1">
      <c r="A535" s="97" t="s">
        <v>2584</v>
      </c>
      <c r="B535" s="97">
        <v>516</v>
      </c>
      <c r="C535" s="98" t="s">
        <v>2366</v>
      </c>
      <c r="D535" s="98" t="s">
        <v>2989</v>
      </c>
      <c r="E535" s="98" t="s">
        <v>3033</v>
      </c>
      <c r="F535" s="98" t="s">
        <v>3034</v>
      </c>
      <c r="G535" s="98" t="s">
        <v>1057</v>
      </c>
      <c r="H535" s="98" t="s">
        <v>3035</v>
      </c>
      <c r="I535" s="98" t="s">
        <v>812</v>
      </c>
      <c r="J535" s="106">
        <v>0.6</v>
      </c>
      <c r="K535" s="117" t="s">
        <v>2598</v>
      </c>
      <c r="L535" s="106">
        <v>1</v>
      </c>
      <c r="M535" s="98" t="s">
        <v>2591</v>
      </c>
      <c r="N535" s="97">
        <v>3</v>
      </c>
      <c r="O535" s="98" t="s">
        <v>3036</v>
      </c>
      <c r="P535" s="97">
        <v>43</v>
      </c>
      <c r="Q535" s="98" t="s">
        <v>2593</v>
      </c>
      <c r="R535" s="98" t="s">
        <v>2594</v>
      </c>
      <c r="S535" s="97">
        <v>430103500</v>
      </c>
      <c r="T535" s="98" t="s">
        <v>770</v>
      </c>
      <c r="U535" s="98" t="s">
        <v>2018</v>
      </c>
      <c r="V535" s="98" t="s">
        <v>3044</v>
      </c>
      <c r="W535" s="98">
        <v>250</v>
      </c>
      <c r="X535" s="98" t="s">
        <v>2598</v>
      </c>
      <c r="Y535" s="98">
        <v>750</v>
      </c>
      <c r="Z535" s="97">
        <v>4</v>
      </c>
      <c r="AA535" s="107">
        <v>45477</v>
      </c>
      <c r="AB535" s="98" t="s">
        <v>16</v>
      </c>
      <c r="AC535" s="97">
        <f>_xlfn.XLOOKUP(B535,'[1]PI final (3)'!C:C,'[1]PI final (3)'!AE:AE,"",0)</f>
        <v>40</v>
      </c>
      <c r="AD535" s="97">
        <f>_xlfn.XLOOKUP(B535,'[1]PI final (3)'!C:C,'[1]PI final (3)'!AF:AF,"",0)</f>
        <v>60</v>
      </c>
      <c r="AE535" s="97">
        <f>_xlfn.XLOOKUP(B535,'[1]PI final (3)'!C:C,'[1]PI final (3)'!AG:AG,"",0)</f>
        <v>100</v>
      </c>
      <c r="AF535" s="97">
        <f>_xlfn.XLOOKUP(B535,'[1]PI final (3)'!C:C,'[1]PI final (3)'!AI:AI,"",0)</f>
        <v>0</v>
      </c>
      <c r="AG535" s="97">
        <f>_xlfn.XLOOKUP(B535,'[1]PI final (3)'!C:C,'[1]PI final (3)'!AJ:AJ,"",0)</f>
        <v>0</v>
      </c>
      <c r="AH535" s="97">
        <f>_xlfn.XLOOKUP(B535,'[1]PI final (3)'!C:C,'[1]PI final (3)'!AK:AK,"",0)</f>
        <v>100</v>
      </c>
      <c r="AI535" s="97">
        <f>_xlfn.XLOOKUP(B535,'[1]PI final (3)'!C:C,'[1]PI final (3)'!AL:AL,"",0)</f>
        <v>100</v>
      </c>
      <c r="AJ535" s="97">
        <f>_xlfn.XLOOKUP(B535,'[1]PI final (3)'!C:C,'[1]PI final (3)'!AM:AM,"",0)</f>
        <v>200</v>
      </c>
      <c r="AK535" s="97">
        <f>_xlfn.XLOOKUP(B535,'[1]PI final (3)'!C:C,'[1]PI final (3)'!AN:AN,"",0)</f>
        <v>300</v>
      </c>
      <c r="AL535" s="97">
        <f>_xlfn.XLOOKUP(B535,'[1]PI final (3)'!C:C,'[1]PI final (3)'!AP:AP,"",0)</f>
        <v>0</v>
      </c>
      <c r="AM535" s="97">
        <f>_xlfn.XLOOKUP(B535,'[1]PI final (3)'!C:C,'[1]PI final (3)'!AQ:AQ,"",0)</f>
        <v>0</v>
      </c>
      <c r="AN535" s="97">
        <f>_xlfn.XLOOKUP(B535,'[1]PI final (3)'!C:C,'[1]PI final (3)'!AR:AR,"",0)</f>
        <v>100</v>
      </c>
      <c r="AO535" s="97">
        <f>_xlfn.XLOOKUP(B535,'[1]PI final (3)'!C:C,'[1]PI final (3)'!AS:AS,"",0)</f>
        <v>150</v>
      </c>
      <c r="AP535" s="97">
        <f>_xlfn.XLOOKUP(B535,'[1]PI final (3)'!C:C,'[1]PI final (3)'!AT:AT,"",0)</f>
        <v>250</v>
      </c>
      <c r="AQ535" s="97">
        <f>_xlfn.XLOOKUP(B535,'[1]PI final (3)'!C:C,'[1]PI final (3)'!AU:AU,"",0)</f>
        <v>550</v>
      </c>
      <c r="AR535" s="97">
        <f>_xlfn.XLOOKUP(B535,'[1]PI final (3)'!C:C,'[1]PI final (3)'!AW:AW,"",0)</f>
        <v>0</v>
      </c>
      <c r="AS535" s="97">
        <f>_xlfn.XLOOKUP(B535,'[1]PI final (3)'!C:C,'[1]PI final (3)'!AX:AX,"",0)</f>
        <v>100</v>
      </c>
      <c r="AT535" s="97">
        <f>_xlfn.XLOOKUP(B535,'[1]PI final (3)'!C:C,'[1]PI final (3)'!AY:AY,"",0)</f>
        <v>100</v>
      </c>
      <c r="AU535" s="97">
        <f>_xlfn.XLOOKUP(B535,'[1]PI final (3)'!C:C,'[1]PI final (3)'!AZ:AZ,"",0)</f>
        <v>0</v>
      </c>
      <c r="AV535" s="97">
        <f>_xlfn.XLOOKUP(B535,'[1]PI final (3)'!C:C,'[1]PI final (3)'!BA:BA,"",0)</f>
        <v>200</v>
      </c>
      <c r="AW535" s="97">
        <f>_xlfn.XLOOKUP(B535,'[1]PI final (3)'!C:C,'[1]PI final (3)'!BB:BB,"",0)</f>
        <v>750</v>
      </c>
      <c r="AX535" s="98" t="s">
        <v>857</v>
      </c>
      <c r="AY535" s="98" t="s">
        <v>931</v>
      </c>
      <c r="AZ535" s="98" t="s">
        <v>931</v>
      </c>
      <c r="BA535" s="98" t="s">
        <v>849</v>
      </c>
      <c r="BB535" s="98" t="s">
        <v>799</v>
      </c>
      <c r="BC535" s="98" t="s">
        <v>1359</v>
      </c>
      <c r="BD535" s="98" t="s">
        <v>2641</v>
      </c>
      <c r="BE535" s="98" t="s">
        <v>801</v>
      </c>
      <c r="BF535" s="98" t="s">
        <v>851</v>
      </c>
    </row>
    <row r="536" spans="1:59" s="102" customFormat="1" ht="32.1" customHeight="1">
      <c r="A536" s="97" t="s">
        <v>3045</v>
      </c>
      <c r="B536" s="97">
        <v>517</v>
      </c>
      <c r="C536" s="98" t="s">
        <v>3046</v>
      </c>
      <c r="D536" s="98" t="s">
        <v>3047</v>
      </c>
      <c r="E536" s="98" t="s">
        <v>3048</v>
      </c>
      <c r="F536" s="98" t="s">
        <v>3049</v>
      </c>
      <c r="G536" s="98" t="s">
        <v>762</v>
      </c>
      <c r="H536" s="98" t="s">
        <v>3050</v>
      </c>
      <c r="I536" s="98" t="s">
        <v>1240</v>
      </c>
      <c r="J536" s="106">
        <v>0.89</v>
      </c>
      <c r="K536" s="117" t="s">
        <v>3051</v>
      </c>
      <c r="L536" s="106">
        <v>0.96</v>
      </c>
      <c r="M536" s="98" t="s">
        <v>1123</v>
      </c>
      <c r="N536" s="97">
        <v>16</v>
      </c>
      <c r="O536" s="98" t="s">
        <v>3052</v>
      </c>
      <c r="P536" s="97">
        <v>43</v>
      </c>
      <c r="Q536" s="98" t="s">
        <v>2593</v>
      </c>
      <c r="R536" s="98" t="s">
        <v>2594</v>
      </c>
      <c r="S536" s="97">
        <v>430100700</v>
      </c>
      <c r="T536" s="98" t="s">
        <v>2595</v>
      </c>
      <c r="U536" s="98" t="s">
        <v>3053</v>
      </c>
      <c r="V536" s="98" t="s">
        <v>3054</v>
      </c>
      <c r="W536" s="119">
        <v>100</v>
      </c>
      <c r="X536" s="101" t="s">
        <v>3055</v>
      </c>
      <c r="Y536" s="119" t="s">
        <v>3056</v>
      </c>
      <c r="Z536" s="97" t="s">
        <v>3039</v>
      </c>
      <c r="AA536" s="101" t="s">
        <v>3057</v>
      </c>
      <c r="AB536" s="98" t="s">
        <v>16</v>
      </c>
      <c r="AC536" s="97">
        <f>_xlfn.XLOOKUP(B536,'[1]PI final (3)'!C:C,'[1]PI final (3)'!AE:AE,"",0)</f>
        <v>80</v>
      </c>
      <c r="AD536" s="97">
        <f>_xlfn.XLOOKUP(B536,'[1]PI final (3)'!C:C,'[1]PI final (3)'!AF:AF,"",0)</f>
        <v>20</v>
      </c>
      <c r="AE536" s="97">
        <f>_xlfn.XLOOKUP(B536,'[1]PI final (3)'!C:C,'[1]PI final (3)'!AG:AG,"",0)</f>
        <v>100</v>
      </c>
      <c r="AF536" s="97">
        <f>_xlfn.XLOOKUP(B536,'[1]PI final (3)'!C:C,'[1]PI final (3)'!AI:AI,"",0)</f>
        <v>0</v>
      </c>
      <c r="AG536" s="97">
        <f>_xlfn.XLOOKUP(B536,'[1]PI final (3)'!C:C,'[1]PI final (3)'!AJ:AJ,"",0)</f>
        <v>30</v>
      </c>
      <c r="AH536" s="97">
        <f>_xlfn.XLOOKUP(B536,'[1]PI final (3)'!C:C,'[1]PI final (3)'!AK:AK,"",0)</f>
        <v>50</v>
      </c>
      <c r="AI536" s="97">
        <f>_xlfn.XLOOKUP(B536,'[1]PI final (3)'!C:C,'[1]PI final (3)'!AL:AL,"",0)</f>
        <v>20</v>
      </c>
      <c r="AJ536" s="97">
        <f>_xlfn.XLOOKUP(B536,'[1]PI final (3)'!C:C,'[1]PI final (3)'!AM:AM,"",0)</f>
        <v>100</v>
      </c>
      <c r="AK536" s="97">
        <f>_xlfn.XLOOKUP(B536,'[1]PI final (3)'!C:C,'[1]PI final (3)'!AN:AN,"",0)</f>
        <v>200</v>
      </c>
      <c r="AL536" s="97">
        <f>_xlfn.XLOOKUP(B536,'[1]PI final (3)'!C:C,'[1]PI final (3)'!AP:AP,"",0)</f>
        <v>0</v>
      </c>
      <c r="AM536" s="97">
        <f>_xlfn.XLOOKUP(B536,'[1]PI final (3)'!C:C,'[1]PI final (3)'!AQ:AQ,"",0)</f>
        <v>30</v>
      </c>
      <c r="AN536" s="97">
        <f>_xlfn.XLOOKUP(B536,'[1]PI final (3)'!C:C,'[1]PI final (3)'!AR:AR,"",0)</f>
        <v>50</v>
      </c>
      <c r="AO536" s="97">
        <f>_xlfn.XLOOKUP(B536,'[1]PI final (3)'!C:C,'[1]PI final (3)'!AS:AS,"",0)</f>
        <v>20</v>
      </c>
      <c r="AP536" s="97">
        <f>_xlfn.XLOOKUP(B536,'[1]PI final (3)'!C:C,'[1]PI final (3)'!AT:AT,"",0)</f>
        <v>100</v>
      </c>
      <c r="AQ536" s="97">
        <f>_xlfn.XLOOKUP(B536,'[1]PI final (3)'!C:C,'[1]PI final (3)'!AU:AU,"",0)</f>
        <v>300</v>
      </c>
      <c r="AR536" s="97">
        <f>_xlfn.XLOOKUP(B536,'[1]PI final (3)'!C:C,'[1]PI final (3)'!AW:AW,"",0)</f>
        <v>0</v>
      </c>
      <c r="AS536" s="97">
        <f>_xlfn.XLOOKUP(B536,'[1]PI final (3)'!C:C,'[1]PI final (3)'!AX:AX,"",0)</f>
        <v>30</v>
      </c>
      <c r="AT536" s="97">
        <f>_xlfn.XLOOKUP(B536,'[1]PI final (3)'!C:C,'[1]PI final (3)'!AY:AY,"",0)</f>
        <v>50</v>
      </c>
      <c r="AU536" s="97">
        <f>_xlfn.XLOOKUP(B536,'[1]PI final (3)'!C:C,'[1]PI final (3)'!AZ:AZ,"",0)</f>
        <v>20</v>
      </c>
      <c r="AV536" s="97">
        <f>_xlfn.XLOOKUP(B536,'[1]PI final (3)'!C:C,'[1]PI final (3)'!BA:BA,"",0)</f>
        <v>100</v>
      </c>
      <c r="AW536" s="97">
        <f>_xlfn.XLOOKUP(B536,'[1]PI final (3)'!C:C,'[1]PI final (3)'!BB:BB,"",0)</f>
        <v>400</v>
      </c>
      <c r="AX536" s="98">
        <v>0</v>
      </c>
      <c r="AY536" s="98" t="s">
        <v>931</v>
      </c>
      <c r="AZ536" s="98" t="s">
        <v>931</v>
      </c>
      <c r="BA536" s="98" t="s">
        <v>925</v>
      </c>
      <c r="BB536" s="98">
        <v>0</v>
      </c>
      <c r="BC536" s="98">
        <v>0</v>
      </c>
      <c r="BD536" s="98">
        <v>0</v>
      </c>
      <c r="BE536" s="98">
        <v>0</v>
      </c>
      <c r="BF536" s="98">
        <v>0</v>
      </c>
    </row>
    <row r="537" spans="1:59" s="102" customFormat="1" ht="32.1" customHeight="1">
      <c r="A537" s="97" t="s">
        <v>3045</v>
      </c>
      <c r="B537" s="97">
        <v>518</v>
      </c>
      <c r="C537" s="98" t="s">
        <v>3046</v>
      </c>
      <c r="D537" s="98" t="s">
        <v>3047</v>
      </c>
      <c r="E537" s="98" t="s">
        <v>3048</v>
      </c>
      <c r="F537" s="98" t="s">
        <v>3049</v>
      </c>
      <c r="G537" s="98" t="s">
        <v>762</v>
      </c>
      <c r="H537" s="98" t="s">
        <v>3050</v>
      </c>
      <c r="I537" s="98" t="s">
        <v>1240</v>
      </c>
      <c r="J537" s="106">
        <v>0.89</v>
      </c>
      <c r="K537" s="117" t="s">
        <v>3051</v>
      </c>
      <c r="L537" s="106">
        <v>0.96</v>
      </c>
      <c r="M537" s="98" t="s">
        <v>1123</v>
      </c>
      <c r="N537" s="97">
        <v>16</v>
      </c>
      <c r="O537" s="98" t="s">
        <v>3052</v>
      </c>
      <c r="P537" s="97">
        <v>43</v>
      </c>
      <c r="Q537" s="98" t="s">
        <v>2593</v>
      </c>
      <c r="R537" s="98" t="s">
        <v>2594</v>
      </c>
      <c r="S537" s="97">
        <v>430103703</v>
      </c>
      <c r="T537" s="98" t="s">
        <v>770</v>
      </c>
      <c r="U537" s="98" t="s">
        <v>3058</v>
      </c>
      <c r="V537" s="98" t="s">
        <v>3059</v>
      </c>
      <c r="W537" s="119">
        <v>100</v>
      </c>
      <c r="X537" s="101" t="s">
        <v>3060</v>
      </c>
      <c r="Y537" s="119">
        <v>500</v>
      </c>
      <c r="Z537" s="97" t="s">
        <v>3039</v>
      </c>
      <c r="AA537" s="101" t="s">
        <v>3057</v>
      </c>
      <c r="AB537" s="98" t="s">
        <v>16</v>
      </c>
      <c r="AC537" s="97">
        <f>_xlfn.XLOOKUP(B537,'[1]PI final (3)'!C:C,'[1]PI final (3)'!AE:AE,"",0)</f>
        <v>70</v>
      </c>
      <c r="AD537" s="97">
        <f>_xlfn.XLOOKUP(B537,'[1]PI final (3)'!C:C,'[1]PI final (3)'!AF:AF,"",0)</f>
        <v>30</v>
      </c>
      <c r="AE537" s="97">
        <f>_xlfn.XLOOKUP(B537,'[1]PI final (3)'!C:C,'[1]PI final (3)'!AG:AG,"",0)</f>
        <v>100</v>
      </c>
      <c r="AF537" s="97">
        <f>_xlfn.XLOOKUP(B537,'[1]PI final (3)'!C:C,'[1]PI final (3)'!AI:AI,"",0)</f>
        <v>0</v>
      </c>
      <c r="AG537" s="97">
        <f>_xlfn.XLOOKUP(B537,'[1]PI final (3)'!C:C,'[1]PI final (3)'!AJ:AJ,"",0)</f>
        <v>30</v>
      </c>
      <c r="AH537" s="97">
        <f>_xlfn.XLOOKUP(B537,'[1]PI final (3)'!C:C,'[1]PI final (3)'!AK:AK,"",0)</f>
        <v>50</v>
      </c>
      <c r="AI537" s="97">
        <f>_xlfn.XLOOKUP(B537,'[1]PI final (3)'!C:C,'[1]PI final (3)'!AL:AL,"",0)</f>
        <v>20</v>
      </c>
      <c r="AJ537" s="97">
        <f>_xlfn.XLOOKUP(B537,'[1]PI final (3)'!C:C,'[1]PI final (3)'!AM:AM,"",0)</f>
        <v>100</v>
      </c>
      <c r="AK537" s="97">
        <f>_xlfn.XLOOKUP(B537,'[1]PI final (3)'!C:C,'[1]PI final (3)'!AN:AN,"",0)</f>
        <v>200</v>
      </c>
      <c r="AL537" s="97">
        <f>_xlfn.XLOOKUP(B537,'[1]PI final (3)'!C:C,'[1]PI final (3)'!AP:AP,"",0)</f>
        <v>0</v>
      </c>
      <c r="AM537" s="97">
        <f>_xlfn.XLOOKUP(B537,'[1]PI final (3)'!C:C,'[1]PI final (3)'!AQ:AQ,"",0)</f>
        <v>30</v>
      </c>
      <c r="AN537" s="97">
        <f>_xlfn.XLOOKUP(B537,'[1]PI final (3)'!C:C,'[1]PI final (3)'!AR:AR,"",0)</f>
        <v>50</v>
      </c>
      <c r="AO537" s="97">
        <f>_xlfn.XLOOKUP(B537,'[1]PI final (3)'!C:C,'[1]PI final (3)'!AS:AS,"",0)</f>
        <v>20</v>
      </c>
      <c r="AP537" s="97">
        <f>_xlfn.XLOOKUP(B537,'[1]PI final (3)'!C:C,'[1]PI final (3)'!AT:AT,"",0)</f>
        <v>100</v>
      </c>
      <c r="AQ537" s="97">
        <f>_xlfn.XLOOKUP(B537,'[1]PI final (3)'!C:C,'[1]PI final (3)'!AU:AU,"",0)</f>
        <v>300</v>
      </c>
      <c r="AR537" s="97">
        <f>_xlfn.XLOOKUP(B537,'[1]PI final (3)'!C:C,'[1]PI final (3)'!AW:AW,"",0)</f>
        <v>0</v>
      </c>
      <c r="AS537" s="97">
        <f>_xlfn.XLOOKUP(B537,'[1]PI final (3)'!C:C,'[1]PI final (3)'!AX:AX,"",0)</f>
        <v>30</v>
      </c>
      <c r="AT537" s="97">
        <f>_xlfn.XLOOKUP(B537,'[1]PI final (3)'!C:C,'[1]PI final (3)'!AY:AY,"",0)</f>
        <v>50</v>
      </c>
      <c r="AU537" s="97">
        <f>_xlfn.XLOOKUP(B537,'[1]PI final (3)'!C:C,'[1]PI final (3)'!AZ:AZ,"",0)</f>
        <v>20</v>
      </c>
      <c r="AV537" s="97">
        <f>_xlfn.XLOOKUP(B537,'[1]PI final (3)'!C:C,'[1]PI final (3)'!BA:BA,"",0)</f>
        <v>100</v>
      </c>
      <c r="AW537" s="97">
        <f>_xlfn.XLOOKUP(B537,'[1]PI final (3)'!C:C,'[1]PI final (3)'!BB:BB,"",0)</f>
        <v>400</v>
      </c>
      <c r="AX537" s="98" t="s">
        <v>776</v>
      </c>
      <c r="AY537" s="98" t="s">
        <v>931</v>
      </c>
      <c r="AZ537" s="98" t="s">
        <v>931</v>
      </c>
      <c r="BA537" s="98" t="s">
        <v>925</v>
      </c>
      <c r="BB537" s="98">
        <v>0</v>
      </c>
      <c r="BC537" s="98">
        <v>0</v>
      </c>
      <c r="BD537" s="98">
        <v>0</v>
      </c>
      <c r="BE537" s="98">
        <v>0</v>
      </c>
      <c r="BF537" s="98">
        <v>0</v>
      </c>
    </row>
    <row r="538" spans="1:59" s="102" customFormat="1" ht="32.1" customHeight="1">
      <c r="A538" s="97" t="s">
        <v>3045</v>
      </c>
      <c r="B538" s="97">
        <v>519</v>
      </c>
      <c r="C538" s="98" t="s">
        <v>3046</v>
      </c>
      <c r="D538" s="98" t="s">
        <v>3047</v>
      </c>
      <c r="E538" s="98" t="s">
        <v>3048</v>
      </c>
      <c r="F538" s="98" t="s">
        <v>3049</v>
      </c>
      <c r="G538" s="98" t="s">
        <v>762</v>
      </c>
      <c r="H538" s="98" t="s">
        <v>3050</v>
      </c>
      <c r="I538" s="98" t="s">
        <v>1240</v>
      </c>
      <c r="J538" s="106">
        <v>0.89</v>
      </c>
      <c r="K538" s="117" t="s">
        <v>3051</v>
      </c>
      <c r="L538" s="106">
        <v>0.96</v>
      </c>
      <c r="M538" s="98" t="s">
        <v>1123</v>
      </c>
      <c r="N538" s="97">
        <v>16</v>
      </c>
      <c r="O538" s="98" t="s">
        <v>3052</v>
      </c>
      <c r="P538" s="97">
        <v>41</v>
      </c>
      <c r="Q538" s="98" t="s">
        <v>1332</v>
      </c>
      <c r="R538" s="98" t="s">
        <v>1333</v>
      </c>
      <c r="S538" s="97">
        <v>410204500</v>
      </c>
      <c r="T538" s="98" t="s">
        <v>770</v>
      </c>
      <c r="U538" s="98" t="s">
        <v>3061</v>
      </c>
      <c r="V538" s="98" t="s">
        <v>3062</v>
      </c>
      <c r="W538" s="98">
        <v>119000</v>
      </c>
      <c r="X538" s="98" t="s">
        <v>3060</v>
      </c>
      <c r="Y538" s="98">
        <v>239000</v>
      </c>
      <c r="Z538" s="97">
        <v>16</v>
      </c>
      <c r="AA538" s="101" t="s">
        <v>3063</v>
      </c>
      <c r="AB538" s="98" t="s">
        <v>16</v>
      </c>
      <c r="AC538" s="97">
        <f>_xlfn.XLOOKUP(B538,'[1]PI final (3)'!C:C,'[1]PI final (3)'!AE:AE,"",0)</f>
        <v>27000</v>
      </c>
      <c r="AD538" s="97">
        <f>_xlfn.XLOOKUP(B538,'[1]PI final (3)'!C:C,'[1]PI final (3)'!AF:AF,"",0)</f>
        <v>3000</v>
      </c>
      <c r="AE538" s="97">
        <f>_xlfn.XLOOKUP(B538,'[1]PI final (3)'!C:C,'[1]PI final (3)'!AG:AG,"",0)</f>
        <v>30000</v>
      </c>
      <c r="AF538" s="97">
        <f>_xlfn.XLOOKUP(B538,'[1]PI final (3)'!C:C,'[1]PI final (3)'!AI:AI,"",0)</f>
        <v>3000</v>
      </c>
      <c r="AG538" s="97">
        <f>_xlfn.XLOOKUP(B538,'[1]PI final (3)'!C:C,'[1]PI final (3)'!AJ:AJ,"",0)</f>
        <v>12000</v>
      </c>
      <c r="AH538" s="97">
        <f>_xlfn.XLOOKUP(B538,'[1]PI final (3)'!C:C,'[1]PI final (3)'!AK:AK,"",0)</f>
        <v>12000</v>
      </c>
      <c r="AI538" s="97">
        <f>_xlfn.XLOOKUP(B538,'[1]PI final (3)'!C:C,'[1]PI final (3)'!AL:AL,"",0)</f>
        <v>3000</v>
      </c>
      <c r="AJ538" s="97">
        <f>_xlfn.XLOOKUP(B538,'[1]PI final (3)'!C:C,'[1]PI final (3)'!AM:AM,"",0)</f>
        <v>30000</v>
      </c>
      <c r="AK538" s="97">
        <f>_xlfn.XLOOKUP(B538,'[1]PI final (3)'!C:C,'[1]PI final (3)'!AN:AN,"",0)</f>
        <v>60000</v>
      </c>
      <c r="AL538" s="97">
        <f>_xlfn.XLOOKUP(B538,'[1]PI final (3)'!C:C,'[1]PI final (3)'!AP:AP,"",0)</f>
        <v>3000</v>
      </c>
      <c r="AM538" s="97">
        <f>_xlfn.XLOOKUP(B538,'[1]PI final (3)'!C:C,'[1]PI final (3)'!AQ:AQ,"",0)</f>
        <v>12000</v>
      </c>
      <c r="AN538" s="97">
        <f>_xlfn.XLOOKUP(B538,'[1]PI final (3)'!C:C,'[1]PI final (3)'!AR:AR,"",0)</f>
        <v>12000</v>
      </c>
      <c r="AO538" s="97">
        <f>_xlfn.XLOOKUP(B538,'[1]PI final (3)'!C:C,'[1]PI final (3)'!AS:AS,"",0)</f>
        <v>3000</v>
      </c>
      <c r="AP538" s="97">
        <f>_xlfn.XLOOKUP(B538,'[1]PI final (3)'!C:C,'[1]PI final (3)'!AT:AT,"",0)</f>
        <v>30000</v>
      </c>
      <c r="AQ538" s="97">
        <f>_xlfn.XLOOKUP(B538,'[1]PI final (3)'!C:C,'[1]PI final (3)'!AU:AU,"",0)</f>
        <v>90000</v>
      </c>
      <c r="AR538" s="97">
        <f>_xlfn.XLOOKUP(B538,'[1]PI final (3)'!C:C,'[1]PI final (3)'!AW:AW,"",0)</f>
        <v>3000</v>
      </c>
      <c r="AS538" s="97">
        <f>_xlfn.XLOOKUP(B538,'[1]PI final (3)'!C:C,'[1]PI final (3)'!AX:AX,"",0)</f>
        <v>12000</v>
      </c>
      <c r="AT538" s="97">
        <f>_xlfn.XLOOKUP(B538,'[1]PI final (3)'!C:C,'[1]PI final (3)'!AY:AY,"",0)</f>
        <v>12000</v>
      </c>
      <c r="AU538" s="97">
        <f>_xlfn.XLOOKUP(B538,'[1]PI final (3)'!C:C,'[1]PI final (3)'!AZ:AZ,"",0)</f>
        <v>3000</v>
      </c>
      <c r="AV538" s="97">
        <f>_xlfn.XLOOKUP(B538,'[1]PI final (3)'!C:C,'[1]PI final (3)'!BA:BA,"",0)</f>
        <v>30000</v>
      </c>
      <c r="AW538" s="97">
        <f>_xlfn.XLOOKUP(B538,'[1]PI final (3)'!C:C,'[1]PI final (3)'!BB:BB,"",0)</f>
        <v>120000</v>
      </c>
      <c r="AX538" s="98" t="s">
        <v>776</v>
      </c>
      <c r="AY538" s="98" t="s">
        <v>931</v>
      </c>
      <c r="AZ538" s="98" t="s">
        <v>931</v>
      </c>
      <c r="BA538" s="98" t="s">
        <v>925</v>
      </c>
      <c r="BB538" s="98">
        <v>0</v>
      </c>
      <c r="BC538" s="98">
        <v>0</v>
      </c>
      <c r="BD538" s="98">
        <v>0</v>
      </c>
      <c r="BE538" s="98">
        <v>0</v>
      </c>
      <c r="BF538" s="98">
        <v>0</v>
      </c>
    </row>
    <row r="539" spans="1:59" s="102" customFormat="1" ht="32.1" customHeight="1">
      <c r="A539" s="97" t="s">
        <v>3045</v>
      </c>
      <c r="B539" s="97">
        <v>520</v>
      </c>
      <c r="C539" s="98" t="s">
        <v>3046</v>
      </c>
      <c r="D539" s="98" t="s">
        <v>3047</v>
      </c>
      <c r="E539" s="98" t="s">
        <v>3048</v>
      </c>
      <c r="F539" s="98" t="s">
        <v>3049</v>
      </c>
      <c r="G539" s="98" t="s">
        <v>762</v>
      </c>
      <c r="H539" s="98" t="s">
        <v>3050</v>
      </c>
      <c r="I539" s="98" t="s">
        <v>1240</v>
      </c>
      <c r="J539" s="106">
        <v>0.89</v>
      </c>
      <c r="K539" s="117" t="s">
        <v>3051</v>
      </c>
      <c r="L539" s="106">
        <v>0.96</v>
      </c>
      <c r="M539" s="98" t="s">
        <v>1123</v>
      </c>
      <c r="N539" s="97">
        <v>16</v>
      </c>
      <c r="O539" s="98" t="s">
        <v>3052</v>
      </c>
      <c r="P539" s="97">
        <v>41</v>
      </c>
      <c r="Q539" s="98" t="s">
        <v>1332</v>
      </c>
      <c r="R539" s="98" t="s">
        <v>1333</v>
      </c>
      <c r="S539" s="97">
        <v>410204000</v>
      </c>
      <c r="T539" s="98" t="s">
        <v>937</v>
      </c>
      <c r="U539" s="98" t="s">
        <v>3064</v>
      </c>
      <c r="V539" s="98" t="s">
        <v>3065</v>
      </c>
      <c r="W539" s="98">
        <v>3</v>
      </c>
      <c r="X539" s="98" t="s">
        <v>3066</v>
      </c>
      <c r="Y539" s="98">
        <v>7</v>
      </c>
      <c r="Z539" s="97">
        <v>16</v>
      </c>
      <c r="AA539" s="101" t="s">
        <v>3063</v>
      </c>
      <c r="AB539" s="98" t="s">
        <v>16</v>
      </c>
      <c r="AC539" s="97">
        <f>_xlfn.XLOOKUP(B539,'[1]PI final (3)'!C:C,'[1]PI final (3)'!AE:AE,"",0)</f>
        <v>0.7</v>
      </c>
      <c r="AD539" s="97">
        <f>_xlfn.XLOOKUP(B539,'[1]PI final (3)'!C:C,'[1]PI final (3)'!AF:AF,"",0)</f>
        <v>0.3</v>
      </c>
      <c r="AE539" s="97">
        <f>_xlfn.XLOOKUP(B539,'[1]PI final (3)'!C:C,'[1]PI final (3)'!AG:AG,"",0)</f>
        <v>1</v>
      </c>
      <c r="AF539" s="97">
        <f>_xlfn.XLOOKUP(B539,'[1]PI final (3)'!C:C,'[1]PI final (3)'!AI:AI,"",0)</f>
        <v>0</v>
      </c>
      <c r="AG539" s="97">
        <f>_xlfn.XLOOKUP(B539,'[1]PI final (3)'!C:C,'[1]PI final (3)'!AJ:AJ,"",0)</f>
        <v>0.2</v>
      </c>
      <c r="AH539" s="97">
        <f>_xlfn.XLOOKUP(B539,'[1]PI final (3)'!C:C,'[1]PI final (3)'!AK:AK,"",0)</f>
        <v>0.5</v>
      </c>
      <c r="AI539" s="97">
        <f>_xlfn.XLOOKUP(B539,'[1]PI final (3)'!C:C,'[1]PI final (3)'!AL:AL,"",0)</f>
        <v>0.3</v>
      </c>
      <c r="AJ539" s="97">
        <f>_xlfn.XLOOKUP(B539,'[1]PI final (3)'!C:C,'[1]PI final (3)'!AM:AM,"",0)</f>
        <v>1</v>
      </c>
      <c r="AK539" s="97">
        <f>_xlfn.XLOOKUP(B539,'[1]PI final (3)'!C:C,'[1]PI final (3)'!AN:AN,"",0)</f>
        <v>2</v>
      </c>
      <c r="AL539" s="97">
        <f>_xlfn.XLOOKUP(B539,'[1]PI final (3)'!C:C,'[1]PI final (3)'!AP:AP,"",0)</f>
        <v>0</v>
      </c>
      <c r="AM539" s="97">
        <f>_xlfn.XLOOKUP(B539,'[1]PI final (3)'!C:C,'[1]PI final (3)'!AQ:AQ,"",0)</f>
        <v>0.2</v>
      </c>
      <c r="AN539" s="97">
        <f>_xlfn.XLOOKUP(B539,'[1]PI final (3)'!C:C,'[1]PI final (3)'!AR:AR,"",0)</f>
        <v>0.5</v>
      </c>
      <c r="AO539" s="97">
        <f>_xlfn.XLOOKUP(B539,'[1]PI final (3)'!C:C,'[1]PI final (3)'!AS:AS,"",0)</f>
        <v>0.3</v>
      </c>
      <c r="AP539" s="97">
        <f>_xlfn.XLOOKUP(B539,'[1]PI final (3)'!C:C,'[1]PI final (3)'!AT:AT,"",0)</f>
        <v>1</v>
      </c>
      <c r="AQ539" s="97">
        <f>_xlfn.XLOOKUP(B539,'[1]PI final (3)'!C:C,'[1]PI final (3)'!AU:AU,"",0)</f>
        <v>3</v>
      </c>
      <c r="AR539" s="97">
        <f>_xlfn.XLOOKUP(B539,'[1]PI final (3)'!C:C,'[1]PI final (3)'!AW:AW,"",0)</f>
        <v>0</v>
      </c>
      <c r="AS539" s="97">
        <f>_xlfn.XLOOKUP(B539,'[1]PI final (3)'!C:C,'[1]PI final (3)'!AX:AX,"",0)</f>
        <v>0.2</v>
      </c>
      <c r="AT539" s="97">
        <f>_xlfn.XLOOKUP(B539,'[1]PI final (3)'!C:C,'[1]PI final (3)'!AY:AY,"",0)</f>
        <v>0.5</v>
      </c>
      <c r="AU539" s="97">
        <f>_xlfn.XLOOKUP(B539,'[1]PI final (3)'!C:C,'[1]PI final (3)'!AZ:AZ,"",0)</f>
        <v>0.3</v>
      </c>
      <c r="AV539" s="97">
        <f>_xlfn.XLOOKUP(B539,'[1]PI final (3)'!C:C,'[1]PI final (3)'!BA:BA,"",0)</f>
        <v>1</v>
      </c>
      <c r="AW539" s="97">
        <f>_xlfn.XLOOKUP(B539,'[1]PI final (3)'!C:C,'[1]PI final (3)'!BB:BB,"",0)</f>
        <v>4</v>
      </c>
      <c r="AX539" s="98" t="s">
        <v>776</v>
      </c>
      <c r="AY539" s="98" t="s">
        <v>931</v>
      </c>
      <c r="AZ539" s="98" t="s">
        <v>931</v>
      </c>
      <c r="BA539" s="98" t="s">
        <v>925</v>
      </c>
      <c r="BB539" s="98">
        <v>0</v>
      </c>
      <c r="BC539" s="98">
        <v>0</v>
      </c>
      <c r="BD539" s="98">
        <v>0</v>
      </c>
      <c r="BE539" s="98">
        <v>0</v>
      </c>
      <c r="BF539" s="98">
        <v>0</v>
      </c>
    </row>
    <row r="540" spans="1:59" s="102" customFormat="1" ht="32.1" customHeight="1">
      <c r="A540" s="97" t="s">
        <v>3045</v>
      </c>
      <c r="B540" s="97">
        <v>521</v>
      </c>
      <c r="C540" s="98" t="s">
        <v>3046</v>
      </c>
      <c r="D540" s="98" t="s">
        <v>3047</v>
      </c>
      <c r="E540" s="98" t="s">
        <v>3048</v>
      </c>
      <c r="F540" s="98" t="s">
        <v>3049</v>
      </c>
      <c r="G540" s="98" t="s">
        <v>762</v>
      </c>
      <c r="H540" s="98" t="s">
        <v>3050</v>
      </c>
      <c r="I540" s="98" t="s">
        <v>1240</v>
      </c>
      <c r="J540" s="106">
        <v>0.89</v>
      </c>
      <c r="K540" s="117" t="s">
        <v>3051</v>
      </c>
      <c r="L540" s="106">
        <v>0.96</v>
      </c>
      <c r="M540" s="98" t="s">
        <v>1123</v>
      </c>
      <c r="N540" s="97">
        <v>16</v>
      </c>
      <c r="O540" s="98" t="s">
        <v>3052</v>
      </c>
      <c r="P540" s="97">
        <v>41</v>
      </c>
      <c r="Q540" s="98" t="s">
        <v>1332</v>
      </c>
      <c r="R540" s="98" t="s">
        <v>1333</v>
      </c>
      <c r="S540" s="97">
        <v>410204200</v>
      </c>
      <c r="T540" s="98" t="s">
        <v>1122</v>
      </c>
      <c r="U540" s="98" t="s">
        <v>3067</v>
      </c>
      <c r="V540" s="98" t="s">
        <v>3068</v>
      </c>
      <c r="W540" s="98">
        <v>90</v>
      </c>
      <c r="X540" s="98" t="s">
        <v>3069</v>
      </c>
      <c r="Y540" s="98">
        <v>330</v>
      </c>
      <c r="Z540" s="97">
        <v>16</v>
      </c>
      <c r="AA540" s="101" t="s">
        <v>3063</v>
      </c>
      <c r="AB540" s="98" t="s">
        <v>16</v>
      </c>
      <c r="AC540" s="97">
        <f>_xlfn.XLOOKUP(B540,'[1]PI final (3)'!C:C,'[1]PI final (3)'!AE:AE,"",0)</f>
        <v>41</v>
      </c>
      <c r="AD540" s="97">
        <f>_xlfn.XLOOKUP(B540,'[1]PI final (3)'!C:C,'[1]PI final (3)'!AF:AF,"",0)</f>
        <v>19</v>
      </c>
      <c r="AE540" s="97">
        <f>_xlfn.XLOOKUP(B540,'[1]PI final (3)'!C:C,'[1]PI final (3)'!AG:AG,"",0)</f>
        <v>60</v>
      </c>
      <c r="AF540" s="97">
        <f>_xlfn.XLOOKUP(B540,'[1]PI final (3)'!C:C,'[1]PI final (3)'!AI:AI,"",0)</f>
        <v>0</v>
      </c>
      <c r="AG540" s="97">
        <f>_xlfn.XLOOKUP(B540,'[1]PI final (3)'!C:C,'[1]PI final (3)'!AJ:AJ,"",0)</f>
        <v>11</v>
      </c>
      <c r="AH540" s="97">
        <f>_xlfn.XLOOKUP(B540,'[1]PI final (3)'!C:C,'[1]PI final (3)'!AK:AK,"",0)</f>
        <v>30</v>
      </c>
      <c r="AI540" s="97">
        <f>_xlfn.XLOOKUP(B540,'[1]PI final (3)'!C:C,'[1]PI final (3)'!AL:AL,"",0)</f>
        <v>19</v>
      </c>
      <c r="AJ540" s="97">
        <f>_xlfn.XLOOKUP(B540,'[1]PI final (3)'!C:C,'[1]PI final (3)'!AM:AM,"",0)</f>
        <v>60</v>
      </c>
      <c r="AK540" s="97">
        <f>_xlfn.XLOOKUP(B540,'[1]PI final (3)'!C:C,'[1]PI final (3)'!AN:AN,"",0)</f>
        <v>120</v>
      </c>
      <c r="AL540" s="97">
        <f>_xlfn.XLOOKUP(B540,'[1]PI final (3)'!C:C,'[1]PI final (3)'!AP:AP,"",0)</f>
        <v>0</v>
      </c>
      <c r="AM540" s="97">
        <f>_xlfn.XLOOKUP(B540,'[1]PI final (3)'!C:C,'[1]PI final (3)'!AQ:AQ,"",0)</f>
        <v>11</v>
      </c>
      <c r="AN540" s="97">
        <f>_xlfn.XLOOKUP(B540,'[1]PI final (3)'!C:C,'[1]PI final (3)'!AR:AR,"",0)</f>
        <v>30</v>
      </c>
      <c r="AO540" s="97">
        <f>_xlfn.XLOOKUP(B540,'[1]PI final (3)'!C:C,'[1]PI final (3)'!AS:AS,"",0)</f>
        <v>19</v>
      </c>
      <c r="AP540" s="97">
        <f>_xlfn.XLOOKUP(B540,'[1]PI final (3)'!C:C,'[1]PI final (3)'!AT:AT,"",0)</f>
        <v>60</v>
      </c>
      <c r="AQ540" s="97">
        <f>_xlfn.XLOOKUP(B540,'[1]PI final (3)'!C:C,'[1]PI final (3)'!AU:AU,"",0)</f>
        <v>180</v>
      </c>
      <c r="AR540" s="97">
        <f>_xlfn.XLOOKUP(B540,'[1]PI final (3)'!C:C,'[1]PI final (3)'!AW:AW,"",0)</f>
        <v>0</v>
      </c>
      <c r="AS540" s="97">
        <f>_xlfn.XLOOKUP(B540,'[1]PI final (3)'!C:C,'[1]PI final (3)'!AX:AX,"",0)</f>
        <v>11</v>
      </c>
      <c r="AT540" s="97">
        <f>_xlfn.XLOOKUP(B540,'[1]PI final (3)'!C:C,'[1]PI final (3)'!AY:AY,"",0)</f>
        <v>30</v>
      </c>
      <c r="AU540" s="97">
        <f>_xlfn.XLOOKUP(B540,'[1]PI final (3)'!C:C,'[1]PI final (3)'!AZ:AZ,"",0)</f>
        <v>19</v>
      </c>
      <c r="AV540" s="97">
        <f>_xlfn.XLOOKUP(B540,'[1]PI final (3)'!C:C,'[1]PI final (3)'!BA:BA,"",0)</f>
        <v>60</v>
      </c>
      <c r="AW540" s="97">
        <f>_xlfn.XLOOKUP(B540,'[1]PI final (3)'!C:C,'[1]PI final (3)'!BB:BB,"",0)</f>
        <v>240</v>
      </c>
      <c r="AX540" s="98" t="s">
        <v>776</v>
      </c>
      <c r="AY540" s="98" t="s">
        <v>931</v>
      </c>
      <c r="AZ540" s="98" t="s">
        <v>931</v>
      </c>
      <c r="BA540" s="98" t="s">
        <v>925</v>
      </c>
      <c r="BB540" s="98">
        <v>0</v>
      </c>
      <c r="BC540" s="98">
        <v>0</v>
      </c>
      <c r="BD540" s="98">
        <v>0</v>
      </c>
      <c r="BE540" s="98">
        <v>0</v>
      </c>
      <c r="BF540" s="98">
        <v>0</v>
      </c>
    </row>
    <row r="541" spans="1:59" s="102" customFormat="1" ht="32.1" customHeight="1">
      <c r="A541" s="97" t="s">
        <v>3045</v>
      </c>
      <c r="B541" s="97">
        <v>522</v>
      </c>
      <c r="C541" s="98" t="s">
        <v>3046</v>
      </c>
      <c r="D541" s="98" t="s">
        <v>3047</v>
      </c>
      <c r="E541" s="98" t="s">
        <v>3048</v>
      </c>
      <c r="F541" s="98" t="s">
        <v>3049</v>
      </c>
      <c r="G541" s="98" t="s">
        <v>762</v>
      </c>
      <c r="H541" s="98" t="s">
        <v>3050</v>
      </c>
      <c r="I541" s="98" t="s">
        <v>1240</v>
      </c>
      <c r="J541" s="106">
        <v>0.89</v>
      </c>
      <c r="K541" s="117" t="s">
        <v>3051</v>
      </c>
      <c r="L541" s="106">
        <v>0.96</v>
      </c>
      <c r="M541" s="98" t="s">
        <v>1123</v>
      </c>
      <c r="N541" s="97">
        <v>16</v>
      </c>
      <c r="O541" s="98" t="s">
        <v>3052</v>
      </c>
      <c r="P541" s="97">
        <v>41</v>
      </c>
      <c r="Q541" s="98" t="s">
        <v>1332</v>
      </c>
      <c r="R541" s="98" t="s">
        <v>1333</v>
      </c>
      <c r="S541" s="97">
        <v>410204700</v>
      </c>
      <c r="T541" s="98" t="s">
        <v>1334</v>
      </c>
      <c r="U541" s="98" t="s">
        <v>3070</v>
      </c>
      <c r="V541" s="98" t="s">
        <v>3071</v>
      </c>
      <c r="W541" s="98">
        <v>500</v>
      </c>
      <c r="X541" s="98" t="s">
        <v>3072</v>
      </c>
      <c r="Y541" s="98">
        <v>1300</v>
      </c>
      <c r="Z541" s="97" t="s">
        <v>1298</v>
      </c>
      <c r="AA541" s="101" t="s">
        <v>3073</v>
      </c>
      <c r="AB541" s="98" t="s">
        <v>16</v>
      </c>
      <c r="AC541" s="97">
        <f>_xlfn.XLOOKUP(B541,'[1]PI final (3)'!C:C,'[1]PI final (3)'!AE:AE,"",0)</f>
        <v>0</v>
      </c>
      <c r="AD541" s="97">
        <f>_xlfn.XLOOKUP(B541,'[1]PI final (3)'!C:C,'[1]PI final (3)'!AF:AF,"",0)</f>
        <v>200</v>
      </c>
      <c r="AE541" s="97">
        <f>_xlfn.XLOOKUP(B541,'[1]PI final (3)'!C:C,'[1]PI final (3)'!AG:AG,"",0)</f>
        <v>200</v>
      </c>
      <c r="AF541" s="97">
        <f>_xlfn.XLOOKUP(B541,'[1]PI final (3)'!C:C,'[1]PI final (3)'!AI:AI,"",0)</f>
        <v>0</v>
      </c>
      <c r="AG541" s="97">
        <f>_xlfn.XLOOKUP(B541,'[1]PI final (3)'!C:C,'[1]PI final (3)'!AJ:AJ,"",0)</f>
        <v>0</v>
      </c>
      <c r="AH541" s="97">
        <f>_xlfn.XLOOKUP(B541,'[1]PI final (3)'!C:C,'[1]PI final (3)'!AK:AK,"",0)</f>
        <v>0</v>
      </c>
      <c r="AI541" s="97">
        <f>_xlfn.XLOOKUP(B541,'[1]PI final (3)'!C:C,'[1]PI final (3)'!AL:AL,"",0)</f>
        <v>200</v>
      </c>
      <c r="AJ541" s="97">
        <f>_xlfn.XLOOKUP(B541,'[1]PI final (3)'!C:C,'[1]PI final (3)'!AM:AM,"",0)</f>
        <v>200</v>
      </c>
      <c r="AK541" s="97">
        <f>_xlfn.XLOOKUP(B541,'[1]PI final (3)'!C:C,'[1]PI final (3)'!AN:AN,"",0)</f>
        <v>400</v>
      </c>
      <c r="AL541" s="97">
        <f>_xlfn.XLOOKUP(B541,'[1]PI final (3)'!C:C,'[1]PI final (3)'!AP:AP,"",0)</f>
        <v>0</v>
      </c>
      <c r="AM541" s="97">
        <f>_xlfn.XLOOKUP(B541,'[1]PI final (3)'!C:C,'[1]PI final (3)'!AQ:AQ,"",0)</f>
        <v>0</v>
      </c>
      <c r="AN541" s="97">
        <f>_xlfn.XLOOKUP(B541,'[1]PI final (3)'!C:C,'[1]PI final (3)'!AR:AR,"",0)</f>
        <v>0</v>
      </c>
      <c r="AO541" s="97">
        <f>_xlfn.XLOOKUP(B541,'[1]PI final (3)'!C:C,'[1]PI final (3)'!AS:AS,"",0)</f>
        <v>200</v>
      </c>
      <c r="AP541" s="97">
        <f>_xlfn.XLOOKUP(B541,'[1]PI final (3)'!C:C,'[1]PI final (3)'!AT:AT,"",0)</f>
        <v>200</v>
      </c>
      <c r="AQ541" s="97">
        <f>_xlfn.XLOOKUP(B541,'[1]PI final (3)'!C:C,'[1]PI final (3)'!AU:AU,"",0)</f>
        <v>600</v>
      </c>
      <c r="AR541" s="97">
        <f>_xlfn.XLOOKUP(B541,'[1]PI final (3)'!C:C,'[1]PI final (3)'!AW:AW,"",0)</f>
        <v>0</v>
      </c>
      <c r="AS541" s="97">
        <f>_xlfn.XLOOKUP(B541,'[1]PI final (3)'!C:C,'[1]PI final (3)'!AX:AX,"",0)</f>
        <v>0</v>
      </c>
      <c r="AT541" s="97">
        <f>_xlfn.XLOOKUP(B541,'[1]PI final (3)'!C:C,'[1]PI final (3)'!AY:AY,"",0)</f>
        <v>0</v>
      </c>
      <c r="AU541" s="97">
        <f>_xlfn.XLOOKUP(B541,'[1]PI final (3)'!C:C,'[1]PI final (3)'!AZ:AZ,"",0)</f>
        <v>200</v>
      </c>
      <c r="AV541" s="97">
        <f>_xlfn.XLOOKUP(B541,'[1]PI final (3)'!C:C,'[1]PI final (3)'!BA:BA,"",0)</f>
        <v>200</v>
      </c>
      <c r="AW541" s="97">
        <f>_xlfn.XLOOKUP(B541,'[1]PI final (3)'!C:C,'[1]PI final (3)'!BB:BB,"",0)</f>
        <v>800</v>
      </c>
      <c r="AX541" s="98" t="s">
        <v>776</v>
      </c>
      <c r="AY541" s="98" t="s">
        <v>931</v>
      </c>
      <c r="AZ541" s="98" t="s">
        <v>931</v>
      </c>
      <c r="BA541" s="98" t="s">
        <v>925</v>
      </c>
      <c r="BB541" s="98">
        <v>0</v>
      </c>
      <c r="BC541" s="98">
        <v>0</v>
      </c>
      <c r="BD541" s="98">
        <v>0</v>
      </c>
      <c r="BE541" s="98">
        <v>0</v>
      </c>
      <c r="BF541" s="98">
        <v>0</v>
      </c>
    </row>
    <row r="542" spans="1:59" s="102" customFormat="1" ht="32.1" customHeight="1">
      <c r="A542" s="97" t="s">
        <v>3045</v>
      </c>
      <c r="B542" s="97">
        <v>523</v>
      </c>
      <c r="C542" s="98" t="s">
        <v>3046</v>
      </c>
      <c r="D542" s="98" t="s">
        <v>3047</v>
      </c>
      <c r="E542" s="98" t="s">
        <v>3048</v>
      </c>
      <c r="F542" s="98" t="s">
        <v>3049</v>
      </c>
      <c r="G542" s="98" t="s">
        <v>762</v>
      </c>
      <c r="H542" s="98" t="s">
        <v>3050</v>
      </c>
      <c r="I542" s="98" t="s">
        <v>1240</v>
      </c>
      <c r="J542" s="106">
        <v>0.89</v>
      </c>
      <c r="K542" s="117" t="s">
        <v>3051</v>
      </c>
      <c r="L542" s="106">
        <v>0.96</v>
      </c>
      <c r="M542" s="98" t="s">
        <v>1123</v>
      </c>
      <c r="N542" s="97">
        <v>16</v>
      </c>
      <c r="O542" s="98" t="s">
        <v>3052</v>
      </c>
      <c r="P542" s="97">
        <v>41</v>
      </c>
      <c r="Q542" s="98" t="s">
        <v>1332</v>
      </c>
      <c r="R542" s="98" t="s">
        <v>1333</v>
      </c>
      <c r="S542" s="97">
        <v>410204600</v>
      </c>
      <c r="T542" s="98" t="s">
        <v>1430</v>
      </c>
      <c r="U542" s="98" t="s">
        <v>3074</v>
      </c>
      <c r="V542" s="98" t="s">
        <v>3075</v>
      </c>
      <c r="W542" s="98">
        <v>4</v>
      </c>
      <c r="X542" s="98" t="s">
        <v>3076</v>
      </c>
      <c r="Y542" s="98">
        <v>8</v>
      </c>
      <c r="Z542" s="97">
        <v>16</v>
      </c>
      <c r="AA542" s="101" t="s">
        <v>3063</v>
      </c>
      <c r="AB542" s="98" t="s">
        <v>16</v>
      </c>
      <c r="AC542" s="97">
        <f>_xlfn.XLOOKUP(B542,'[1]PI final (3)'!C:C,'[1]PI final (3)'!AE:AE,"",0)</f>
        <v>0.67</v>
      </c>
      <c r="AD542" s="97">
        <f>_xlfn.XLOOKUP(B542,'[1]PI final (3)'!C:C,'[1]PI final (3)'!AF:AF,"",0)</f>
        <v>0.33</v>
      </c>
      <c r="AE542" s="97">
        <f>_xlfn.XLOOKUP(B542,'[1]PI final (3)'!C:C,'[1]PI final (3)'!AG:AG,"",0)</f>
        <v>1</v>
      </c>
      <c r="AF542" s="97">
        <f>_xlfn.XLOOKUP(B542,'[1]PI final (3)'!C:C,'[1]PI final (3)'!AI:AI,"",0)</f>
        <v>0</v>
      </c>
      <c r="AG542" s="97">
        <f>_xlfn.XLOOKUP(B542,'[1]PI final (3)'!C:C,'[1]PI final (3)'!AJ:AJ,"",0)</f>
        <v>0.33</v>
      </c>
      <c r="AH542" s="97">
        <f>_xlfn.XLOOKUP(B542,'[1]PI final (3)'!C:C,'[1]PI final (3)'!AK:AK,"",0)</f>
        <v>0.34</v>
      </c>
      <c r="AI542" s="97">
        <f>_xlfn.XLOOKUP(B542,'[1]PI final (3)'!C:C,'[1]PI final (3)'!AL:AL,"",0)</f>
        <v>0.33</v>
      </c>
      <c r="AJ542" s="97">
        <f>_xlfn.XLOOKUP(B542,'[1]PI final (3)'!C:C,'[1]PI final (3)'!AM:AM,"",0)</f>
        <v>1</v>
      </c>
      <c r="AK542" s="97">
        <f>_xlfn.XLOOKUP(B542,'[1]PI final (3)'!C:C,'[1]PI final (3)'!AN:AN,"",0)</f>
        <v>2</v>
      </c>
      <c r="AL542" s="97">
        <f>_xlfn.XLOOKUP(B542,'[1]PI final (3)'!C:C,'[1]PI final (3)'!AP:AP,"",0)</f>
        <v>0</v>
      </c>
      <c r="AM542" s="97">
        <f>_xlfn.XLOOKUP(B542,'[1]PI final (3)'!C:C,'[1]PI final (3)'!AQ:AQ,"",0)</f>
        <v>0.33</v>
      </c>
      <c r="AN542" s="97">
        <f>_xlfn.XLOOKUP(B542,'[1]PI final (3)'!C:C,'[1]PI final (3)'!AR:AR,"",0)</f>
        <v>0.34</v>
      </c>
      <c r="AO542" s="97">
        <f>_xlfn.XLOOKUP(B542,'[1]PI final (3)'!C:C,'[1]PI final (3)'!AS:AS,"",0)</f>
        <v>0.33</v>
      </c>
      <c r="AP542" s="97">
        <f>_xlfn.XLOOKUP(B542,'[1]PI final (3)'!C:C,'[1]PI final (3)'!AT:AT,"",0)</f>
        <v>1</v>
      </c>
      <c r="AQ542" s="97">
        <f>_xlfn.XLOOKUP(B542,'[1]PI final (3)'!C:C,'[1]PI final (3)'!AU:AU,"",0)</f>
        <v>3</v>
      </c>
      <c r="AR542" s="97">
        <f>_xlfn.XLOOKUP(B542,'[1]PI final (3)'!C:C,'[1]PI final (3)'!AW:AW,"",0)</f>
        <v>0</v>
      </c>
      <c r="AS542" s="97">
        <f>_xlfn.XLOOKUP(B542,'[1]PI final (3)'!C:C,'[1]PI final (3)'!AX:AX,"",0)</f>
        <v>0.33</v>
      </c>
      <c r="AT542" s="97">
        <f>_xlfn.XLOOKUP(B542,'[1]PI final (3)'!C:C,'[1]PI final (3)'!AY:AY,"",0)</f>
        <v>0.34</v>
      </c>
      <c r="AU542" s="97">
        <f>_xlfn.XLOOKUP(B542,'[1]PI final (3)'!C:C,'[1]PI final (3)'!AZ:AZ,"",0)</f>
        <v>0.33</v>
      </c>
      <c r="AV542" s="97">
        <f>_xlfn.XLOOKUP(B542,'[1]PI final (3)'!C:C,'[1]PI final (3)'!BA:BA,"",0)</f>
        <v>1</v>
      </c>
      <c r="AW542" s="97">
        <f>_xlfn.XLOOKUP(B542,'[1]PI final (3)'!C:C,'[1]PI final (3)'!BB:BB,"",0)</f>
        <v>4</v>
      </c>
      <c r="AX542" s="98" t="s">
        <v>776</v>
      </c>
      <c r="AY542" s="98" t="s">
        <v>931</v>
      </c>
      <c r="AZ542" s="98" t="s">
        <v>931</v>
      </c>
      <c r="BA542" s="98" t="s">
        <v>925</v>
      </c>
      <c r="BB542" s="98">
        <v>0</v>
      </c>
      <c r="BC542" s="98">
        <v>0</v>
      </c>
      <c r="BD542" s="98">
        <v>0</v>
      </c>
      <c r="BE542" s="98">
        <v>0</v>
      </c>
      <c r="BF542" s="98">
        <v>0</v>
      </c>
    </row>
    <row r="543" spans="1:59" s="102" customFormat="1" ht="32.1" customHeight="1">
      <c r="A543" s="97" t="s">
        <v>3045</v>
      </c>
      <c r="B543" s="97">
        <v>524</v>
      </c>
      <c r="C543" s="98" t="s">
        <v>3046</v>
      </c>
      <c r="D543" s="98" t="s">
        <v>3047</v>
      </c>
      <c r="E543" s="98" t="s">
        <v>3048</v>
      </c>
      <c r="F543" s="98" t="s">
        <v>3049</v>
      </c>
      <c r="G543" s="98" t="s">
        <v>762</v>
      </c>
      <c r="H543" s="98" t="s">
        <v>3050</v>
      </c>
      <c r="I543" s="98" t="s">
        <v>1240</v>
      </c>
      <c r="J543" s="106">
        <v>0.89</v>
      </c>
      <c r="K543" s="117" t="s">
        <v>3051</v>
      </c>
      <c r="L543" s="106">
        <v>0.96</v>
      </c>
      <c r="M543" s="98" t="s">
        <v>1123</v>
      </c>
      <c r="N543" s="97">
        <v>16</v>
      </c>
      <c r="O543" s="98" t="s">
        <v>3052</v>
      </c>
      <c r="P543" s="97">
        <v>41</v>
      </c>
      <c r="Q543" s="98" t="s">
        <v>1332</v>
      </c>
      <c r="R543" s="98" t="s">
        <v>1333</v>
      </c>
      <c r="S543" s="97">
        <v>410203500</v>
      </c>
      <c r="T543" s="98" t="s">
        <v>937</v>
      </c>
      <c r="U543" s="98" t="s">
        <v>1064</v>
      </c>
      <c r="V543" s="98" t="s">
        <v>3077</v>
      </c>
      <c r="W543" s="98">
        <v>1</v>
      </c>
      <c r="X543" s="98" t="s">
        <v>3078</v>
      </c>
      <c r="Y543" s="98">
        <v>2</v>
      </c>
      <c r="Z543" s="97">
        <v>16</v>
      </c>
      <c r="AA543" s="101" t="s">
        <v>3079</v>
      </c>
      <c r="AB543" s="98" t="s">
        <v>16</v>
      </c>
      <c r="AC543" s="97">
        <f>_xlfn.XLOOKUP(B543,'[1]PI final (3)'!C:C,'[1]PI final (3)'!AE:AE,"",0)</f>
        <v>0</v>
      </c>
      <c r="AD543" s="97">
        <f>_xlfn.XLOOKUP(B543,'[1]PI final (3)'!C:C,'[1]PI final (3)'!AF:AF,"",0)</f>
        <v>0</v>
      </c>
      <c r="AE543" s="97">
        <f>_xlfn.XLOOKUP(B543,'[1]PI final (3)'!C:C,'[1]PI final (3)'!AG:AG,"",0)</f>
        <v>0</v>
      </c>
      <c r="AF543" s="97">
        <f>_xlfn.XLOOKUP(B543,'[1]PI final (3)'!C:C,'[1]PI final (3)'!AI:AI,"",0)</f>
        <v>0.125</v>
      </c>
      <c r="AG543" s="97">
        <f>_xlfn.XLOOKUP(B543,'[1]PI final (3)'!C:C,'[1]PI final (3)'!AJ:AJ,"",0)</f>
        <v>0.125</v>
      </c>
      <c r="AH543" s="97">
        <f>_xlfn.XLOOKUP(B543,'[1]PI final (3)'!C:C,'[1]PI final (3)'!AK:AK,"",0)</f>
        <v>0.125</v>
      </c>
      <c r="AI543" s="97">
        <f>_xlfn.XLOOKUP(B543,'[1]PI final (3)'!C:C,'[1]PI final (3)'!AL:AL,"",0)</f>
        <v>0.125</v>
      </c>
      <c r="AJ543" s="97">
        <f>_xlfn.XLOOKUP(B543,'[1]PI final (3)'!C:C,'[1]PI final (3)'!AM:AM,"",0)</f>
        <v>0.5</v>
      </c>
      <c r="AK543" s="97">
        <f>_xlfn.XLOOKUP(B543,'[1]PI final (3)'!C:C,'[1]PI final (3)'!AN:AN,"",0)</f>
        <v>0.5</v>
      </c>
      <c r="AL543" s="97">
        <f>_xlfn.XLOOKUP(B543,'[1]PI final (3)'!C:C,'[1]PI final (3)'!AP:AP,"",0)</f>
        <v>0.1</v>
      </c>
      <c r="AM543" s="97">
        <f>_xlfn.XLOOKUP(B543,'[1]PI final (3)'!C:C,'[1]PI final (3)'!AQ:AQ,"",0)</f>
        <v>0.1</v>
      </c>
      <c r="AN543" s="97">
        <f>_xlfn.XLOOKUP(B543,'[1]PI final (3)'!C:C,'[1]PI final (3)'!AR:AR,"",0)</f>
        <v>0.1</v>
      </c>
      <c r="AO543" s="97">
        <f>_xlfn.XLOOKUP(B543,'[1]PI final (3)'!C:C,'[1]PI final (3)'!AS:AS,"",0)</f>
        <v>0.1</v>
      </c>
      <c r="AP543" s="97">
        <f>_xlfn.XLOOKUP(B543,'[1]PI final (3)'!C:C,'[1]PI final (3)'!AT:AT,"",0)</f>
        <v>0.4</v>
      </c>
      <c r="AQ543" s="97">
        <f>_xlfn.XLOOKUP(B543,'[1]PI final (3)'!C:C,'[1]PI final (3)'!AU:AU,"",0)</f>
        <v>0.9</v>
      </c>
      <c r="AR543" s="97">
        <f>_xlfn.XLOOKUP(B543,'[1]PI final (3)'!C:C,'[1]PI final (3)'!AW:AW,"",0)</f>
        <v>0</v>
      </c>
      <c r="AS543" s="97">
        <f>_xlfn.XLOOKUP(B543,'[1]PI final (3)'!C:C,'[1]PI final (3)'!AX:AX,"",0)</f>
        <v>0.05</v>
      </c>
      <c r="AT543" s="97">
        <f>_xlfn.XLOOKUP(B543,'[1]PI final (3)'!C:C,'[1]PI final (3)'!AY:AY,"",0)</f>
        <v>0.05</v>
      </c>
      <c r="AU543" s="97">
        <f>_xlfn.XLOOKUP(B543,'[1]PI final (3)'!C:C,'[1]PI final (3)'!AZ:AZ,"",0)</f>
        <v>0</v>
      </c>
      <c r="AV543" s="97">
        <f>_xlfn.XLOOKUP(B543,'[1]PI final (3)'!C:C,'[1]PI final (3)'!BA:BA,"",0)</f>
        <v>0.1</v>
      </c>
      <c r="AW543" s="97">
        <f>_xlfn.XLOOKUP(B543,'[1]PI final (3)'!C:C,'[1]PI final (3)'!BB:BB,"",0)</f>
        <v>1</v>
      </c>
      <c r="AX543" s="98" t="s">
        <v>776</v>
      </c>
      <c r="AY543" s="98" t="s">
        <v>931</v>
      </c>
      <c r="AZ543" s="98" t="s">
        <v>931</v>
      </c>
      <c r="BA543" s="98" t="s">
        <v>925</v>
      </c>
      <c r="BB543" s="98">
        <v>0</v>
      </c>
      <c r="BC543" s="98">
        <v>0</v>
      </c>
      <c r="BD543" s="98">
        <v>0</v>
      </c>
      <c r="BE543" s="98">
        <v>0</v>
      </c>
      <c r="BF543" s="98">
        <v>0</v>
      </c>
    </row>
    <row r="544" spans="1:59" s="102" customFormat="1" ht="32.1" customHeight="1">
      <c r="A544" s="97" t="s">
        <v>3080</v>
      </c>
      <c r="B544" s="97">
        <v>525</v>
      </c>
      <c r="C544" s="98" t="s">
        <v>3046</v>
      </c>
      <c r="D544" s="98" t="s">
        <v>3047</v>
      </c>
      <c r="E544" s="98" t="s">
        <v>3081</v>
      </c>
      <c r="F544" s="98" t="s">
        <v>3082</v>
      </c>
      <c r="G544" s="98" t="s">
        <v>1057</v>
      </c>
      <c r="H544" s="98" t="s">
        <v>3083</v>
      </c>
      <c r="I544" s="98" t="s">
        <v>2675</v>
      </c>
      <c r="J544" s="98" t="s">
        <v>23</v>
      </c>
      <c r="K544" s="98" t="s">
        <v>23</v>
      </c>
      <c r="L544" s="97">
        <v>15000</v>
      </c>
      <c r="M544" s="98" t="s">
        <v>1123</v>
      </c>
      <c r="N544" s="97" t="s">
        <v>3084</v>
      </c>
      <c r="O544" s="98" t="s">
        <v>3085</v>
      </c>
      <c r="P544" s="97">
        <v>41</v>
      </c>
      <c r="Q544" s="98" t="s">
        <v>1332</v>
      </c>
      <c r="R544" s="98" t="s">
        <v>1333</v>
      </c>
      <c r="S544" s="97">
        <v>410204100</v>
      </c>
      <c r="T544" s="118" t="s">
        <v>3086</v>
      </c>
      <c r="U544" s="98" t="s">
        <v>3087</v>
      </c>
      <c r="V544" s="98" t="s">
        <v>3088</v>
      </c>
      <c r="W544" s="98">
        <v>1</v>
      </c>
      <c r="X544" s="98" t="s">
        <v>1713</v>
      </c>
      <c r="Y544" s="98">
        <v>1</v>
      </c>
      <c r="Z544" s="97">
        <v>10</v>
      </c>
      <c r="AA544" s="131">
        <v>45361</v>
      </c>
      <c r="AB544" s="98" t="s">
        <v>866</v>
      </c>
      <c r="AC544" s="97">
        <f>_xlfn.XLOOKUP(B544,'[1]PI final (3)'!C:C,'[1]PI final (3)'!AE:AE,"",0)</f>
        <v>0.5</v>
      </c>
      <c r="AD544" s="97">
        <f>_xlfn.XLOOKUP(B544,'[1]PI final (3)'!C:C,'[1]PI final (3)'!AF:AF,"",0)</f>
        <v>0.5</v>
      </c>
      <c r="AE544" s="97">
        <f>_xlfn.XLOOKUP(B544,'[1]PI final (3)'!C:C,'[1]PI final (3)'!AG:AG,"",0)</f>
        <v>1</v>
      </c>
      <c r="AF544" s="97">
        <f>_xlfn.XLOOKUP(B544,'[1]PI final (3)'!C:C,'[1]PI final (3)'!AI:AI,"",0)</f>
        <v>0.25</v>
      </c>
      <c r="AG544" s="97">
        <f>_xlfn.XLOOKUP(B544,'[1]PI final (3)'!C:C,'[1]PI final (3)'!AJ:AJ,"",0)</f>
        <v>0.25</v>
      </c>
      <c r="AH544" s="97">
        <f>_xlfn.XLOOKUP(B544,'[1]PI final (3)'!C:C,'[1]PI final (3)'!AK:AK,"",0)</f>
        <v>0.25</v>
      </c>
      <c r="AI544" s="97">
        <f>_xlfn.XLOOKUP(B544,'[1]PI final (3)'!C:C,'[1]PI final (3)'!AL:AL,"",0)</f>
        <v>0.25</v>
      </c>
      <c r="AJ544" s="97">
        <f>_xlfn.XLOOKUP(B544,'[1]PI final (3)'!C:C,'[1]PI final (3)'!AM:AM,"",0)</f>
        <v>1</v>
      </c>
      <c r="AK544" s="97">
        <f>_xlfn.XLOOKUP(B544,'[1]PI final (3)'!C:C,'[1]PI final (3)'!AN:AN,"",0)</f>
        <v>1</v>
      </c>
      <c r="AL544" s="97">
        <f>_xlfn.XLOOKUP(B544,'[1]PI final (3)'!C:C,'[1]PI final (3)'!AP:AP,"",0)</f>
        <v>0.25</v>
      </c>
      <c r="AM544" s="97">
        <f>_xlfn.XLOOKUP(B544,'[1]PI final (3)'!C:C,'[1]PI final (3)'!AQ:AQ,"",0)</f>
        <v>0.25</v>
      </c>
      <c r="AN544" s="97">
        <f>_xlfn.XLOOKUP(B544,'[1]PI final (3)'!C:C,'[1]PI final (3)'!AR:AR,"",0)</f>
        <v>0.25</v>
      </c>
      <c r="AO544" s="97">
        <f>_xlfn.XLOOKUP(B544,'[1]PI final (3)'!C:C,'[1]PI final (3)'!AS:AS,"",0)</f>
        <v>0.25</v>
      </c>
      <c r="AP544" s="97">
        <f>_xlfn.XLOOKUP(B544,'[1]PI final (3)'!C:C,'[1]PI final (3)'!AT:AT,"",0)</f>
        <v>1</v>
      </c>
      <c r="AQ544" s="97">
        <f>_xlfn.XLOOKUP(B544,'[1]PI final (3)'!C:C,'[1]PI final (3)'!AU:AU,"",0)</f>
        <v>1</v>
      </c>
      <c r="AR544" s="97">
        <f>_xlfn.XLOOKUP(B544,'[1]PI final (3)'!C:C,'[1]PI final (3)'!AW:AW,"",0)</f>
        <v>0.25</v>
      </c>
      <c r="AS544" s="97">
        <f>_xlfn.XLOOKUP(B544,'[1]PI final (3)'!C:C,'[1]PI final (3)'!AX:AX,"",0)</f>
        <v>0.25</v>
      </c>
      <c r="AT544" s="97">
        <f>_xlfn.XLOOKUP(B544,'[1]PI final (3)'!C:C,'[1]PI final (3)'!AY:AY,"",0)</f>
        <v>0.25</v>
      </c>
      <c r="AU544" s="97">
        <f>_xlfn.XLOOKUP(B544,'[1]PI final (3)'!C:C,'[1]PI final (3)'!AZ:AZ,"",0)</f>
        <v>0.25</v>
      </c>
      <c r="AV544" s="97">
        <f>_xlfn.XLOOKUP(B544,'[1]PI final (3)'!C:C,'[1]PI final (3)'!BA:BA,"",0)</f>
        <v>1</v>
      </c>
      <c r="AW544" s="97">
        <f>_xlfn.XLOOKUP(B544,'[1]PI final (3)'!C:C,'[1]PI final (3)'!BB:BB,"",0)</f>
        <v>1</v>
      </c>
      <c r="AX544" s="98" t="b">
        <v>0</v>
      </c>
      <c r="AY544" s="98" t="s">
        <v>931</v>
      </c>
      <c r="AZ544" s="98" t="s">
        <v>931</v>
      </c>
      <c r="BA544" s="98" t="s">
        <v>925</v>
      </c>
      <c r="BB544" s="98">
        <v>0</v>
      </c>
      <c r="BC544" s="98">
        <v>0</v>
      </c>
      <c r="BD544" s="98">
        <v>0</v>
      </c>
      <c r="BE544" s="98">
        <v>0</v>
      </c>
      <c r="BF544" s="98">
        <v>0</v>
      </c>
    </row>
    <row r="545" spans="1:59" s="102" customFormat="1" ht="32.1" customHeight="1">
      <c r="A545" s="97" t="s">
        <v>3080</v>
      </c>
      <c r="B545" s="97">
        <v>526</v>
      </c>
      <c r="C545" s="98" t="s">
        <v>3046</v>
      </c>
      <c r="D545" s="98" t="s">
        <v>3047</v>
      </c>
      <c r="E545" s="98" t="s">
        <v>3081</v>
      </c>
      <c r="F545" s="98" t="s">
        <v>3082</v>
      </c>
      <c r="G545" s="98" t="s">
        <v>1057</v>
      </c>
      <c r="H545" s="98" t="s">
        <v>3083</v>
      </c>
      <c r="I545" s="98" t="s">
        <v>2675</v>
      </c>
      <c r="J545" s="98" t="s">
        <v>23</v>
      </c>
      <c r="K545" s="98" t="s">
        <v>23</v>
      </c>
      <c r="L545" s="97">
        <v>15000</v>
      </c>
      <c r="M545" s="98" t="s">
        <v>1123</v>
      </c>
      <c r="N545" s="97" t="s">
        <v>3084</v>
      </c>
      <c r="O545" s="98" t="s">
        <v>3085</v>
      </c>
      <c r="P545" s="97">
        <v>41</v>
      </c>
      <c r="Q545" s="98" t="s">
        <v>1332</v>
      </c>
      <c r="R545" s="98" t="s">
        <v>1333</v>
      </c>
      <c r="S545" s="97">
        <v>410204700</v>
      </c>
      <c r="T545" s="118" t="s">
        <v>1334</v>
      </c>
      <c r="U545" s="98" t="s">
        <v>1335</v>
      </c>
      <c r="V545" s="98" t="s">
        <v>3089</v>
      </c>
      <c r="W545" s="98">
        <v>123</v>
      </c>
      <c r="X545" s="98" t="s">
        <v>1713</v>
      </c>
      <c r="Y545" s="98">
        <v>123</v>
      </c>
      <c r="Z545" s="97">
        <v>16</v>
      </c>
      <c r="AA545" s="101" t="s">
        <v>3090</v>
      </c>
      <c r="AB545" s="98" t="s">
        <v>833</v>
      </c>
      <c r="AC545" s="97">
        <f>_xlfn.XLOOKUP(B545,'[1]PI final (3)'!C:C,'[1]PI final (3)'!AE:AE,"",0)</f>
        <v>8</v>
      </c>
      <c r="AD545" s="97">
        <f>_xlfn.XLOOKUP(B545,'[1]PI final (3)'!C:C,'[1]PI final (3)'!AF:AF,"",0)</f>
        <v>8</v>
      </c>
      <c r="AE545" s="97">
        <f>_xlfn.XLOOKUP(B545,'[1]PI final (3)'!C:C,'[1]PI final (3)'!AG:AG,"",0)</f>
        <v>16</v>
      </c>
      <c r="AF545" s="97">
        <f>_xlfn.XLOOKUP(B545,'[1]PI final (3)'!C:C,'[1]PI final (3)'!AI:AI,"",0)</f>
        <v>8</v>
      </c>
      <c r="AG545" s="97">
        <f>_xlfn.XLOOKUP(B545,'[1]PI final (3)'!C:C,'[1]PI final (3)'!AJ:AJ,"",0)</f>
        <v>12</v>
      </c>
      <c r="AH545" s="97">
        <f>_xlfn.XLOOKUP(B545,'[1]PI final (3)'!C:C,'[1]PI final (3)'!AK:AK,"",0)</f>
        <v>12</v>
      </c>
      <c r="AI545" s="97">
        <f>_xlfn.XLOOKUP(B545,'[1]PI final (3)'!C:C,'[1]PI final (3)'!AL:AL,"",0)</f>
        <v>8</v>
      </c>
      <c r="AJ545" s="97">
        <f>_xlfn.XLOOKUP(B545,'[1]PI final (3)'!C:C,'[1]PI final (3)'!AM:AM,"",0)</f>
        <v>40</v>
      </c>
      <c r="AK545" s="97">
        <f>_xlfn.XLOOKUP(B545,'[1]PI final (3)'!C:C,'[1]PI final (3)'!AN:AN,"",0)</f>
        <v>56</v>
      </c>
      <c r="AL545" s="97">
        <f>_xlfn.XLOOKUP(B545,'[1]PI final (3)'!C:C,'[1]PI final (3)'!AP:AP,"",0)</f>
        <v>8</v>
      </c>
      <c r="AM545" s="97">
        <f>_xlfn.XLOOKUP(B545,'[1]PI final (3)'!C:C,'[1]PI final (3)'!AQ:AQ,"",0)</f>
        <v>12</v>
      </c>
      <c r="AN545" s="97">
        <f>_xlfn.XLOOKUP(B545,'[1]PI final (3)'!C:C,'[1]PI final (3)'!AR:AR,"",0)</f>
        <v>12</v>
      </c>
      <c r="AO545" s="97">
        <f>_xlfn.XLOOKUP(B545,'[1]PI final (3)'!C:C,'[1]PI final (3)'!AS:AS,"",0)</f>
        <v>8</v>
      </c>
      <c r="AP545" s="97">
        <f>_xlfn.XLOOKUP(B545,'[1]PI final (3)'!C:C,'[1]PI final (3)'!AT:AT,"",0)</f>
        <v>40</v>
      </c>
      <c r="AQ545" s="97">
        <f>_xlfn.XLOOKUP(B545,'[1]PI final (3)'!C:C,'[1]PI final (3)'!AU:AU,"",0)</f>
        <v>96</v>
      </c>
      <c r="AR545" s="97">
        <f>_xlfn.XLOOKUP(B545,'[1]PI final (3)'!C:C,'[1]PI final (3)'!AW:AW,"",0)</f>
        <v>6</v>
      </c>
      <c r="AS545" s="97">
        <f>_xlfn.XLOOKUP(B545,'[1]PI final (3)'!C:C,'[1]PI final (3)'!AX:AX,"",0)</f>
        <v>11</v>
      </c>
      <c r="AT545" s="97">
        <f>_xlfn.XLOOKUP(B545,'[1]PI final (3)'!C:C,'[1]PI final (3)'!AY:AY,"",0)</f>
        <v>10</v>
      </c>
      <c r="AU545" s="97">
        <f>_xlfn.XLOOKUP(B545,'[1]PI final (3)'!C:C,'[1]PI final (3)'!AZ:AZ,"",0)</f>
        <v>0</v>
      </c>
      <c r="AV545" s="97">
        <f>_xlfn.XLOOKUP(B545,'[1]PI final (3)'!C:C,'[1]PI final (3)'!BA:BA,"",0)</f>
        <v>27</v>
      </c>
      <c r="AW545" s="97">
        <f>_xlfn.XLOOKUP(B545,'[1]PI final (3)'!C:C,'[1]PI final (3)'!BB:BB,"",0)</f>
        <v>123</v>
      </c>
      <c r="AX545" s="98" t="b">
        <v>0</v>
      </c>
      <c r="AY545" s="98" t="s">
        <v>931</v>
      </c>
      <c r="AZ545" s="98" t="s">
        <v>931</v>
      </c>
      <c r="BA545" s="98" t="s">
        <v>925</v>
      </c>
      <c r="BB545" s="98">
        <v>0</v>
      </c>
      <c r="BC545" s="98">
        <v>0</v>
      </c>
      <c r="BD545" s="98">
        <v>0</v>
      </c>
      <c r="BE545" s="98">
        <v>0</v>
      </c>
      <c r="BF545" s="98">
        <v>0</v>
      </c>
    </row>
    <row r="546" spans="1:59" s="102" customFormat="1" ht="32.1" customHeight="1">
      <c r="A546" s="97" t="s">
        <v>3080</v>
      </c>
      <c r="B546" s="97">
        <v>527</v>
      </c>
      <c r="C546" s="98" t="s">
        <v>3046</v>
      </c>
      <c r="D546" s="98" t="s">
        <v>3047</v>
      </c>
      <c r="E546" s="98" t="s">
        <v>3081</v>
      </c>
      <c r="F546" s="98" t="s">
        <v>3082</v>
      </c>
      <c r="G546" s="98" t="s">
        <v>1057</v>
      </c>
      <c r="H546" s="98" t="s">
        <v>3083</v>
      </c>
      <c r="I546" s="98" t="s">
        <v>2675</v>
      </c>
      <c r="J546" s="98" t="s">
        <v>23</v>
      </c>
      <c r="K546" s="98" t="s">
        <v>23</v>
      </c>
      <c r="L546" s="97">
        <v>15000</v>
      </c>
      <c r="M546" s="98" t="s">
        <v>1123</v>
      </c>
      <c r="N546" s="97" t="s">
        <v>3084</v>
      </c>
      <c r="O546" s="98" t="s">
        <v>3085</v>
      </c>
      <c r="P546" s="97">
        <v>41</v>
      </c>
      <c r="Q546" s="98" t="s">
        <v>1332</v>
      </c>
      <c r="R546" s="98" t="s">
        <v>1487</v>
      </c>
      <c r="S546" s="97">
        <v>410303100</v>
      </c>
      <c r="T546" s="118" t="s">
        <v>2781</v>
      </c>
      <c r="U546" s="98" t="s">
        <v>3091</v>
      </c>
      <c r="V546" s="98" t="s">
        <v>3092</v>
      </c>
      <c r="W546" s="98">
        <v>0</v>
      </c>
      <c r="X546" s="98" t="s">
        <v>1713</v>
      </c>
      <c r="Y546" s="98">
        <v>17</v>
      </c>
      <c r="Z546" s="97">
        <v>5</v>
      </c>
      <c r="AA546" s="107">
        <v>45387</v>
      </c>
      <c r="AB546" s="98" t="s">
        <v>16</v>
      </c>
      <c r="AC546" s="97">
        <f>_xlfn.XLOOKUP(B546,'[1]PI final (3)'!C:C,'[1]PI final (3)'!AE:AE,"",0)</f>
        <v>0</v>
      </c>
      <c r="AD546" s="97">
        <f>_xlfn.XLOOKUP(B546,'[1]PI final (3)'!C:C,'[1]PI final (3)'!AF:AF,"",0)</f>
        <v>3</v>
      </c>
      <c r="AE546" s="97">
        <f>_xlfn.XLOOKUP(B546,'[1]PI final (3)'!C:C,'[1]PI final (3)'!AG:AG,"",0)</f>
        <v>3</v>
      </c>
      <c r="AF546" s="97">
        <f>_xlfn.XLOOKUP(B546,'[1]PI final (3)'!C:C,'[1]PI final (3)'!AI:AI,"",0)</f>
        <v>0</v>
      </c>
      <c r="AG546" s="97">
        <f>_xlfn.XLOOKUP(B546,'[1]PI final (3)'!C:C,'[1]PI final (3)'!AJ:AJ,"",0)</f>
        <v>0</v>
      </c>
      <c r="AH546" s="97">
        <f>_xlfn.XLOOKUP(B546,'[1]PI final (3)'!C:C,'[1]PI final (3)'!AK:AK,"",0)</f>
        <v>0</v>
      </c>
      <c r="AI546" s="97">
        <f>_xlfn.XLOOKUP(B546,'[1]PI final (3)'!C:C,'[1]PI final (3)'!AL:AL,"",0)</f>
        <v>6</v>
      </c>
      <c r="AJ546" s="97">
        <f>_xlfn.XLOOKUP(B546,'[1]PI final (3)'!C:C,'[1]PI final (3)'!AM:AM,"",0)</f>
        <v>6</v>
      </c>
      <c r="AK546" s="97">
        <f>_xlfn.XLOOKUP(B546,'[1]PI final (3)'!C:C,'[1]PI final (3)'!AN:AN,"",0)</f>
        <v>9</v>
      </c>
      <c r="AL546" s="97">
        <f>_xlfn.XLOOKUP(B546,'[1]PI final (3)'!C:C,'[1]PI final (3)'!AP:AP,"",0)</f>
        <v>0</v>
      </c>
      <c r="AM546" s="97">
        <f>_xlfn.XLOOKUP(B546,'[1]PI final (3)'!C:C,'[1]PI final (3)'!AQ:AQ,"",0)</f>
        <v>0</v>
      </c>
      <c r="AN546" s="97">
        <f>_xlfn.XLOOKUP(B546,'[1]PI final (3)'!C:C,'[1]PI final (3)'!AR:AR,"",0)</f>
        <v>0</v>
      </c>
      <c r="AO546" s="97">
        <f>_xlfn.XLOOKUP(B546,'[1]PI final (3)'!C:C,'[1]PI final (3)'!AS:AS,"",0)</f>
        <v>6</v>
      </c>
      <c r="AP546" s="97">
        <f>_xlfn.XLOOKUP(B546,'[1]PI final (3)'!C:C,'[1]PI final (3)'!AT:AT,"",0)</f>
        <v>6</v>
      </c>
      <c r="AQ546" s="97">
        <f>_xlfn.XLOOKUP(B546,'[1]PI final (3)'!C:C,'[1]PI final (3)'!AU:AU,"",0)</f>
        <v>15</v>
      </c>
      <c r="AR546" s="97">
        <f>_xlfn.XLOOKUP(B546,'[1]PI final (3)'!C:C,'[1]PI final (3)'!AW:AW,"",0)</f>
        <v>0</v>
      </c>
      <c r="AS546" s="97">
        <f>_xlfn.XLOOKUP(B546,'[1]PI final (3)'!C:C,'[1]PI final (3)'!AX:AX,"",0)</f>
        <v>2</v>
      </c>
      <c r="AT546" s="97">
        <f>_xlfn.XLOOKUP(B546,'[1]PI final (3)'!C:C,'[1]PI final (3)'!AY:AY,"",0)</f>
        <v>0</v>
      </c>
      <c r="AU546" s="97">
        <f>_xlfn.XLOOKUP(B546,'[1]PI final (3)'!C:C,'[1]PI final (3)'!AZ:AZ,"",0)</f>
        <v>0</v>
      </c>
      <c r="AV546" s="97">
        <f>_xlfn.XLOOKUP(B546,'[1]PI final (3)'!C:C,'[1]PI final (3)'!BA:BA,"",0)</f>
        <v>2</v>
      </c>
      <c r="AW546" s="97">
        <f>_xlfn.XLOOKUP(B546,'[1]PI final (3)'!C:C,'[1]PI final (3)'!BB:BB,"",0)</f>
        <v>17</v>
      </c>
      <c r="AX546" s="98" t="s">
        <v>776</v>
      </c>
      <c r="AY546" s="98" t="s">
        <v>931</v>
      </c>
      <c r="AZ546" s="98" t="s">
        <v>931</v>
      </c>
      <c r="BA546" s="98" t="s">
        <v>925</v>
      </c>
      <c r="BB546" s="98" t="s">
        <v>799</v>
      </c>
      <c r="BC546" s="98" t="s">
        <v>1359</v>
      </c>
      <c r="BD546" s="98" t="s">
        <v>2569</v>
      </c>
      <c r="BE546" s="98" t="s">
        <v>780</v>
      </c>
      <c r="BF546" s="98" t="s">
        <v>1743</v>
      </c>
    </row>
    <row r="547" spans="1:59" s="102" customFormat="1" ht="32.1" customHeight="1">
      <c r="A547" s="97" t="s">
        <v>3080</v>
      </c>
      <c r="B547" s="97">
        <v>528</v>
      </c>
      <c r="C547" s="98" t="s">
        <v>3046</v>
      </c>
      <c r="D547" s="98" t="s">
        <v>3047</v>
      </c>
      <c r="E547" s="98" t="s">
        <v>3081</v>
      </c>
      <c r="F547" s="98" t="s">
        <v>3082</v>
      </c>
      <c r="G547" s="98" t="s">
        <v>1057</v>
      </c>
      <c r="H547" s="98" t="s">
        <v>3083</v>
      </c>
      <c r="I547" s="98" t="s">
        <v>2675</v>
      </c>
      <c r="J547" s="98" t="s">
        <v>23</v>
      </c>
      <c r="K547" s="98" t="s">
        <v>23</v>
      </c>
      <c r="L547" s="97">
        <v>15000</v>
      </c>
      <c r="M547" s="98" t="s">
        <v>1123</v>
      </c>
      <c r="N547" s="97" t="s">
        <v>3084</v>
      </c>
      <c r="O547" s="98" t="s">
        <v>3085</v>
      </c>
      <c r="P547" s="97">
        <v>41</v>
      </c>
      <c r="Q547" s="98" t="s">
        <v>1332</v>
      </c>
      <c r="R547" s="98" t="s">
        <v>1487</v>
      </c>
      <c r="S547" s="97">
        <v>410305200</v>
      </c>
      <c r="T547" s="118" t="s">
        <v>911</v>
      </c>
      <c r="U547" s="98" t="s">
        <v>3093</v>
      </c>
      <c r="V547" s="98" t="s">
        <v>3094</v>
      </c>
      <c r="W547" s="119" t="s">
        <v>23</v>
      </c>
      <c r="X547" s="98" t="s">
        <v>1713</v>
      </c>
      <c r="Y547" s="98">
        <v>15000</v>
      </c>
      <c r="Z547" s="97">
        <v>5</v>
      </c>
      <c r="AA547" s="107">
        <v>45387</v>
      </c>
      <c r="AB547" s="98" t="s">
        <v>16</v>
      </c>
      <c r="AC547" s="97">
        <f>_xlfn.XLOOKUP(B547,'[1]PI final (3)'!C:C,'[1]PI final (3)'!AE:AE,"",0)</f>
        <v>0</v>
      </c>
      <c r="AD547" s="97">
        <f>_xlfn.XLOOKUP(B547,'[1]PI final (3)'!C:C,'[1]PI final (3)'!AF:AF,"",0)</f>
        <v>2700</v>
      </c>
      <c r="AE547" s="97">
        <f>_xlfn.XLOOKUP(B547,'[1]PI final (3)'!C:C,'[1]PI final (3)'!AG:AG,"",0)</f>
        <v>2700</v>
      </c>
      <c r="AF547" s="97">
        <f>_xlfn.XLOOKUP(B547,'[1]PI final (3)'!C:C,'[1]PI final (3)'!AI:AI,"",0)</f>
        <v>400</v>
      </c>
      <c r="AG547" s="97">
        <f>_xlfn.XLOOKUP(B547,'[1]PI final (3)'!C:C,'[1]PI final (3)'!AJ:AJ,"",0)</f>
        <v>2000</v>
      </c>
      <c r="AH547" s="97">
        <f>_xlfn.XLOOKUP(B547,'[1]PI final (3)'!C:C,'[1]PI final (3)'!AK:AK,"",0)</f>
        <v>2000</v>
      </c>
      <c r="AI547" s="97">
        <f>_xlfn.XLOOKUP(B547,'[1]PI final (3)'!C:C,'[1]PI final (3)'!AL:AL,"",0)</f>
        <v>1000</v>
      </c>
      <c r="AJ547" s="97">
        <f>_xlfn.XLOOKUP(B547,'[1]PI final (3)'!C:C,'[1]PI final (3)'!AM:AM,"",0)</f>
        <v>5400</v>
      </c>
      <c r="AK547" s="97">
        <f>_xlfn.XLOOKUP(B547,'[1]PI final (3)'!C:C,'[1]PI final (3)'!AN:AN,"",0)</f>
        <v>8100</v>
      </c>
      <c r="AL547" s="97">
        <f>_xlfn.XLOOKUP(B547,'[1]PI final (3)'!C:C,'[1]PI final (3)'!AP:AP,"",0)</f>
        <v>400</v>
      </c>
      <c r="AM547" s="97">
        <f>_xlfn.XLOOKUP(B547,'[1]PI final (3)'!C:C,'[1]PI final (3)'!AQ:AQ,"",0)</f>
        <v>2000</v>
      </c>
      <c r="AN547" s="97">
        <f>_xlfn.XLOOKUP(B547,'[1]PI final (3)'!C:C,'[1]PI final (3)'!AR:AR,"",0)</f>
        <v>2000</v>
      </c>
      <c r="AO547" s="97">
        <f>_xlfn.XLOOKUP(B547,'[1]PI final (3)'!C:C,'[1]PI final (3)'!AS:AS,"",0)</f>
        <v>1000</v>
      </c>
      <c r="AP547" s="97">
        <f>_xlfn.XLOOKUP(B547,'[1]PI final (3)'!C:C,'[1]PI final (3)'!AT:AT,"",0)</f>
        <v>5400</v>
      </c>
      <c r="AQ547" s="97">
        <f>_xlfn.XLOOKUP(B547,'[1]PI final (3)'!C:C,'[1]PI final (3)'!AU:AU,"",0)</f>
        <v>13500</v>
      </c>
      <c r="AR547" s="97">
        <f>_xlfn.XLOOKUP(B547,'[1]PI final (3)'!C:C,'[1]PI final (3)'!AW:AW,"",0)</f>
        <v>500</v>
      </c>
      <c r="AS547" s="97">
        <f>_xlfn.XLOOKUP(B547,'[1]PI final (3)'!C:C,'[1]PI final (3)'!AX:AX,"",0)</f>
        <v>500</v>
      </c>
      <c r="AT547" s="97">
        <f>_xlfn.XLOOKUP(B547,'[1]PI final (3)'!C:C,'[1]PI final (3)'!AY:AY,"",0)</f>
        <v>500</v>
      </c>
      <c r="AU547" s="97">
        <f>_xlfn.XLOOKUP(B547,'[1]PI final (3)'!C:C,'[1]PI final (3)'!AZ:AZ,"",0)</f>
        <v>0</v>
      </c>
      <c r="AV547" s="97">
        <f>_xlfn.XLOOKUP(B547,'[1]PI final (3)'!C:C,'[1]PI final (3)'!BA:BA,"",0)</f>
        <v>1500</v>
      </c>
      <c r="AW547" s="97">
        <f>_xlfn.XLOOKUP(B547,'[1]PI final (3)'!C:C,'[1]PI final (3)'!BB:BB,"",0)</f>
        <v>15000</v>
      </c>
      <c r="AX547" s="98" t="e">
        <v>#VALUE!</v>
      </c>
      <c r="AY547" s="98" t="s">
        <v>931</v>
      </c>
      <c r="AZ547" s="98" t="s">
        <v>931</v>
      </c>
      <c r="BA547" s="98" t="s">
        <v>925</v>
      </c>
      <c r="BB547" s="98" t="s">
        <v>799</v>
      </c>
      <c r="BC547" s="98" t="s">
        <v>1359</v>
      </c>
      <c r="BD547" s="98" t="s">
        <v>1222</v>
      </c>
      <c r="BE547" s="98" t="s">
        <v>780</v>
      </c>
      <c r="BF547" s="98" t="s">
        <v>1743</v>
      </c>
    </row>
    <row r="548" spans="1:59" s="102" customFormat="1" ht="32.1" customHeight="1">
      <c r="A548" s="97" t="s">
        <v>3080</v>
      </c>
      <c r="B548" s="97">
        <v>529</v>
      </c>
      <c r="C548" s="98" t="s">
        <v>3046</v>
      </c>
      <c r="D548" s="98" t="s">
        <v>3047</v>
      </c>
      <c r="E548" s="98" t="s">
        <v>3081</v>
      </c>
      <c r="F548" s="98" t="s">
        <v>3082</v>
      </c>
      <c r="G548" s="98" t="s">
        <v>1057</v>
      </c>
      <c r="H548" s="98" t="s">
        <v>3083</v>
      </c>
      <c r="I548" s="98" t="s">
        <v>2675</v>
      </c>
      <c r="J548" s="98" t="s">
        <v>23</v>
      </c>
      <c r="K548" s="98" t="s">
        <v>23</v>
      </c>
      <c r="L548" s="97">
        <v>15000</v>
      </c>
      <c r="M548" s="98" t="s">
        <v>1123</v>
      </c>
      <c r="N548" s="97" t="s">
        <v>3084</v>
      </c>
      <c r="O548" s="98" t="s">
        <v>3085</v>
      </c>
      <c r="P548" s="97">
        <v>41</v>
      </c>
      <c r="Q548" s="98" t="s">
        <v>1332</v>
      </c>
      <c r="R548" s="98" t="s">
        <v>1487</v>
      </c>
      <c r="S548" s="97">
        <v>410306700</v>
      </c>
      <c r="T548" s="118" t="s">
        <v>937</v>
      </c>
      <c r="U548" s="98" t="s">
        <v>1260</v>
      </c>
      <c r="V548" s="98" t="s">
        <v>3095</v>
      </c>
      <c r="W548" s="98">
        <v>0</v>
      </c>
      <c r="X548" s="98" t="s">
        <v>3096</v>
      </c>
      <c r="Y548" s="98">
        <v>1</v>
      </c>
      <c r="Z548" s="97" t="s">
        <v>3097</v>
      </c>
      <c r="AA548" s="101" t="s">
        <v>3098</v>
      </c>
      <c r="AB548" s="98" t="s">
        <v>16</v>
      </c>
      <c r="AC548" s="97">
        <f>_xlfn.XLOOKUP(B548,'[1]PI final (3)'!C:C,'[1]PI final (3)'!AE:AE,"",0)</f>
        <v>0</v>
      </c>
      <c r="AD548" s="97">
        <f>_xlfn.XLOOKUP(B548,'[1]PI final (3)'!C:C,'[1]PI final (3)'!AF:AF,"",0)</f>
        <v>0.1</v>
      </c>
      <c r="AE548" s="97">
        <f>_xlfn.XLOOKUP(B548,'[1]PI final (3)'!C:C,'[1]PI final (3)'!AG:AG,"",0)</f>
        <v>0.1</v>
      </c>
      <c r="AF548" s="97">
        <f>_xlfn.XLOOKUP(B548,'[1]PI final (3)'!C:C,'[1]PI final (3)'!AI:AI,"",0)</f>
        <v>0</v>
      </c>
      <c r="AG548" s="97">
        <f>_xlfn.XLOOKUP(B548,'[1]PI final (3)'!C:C,'[1]PI final (3)'!AJ:AJ,"",0)</f>
        <v>0</v>
      </c>
      <c r="AH548" s="97">
        <f>_xlfn.XLOOKUP(B548,'[1]PI final (3)'!C:C,'[1]PI final (3)'!AK:AK,"",0)</f>
        <v>0</v>
      </c>
      <c r="AI548" s="97">
        <f>_xlfn.XLOOKUP(B548,'[1]PI final (3)'!C:C,'[1]PI final (3)'!AL:AL,"",0)</f>
        <v>0.4</v>
      </c>
      <c r="AJ548" s="97">
        <f>_xlfn.XLOOKUP(B548,'[1]PI final (3)'!C:C,'[1]PI final (3)'!AM:AM,"",0)</f>
        <v>0.4</v>
      </c>
      <c r="AK548" s="97">
        <f>_xlfn.XLOOKUP(B548,'[1]PI final (3)'!C:C,'[1]PI final (3)'!AN:AN,"",0)</f>
        <v>0.5</v>
      </c>
      <c r="AL548" s="97">
        <f>_xlfn.XLOOKUP(B548,'[1]PI final (3)'!C:C,'[1]PI final (3)'!AP:AP,"",0)</f>
        <v>0</v>
      </c>
      <c r="AM548" s="97">
        <f>_xlfn.XLOOKUP(B548,'[1]PI final (3)'!C:C,'[1]PI final (3)'!AQ:AQ,"",0)</f>
        <v>0</v>
      </c>
      <c r="AN548" s="97">
        <f>_xlfn.XLOOKUP(B548,'[1]PI final (3)'!C:C,'[1]PI final (3)'!AR:AR,"",0)</f>
        <v>0</v>
      </c>
      <c r="AO548" s="97">
        <f>_xlfn.XLOOKUP(B548,'[1]PI final (3)'!C:C,'[1]PI final (3)'!AS:AS,"",0)</f>
        <v>0.4</v>
      </c>
      <c r="AP548" s="97">
        <f>_xlfn.XLOOKUP(B548,'[1]PI final (3)'!C:C,'[1]PI final (3)'!AT:AT,"",0)</f>
        <v>0.4</v>
      </c>
      <c r="AQ548" s="97">
        <f>_xlfn.XLOOKUP(B548,'[1]PI final (3)'!C:C,'[1]PI final (3)'!AU:AU,"",0)</f>
        <v>0.9</v>
      </c>
      <c r="AR548" s="97">
        <f>_xlfn.XLOOKUP(B548,'[1]PI final (3)'!C:C,'[1]PI final (3)'!AW:AW,"",0)</f>
        <v>0</v>
      </c>
      <c r="AS548" s="97">
        <f>_xlfn.XLOOKUP(B548,'[1]PI final (3)'!C:C,'[1]PI final (3)'!AX:AX,"",0)</f>
        <v>0</v>
      </c>
      <c r="AT548" s="97">
        <f>_xlfn.XLOOKUP(B548,'[1]PI final (3)'!C:C,'[1]PI final (3)'!AY:AY,"",0)</f>
        <v>0</v>
      </c>
      <c r="AU548" s="97">
        <f>_xlfn.XLOOKUP(B548,'[1]PI final (3)'!C:C,'[1]PI final (3)'!AZ:AZ,"",0)</f>
        <v>0.1</v>
      </c>
      <c r="AV548" s="97">
        <f>_xlfn.XLOOKUP(B548,'[1]PI final (3)'!C:C,'[1]PI final (3)'!BA:BA,"",0)</f>
        <v>0.1</v>
      </c>
      <c r="AW548" s="97">
        <f>_xlfn.XLOOKUP(B548,'[1]PI final (3)'!C:C,'[1]PI final (3)'!BB:BB,"",0)</f>
        <v>1</v>
      </c>
      <c r="AX548" s="98" t="s">
        <v>776</v>
      </c>
      <c r="AY548" s="98" t="s">
        <v>931</v>
      </c>
      <c r="AZ548" s="98" t="s">
        <v>931</v>
      </c>
      <c r="BA548" s="98" t="s">
        <v>849</v>
      </c>
      <c r="BB548" s="98">
        <v>0</v>
      </c>
      <c r="BC548" s="98">
        <v>0</v>
      </c>
      <c r="BD548" s="98">
        <v>0</v>
      </c>
      <c r="BE548" s="98">
        <v>0</v>
      </c>
      <c r="BF548" s="98">
        <v>0</v>
      </c>
    </row>
    <row r="549" spans="1:59" s="102" customFormat="1" ht="32.1" customHeight="1">
      <c r="A549" s="97" t="s">
        <v>3080</v>
      </c>
      <c r="B549" s="97">
        <v>530</v>
      </c>
      <c r="C549" s="98" t="s">
        <v>3046</v>
      </c>
      <c r="D549" s="98" t="s">
        <v>3099</v>
      </c>
      <c r="E549" s="98" t="s">
        <v>3100</v>
      </c>
      <c r="F549" s="98" t="s">
        <v>3101</v>
      </c>
      <c r="G549" s="98" t="s">
        <v>1057</v>
      </c>
      <c r="H549" s="98" t="s">
        <v>3102</v>
      </c>
      <c r="I549" s="98" t="s">
        <v>812</v>
      </c>
      <c r="J549" s="106">
        <v>0.06</v>
      </c>
      <c r="K549" s="117" t="s">
        <v>3096</v>
      </c>
      <c r="L549" s="106">
        <v>0.08</v>
      </c>
      <c r="M549" s="98" t="s">
        <v>3103</v>
      </c>
      <c r="N549" s="97">
        <v>10</v>
      </c>
      <c r="O549" s="98" t="s">
        <v>3104</v>
      </c>
      <c r="P549" s="97">
        <v>41</v>
      </c>
      <c r="Q549" s="98" t="s">
        <v>1332</v>
      </c>
      <c r="R549" s="98" t="s">
        <v>1487</v>
      </c>
      <c r="S549" s="97">
        <v>410300900</v>
      </c>
      <c r="T549" s="98" t="s">
        <v>770</v>
      </c>
      <c r="U549" s="98" t="s">
        <v>3105</v>
      </c>
      <c r="V549" s="98" t="s">
        <v>3106</v>
      </c>
      <c r="W549" s="98">
        <v>3500</v>
      </c>
      <c r="X549" s="98" t="s">
        <v>3107</v>
      </c>
      <c r="Y549" s="98">
        <v>6500</v>
      </c>
      <c r="Z549" s="97">
        <v>10</v>
      </c>
      <c r="AA549" s="101" t="s">
        <v>2138</v>
      </c>
      <c r="AB549" s="98" t="s">
        <v>16</v>
      </c>
      <c r="AC549" s="97">
        <f>_xlfn.XLOOKUP(B549,'[1]PI final (3)'!C:C,'[1]PI final (3)'!AE:AE,"",0)</f>
        <v>180</v>
      </c>
      <c r="AD549" s="97">
        <f>_xlfn.XLOOKUP(B549,'[1]PI final (3)'!C:C,'[1]PI final (3)'!AF:AF,"",0)</f>
        <v>180</v>
      </c>
      <c r="AE549" s="97">
        <f>_xlfn.XLOOKUP(B549,'[1]PI final (3)'!C:C,'[1]PI final (3)'!AG:AG,"",0)</f>
        <v>360</v>
      </c>
      <c r="AF549" s="97">
        <f>_xlfn.XLOOKUP(B549,'[1]PI final (3)'!C:C,'[1]PI final (3)'!AI:AI,"",0)</f>
        <v>180</v>
      </c>
      <c r="AG549" s="97">
        <f>_xlfn.XLOOKUP(B549,'[1]PI final (3)'!C:C,'[1]PI final (3)'!AJ:AJ,"",0)</f>
        <v>300</v>
      </c>
      <c r="AH549" s="97">
        <f>_xlfn.XLOOKUP(B549,'[1]PI final (3)'!C:C,'[1]PI final (3)'!AK:AK,"",0)</f>
        <v>300</v>
      </c>
      <c r="AI549" s="97">
        <f>_xlfn.XLOOKUP(B549,'[1]PI final (3)'!C:C,'[1]PI final (3)'!AL:AL,"",0)</f>
        <v>180</v>
      </c>
      <c r="AJ549" s="97">
        <f>_xlfn.XLOOKUP(B549,'[1]PI final (3)'!C:C,'[1]PI final (3)'!AM:AM,"",0)</f>
        <v>960</v>
      </c>
      <c r="AK549" s="97">
        <f>_xlfn.XLOOKUP(B549,'[1]PI final (3)'!C:C,'[1]PI final (3)'!AN:AN,"",0)</f>
        <v>1320</v>
      </c>
      <c r="AL549" s="97">
        <f>_xlfn.XLOOKUP(B549,'[1]PI final (3)'!C:C,'[1]PI final (3)'!AP:AP,"",0)</f>
        <v>180</v>
      </c>
      <c r="AM549" s="97">
        <f>_xlfn.XLOOKUP(B549,'[1]PI final (3)'!C:C,'[1]PI final (3)'!AQ:AQ,"",0)</f>
        <v>300</v>
      </c>
      <c r="AN549" s="97">
        <f>_xlfn.XLOOKUP(B549,'[1]PI final (3)'!C:C,'[1]PI final (3)'!AR:AR,"",0)</f>
        <v>300</v>
      </c>
      <c r="AO549" s="97">
        <f>_xlfn.XLOOKUP(B549,'[1]PI final (3)'!C:C,'[1]PI final (3)'!AS:AS,"",0)</f>
        <v>180</v>
      </c>
      <c r="AP549" s="97">
        <f>_xlfn.XLOOKUP(B549,'[1]PI final (3)'!C:C,'[1]PI final (3)'!AT:AT,"",0)</f>
        <v>960</v>
      </c>
      <c r="AQ549" s="97">
        <f>_xlfn.XLOOKUP(B549,'[1]PI final (3)'!C:C,'[1]PI final (3)'!AU:AU,"",0)</f>
        <v>2280</v>
      </c>
      <c r="AR549" s="97">
        <f>_xlfn.XLOOKUP(B549,'[1]PI final (3)'!C:C,'[1]PI final (3)'!AW:AW,"",0)</f>
        <v>180</v>
      </c>
      <c r="AS549" s="97">
        <f>_xlfn.XLOOKUP(B549,'[1]PI final (3)'!C:C,'[1]PI final (3)'!AX:AX,"",0)</f>
        <v>270</v>
      </c>
      <c r="AT549" s="97">
        <f>_xlfn.XLOOKUP(B549,'[1]PI final (3)'!C:C,'[1]PI final (3)'!AY:AY,"",0)</f>
        <v>270</v>
      </c>
      <c r="AU549" s="97">
        <f>_xlfn.XLOOKUP(B549,'[1]PI final (3)'!C:C,'[1]PI final (3)'!AZ:AZ,"",0)</f>
        <v>0</v>
      </c>
      <c r="AV549" s="97">
        <f>_xlfn.XLOOKUP(B549,'[1]PI final (3)'!C:C,'[1]PI final (3)'!BA:BA,"",0)</f>
        <v>720</v>
      </c>
      <c r="AW549" s="97">
        <f>_xlfn.XLOOKUP(B549,'[1]PI final (3)'!C:C,'[1]PI final (3)'!BB:BB,"",0)</f>
        <v>3000</v>
      </c>
      <c r="AX549" s="98" t="s">
        <v>776</v>
      </c>
      <c r="AY549" s="98" t="s">
        <v>931</v>
      </c>
      <c r="AZ549" s="98" t="s">
        <v>931</v>
      </c>
      <c r="BA549" s="98" t="s">
        <v>925</v>
      </c>
      <c r="BB549" s="98" t="s">
        <v>792</v>
      </c>
      <c r="BC549" s="98" t="s">
        <v>899</v>
      </c>
      <c r="BD549" s="98" t="s">
        <v>2494</v>
      </c>
      <c r="BE549" s="98" t="s">
        <v>780</v>
      </c>
      <c r="BF549" s="98" t="s">
        <v>1743</v>
      </c>
    </row>
    <row r="550" spans="1:59" s="102" customFormat="1" ht="32.1" customHeight="1">
      <c r="A550" s="97" t="s">
        <v>3080</v>
      </c>
      <c r="B550" s="97">
        <v>531</v>
      </c>
      <c r="C550" s="98" t="s">
        <v>3046</v>
      </c>
      <c r="D550" s="98" t="s">
        <v>3099</v>
      </c>
      <c r="E550" s="98" t="s">
        <v>3100</v>
      </c>
      <c r="F550" s="98" t="s">
        <v>3101</v>
      </c>
      <c r="G550" s="98" t="s">
        <v>1057</v>
      </c>
      <c r="H550" s="98" t="s">
        <v>3102</v>
      </c>
      <c r="I550" s="98" t="s">
        <v>812</v>
      </c>
      <c r="J550" s="106">
        <v>0.06</v>
      </c>
      <c r="K550" s="117" t="s">
        <v>3096</v>
      </c>
      <c r="L550" s="106">
        <v>0.08</v>
      </c>
      <c r="M550" s="98" t="s">
        <v>3103</v>
      </c>
      <c r="N550" s="97">
        <v>10</v>
      </c>
      <c r="O550" s="98" t="s">
        <v>3104</v>
      </c>
      <c r="P550" s="97">
        <v>41</v>
      </c>
      <c r="Q550" s="98" t="s">
        <v>1332</v>
      </c>
      <c r="R550" s="98" t="s">
        <v>1333</v>
      </c>
      <c r="S550" s="97">
        <v>410205200</v>
      </c>
      <c r="T550" s="98" t="s">
        <v>3108</v>
      </c>
      <c r="U550" s="98" t="s">
        <v>3109</v>
      </c>
      <c r="V550" s="98" t="s">
        <v>3110</v>
      </c>
      <c r="W550" s="98">
        <v>6000</v>
      </c>
      <c r="X550" s="98" t="s">
        <v>3111</v>
      </c>
      <c r="Y550" s="98">
        <v>11000</v>
      </c>
      <c r="Z550" s="97">
        <v>10</v>
      </c>
      <c r="AA550" s="101" t="s">
        <v>2138</v>
      </c>
      <c r="AB550" s="98" t="s">
        <v>16</v>
      </c>
      <c r="AC550" s="97">
        <f>_xlfn.XLOOKUP(B550,'[1]PI final (3)'!C:C,'[1]PI final (3)'!AE:AE,"",0)</f>
        <v>300</v>
      </c>
      <c r="AD550" s="97">
        <f>_xlfn.XLOOKUP(B550,'[1]PI final (3)'!C:C,'[1]PI final (3)'!AF:AF,"",0)</f>
        <v>300</v>
      </c>
      <c r="AE550" s="97">
        <f>_xlfn.XLOOKUP(B550,'[1]PI final (3)'!C:C,'[1]PI final (3)'!AG:AG,"",0)</f>
        <v>600</v>
      </c>
      <c r="AF550" s="97">
        <f>_xlfn.XLOOKUP(B550,'[1]PI final (3)'!C:C,'[1]PI final (3)'!AI:AI,"",0)</f>
        <v>300</v>
      </c>
      <c r="AG550" s="97">
        <f>_xlfn.XLOOKUP(B550,'[1]PI final (3)'!C:C,'[1]PI final (3)'!AJ:AJ,"",0)</f>
        <v>500</v>
      </c>
      <c r="AH550" s="97">
        <f>_xlfn.XLOOKUP(B550,'[1]PI final (3)'!C:C,'[1]PI final (3)'!AK:AK,"",0)</f>
        <v>500</v>
      </c>
      <c r="AI550" s="97">
        <f>_xlfn.XLOOKUP(B550,'[1]PI final (3)'!C:C,'[1]PI final (3)'!AL:AL,"",0)</f>
        <v>300</v>
      </c>
      <c r="AJ550" s="97">
        <f>_xlfn.XLOOKUP(B550,'[1]PI final (3)'!C:C,'[1]PI final (3)'!AM:AM,"",0)</f>
        <v>1600</v>
      </c>
      <c r="AK550" s="97">
        <f>_xlfn.XLOOKUP(B550,'[1]PI final (3)'!C:C,'[1]PI final (3)'!AN:AN,"",0)</f>
        <v>2200</v>
      </c>
      <c r="AL550" s="97">
        <f>_xlfn.XLOOKUP(B550,'[1]PI final (3)'!C:C,'[1]PI final (3)'!AP:AP,"",0)</f>
        <v>300</v>
      </c>
      <c r="AM550" s="97">
        <f>_xlfn.XLOOKUP(B550,'[1]PI final (3)'!C:C,'[1]PI final (3)'!AQ:AQ,"",0)</f>
        <v>500</v>
      </c>
      <c r="AN550" s="97">
        <f>_xlfn.XLOOKUP(B550,'[1]PI final (3)'!C:C,'[1]PI final (3)'!AR:AR,"",0)</f>
        <v>500</v>
      </c>
      <c r="AO550" s="97">
        <f>_xlfn.XLOOKUP(B550,'[1]PI final (3)'!C:C,'[1]PI final (3)'!AS:AS,"",0)</f>
        <v>300</v>
      </c>
      <c r="AP550" s="97">
        <f>_xlfn.XLOOKUP(B550,'[1]PI final (3)'!C:C,'[1]PI final (3)'!AT:AT,"",0)</f>
        <v>1600</v>
      </c>
      <c r="AQ550" s="97">
        <f>_xlfn.XLOOKUP(B550,'[1]PI final (3)'!C:C,'[1]PI final (3)'!AU:AU,"",0)</f>
        <v>3800</v>
      </c>
      <c r="AR550" s="97">
        <f>_xlfn.XLOOKUP(B550,'[1]PI final (3)'!C:C,'[1]PI final (3)'!AW:AW,"",0)</f>
        <v>300</v>
      </c>
      <c r="AS550" s="97">
        <f>_xlfn.XLOOKUP(B550,'[1]PI final (3)'!C:C,'[1]PI final (3)'!AX:AX,"",0)</f>
        <v>450</v>
      </c>
      <c r="AT550" s="97">
        <f>_xlfn.XLOOKUP(B550,'[1]PI final (3)'!C:C,'[1]PI final (3)'!AY:AY,"",0)</f>
        <v>450</v>
      </c>
      <c r="AU550" s="97">
        <f>_xlfn.XLOOKUP(B550,'[1]PI final (3)'!C:C,'[1]PI final (3)'!AZ:AZ,"",0)</f>
        <v>0</v>
      </c>
      <c r="AV550" s="97">
        <f>_xlfn.XLOOKUP(B550,'[1]PI final (3)'!C:C,'[1]PI final (3)'!BA:BA,"",0)</f>
        <v>1200</v>
      </c>
      <c r="AW550" s="97">
        <f>_xlfn.XLOOKUP(B550,'[1]PI final (3)'!C:C,'[1]PI final (3)'!BB:BB,"",0)</f>
        <v>5000</v>
      </c>
      <c r="AX550" s="98" t="s">
        <v>776</v>
      </c>
      <c r="AY550" s="98" t="s">
        <v>931</v>
      </c>
      <c r="AZ550" s="98" t="s">
        <v>931</v>
      </c>
      <c r="BA550" s="98" t="s">
        <v>925</v>
      </c>
      <c r="BB550" s="98" t="s">
        <v>792</v>
      </c>
      <c r="BC550" s="98" t="s">
        <v>899</v>
      </c>
      <c r="BD550" s="98" t="s">
        <v>2494</v>
      </c>
      <c r="BE550" s="98" t="s">
        <v>780</v>
      </c>
      <c r="BF550" s="98" t="s">
        <v>1743</v>
      </c>
    </row>
    <row r="551" spans="1:59" s="102" customFormat="1" ht="32.1" customHeight="1">
      <c r="A551" s="97" t="s">
        <v>3080</v>
      </c>
      <c r="B551" s="97">
        <v>532</v>
      </c>
      <c r="C551" s="98" t="s">
        <v>3046</v>
      </c>
      <c r="D551" s="98" t="s">
        <v>3099</v>
      </c>
      <c r="E551" s="98" t="s">
        <v>3100</v>
      </c>
      <c r="F551" s="98" t="s">
        <v>3101</v>
      </c>
      <c r="G551" s="98" t="s">
        <v>1057</v>
      </c>
      <c r="H551" s="98" t="s">
        <v>3102</v>
      </c>
      <c r="I551" s="98" t="s">
        <v>812</v>
      </c>
      <c r="J551" s="106">
        <v>0.06</v>
      </c>
      <c r="K551" s="117" t="s">
        <v>3096</v>
      </c>
      <c r="L551" s="106">
        <v>0.08</v>
      </c>
      <c r="M551" s="98" t="s">
        <v>3103</v>
      </c>
      <c r="N551" s="97">
        <v>10</v>
      </c>
      <c r="O551" s="98" t="s">
        <v>3104</v>
      </c>
      <c r="P551" s="97">
        <v>41</v>
      </c>
      <c r="Q551" s="98" t="s">
        <v>1332</v>
      </c>
      <c r="R551" s="98" t="s">
        <v>1333</v>
      </c>
      <c r="S551" s="97">
        <v>410204500</v>
      </c>
      <c r="T551" s="98" t="s">
        <v>770</v>
      </c>
      <c r="U551" s="98" t="s">
        <v>770</v>
      </c>
      <c r="V551" s="98" t="s">
        <v>3112</v>
      </c>
      <c r="W551" s="98">
        <v>5000</v>
      </c>
      <c r="X551" s="98" t="s">
        <v>3113</v>
      </c>
      <c r="Y551" s="132">
        <v>9000</v>
      </c>
      <c r="Z551" s="97">
        <v>10</v>
      </c>
      <c r="AA551" s="101" t="s">
        <v>2138</v>
      </c>
      <c r="AB551" s="98" t="s">
        <v>16</v>
      </c>
      <c r="AC551" s="97">
        <f>_xlfn.XLOOKUP(B551,'[1]PI final (3)'!C:C,'[1]PI final (3)'!AE:AE,"",0)</f>
        <v>240</v>
      </c>
      <c r="AD551" s="97">
        <f>_xlfn.XLOOKUP(B551,'[1]PI final (3)'!C:C,'[1]PI final (3)'!AF:AF,"",0)</f>
        <v>240</v>
      </c>
      <c r="AE551" s="97">
        <f>_xlfn.XLOOKUP(B551,'[1]PI final (3)'!C:C,'[1]PI final (3)'!AG:AG,"",0)</f>
        <v>480</v>
      </c>
      <c r="AF551" s="97">
        <f>_xlfn.XLOOKUP(B551,'[1]PI final (3)'!C:C,'[1]PI final (3)'!AI:AI,"",0)</f>
        <v>240</v>
      </c>
      <c r="AG551" s="97">
        <f>_xlfn.XLOOKUP(B551,'[1]PI final (3)'!C:C,'[1]PI final (3)'!AJ:AJ,"",0)</f>
        <v>400</v>
      </c>
      <c r="AH551" s="97">
        <f>_xlfn.XLOOKUP(B551,'[1]PI final (3)'!C:C,'[1]PI final (3)'!AK:AK,"",0)</f>
        <v>400</v>
      </c>
      <c r="AI551" s="97">
        <f>_xlfn.XLOOKUP(B551,'[1]PI final (3)'!C:C,'[1]PI final (3)'!AL:AL,"",0)</f>
        <v>240</v>
      </c>
      <c r="AJ551" s="97">
        <f>_xlfn.XLOOKUP(B551,'[1]PI final (3)'!C:C,'[1]PI final (3)'!AM:AM,"",0)</f>
        <v>1280</v>
      </c>
      <c r="AK551" s="97">
        <f>_xlfn.XLOOKUP(B551,'[1]PI final (3)'!C:C,'[1]PI final (3)'!AN:AN,"",0)</f>
        <v>1760</v>
      </c>
      <c r="AL551" s="97">
        <f>_xlfn.XLOOKUP(B551,'[1]PI final (3)'!C:C,'[1]PI final (3)'!AP:AP,"",0)</f>
        <v>240</v>
      </c>
      <c r="AM551" s="97">
        <f>_xlfn.XLOOKUP(B551,'[1]PI final (3)'!C:C,'[1]PI final (3)'!AQ:AQ,"",0)</f>
        <v>400</v>
      </c>
      <c r="AN551" s="97">
        <f>_xlfn.XLOOKUP(B551,'[1]PI final (3)'!C:C,'[1]PI final (3)'!AR:AR,"",0)</f>
        <v>400</v>
      </c>
      <c r="AO551" s="97">
        <f>_xlfn.XLOOKUP(B551,'[1]PI final (3)'!C:C,'[1]PI final (3)'!AS:AS,"",0)</f>
        <v>240</v>
      </c>
      <c r="AP551" s="97">
        <f>_xlfn.XLOOKUP(B551,'[1]PI final (3)'!C:C,'[1]PI final (3)'!AT:AT,"",0)</f>
        <v>1280</v>
      </c>
      <c r="AQ551" s="97">
        <f>_xlfn.XLOOKUP(B551,'[1]PI final (3)'!C:C,'[1]PI final (3)'!AU:AU,"",0)</f>
        <v>3040</v>
      </c>
      <c r="AR551" s="97">
        <f>_xlfn.XLOOKUP(B551,'[1]PI final (3)'!C:C,'[1]PI final (3)'!AW:AW,"",0)</f>
        <v>240</v>
      </c>
      <c r="AS551" s="97">
        <f>_xlfn.XLOOKUP(B551,'[1]PI final (3)'!C:C,'[1]PI final (3)'!AX:AX,"",0)</f>
        <v>360</v>
      </c>
      <c r="AT551" s="97">
        <f>_xlfn.XLOOKUP(B551,'[1]PI final (3)'!C:C,'[1]PI final (3)'!AY:AY,"",0)</f>
        <v>360</v>
      </c>
      <c r="AU551" s="97">
        <f>_xlfn.XLOOKUP(B551,'[1]PI final (3)'!C:C,'[1]PI final (3)'!AZ:AZ,"",0)</f>
        <v>0</v>
      </c>
      <c r="AV551" s="97">
        <f>_xlfn.XLOOKUP(B551,'[1]PI final (3)'!C:C,'[1]PI final (3)'!BA:BA,"",0)</f>
        <v>960</v>
      </c>
      <c r="AW551" s="97">
        <f>_xlfn.XLOOKUP(B551,'[1]PI final (3)'!C:C,'[1]PI final (3)'!BB:BB,"",0)</f>
        <v>4000</v>
      </c>
      <c r="AX551" s="98" t="e">
        <v>#VALUE!</v>
      </c>
      <c r="AY551" s="98" t="s">
        <v>931</v>
      </c>
      <c r="AZ551" s="98" t="s">
        <v>931</v>
      </c>
      <c r="BA551" s="98" t="s">
        <v>925</v>
      </c>
      <c r="BB551" s="98" t="s">
        <v>792</v>
      </c>
      <c r="BC551" s="98" t="s">
        <v>899</v>
      </c>
      <c r="BD551" s="98" t="s">
        <v>2494</v>
      </c>
      <c r="BE551" s="98" t="s">
        <v>780</v>
      </c>
      <c r="BF551" s="98" t="s">
        <v>1743</v>
      </c>
    </row>
    <row r="552" spans="1:59" s="102" customFormat="1" ht="32.1" customHeight="1">
      <c r="A552" s="97" t="s">
        <v>3080</v>
      </c>
      <c r="B552" s="97">
        <v>533</v>
      </c>
      <c r="C552" s="98" t="s">
        <v>3046</v>
      </c>
      <c r="D552" s="98" t="s">
        <v>3099</v>
      </c>
      <c r="E552" s="98" t="s">
        <v>3100</v>
      </c>
      <c r="F552" s="98" t="s">
        <v>3101</v>
      </c>
      <c r="G552" s="98" t="s">
        <v>1057</v>
      </c>
      <c r="H552" s="98" t="s">
        <v>3102</v>
      </c>
      <c r="I552" s="98" t="s">
        <v>812</v>
      </c>
      <c r="J552" s="106">
        <v>0.06</v>
      </c>
      <c r="K552" s="117" t="s">
        <v>3096</v>
      </c>
      <c r="L552" s="106">
        <v>0.08</v>
      </c>
      <c r="M552" s="98" t="s">
        <v>3103</v>
      </c>
      <c r="N552" s="97">
        <v>10</v>
      </c>
      <c r="O552" s="98" t="s">
        <v>3104</v>
      </c>
      <c r="P552" s="97">
        <v>41</v>
      </c>
      <c r="Q552" s="98" t="s">
        <v>1332</v>
      </c>
      <c r="R552" s="98" t="s">
        <v>1333</v>
      </c>
      <c r="S552" s="97">
        <v>410205200</v>
      </c>
      <c r="T552" s="98" t="s">
        <v>3108</v>
      </c>
      <c r="U552" s="98" t="s">
        <v>3114</v>
      </c>
      <c r="V552" s="98" t="s">
        <v>3115</v>
      </c>
      <c r="W552" s="98">
        <v>500</v>
      </c>
      <c r="X552" s="98" t="s">
        <v>3116</v>
      </c>
      <c r="Y552" s="98">
        <v>2500</v>
      </c>
      <c r="Z552" s="97">
        <v>10</v>
      </c>
      <c r="AA552" s="101" t="s">
        <v>2138</v>
      </c>
      <c r="AB552" s="98" t="s">
        <v>16</v>
      </c>
      <c r="AC552" s="97">
        <f>_xlfn.XLOOKUP(B552,'[1]PI final (3)'!C:C,'[1]PI final (3)'!AE:AE,"",0)</f>
        <v>120</v>
      </c>
      <c r="AD552" s="97">
        <f>_xlfn.XLOOKUP(B552,'[1]PI final (3)'!C:C,'[1]PI final (3)'!AF:AF,"",0)</f>
        <v>120</v>
      </c>
      <c r="AE552" s="97">
        <f>_xlfn.XLOOKUP(B552,'[1]PI final (3)'!C:C,'[1]PI final (3)'!AG:AG,"",0)</f>
        <v>240</v>
      </c>
      <c r="AF552" s="97">
        <f>_xlfn.XLOOKUP(B552,'[1]PI final (3)'!C:C,'[1]PI final (3)'!AI:AI,"",0)</f>
        <v>120</v>
      </c>
      <c r="AG552" s="97">
        <f>_xlfn.XLOOKUP(B552,'[1]PI final (3)'!C:C,'[1]PI final (3)'!AJ:AJ,"",0)</f>
        <v>200</v>
      </c>
      <c r="AH552" s="97">
        <f>_xlfn.XLOOKUP(B552,'[1]PI final (3)'!C:C,'[1]PI final (3)'!AK:AK,"",0)</f>
        <v>200</v>
      </c>
      <c r="AI552" s="97">
        <f>_xlfn.XLOOKUP(B552,'[1]PI final (3)'!C:C,'[1]PI final (3)'!AL:AL,"",0)</f>
        <v>120</v>
      </c>
      <c r="AJ552" s="97">
        <f>_xlfn.XLOOKUP(B552,'[1]PI final (3)'!C:C,'[1]PI final (3)'!AM:AM,"",0)</f>
        <v>640</v>
      </c>
      <c r="AK552" s="97">
        <f>_xlfn.XLOOKUP(B552,'[1]PI final (3)'!C:C,'[1]PI final (3)'!AN:AN,"",0)</f>
        <v>880</v>
      </c>
      <c r="AL552" s="97">
        <f>_xlfn.XLOOKUP(B552,'[1]PI final (3)'!C:C,'[1]PI final (3)'!AP:AP,"",0)</f>
        <v>120</v>
      </c>
      <c r="AM552" s="97">
        <f>_xlfn.XLOOKUP(B552,'[1]PI final (3)'!C:C,'[1]PI final (3)'!AQ:AQ,"",0)</f>
        <v>200</v>
      </c>
      <c r="AN552" s="97">
        <f>_xlfn.XLOOKUP(B552,'[1]PI final (3)'!C:C,'[1]PI final (3)'!AR:AR,"",0)</f>
        <v>200</v>
      </c>
      <c r="AO552" s="97">
        <f>_xlfn.XLOOKUP(B552,'[1]PI final (3)'!C:C,'[1]PI final (3)'!AS:AS,"",0)</f>
        <v>120</v>
      </c>
      <c r="AP552" s="97">
        <f>_xlfn.XLOOKUP(B552,'[1]PI final (3)'!C:C,'[1]PI final (3)'!AT:AT,"",0)</f>
        <v>640</v>
      </c>
      <c r="AQ552" s="97">
        <f>_xlfn.XLOOKUP(B552,'[1]PI final (3)'!C:C,'[1]PI final (3)'!AU:AU,"",0)</f>
        <v>1520</v>
      </c>
      <c r="AR552" s="97">
        <f>_xlfn.XLOOKUP(B552,'[1]PI final (3)'!C:C,'[1]PI final (3)'!AW:AW,"",0)</f>
        <v>120</v>
      </c>
      <c r="AS552" s="97">
        <f>_xlfn.XLOOKUP(B552,'[1]PI final (3)'!C:C,'[1]PI final (3)'!AX:AX,"",0)</f>
        <v>180</v>
      </c>
      <c r="AT552" s="97">
        <f>_xlfn.XLOOKUP(B552,'[1]PI final (3)'!C:C,'[1]PI final (3)'!AY:AY,"",0)</f>
        <v>180</v>
      </c>
      <c r="AU552" s="97">
        <f>_xlfn.XLOOKUP(B552,'[1]PI final (3)'!C:C,'[1]PI final (3)'!AZ:AZ,"",0)</f>
        <v>0</v>
      </c>
      <c r="AV552" s="97">
        <f>_xlfn.XLOOKUP(B552,'[1]PI final (3)'!C:C,'[1]PI final (3)'!BA:BA,"",0)</f>
        <v>480</v>
      </c>
      <c r="AW552" s="97">
        <f>_xlfn.XLOOKUP(B552,'[1]PI final (3)'!C:C,'[1]PI final (3)'!BB:BB,"",0)</f>
        <v>2000</v>
      </c>
      <c r="AX552" s="98" t="s">
        <v>776</v>
      </c>
      <c r="AY552" s="98" t="s">
        <v>931</v>
      </c>
      <c r="AZ552" s="98" t="s">
        <v>931</v>
      </c>
      <c r="BA552" s="98" t="s">
        <v>925</v>
      </c>
      <c r="BB552" s="98">
        <v>0</v>
      </c>
      <c r="BC552" s="98">
        <v>0</v>
      </c>
      <c r="BD552" s="98">
        <v>0</v>
      </c>
      <c r="BE552" s="98">
        <v>0</v>
      </c>
      <c r="BF552" s="98">
        <v>0</v>
      </c>
    </row>
    <row r="553" spans="1:59" s="102" customFormat="1" ht="32.1" customHeight="1">
      <c r="A553" s="97" t="s">
        <v>3080</v>
      </c>
      <c r="B553" s="97">
        <v>534</v>
      </c>
      <c r="C553" s="98" t="s">
        <v>3046</v>
      </c>
      <c r="D553" s="98" t="s">
        <v>3099</v>
      </c>
      <c r="E553" s="98" t="s">
        <v>3100</v>
      </c>
      <c r="F553" s="98" t="s">
        <v>3101</v>
      </c>
      <c r="G553" s="98" t="s">
        <v>1057</v>
      </c>
      <c r="H553" s="98" t="s">
        <v>3102</v>
      </c>
      <c r="I553" s="98" t="s">
        <v>812</v>
      </c>
      <c r="J553" s="106">
        <v>0.06</v>
      </c>
      <c r="K553" s="117" t="s">
        <v>3096</v>
      </c>
      <c r="L553" s="106">
        <v>0.08</v>
      </c>
      <c r="M553" s="98" t="s">
        <v>3103</v>
      </c>
      <c r="N553" s="97">
        <v>10</v>
      </c>
      <c r="O553" s="98" t="s">
        <v>3104</v>
      </c>
      <c r="P553" s="97">
        <v>41</v>
      </c>
      <c r="Q553" s="98" t="s">
        <v>1332</v>
      </c>
      <c r="R553" s="98" t="s">
        <v>1487</v>
      </c>
      <c r="S553" s="97">
        <v>410300900</v>
      </c>
      <c r="T553" s="98" t="s">
        <v>2004</v>
      </c>
      <c r="U553" s="98" t="s">
        <v>3105</v>
      </c>
      <c r="V553" s="98" t="s">
        <v>3117</v>
      </c>
      <c r="W553" s="98">
        <v>2600</v>
      </c>
      <c r="X553" s="98" t="s">
        <v>3118</v>
      </c>
      <c r="Y553" s="98">
        <v>5000</v>
      </c>
      <c r="Z553" s="97">
        <v>10</v>
      </c>
      <c r="AA553" s="101" t="s">
        <v>2138</v>
      </c>
      <c r="AB553" s="98" t="s">
        <v>16</v>
      </c>
      <c r="AC553" s="97">
        <f>_xlfn.XLOOKUP(B553,'[1]PI final (3)'!C:C,'[1]PI final (3)'!AE:AE,"",0)</f>
        <v>144</v>
      </c>
      <c r="AD553" s="97">
        <f>_xlfn.XLOOKUP(B553,'[1]PI final (3)'!C:C,'[1]PI final (3)'!AF:AF,"",0)</f>
        <v>144</v>
      </c>
      <c r="AE553" s="97">
        <f>_xlfn.XLOOKUP(B553,'[1]PI final (3)'!C:C,'[1]PI final (3)'!AG:AG,"",0)</f>
        <v>288</v>
      </c>
      <c r="AF553" s="97">
        <f>_xlfn.XLOOKUP(B553,'[1]PI final (3)'!C:C,'[1]PI final (3)'!AI:AI,"",0)</f>
        <v>144</v>
      </c>
      <c r="AG553" s="97">
        <f>_xlfn.XLOOKUP(B553,'[1]PI final (3)'!C:C,'[1]PI final (3)'!AJ:AJ,"",0)</f>
        <v>240</v>
      </c>
      <c r="AH553" s="97">
        <f>_xlfn.XLOOKUP(B553,'[1]PI final (3)'!C:C,'[1]PI final (3)'!AK:AK,"",0)</f>
        <v>240</v>
      </c>
      <c r="AI553" s="97">
        <f>_xlfn.XLOOKUP(B553,'[1]PI final (3)'!C:C,'[1]PI final (3)'!AL:AL,"",0)</f>
        <v>144</v>
      </c>
      <c r="AJ553" s="97">
        <f>_xlfn.XLOOKUP(B553,'[1]PI final (3)'!C:C,'[1]PI final (3)'!AM:AM,"",0)</f>
        <v>768</v>
      </c>
      <c r="AK553" s="97">
        <f>_xlfn.XLOOKUP(B553,'[1]PI final (3)'!C:C,'[1]PI final (3)'!AN:AN,"",0)</f>
        <v>1056</v>
      </c>
      <c r="AL553" s="97">
        <f>_xlfn.XLOOKUP(B553,'[1]PI final (3)'!C:C,'[1]PI final (3)'!AP:AP,"",0)</f>
        <v>144</v>
      </c>
      <c r="AM553" s="97">
        <f>_xlfn.XLOOKUP(B553,'[1]PI final (3)'!C:C,'[1]PI final (3)'!AQ:AQ,"",0)</f>
        <v>240</v>
      </c>
      <c r="AN553" s="97">
        <f>_xlfn.XLOOKUP(B553,'[1]PI final (3)'!C:C,'[1]PI final (3)'!AR:AR,"",0)</f>
        <v>240</v>
      </c>
      <c r="AO553" s="97">
        <f>_xlfn.XLOOKUP(B553,'[1]PI final (3)'!C:C,'[1]PI final (3)'!AS:AS,"",0)</f>
        <v>144</v>
      </c>
      <c r="AP553" s="97">
        <f>_xlfn.XLOOKUP(B553,'[1]PI final (3)'!C:C,'[1]PI final (3)'!AT:AT,"",0)</f>
        <v>768</v>
      </c>
      <c r="AQ553" s="97">
        <f>_xlfn.XLOOKUP(B553,'[1]PI final (3)'!C:C,'[1]PI final (3)'!AU:AU,"",0)</f>
        <v>1824</v>
      </c>
      <c r="AR553" s="97">
        <f>_xlfn.XLOOKUP(B553,'[1]PI final (3)'!C:C,'[1]PI final (3)'!AW:AW,"",0)</f>
        <v>144</v>
      </c>
      <c r="AS553" s="97">
        <f>_xlfn.XLOOKUP(B553,'[1]PI final (3)'!C:C,'[1]PI final (3)'!AX:AX,"",0)</f>
        <v>216</v>
      </c>
      <c r="AT553" s="97">
        <f>_xlfn.XLOOKUP(B553,'[1]PI final (3)'!C:C,'[1]PI final (3)'!AY:AY,"",0)</f>
        <v>216</v>
      </c>
      <c r="AU553" s="97">
        <f>_xlfn.XLOOKUP(B553,'[1]PI final (3)'!C:C,'[1]PI final (3)'!AZ:AZ,"",0)</f>
        <v>0</v>
      </c>
      <c r="AV553" s="97">
        <f>_xlfn.XLOOKUP(B553,'[1]PI final (3)'!C:C,'[1]PI final (3)'!BA:BA,"",0)</f>
        <v>576</v>
      </c>
      <c r="AW553" s="97">
        <f>_xlfn.XLOOKUP(B553,'[1]PI final (3)'!C:C,'[1]PI final (3)'!BB:BB,"",0)</f>
        <v>2400</v>
      </c>
      <c r="AX553" s="98" t="s">
        <v>776</v>
      </c>
      <c r="AY553" s="98" t="s">
        <v>931</v>
      </c>
      <c r="AZ553" s="98" t="s">
        <v>931</v>
      </c>
      <c r="BA553" s="98" t="s">
        <v>925</v>
      </c>
      <c r="BB553" s="98">
        <v>0</v>
      </c>
      <c r="BC553" s="98">
        <v>0</v>
      </c>
      <c r="BD553" s="98">
        <v>0</v>
      </c>
      <c r="BE553" s="98">
        <v>0</v>
      </c>
      <c r="BF553" s="98">
        <v>0</v>
      </c>
    </row>
    <row r="554" spans="1:59" s="102" customFormat="1" ht="32.1" customHeight="1">
      <c r="A554" s="97" t="s">
        <v>3080</v>
      </c>
      <c r="B554" s="97">
        <v>535</v>
      </c>
      <c r="C554" s="98" t="s">
        <v>3046</v>
      </c>
      <c r="D554" s="98" t="s">
        <v>3099</v>
      </c>
      <c r="E554" s="98" t="s">
        <v>3100</v>
      </c>
      <c r="F554" s="98" t="s">
        <v>3101</v>
      </c>
      <c r="G554" s="98" t="s">
        <v>1057</v>
      </c>
      <c r="H554" s="98" t="s">
        <v>3102</v>
      </c>
      <c r="I554" s="98" t="s">
        <v>812</v>
      </c>
      <c r="J554" s="106">
        <v>0.06</v>
      </c>
      <c r="K554" s="117" t="s">
        <v>3096</v>
      </c>
      <c r="L554" s="106">
        <v>0.08</v>
      </c>
      <c r="M554" s="98" t="s">
        <v>3103</v>
      </c>
      <c r="N554" s="97">
        <v>10</v>
      </c>
      <c r="O554" s="98" t="s">
        <v>3104</v>
      </c>
      <c r="P554" s="97">
        <v>41</v>
      </c>
      <c r="Q554" s="98" t="s">
        <v>1332</v>
      </c>
      <c r="R554" s="98" t="s">
        <v>1333</v>
      </c>
      <c r="S554" s="97">
        <v>410204700</v>
      </c>
      <c r="T554" s="98" t="s">
        <v>3119</v>
      </c>
      <c r="U554" s="98" t="s">
        <v>1335</v>
      </c>
      <c r="V554" s="98" t="s">
        <v>3120</v>
      </c>
      <c r="W554" s="98">
        <v>124</v>
      </c>
      <c r="X554" s="98" t="s">
        <v>3121</v>
      </c>
      <c r="Y554" s="98">
        <v>124</v>
      </c>
      <c r="Z554" s="97" t="s">
        <v>3122</v>
      </c>
      <c r="AA554" s="101" t="s">
        <v>3123</v>
      </c>
      <c r="AB554" s="98" t="s">
        <v>866</v>
      </c>
      <c r="AC554" s="97">
        <f>_xlfn.XLOOKUP(B554,'[1]PI final (3)'!C:C,'[1]PI final (3)'!AE:AE,"",0)</f>
        <v>60</v>
      </c>
      <c r="AD554" s="97">
        <f>_xlfn.XLOOKUP(B554,'[1]PI final (3)'!C:C,'[1]PI final (3)'!AF:AF,"",0)</f>
        <v>64</v>
      </c>
      <c r="AE554" s="97">
        <f>_xlfn.XLOOKUP(B554,'[1]PI final (3)'!C:C,'[1]PI final (3)'!AG:AG,"",0)</f>
        <v>124</v>
      </c>
      <c r="AF554" s="97">
        <f>_xlfn.XLOOKUP(B554,'[1]PI final (3)'!C:C,'[1]PI final (3)'!AI:AI,"",0)</f>
        <v>4</v>
      </c>
      <c r="AG554" s="97">
        <f>_xlfn.XLOOKUP(B554,'[1]PI final (3)'!C:C,'[1]PI final (3)'!AJ:AJ,"",0)</f>
        <v>40</v>
      </c>
      <c r="AH554" s="97">
        <f>_xlfn.XLOOKUP(B554,'[1]PI final (3)'!C:C,'[1]PI final (3)'!AK:AK,"",0)</f>
        <v>50</v>
      </c>
      <c r="AI554" s="97">
        <f>_xlfn.XLOOKUP(B554,'[1]PI final (3)'!C:C,'[1]PI final (3)'!AL:AL,"",0)</f>
        <v>30</v>
      </c>
      <c r="AJ554" s="97">
        <f>_xlfn.XLOOKUP(B554,'[1]PI final (3)'!C:C,'[1]PI final (3)'!AM:AM,"",0)</f>
        <v>124</v>
      </c>
      <c r="AK554" s="97">
        <f>_xlfn.XLOOKUP(B554,'[1]PI final (3)'!C:C,'[1]PI final (3)'!AN:AN,"",0)</f>
        <v>124</v>
      </c>
      <c r="AL554" s="97">
        <f>_xlfn.XLOOKUP(B554,'[1]PI final (3)'!C:C,'[1]PI final (3)'!AP:AP,"",0)</f>
        <v>4</v>
      </c>
      <c r="AM554" s="97">
        <f>_xlfn.XLOOKUP(B554,'[1]PI final (3)'!C:C,'[1]PI final (3)'!AQ:AQ,"",0)</f>
        <v>40</v>
      </c>
      <c r="AN554" s="97">
        <f>_xlfn.XLOOKUP(B554,'[1]PI final (3)'!C:C,'[1]PI final (3)'!AR:AR,"",0)</f>
        <v>50</v>
      </c>
      <c r="AO554" s="97">
        <f>_xlfn.XLOOKUP(B554,'[1]PI final (3)'!C:C,'[1]PI final (3)'!AS:AS,"",0)</f>
        <v>30</v>
      </c>
      <c r="AP554" s="97">
        <f>_xlfn.XLOOKUP(B554,'[1]PI final (3)'!C:C,'[1]PI final (3)'!AT:AT,"",0)</f>
        <v>124</v>
      </c>
      <c r="AQ554" s="97">
        <f>_xlfn.XLOOKUP(B554,'[1]PI final (3)'!C:C,'[1]PI final (3)'!AU:AU,"",0)</f>
        <v>124</v>
      </c>
      <c r="AR554" s="97">
        <f>_xlfn.XLOOKUP(B554,'[1]PI final (3)'!C:C,'[1]PI final (3)'!AW:AW,"",0)</f>
        <v>4</v>
      </c>
      <c r="AS554" s="97">
        <f>_xlfn.XLOOKUP(B554,'[1]PI final (3)'!C:C,'[1]PI final (3)'!AX:AX,"",0)</f>
        <v>60</v>
      </c>
      <c r="AT554" s="97">
        <f>_xlfn.XLOOKUP(B554,'[1]PI final (3)'!C:C,'[1]PI final (3)'!AY:AY,"",0)</f>
        <v>60</v>
      </c>
      <c r="AU554" s="97">
        <f>_xlfn.XLOOKUP(B554,'[1]PI final (3)'!C:C,'[1]PI final (3)'!AZ:AZ,"",0)</f>
        <v>0</v>
      </c>
      <c r="AV554" s="97">
        <f>_xlfn.XLOOKUP(B554,'[1]PI final (3)'!C:C,'[1]PI final (3)'!BA:BA,"",0)</f>
        <v>124</v>
      </c>
      <c r="AW554" s="97">
        <f>_xlfn.XLOOKUP(B554,'[1]PI final (3)'!C:C,'[1]PI final (3)'!BB:BB,"",0)</f>
        <v>124</v>
      </c>
      <c r="AX554" s="98" t="b">
        <v>0</v>
      </c>
      <c r="AY554" s="98" t="s">
        <v>931</v>
      </c>
      <c r="AZ554" s="98" t="s">
        <v>931</v>
      </c>
      <c r="BA554" s="98" t="s">
        <v>925</v>
      </c>
      <c r="BB554" s="98">
        <v>0</v>
      </c>
      <c r="BC554" s="98">
        <v>0</v>
      </c>
      <c r="BD554" s="98">
        <v>0</v>
      </c>
      <c r="BE554" s="98">
        <v>0</v>
      </c>
      <c r="BF554" s="98">
        <v>0</v>
      </c>
    </row>
    <row r="555" spans="1:59" s="102" customFormat="1" ht="32.1" customHeight="1">
      <c r="A555" s="97" t="s">
        <v>3080</v>
      </c>
      <c r="B555" s="97">
        <v>536</v>
      </c>
      <c r="C555" s="98" t="s">
        <v>3046</v>
      </c>
      <c r="D555" s="98" t="s">
        <v>3099</v>
      </c>
      <c r="E555" s="98" t="s">
        <v>3100</v>
      </c>
      <c r="F555" s="98" t="s">
        <v>3101</v>
      </c>
      <c r="G555" s="98" t="s">
        <v>1057</v>
      </c>
      <c r="H555" s="98" t="s">
        <v>3102</v>
      </c>
      <c r="I555" s="98" t="s">
        <v>812</v>
      </c>
      <c r="J555" s="106">
        <v>0.06</v>
      </c>
      <c r="K555" s="117" t="s">
        <v>3096</v>
      </c>
      <c r="L555" s="106">
        <v>0.08</v>
      </c>
      <c r="M555" s="98" t="s">
        <v>3103</v>
      </c>
      <c r="N555" s="97">
        <v>10</v>
      </c>
      <c r="O555" s="98" t="s">
        <v>3104</v>
      </c>
      <c r="P555" s="97">
        <v>41</v>
      </c>
      <c r="Q555" s="98" t="s">
        <v>1332</v>
      </c>
      <c r="R555" s="98" t="s">
        <v>1333</v>
      </c>
      <c r="S555" s="97">
        <v>410204600</v>
      </c>
      <c r="T555" s="98" t="s">
        <v>2563</v>
      </c>
      <c r="U555" s="98" t="s">
        <v>3074</v>
      </c>
      <c r="V555" s="98" t="s">
        <v>3124</v>
      </c>
      <c r="W555" s="98">
        <v>8</v>
      </c>
      <c r="X555" s="98" t="s">
        <v>3125</v>
      </c>
      <c r="Y555" s="98">
        <v>8</v>
      </c>
      <c r="Z555" s="97" t="s">
        <v>1948</v>
      </c>
      <c r="AA555" s="101" t="s">
        <v>3123</v>
      </c>
      <c r="AB555" s="98" t="s">
        <v>833</v>
      </c>
      <c r="AC555" s="97">
        <f>_xlfn.XLOOKUP(B555,'[1]PI final (3)'!C:C,'[1]PI final (3)'!AE:AE,"",0)</f>
        <v>2</v>
      </c>
      <c r="AD555" s="97">
        <f>_xlfn.XLOOKUP(B555,'[1]PI final (3)'!C:C,'[1]PI final (3)'!AF:AF,"",0)</f>
        <v>0</v>
      </c>
      <c r="AE555" s="97">
        <f>_xlfn.XLOOKUP(B555,'[1]PI final (3)'!C:C,'[1]PI final (3)'!AG:AG,"",0)</f>
        <v>2</v>
      </c>
      <c r="AF555" s="97">
        <f>_xlfn.XLOOKUP(B555,'[1]PI final (3)'!C:C,'[1]PI final (3)'!AI:AI,"",0)</f>
        <v>0</v>
      </c>
      <c r="AG555" s="97">
        <f>_xlfn.XLOOKUP(B555,'[1]PI final (3)'!C:C,'[1]PI final (3)'!AJ:AJ,"",0)</f>
        <v>1</v>
      </c>
      <c r="AH555" s="97">
        <f>_xlfn.XLOOKUP(B555,'[1]PI final (3)'!C:C,'[1]PI final (3)'!AK:AK,"",0)</f>
        <v>1</v>
      </c>
      <c r="AI555" s="97">
        <f>_xlfn.XLOOKUP(B555,'[1]PI final (3)'!C:C,'[1]PI final (3)'!AL:AL,"",0)</f>
        <v>0</v>
      </c>
      <c r="AJ555" s="97">
        <f>_xlfn.XLOOKUP(B555,'[1]PI final (3)'!C:C,'[1]PI final (3)'!AM:AM,"",0)</f>
        <v>2</v>
      </c>
      <c r="AK555" s="97">
        <f>_xlfn.XLOOKUP(B555,'[1]PI final (3)'!C:C,'[1]PI final (3)'!AN:AN,"",0)</f>
        <v>4</v>
      </c>
      <c r="AL555" s="97">
        <f>_xlfn.XLOOKUP(B555,'[1]PI final (3)'!C:C,'[1]PI final (3)'!AP:AP,"",0)</f>
        <v>0</v>
      </c>
      <c r="AM555" s="97">
        <f>_xlfn.XLOOKUP(B555,'[1]PI final (3)'!C:C,'[1]PI final (3)'!AQ:AQ,"",0)</f>
        <v>1</v>
      </c>
      <c r="AN555" s="97">
        <f>_xlfn.XLOOKUP(B555,'[1]PI final (3)'!C:C,'[1]PI final (3)'!AR:AR,"",0)</f>
        <v>1</v>
      </c>
      <c r="AO555" s="97">
        <f>_xlfn.XLOOKUP(B555,'[1]PI final (3)'!C:C,'[1]PI final (3)'!AS:AS,"",0)</f>
        <v>0</v>
      </c>
      <c r="AP555" s="97">
        <f>_xlfn.XLOOKUP(B555,'[1]PI final (3)'!C:C,'[1]PI final (3)'!AT:AT,"",0)</f>
        <v>2</v>
      </c>
      <c r="AQ555" s="97">
        <f>_xlfn.XLOOKUP(B555,'[1]PI final (3)'!C:C,'[1]PI final (3)'!AU:AU,"",0)</f>
        <v>6</v>
      </c>
      <c r="AR555" s="97">
        <f>_xlfn.XLOOKUP(B555,'[1]PI final (3)'!C:C,'[1]PI final (3)'!AW:AW,"",0)</f>
        <v>0</v>
      </c>
      <c r="AS555" s="97">
        <f>_xlfn.XLOOKUP(B555,'[1]PI final (3)'!C:C,'[1]PI final (3)'!AX:AX,"",0)</f>
        <v>1</v>
      </c>
      <c r="AT555" s="97">
        <f>_xlfn.XLOOKUP(B555,'[1]PI final (3)'!C:C,'[1]PI final (3)'!AY:AY,"",0)</f>
        <v>1</v>
      </c>
      <c r="AU555" s="97">
        <f>_xlfn.XLOOKUP(B555,'[1]PI final (3)'!C:C,'[1]PI final (3)'!AZ:AZ,"",0)</f>
        <v>0</v>
      </c>
      <c r="AV555" s="97">
        <f>_xlfn.XLOOKUP(B555,'[1]PI final (3)'!C:C,'[1]PI final (3)'!BA:BA,"",0)</f>
        <v>2</v>
      </c>
      <c r="AW555" s="97">
        <f>_xlfn.XLOOKUP(B555,'[1]PI final (3)'!C:C,'[1]PI final (3)'!BB:BB,"",0)</f>
        <v>8</v>
      </c>
      <c r="AX555" s="98" t="b">
        <v>0</v>
      </c>
      <c r="AY555" s="98" t="s">
        <v>931</v>
      </c>
      <c r="AZ555" s="98" t="s">
        <v>931</v>
      </c>
      <c r="BA555" s="98" t="s">
        <v>925</v>
      </c>
      <c r="BB555" s="98" t="s">
        <v>792</v>
      </c>
      <c r="BC555" s="98" t="s">
        <v>1742</v>
      </c>
      <c r="BD555" s="98" t="s">
        <v>910</v>
      </c>
      <c r="BE555" s="98" t="s">
        <v>780</v>
      </c>
      <c r="BF555" s="98" t="s">
        <v>1743</v>
      </c>
    </row>
    <row r="556" spans="1:59" s="102" customFormat="1" ht="32.1" customHeight="1">
      <c r="A556" s="97" t="s">
        <v>3080</v>
      </c>
      <c r="B556" s="97">
        <v>537</v>
      </c>
      <c r="C556" s="98" t="s">
        <v>3046</v>
      </c>
      <c r="D556" s="98" t="s">
        <v>3099</v>
      </c>
      <c r="E556" s="98" t="s">
        <v>3126</v>
      </c>
      <c r="F556" s="98" t="s">
        <v>3127</v>
      </c>
      <c r="G556" s="98" t="s">
        <v>1057</v>
      </c>
      <c r="H556" s="98" t="s">
        <v>3128</v>
      </c>
      <c r="I556" s="98" t="s">
        <v>812</v>
      </c>
      <c r="J556" s="106">
        <v>0.2</v>
      </c>
      <c r="K556" s="117" t="s">
        <v>3096</v>
      </c>
      <c r="L556" s="106">
        <v>0.3</v>
      </c>
      <c r="M556" s="98" t="s">
        <v>3129</v>
      </c>
      <c r="N556" s="97" t="s">
        <v>3084</v>
      </c>
      <c r="O556" s="98" t="s">
        <v>3130</v>
      </c>
      <c r="P556" s="97">
        <v>41</v>
      </c>
      <c r="Q556" s="98" t="s">
        <v>1332</v>
      </c>
      <c r="R556" s="98" t="s">
        <v>1487</v>
      </c>
      <c r="S556" s="97">
        <v>410306700</v>
      </c>
      <c r="T556" s="98" t="s">
        <v>3131</v>
      </c>
      <c r="U556" s="98" t="s">
        <v>1260</v>
      </c>
      <c r="V556" s="98" t="s">
        <v>3132</v>
      </c>
      <c r="W556" s="98">
        <v>0</v>
      </c>
      <c r="X556" s="98" t="s">
        <v>3096</v>
      </c>
      <c r="Y556" s="98">
        <v>1</v>
      </c>
      <c r="Z556" s="97">
        <v>10</v>
      </c>
      <c r="AA556" s="107">
        <v>45361</v>
      </c>
      <c r="AB556" s="98" t="s">
        <v>16</v>
      </c>
      <c r="AC556" s="97">
        <f>_xlfn.XLOOKUP(B556,'[1]PI final (3)'!C:C,'[1]PI final (3)'!AE:AE,"",0)</f>
        <v>0</v>
      </c>
      <c r="AD556" s="97">
        <f>_xlfn.XLOOKUP(B556,'[1]PI final (3)'!C:C,'[1]PI final (3)'!AF:AF,"",0)</f>
        <v>0.1</v>
      </c>
      <c r="AE556" s="97">
        <f>_xlfn.XLOOKUP(B556,'[1]PI final (3)'!C:C,'[1]PI final (3)'!AG:AG,"",0)</f>
        <v>0.1</v>
      </c>
      <c r="AF556" s="97">
        <f>_xlfn.XLOOKUP(B556,'[1]PI final (3)'!C:C,'[1]PI final (3)'!AI:AI,"",0)</f>
        <v>0.1</v>
      </c>
      <c r="AG556" s="97">
        <f>_xlfn.XLOOKUP(B556,'[1]PI final (3)'!C:C,'[1]PI final (3)'!AJ:AJ,"",0)</f>
        <v>0.15</v>
      </c>
      <c r="AH556" s="97">
        <f>_xlfn.XLOOKUP(B556,'[1]PI final (3)'!C:C,'[1]PI final (3)'!AK:AK,"",0)</f>
        <v>0.15</v>
      </c>
      <c r="AI556" s="97">
        <f>_xlfn.XLOOKUP(B556,'[1]PI final (3)'!C:C,'[1]PI final (3)'!AL:AL,"",0)</f>
        <v>0.1</v>
      </c>
      <c r="AJ556" s="97">
        <f>_xlfn.XLOOKUP(B556,'[1]PI final (3)'!C:C,'[1]PI final (3)'!AM:AM,"",0)</f>
        <v>0.5</v>
      </c>
      <c r="AK556" s="97">
        <f>_xlfn.XLOOKUP(B556,'[1]PI final (3)'!C:C,'[1]PI final (3)'!AN:AN,"",0)</f>
        <v>0.6</v>
      </c>
      <c r="AL556" s="97">
        <f>_xlfn.XLOOKUP(B556,'[1]PI final (3)'!C:C,'[1]PI final (3)'!AP:AP,"",0)</f>
        <v>0</v>
      </c>
      <c r="AM556" s="97">
        <f>_xlfn.XLOOKUP(B556,'[1]PI final (3)'!C:C,'[1]PI final (3)'!AQ:AQ,"",0)</f>
        <v>0.15</v>
      </c>
      <c r="AN556" s="97">
        <f>_xlfn.XLOOKUP(B556,'[1]PI final (3)'!C:C,'[1]PI final (3)'!AR:AR,"",0)</f>
        <v>0.15</v>
      </c>
      <c r="AO556" s="97">
        <f>_xlfn.XLOOKUP(B556,'[1]PI final (3)'!C:C,'[1]PI final (3)'!AS:AS,"",0)</f>
        <v>0</v>
      </c>
      <c r="AP556" s="97">
        <f>_xlfn.XLOOKUP(B556,'[1]PI final (3)'!C:C,'[1]PI final (3)'!AT:AT,"",0)</f>
        <v>0.3</v>
      </c>
      <c r="AQ556" s="97">
        <f>_xlfn.XLOOKUP(B556,'[1]PI final (3)'!C:C,'[1]PI final (3)'!AU:AU,"",0)</f>
        <v>0.89999999999999991</v>
      </c>
      <c r="AR556" s="97">
        <f>_xlfn.XLOOKUP(B556,'[1]PI final (3)'!C:C,'[1]PI final (3)'!AW:AW,"",0)</f>
        <v>0.1</v>
      </c>
      <c r="AS556" s="97">
        <f>_xlfn.XLOOKUP(B556,'[1]PI final (3)'!C:C,'[1]PI final (3)'!AX:AX,"",0)</f>
        <v>0</v>
      </c>
      <c r="AT556" s="97">
        <f>_xlfn.XLOOKUP(B556,'[1]PI final (3)'!C:C,'[1]PI final (3)'!AY:AY,"",0)</f>
        <v>0</v>
      </c>
      <c r="AU556" s="97">
        <f>_xlfn.XLOOKUP(B556,'[1]PI final (3)'!C:C,'[1]PI final (3)'!AZ:AZ,"",0)</f>
        <v>0</v>
      </c>
      <c r="AV556" s="97">
        <f>_xlfn.XLOOKUP(B556,'[1]PI final (3)'!C:C,'[1]PI final (3)'!BA:BA,"",0)</f>
        <v>0.1</v>
      </c>
      <c r="AW556" s="97">
        <f>_xlfn.XLOOKUP(B556,'[1]PI final (3)'!C:C,'[1]PI final (3)'!BB:BB,"",0)</f>
        <v>1</v>
      </c>
      <c r="AX556" s="98" t="s">
        <v>776</v>
      </c>
      <c r="AY556" s="98" t="s">
        <v>931</v>
      </c>
      <c r="AZ556" s="98" t="s">
        <v>931</v>
      </c>
      <c r="BA556" s="98" t="s">
        <v>849</v>
      </c>
      <c r="BB556" s="98">
        <v>0</v>
      </c>
      <c r="BC556" s="98">
        <v>0</v>
      </c>
      <c r="BD556" s="98">
        <v>0</v>
      </c>
      <c r="BE556" s="98">
        <v>0</v>
      </c>
      <c r="BF556" s="98">
        <v>0</v>
      </c>
    </row>
    <row r="557" spans="1:59" s="102" customFormat="1" ht="32.1" customHeight="1">
      <c r="A557" s="97" t="s">
        <v>3080</v>
      </c>
      <c r="B557" s="97">
        <v>538</v>
      </c>
      <c r="C557" s="98" t="s">
        <v>3046</v>
      </c>
      <c r="D557" s="98" t="s">
        <v>3099</v>
      </c>
      <c r="E557" s="98" t="s">
        <v>3126</v>
      </c>
      <c r="F557" s="98" t="s">
        <v>3127</v>
      </c>
      <c r="G557" s="98" t="s">
        <v>1057</v>
      </c>
      <c r="H557" s="98" t="s">
        <v>3128</v>
      </c>
      <c r="I557" s="98" t="s">
        <v>812</v>
      </c>
      <c r="J557" s="106">
        <v>0.2</v>
      </c>
      <c r="K557" s="117" t="s">
        <v>3096</v>
      </c>
      <c r="L557" s="106">
        <v>0.3</v>
      </c>
      <c r="M557" s="98" t="s">
        <v>3129</v>
      </c>
      <c r="N557" s="97" t="s">
        <v>3084</v>
      </c>
      <c r="O557" s="98" t="s">
        <v>3130</v>
      </c>
      <c r="P557" s="97">
        <v>41</v>
      </c>
      <c r="Q557" s="98" t="s">
        <v>1332</v>
      </c>
      <c r="R557" s="98" t="s">
        <v>1487</v>
      </c>
      <c r="S557" s="97">
        <v>410300500</v>
      </c>
      <c r="T557" s="98" t="s">
        <v>1467</v>
      </c>
      <c r="U557" s="98" t="s">
        <v>3133</v>
      </c>
      <c r="V557" s="98" t="s">
        <v>3134</v>
      </c>
      <c r="W557" s="98">
        <v>0</v>
      </c>
      <c r="X557" s="98" t="s">
        <v>3096</v>
      </c>
      <c r="Y557" s="98">
        <v>2</v>
      </c>
      <c r="Z557" s="97">
        <v>10</v>
      </c>
      <c r="AA557" s="107">
        <v>45332</v>
      </c>
      <c r="AB557" s="98" t="s">
        <v>16</v>
      </c>
      <c r="AC557" s="97">
        <f>_xlfn.XLOOKUP(B557,'[1]PI final (3)'!C:C,'[1]PI final (3)'!AE:AE,"",0)</f>
        <v>0</v>
      </c>
      <c r="AD557" s="97">
        <f>_xlfn.XLOOKUP(B557,'[1]PI final (3)'!C:C,'[1]PI final (3)'!AF:AF,"",0)</f>
        <v>0.2</v>
      </c>
      <c r="AE557" s="97">
        <f>_xlfn.XLOOKUP(B557,'[1]PI final (3)'!C:C,'[1]PI final (3)'!AG:AG,"",0)</f>
        <v>0.2</v>
      </c>
      <c r="AF557" s="97">
        <f>_xlfn.XLOOKUP(B557,'[1]PI final (3)'!C:C,'[1]PI final (3)'!AI:AI,"",0)</f>
        <v>0</v>
      </c>
      <c r="AG557" s="97">
        <f>_xlfn.XLOOKUP(B557,'[1]PI final (3)'!C:C,'[1]PI final (3)'!AJ:AJ,"",0)</f>
        <v>0</v>
      </c>
      <c r="AH557" s="97">
        <f>_xlfn.XLOOKUP(B557,'[1]PI final (3)'!C:C,'[1]PI final (3)'!AK:AK,"",0)</f>
        <v>0.8</v>
      </c>
      <c r="AI557" s="97">
        <f>_xlfn.XLOOKUP(B557,'[1]PI final (3)'!C:C,'[1]PI final (3)'!AL:AL,"",0)</f>
        <v>0</v>
      </c>
      <c r="AJ557" s="97">
        <f>_xlfn.XLOOKUP(B557,'[1]PI final (3)'!C:C,'[1]PI final (3)'!AM:AM,"",0)</f>
        <v>0.8</v>
      </c>
      <c r="AK557" s="97">
        <f>_xlfn.XLOOKUP(B557,'[1]PI final (3)'!C:C,'[1]PI final (3)'!AN:AN,"",0)</f>
        <v>1</v>
      </c>
      <c r="AL557" s="97">
        <f>_xlfn.XLOOKUP(B557,'[1]PI final (3)'!C:C,'[1]PI final (3)'!AP:AP,"",0)</f>
        <v>0</v>
      </c>
      <c r="AM557" s="97">
        <f>_xlfn.XLOOKUP(B557,'[1]PI final (3)'!C:C,'[1]PI final (3)'!AQ:AQ,"",0)</f>
        <v>0</v>
      </c>
      <c r="AN557" s="97">
        <f>_xlfn.XLOOKUP(B557,'[1]PI final (3)'!C:C,'[1]PI final (3)'!AR:AR,"",0)</f>
        <v>0.5</v>
      </c>
      <c r="AO557" s="97">
        <f>_xlfn.XLOOKUP(B557,'[1]PI final (3)'!C:C,'[1]PI final (3)'!AS:AS,"",0)</f>
        <v>0</v>
      </c>
      <c r="AP557" s="97">
        <f>_xlfn.XLOOKUP(B557,'[1]PI final (3)'!C:C,'[1]PI final (3)'!AT:AT,"",0)</f>
        <v>0.5</v>
      </c>
      <c r="AQ557" s="97">
        <f>_xlfn.XLOOKUP(B557,'[1]PI final (3)'!C:C,'[1]PI final (3)'!AU:AU,"",0)</f>
        <v>1.5</v>
      </c>
      <c r="AR557" s="97">
        <f>_xlfn.XLOOKUP(B557,'[1]PI final (3)'!C:C,'[1]PI final (3)'!AW:AW,"",0)</f>
        <v>0</v>
      </c>
      <c r="AS557" s="97">
        <f>_xlfn.XLOOKUP(B557,'[1]PI final (3)'!C:C,'[1]PI final (3)'!AX:AX,"",0)</f>
        <v>0</v>
      </c>
      <c r="AT557" s="97">
        <f>_xlfn.XLOOKUP(B557,'[1]PI final (3)'!C:C,'[1]PI final (3)'!AY:AY,"",0)</f>
        <v>0.5</v>
      </c>
      <c r="AU557" s="97">
        <f>_xlfn.XLOOKUP(B557,'[1]PI final (3)'!C:C,'[1]PI final (3)'!AZ:AZ,"",0)</f>
        <v>0</v>
      </c>
      <c r="AV557" s="97">
        <f>_xlfn.XLOOKUP(B557,'[1]PI final (3)'!C:C,'[1]PI final (3)'!BA:BA,"",0)</f>
        <v>0.5</v>
      </c>
      <c r="AW557" s="97">
        <f>_xlfn.XLOOKUP(B557,'[1]PI final (3)'!C:C,'[1]PI final (3)'!BB:BB,"",0)</f>
        <v>2</v>
      </c>
      <c r="AX557" s="98" t="s">
        <v>776</v>
      </c>
      <c r="AY557" s="98" t="s">
        <v>931</v>
      </c>
      <c r="AZ557" s="98" t="s">
        <v>931</v>
      </c>
      <c r="BA557" s="98" t="s">
        <v>849</v>
      </c>
      <c r="BB557" s="98">
        <v>0</v>
      </c>
      <c r="BC557" s="98">
        <v>0</v>
      </c>
      <c r="BD557" s="98">
        <v>0</v>
      </c>
      <c r="BE557" s="98">
        <v>0</v>
      </c>
      <c r="BF557" s="98">
        <v>0</v>
      </c>
    </row>
    <row r="558" spans="1:59" s="102" customFormat="1" ht="32.1" customHeight="1">
      <c r="A558" s="97" t="s">
        <v>3080</v>
      </c>
      <c r="B558" s="97">
        <v>539</v>
      </c>
      <c r="C558" s="98" t="s">
        <v>3046</v>
      </c>
      <c r="D558" s="98" t="s">
        <v>3099</v>
      </c>
      <c r="E558" s="98" t="s">
        <v>3126</v>
      </c>
      <c r="F558" s="98" t="s">
        <v>3127</v>
      </c>
      <c r="G558" s="98" t="s">
        <v>1057</v>
      </c>
      <c r="H558" s="98" t="s">
        <v>3128</v>
      </c>
      <c r="I558" s="98" t="s">
        <v>812</v>
      </c>
      <c r="J558" s="106">
        <v>0.2</v>
      </c>
      <c r="K558" s="117" t="s">
        <v>3096</v>
      </c>
      <c r="L558" s="106">
        <v>0.3</v>
      </c>
      <c r="M558" s="98" t="s">
        <v>3129</v>
      </c>
      <c r="N558" s="97" t="s">
        <v>3084</v>
      </c>
      <c r="O558" s="98" t="s">
        <v>3130</v>
      </c>
      <c r="P558" s="97">
        <v>45</v>
      </c>
      <c r="Q558" s="98" t="s">
        <v>1194</v>
      </c>
      <c r="R558" s="98" t="s">
        <v>1263</v>
      </c>
      <c r="S558" s="97">
        <v>450203800</v>
      </c>
      <c r="T558" s="98" t="s">
        <v>1204</v>
      </c>
      <c r="U558" s="98" t="s">
        <v>3135</v>
      </c>
      <c r="V558" s="98" t="s">
        <v>3136</v>
      </c>
      <c r="W558" s="98">
        <v>1</v>
      </c>
      <c r="X558" s="98" t="s">
        <v>3096</v>
      </c>
      <c r="Y558" s="98">
        <v>3</v>
      </c>
      <c r="Z558" s="97">
        <v>10</v>
      </c>
      <c r="AA558" s="107">
        <v>45361</v>
      </c>
      <c r="AB558" s="98" t="s">
        <v>16</v>
      </c>
      <c r="AC558" s="97">
        <f>_xlfn.XLOOKUP(B558,'[1]PI final (3)'!C:C,'[1]PI final (3)'!AE:AE,"",0)</f>
        <v>0.12</v>
      </c>
      <c r="AD558" s="97">
        <f>_xlfn.XLOOKUP(B558,'[1]PI final (3)'!C:C,'[1]PI final (3)'!AF:AF,"",0)</f>
        <v>0.12</v>
      </c>
      <c r="AE558" s="97">
        <f>_xlfn.XLOOKUP(B558,'[1]PI final (3)'!C:C,'[1]PI final (3)'!AG:AG,"",0)</f>
        <v>0.24</v>
      </c>
      <c r="AF558" s="97">
        <f>_xlfn.XLOOKUP(B558,'[1]PI final (3)'!C:C,'[1]PI final (3)'!AI:AI,"",0)</f>
        <v>0.12</v>
      </c>
      <c r="AG558" s="97">
        <f>_xlfn.XLOOKUP(B558,'[1]PI final (3)'!C:C,'[1]PI final (3)'!AJ:AJ,"",0)</f>
        <v>0.2</v>
      </c>
      <c r="AH558" s="97">
        <f>_xlfn.XLOOKUP(B558,'[1]PI final (3)'!C:C,'[1]PI final (3)'!AK:AK,"",0)</f>
        <v>0.2</v>
      </c>
      <c r="AI558" s="97">
        <f>_xlfn.XLOOKUP(B558,'[1]PI final (3)'!C:C,'[1]PI final (3)'!AL:AL,"",0)</f>
        <v>0.12</v>
      </c>
      <c r="AJ558" s="97">
        <f>_xlfn.XLOOKUP(B558,'[1]PI final (3)'!C:C,'[1]PI final (3)'!AM:AM,"",0)</f>
        <v>0.64</v>
      </c>
      <c r="AK558" s="97">
        <f>_xlfn.XLOOKUP(B558,'[1]PI final (3)'!C:C,'[1]PI final (3)'!AN:AN,"",0)</f>
        <v>0.88</v>
      </c>
      <c r="AL558" s="97">
        <f>_xlfn.XLOOKUP(B558,'[1]PI final (3)'!C:C,'[1]PI final (3)'!AP:AP,"",0)</f>
        <v>0.12</v>
      </c>
      <c r="AM558" s="97">
        <f>_xlfn.XLOOKUP(B558,'[1]PI final (3)'!C:C,'[1]PI final (3)'!AQ:AQ,"",0)</f>
        <v>0.2</v>
      </c>
      <c r="AN558" s="97">
        <f>_xlfn.XLOOKUP(B558,'[1]PI final (3)'!C:C,'[1]PI final (3)'!AR:AR,"",0)</f>
        <v>0.2</v>
      </c>
      <c r="AO558" s="97">
        <f>_xlfn.XLOOKUP(B558,'[1]PI final (3)'!C:C,'[1]PI final (3)'!AS:AS,"",0)</f>
        <v>0.12</v>
      </c>
      <c r="AP558" s="97">
        <f>_xlfn.XLOOKUP(B558,'[1]PI final (3)'!C:C,'[1]PI final (3)'!AT:AT,"",0)</f>
        <v>0.64</v>
      </c>
      <c r="AQ558" s="97">
        <f>_xlfn.XLOOKUP(B558,'[1]PI final (3)'!C:C,'[1]PI final (3)'!AU:AU,"",0)</f>
        <v>1.52</v>
      </c>
      <c r="AR558" s="97">
        <f>_xlfn.XLOOKUP(B558,'[1]PI final (3)'!C:C,'[1]PI final (3)'!AW:AW,"",0)</f>
        <v>0.12</v>
      </c>
      <c r="AS558" s="97">
        <f>_xlfn.XLOOKUP(B558,'[1]PI final (3)'!C:C,'[1]PI final (3)'!AX:AX,"",0)</f>
        <v>0.18</v>
      </c>
      <c r="AT558" s="97">
        <f>_xlfn.XLOOKUP(B558,'[1]PI final (3)'!C:C,'[1]PI final (3)'!AY:AY,"",0)</f>
        <v>0.18</v>
      </c>
      <c r="AU558" s="97">
        <f>_xlfn.XLOOKUP(B558,'[1]PI final (3)'!C:C,'[1]PI final (3)'!AZ:AZ,"",0)</f>
        <v>0</v>
      </c>
      <c r="AV558" s="97">
        <f>_xlfn.XLOOKUP(B558,'[1]PI final (3)'!C:C,'[1]PI final (3)'!BA:BA,"",0)</f>
        <v>0.48</v>
      </c>
      <c r="AW558" s="97">
        <f>_xlfn.XLOOKUP(B558,'[1]PI final (3)'!C:C,'[1]PI final (3)'!BB:BB,"",0)</f>
        <v>2</v>
      </c>
      <c r="AX558" s="98" t="s">
        <v>776</v>
      </c>
      <c r="AY558" s="98" t="s">
        <v>931</v>
      </c>
      <c r="AZ558" s="98" t="s">
        <v>931</v>
      </c>
      <c r="BA558" s="98" t="s">
        <v>849</v>
      </c>
      <c r="BB558" s="98">
        <v>0</v>
      </c>
      <c r="BC558" s="98">
        <v>0</v>
      </c>
      <c r="BD558" s="98">
        <v>0</v>
      </c>
      <c r="BE558" s="98">
        <v>0</v>
      </c>
      <c r="BF558" s="98">
        <v>0</v>
      </c>
    </row>
    <row r="559" spans="1:59" s="102" customFormat="1" ht="32.1" customHeight="1">
      <c r="A559" s="97" t="s">
        <v>3080</v>
      </c>
      <c r="B559" s="97">
        <v>540</v>
      </c>
      <c r="C559" s="98" t="s">
        <v>3046</v>
      </c>
      <c r="D559" s="98" t="s">
        <v>3099</v>
      </c>
      <c r="E559" s="98" t="s">
        <v>3126</v>
      </c>
      <c r="F559" s="98" t="s">
        <v>3127</v>
      </c>
      <c r="G559" s="98" t="s">
        <v>1057</v>
      </c>
      <c r="H559" s="98" t="s">
        <v>3128</v>
      </c>
      <c r="I559" s="98" t="s">
        <v>812</v>
      </c>
      <c r="J559" s="106">
        <v>0.2</v>
      </c>
      <c r="K559" s="117" t="s">
        <v>3096</v>
      </c>
      <c r="L559" s="106">
        <v>0.3</v>
      </c>
      <c r="M559" s="98" t="s">
        <v>3129</v>
      </c>
      <c r="N559" s="97" t="s">
        <v>3084</v>
      </c>
      <c r="O559" s="98" t="s">
        <v>3130</v>
      </c>
      <c r="P559" s="97">
        <v>45</v>
      </c>
      <c r="Q559" s="98" t="s">
        <v>1194</v>
      </c>
      <c r="R559" s="98" t="s">
        <v>1263</v>
      </c>
      <c r="S559" s="97">
        <v>450203400</v>
      </c>
      <c r="T559" s="98" t="s">
        <v>3137</v>
      </c>
      <c r="U559" s="98" t="s">
        <v>1048</v>
      </c>
      <c r="V559" s="98" t="s">
        <v>3138</v>
      </c>
      <c r="W559" s="98">
        <v>0</v>
      </c>
      <c r="X559" s="98" t="s">
        <v>3096</v>
      </c>
      <c r="Y559" s="98">
        <v>100</v>
      </c>
      <c r="Z559" s="97">
        <v>4</v>
      </c>
      <c r="AA559" s="107">
        <v>45416</v>
      </c>
      <c r="AB559" s="98" t="s">
        <v>16</v>
      </c>
      <c r="AC559" s="97">
        <f>_xlfn.XLOOKUP(B559,'[1]PI final (3)'!C:C,'[1]PI final (3)'!AE:AE,"",0)</f>
        <v>10</v>
      </c>
      <c r="AD559" s="97">
        <f>_xlfn.XLOOKUP(B559,'[1]PI final (3)'!C:C,'[1]PI final (3)'!AF:AF,"",0)</f>
        <v>0</v>
      </c>
      <c r="AE559" s="97">
        <f>_xlfn.XLOOKUP(B559,'[1]PI final (3)'!C:C,'[1]PI final (3)'!AG:AG,"",0)</f>
        <v>10</v>
      </c>
      <c r="AF559" s="97">
        <f>_xlfn.XLOOKUP(B559,'[1]PI final (3)'!C:C,'[1]PI final (3)'!AI:AI,"",0)</f>
        <v>0</v>
      </c>
      <c r="AG559" s="97">
        <f>_xlfn.XLOOKUP(B559,'[1]PI final (3)'!C:C,'[1]PI final (3)'!AJ:AJ,"",0)</f>
        <v>15</v>
      </c>
      <c r="AH559" s="97">
        <f>_xlfn.XLOOKUP(B559,'[1]PI final (3)'!C:C,'[1]PI final (3)'!AK:AK,"",0)</f>
        <v>15</v>
      </c>
      <c r="AI559" s="97">
        <f>_xlfn.XLOOKUP(B559,'[1]PI final (3)'!C:C,'[1]PI final (3)'!AL:AL,"",0)</f>
        <v>0</v>
      </c>
      <c r="AJ559" s="97">
        <f>_xlfn.XLOOKUP(B559,'[1]PI final (3)'!C:C,'[1]PI final (3)'!AM:AM,"",0)</f>
        <v>30</v>
      </c>
      <c r="AK559" s="97">
        <f>_xlfn.XLOOKUP(B559,'[1]PI final (3)'!C:C,'[1]PI final (3)'!AN:AN,"",0)</f>
        <v>40</v>
      </c>
      <c r="AL559" s="97">
        <f>_xlfn.XLOOKUP(B559,'[1]PI final (3)'!C:C,'[1]PI final (3)'!AP:AP,"",0)</f>
        <v>0</v>
      </c>
      <c r="AM559" s="97">
        <f>_xlfn.XLOOKUP(B559,'[1]PI final (3)'!C:C,'[1]PI final (3)'!AQ:AQ,"",0)</f>
        <v>15</v>
      </c>
      <c r="AN559" s="97">
        <f>_xlfn.XLOOKUP(B559,'[1]PI final (3)'!C:C,'[1]PI final (3)'!AR:AR,"",0)</f>
        <v>15</v>
      </c>
      <c r="AO559" s="97">
        <f>_xlfn.XLOOKUP(B559,'[1]PI final (3)'!C:C,'[1]PI final (3)'!AS:AS,"",0)</f>
        <v>0</v>
      </c>
      <c r="AP559" s="97">
        <f>_xlfn.XLOOKUP(B559,'[1]PI final (3)'!C:C,'[1]PI final (3)'!AT:AT,"",0)</f>
        <v>30</v>
      </c>
      <c r="AQ559" s="97">
        <f>_xlfn.XLOOKUP(B559,'[1]PI final (3)'!C:C,'[1]PI final (3)'!AU:AU,"",0)</f>
        <v>70</v>
      </c>
      <c r="AR559" s="97">
        <f>_xlfn.XLOOKUP(B559,'[1]PI final (3)'!C:C,'[1]PI final (3)'!AW:AW,"",0)</f>
        <v>0</v>
      </c>
      <c r="AS559" s="97">
        <f>_xlfn.XLOOKUP(B559,'[1]PI final (3)'!C:C,'[1]PI final (3)'!AX:AX,"",0)</f>
        <v>15</v>
      </c>
      <c r="AT559" s="97">
        <f>_xlfn.XLOOKUP(B559,'[1]PI final (3)'!C:C,'[1]PI final (3)'!AY:AY,"",0)</f>
        <v>15</v>
      </c>
      <c r="AU559" s="97">
        <f>_xlfn.XLOOKUP(B559,'[1]PI final (3)'!C:C,'[1]PI final (3)'!AZ:AZ,"",0)</f>
        <v>0</v>
      </c>
      <c r="AV559" s="97">
        <f>_xlfn.XLOOKUP(B559,'[1]PI final (3)'!C:C,'[1]PI final (3)'!BA:BA,"",0)</f>
        <v>30</v>
      </c>
      <c r="AW559" s="97">
        <f>_xlfn.XLOOKUP(B559,'[1]PI final (3)'!C:C,'[1]PI final (3)'!BB:BB,"",0)</f>
        <v>100</v>
      </c>
      <c r="AX559" s="98" t="s">
        <v>776</v>
      </c>
      <c r="AY559" s="98" t="s">
        <v>931</v>
      </c>
      <c r="AZ559" s="98" t="s">
        <v>931</v>
      </c>
      <c r="BA559" s="98" t="s">
        <v>849</v>
      </c>
      <c r="BB559" s="98">
        <v>0</v>
      </c>
      <c r="BC559" s="98">
        <v>0</v>
      </c>
      <c r="BD559" s="98">
        <v>0</v>
      </c>
      <c r="BE559" s="98">
        <v>0</v>
      </c>
      <c r="BF559" s="98">
        <v>0</v>
      </c>
    </row>
    <row r="560" spans="1:59" ht="32.1" customHeight="1">
      <c r="A560" s="97" t="s">
        <v>3080</v>
      </c>
      <c r="B560" s="97">
        <v>541</v>
      </c>
      <c r="C560" s="98" t="s">
        <v>3046</v>
      </c>
      <c r="D560" s="98" t="s">
        <v>3099</v>
      </c>
      <c r="E560" s="98" t="s">
        <v>3126</v>
      </c>
      <c r="F560" s="98" t="s">
        <v>3127</v>
      </c>
      <c r="G560" s="98" t="s">
        <v>1057</v>
      </c>
      <c r="H560" s="98" t="s">
        <v>3128</v>
      </c>
      <c r="I560" s="98" t="s">
        <v>812</v>
      </c>
      <c r="J560" s="106">
        <v>0.2</v>
      </c>
      <c r="K560" s="117" t="s">
        <v>3096</v>
      </c>
      <c r="L560" s="106">
        <v>0.3</v>
      </c>
      <c r="M560" s="98" t="s">
        <v>3129</v>
      </c>
      <c r="N560" s="97" t="s">
        <v>3084</v>
      </c>
      <c r="O560" s="98" t="s">
        <v>3130</v>
      </c>
      <c r="P560" s="97">
        <v>45</v>
      </c>
      <c r="Q560" s="98" t="s">
        <v>1194</v>
      </c>
      <c r="R560" s="98" t="s">
        <v>1245</v>
      </c>
      <c r="S560" s="97">
        <v>450100100</v>
      </c>
      <c r="T560" s="98" t="s">
        <v>3139</v>
      </c>
      <c r="U560" s="98" t="s">
        <v>3140</v>
      </c>
      <c r="V560" s="98" t="s">
        <v>3141</v>
      </c>
      <c r="W560" s="98">
        <v>1</v>
      </c>
      <c r="X560" s="98" t="s">
        <v>3096</v>
      </c>
      <c r="Y560" s="98">
        <v>123</v>
      </c>
      <c r="Z560" s="97">
        <v>16</v>
      </c>
      <c r="AA560" s="107">
        <v>45307</v>
      </c>
      <c r="AB560" s="98" t="s">
        <v>16</v>
      </c>
      <c r="AC560" s="97">
        <f>_xlfn.XLOOKUP(B560,'[1]PI final (3)'!C:C,'[1]PI final (3)'!AE:AE,"",0)</f>
        <v>6</v>
      </c>
      <c r="AD560" s="97">
        <f>_xlfn.XLOOKUP(B560,'[1]PI final (3)'!C:C,'[1]PI final (3)'!AF:AF,"",0)</f>
        <v>6</v>
      </c>
      <c r="AE560" s="97">
        <f>_xlfn.XLOOKUP(B560,'[1]PI final (3)'!C:C,'[1]PI final (3)'!AG:AG,"",0)</f>
        <v>12</v>
      </c>
      <c r="AF560" s="97">
        <f>_xlfn.XLOOKUP(B560,'[1]PI final (3)'!C:C,'[1]PI final (3)'!AI:AI,"",0)</f>
        <v>6</v>
      </c>
      <c r="AG560" s="97">
        <f>_xlfn.XLOOKUP(B560,'[1]PI final (3)'!C:C,'[1]PI final (3)'!AJ:AJ,"",0)</f>
        <v>14</v>
      </c>
      <c r="AH560" s="97">
        <f>_xlfn.XLOOKUP(B560,'[1]PI final (3)'!C:C,'[1]PI final (3)'!AK:AK,"",0)</f>
        <v>14</v>
      </c>
      <c r="AI560" s="97">
        <f>_xlfn.XLOOKUP(B560,'[1]PI final (3)'!C:C,'[1]PI final (3)'!AL:AL,"",0)</f>
        <v>6</v>
      </c>
      <c r="AJ560" s="97">
        <f>_xlfn.XLOOKUP(B560,'[1]PI final (3)'!C:C,'[1]PI final (3)'!AM:AM,"",0)</f>
        <v>40</v>
      </c>
      <c r="AK560" s="97">
        <f>_xlfn.XLOOKUP(B560,'[1]PI final (3)'!C:C,'[1]PI final (3)'!AN:AN,"",0)</f>
        <v>52</v>
      </c>
      <c r="AL560" s="97">
        <f>_xlfn.XLOOKUP(B560,'[1]PI final (3)'!C:C,'[1]PI final (3)'!AP:AP,"",0)</f>
        <v>6</v>
      </c>
      <c r="AM560" s="97">
        <f>_xlfn.XLOOKUP(B560,'[1]PI final (3)'!C:C,'[1]PI final (3)'!AQ:AQ,"",0)</f>
        <v>14</v>
      </c>
      <c r="AN560" s="97">
        <f>_xlfn.XLOOKUP(B560,'[1]PI final (3)'!C:C,'[1]PI final (3)'!AR:AR,"",0)</f>
        <v>14</v>
      </c>
      <c r="AO560" s="97">
        <f>_xlfn.XLOOKUP(B560,'[1]PI final (3)'!C:C,'[1]PI final (3)'!AS:AS,"",0)</f>
        <v>6</v>
      </c>
      <c r="AP560" s="97">
        <f>_xlfn.XLOOKUP(B560,'[1]PI final (3)'!C:C,'[1]PI final (3)'!AT:AT,"",0)</f>
        <v>40</v>
      </c>
      <c r="AQ560" s="97">
        <f>_xlfn.XLOOKUP(B560,'[1]PI final (3)'!C:C,'[1]PI final (3)'!AU:AU,"",0)</f>
        <v>92</v>
      </c>
      <c r="AR560" s="97">
        <f>_xlfn.XLOOKUP(B560,'[1]PI final (3)'!C:C,'[1]PI final (3)'!AW:AW,"",0)</f>
        <v>6</v>
      </c>
      <c r="AS560" s="97">
        <f>_xlfn.XLOOKUP(B560,'[1]PI final (3)'!C:C,'[1]PI final (3)'!AX:AX,"",0)</f>
        <v>12</v>
      </c>
      <c r="AT560" s="97">
        <f>_xlfn.XLOOKUP(B560,'[1]PI final (3)'!C:C,'[1]PI final (3)'!AY:AY,"",0)</f>
        <v>12</v>
      </c>
      <c r="AU560" s="97">
        <f>_xlfn.XLOOKUP(B560,'[1]PI final (3)'!C:C,'[1]PI final (3)'!AZ:AZ,"",0)</f>
        <v>0</v>
      </c>
      <c r="AV560" s="97">
        <f>_xlfn.XLOOKUP(B560,'[1]PI final (3)'!C:C,'[1]PI final (3)'!BA:BA,"",0)</f>
        <v>30</v>
      </c>
      <c r="AW560" s="97">
        <f>_xlfn.XLOOKUP(B560,'[1]PI final (3)'!C:C,'[1]PI final (3)'!BB:BB,"",0)</f>
        <v>122</v>
      </c>
      <c r="AX560" s="98" t="s">
        <v>776</v>
      </c>
      <c r="AY560" s="98" t="s">
        <v>931</v>
      </c>
      <c r="AZ560" s="98" t="s">
        <v>931</v>
      </c>
      <c r="BA560" s="98" t="s">
        <v>849</v>
      </c>
      <c r="BB560" s="98">
        <v>0</v>
      </c>
      <c r="BC560" s="98">
        <v>0</v>
      </c>
      <c r="BD560" s="98">
        <v>0</v>
      </c>
      <c r="BE560" s="98">
        <v>0</v>
      </c>
      <c r="BF560" s="98">
        <v>0</v>
      </c>
      <c r="BG560" s="102"/>
    </row>
    <row r="561" spans="1:59" ht="32.1" customHeight="1">
      <c r="A561" s="97" t="s">
        <v>3080</v>
      </c>
      <c r="B561" s="97">
        <v>542</v>
      </c>
      <c r="C561" s="98" t="s">
        <v>3046</v>
      </c>
      <c r="D561" s="98" t="s">
        <v>3099</v>
      </c>
      <c r="E561" s="98" t="s">
        <v>3142</v>
      </c>
      <c r="F561" s="98" t="s">
        <v>3143</v>
      </c>
      <c r="G561" s="98" t="s">
        <v>762</v>
      </c>
      <c r="H561" s="98" t="s">
        <v>3144</v>
      </c>
      <c r="I561" s="98" t="s">
        <v>812</v>
      </c>
      <c r="J561" s="106" t="s">
        <v>3145</v>
      </c>
      <c r="K561" s="117" t="s">
        <v>3096</v>
      </c>
      <c r="L561" s="106">
        <v>0.34</v>
      </c>
      <c r="M561" s="98" t="s">
        <v>3146</v>
      </c>
      <c r="N561" s="97" t="s">
        <v>3147</v>
      </c>
      <c r="O561" s="98" t="s">
        <v>3148</v>
      </c>
      <c r="P561" s="97">
        <v>41</v>
      </c>
      <c r="Q561" s="98" t="s">
        <v>1332</v>
      </c>
      <c r="R561" s="98" t="s">
        <v>1333</v>
      </c>
      <c r="S561" s="97">
        <v>410200600</v>
      </c>
      <c r="T561" s="98" t="s">
        <v>2772</v>
      </c>
      <c r="U561" s="98" t="s">
        <v>3149</v>
      </c>
      <c r="V561" s="98" t="s">
        <v>3150</v>
      </c>
      <c r="W561" s="98">
        <v>117</v>
      </c>
      <c r="X561" s="98" t="s">
        <v>3151</v>
      </c>
      <c r="Y561" s="98">
        <v>202</v>
      </c>
      <c r="Z561" s="97">
        <v>4</v>
      </c>
      <c r="AA561" s="101" t="s">
        <v>882</v>
      </c>
      <c r="AB561" s="98" t="s">
        <v>16</v>
      </c>
      <c r="AC561" s="97">
        <f>_xlfn.XLOOKUP(B561,'[1]PI final (3)'!C:C,'[1]PI final (3)'!AE:AE,"",0)</f>
        <v>0</v>
      </c>
      <c r="AD561" s="97">
        <f>_xlfn.XLOOKUP(B561,'[1]PI final (3)'!C:C,'[1]PI final (3)'!AF:AF,"",0)</f>
        <v>2</v>
      </c>
      <c r="AE561" s="97">
        <f>_xlfn.XLOOKUP(B561,'[1]PI final (3)'!C:C,'[1]PI final (3)'!AG:AG,"",0)</f>
        <v>2</v>
      </c>
      <c r="AF561" s="97">
        <f>_xlfn.XLOOKUP(B561,'[1]PI final (3)'!C:C,'[1]PI final (3)'!AI:AI,"",0)</f>
        <v>0</v>
      </c>
      <c r="AG561" s="97">
        <f>_xlfn.XLOOKUP(B561,'[1]PI final (3)'!C:C,'[1]PI final (3)'!AJ:AJ,"",0)</f>
        <v>0</v>
      </c>
      <c r="AH561" s="97">
        <f>_xlfn.XLOOKUP(B561,'[1]PI final (3)'!C:C,'[1]PI final (3)'!AK:AK,"",0)</f>
        <v>40</v>
      </c>
      <c r="AI561" s="97">
        <f>_xlfn.XLOOKUP(B561,'[1]PI final (3)'!C:C,'[1]PI final (3)'!AL:AL,"",0)</f>
        <v>0</v>
      </c>
      <c r="AJ561" s="97">
        <f>_xlfn.XLOOKUP(B561,'[1]PI final (3)'!C:C,'[1]PI final (3)'!AM:AM,"",0)</f>
        <v>40</v>
      </c>
      <c r="AK561" s="97">
        <f>_xlfn.XLOOKUP(B561,'[1]PI final (3)'!C:C,'[1]PI final (3)'!AN:AN,"",0)</f>
        <v>42</v>
      </c>
      <c r="AL561" s="97">
        <f>_xlfn.XLOOKUP(B561,'[1]PI final (3)'!C:C,'[1]PI final (3)'!AP:AP,"",0)</f>
        <v>0</v>
      </c>
      <c r="AM561" s="97">
        <f>_xlfn.XLOOKUP(B561,'[1]PI final (3)'!C:C,'[1]PI final (3)'!AQ:AQ,"",0)</f>
        <v>0</v>
      </c>
      <c r="AN561" s="97">
        <f>_xlfn.XLOOKUP(B561,'[1]PI final (3)'!C:C,'[1]PI final (3)'!AR:AR,"",0)</f>
        <v>35</v>
      </c>
      <c r="AO561" s="97">
        <f>_xlfn.XLOOKUP(B561,'[1]PI final (3)'!C:C,'[1]PI final (3)'!AS:AS,"",0)</f>
        <v>0</v>
      </c>
      <c r="AP561" s="97">
        <f>_xlfn.XLOOKUP(B561,'[1]PI final (3)'!C:C,'[1]PI final (3)'!AT:AT,"",0)</f>
        <v>35</v>
      </c>
      <c r="AQ561" s="97">
        <f>_xlfn.XLOOKUP(B561,'[1]PI final (3)'!C:C,'[1]PI final (3)'!AU:AU,"",0)</f>
        <v>77</v>
      </c>
      <c r="AR561" s="97">
        <f>_xlfn.XLOOKUP(B561,'[1]PI final (3)'!C:C,'[1]PI final (3)'!AW:AW,"",0)</f>
        <v>0</v>
      </c>
      <c r="AS561" s="97">
        <f>_xlfn.XLOOKUP(B561,'[1]PI final (3)'!C:C,'[1]PI final (3)'!AX:AX,"",0)</f>
        <v>0</v>
      </c>
      <c r="AT561" s="97">
        <f>_xlfn.XLOOKUP(B561,'[1]PI final (3)'!C:C,'[1]PI final (3)'!AY:AY,"",0)</f>
        <v>8</v>
      </c>
      <c r="AU561" s="97">
        <f>_xlfn.XLOOKUP(B561,'[1]PI final (3)'!C:C,'[1]PI final (3)'!AZ:AZ,"",0)</f>
        <v>0</v>
      </c>
      <c r="AV561" s="97">
        <f>_xlfn.XLOOKUP(B561,'[1]PI final (3)'!C:C,'[1]PI final (3)'!BA:BA,"",0)</f>
        <v>8</v>
      </c>
      <c r="AW561" s="97">
        <f>_xlfn.XLOOKUP(B561,'[1]PI final (3)'!C:C,'[1]PI final (3)'!BB:BB,"",0)</f>
        <v>85</v>
      </c>
      <c r="AX561" s="98" t="s">
        <v>776</v>
      </c>
      <c r="AY561" s="98" t="s">
        <v>931</v>
      </c>
      <c r="AZ561" s="98" t="s">
        <v>931</v>
      </c>
      <c r="BA561" s="98" t="s">
        <v>925</v>
      </c>
      <c r="BB561" s="98" t="s">
        <v>792</v>
      </c>
      <c r="BC561" s="98" t="s">
        <v>899</v>
      </c>
      <c r="BD561" s="98" t="s">
        <v>900</v>
      </c>
      <c r="BE561" s="98" t="s">
        <v>780</v>
      </c>
      <c r="BF561" s="98" t="s">
        <v>1743</v>
      </c>
      <c r="BG561" s="102"/>
    </row>
    <row r="562" spans="1:59" ht="32.1" customHeight="1">
      <c r="A562" s="97" t="s">
        <v>3080</v>
      </c>
      <c r="B562" s="97">
        <v>543</v>
      </c>
      <c r="C562" s="98" t="s">
        <v>3046</v>
      </c>
      <c r="D562" s="98" t="s">
        <v>3099</v>
      </c>
      <c r="E562" s="98" t="s">
        <v>3142</v>
      </c>
      <c r="F562" s="98" t="s">
        <v>3143</v>
      </c>
      <c r="G562" s="98" t="s">
        <v>762</v>
      </c>
      <c r="H562" s="98" t="s">
        <v>3144</v>
      </c>
      <c r="I562" s="98" t="s">
        <v>812</v>
      </c>
      <c r="J562" s="106" t="s">
        <v>3145</v>
      </c>
      <c r="K562" s="117" t="s">
        <v>3096</v>
      </c>
      <c r="L562" s="106">
        <v>0.34</v>
      </c>
      <c r="M562" s="98" t="s">
        <v>3146</v>
      </c>
      <c r="N562" s="97" t="s">
        <v>3147</v>
      </c>
      <c r="O562" s="98" t="s">
        <v>3148</v>
      </c>
      <c r="P562" s="97">
        <v>41</v>
      </c>
      <c r="Q562" s="98" t="s">
        <v>1332</v>
      </c>
      <c r="R562" s="98" t="s">
        <v>1333</v>
      </c>
      <c r="S562" s="97">
        <v>410200200</v>
      </c>
      <c r="T562" s="98" t="s">
        <v>3152</v>
      </c>
      <c r="U562" s="98" t="s">
        <v>3153</v>
      </c>
      <c r="V562" s="98" t="s">
        <v>3154</v>
      </c>
      <c r="W562" s="98">
        <v>1000</v>
      </c>
      <c r="X562" s="98" t="s">
        <v>3096</v>
      </c>
      <c r="Y562" s="98">
        <v>2000</v>
      </c>
      <c r="Z562" s="97">
        <v>4</v>
      </c>
      <c r="AA562" s="101" t="s">
        <v>882</v>
      </c>
      <c r="AB562" s="98" t="s">
        <v>16</v>
      </c>
      <c r="AC562" s="97">
        <f>_xlfn.XLOOKUP(B562,'[1]PI final (3)'!C:C,'[1]PI final (3)'!AE:AE,"",0)</f>
        <v>50</v>
      </c>
      <c r="AD562" s="97">
        <f>_xlfn.XLOOKUP(B562,'[1]PI final (3)'!C:C,'[1]PI final (3)'!AF:AF,"",0)</f>
        <v>60</v>
      </c>
      <c r="AE562" s="97">
        <f>_xlfn.XLOOKUP(B562,'[1]PI final (3)'!C:C,'[1]PI final (3)'!AG:AG,"",0)</f>
        <v>110</v>
      </c>
      <c r="AF562" s="97">
        <f>_xlfn.XLOOKUP(B562,'[1]PI final (3)'!C:C,'[1]PI final (3)'!AI:AI,"",0)</f>
        <v>15</v>
      </c>
      <c r="AG562" s="97">
        <f>_xlfn.XLOOKUP(B562,'[1]PI final (3)'!C:C,'[1]PI final (3)'!AJ:AJ,"",0)</f>
        <v>127</v>
      </c>
      <c r="AH562" s="97">
        <f>_xlfn.XLOOKUP(B562,'[1]PI final (3)'!C:C,'[1]PI final (3)'!AK:AK,"",0)</f>
        <v>128</v>
      </c>
      <c r="AI562" s="97">
        <f>_xlfn.XLOOKUP(B562,'[1]PI final (3)'!C:C,'[1]PI final (3)'!AL:AL,"",0)</f>
        <v>60</v>
      </c>
      <c r="AJ562" s="97">
        <f>_xlfn.XLOOKUP(B562,'[1]PI final (3)'!C:C,'[1]PI final (3)'!AM:AM,"",0)</f>
        <v>330</v>
      </c>
      <c r="AK562" s="97">
        <f>_xlfn.XLOOKUP(B562,'[1]PI final (3)'!C:C,'[1]PI final (3)'!AN:AN,"",0)</f>
        <v>440</v>
      </c>
      <c r="AL562" s="97">
        <f>_xlfn.XLOOKUP(B562,'[1]PI final (3)'!C:C,'[1]PI final (3)'!AP:AP,"",0)</f>
        <v>15</v>
      </c>
      <c r="AM562" s="97">
        <f>_xlfn.XLOOKUP(B562,'[1]PI final (3)'!C:C,'[1]PI final (3)'!AQ:AQ,"",0)</f>
        <v>127</v>
      </c>
      <c r="AN562" s="97">
        <f>_xlfn.XLOOKUP(B562,'[1]PI final (3)'!C:C,'[1]PI final (3)'!AR:AR,"",0)</f>
        <v>128</v>
      </c>
      <c r="AO562" s="97">
        <f>_xlfn.XLOOKUP(B562,'[1]PI final (3)'!C:C,'[1]PI final (3)'!AS:AS,"",0)</f>
        <v>60</v>
      </c>
      <c r="AP562" s="97">
        <f>_xlfn.XLOOKUP(B562,'[1]PI final (3)'!C:C,'[1]PI final (3)'!AT:AT,"",0)</f>
        <v>330</v>
      </c>
      <c r="AQ562" s="97">
        <f>_xlfn.XLOOKUP(B562,'[1]PI final (3)'!C:C,'[1]PI final (3)'!AU:AU,"",0)</f>
        <v>770</v>
      </c>
      <c r="AR562" s="97">
        <f>_xlfn.XLOOKUP(B562,'[1]PI final (3)'!C:C,'[1]PI final (3)'!AW:AW,"",0)</f>
        <v>15</v>
      </c>
      <c r="AS562" s="97">
        <f>_xlfn.XLOOKUP(B562,'[1]PI final (3)'!C:C,'[1]PI final (3)'!AX:AX,"",0)</f>
        <v>107</v>
      </c>
      <c r="AT562" s="97">
        <f>_xlfn.XLOOKUP(B562,'[1]PI final (3)'!C:C,'[1]PI final (3)'!AY:AY,"",0)</f>
        <v>108</v>
      </c>
      <c r="AU562" s="97">
        <f>_xlfn.XLOOKUP(B562,'[1]PI final (3)'!C:C,'[1]PI final (3)'!AZ:AZ,"",0)</f>
        <v>0</v>
      </c>
      <c r="AV562" s="97">
        <f>_xlfn.XLOOKUP(B562,'[1]PI final (3)'!C:C,'[1]PI final (3)'!BA:BA,"",0)</f>
        <v>230</v>
      </c>
      <c r="AW562" s="97">
        <f>_xlfn.XLOOKUP(B562,'[1]PI final (3)'!C:C,'[1]PI final (3)'!BB:BB,"",0)</f>
        <v>1000</v>
      </c>
      <c r="AX562" s="98" t="s">
        <v>776</v>
      </c>
      <c r="AY562" s="98" t="s">
        <v>931</v>
      </c>
      <c r="AZ562" s="98" t="s">
        <v>931</v>
      </c>
      <c r="BA562" s="98" t="s">
        <v>925</v>
      </c>
      <c r="BB562" s="98" t="s">
        <v>792</v>
      </c>
      <c r="BC562" s="98" t="s">
        <v>899</v>
      </c>
      <c r="BD562" s="98" t="s">
        <v>900</v>
      </c>
      <c r="BE562" s="98" t="s">
        <v>780</v>
      </c>
      <c r="BF562" s="98" t="s">
        <v>2186</v>
      </c>
      <c r="BG562" s="102"/>
    </row>
    <row r="563" spans="1:59" ht="32.1" customHeight="1">
      <c r="A563" s="97" t="s">
        <v>3080</v>
      </c>
      <c r="B563" s="97">
        <v>544</v>
      </c>
      <c r="C563" s="98" t="s">
        <v>3046</v>
      </c>
      <c r="D563" s="98" t="s">
        <v>3099</v>
      </c>
      <c r="E563" s="98" t="s">
        <v>3142</v>
      </c>
      <c r="F563" s="98" t="s">
        <v>3143</v>
      </c>
      <c r="G563" s="98" t="s">
        <v>762</v>
      </c>
      <c r="H563" s="98" t="s">
        <v>3144</v>
      </c>
      <c r="I563" s="98" t="s">
        <v>812</v>
      </c>
      <c r="J563" s="106" t="s">
        <v>3145</v>
      </c>
      <c r="K563" s="117" t="s">
        <v>3096</v>
      </c>
      <c r="L563" s="106">
        <v>0.34</v>
      </c>
      <c r="M563" s="98" t="s">
        <v>3146</v>
      </c>
      <c r="N563" s="97" t="s">
        <v>3147</v>
      </c>
      <c r="O563" s="98" t="s">
        <v>3148</v>
      </c>
      <c r="P563" s="97">
        <v>41</v>
      </c>
      <c r="Q563" s="98" t="s">
        <v>1332</v>
      </c>
      <c r="R563" s="98" t="s">
        <v>1333</v>
      </c>
      <c r="S563" s="97">
        <v>410200300</v>
      </c>
      <c r="T563" s="98" t="s">
        <v>3155</v>
      </c>
      <c r="U563" s="98" t="s">
        <v>3156</v>
      </c>
      <c r="V563" s="98" t="s">
        <v>3157</v>
      </c>
      <c r="W563" s="98">
        <v>230</v>
      </c>
      <c r="X563" s="98" t="s">
        <v>3096</v>
      </c>
      <c r="Y563" s="98">
        <v>490</v>
      </c>
      <c r="Z563" s="97">
        <v>4</v>
      </c>
      <c r="AA563" s="101" t="s">
        <v>882</v>
      </c>
      <c r="AB563" s="98" t="s">
        <v>16</v>
      </c>
      <c r="AC563" s="97">
        <f>_xlfn.XLOOKUP(B563,'[1]PI final (3)'!C:C,'[1]PI final (3)'!AE:AE,"",0)</f>
        <v>10</v>
      </c>
      <c r="AD563" s="97">
        <f>_xlfn.XLOOKUP(B563,'[1]PI final (3)'!C:C,'[1]PI final (3)'!AF:AF,"",0)</f>
        <v>15</v>
      </c>
      <c r="AE563" s="97">
        <f>_xlfn.XLOOKUP(B563,'[1]PI final (3)'!C:C,'[1]PI final (3)'!AG:AG,"",0)</f>
        <v>25</v>
      </c>
      <c r="AF563" s="97">
        <f>_xlfn.XLOOKUP(B563,'[1]PI final (3)'!C:C,'[1]PI final (3)'!AI:AI,"",0)</f>
        <v>12</v>
      </c>
      <c r="AG563" s="97">
        <f>_xlfn.XLOOKUP(B563,'[1]PI final (3)'!C:C,'[1]PI final (3)'!AJ:AJ,"",0)</f>
        <v>26</v>
      </c>
      <c r="AH563" s="97">
        <f>_xlfn.XLOOKUP(B563,'[1]PI final (3)'!C:C,'[1]PI final (3)'!AK:AK,"",0)</f>
        <v>32</v>
      </c>
      <c r="AI563" s="97">
        <f>_xlfn.XLOOKUP(B563,'[1]PI final (3)'!C:C,'[1]PI final (3)'!AL:AL,"",0)</f>
        <v>13</v>
      </c>
      <c r="AJ563" s="97">
        <f>_xlfn.XLOOKUP(B563,'[1]PI final (3)'!C:C,'[1]PI final (3)'!AM:AM,"",0)</f>
        <v>83</v>
      </c>
      <c r="AK563" s="97">
        <f>_xlfn.XLOOKUP(B563,'[1]PI final (3)'!C:C,'[1]PI final (3)'!AN:AN,"",0)</f>
        <v>108</v>
      </c>
      <c r="AL563" s="97">
        <f>_xlfn.XLOOKUP(B563,'[1]PI final (3)'!C:C,'[1]PI final (3)'!AP:AP,"",0)</f>
        <v>12</v>
      </c>
      <c r="AM563" s="97">
        <f>_xlfn.XLOOKUP(B563,'[1]PI final (3)'!C:C,'[1]PI final (3)'!AQ:AQ,"",0)</f>
        <v>26</v>
      </c>
      <c r="AN563" s="97">
        <f>_xlfn.XLOOKUP(B563,'[1]PI final (3)'!C:C,'[1]PI final (3)'!AR:AR,"",0)</f>
        <v>32</v>
      </c>
      <c r="AO563" s="97">
        <f>_xlfn.XLOOKUP(B563,'[1]PI final (3)'!C:C,'[1]PI final (3)'!AS:AS,"",0)</f>
        <v>13</v>
      </c>
      <c r="AP563" s="97">
        <f>_xlfn.XLOOKUP(B563,'[1]PI final (3)'!C:C,'[1]PI final (3)'!AT:AT,"",0)</f>
        <v>83</v>
      </c>
      <c r="AQ563" s="97">
        <f>_xlfn.XLOOKUP(B563,'[1]PI final (3)'!C:C,'[1]PI final (3)'!AU:AU,"",0)</f>
        <v>191</v>
      </c>
      <c r="AR563" s="97">
        <f>_xlfn.XLOOKUP(B563,'[1]PI final (3)'!C:C,'[1]PI final (3)'!AW:AW,"",0)</f>
        <v>12</v>
      </c>
      <c r="AS563" s="97">
        <f>_xlfn.XLOOKUP(B563,'[1]PI final (3)'!C:C,'[1]PI final (3)'!AX:AX,"",0)</f>
        <v>26</v>
      </c>
      <c r="AT563" s="97">
        <f>_xlfn.XLOOKUP(B563,'[1]PI final (3)'!C:C,'[1]PI final (3)'!AY:AY,"",0)</f>
        <v>31</v>
      </c>
      <c r="AU563" s="97">
        <f>_xlfn.XLOOKUP(B563,'[1]PI final (3)'!C:C,'[1]PI final (3)'!AZ:AZ,"",0)</f>
        <v>0</v>
      </c>
      <c r="AV563" s="97">
        <f>_xlfn.XLOOKUP(B563,'[1]PI final (3)'!C:C,'[1]PI final (3)'!BA:BA,"",0)</f>
        <v>69</v>
      </c>
      <c r="AW563" s="97">
        <f>_xlfn.XLOOKUP(B563,'[1]PI final (3)'!C:C,'[1]PI final (3)'!BB:BB,"",0)</f>
        <v>260</v>
      </c>
      <c r="AX563" s="98" t="s">
        <v>776</v>
      </c>
      <c r="AY563" s="98" t="s">
        <v>931</v>
      </c>
      <c r="AZ563" s="98" t="s">
        <v>931</v>
      </c>
      <c r="BA563" s="98" t="s">
        <v>925</v>
      </c>
      <c r="BB563" s="98">
        <v>0</v>
      </c>
      <c r="BC563" s="98">
        <v>0</v>
      </c>
      <c r="BD563" s="98">
        <v>0</v>
      </c>
      <c r="BE563" s="98">
        <v>0</v>
      </c>
      <c r="BF563" s="98">
        <v>0</v>
      </c>
      <c r="BG563" s="102"/>
    </row>
    <row r="564" spans="1:59" ht="32.1" customHeight="1">
      <c r="A564" s="97" t="s">
        <v>3080</v>
      </c>
      <c r="B564" s="97">
        <v>545</v>
      </c>
      <c r="C564" s="98" t="s">
        <v>3046</v>
      </c>
      <c r="D564" s="98" t="s">
        <v>3099</v>
      </c>
      <c r="E564" s="98" t="s">
        <v>3142</v>
      </c>
      <c r="F564" s="98" t="s">
        <v>3143</v>
      </c>
      <c r="G564" s="98" t="s">
        <v>762</v>
      </c>
      <c r="H564" s="98" t="s">
        <v>3144</v>
      </c>
      <c r="I564" s="98" t="s">
        <v>812</v>
      </c>
      <c r="J564" s="106" t="s">
        <v>3145</v>
      </c>
      <c r="K564" s="117" t="s">
        <v>3096</v>
      </c>
      <c r="L564" s="106">
        <v>0.34</v>
      </c>
      <c r="M564" s="98" t="s">
        <v>3146</v>
      </c>
      <c r="N564" s="97" t="s">
        <v>3147</v>
      </c>
      <c r="O564" s="98" t="s">
        <v>3148</v>
      </c>
      <c r="P564" s="97">
        <v>41</v>
      </c>
      <c r="Q564" s="98" t="s">
        <v>1332</v>
      </c>
      <c r="R564" s="98" t="s">
        <v>1333</v>
      </c>
      <c r="S564" s="97">
        <v>410200100</v>
      </c>
      <c r="T564" s="98" t="s">
        <v>3152</v>
      </c>
      <c r="U564" s="98" t="s">
        <v>3158</v>
      </c>
      <c r="V564" s="98" t="s">
        <v>3159</v>
      </c>
      <c r="W564" s="98">
        <v>6104</v>
      </c>
      <c r="X564" s="98" t="s">
        <v>3096</v>
      </c>
      <c r="Y564" s="98">
        <v>12000</v>
      </c>
      <c r="Z564" s="97">
        <v>3</v>
      </c>
      <c r="AA564" s="101" t="s">
        <v>3160</v>
      </c>
      <c r="AB564" s="98" t="s">
        <v>16</v>
      </c>
      <c r="AC564" s="97">
        <f>_xlfn.XLOOKUP(B564,'[1]PI final (3)'!C:C,'[1]PI final (3)'!AE:AE,"",0)</f>
        <v>370</v>
      </c>
      <c r="AD564" s="97">
        <f>_xlfn.XLOOKUP(B564,'[1]PI final (3)'!C:C,'[1]PI final (3)'!AF:AF,"",0)</f>
        <v>350</v>
      </c>
      <c r="AE564" s="97">
        <f>_xlfn.XLOOKUP(B564,'[1]PI final (3)'!C:C,'[1]PI final (3)'!AG:AG,"",0)</f>
        <v>720</v>
      </c>
      <c r="AF564" s="97">
        <f>_xlfn.XLOOKUP(B564,'[1]PI final (3)'!C:C,'[1]PI final (3)'!AI:AI,"",0)</f>
        <v>100</v>
      </c>
      <c r="AG564" s="97">
        <f>_xlfn.XLOOKUP(B564,'[1]PI final (3)'!C:C,'[1]PI final (3)'!AJ:AJ,"",0)</f>
        <v>810</v>
      </c>
      <c r="AH564" s="97">
        <f>_xlfn.XLOOKUP(B564,'[1]PI final (3)'!C:C,'[1]PI final (3)'!AK:AK,"",0)</f>
        <v>810</v>
      </c>
      <c r="AI564" s="97">
        <f>_xlfn.XLOOKUP(B564,'[1]PI final (3)'!C:C,'[1]PI final (3)'!AL:AL,"",0)</f>
        <v>150</v>
      </c>
      <c r="AJ564" s="97">
        <f>_xlfn.XLOOKUP(B564,'[1]PI final (3)'!C:C,'[1]PI final (3)'!AM:AM,"",0)</f>
        <v>1870</v>
      </c>
      <c r="AK564" s="97">
        <f>_xlfn.XLOOKUP(B564,'[1]PI final (3)'!C:C,'[1]PI final (3)'!AN:AN,"",0)</f>
        <v>2590</v>
      </c>
      <c r="AL564" s="97">
        <f>_xlfn.XLOOKUP(B564,'[1]PI final (3)'!C:C,'[1]PI final (3)'!AP:AP,"",0)</f>
        <v>100</v>
      </c>
      <c r="AM564" s="97">
        <f>_xlfn.XLOOKUP(B564,'[1]PI final (3)'!C:C,'[1]PI final (3)'!AQ:AQ,"",0)</f>
        <v>810</v>
      </c>
      <c r="AN564" s="97">
        <f>_xlfn.XLOOKUP(B564,'[1]PI final (3)'!C:C,'[1]PI final (3)'!AR:AR,"",0)</f>
        <v>810</v>
      </c>
      <c r="AO564" s="97">
        <f>_xlfn.XLOOKUP(B564,'[1]PI final (3)'!C:C,'[1]PI final (3)'!AS:AS,"",0)</f>
        <v>150</v>
      </c>
      <c r="AP564" s="97">
        <f>_xlfn.XLOOKUP(B564,'[1]PI final (3)'!C:C,'[1]PI final (3)'!AT:AT,"",0)</f>
        <v>1870</v>
      </c>
      <c r="AQ564" s="97">
        <f>_xlfn.XLOOKUP(B564,'[1]PI final (3)'!C:C,'[1]PI final (3)'!AU:AU,"",0)</f>
        <v>4460</v>
      </c>
      <c r="AR564" s="97">
        <f>_xlfn.XLOOKUP(B564,'[1]PI final (3)'!C:C,'[1]PI final (3)'!AW:AW,"",0)</f>
        <v>100</v>
      </c>
      <c r="AS564" s="97">
        <f>_xlfn.XLOOKUP(B564,'[1]PI final (3)'!C:C,'[1]PI final (3)'!AX:AX,"",0)</f>
        <v>676</v>
      </c>
      <c r="AT564" s="97">
        <f>_xlfn.XLOOKUP(B564,'[1]PI final (3)'!C:C,'[1]PI final (3)'!AY:AY,"",0)</f>
        <v>660</v>
      </c>
      <c r="AU564" s="97">
        <f>_xlfn.XLOOKUP(B564,'[1]PI final (3)'!C:C,'[1]PI final (3)'!AZ:AZ,"",0)</f>
        <v>0</v>
      </c>
      <c r="AV564" s="97">
        <f>_xlfn.XLOOKUP(B564,'[1]PI final (3)'!C:C,'[1]PI final (3)'!BA:BA,"",0)</f>
        <v>1436</v>
      </c>
      <c r="AW564" s="97">
        <f>_xlfn.XLOOKUP(B564,'[1]PI final (3)'!C:C,'[1]PI final (3)'!BB:BB,"",0)</f>
        <v>5896</v>
      </c>
      <c r="AX564" s="98" t="s">
        <v>776</v>
      </c>
      <c r="AY564" s="98" t="s">
        <v>931</v>
      </c>
      <c r="AZ564" s="98" t="s">
        <v>931</v>
      </c>
      <c r="BA564" s="98" t="s">
        <v>925</v>
      </c>
      <c r="BB564" s="98">
        <v>0</v>
      </c>
      <c r="BC564" s="98">
        <v>0</v>
      </c>
      <c r="BD564" s="98">
        <v>0</v>
      </c>
      <c r="BE564" s="98">
        <v>0</v>
      </c>
      <c r="BF564" s="98">
        <v>0</v>
      </c>
      <c r="BG564" s="102"/>
    </row>
    <row r="565" spans="1:59" ht="32.1" customHeight="1">
      <c r="A565" s="97" t="s">
        <v>3080</v>
      </c>
      <c r="B565" s="97">
        <v>546</v>
      </c>
      <c r="C565" s="98" t="s">
        <v>3046</v>
      </c>
      <c r="D565" s="98" t="s">
        <v>3099</v>
      </c>
      <c r="E565" s="98" t="s">
        <v>3142</v>
      </c>
      <c r="F565" s="98" t="s">
        <v>3143</v>
      </c>
      <c r="G565" s="98" t="s">
        <v>762</v>
      </c>
      <c r="H565" s="98" t="s">
        <v>3144</v>
      </c>
      <c r="I565" s="98" t="s">
        <v>812</v>
      </c>
      <c r="J565" s="106" t="s">
        <v>3145</v>
      </c>
      <c r="K565" s="117" t="s">
        <v>3096</v>
      </c>
      <c r="L565" s="106">
        <v>0.34</v>
      </c>
      <c r="M565" s="98" t="s">
        <v>3146</v>
      </c>
      <c r="N565" s="97" t="s">
        <v>3147</v>
      </c>
      <c r="O565" s="98" t="s">
        <v>3148</v>
      </c>
      <c r="P565" s="97">
        <v>41</v>
      </c>
      <c r="Q565" s="98" t="s">
        <v>1332</v>
      </c>
      <c r="R565" s="98" t="s">
        <v>1487</v>
      </c>
      <c r="S565" s="97">
        <v>410301500</v>
      </c>
      <c r="T565" s="98" t="s">
        <v>3161</v>
      </c>
      <c r="U565" s="98" t="s">
        <v>3162</v>
      </c>
      <c r="V565" s="98" t="s">
        <v>3163</v>
      </c>
      <c r="W565" s="98">
        <v>123</v>
      </c>
      <c r="X565" s="98" t="s">
        <v>3096</v>
      </c>
      <c r="Y565" s="98">
        <v>123</v>
      </c>
      <c r="Z565" s="97">
        <v>4</v>
      </c>
      <c r="AA565" s="101" t="s">
        <v>882</v>
      </c>
      <c r="AB565" s="98" t="s">
        <v>833</v>
      </c>
      <c r="AC565" s="97">
        <f>_xlfn.XLOOKUP(B565,'[1]PI final (3)'!C:C,'[1]PI final (3)'!AE:AE,"",0)</f>
        <v>8</v>
      </c>
      <c r="AD565" s="97">
        <f>_xlfn.XLOOKUP(B565,'[1]PI final (3)'!C:C,'[1]PI final (3)'!AF:AF,"",0)</f>
        <v>8</v>
      </c>
      <c r="AE565" s="97">
        <f>_xlfn.XLOOKUP(B565,'[1]PI final (3)'!C:C,'[1]PI final (3)'!AG:AG,"",0)</f>
        <v>16</v>
      </c>
      <c r="AF565" s="97">
        <f>_xlfn.XLOOKUP(B565,'[1]PI final (3)'!C:C,'[1]PI final (3)'!AI:AI,"",0)</f>
        <v>8</v>
      </c>
      <c r="AG565" s="97">
        <f>_xlfn.XLOOKUP(B565,'[1]PI final (3)'!C:C,'[1]PI final (3)'!AJ:AJ,"",0)</f>
        <v>12</v>
      </c>
      <c r="AH565" s="97">
        <f>_xlfn.XLOOKUP(B565,'[1]PI final (3)'!C:C,'[1]PI final (3)'!AK:AK,"",0)</f>
        <v>12</v>
      </c>
      <c r="AI565" s="97">
        <f>_xlfn.XLOOKUP(B565,'[1]PI final (3)'!C:C,'[1]PI final (3)'!AL:AL,"",0)</f>
        <v>7</v>
      </c>
      <c r="AJ565" s="97">
        <f>_xlfn.XLOOKUP(B565,'[1]PI final (3)'!C:C,'[1]PI final (3)'!AM:AM,"",0)</f>
        <v>39</v>
      </c>
      <c r="AK565" s="97">
        <f>_xlfn.XLOOKUP(B565,'[1]PI final (3)'!C:C,'[1]PI final (3)'!AN:AN,"",0)</f>
        <v>55</v>
      </c>
      <c r="AL565" s="97">
        <f>_xlfn.XLOOKUP(B565,'[1]PI final (3)'!C:C,'[1]PI final (3)'!AP:AP,"",0)</f>
        <v>8</v>
      </c>
      <c r="AM565" s="97">
        <f>_xlfn.XLOOKUP(B565,'[1]PI final (3)'!C:C,'[1]PI final (3)'!AQ:AQ,"",0)</f>
        <v>12</v>
      </c>
      <c r="AN565" s="97">
        <f>_xlfn.XLOOKUP(B565,'[1]PI final (3)'!C:C,'[1]PI final (3)'!AR:AR,"",0)</f>
        <v>12</v>
      </c>
      <c r="AO565" s="97">
        <f>_xlfn.XLOOKUP(B565,'[1]PI final (3)'!C:C,'[1]PI final (3)'!AS:AS,"",0)</f>
        <v>7</v>
      </c>
      <c r="AP565" s="97">
        <f>_xlfn.XLOOKUP(B565,'[1]PI final (3)'!C:C,'[1]PI final (3)'!AT:AT,"",0)</f>
        <v>39</v>
      </c>
      <c r="AQ565" s="97">
        <f>_xlfn.XLOOKUP(B565,'[1]PI final (3)'!C:C,'[1]PI final (3)'!AU:AU,"",0)</f>
        <v>94</v>
      </c>
      <c r="AR565" s="97">
        <f>_xlfn.XLOOKUP(B565,'[1]PI final (3)'!C:C,'[1]PI final (3)'!AW:AW,"",0)</f>
        <v>7</v>
      </c>
      <c r="AS565" s="97">
        <f>_xlfn.XLOOKUP(B565,'[1]PI final (3)'!C:C,'[1]PI final (3)'!AX:AX,"",0)</f>
        <v>11</v>
      </c>
      <c r="AT565" s="97">
        <f>_xlfn.XLOOKUP(B565,'[1]PI final (3)'!C:C,'[1]PI final (3)'!AY:AY,"",0)</f>
        <v>11</v>
      </c>
      <c r="AU565" s="97">
        <f>_xlfn.XLOOKUP(B565,'[1]PI final (3)'!C:C,'[1]PI final (3)'!AZ:AZ,"",0)</f>
        <v>0</v>
      </c>
      <c r="AV565" s="97">
        <f>_xlfn.XLOOKUP(B565,'[1]PI final (3)'!C:C,'[1]PI final (3)'!BA:BA,"",0)</f>
        <v>29</v>
      </c>
      <c r="AW565" s="97">
        <f>_xlfn.XLOOKUP(B565,'[1]PI final (3)'!C:C,'[1]PI final (3)'!BB:BB,"",0)</f>
        <v>123</v>
      </c>
      <c r="AX565" s="98" t="b">
        <v>0</v>
      </c>
      <c r="AY565" s="98" t="s">
        <v>931</v>
      </c>
      <c r="AZ565" s="98" t="s">
        <v>931</v>
      </c>
      <c r="BA565" s="98" t="s">
        <v>925</v>
      </c>
      <c r="BB565" s="98">
        <v>0</v>
      </c>
      <c r="BC565" s="98">
        <v>0</v>
      </c>
      <c r="BD565" s="98">
        <v>0</v>
      </c>
      <c r="BE565" s="98">
        <v>0</v>
      </c>
      <c r="BF565" s="98">
        <v>0</v>
      </c>
      <c r="BG565" s="102"/>
    </row>
    <row r="566" spans="1:59" ht="32.1" customHeight="1">
      <c r="A566" s="97" t="s">
        <v>3080</v>
      </c>
      <c r="B566" s="97">
        <v>547</v>
      </c>
      <c r="C566" s="98" t="s">
        <v>3046</v>
      </c>
      <c r="D566" s="98" t="s">
        <v>3099</v>
      </c>
      <c r="E566" s="98" t="s">
        <v>3142</v>
      </c>
      <c r="F566" s="98" t="s">
        <v>3143</v>
      </c>
      <c r="G566" s="98" t="s">
        <v>762</v>
      </c>
      <c r="H566" s="98" t="s">
        <v>3144</v>
      </c>
      <c r="I566" s="98" t="s">
        <v>812</v>
      </c>
      <c r="J566" s="106" t="s">
        <v>3145</v>
      </c>
      <c r="K566" s="117" t="s">
        <v>3096</v>
      </c>
      <c r="L566" s="106">
        <v>0.34</v>
      </c>
      <c r="M566" s="98" t="s">
        <v>3146</v>
      </c>
      <c r="N566" s="97" t="s">
        <v>3147</v>
      </c>
      <c r="O566" s="98" t="s">
        <v>3148</v>
      </c>
      <c r="P566" s="97">
        <v>41</v>
      </c>
      <c r="Q566" s="98" t="s">
        <v>1332</v>
      </c>
      <c r="R566" s="98" t="s">
        <v>1333</v>
      </c>
      <c r="S566" s="97">
        <v>410204100</v>
      </c>
      <c r="T566" s="98" t="s">
        <v>3086</v>
      </c>
      <c r="U566" s="98" t="s">
        <v>3087</v>
      </c>
      <c r="V566" s="98" t="s">
        <v>3164</v>
      </c>
      <c r="W566" s="98">
        <v>123</v>
      </c>
      <c r="X566" s="98" t="s">
        <v>3096</v>
      </c>
      <c r="Y566" s="98">
        <v>123</v>
      </c>
      <c r="Z566" s="97">
        <v>16</v>
      </c>
      <c r="AA566" s="107">
        <v>45338</v>
      </c>
      <c r="AB566" s="98" t="s">
        <v>833</v>
      </c>
      <c r="AC566" s="97">
        <f>_xlfn.XLOOKUP(B566,'[1]PI final (3)'!C:C,'[1]PI final (3)'!AE:AE,"",0)</f>
        <v>8</v>
      </c>
      <c r="AD566" s="97">
        <f>_xlfn.XLOOKUP(B566,'[1]PI final (3)'!C:C,'[1]PI final (3)'!AF:AF,"",0)</f>
        <v>8</v>
      </c>
      <c r="AE566" s="97">
        <f>_xlfn.XLOOKUP(B566,'[1]PI final (3)'!C:C,'[1]PI final (3)'!AG:AG,"",0)</f>
        <v>16</v>
      </c>
      <c r="AF566" s="97">
        <f>_xlfn.XLOOKUP(B566,'[1]PI final (3)'!C:C,'[1]PI final (3)'!AI:AI,"",0)</f>
        <v>4</v>
      </c>
      <c r="AG566" s="97">
        <f>_xlfn.XLOOKUP(B566,'[1]PI final (3)'!C:C,'[1]PI final (3)'!AJ:AJ,"",0)</f>
        <v>14</v>
      </c>
      <c r="AH566" s="97">
        <f>_xlfn.XLOOKUP(B566,'[1]PI final (3)'!C:C,'[1]PI final (3)'!AK:AK,"",0)</f>
        <v>14</v>
      </c>
      <c r="AI566" s="97">
        <f>_xlfn.XLOOKUP(B566,'[1]PI final (3)'!C:C,'[1]PI final (3)'!AL:AL,"",0)</f>
        <v>7</v>
      </c>
      <c r="AJ566" s="97">
        <f>_xlfn.XLOOKUP(B566,'[1]PI final (3)'!C:C,'[1]PI final (3)'!AM:AM,"",0)</f>
        <v>39</v>
      </c>
      <c r="AK566" s="97">
        <f>_xlfn.XLOOKUP(B566,'[1]PI final (3)'!C:C,'[1]PI final (3)'!AN:AN,"",0)</f>
        <v>55</v>
      </c>
      <c r="AL566" s="97">
        <f>_xlfn.XLOOKUP(B566,'[1]PI final (3)'!C:C,'[1]PI final (3)'!AP:AP,"",0)</f>
        <v>4</v>
      </c>
      <c r="AM566" s="97">
        <f>_xlfn.XLOOKUP(B566,'[1]PI final (3)'!C:C,'[1]PI final (3)'!AQ:AQ,"",0)</f>
        <v>14</v>
      </c>
      <c r="AN566" s="97">
        <f>_xlfn.XLOOKUP(B566,'[1]PI final (3)'!C:C,'[1]PI final (3)'!AR:AR,"",0)</f>
        <v>14</v>
      </c>
      <c r="AO566" s="97">
        <f>_xlfn.XLOOKUP(B566,'[1]PI final (3)'!C:C,'[1]PI final (3)'!AS:AS,"",0)</f>
        <v>7</v>
      </c>
      <c r="AP566" s="97">
        <f>_xlfn.XLOOKUP(B566,'[1]PI final (3)'!C:C,'[1]PI final (3)'!AT:AT,"",0)</f>
        <v>39</v>
      </c>
      <c r="AQ566" s="97">
        <f>_xlfn.XLOOKUP(B566,'[1]PI final (3)'!C:C,'[1]PI final (3)'!AU:AU,"",0)</f>
        <v>94</v>
      </c>
      <c r="AR566" s="97">
        <f>_xlfn.XLOOKUP(B566,'[1]PI final (3)'!C:C,'[1]PI final (3)'!AW:AW,"",0)</f>
        <v>3</v>
      </c>
      <c r="AS566" s="97">
        <f>_xlfn.XLOOKUP(B566,'[1]PI final (3)'!C:C,'[1]PI final (3)'!AX:AX,"",0)</f>
        <v>13</v>
      </c>
      <c r="AT566" s="97">
        <f>_xlfn.XLOOKUP(B566,'[1]PI final (3)'!C:C,'[1]PI final (3)'!AY:AY,"",0)</f>
        <v>13</v>
      </c>
      <c r="AU566" s="97">
        <f>_xlfn.XLOOKUP(B566,'[1]PI final (3)'!C:C,'[1]PI final (3)'!AZ:AZ,"",0)</f>
        <v>0</v>
      </c>
      <c r="AV566" s="97">
        <f>_xlfn.XLOOKUP(B566,'[1]PI final (3)'!C:C,'[1]PI final (3)'!BA:BA,"",0)</f>
        <v>29</v>
      </c>
      <c r="AW566" s="97">
        <f>_xlfn.XLOOKUP(B566,'[1]PI final (3)'!C:C,'[1]PI final (3)'!BB:BB,"",0)</f>
        <v>123</v>
      </c>
      <c r="AX566" s="98" t="b">
        <v>0</v>
      </c>
      <c r="AY566" s="98" t="s">
        <v>931</v>
      </c>
      <c r="AZ566" s="98" t="s">
        <v>931</v>
      </c>
      <c r="BA566" s="98" t="s">
        <v>925</v>
      </c>
      <c r="BB566" s="98">
        <v>0</v>
      </c>
      <c r="BC566" s="98">
        <v>0</v>
      </c>
      <c r="BD566" s="98">
        <v>0</v>
      </c>
      <c r="BE566" s="98">
        <v>0</v>
      </c>
      <c r="BF566" s="98">
        <v>0</v>
      </c>
      <c r="BG566" s="102"/>
    </row>
    <row r="567" spans="1:59" ht="32.1" customHeight="1">
      <c r="A567" s="97" t="s">
        <v>3045</v>
      </c>
      <c r="B567" s="97">
        <v>548</v>
      </c>
      <c r="C567" s="98" t="s">
        <v>3046</v>
      </c>
      <c r="D567" s="98" t="s">
        <v>3099</v>
      </c>
      <c r="E567" s="98" t="s">
        <v>3165</v>
      </c>
      <c r="F567" s="98" t="s">
        <v>3166</v>
      </c>
      <c r="G567" s="98" t="s">
        <v>762</v>
      </c>
      <c r="H567" s="98" t="s">
        <v>3167</v>
      </c>
      <c r="I567" s="98" t="s">
        <v>3168</v>
      </c>
      <c r="J567" s="97">
        <v>147</v>
      </c>
      <c r="K567" s="98" t="s">
        <v>3169</v>
      </c>
      <c r="L567" s="97">
        <v>90</v>
      </c>
      <c r="M567" s="98" t="s">
        <v>1123</v>
      </c>
      <c r="N567" s="97">
        <v>16</v>
      </c>
      <c r="O567" s="98" t="s">
        <v>3052</v>
      </c>
      <c r="P567" s="97">
        <v>41</v>
      </c>
      <c r="Q567" s="98" t="s">
        <v>1332</v>
      </c>
      <c r="R567" s="98" t="s">
        <v>1333</v>
      </c>
      <c r="S567" s="97">
        <v>410203800</v>
      </c>
      <c r="T567" s="98" t="s">
        <v>3170</v>
      </c>
      <c r="U567" s="98" t="s">
        <v>3171</v>
      </c>
      <c r="V567" s="98" t="s">
        <v>3172</v>
      </c>
      <c r="W567" s="98">
        <v>50</v>
      </c>
      <c r="X567" s="98" t="s">
        <v>3060</v>
      </c>
      <c r="Y567" s="98">
        <v>50</v>
      </c>
      <c r="Z567" s="97">
        <v>16</v>
      </c>
      <c r="AA567" s="107">
        <v>45367</v>
      </c>
      <c r="AB567" s="98" t="s">
        <v>833</v>
      </c>
      <c r="AC567" s="97">
        <f>_xlfn.XLOOKUP(B567,'[1]PI final (3)'!C:C,'[1]PI final (3)'!AE:AE,"",0)</f>
        <v>15</v>
      </c>
      <c r="AD567" s="97">
        <f>_xlfn.XLOOKUP(B567,'[1]PI final (3)'!C:C,'[1]PI final (3)'!AF:AF,"",0)</f>
        <v>0</v>
      </c>
      <c r="AE567" s="97">
        <f>_xlfn.XLOOKUP(B567,'[1]PI final (3)'!C:C,'[1]PI final (3)'!AG:AG,"",0)</f>
        <v>15</v>
      </c>
      <c r="AF567" s="97">
        <f>_xlfn.XLOOKUP(B567,'[1]PI final (3)'!C:C,'[1]PI final (3)'!AI:AI,"",0)</f>
        <v>0</v>
      </c>
      <c r="AG567" s="97">
        <f>_xlfn.XLOOKUP(B567,'[1]PI final (3)'!C:C,'[1]PI final (3)'!AJ:AJ,"",0)</f>
        <v>0</v>
      </c>
      <c r="AH567" s="97">
        <f>_xlfn.XLOOKUP(B567,'[1]PI final (3)'!C:C,'[1]PI final (3)'!AK:AK,"",0)</f>
        <v>15</v>
      </c>
      <c r="AI567" s="97">
        <f>_xlfn.XLOOKUP(B567,'[1]PI final (3)'!C:C,'[1]PI final (3)'!AL:AL,"",0)</f>
        <v>0</v>
      </c>
      <c r="AJ567" s="97">
        <f>_xlfn.XLOOKUP(B567,'[1]PI final (3)'!C:C,'[1]PI final (3)'!AM:AM,"",0)</f>
        <v>15</v>
      </c>
      <c r="AK567" s="97">
        <f>_xlfn.XLOOKUP(B567,'[1]PI final (3)'!C:C,'[1]PI final (3)'!AN:AN,"",0)</f>
        <v>30</v>
      </c>
      <c r="AL567" s="97">
        <f>_xlfn.XLOOKUP(B567,'[1]PI final (3)'!C:C,'[1]PI final (3)'!AP:AP,"",0)</f>
        <v>0</v>
      </c>
      <c r="AM567" s="97">
        <f>_xlfn.XLOOKUP(B567,'[1]PI final (3)'!C:C,'[1]PI final (3)'!AQ:AQ,"",0)</f>
        <v>0</v>
      </c>
      <c r="AN567" s="97">
        <f>_xlfn.XLOOKUP(B567,'[1]PI final (3)'!C:C,'[1]PI final (3)'!AR:AR,"",0)</f>
        <v>10</v>
      </c>
      <c r="AO567" s="97">
        <f>_xlfn.XLOOKUP(B567,'[1]PI final (3)'!C:C,'[1]PI final (3)'!AS:AS,"",0)</f>
        <v>0</v>
      </c>
      <c r="AP567" s="97">
        <f>_xlfn.XLOOKUP(B567,'[1]PI final (3)'!C:C,'[1]PI final (3)'!AT:AT,"",0)</f>
        <v>10</v>
      </c>
      <c r="AQ567" s="97">
        <f>_xlfn.XLOOKUP(B567,'[1]PI final (3)'!C:C,'[1]PI final (3)'!AU:AU,"",0)</f>
        <v>40</v>
      </c>
      <c r="AR567" s="97">
        <f>_xlfn.XLOOKUP(B567,'[1]PI final (3)'!C:C,'[1]PI final (3)'!AW:AW,"",0)</f>
        <v>0</v>
      </c>
      <c r="AS567" s="97">
        <f>_xlfn.XLOOKUP(B567,'[1]PI final (3)'!C:C,'[1]PI final (3)'!AX:AX,"",0)</f>
        <v>0</v>
      </c>
      <c r="AT567" s="97">
        <f>_xlfn.XLOOKUP(B567,'[1]PI final (3)'!C:C,'[1]PI final (3)'!AY:AY,"",0)</f>
        <v>10</v>
      </c>
      <c r="AU567" s="97">
        <f>_xlfn.XLOOKUP(B567,'[1]PI final (3)'!C:C,'[1]PI final (3)'!AZ:AZ,"",0)</f>
        <v>0</v>
      </c>
      <c r="AV567" s="97">
        <f>_xlfn.XLOOKUP(B567,'[1]PI final (3)'!C:C,'[1]PI final (3)'!BA:BA,"",0)</f>
        <v>10</v>
      </c>
      <c r="AW567" s="97">
        <f>_xlfn.XLOOKUP(B567,'[1]PI final (3)'!C:C,'[1]PI final (3)'!BB:BB,"",0)</f>
        <v>50</v>
      </c>
      <c r="AX567" s="98" t="b">
        <v>0</v>
      </c>
      <c r="AY567" s="98" t="s">
        <v>931</v>
      </c>
      <c r="AZ567" s="98" t="s">
        <v>931</v>
      </c>
      <c r="BA567" s="98" t="s">
        <v>849</v>
      </c>
      <c r="BB567" s="98">
        <v>0</v>
      </c>
      <c r="BC567" s="98">
        <v>0</v>
      </c>
      <c r="BD567" s="98">
        <v>0</v>
      </c>
      <c r="BE567" s="98">
        <v>0</v>
      </c>
      <c r="BF567" s="98">
        <v>0</v>
      </c>
      <c r="BG567" s="102"/>
    </row>
    <row r="568" spans="1:59" ht="32.1" customHeight="1">
      <c r="A568" s="97" t="s">
        <v>3045</v>
      </c>
      <c r="B568" s="97">
        <v>549</v>
      </c>
      <c r="C568" s="98" t="s">
        <v>3046</v>
      </c>
      <c r="D568" s="98" t="s">
        <v>3099</v>
      </c>
      <c r="E568" s="98" t="s">
        <v>3165</v>
      </c>
      <c r="F568" s="98" t="s">
        <v>3166</v>
      </c>
      <c r="G568" s="98" t="s">
        <v>762</v>
      </c>
      <c r="H568" s="98" t="s">
        <v>3167</v>
      </c>
      <c r="I568" s="98" t="s">
        <v>3168</v>
      </c>
      <c r="J568" s="97">
        <v>147</v>
      </c>
      <c r="K568" s="98" t="s">
        <v>3169</v>
      </c>
      <c r="L568" s="97">
        <v>90</v>
      </c>
      <c r="M568" s="98" t="s">
        <v>1123</v>
      </c>
      <c r="N568" s="97">
        <v>16</v>
      </c>
      <c r="O568" s="98" t="s">
        <v>3052</v>
      </c>
      <c r="P568" s="97">
        <v>41</v>
      </c>
      <c r="Q568" s="98" t="s">
        <v>1332</v>
      </c>
      <c r="R568" s="98" t="s">
        <v>1333</v>
      </c>
      <c r="S568" s="97">
        <v>410202700</v>
      </c>
      <c r="T568" s="98" t="s">
        <v>2781</v>
      </c>
      <c r="U568" s="98" t="s">
        <v>3173</v>
      </c>
      <c r="V568" s="98" t="s">
        <v>3174</v>
      </c>
      <c r="W568" s="98">
        <v>1</v>
      </c>
      <c r="X568" s="98" t="s">
        <v>3060</v>
      </c>
      <c r="Y568" s="98">
        <v>1</v>
      </c>
      <c r="Z568" s="97" t="s">
        <v>1672</v>
      </c>
      <c r="AA568" s="101" t="s">
        <v>3175</v>
      </c>
      <c r="AB568" s="98" t="s">
        <v>833</v>
      </c>
      <c r="AC568" s="97">
        <f>_xlfn.XLOOKUP(B568,'[1]PI final (3)'!C:C,'[1]PI final (3)'!AE:AE,"",0)</f>
        <v>0</v>
      </c>
      <c r="AD568" s="97">
        <f>_xlfn.XLOOKUP(B568,'[1]PI final (3)'!C:C,'[1]PI final (3)'!AF:AF,"",0)</f>
        <v>0.21</v>
      </c>
      <c r="AE568" s="97">
        <f>_xlfn.XLOOKUP(B568,'[1]PI final (3)'!C:C,'[1]PI final (3)'!AG:AG,"",0)</f>
        <v>0.21</v>
      </c>
      <c r="AF568" s="97">
        <f>_xlfn.XLOOKUP(B568,'[1]PI final (3)'!C:C,'[1]PI final (3)'!AI:AI,"",0)</f>
        <v>0</v>
      </c>
      <c r="AG568" s="97">
        <f>_xlfn.XLOOKUP(B568,'[1]PI final (3)'!C:C,'[1]PI final (3)'!AJ:AJ,"",0)</f>
        <v>0</v>
      </c>
      <c r="AH568" s="97">
        <f>_xlfn.XLOOKUP(B568,'[1]PI final (3)'!C:C,'[1]PI final (3)'!AK:AK,"",0)</f>
        <v>0</v>
      </c>
      <c r="AI568" s="97">
        <f>_xlfn.XLOOKUP(B568,'[1]PI final (3)'!C:C,'[1]PI final (3)'!AL:AL,"",0)</f>
        <v>0.23</v>
      </c>
      <c r="AJ568" s="97">
        <f>_xlfn.XLOOKUP(B568,'[1]PI final (3)'!C:C,'[1]PI final (3)'!AM:AM,"",0)</f>
        <v>0.23</v>
      </c>
      <c r="AK568" s="97">
        <f>_xlfn.XLOOKUP(B568,'[1]PI final (3)'!C:C,'[1]PI final (3)'!AN:AN,"",0)</f>
        <v>0.44</v>
      </c>
      <c r="AL568" s="97">
        <f>_xlfn.XLOOKUP(B568,'[1]PI final (3)'!C:C,'[1]PI final (3)'!AP:AP,"",0)</f>
        <v>0</v>
      </c>
      <c r="AM568" s="97">
        <f>_xlfn.XLOOKUP(B568,'[1]PI final (3)'!C:C,'[1]PI final (3)'!AQ:AQ,"",0)</f>
        <v>0</v>
      </c>
      <c r="AN568" s="97">
        <f>_xlfn.XLOOKUP(B568,'[1]PI final (3)'!C:C,'[1]PI final (3)'!AR:AR,"",0)</f>
        <v>0</v>
      </c>
      <c r="AO568" s="97">
        <f>_xlfn.XLOOKUP(B568,'[1]PI final (3)'!C:C,'[1]PI final (3)'!AS:AS,"",0)</f>
        <v>0.26</v>
      </c>
      <c r="AP568" s="97">
        <f>_xlfn.XLOOKUP(B568,'[1]PI final (3)'!C:C,'[1]PI final (3)'!AT:AT,"",0)</f>
        <v>0.26</v>
      </c>
      <c r="AQ568" s="97">
        <f>_xlfn.XLOOKUP(B568,'[1]PI final (3)'!C:C,'[1]PI final (3)'!AU:AU,"",0)</f>
        <v>0.7</v>
      </c>
      <c r="AR568" s="97">
        <f>_xlfn.XLOOKUP(B568,'[1]PI final (3)'!C:C,'[1]PI final (3)'!AW:AW,"",0)</f>
        <v>0</v>
      </c>
      <c r="AS568" s="97">
        <f>_xlfn.XLOOKUP(B568,'[1]PI final (3)'!C:C,'[1]PI final (3)'!AX:AX,"",0)</f>
        <v>0</v>
      </c>
      <c r="AT568" s="97">
        <f>_xlfn.XLOOKUP(B568,'[1]PI final (3)'!C:C,'[1]PI final (3)'!AY:AY,"",0)</f>
        <v>0</v>
      </c>
      <c r="AU568" s="97">
        <f>_xlfn.XLOOKUP(B568,'[1]PI final (3)'!C:C,'[1]PI final (3)'!AZ:AZ,"",0)</f>
        <v>0.3</v>
      </c>
      <c r="AV568" s="97">
        <f>_xlfn.XLOOKUP(B568,'[1]PI final (3)'!C:C,'[1]PI final (3)'!BA:BA,"",0)</f>
        <v>0.3</v>
      </c>
      <c r="AW568" s="97">
        <f>_xlfn.XLOOKUP(B568,'[1]PI final (3)'!C:C,'[1]PI final (3)'!BB:BB,"",0)</f>
        <v>1</v>
      </c>
      <c r="AX568" s="98" t="b">
        <v>0</v>
      </c>
      <c r="AY568" s="98" t="s">
        <v>931</v>
      </c>
      <c r="AZ568" s="98" t="s">
        <v>931</v>
      </c>
      <c r="BA568" s="98" t="s">
        <v>849</v>
      </c>
      <c r="BB568" s="98">
        <v>0</v>
      </c>
      <c r="BC568" s="98">
        <v>0</v>
      </c>
      <c r="BD568" s="98">
        <v>0</v>
      </c>
      <c r="BE568" s="98">
        <v>0</v>
      </c>
      <c r="BF568" s="98">
        <v>0</v>
      </c>
      <c r="BG568" s="102"/>
    </row>
    <row r="569" spans="1:59" ht="32.1" customHeight="1">
      <c r="A569" s="97" t="s">
        <v>3045</v>
      </c>
      <c r="B569" s="97">
        <v>550</v>
      </c>
      <c r="C569" s="98" t="s">
        <v>3046</v>
      </c>
      <c r="D569" s="98" t="s">
        <v>3099</v>
      </c>
      <c r="E569" s="98" t="s">
        <v>3165</v>
      </c>
      <c r="F569" s="98" t="s">
        <v>3166</v>
      </c>
      <c r="G569" s="98" t="s">
        <v>762</v>
      </c>
      <c r="H569" s="98" t="s">
        <v>3167</v>
      </c>
      <c r="I569" s="98" t="s">
        <v>3168</v>
      </c>
      <c r="J569" s="97">
        <v>147</v>
      </c>
      <c r="K569" s="98" t="s">
        <v>3169</v>
      </c>
      <c r="L569" s="97">
        <v>90</v>
      </c>
      <c r="M569" s="98" t="s">
        <v>1123</v>
      </c>
      <c r="N569" s="97">
        <v>16</v>
      </c>
      <c r="O569" s="98" t="s">
        <v>3052</v>
      </c>
      <c r="P569" s="97">
        <v>41</v>
      </c>
      <c r="Q569" s="98" t="s">
        <v>1332</v>
      </c>
      <c r="R569" s="98" t="s">
        <v>1333</v>
      </c>
      <c r="S569" s="97">
        <v>410204502</v>
      </c>
      <c r="T569" s="98" t="s">
        <v>770</v>
      </c>
      <c r="U569" s="98" t="s">
        <v>1339</v>
      </c>
      <c r="V569" s="98" t="s">
        <v>3176</v>
      </c>
      <c r="W569" s="98">
        <v>50</v>
      </c>
      <c r="X569" s="98" t="s">
        <v>3060</v>
      </c>
      <c r="Y569" s="98">
        <v>50</v>
      </c>
      <c r="Z569" s="97">
        <v>16</v>
      </c>
      <c r="AA569" s="107">
        <v>45367</v>
      </c>
      <c r="AB569" s="98" t="s">
        <v>866</v>
      </c>
      <c r="AC569" s="97">
        <f>_xlfn.XLOOKUP(B569,'[1]PI final (3)'!C:C,'[1]PI final (3)'!AE:AE,"",0)</f>
        <v>0.25</v>
      </c>
      <c r="AD569" s="97">
        <f>_xlfn.XLOOKUP(B569,'[1]PI final (3)'!C:C,'[1]PI final (3)'!AF:AF,"",0)</f>
        <v>0.25</v>
      </c>
      <c r="AE569" s="97">
        <f>_xlfn.XLOOKUP(B569,'[1]PI final (3)'!C:C,'[1]PI final (3)'!AG:AG,"",0)</f>
        <v>0.5</v>
      </c>
      <c r="AF569" s="97">
        <f>_xlfn.XLOOKUP(B569,'[1]PI final (3)'!C:C,'[1]PI final (3)'!AI:AI,"",0)</f>
        <v>0</v>
      </c>
      <c r="AG569" s="97">
        <f>_xlfn.XLOOKUP(B569,'[1]PI final (3)'!C:C,'[1]PI final (3)'!AJ:AJ,"",0)</f>
        <v>17</v>
      </c>
      <c r="AH569" s="97">
        <f>_xlfn.XLOOKUP(B569,'[1]PI final (3)'!C:C,'[1]PI final (3)'!AK:AK,"",0)</f>
        <v>16</v>
      </c>
      <c r="AI569" s="97">
        <f>_xlfn.XLOOKUP(B569,'[1]PI final (3)'!C:C,'[1]PI final (3)'!AL:AL,"",0)</f>
        <v>17</v>
      </c>
      <c r="AJ569" s="97">
        <f>_xlfn.XLOOKUP(B569,'[1]PI final (3)'!C:C,'[1]PI final (3)'!AM:AM,"",0)</f>
        <v>50</v>
      </c>
      <c r="AK569" s="97">
        <f>_xlfn.XLOOKUP(B569,'[1]PI final (3)'!C:C,'[1]PI final (3)'!AN:AN,"",0)</f>
        <v>50</v>
      </c>
      <c r="AL569" s="97">
        <f>_xlfn.XLOOKUP(B569,'[1]PI final (3)'!C:C,'[1]PI final (3)'!AP:AP,"",0)</f>
        <v>0</v>
      </c>
      <c r="AM569" s="97">
        <f>_xlfn.XLOOKUP(B569,'[1]PI final (3)'!C:C,'[1]PI final (3)'!AQ:AQ,"",0)</f>
        <v>17</v>
      </c>
      <c r="AN569" s="97">
        <f>_xlfn.XLOOKUP(B569,'[1]PI final (3)'!C:C,'[1]PI final (3)'!AR:AR,"",0)</f>
        <v>16</v>
      </c>
      <c r="AO569" s="97">
        <f>_xlfn.XLOOKUP(B569,'[1]PI final (3)'!C:C,'[1]PI final (3)'!AS:AS,"",0)</f>
        <v>17</v>
      </c>
      <c r="AP569" s="97">
        <f>_xlfn.XLOOKUP(B569,'[1]PI final (3)'!C:C,'[1]PI final (3)'!AT:AT,"",0)</f>
        <v>50</v>
      </c>
      <c r="AQ569" s="97">
        <f>_xlfn.XLOOKUP(B569,'[1]PI final (3)'!C:C,'[1]PI final (3)'!AU:AU,"",0)</f>
        <v>50</v>
      </c>
      <c r="AR569" s="97">
        <f>_xlfn.XLOOKUP(B569,'[1]PI final (3)'!C:C,'[1]PI final (3)'!AW:AW,"",0)</f>
        <v>0</v>
      </c>
      <c r="AS569" s="97">
        <f>_xlfn.XLOOKUP(B569,'[1]PI final (3)'!C:C,'[1]PI final (3)'!AX:AX,"",0)</f>
        <v>17</v>
      </c>
      <c r="AT569" s="97">
        <f>_xlfn.XLOOKUP(B569,'[1]PI final (3)'!C:C,'[1]PI final (3)'!AY:AY,"",0)</f>
        <v>16</v>
      </c>
      <c r="AU569" s="97">
        <f>_xlfn.XLOOKUP(B569,'[1]PI final (3)'!C:C,'[1]PI final (3)'!AZ:AZ,"",0)</f>
        <v>17</v>
      </c>
      <c r="AV569" s="97">
        <f>_xlfn.XLOOKUP(B569,'[1]PI final (3)'!C:C,'[1]PI final (3)'!BA:BA,"",0)</f>
        <v>50</v>
      </c>
      <c r="AW569" s="97">
        <f>_xlfn.XLOOKUP(B569,'[1]PI final (3)'!C:C,'[1]PI final (3)'!BB:BB,"",0)</f>
        <v>50</v>
      </c>
      <c r="AX569" s="98" t="b">
        <v>0</v>
      </c>
      <c r="AY569" s="98" t="s">
        <v>931</v>
      </c>
      <c r="AZ569" s="98" t="s">
        <v>931</v>
      </c>
      <c r="BA569" s="98" t="s">
        <v>849</v>
      </c>
      <c r="BB569" s="98">
        <v>0</v>
      </c>
      <c r="BC569" s="98">
        <v>0</v>
      </c>
      <c r="BD569" s="98">
        <v>0</v>
      </c>
      <c r="BE569" s="98">
        <v>0</v>
      </c>
      <c r="BF569" s="98">
        <v>0</v>
      </c>
      <c r="BG569" s="102"/>
    </row>
    <row r="570" spans="1:59" ht="32.1" customHeight="1">
      <c r="A570" s="97" t="s">
        <v>3045</v>
      </c>
      <c r="B570" s="97">
        <v>551</v>
      </c>
      <c r="C570" s="98" t="s">
        <v>3046</v>
      </c>
      <c r="D570" s="98" t="s">
        <v>3099</v>
      </c>
      <c r="E570" s="98" t="s">
        <v>3165</v>
      </c>
      <c r="F570" s="98" t="s">
        <v>3166</v>
      </c>
      <c r="G570" s="98" t="s">
        <v>762</v>
      </c>
      <c r="H570" s="98" t="s">
        <v>3167</v>
      </c>
      <c r="I570" s="98" t="s">
        <v>3168</v>
      </c>
      <c r="J570" s="97">
        <v>147</v>
      </c>
      <c r="K570" s="98" t="s">
        <v>3169</v>
      </c>
      <c r="L570" s="97">
        <v>90</v>
      </c>
      <c r="M570" s="98" t="s">
        <v>1123</v>
      </c>
      <c r="N570" s="97">
        <v>16</v>
      </c>
      <c r="O570" s="98" t="s">
        <v>3052</v>
      </c>
      <c r="P570" s="97">
        <v>41</v>
      </c>
      <c r="Q570" s="98" t="s">
        <v>1332</v>
      </c>
      <c r="R570" s="98" t="s">
        <v>1333</v>
      </c>
      <c r="S570" s="97">
        <v>410204300</v>
      </c>
      <c r="T570" s="98" t="s">
        <v>3177</v>
      </c>
      <c r="U570" s="98" t="s">
        <v>3178</v>
      </c>
      <c r="V570" s="98" t="s">
        <v>3179</v>
      </c>
      <c r="W570" s="98">
        <v>50</v>
      </c>
      <c r="X570" s="98" t="s">
        <v>3060</v>
      </c>
      <c r="Y570" s="98">
        <v>50</v>
      </c>
      <c r="Z570" s="97">
        <v>16</v>
      </c>
      <c r="AA570" s="107">
        <v>45367</v>
      </c>
      <c r="AB570" s="98" t="s">
        <v>866</v>
      </c>
      <c r="AC570" s="97">
        <f>_xlfn.XLOOKUP(B570,'[1]PI final (3)'!C:C,'[1]PI final (3)'!AE:AE,"",0)</f>
        <v>0.25</v>
      </c>
      <c r="AD570" s="97">
        <f>_xlfn.XLOOKUP(B570,'[1]PI final (3)'!C:C,'[1]PI final (3)'!AF:AF,"",0)</f>
        <v>0.25</v>
      </c>
      <c r="AE570" s="97">
        <f>_xlfn.XLOOKUP(B570,'[1]PI final (3)'!C:C,'[1]PI final (3)'!AG:AG,"",0)</f>
        <v>0.5</v>
      </c>
      <c r="AF570" s="97">
        <f>_xlfn.XLOOKUP(B570,'[1]PI final (3)'!C:C,'[1]PI final (3)'!AI:AI,"",0)</f>
        <v>0</v>
      </c>
      <c r="AG570" s="97">
        <f>_xlfn.XLOOKUP(B570,'[1]PI final (3)'!C:C,'[1]PI final (3)'!AJ:AJ,"",0)</f>
        <v>17</v>
      </c>
      <c r="AH570" s="97">
        <f>_xlfn.XLOOKUP(B570,'[1]PI final (3)'!C:C,'[1]PI final (3)'!AK:AK,"",0)</f>
        <v>16</v>
      </c>
      <c r="AI570" s="97">
        <f>_xlfn.XLOOKUP(B570,'[1]PI final (3)'!C:C,'[1]PI final (3)'!AL:AL,"",0)</f>
        <v>17</v>
      </c>
      <c r="AJ570" s="97">
        <f>_xlfn.XLOOKUP(B570,'[1]PI final (3)'!C:C,'[1]PI final (3)'!AM:AM,"",0)</f>
        <v>50</v>
      </c>
      <c r="AK570" s="97">
        <f>_xlfn.XLOOKUP(B570,'[1]PI final (3)'!C:C,'[1]PI final (3)'!AN:AN,"",0)</f>
        <v>50</v>
      </c>
      <c r="AL570" s="97">
        <f>_xlfn.XLOOKUP(B570,'[1]PI final (3)'!C:C,'[1]PI final (3)'!AP:AP,"",0)</f>
        <v>0</v>
      </c>
      <c r="AM570" s="97">
        <f>_xlfn.XLOOKUP(B570,'[1]PI final (3)'!C:C,'[1]PI final (3)'!AQ:AQ,"",0)</f>
        <v>17</v>
      </c>
      <c r="AN570" s="97">
        <f>_xlfn.XLOOKUP(B570,'[1]PI final (3)'!C:C,'[1]PI final (3)'!AR:AR,"",0)</f>
        <v>16</v>
      </c>
      <c r="AO570" s="97">
        <f>_xlfn.XLOOKUP(B570,'[1]PI final (3)'!C:C,'[1]PI final (3)'!AS:AS,"",0)</f>
        <v>17</v>
      </c>
      <c r="AP570" s="97">
        <f>_xlfn.XLOOKUP(B570,'[1]PI final (3)'!C:C,'[1]PI final (3)'!AT:AT,"",0)</f>
        <v>50</v>
      </c>
      <c r="AQ570" s="97">
        <f>_xlfn.XLOOKUP(B570,'[1]PI final (3)'!C:C,'[1]PI final (3)'!AU:AU,"",0)</f>
        <v>50</v>
      </c>
      <c r="AR570" s="97">
        <f>_xlfn.XLOOKUP(B570,'[1]PI final (3)'!C:C,'[1]PI final (3)'!AW:AW,"",0)</f>
        <v>0</v>
      </c>
      <c r="AS570" s="97">
        <f>_xlfn.XLOOKUP(B570,'[1]PI final (3)'!C:C,'[1]PI final (3)'!AX:AX,"",0)</f>
        <v>17</v>
      </c>
      <c r="AT570" s="97">
        <f>_xlfn.XLOOKUP(B570,'[1]PI final (3)'!C:C,'[1]PI final (3)'!AY:AY,"",0)</f>
        <v>16</v>
      </c>
      <c r="AU570" s="97">
        <f>_xlfn.XLOOKUP(B570,'[1]PI final (3)'!C:C,'[1]PI final (3)'!AZ:AZ,"",0)</f>
        <v>17</v>
      </c>
      <c r="AV570" s="97">
        <f>_xlfn.XLOOKUP(B570,'[1]PI final (3)'!C:C,'[1]PI final (3)'!BA:BA,"",0)</f>
        <v>50</v>
      </c>
      <c r="AW570" s="97">
        <f>_xlfn.XLOOKUP(B570,'[1]PI final (3)'!C:C,'[1]PI final (3)'!BB:BB,"",0)</f>
        <v>50</v>
      </c>
      <c r="AX570" s="98" t="b">
        <v>0</v>
      </c>
      <c r="AY570" s="98" t="s">
        <v>931</v>
      </c>
      <c r="AZ570" s="98" t="s">
        <v>931</v>
      </c>
      <c r="BA570" s="98" t="s">
        <v>849</v>
      </c>
      <c r="BB570" s="98">
        <v>0</v>
      </c>
      <c r="BC570" s="98">
        <v>0</v>
      </c>
      <c r="BD570" s="98">
        <v>0</v>
      </c>
      <c r="BE570" s="98">
        <v>0</v>
      </c>
      <c r="BF570" s="98">
        <v>0</v>
      </c>
      <c r="BG570" s="102"/>
    </row>
    <row r="571" spans="1:59" ht="32.1" customHeight="1">
      <c r="A571" s="97" t="s">
        <v>3080</v>
      </c>
      <c r="B571" s="97">
        <v>552</v>
      </c>
      <c r="C571" s="98" t="s">
        <v>3046</v>
      </c>
      <c r="D571" s="98" t="s">
        <v>3099</v>
      </c>
      <c r="E571" s="98" t="s">
        <v>3180</v>
      </c>
      <c r="F571" s="98" t="s">
        <v>3181</v>
      </c>
      <c r="G571" s="98" t="s">
        <v>1057</v>
      </c>
      <c r="H571" s="98" t="s">
        <v>3182</v>
      </c>
      <c r="I571" s="98" t="s">
        <v>812</v>
      </c>
      <c r="J571" s="106">
        <v>0.65</v>
      </c>
      <c r="K571" s="117" t="s">
        <v>3096</v>
      </c>
      <c r="L571" s="106">
        <v>0.75</v>
      </c>
      <c r="M571" s="98" t="s">
        <v>2078</v>
      </c>
      <c r="N571" s="97" t="s">
        <v>3183</v>
      </c>
      <c r="O571" s="98" t="s">
        <v>3184</v>
      </c>
      <c r="P571" s="97">
        <v>41</v>
      </c>
      <c r="Q571" s="98" t="s">
        <v>1332</v>
      </c>
      <c r="R571" s="98" t="s">
        <v>1487</v>
      </c>
      <c r="S571" s="97">
        <v>410300500</v>
      </c>
      <c r="T571" s="98" t="s">
        <v>1467</v>
      </c>
      <c r="U571" s="98" t="s">
        <v>3185</v>
      </c>
      <c r="V571" s="98" t="s">
        <v>3186</v>
      </c>
      <c r="W571" s="98">
        <v>4</v>
      </c>
      <c r="X571" s="98" t="s">
        <v>3096</v>
      </c>
      <c r="Y571" s="98">
        <v>8</v>
      </c>
      <c r="Z571" s="97" t="s">
        <v>3187</v>
      </c>
      <c r="AA571" s="101" t="s">
        <v>3188</v>
      </c>
      <c r="AB571" s="98" t="s">
        <v>16</v>
      </c>
      <c r="AC571" s="97">
        <f>_xlfn.XLOOKUP(B571,'[1]PI final (3)'!C:C,'[1]PI final (3)'!AE:AE,"",0)</f>
        <v>1</v>
      </c>
      <c r="AD571" s="97">
        <f>_xlfn.XLOOKUP(B571,'[1]PI final (3)'!C:C,'[1]PI final (3)'!AF:AF,"",0)</f>
        <v>0</v>
      </c>
      <c r="AE571" s="97">
        <f>_xlfn.XLOOKUP(B571,'[1]PI final (3)'!C:C,'[1]PI final (3)'!AG:AG,"",0)</f>
        <v>1</v>
      </c>
      <c r="AF571" s="97">
        <f>_xlfn.XLOOKUP(B571,'[1]PI final (3)'!C:C,'[1]PI final (3)'!AI:AI,"",0)</f>
        <v>0</v>
      </c>
      <c r="AG571" s="97">
        <f>_xlfn.XLOOKUP(B571,'[1]PI final (3)'!C:C,'[1]PI final (3)'!AJ:AJ,"",0)</f>
        <v>1</v>
      </c>
      <c r="AH571" s="97">
        <f>_xlfn.XLOOKUP(B571,'[1]PI final (3)'!C:C,'[1]PI final (3)'!AK:AK,"",0)</f>
        <v>0</v>
      </c>
      <c r="AI571" s="97">
        <f>_xlfn.XLOOKUP(B571,'[1]PI final (3)'!C:C,'[1]PI final (3)'!AL:AL,"",0)</f>
        <v>0</v>
      </c>
      <c r="AJ571" s="97">
        <f>_xlfn.XLOOKUP(B571,'[1]PI final (3)'!C:C,'[1]PI final (3)'!AM:AM,"",0)</f>
        <v>1</v>
      </c>
      <c r="AK571" s="97">
        <f>_xlfn.XLOOKUP(B571,'[1]PI final (3)'!C:C,'[1]PI final (3)'!AN:AN,"",0)</f>
        <v>2</v>
      </c>
      <c r="AL571" s="97">
        <f>_xlfn.XLOOKUP(B571,'[1]PI final (3)'!C:C,'[1]PI final (3)'!AP:AP,"",0)</f>
        <v>0</v>
      </c>
      <c r="AM571" s="97">
        <f>_xlfn.XLOOKUP(B571,'[1]PI final (3)'!C:C,'[1]PI final (3)'!AQ:AQ,"",0)</f>
        <v>1</v>
      </c>
      <c r="AN571" s="97">
        <f>_xlfn.XLOOKUP(B571,'[1]PI final (3)'!C:C,'[1]PI final (3)'!AR:AR,"",0)</f>
        <v>0</v>
      </c>
      <c r="AO571" s="97">
        <f>_xlfn.XLOOKUP(B571,'[1]PI final (3)'!C:C,'[1]PI final (3)'!AS:AS,"",0)</f>
        <v>0</v>
      </c>
      <c r="AP571" s="97">
        <f>_xlfn.XLOOKUP(B571,'[1]PI final (3)'!C:C,'[1]PI final (3)'!AT:AT,"",0)</f>
        <v>1</v>
      </c>
      <c r="AQ571" s="97">
        <f>_xlfn.XLOOKUP(B571,'[1]PI final (3)'!C:C,'[1]PI final (3)'!AU:AU,"",0)</f>
        <v>3</v>
      </c>
      <c r="AR571" s="97">
        <f>_xlfn.XLOOKUP(B571,'[1]PI final (3)'!C:C,'[1]PI final (3)'!AW:AW,"",0)</f>
        <v>0</v>
      </c>
      <c r="AS571" s="97">
        <f>_xlfn.XLOOKUP(B571,'[1]PI final (3)'!C:C,'[1]PI final (3)'!AX:AX,"",0)</f>
        <v>1</v>
      </c>
      <c r="AT571" s="97">
        <f>_xlfn.XLOOKUP(B571,'[1]PI final (3)'!C:C,'[1]PI final (3)'!AY:AY,"",0)</f>
        <v>0</v>
      </c>
      <c r="AU571" s="97">
        <f>_xlfn.XLOOKUP(B571,'[1]PI final (3)'!C:C,'[1]PI final (3)'!AZ:AZ,"",0)</f>
        <v>0</v>
      </c>
      <c r="AV571" s="97">
        <f>_xlfn.XLOOKUP(B571,'[1]PI final (3)'!C:C,'[1]PI final (3)'!BA:BA,"",0)</f>
        <v>1</v>
      </c>
      <c r="AW571" s="97">
        <f>_xlfn.XLOOKUP(B571,'[1]PI final (3)'!C:C,'[1]PI final (3)'!BB:BB,"",0)</f>
        <v>4</v>
      </c>
      <c r="AX571" s="98" t="s">
        <v>776</v>
      </c>
      <c r="AY571" s="98" t="s">
        <v>931</v>
      </c>
      <c r="AZ571" s="98" t="s">
        <v>931</v>
      </c>
      <c r="BA571" s="98" t="s">
        <v>849</v>
      </c>
      <c r="BB571" s="98">
        <v>0</v>
      </c>
      <c r="BC571" s="98">
        <v>0</v>
      </c>
      <c r="BD571" s="98">
        <v>0</v>
      </c>
      <c r="BE571" s="98">
        <v>0</v>
      </c>
      <c r="BF571" s="98">
        <v>0</v>
      </c>
      <c r="BG571" s="102"/>
    </row>
    <row r="572" spans="1:59" ht="32.1" customHeight="1">
      <c r="A572" s="97" t="s">
        <v>3080</v>
      </c>
      <c r="B572" s="97">
        <v>553</v>
      </c>
      <c r="C572" s="98" t="s">
        <v>3046</v>
      </c>
      <c r="D572" s="98" t="s">
        <v>3099</v>
      </c>
      <c r="E572" s="98" t="s">
        <v>3180</v>
      </c>
      <c r="F572" s="98" t="s">
        <v>3181</v>
      </c>
      <c r="G572" s="98" t="s">
        <v>1057</v>
      </c>
      <c r="H572" s="98" t="s">
        <v>3182</v>
      </c>
      <c r="I572" s="98" t="s">
        <v>812</v>
      </c>
      <c r="J572" s="106">
        <v>0.65</v>
      </c>
      <c r="K572" s="117" t="s">
        <v>3096</v>
      </c>
      <c r="L572" s="106">
        <v>0.75</v>
      </c>
      <c r="M572" s="98" t="s">
        <v>2078</v>
      </c>
      <c r="N572" s="97" t="s">
        <v>3183</v>
      </c>
      <c r="O572" s="98" t="s">
        <v>3184</v>
      </c>
      <c r="P572" s="97">
        <v>45</v>
      </c>
      <c r="Q572" s="98" t="s">
        <v>1194</v>
      </c>
      <c r="R572" s="98" t="s">
        <v>1263</v>
      </c>
      <c r="S572" s="97">
        <v>450200100</v>
      </c>
      <c r="T572" s="98" t="s">
        <v>1264</v>
      </c>
      <c r="U572" s="98" t="s">
        <v>3189</v>
      </c>
      <c r="V572" s="98" t="s">
        <v>3190</v>
      </c>
      <c r="W572" s="98">
        <v>1</v>
      </c>
      <c r="X572" s="98" t="s">
        <v>3096</v>
      </c>
      <c r="Y572" s="98">
        <v>1</v>
      </c>
      <c r="Z572" s="97">
        <v>10</v>
      </c>
      <c r="AA572" s="101" t="s">
        <v>2138</v>
      </c>
      <c r="AB572" s="98" t="s">
        <v>866</v>
      </c>
      <c r="AC572" s="97">
        <f>_xlfn.XLOOKUP(B572,'[1]PI final (3)'!C:C,'[1]PI final (3)'!AE:AE,"",0)</f>
        <v>0.5</v>
      </c>
      <c r="AD572" s="97">
        <f>_xlfn.XLOOKUP(B572,'[1]PI final (3)'!C:C,'[1]PI final (3)'!AF:AF,"",0)</f>
        <v>0.5</v>
      </c>
      <c r="AE572" s="97">
        <f>_xlfn.XLOOKUP(B572,'[1]PI final (3)'!C:C,'[1]PI final (3)'!AG:AG,"",0)</f>
        <v>1</v>
      </c>
      <c r="AF572" s="97">
        <f>_xlfn.XLOOKUP(B572,'[1]PI final (3)'!C:C,'[1]PI final (3)'!AI:AI,"",0)</f>
        <v>0.25</v>
      </c>
      <c r="AG572" s="97">
        <f>_xlfn.XLOOKUP(B572,'[1]PI final (3)'!C:C,'[1]PI final (3)'!AJ:AJ,"",0)</f>
        <v>0.25</v>
      </c>
      <c r="AH572" s="97">
        <f>_xlfn.XLOOKUP(B572,'[1]PI final (3)'!C:C,'[1]PI final (3)'!AK:AK,"",0)</f>
        <v>0.25</v>
      </c>
      <c r="AI572" s="97">
        <f>_xlfn.XLOOKUP(B572,'[1]PI final (3)'!C:C,'[1]PI final (3)'!AL:AL,"",0)</f>
        <v>0.25</v>
      </c>
      <c r="AJ572" s="97">
        <f>_xlfn.XLOOKUP(B572,'[1]PI final (3)'!C:C,'[1]PI final (3)'!AM:AM,"",0)</f>
        <v>1</v>
      </c>
      <c r="AK572" s="97">
        <f>_xlfn.XLOOKUP(B572,'[1]PI final (3)'!C:C,'[1]PI final (3)'!AN:AN,"",0)</f>
        <v>1</v>
      </c>
      <c r="AL572" s="97">
        <f>_xlfn.XLOOKUP(B572,'[1]PI final (3)'!C:C,'[1]PI final (3)'!AP:AP,"",0)</f>
        <v>0.25</v>
      </c>
      <c r="AM572" s="97">
        <f>_xlfn.XLOOKUP(B572,'[1]PI final (3)'!C:C,'[1]PI final (3)'!AQ:AQ,"",0)</f>
        <v>0.25</v>
      </c>
      <c r="AN572" s="97">
        <f>_xlfn.XLOOKUP(B572,'[1]PI final (3)'!C:C,'[1]PI final (3)'!AR:AR,"",0)</f>
        <v>0.25</v>
      </c>
      <c r="AO572" s="97">
        <f>_xlfn.XLOOKUP(B572,'[1]PI final (3)'!C:C,'[1]PI final (3)'!AS:AS,"",0)</f>
        <v>0.25</v>
      </c>
      <c r="AP572" s="97">
        <f>_xlfn.XLOOKUP(B572,'[1]PI final (3)'!C:C,'[1]PI final (3)'!AT:AT,"",0)</f>
        <v>1</v>
      </c>
      <c r="AQ572" s="97">
        <f>_xlfn.XLOOKUP(B572,'[1]PI final (3)'!C:C,'[1]PI final (3)'!AU:AU,"",0)</f>
        <v>1</v>
      </c>
      <c r="AR572" s="97">
        <f>_xlfn.XLOOKUP(B572,'[1]PI final (3)'!C:C,'[1]PI final (3)'!AW:AW,"",0)</f>
        <v>0.25</v>
      </c>
      <c r="AS572" s="97">
        <f>_xlfn.XLOOKUP(B572,'[1]PI final (3)'!C:C,'[1]PI final (3)'!AX:AX,"",0)</f>
        <v>0.25</v>
      </c>
      <c r="AT572" s="97">
        <f>_xlfn.XLOOKUP(B572,'[1]PI final (3)'!C:C,'[1]PI final (3)'!AY:AY,"",0)</f>
        <v>0.5</v>
      </c>
      <c r="AU572" s="97">
        <f>_xlfn.XLOOKUP(B572,'[1]PI final (3)'!C:C,'[1]PI final (3)'!AZ:AZ,"",0)</f>
        <v>0</v>
      </c>
      <c r="AV572" s="97">
        <f>_xlfn.XLOOKUP(B572,'[1]PI final (3)'!C:C,'[1]PI final (3)'!BA:BA,"",0)</f>
        <v>1</v>
      </c>
      <c r="AW572" s="97">
        <f>_xlfn.XLOOKUP(B572,'[1]PI final (3)'!C:C,'[1]PI final (3)'!BB:BB,"",0)</f>
        <v>1</v>
      </c>
      <c r="AX572" s="98" t="b">
        <v>0</v>
      </c>
      <c r="AY572" s="98" t="s">
        <v>931</v>
      </c>
      <c r="AZ572" s="98" t="s">
        <v>931</v>
      </c>
      <c r="BA572" s="98" t="s">
        <v>849</v>
      </c>
      <c r="BB572" s="98">
        <v>0</v>
      </c>
      <c r="BC572" s="98">
        <v>0</v>
      </c>
      <c r="BD572" s="98">
        <v>0</v>
      </c>
      <c r="BE572" s="98">
        <v>0</v>
      </c>
      <c r="BF572" s="98">
        <v>0</v>
      </c>
      <c r="BG572" s="102"/>
    </row>
    <row r="573" spans="1:59" ht="32.1" customHeight="1">
      <c r="A573" s="97" t="s">
        <v>3080</v>
      </c>
      <c r="B573" s="97">
        <v>554</v>
      </c>
      <c r="C573" s="98" t="s">
        <v>3046</v>
      </c>
      <c r="D573" s="98" t="s">
        <v>3099</v>
      </c>
      <c r="E573" s="98" t="s">
        <v>3180</v>
      </c>
      <c r="F573" s="98" t="s">
        <v>3181</v>
      </c>
      <c r="G573" s="98" t="s">
        <v>1057</v>
      </c>
      <c r="H573" s="98" t="s">
        <v>3182</v>
      </c>
      <c r="I573" s="98" t="s">
        <v>812</v>
      </c>
      <c r="J573" s="106">
        <v>0.65</v>
      </c>
      <c r="K573" s="117" t="s">
        <v>3096</v>
      </c>
      <c r="L573" s="106">
        <v>0.75</v>
      </c>
      <c r="M573" s="98" t="s">
        <v>2078</v>
      </c>
      <c r="N573" s="97" t="s">
        <v>3183</v>
      </c>
      <c r="O573" s="98" t="s">
        <v>3184</v>
      </c>
      <c r="P573" s="97">
        <v>45</v>
      </c>
      <c r="Q573" s="98" t="s">
        <v>1194</v>
      </c>
      <c r="R573" s="98" t="s">
        <v>1263</v>
      </c>
      <c r="S573" s="97">
        <v>450203800</v>
      </c>
      <c r="T573" s="98" t="s">
        <v>1204</v>
      </c>
      <c r="U573" s="98" t="s">
        <v>3191</v>
      </c>
      <c r="V573" s="98" t="s">
        <v>3192</v>
      </c>
      <c r="W573" s="98">
        <v>1</v>
      </c>
      <c r="X573" s="98" t="s">
        <v>3193</v>
      </c>
      <c r="Y573" s="98">
        <v>2</v>
      </c>
      <c r="Z573" s="97" t="s">
        <v>2008</v>
      </c>
      <c r="AA573" s="101" t="s">
        <v>3194</v>
      </c>
      <c r="AB573" s="98" t="s">
        <v>16</v>
      </c>
      <c r="AC573" s="97">
        <f>_xlfn.XLOOKUP(B573,'[1]PI final (3)'!C:C,'[1]PI final (3)'!AE:AE,"",0)</f>
        <v>0.05</v>
      </c>
      <c r="AD573" s="97">
        <f>_xlfn.XLOOKUP(B573,'[1]PI final (3)'!C:C,'[1]PI final (3)'!AF:AF,"",0)</f>
        <v>0</v>
      </c>
      <c r="AE573" s="97">
        <f>_xlfn.XLOOKUP(B573,'[1]PI final (3)'!C:C,'[1]PI final (3)'!AG:AG,"",0)</f>
        <v>0.05</v>
      </c>
      <c r="AF573" s="97">
        <f>_xlfn.XLOOKUP(B573,'[1]PI final (3)'!C:C,'[1]PI final (3)'!AI:AI,"",0)</f>
        <v>0</v>
      </c>
      <c r="AG573" s="97">
        <f>_xlfn.XLOOKUP(B573,'[1]PI final (3)'!C:C,'[1]PI final (3)'!AJ:AJ,"",0)</f>
        <v>0.35</v>
      </c>
      <c r="AH573" s="97">
        <f>_xlfn.XLOOKUP(B573,'[1]PI final (3)'!C:C,'[1]PI final (3)'!AK:AK,"",0)</f>
        <v>0</v>
      </c>
      <c r="AI573" s="97">
        <f>_xlfn.XLOOKUP(B573,'[1]PI final (3)'!C:C,'[1]PI final (3)'!AL:AL,"",0)</f>
        <v>0</v>
      </c>
      <c r="AJ573" s="97">
        <f>_xlfn.XLOOKUP(B573,'[1]PI final (3)'!C:C,'[1]PI final (3)'!AM:AM,"",0)</f>
        <v>0.35</v>
      </c>
      <c r="AK573" s="97">
        <f>_xlfn.XLOOKUP(B573,'[1]PI final (3)'!C:C,'[1]PI final (3)'!AN:AN,"",0)</f>
        <v>0.39999999999999997</v>
      </c>
      <c r="AL573" s="97">
        <f>_xlfn.XLOOKUP(B573,'[1]PI final (3)'!C:C,'[1]PI final (3)'!AP:AP,"",0)</f>
        <v>0</v>
      </c>
      <c r="AM573" s="97">
        <f>_xlfn.XLOOKUP(B573,'[1]PI final (3)'!C:C,'[1]PI final (3)'!AQ:AQ,"",0)</f>
        <v>0.35</v>
      </c>
      <c r="AN573" s="97">
        <f>_xlfn.XLOOKUP(B573,'[1]PI final (3)'!C:C,'[1]PI final (3)'!AR:AR,"",0)</f>
        <v>0</v>
      </c>
      <c r="AO573" s="97">
        <f>_xlfn.XLOOKUP(B573,'[1]PI final (3)'!C:C,'[1]PI final (3)'!AS:AS,"",0)</f>
        <v>0</v>
      </c>
      <c r="AP573" s="97">
        <f>_xlfn.XLOOKUP(B573,'[1]PI final (3)'!C:C,'[1]PI final (3)'!AT:AT,"",0)</f>
        <v>0.35</v>
      </c>
      <c r="AQ573" s="97">
        <f>_xlfn.XLOOKUP(B573,'[1]PI final (3)'!C:C,'[1]PI final (3)'!AU:AU,"",0)</f>
        <v>0.75</v>
      </c>
      <c r="AR573" s="97">
        <f>_xlfn.XLOOKUP(B573,'[1]PI final (3)'!C:C,'[1]PI final (3)'!AW:AW,"",0)</f>
        <v>0</v>
      </c>
      <c r="AS573" s="97">
        <f>_xlfn.XLOOKUP(B573,'[1]PI final (3)'!C:C,'[1]PI final (3)'!AX:AX,"",0)</f>
        <v>0.25</v>
      </c>
      <c r="AT573" s="97">
        <f>_xlfn.XLOOKUP(B573,'[1]PI final (3)'!C:C,'[1]PI final (3)'!AY:AY,"",0)</f>
        <v>0</v>
      </c>
      <c r="AU573" s="97">
        <f>_xlfn.XLOOKUP(B573,'[1]PI final (3)'!C:C,'[1]PI final (3)'!AZ:AZ,"",0)</f>
        <v>0</v>
      </c>
      <c r="AV573" s="97">
        <f>_xlfn.XLOOKUP(B573,'[1]PI final (3)'!C:C,'[1]PI final (3)'!BA:BA,"",0)</f>
        <v>0.25</v>
      </c>
      <c r="AW573" s="97">
        <f>_xlfn.XLOOKUP(B573,'[1]PI final (3)'!C:C,'[1]PI final (3)'!BB:BB,"",0)</f>
        <v>1</v>
      </c>
      <c r="AX573" s="98" t="s">
        <v>776</v>
      </c>
      <c r="AY573" s="98" t="s">
        <v>931</v>
      </c>
      <c r="AZ573" s="98" t="s">
        <v>931</v>
      </c>
      <c r="BA573" s="98" t="s">
        <v>849</v>
      </c>
      <c r="BB573" s="98">
        <v>0</v>
      </c>
      <c r="BC573" s="98">
        <v>0</v>
      </c>
      <c r="BD573" s="98">
        <v>0</v>
      </c>
      <c r="BE573" s="98">
        <v>0</v>
      </c>
      <c r="BF573" s="98">
        <v>0</v>
      </c>
      <c r="BG573" s="102"/>
    </row>
    <row r="574" spans="1:59" ht="32.1" customHeight="1">
      <c r="A574" s="97" t="s">
        <v>3080</v>
      </c>
      <c r="B574" s="97">
        <v>555</v>
      </c>
      <c r="C574" s="98" t="s">
        <v>3046</v>
      </c>
      <c r="D574" s="98" t="s">
        <v>3099</v>
      </c>
      <c r="E574" s="98" t="s">
        <v>3180</v>
      </c>
      <c r="F574" s="98" t="s">
        <v>3181</v>
      </c>
      <c r="G574" s="98" t="s">
        <v>1057</v>
      </c>
      <c r="H574" s="98" t="s">
        <v>3182</v>
      </c>
      <c r="I574" s="98" t="s">
        <v>812</v>
      </c>
      <c r="J574" s="106">
        <v>0.65</v>
      </c>
      <c r="K574" s="117" t="s">
        <v>3096</v>
      </c>
      <c r="L574" s="106">
        <v>0.75</v>
      </c>
      <c r="M574" s="98" t="s">
        <v>2078</v>
      </c>
      <c r="N574" s="97" t="s">
        <v>3183</v>
      </c>
      <c r="O574" s="98" t="s">
        <v>3184</v>
      </c>
      <c r="P574" s="97">
        <v>45</v>
      </c>
      <c r="Q574" s="98" t="s">
        <v>1194</v>
      </c>
      <c r="R574" s="98" t="s">
        <v>1263</v>
      </c>
      <c r="S574" s="97">
        <v>450203800</v>
      </c>
      <c r="T574" s="98" t="s">
        <v>1204</v>
      </c>
      <c r="U574" s="98" t="s">
        <v>3195</v>
      </c>
      <c r="V574" s="98" t="s">
        <v>3196</v>
      </c>
      <c r="W574" s="98">
        <v>1</v>
      </c>
      <c r="X574" s="98" t="s">
        <v>3096</v>
      </c>
      <c r="Y574" s="98">
        <v>4</v>
      </c>
      <c r="Z574" s="97" t="s">
        <v>2045</v>
      </c>
      <c r="AA574" s="101" t="s">
        <v>3197</v>
      </c>
      <c r="AB574" s="98" t="s">
        <v>16</v>
      </c>
      <c r="AC574" s="97">
        <f>_xlfn.XLOOKUP(B574,'[1]PI final (3)'!C:C,'[1]PI final (3)'!AE:AE,"",0)</f>
        <v>0.5</v>
      </c>
      <c r="AD574" s="97">
        <f>_xlfn.XLOOKUP(B574,'[1]PI final (3)'!C:C,'[1]PI final (3)'!AF:AF,"",0)</f>
        <v>0</v>
      </c>
      <c r="AE574" s="97">
        <f>_xlfn.XLOOKUP(B574,'[1]PI final (3)'!C:C,'[1]PI final (3)'!AG:AG,"",0)</f>
        <v>0.5</v>
      </c>
      <c r="AF574" s="97">
        <f>_xlfn.XLOOKUP(B574,'[1]PI final (3)'!C:C,'[1]PI final (3)'!AI:AI,"",0)</f>
        <v>0</v>
      </c>
      <c r="AG574" s="97">
        <f>_xlfn.XLOOKUP(B574,'[1]PI final (3)'!C:C,'[1]PI final (3)'!AJ:AJ,"",0)</f>
        <v>0</v>
      </c>
      <c r="AH574" s="97">
        <f>_xlfn.XLOOKUP(B574,'[1]PI final (3)'!C:C,'[1]PI final (3)'!AK:AK,"",0)</f>
        <v>1</v>
      </c>
      <c r="AI574" s="97">
        <f>_xlfn.XLOOKUP(B574,'[1]PI final (3)'!C:C,'[1]PI final (3)'!AL:AL,"",0)</f>
        <v>0</v>
      </c>
      <c r="AJ574" s="97">
        <f>_xlfn.XLOOKUP(B574,'[1]PI final (3)'!C:C,'[1]PI final (3)'!AM:AM,"",0)</f>
        <v>1</v>
      </c>
      <c r="AK574" s="97">
        <f>_xlfn.XLOOKUP(B574,'[1]PI final (3)'!C:C,'[1]PI final (3)'!AN:AN,"",0)</f>
        <v>1.5</v>
      </c>
      <c r="AL574" s="97">
        <f>_xlfn.XLOOKUP(B574,'[1]PI final (3)'!C:C,'[1]PI final (3)'!AP:AP,"",0)</f>
        <v>0</v>
      </c>
      <c r="AM574" s="97">
        <f>_xlfn.XLOOKUP(B574,'[1]PI final (3)'!C:C,'[1]PI final (3)'!AQ:AQ,"",0)</f>
        <v>0</v>
      </c>
      <c r="AN574" s="97">
        <f>_xlfn.XLOOKUP(B574,'[1]PI final (3)'!C:C,'[1]PI final (3)'!AR:AR,"",0)</f>
        <v>1</v>
      </c>
      <c r="AO574" s="97">
        <f>_xlfn.XLOOKUP(B574,'[1]PI final (3)'!C:C,'[1]PI final (3)'!AS:AS,"",0)</f>
        <v>0</v>
      </c>
      <c r="AP574" s="97">
        <f>_xlfn.XLOOKUP(B574,'[1]PI final (3)'!C:C,'[1]PI final (3)'!AT:AT,"",0)</f>
        <v>1</v>
      </c>
      <c r="AQ574" s="97">
        <f>_xlfn.XLOOKUP(B574,'[1]PI final (3)'!C:C,'[1]PI final (3)'!AU:AU,"",0)</f>
        <v>2.5</v>
      </c>
      <c r="AR574" s="97">
        <f>_xlfn.XLOOKUP(B574,'[1]PI final (3)'!C:C,'[1]PI final (3)'!AW:AW,"",0)</f>
        <v>0</v>
      </c>
      <c r="AS574" s="97">
        <f>_xlfn.XLOOKUP(B574,'[1]PI final (3)'!C:C,'[1]PI final (3)'!AX:AX,"",0)</f>
        <v>0</v>
      </c>
      <c r="AT574" s="97">
        <f>_xlfn.XLOOKUP(B574,'[1]PI final (3)'!C:C,'[1]PI final (3)'!AY:AY,"",0)</f>
        <v>0.5</v>
      </c>
      <c r="AU574" s="97">
        <f>_xlfn.XLOOKUP(B574,'[1]PI final (3)'!C:C,'[1]PI final (3)'!AZ:AZ,"",0)</f>
        <v>0</v>
      </c>
      <c r="AV574" s="97">
        <f>_xlfn.XLOOKUP(B574,'[1]PI final (3)'!C:C,'[1]PI final (3)'!BA:BA,"",0)</f>
        <v>0.5</v>
      </c>
      <c r="AW574" s="97">
        <f>_xlfn.XLOOKUP(B574,'[1]PI final (3)'!C:C,'[1]PI final (3)'!BB:BB,"",0)</f>
        <v>3</v>
      </c>
      <c r="AX574" s="98" t="s">
        <v>776</v>
      </c>
      <c r="AY574" s="98" t="s">
        <v>931</v>
      </c>
      <c r="AZ574" s="98" t="s">
        <v>931</v>
      </c>
      <c r="BA574" s="98" t="s">
        <v>849</v>
      </c>
      <c r="BB574" s="98">
        <v>0</v>
      </c>
      <c r="BC574" s="98">
        <v>0</v>
      </c>
      <c r="BD574" s="98">
        <v>0</v>
      </c>
      <c r="BE574" s="98">
        <v>0</v>
      </c>
      <c r="BF574" s="98">
        <v>0</v>
      </c>
      <c r="BG574" s="102"/>
    </row>
    <row r="575" spans="1:59" ht="32.1" customHeight="1">
      <c r="A575" s="97" t="s">
        <v>3080</v>
      </c>
      <c r="B575" s="97">
        <v>556</v>
      </c>
      <c r="C575" s="98" t="s">
        <v>3046</v>
      </c>
      <c r="D575" s="98" t="s">
        <v>3099</v>
      </c>
      <c r="E575" s="98" t="s">
        <v>3198</v>
      </c>
      <c r="F575" s="98" t="s">
        <v>3199</v>
      </c>
      <c r="G575" s="98" t="s">
        <v>1057</v>
      </c>
      <c r="H575" s="98" t="s">
        <v>3200</v>
      </c>
      <c r="I575" s="98" t="s">
        <v>812</v>
      </c>
      <c r="J575" s="97">
        <v>0.91</v>
      </c>
      <c r="K575" s="98" t="s">
        <v>3201</v>
      </c>
      <c r="L575" s="97" t="s">
        <v>3202</v>
      </c>
      <c r="M575" s="98" t="s">
        <v>3203</v>
      </c>
      <c r="N575" s="97">
        <v>5</v>
      </c>
      <c r="O575" s="98" t="s">
        <v>3204</v>
      </c>
      <c r="P575" s="97">
        <v>41</v>
      </c>
      <c r="Q575" s="98" t="s">
        <v>1332</v>
      </c>
      <c r="R575" s="98" t="s">
        <v>1487</v>
      </c>
      <c r="S575" s="97">
        <v>410306000</v>
      </c>
      <c r="T575" s="98" t="s">
        <v>937</v>
      </c>
      <c r="U575" s="98" t="s">
        <v>3205</v>
      </c>
      <c r="V575" s="98" t="s">
        <v>3206</v>
      </c>
      <c r="W575" s="98">
        <v>0</v>
      </c>
      <c r="X575" s="98" t="s">
        <v>3096</v>
      </c>
      <c r="Y575" s="98">
        <v>1</v>
      </c>
      <c r="Z575" s="97">
        <v>5</v>
      </c>
      <c r="AA575" s="107">
        <v>45327</v>
      </c>
      <c r="AB575" s="98" t="s">
        <v>16</v>
      </c>
      <c r="AC575" s="97">
        <f>_xlfn.XLOOKUP(B575,'[1]PI final (3)'!C:C,'[1]PI final (3)'!AE:AE,"",0)</f>
        <v>0</v>
      </c>
      <c r="AD575" s="97">
        <f>_xlfn.XLOOKUP(B575,'[1]PI final (3)'!C:C,'[1]PI final (3)'!AF:AF,"",0)</f>
        <v>0.1</v>
      </c>
      <c r="AE575" s="97">
        <f>_xlfn.XLOOKUP(B575,'[1]PI final (3)'!C:C,'[1]PI final (3)'!AG:AG,"",0)</f>
        <v>0.1</v>
      </c>
      <c r="AF575" s="97">
        <f>_xlfn.XLOOKUP(B575,'[1]PI final (3)'!C:C,'[1]PI final (3)'!AI:AI,"",0)</f>
        <v>0</v>
      </c>
      <c r="AG575" s="97">
        <f>_xlfn.XLOOKUP(B575,'[1]PI final (3)'!C:C,'[1]PI final (3)'!AJ:AJ,"",0)</f>
        <v>0</v>
      </c>
      <c r="AH575" s="97">
        <f>_xlfn.XLOOKUP(B575,'[1]PI final (3)'!C:C,'[1]PI final (3)'!AK:AK,"",0)</f>
        <v>0.1</v>
      </c>
      <c r="AI575" s="97">
        <f>_xlfn.XLOOKUP(B575,'[1]PI final (3)'!C:C,'[1]PI final (3)'!AL:AL,"",0)</f>
        <v>0.06</v>
      </c>
      <c r="AJ575" s="97">
        <f>_xlfn.XLOOKUP(B575,'[1]PI final (3)'!C:C,'[1]PI final (3)'!AM:AM,"",0)</f>
        <v>0.16</v>
      </c>
      <c r="AK575" s="97">
        <f>_xlfn.XLOOKUP(B575,'[1]PI final (3)'!C:C,'[1]PI final (3)'!AN:AN,"",0)</f>
        <v>0.26</v>
      </c>
      <c r="AL575" s="97">
        <f>_xlfn.XLOOKUP(B575,'[1]PI final (3)'!C:C,'[1]PI final (3)'!AP:AP,"",0)</f>
        <v>0.06</v>
      </c>
      <c r="AM575" s="97">
        <f>_xlfn.XLOOKUP(B575,'[1]PI final (3)'!C:C,'[1]PI final (3)'!AQ:AQ,"",0)</f>
        <v>0.18</v>
      </c>
      <c r="AN575" s="97">
        <f>_xlfn.XLOOKUP(B575,'[1]PI final (3)'!C:C,'[1]PI final (3)'!AR:AR,"",0)</f>
        <v>0.2</v>
      </c>
      <c r="AO575" s="97">
        <f>_xlfn.XLOOKUP(B575,'[1]PI final (3)'!C:C,'[1]PI final (3)'!AS:AS,"",0)</f>
        <v>0.06</v>
      </c>
      <c r="AP575" s="97">
        <f>_xlfn.XLOOKUP(B575,'[1]PI final (3)'!C:C,'[1]PI final (3)'!AT:AT,"",0)</f>
        <v>0.5</v>
      </c>
      <c r="AQ575" s="97">
        <f>_xlfn.XLOOKUP(B575,'[1]PI final (3)'!C:C,'[1]PI final (3)'!AU:AU,"",0)</f>
        <v>0.76</v>
      </c>
      <c r="AR575" s="97">
        <f>_xlfn.XLOOKUP(B575,'[1]PI final (3)'!C:C,'[1]PI final (3)'!AW:AW,"",0)</f>
        <v>0.06</v>
      </c>
      <c r="AS575" s="97">
        <f>_xlfn.XLOOKUP(B575,'[1]PI final (3)'!C:C,'[1]PI final (3)'!AX:AX,"",0)</f>
        <v>0.09</v>
      </c>
      <c r="AT575" s="97">
        <f>_xlfn.XLOOKUP(B575,'[1]PI final (3)'!C:C,'[1]PI final (3)'!AY:AY,"",0)</f>
        <v>0.09</v>
      </c>
      <c r="AU575" s="97">
        <f>_xlfn.XLOOKUP(B575,'[1]PI final (3)'!C:C,'[1]PI final (3)'!AZ:AZ,"",0)</f>
        <v>0</v>
      </c>
      <c r="AV575" s="97">
        <f>_xlfn.XLOOKUP(B575,'[1]PI final (3)'!C:C,'[1]PI final (3)'!BA:BA,"",0)</f>
        <v>0.24</v>
      </c>
      <c r="AW575" s="97">
        <f>_xlfn.XLOOKUP(B575,'[1]PI final (3)'!C:C,'[1]PI final (3)'!BB:BB,"",0)</f>
        <v>1</v>
      </c>
      <c r="AX575" s="98" t="s">
        <v>776</v>
      </c>
      <c r="AY575" s="98" t="s">
        <v>931</v>
      </c>
      <c r="AZ575" s="98" t="s">
        <v>931</v>
      </c>
      <c r="BA575" s="98" t="s">
        <v>925</v>
      </c>
      <c r="BB575" s="98">
        <v>0</v>
      </c>
      <c r="BC575" s="98">
        <v>0</v>
      </c>
      <c r="BD575" s="98">
        <v>0</v>
      </c>
      <c r="BE575" s="98">
        <v>0</v>
      </c>
      <c r="BF575" s="98">
        <v>0</v>
      </c>
      <c r="BG575" s="102"/>
    </row>
    <row r="576" spans="1:59" ht="32.1" customHeight="1">
      <c r="A576" s="97" t="s">
        <v>3080</v>
      </c>
      <c r="B576" s="97">
        <v>557</v>
      </c>
      <c r="C576" s="98" t="s">
        <v>3046</v>
      </c>
      <c r="D576" s="98" t="s">
        <v>3099</v>
      </c>
      <c r="E576" s="98" t="s">
        <v>3198</v>
      </c>
      <c r="F576" s="98" t="s">
        <v>3207</v>
      </c>
      <c r="G576" s="98" t="s">
        <v>1057</v>
      </c>
      <c r="H576" s="98" t="s">
        <v>3200</v>
      </c>
      <c r="I576" s="98" t="s">
        <v>812</v>
      </c>
      <c r="J576" s="97">
        <v>0.91</v>
      </c>
      <c r="K576" s="98" t="s">
        <v>3201</v>
      </c>
      <c r="L576" s="97" t="s">
        <v>3202</v>
      </c>
      <c r="M576" s="98" t="s">
        <v>3203</v>
      </c>
      <c r="N576" s="97">
        <v>5</v>
      </c>
      <c r="O576" s="98" t="s">
        <v>3204</v>
      </c>
      <c r="P576" s="97">
        <v>41</v>
      </c>
      <c r="Q576" s="98" t="s">
        <v>1332</v>
      </c>
      <c r="R576" s="98" t="s">
        <v>1487</v>
      </c>
      <c r="S576" s="97">
        <v>410300500</v>
      </c>
      <c r="T576" s="98" t="s">
        <v>1467</v>
      </c>
      <c r="U576" s="98" t="s">
        <v>3208</v>
      </c>
      <c r="V576" s="98" t="s">
        <v>3209</v>
      </c>
      <c r="W576" s="98">
        <v>4</v>
      </c>
      <c r="X576" s="98" t="s">
        <v>3096</v>
      </c>
      <c r="Y576" s="98">
        <v>8</v>
      </c>
      <c r="Z576" s="97">
        <v>5</v>
      </c>
      <c r="AA576" s="107">
        <v>45387</v>
      </c>
      <c r="AB576" s="98" t="s">
        <v>16</v>
      </c>
      <c r="AC576" s="97">
        <f>_xlfn.XLOOKUP(B576,'[1]PI final (3)'!C:C,'[1]PI final (3)'!AE:AE,"",0)</f>
        <v>1</v>
      </c>
      <c r="AD576" s="97">
        <f>_xlfn.XLOOKUP(B576,'[1]PI final (3)'!C:C,'[1]PI final (3)'!AF:AF,"",0)</f>
        <v>0</v>
      </c>
      <c r="AE576" s="97">
        <f>_xlfn.XLOOKUP(B576,'[1]PI final (3)'!C:C,'[1]PI final (3)'!AG:AG,"",0)</f>
        <v>1</v>
      </c>
      <c r="AF576" s="97">
        <f>_xlfn.XLOOKUP(B576,'[1]PI final (3)'!C:C,'[1]PI final (3)'!AI:AI,"",0)</f>
        <v>0</v>
      </c>
      <c r="AG576" s="97">
        <f>_xlfn.XLOOKUP(B576,'[1]PI final (3)'!C:C,'[1]PI final (3)'!AJ:AJ,"",0)</f>
        <v>1</v>
      </c>
      <c r="AH576" s="97">
        <f>_xlfn.XLOOKUP(B576,'[1]PI final (3)'!C:C,'[1]PI final (3)'!AK:AK,"",0)</f>
        <v>0</v>
      </c>
      <c r="AI576" s="97">
        <f>_xlfn.XLOOKUP(B576,'[1]PI final (3)'!C:C,'[1]PI final (3)'!AL:AL,"",0)</f>
        <v>0</v>
      </c>
      <c r="AJ576" s="97">
        <f>_xlfn.XLOOKUP(B576,'[1]PI final (3)'!C:C,'[1]PI final (3)'!AM:AM,"",0)</f>
        <v>1</v>
      </c>
      <c r="AK576" s="97">
        <f>_xlfn.XLOOKUP(B576,'[1]PI final (3)'!C:C,'[1]PI final (3)'!AN:AN,"",0)</f>
        <v>2</v>
      </c>
      <c r="AL576" s="97">
        <f>_xlfn.XLOOKUP(B576,'[1]PI final (3)'!C:C,'[1]PI final (3)'!AP:AP,"",0)</f>
        <v>0</v>
      </c>
      <c r="AM576" s="97">
        <f>_xlfn.XLOOKUP(B576,'[1]PI final (3)'!C:C,'[1]PI final (3)'!AQ:AQ,"",0)</f>
        <v>1</v>
      </c>
      <c r="AN576" s="97">
        <f>_xlfn.XLOOKUP(B576,'[1]PI final (3)'!C:C,'[1]PI final (3)'!AR:AR,"",0)</f>
        <v>0</v>
      </c>
      <c r="AO576" s="97">
        <f>_xlfn.XLOOKUP(B576,'[1]PI final (3)'!C:C,'[1]PI final (3)'!AS:AS,"",0)</f>
        <v>0</v>
      </c>
      <c r="AP576" s="97">
        <f>_xlfn.XLOOKUP(B576,'[1]PI final (3)'!C:C,'[1]PI final (3)'!AT:AT,"",0)</f>
        <v>1</v>
      </c>
      <c r="AQ576" s="97">
        <f>_xlfn.XLOOKUP(B576,'[1]PI final (3)'!C:C,'[1]PI final (3)'!AU:AU,"",0)</f>
        <v>3</v>
      </c>
      <c r="AR576" s="97">
        <f>_xlfn.XLOOKUP(B576,'[1]PI final (3)'!C:C,'[1]PI final (3)'!AW:AW,"",0)</f>
        <v>0</v>
      </c>
      <c r="AS576" s="97">
        <f>_xlfn.XLOOKUP(B576,'[1]PI final (3)'!C:C,'[1]PI final (3)'!AX:AX,"",0)</f>
        <v>1</v>
      </c>
      <c r="AT576" s="97">
        <f>_xlfn.XLOOKUP(B576,'[1]PI final (3)'!C:C,'[1]PI final (3)'!AY:AY,"",0)</f>
        <v>0</v>
      </c>
      <c r="AU576" s="97">
        <f>_xlfn.XLOOKUP(B576,'[1]PI final (3)'!C:C,'[1]PI final (3)'!AZ:AZ,"",0)</f>
        <v>0</v>
      </c>
      <c r="AV576" s="97">
        <f>_xlfn.XLOOKUP(B576,'[1]PI final (3)'!C:C,'[1]PI final (3)'!BA:BA,"",0)</f>
        <v>1</v>
      </c>
      <c r="AW576" s="97">
        <f>_xlfn.XLOOKUP(B576,'[1]PI final (3)'!C:C,'[1]PI final (3)'!BB:BB,"",0)</f>
        <v>4</v>
      </c>
      <c r="AX576" s="98" t="s">
        <v>776</v>
      </c>
      <c r="AY576" s="98" t="s">
        <v>931</v>
      </c>
      <c r="AZ576" s="98" t="s">
        <v>931</v>
      </c>
      <c r="BA576" s="98" t="s">
        <v>925</v>
      </c>
      <c r="BB576" s="98">
        <v>0</v>
      </c>
      <c r="BC576" s="98">
        <v>0</v>
      </c>
      <c r="BD576" s="98">
        <v>0</v>
      </c>
      <c r="BE576" s="98" t="s">
        <v>868</v>
      </c>
      <c r="BF576" s="98" t="s">
        <v>869</v>
      </c>
      <c r="BG576" s="102"/>
    </row>
    <row r="577" spans="1:59" ht="32.1" customHeight="1">
      <c r="A577" s="97" t="s">
        <v>3080</v>
      </c>
      <c r="B577" s="97">
        <v>558</v>
      </c>
      <c r="C577" s="98" t="s">
        <v>3046</v>
      </c>
      <c r="D577" s="98" t="s">
        <v>3099</v>
      </c>
      <c r="E577" s="98" t="s">
        <v>3198</v>
      </c>
      <c r="F577" s="98" t="s">
        <v>3207</v>
      </c>
      <c r="G577" s="98" t="s">
        <v>1057</v>
      </c>
      <c r="H577" s="98" t="s">
        <v>3200</v>
      </c>
      <c r="I577" s="98" t="s">
        <v>812</v>
      </c>
      <c r="J577" s="97">
        <v>0.91</v>
      </c>
      <c r="K577" s="98" t="s">
        <v>3201</v>
      </c>
      <c r="L577" s="97" t="s">
        <v>3202</v>
      </c>
      <c r="M577" s="98" t="s">
        <v>3203</v>
      </c>
      <c r="N577" s="97">
        <v>5</v>
      </c>
      <c r="O577" s="98" t="s">
        <v>3204</v>
      </c>
      <c r="P577" s="97">
        <v>45</v>
      </c>
      <c r="Q577" s="98" t="s">
        <v>1194</v>
      </c>
      <c r="R577" s="98" t="s">
        <v>1263</v>
      </c>
      <c r="S577" s="97">
        <v>450202200</v>
      </c>
      <c r="T577" s="98" t="s">
        <v>3210</v>
      </c>
      <c r="U577" s="98" t="s">
        <v>3211</v>
      </c>
      <c r="V577" s="98" t="s">
        <v>3212</v>
      </c>
      <c r="W577" s="98">
        <v>1</v>
      </c>
      <c r="X577" s="98" t="s">
        <v>3096</v>
      </c>
      <c r="Y577" s="98">
        <v>1</v>
      </c>
      <c r="Z577" s="97">
        <v>5</v>
      </c>
      <c r="AA577" s="107">
        <v>45417</v>
      </c>
      <c r="AB577" s="98" t="s">
        <v>866</v>
      </c>
      <c r="AC577" s="97">
        <f>_xlfn.XLOOKUP(B577,'[1]PI final (3)'!C:C,'[1]PI final (3)'!AE:AE,"",0)</f>
        <v>0.5</v>
      </c>
      <c r="AD577" s="97">
        <f>_xlfn.XLOOKUP(B577,'[1]PI final (3)'!C:C,'[1]PI final (3)'!AF:AF,"",0)</f>
        <v>0.5</v>
      </c>
      <c r="AE577" s="97">
        <f>_xlfn.XLOOKUP(B577,'[1]PI final (3)'!C:C,'[1]PI final (3)'!AG:AG,"",0)</f>
        <v>1</v>
      </c>
      <c r="AF577" s="97">
        <f>_xlfn.XLOOKUP(B577,'[1]PI final (3)'!C:C,'[1]PI final (3)'!AI:AI,"",0)</f>
        <v>0.25</v>
      </c>
      <c r="AG577" s="97">
        <f>_xlfn.XLOOKUP(B577,'[1]PI final (3)'!C:C,'[1]PI final (3)'!AJ:AJ,"",0)</f>
        <v>0.25</v>
      </c>
      <c r="AH577" s="97">
        <f>_xlfn.XLOOKUP(B577,'[1]PI final (3)'!C:C,'[1]PI final (3)'!AK:AK,"",0)</f>
        <v>0.25</v>
      </c>
      <c r="AI577" s="97">
        <f>_xlfn.XLOOKUP(B577,'[1]PI final (3)'!C:C,'[1]PI final (3)'!AL:AL,"",0)</f>
        <v>0.25</v>
      </c>
      <c r="AJ577" s="97">
        <f>_xlfn.XLOOKUP(B577,'[1]PI final (3)'!C:C,'[1]PI final (3)'!AM:AM,"",0)</f>
        <v>1</v>
      </c>
      <c r="AK577" s="97">
        <f>_xlfn.XLOOKUP(B577,'[1]PI final (3)'!C:C,'[1]PI final (3)'!AN:AN,"",0)</f>
        <v>1</v>
      </c>
      <c r="AL577" s="97">
        <f>_xlfn.XLOOKUP(B577,'[1]PI final (3)'!C:C,'[1]PI final (3)'!AP:AP,"",0)</f>
        <v>0.25</v>
      </c>
      <c r="AM577" s="97">
        <f>_xlfn.XLOOKUP(B577,'[1]PI final (3)'!C:C,'[1]PI final (3)'!AQ:AQ,"",0)</f>
        <v>0.25</v>
      </c>
      <c r="AN577" s="97">
        <f>_xlfn.XLOOKUP(B577,'[1]PI final (3)'!C:C,'[1]PI final (3)'!AR:AR,"",0)</f>
        <v>0.25</v>
      </c>
      <c r="AO577" s="97">
        <f>_xlfn.XLOOKUP(B577,'[1]PI final (3)'!C:C,'[1]PI final (3)'!AS:AS,"",0)</f>
        <v>0.25</v>
      </c>
      <c r="AP577" s="97">
        <f>_xlfn.XLOOKUP(B577,'[1]PI final (3)'!C:C,'[1]PI final (3)'!AT:AT,"",0)</f>
        <v>1</v>
      </c>
      <c r="AQ577" s="97">
        <f>_xlfn.XLOOKUP(B577,'[1]PI final (3)'!C:C,'[1]PI final (3)'!AU:AU,"",0)</f>
        <v>1</v>
      </c>
      <c r="AR577" s="97">
        <f>_xlfn.XLOOKUP(B577,'[1]PI final (3)'!C:C,'[1]PI final (3)'!AW:AW,"",0)</f>
        <v>0.25</v>
      </c>
      <c r="AS577" s="97">
        <f>_xlfn.XLOOKUP(B577,'[1]PI final (3)'!C:C,'[1]PI final (3)'!AX:AX,"",0)</f>
        <v>0.25</v>
      </c>
      <c r="AT577" s="97">
        <f>_xlfn.XLOOKUP(B577,'[1]PI final (3)'!C:C,'[1]PI final (3)'!AY:AY,"",0)</f>
        <v>0.5</v>
      </c>
      <c r="AU577" s="97">
        <f>_xlfn.XLOOKUP(B577,'[1]PI final (3)'!C:C,'[1]PI final (3)'!AZ:AZ,"",0)</f>
        <v>0</v>
      </c>
      <c r="AV577" s="97">
        <f>_xlfn.XLOOKUP(B577,'[1]PI final (3)'!C:C,'[1]PI final (3)'!BA:BA,"",0)</f>
        <v>1</v>
      </c>
      <c r="AW577" s="97">
        <f>_xlfn.XLOOKUP(B577,'[1]PI final (3)'!C:C,'[1]PI final (3)'!BB:BB,"",0)</f>
        <v>1</v>
      </c>
      <c r="AX577" s="98" t="b">
        <v>0</v>
      </c>
      <c r="AY577" s="98" t="s">
        <v>931</v>
      </c>
      <c r="AZ577" s="98" t="s">
        <v>931</v>
      </c>
      <c r="BA577" s="98" t="s">
        <v>925</v>
      </c>
      <c r="BB577" s="98">
        <v>0</v>
      </c>
      <c r="BC577" s="98">
        <v>0</v>
      </c>
      <c r="BD577" s="98">
        <v>0</v>
      </c>
      <c r="BE577" s="98">
        <v>0</v>
      </c>
      <c r="BF577" s="98">
        <v>0</v>
      </c>
      <c r="BG577" s="102"/>
    </row>
    <row r="578" spans="1:59" ht="32.1" customHeight="1">
      <c r="A578" s="97" t="s">
        <v>3080</v>
      </c>
      <c r="B578" s="97">
        <v>559</v>
      </c>
      <c r="C578" s="98" t="s">
        <v>3046</v>
      </c>
      <c r="D578" s="98" t="s">
        <v>3099</v>
      </c>
      <c r="E578" s="98" t="s">
        <v>3198</v>
      </c>
      <c r="F578" s="98" t="s">
        <v>3207</v>
      </c>
      <c r="G578" s="98" t="s">
        <v>1057</v>
      </c>
      <c r="H578" s="98" t="s">
        <v>3200</v>
      </c>
      <c r="I578" s="98" t="s">
        <v>812</v>
      </c>
      <c r="J578" s="97">
        <v>0.91</v>
      </c>
      <c r="K578" s="98" t="s">
        <v>3201</v>
      </c>
      <c r="L578" s="97" t="s">
        <v>3202</v>
      </c>
      <c r="M578" s="98" t="s">
        <v>3203</v>
      </c>
      <c r="N578" s="97">
        <v>5</v>
      </c>
      <c r="O578" s="98" t="s">
        <v>3204</v>
      </c>
      <c r="P578" s="97">
        <v>45</v>
      </c>
      <c r="Q578" s="98" t="s">
        <v>1194</v>
      </c>
      <c r="R578" s="98" t="s">
        <v>1263</v>
      </c>
      <c r="S578" s="97">
        <v>450202200</v>
      </c>
      <c r="T578" s="98" t="s">
        <v>1303</v>
      </c>
      <c r="U578" s="98" t="s">
        <v>3213</v>
      </c>
      <c r="V578" s="98" t="s">
        <v>3214</v>
      </c>
      <c r="W578" s="98">
        <v>5</v>
      </c>
      <c r="X578" s="98" t="s">
        <v>23</v>
      </c>
      <c r="Y578" s="98">
        <v>5</v>
      </c>
      <c r="Z578" s="97">
        <v>5</v>
      </c>
      <c r="AA578" s="107">
        <v>45417</v>
      </c>
      <c r="AB578" s="98" t="s">
        <v>866</v>
      </c>
      <c r="AC578" s="97">
        <f>_xlfn.XLOOKUP(B578,'[1]PI final (3)'!C:C,'[1]PI final (3)'!AE:AE,"",0)</f>
        <v>3</v>
      </c>
      <c r="AD578" s="97">
        <f>_xlfn.XLOOKUP(B578,'[1]PI final (3)'!C:C,'[1]PI final (3)'!AF:AF,"",0)</f>
        <v>2</v>
      </c>
      <c r="AE578" s="97">
        <f>_xlfn.XLOOKUP(B578,'[1]PI final (3)'!C:C,'[1]PI final (3)'!AG:AG,"",0)</f>
        <v>5</v>
      </c>
      <c r="AF578" s="97">
        <f>_xlfn.XLOOKUP(B578,'[1]PI final (3)'!C:C,'[1]PI final (3)'!AI:AI,"",0)</f>
        <v>1</v>
      </c>
      <c r="AG578" s="97">
        <f>_xlfn.XLOOKUP(B578,'[1]PI final (3)'!C:C,'[1]PI final (3)'!AJ:AJ,"",0)</f>
        <v>2</v>
      </c>
      <c r="AH578" s="97">
        <f>_xlfn.XLOOKUP(B578,'[1]PI final (3)'!C:C,'[1]PI final (3)'!AK:AK,"",0)</f>
        <v>1</v>
      </c>
      <c r="AI578" s="97">
        <f>_xlfn.XLOOKUP(B578,'[1]PI final (3)'!C:C,'[1]PI final (3)'!AL:AL,"",0)</f>
        <v>1</v>
      </c>
      <c r="AJ578" s="97">
        <f>_xlfn.XLOOKUP(B578,'[1]PI final (3)'!C:C,'[1]PI final (3)'!AM:AM,"",0)</f>
        <v>5</v>
      </c>
      <c r="AK578" s="97">
        <f>_xlfn.XLOOKUP(B578,'[1]PI final (3)'!C:C,'[1]PI final (3)'!AN:AN,"",0)</f>
        <v>5</v>
      </c>
      <c r="AL578" s="97">
        <f>_xlfn.XLOOKUP(B578,'[1]PI final (3)'!C:C,'[1]PI final (3)'!AP:AP,"",0)</f>
        <v>1</v>
      </c>
      <c r="AM578" s="97">
        <f>_xlfn.XLOOKUP(B578,'[1]PI final (3)'!C:C,'[1]PI final (3)'!AQ:AQ,"",0)</f>
        <v>2</v>
      </c>
      <c r="AN578" s="97">
        <f>_xlfn.XLOOKUP(B578,'[1]PI final (3)'!C:C,'[1]PI final (3)'!AR:AR,"",0)</f>
        <v>1</v>
      </c>
      <c r="AO578" s="97">
        <f>_xlfn.XLOOKUP(B578,'[1]PI final (3)'!C:C,'[1]PI final (3)'!AS:AS,"",0)</f>
        <v>1</v>
      </c>
      <c r="AP578" s="97">
        <f>_xlfn.XLOOKUP(B578,'[1]PI final (3)'!C:C,'[1]PI final (3)'!AT:AT,"",0)</f>
        <v>5</v>
      </c>
      <c r="AQ578" s="97">
        <f>_xlfn.XLOOKUP(B578,'[1]PI final (3)'!C:C,'[1]PI final (3)'!AU:AU,"",0)</f>
        <v>5</v>
      </c>
      <c r="AR578" s="97">
        <f>_xlfn.XLOOKUP(B578,'[1]PI final (3)'!C:C,'[1]PI final (3)'!AW:AW,"",0)</f>
        <v>1</v>
      </c>
      <c r="AS578" s="97">
        <f>_xlfn.XLOOKUP(B578,'[1]PI final (3)'!C:C,'[1]PI final (3)'!AX:AX,"",0)</f>
        <v>2</v>
      </c>
      <c r="AT578" s="97">
        <f>_xlfn.XLOOKUP(B578,'[1]PI final (3)'!C:C,'[1]PI final (3)'!AY:AY,"",0)</f>
        <v>2</v>
      </c>
      <c r="AU578" s="97">
        <f>_xlfn.XLOOKUP(B578,'[1]PI final (3)'!C:C,'[1]PI final (3)'!AZ:AZ,"",0)</f>
        <v>0</v>
      </c>
      <c r="AV578" s="97">
        <f>_xlfn.XLOOKUP(B578,'[1]PI final (3)'!C:C,'[1]PI final (3)'!BA:BA,"",0)</f>
        <v>5</v>
      </c>
      <c r="AW578" s="97">
        <f>_xlfn.XLOOKUP(B578,'[1]PI final (3)'!C:C,'[1]PI final (3)'!BB:BB,"",0)</f>
        <v>5</v>
      </c>
      <c r="AX578" s="98" t="b">
        <v>0</v>
      </c>
      <c r="AY578" s="98" t="s">
        <v>931</v>
      </c>
      <c r="AZ578" s="98" t="s">
        <v>931</v>
      </c>
      <c r="BA578" s="98" t="s">
        <v>925</v>
      </c>
      <c r="BB578" s="98">
        <v>0</v>
      </c>
      <c r="BC578" s="98">
        <v>0</v>
      </c>
      <c r="BD578" s="98">
        <v>0</v>
      </c>
      <c r="BE578" s="98">
        <v>0</v>
      </c>
      <c r="BF578" s="98">
        <v>0</v>
      </c>
      <c r="BG578" s="102"/>
    </row>
    <row r="579" spans="1:59" ht="32.1" customHeight="1">
      <c r="A579" s="97" t="s">
        <v>3080</v>
      </c>
      <c r="B579" s="97">
        <v>560</v>
      </c>
      <c r="C579" s="98" t="s">
        <v>3046</v>
      </c>
      <c r="D579" s="98" t="s">
        <v>3099</v>
      </c>
      <c r="E579" s="98" t="s">
        <v>3198</v>
      </c>
      <c r="F579" s="98" t="s">
        <v>3207</v>
      </c>
      <c r="G579" s="98" t="s">
        <v>1057</v>
      </c>
      <c r="H579" s="98" t="s">
        <v>3200</v>
      </c>
      <c r="I579" s="98" t="s">
        <v>812</v>
      </c>
      <c r="J579" s="97">
        <v>0.91</v>
      </c>
      <c r="K579" s="98" t="s">
        <v>3201</v>
      </c>
      <c r="L579" s="97" t="s">
        <v>3202</v>
      </c>
      <c r="M579" s="98" t="s">
        <v>3203</v>
      </c>
      <c r="N579" s="97">
        <v>5</v>
      </c>
      <c r="O579" s="98" t="s">
        <v>3204</v>
      </c>
      <c r="P579" s="97">
        <v>45</v>
      </c>
      <c r="Q579" s="98" t="s">
        <v>1194</v>
      </c>
      <c r="R579" s="98" t="s">
        <v>1263</v>
      </c>
      <c r="S579" s="97">
        <v>450203400</v>
      </c>
      <c r="T579" s="98" t="s">
        <v>770</v>
      </c>
      <c r="U579" s="98" t="s">
        <v>3215</v>
      </c>
      <c r="V579" s="98" t="s">
        <v>3216</v>
      </c>
      <c r="W579" s="98">
        <v>200</v>
      </c>
      <c r="X579" s="98" t="s">
        <v>3096</v>
      </c>
      <c r="Y579" s="98">
        <v>1000</v>
      </c>
      <c r="Z579" s="97">
        <v>5</v>
      </c>
      <c r="AA579" s="107" t="s">
        <v>26</v>
      </c>
      <c r="AB579" s="98" t="s">
        <v>16</v>
      </c>
      <c r="AC579" s="97">
        <f>_xlfn.XLOOKUP(B579,'[1]PI final (3)'!C:C,'[1]PI final (3)'!AE:AE,"",0)</f>
        <v>48</v>
      </c>
      <c r="AD579" s="97">
        <f>_xlfn.XLOOKUP(B579,'[1]PI final (3)'!C:C,'[1]PI final (3)'!AF:AF,"",0)</f>
        <v>48</v>
      </c>
      <c r="AE579" s="97">
        <f>_xlfn.XLOOKUP(B579,'[1]PI final (3)'!C:C,'[1]PI final (3)'!AG:AG,"",0)</f>
        <v>96</v>
      </c>
      <c r="AF579" s="97">
        <f>_xlfn.XLOOKUP(B579,'[1]PI final (3)'!C:C,'[1]PI final (3)'!AI:AI,"",0)</f>
        <v>48</v>
      </c>
      <c r="AG579" s="97">
        <f>_xlfn.XLOOKUP(B579,'[1]PI final (3)'!C:C,'[1]PI final (3)'!AJ:AJ,"",0)</f>
        <v>80</v>
      </c>
      <c r="AH579" s="97">
        <f>_xlfn.XLOOKUP(B579,'[1]PI final (3)'!C:C,'[1]PI final (3)'!AK:AK,"",0)</f>
        <v>80</v>
      </c>
      <c r="AI579" s="97">
        <f>_xlfn.XLOOKUP(B579,'[1]PI final (3)'!C:C,'[1]PI final (3)'!AL:AL,"",0)</f>
        <v>48</v>
      </c>
      <c r="AJ579" s="97">
        <f>_xlfn.XLOOKUP(B579,'[1]PI final (3)'!C:C,'[1]PI final (3)'!AM:AM,"",0)</f>
        <v>256</v>
      </c>
      <c r="AK579" s="97">
        <f>_xlfn.XLOOKUP(B579,'[1]PI final (3)'!C:C,'[1]PI final (3)'!AN:AN,"",0)</f>
        <v>352</v>
      </c>
      <c r="AL579" s="97">
        <f>_xlfn.XLOOKUP(B579,'[1]PI final (3)'!C:C,'[1]PI final (3)'!AP:AP,"",0)</f>
        <v>48</v>
      </c>
      <c r="AM579" s="97">
        <f>_xlfn.XLOOKUP(B579,'[1]PI final (3)'!C:C,'[1]PI final (3)'!AQ:AQ,"",0)</f>
        <v>80</v>
      </c>
      <c r="AN579" s="97">
        <f>_xlfn.XLOOKUP(B579,'[1]PI final (3)'!C:C,'[1]PI final (3)'!AR:AR,"",0)</f>
        <v>80</v>
      </c>
      <c r="AO579" s="97">
        <f>_xlfn.XLOOKUP(B579,'[1]PI final (3)'!C:C,'[1]PI final (3)'!AS:AS,"",0)</f>
        <v>48</v>
      </c>
      <c r="AP579" s="97">
        <f>_xlfn.XLOOKUP(B579,'[1]PI final (3)'!C:C,'[1]PI final (3)'!AT:AT,"",0)</f>
        <v>256</v>
      </c>
      <c r="AQ579" s="97">
        <f>_xlfn.XLOOKUP(B579,'[1]PI final (3)'!C:C,'[1]PI final (3)'!AU:AU,"",0)</f>
        <v>608</v>
      </c>
      <c r="AR579" s="97">
        <f>_xlfn.XLOOKUP(B579,'[1]PI final (3)'!C:C,'[1]PI final (3)'!AW:AW,"",0)</f>
        <v>48</v>
      </c>
      <c r="AS579" s="97">
        <f>_xlfn.XLOOKUP(B579,'[1]PI final (3)'!C:C,'[1]PI final (3)'!AX:AX,"",0)</f>
        <v>72</v>
      </c>
      <c r="AT579" s="97">
        <f>_xlfn.XLOOKUP(B579,'[1]PI final (3)'!C:C,'[1]PI final (3)'!AY:AY,"",0)</f>
        <v>72</v>
      </c>
      <c r="AU579" s="97">
        <f>_xlfn.XLOOKUP(B579,'[1]PI final (3)'!C:C,'[1]PI final (3)'!AZ:AZ,"",0)</f>
        <v>0</v>
      </c>
      <c r="AV579" s="97">
        <f>_xlfn.XLOOKUP(B579,'[1]PI final (3)'!C:C,'[1]PI final (3)'!BA:BA,"",0)</f>
        <v>192</v>
      </c>
      <c r="AW579" s="97">
        <f>_xlfn.XLOOKUP(B579,'[1]PI final (3)'!C:C,'[1]PI final (3)'!BB:BB,"",0)</f>
        <v>800</v>
      </c>
      <c r="AX579" s="98" t="s">
        <v>776</v>
      </c>
      <c r="AY579" s="98" t="s">
        <v>931</v>
      </c>
      <c r="AZ579" s="98" t="s">
        <v>931</v>
      </c>
      <c r="BA579" s="98" t="s">
        <v>925</v>
      </c>
      <c r="BB579" s="98">
        <v>0</v>
      </c>
      <c r="BC579" s="98">
        <v>0</v>
      </c>
      <c r="BD579" s="98">
        <v>0</v>
      </c>
      <c r="BE579" s="98">
        <v>0</v>
      </c>
      <c r="BF579" s="98">
        <v>0</v>
      </c>
      <c r="BG579" s="102"/>
    </row>
    <row r="580" spans="1:59" ht="32.1" customHeight="1">
      <c r="A580" s="97" t="s">
        <v>3080</v>
      </c>
      <c r="B580" s="97">
        <v>561</v>
      </c>
      <c r="C580" s="98" t="s">
        <v>3046</v>
      </c>
      <c r="D580" s="98" t="s">
        <v>3099</v>
      </c>
      <c r="E580" s="98" t="s">
        <v>3198</v>
      </c>
      <c r="F580" s="98" t="s">
        <v>3207</v>
      </c>
      <c r="G580" s="98" t="s">
        <v>1057</v>
      </c>
      <c r="H580" s="98" t="s">
        <v>3200</v>
      </c>
      <c r="I580" s="98" t="s">
        <v>812</v>
      </c>
      <c r="J580" s="97">
        <v>0.91</v>
      </c>
      <c r="K580" s="98" t="s">
        <v>3201</v>
      </c>
      <c r="L580" s="97" t="s">
        <v>3202</v>
      </c>
      <c r="M580" s="98" t="s">
        <v>3203</v>
      </c>
      <c r="N580" s="97">
        <v>5</v>
      </c>
      <c r="O580" s="98" t="s">
        <v>3204</v>
      </c>
      <c r="P580" s="97">
        <v>45</v>
      </c>
      <c r="Q580" s="98" t="s">
        <v>1194</v>
      </c>
      <c r="R580" s="98" t="s">
        <v>1263</v>
      </c>
      <c r="S580" s="97">
        <v>450203800</v>
      </c>
      <c r="T580" s="98" t="s">
        <v>1204</v>
      </c>
      <c r="U580" s="98" t="s">
        <v>3217</v>
      </c>
      <c r="V580" s="98" t="s">
        <v>3218</v>
      </c>
      <c r="W580" s="98">
        <v>1</v>
      </c>
      <c r="X580" s="98" t="s">
        <v>3096</v>
      </c>
      <c r="Y580" s="98">
        <v>1</v>
      </c>
      <c r="Z580" s="97">
        <v>5</v>
      </c>
      <c r="AA580" s="101" t="s">
        <v>22</v>
      </c>
      <c r="AB580" s="98" t="s">
        <v>866</v>
      </c>
      <c r="AC580" s="97">
        <f>_xlfn.XLOOKUP(B580,'[1]PI final (3)'!C:C,'[1]PI final (3)'!AE:AE,"",0)</f>
        <v>0.5</v>
      </c>
      <c r="AD580" s="97">
        <f>_xlfn.XLOOKUP(B580,'[1]PI final (3)'!C:C,'[1]PI final (3)'!AF:AF,"",0)</f>
        <v>0.5</v>
      </c>
      <c r="AE580" s="97">
        <f>_xlfn.XLOOKUP(B580,'[1]PI final (3)'!C:C,'[1]PI final (3)'!AG:AG,"",0)</f>
        <v>1</v>
      </c>
      <c r="AF580" s="97">
        <f>_xlfn.XLOOKUP(B580,'[1]PI final (3)'!C:C,'[1]PI final (3)'!AI:AI,"",0)</f>
        <v>0.25</v>
      </c>
      <c r="AG580" s="97">
        <f>_xlfn.XLOOKUP(B580,'[1]PI final (3)'!C:C,'[1]PI final (3)'!AJ:AJ,"",0)</f>
        <v>0.25</v>
      </c>
      <c r="AH580" s="97">
        <f>_xlfn.XLOOKUP(B580,'[1]PI final (3)'!C:C,'[1]PI final (3)'!AK:AK,"",0)</f>
        <v>0.25</v>
      </c>
      <c r="AI580" s="97">
        <f>_xlfn.XLOOKUP(B580,'[1]PI final (3)'!C:C,'[1]PI final (3)'!AL:AL,"",0)</f>
        <v>0.25</v>
      </c>
      <c r="AJ580" s="97">
        <f>_xlfn.XLOOKUP(B580,'[1]PI final (3)'!C:C,'[1]PI final (3)'!AM:AM,"",0)</f>
        <v>1</v>
      </c>
      <c r="AK580" s="97">
        <f>_xlfn.XLOOKUP(B580,'[1]PI final (3)'!C:C,'[1]PI final (3)'!AN:AN,"",0)</f>
        <v>1</v>
      </c>
      <c r="AL580" s="97">
        <f>_xlfn.XLOOKUP(B580,'[1]PI final (3)'!C:C,'[1]PI final (3)'!AP:AP,"",0)</f>
        <v>0.25</v>
      </c>
      <c r="AM580" s="97">
        <f>_xlfn.XLOOKUP(B580,'[1]PI final (3)'!C:C,'[1]PI final (3)'!AQ:AQ,"",0)</f>
        <v>0.25</v>
      </c>
      <c r="AN580" s="97">
        <f>_xlfn.XLOOKUP(B580,'[1]PI final (3)'!C:C,'[1]PI final (3)'!AR:AR,"",0)</f>
        <v>0.25</v>
      </c>
      <c r="AO580" s="97">
        <f>_xlfn.XLOOKUP(B580,'[1]PI final (3)'!C:C,'[1]PI final (3)'!AS:AS,"",0)</f>
        <v>0.25</v>
      </c>
      <c r="AP580" s="97">
        <f>_xlfn.XLOOKUP(B580,'[1]PI final (3)'!C:C,'[1]PI final (3)'!AT:AT,"",0)</f>
        <v>1</v>
      </c>
      <c r="AQ580" s="97">
        <f>_xlfn.XLOOKUP(B580,'[1]PI final (3)'!C:C,'[1]PI final (3)'!AU:AU,"",0)</f>
        <v>1</v>
      </c>
      <c r="AR580" s="97">
        <f>_xlfn.XLOOKUP(B580,'[1]PI final (3)'!C:C,'[1]PI final (3)'!AW:AW,"",0)</f>
        <v>0.3</v>
      </c>
      <c r="AS580" s="97">
        <f>_xlfn.XLOOKUP(B580,'[1]PI final (3)'!C:C,'[1]PI final (3)'!AX:AX,"",0)</f>
        <v>0.35</v>
      </c>
      <c r="AT580" s="97">
        <f>_xlfn.XLOOKUP(B580,'[1]PI final (3)'!C:C,'[1]PI final (3)'!AY:AY,"",0)</f>
        <v>0.35</v>
      </c>
      <c r="AU580" s="97">
        <f>_xlfn.XLOOKUP(B580,'[1]PI final (3)'!C:C,'[1]PI final (3)'!AZ:AZ,"",0)</f>
        <v>0</v>
      </c>
      <c r="AV580" s="97">
        <f>_xlfn.XLOOKUP(B580,'[1]PI final (3)'!C:C,'[1]PI final (3)'!BA:BA,"",0)</f>
        <v>0.99999999999999989</v>
      </c>
      <c r="AW580" s="97">
        <f>_xlfn.XLOOKUP(B580,'[1]PI final (3)'!C:C,'[1]PI final (3)'!BB:BB,"",0)</f>
        <v>1</v>
      </c>
      <c r="AX580" s="98" t="b">
        <v>0</v>
      </c>
      <c r="AY580" s="98" t="s">
        <v>931</v>
      </c>
      <c r="AZ580" s="98" t="s">
        <v>931</v>
      </c>
      <c r="BA580" s="98" t="s">
        <v>925</v>
      </c>
      <c r="BB580" s="98">
        <v>0</v>
      </c>
      <c r="BC580" s="98">
        <v>0</v>
      </c>
      <c r="BD580" s="98">
        <v>0</v>
      </c>
      <c r="BE580" s="98">
        <v>0</v>
      </c>
      <c r="BF580" s="98">
        <v>0</v>
      </c>
      <c r="BG580" s="102"/>
    </row>
    <row r="581" spans="1:59" ht="32.1" customHeight="1">
      <c r="A581" s="97" t="s">
        <v>3080</v>
      </c>
      <c r="B581" s="97">
        <v>562</v>
      </c>
      <c r="C581" s="98" t="s">
        <v>3046</v>
      </c>
      <c r="D581" s="98" t="s">
        <v>3099</v>
      </c>
      <c r="E581" s="98" t="s">
        <v>3198</v>
      </c>
      <c r="F581" s="98" t="s">
        <v>3207</v>
      </c>
      <c r="G581" s="98" t="s">
        <v>1057</v>
      </c>
      <c r="H581" s="98" t="s">
        <v>3200</v>
      </c>
      <c r="I581" s="98" t="s">
        <v>812</v>
      </c>
      <c r="J581" s="97">
        <v>0.91</v>
      </c>
      <c r="K581" s="98" t="s">
        <v>3201</v>
      </c>
      <c r="L581" s="97" t="s">
        <v>3202</v>
      </c>
      <c r="M581" s="98" t="s">
        <v>3203</v>
      </c>
      <c r="N581" s="97">
        <v>5</v>
      </c>
      <c r="O581" s="98" t="s">
        <v>3204</v>
      </c>
      <c r="P581" s="97">
        <v>12</v>
      </c>
      <c r="Q581" s="98" t="s">
        <v>1991</v>
      </c>
      <c r="R581" s="98" t="s">
        <v>2003</v>
      </c>
      <c r="S581" s="97">
        <v>120201900</v>
      </c>
      <c r="T581" s="98" t="s">
        <v>1204</v>
      </c>
      <c r="U581" s="98" t="s">
        <v>3219</v>
      </c>
      <c r="V581" s="98" t="s">
        <v>3220</v>
      </c>
      <c r="W581" s="98">
        <v>1</v>
      </c>
      <c r="X581" s="98" t="s">
        <v>23</v>
      </c>
      <c r="Y581" s="98">
        <v>1</v>
      </c>
      <c r="Z581" s="97">
        <v>5</v>
      </c>
      <c r="AA581" s="101" t="s">
        <v>25</v>
      </c>
      <c r="AB581" s="98" t="s">
        <v>866</v>
      </c>
      <c r="AC581" s="97">
        <f>_xlfn.XLOOKUP(B581,'[1]PI final (3)'!C:C,'[1]PI final (3)'!AE:AE,"",0)</f>
        <v>0.5</v>
      </c>
      <c r="AD581" s="97">
        <f>_xlfn.XLOOKUP(B581,'[1]PI final (3)'!C:C,'[1]PI final (3)'!AF:AF,"",0)</f>
        <v>0.5</v>
      </c>
      <c r="AE581" s="97">
        <f>_xlfn.XLOOKUP(B581,'[1]PI final (3)'!C:C,'[1]PI final (3)'!AG:AG,"",0)</f>
        <v>1</v>
      </c>
      <c r="AF581" s="97">
        <f>_xlfn.XLOOKUP(B581,'[1]PI final (3)'!C:C,'[1]PI final (3)'!AI:AI,"",0)</f>
        <v>0.25</v>
      </c>
      <c r="AG581" s="97">
        <f>_xlfn.XLOOKUP(B581,'[1]PI final (3)'!C:C,'[1]PI final (3)'!AJ:AJ,"",0)</f>
        <v>0.25</v>
      </c>
      <c r="AH581" s="97">
        <f>_xlfn.XLOOKUP(B581,'[1]PI final (3)'!C:C,'[1]PI final (3)'!AK:AK,"",0)</f>
        <v>0.25</v>
      </c>
      <c r="AI581" s="97">
        <f>_xlfn.XLOOKUP(B581,'[1]PI final (3)'!C:C,'[1]PI final (3)'!AL:AL,"",0)</f>
        <v>0.25</v>
      </c>
      <c r="AJ581" s="97">
        <f>_xlfn.XLOOKUP(B581,'[1]PI final (3)'!C:C,'[1]PI final (3)'!AM:AM,"",0)</f>
        <v>1</v>
      </c>
      <c r="AK581" s="97">
        <f>_xlfn.XLOOKUP(B581,'[1]PI final (3)'!C:C,'[1]PI final (3)'!AN:AN,"",0)</f>
        <v>1</v>
      </c>
      <c r="AL581" s="97">
        <f>_xlfn.XLOOKUP(B581,'[1]PI final (3)'!C:C,'[1]PI final (3)'!AP:AP,"",0)</f>
        <v>0.25</v>
      </c>
      <c r="AM581" s="97">
        <f>_xlfn.XLOOKUP(B581,'[1]PI final (3)'!C:C,'[1]PI final (3)'!AQ:AQ,"",0)</f>
        <v>0.25</v>
      </c>
      <c r="AN581" s="97">
        <f>_xlfn.XLOOKUP(B581,'[1]PI final (3)'!C:C,'[1]PI final (3)'!AR:AR,"",0)</f>
        <v>0.25</v>
      </c>
      <c r="AO581" s="97">
        <f>_xlfn.XLOOKUP(B581,'[1]PI final (3)'!C:C,'[1]PI final (3)'!AS:AS,"",0)</f>
        <v>0.25</v>
      </c>
      <c r="AP581" s="97">
        <f>_xlfn.XLOOKUP(B581,'[1]PI final (3)'!C:C,'[1]PI final (3)'!AT:AT,"",0)</f>
        <v>1</v>
      </c>
      <c r="AQ581" s="97">
        <f>_xlfn.XLOOKUP(B581,'[1]PI final (3)'!C:C,'[1]PI final (3)'!AU:AU,"",0)</f>
        <v>1</v>
      </c>
      <c r="AR581" s="97">
        <f>_xlfn.XLOOKUP(B581,'[1]PI final (3)'!C:C,'[1]PI final (3)'!AW:AW,"",0)</f>
        <v>0.3</v>
      </c>
      <c r="AS581" s="97">
        <f>_xlfn.XLOOKUP(B581,'[1]PI final (3)'!C:C,'[1]PI final (3)'!AX:AX,"",0)</f>
        <v>0.35</v>
      </c>
      <c r="AT581" s="97">
        <f>_xlfn.XLOOKUP(B581,'[1]PI final (3)'!C:C,'[1]PI final (3)'!AY:AY,"",0)</f>
        <v>0.35</v>
      </c>
      <c r="AU581" s="97">
        <f>_xlfn.XLOOKUP(B581,'[1]PI final (3)'!C:C,'[1]PI final (3)'!AZ:AZ,"",0)</f>
        <v>0</v>
      </c>
      <c r="AV581" s="97">
        <f>_xlfn.XLOOKUP(B581,'[1]PI final (3)'!C:C,'[1]PI final (3)'!BA:BA,"",0)</f>
        <v>0.99999999999999989</v>
      </c>
      <c r="AW581" s="97">
        <f>_xlfn.XLOOKUP(B581,'[1]PI final (3)'!C:C,'[1]PI final (3)'!BB:BB,"",0)</f>
        <v>1</v>
      </c>
      <c r="AX581" s="98" t="b">
        <v>0</v>
      </c>
      <c r="AY581" s="98" t="s">
        <v>931</v>
      </c>
      <c r="AZ581" s="98" t="s">
        <v>931</v>
      </c>
      <c r="BA581" s="98" t="s">
        <v>925</v>
      </c>
      <c r="BB581" s="98">
        <v>0</v>
      </c>
      <c r="BC581" s="98">
        <v>0</v>
      </c>
      <c r="BD581" s="98">
        <v>0</v>
      </c>
      <c r="BE581" s="98">
        <v>0</v>
      </c>
      <c r="BF581" s="98">
        <v>0</v>
      </c>
      <c r="BG581" s="102"/>
    </row>
    <row r="582" spans="1:59" ht="32.1" customHeight="1">
      <c r="A582" s="97" t="s">
        <v>3080</v>
      </c>
      <c r="B582" s="97">
        <v>563</v>
      </c>
      <c r="C582" s="98" t="s">
        <v>3046</v>
      </c>
      <c r="D582" s="98" t="s">
        <v>3099</v>
      </c>
      <c r="E582" s="98" t="s">
        <v>3221</v>
      </c>
      <c r="F582" s="98" t="s">
        <v>3222</v>
      </c>
      <c r="G582" s="98" t="s">
        <v>1057</v>
      </c>
      <c r="H582" s="98" t="s">
        <v>3223</v>
      </c>
      <c r="I582" s="98" t="s">
        <v>812</v>
      </c>
      <c r="J582" s="106" t="s">
        <v>3224</v>
      </c>
      <c r="K582" s="117" t="s">
        <v>3096</v>
      </c>
      <c r="L582" s="106">
        <v>0.28999999999999998</v>
      </c>
      <c r="M582" s="98" t="s">
        <v>1123</v>
      </c>
      <c r="N582" s="97" t="s">
        <v>3225</v>
      </c>
      <c r="O582" s="98" t="s">
        <v>3226</v>
      </c>
      <c r="P582" s="97">
        <v>45</v>
      </c>
      <c r="Q582" s="98" t="s">
        <v>1194</v>
      </c>
      <c r="R582" s="98" t="s">
        <v>1263</v>
      </c>
      <c r="S582" s="97">
        <v>450203400</v>
      </c>
      <c r="T582" s="98" t="s">
        <v>770</v>
      </c>
      <c r="U582" s="98" t="s">
        <v>2005</v>
      </c>
      <c r="V582" s="98" t="s">
        <v>3227</v>
      </c>
      <c r="W582" s="98">
        <v>400</v>
      </c>
      <c r="X582" s="98" t="s">
        <v>3096</v>
      </c>
      <c r="Y582" s="98">
        <v>1200</v>
      </c>
      <c r="Z582" s="97">
        <v>4</v>
      </c>
      <c r="AA582" s="97" t="s">
        <v>909</v>
      </c>
      <c r="AB582" s="98" t="s">
        <v>16</v>
      </c>
      <c r="AC582" s="97">
        <f>_xlfn.XLOOKUP(B582,'[1]PI final (3)'!C:C,'[1]PI final (3)'!AE:AE,"",0)</f>
        <v>48</v>
      </c>
      <c r="AD582" s="97">
        <f>_xlfn.XLOOKUP(B582,'[1]PI final (3)'!C:C,'[1]PI final (3)'!AF:AF,"",0)</f>
        <v>48</v>
      </c>
      <c r="AE582" s="97">
        <f>_xlfn.XLOOKUP(B582,'[1]PI final (3)'!C:C,'[1]PI final (3)'!AG:AG,"",0)</f>
        <v>96</v>
      </c>
      <c r="AF582" s="97">
        <f>_xlfn.XLOOKUP(B582,'[1]PI final (3)'!C:C,'[1]PI final (3)'!AI:AI,"",0)</f>
        <v>48</v>
      </c>
      <c r="AG582" s="97">
        <f>_xlfn.XLOOKUP(B582,'[1]PI final (3)'!C:C,'[1]PI final (3)'!AJ:AJ,"",0)</f>
        <v>80</v>
      </c>
      <c r="AH582" s="97">
        <f>_xlfn.XLOOKUP(B582,'[1]PI final (3)'!C:C,'[1]PI final (3)'!AK:AK,"",0)</f>
        <v>80</v>
      </c>
      <c r="AI582" s="97">
        <f>_xlfn.XLOOKUP(B582,'[1]PI final (3)'!C:C,'[1]PI final (3)'!AL:AL,"",0)</f>
        <v>48</v>
      </c>
      <c r="AJ582" s="97">
        <f>_xlfn.XLOOKUP(B582,'[1]PI final (3)'!C:C,'[1]PI final (3)'!AM:AM,"",0)</f>
        <v>256</v>
      </c>
      <c r="AK582" s="97">
        <f>_xlfn.XLOOKUP(B582,'[1]PI final (3)'!C:C,'[1]PI final (3)'!AN:AN,"",0)</f>
        <v>352</v>
      </c>
      <c r="AL582" s="97">
        <f>_xlfn.XLOOKUP(B582,'[1]PI final (3)'!C:C,'[1]PI final (3)'!AP:AP,"",0)</f>
        <v>48</v>
      </c>
      <c r="AM582" s="97">
        <f>_xlfn.XLOOKUP(B582,'[1]PI final (3)'!C:C,'[1]PI final (3)'!AQ:AQ,"",0)</f>
        <v>80</v>
      </c>
      <c r="AN582" s="97">
        <f>_xlfn.XLOOKUP(B582,'[1]PI final (3)'!C:C,'[1]PI final (3)'!AR:AR,"",0)</f>
        <v>80</v>
      </c>
      <c r="AO582" s="97">
        <f>_xlfn.XLOOKUP(B582,'[1]PI final (3)'!C:C,'[1]PI final (3)'!AS:AS,"",0)</f>
        <v>48</v>
      </c>
      <c r="AP582" s="97">
        <f>_xlfn.XLOOKUP(B582,'[1]PI final (3)'!C:C,'[1]PI final (3)'!AT:AT,"",0)</f>
        <v>256</v>
      </c>
      <c r="AQ582" s="97">
        <f>_xlfn.XLOOKUP(B582,'[1]PI final (3)'!C:C,'[1]PI final (3)'!AU:AU,"",0)</f>
        <v>608</v>
      </c>
      <c r="AR582" s="97">
        <f>_xlfn.XLOOKUP(B582,'[1]PI final (3)'!C:C,'[1]PI final (3)'!AW:AW,"",0)</f>
        <v>48</v>
      </c>
      <c r="AS582" s="97">
        <f>_xlfn.XLOOKUP(B582,'[1]PI final (3)'!C:C,'[1]PI final (3)'!AX:AX,"",0)</f>
        <v>72</v>
      </c>
      <c r="AT582" s="97">
        <f>_xlfn.XLOOKUP(B582,'[1]PI final (3)'!C:C,'[1]PI final (3)'!AY:AY,"",0)</f>
        <v>72</v>
      </c>
      <c r="AU582" s="97">
        <f>_xlfn.XLOOKUP(B582,'[1]PI final (3)'!C:C,'[1]PI final (3)'!AZ:AZ,"",0)</f>
        <v>0</v>
      </c>
      <c r="AV582" s="97">
        <f>_xlfn.XLOOKUP(B582,'[1]PI final (3)'!C:C,'[1]PI final (3)'!BA:BA,"",0)</f>
        <v>192</v>
      </c>
      <c r="AW582" s="97">
        <f>_xlfn.XLOOKUP(B582,'[1]PI final (3)'!C:C,'[1]PI final (3)'!BB:BB,"",0)</f>
        <v>800</v>
      </c>
      <c r="AX582" s="98" t="s">
        <v>776</v>
      </c>
      <c r="AY582" s="98" t="s">
        <v>931</v>
      </c>
      <c r="AZ582" s="98" t="s">
        <v>931</v>
      </c>
      <c r="BA582" s="98" t="s">
        <v>925</v>
      </c>
      <c r="BB582" s="98">
        <v>0</v>
      </c>
      <c r="BC582" s="98">
        <v>0</v>
      </c>
      <c r="BD582" s="98">
        <v>0</v>
      </c>
      <c r="BE582" s="98">
        <v>0</v>
      </c>
      <c r="BF582" s="98">
        <v>0</v>
      </c>
      <c r="BG582" s="102"/>
    </row>
    <row r="583" spans="1:59" ht="32.1" customHeight="1">
      <c r="A583" s="97" t="s">
        <v>3080</v>
      </c>
      <c r="B583" s="97">
        <v>564</v>
      </c>
      <c r="C583" s="98" t="s">
        <v>3046</v>
      </c>
      <c r="D583" s="98" t="s">
        <v>3099</v>
      </c>
      <c r="E583" s="98" t="s">
        <v>3221</v>
      </c>
      <c r="F583" s="98" t="s">
        <v>3222</v>
      </c>
      <c r="G583" s="98" t="s">
        <v>1057</v>
      </c>
      <c r="H583" s="98" t="s">
        <v>3223</v>
      </c>
      <c r="I583" s="98" t="s">
        <v>812</v>
      </c>
      <c r="J583" s="106" t="s">
        <v>3224</v>
      </c>
      <c r="K583" s="117" t="s">
        <v>3096</v>
      </c>
      <c r="L583" s="106">
        <v>0.28999999999999998</v>
      </c>
      <c r="M583" s="98" t="s">
        <v>1123</v>
      </c>
      <c r="N583" s="97" t="s">
        <v>3225</v>
      </c>
      <c r="O583" s="98" t="s">
        <v>3228</v>
      </c>
      <c r="P583" s="97">
        <v>45</v>
      </c>
      <c r="Q583" s="98" t="s">
        <v>1194</v>
      </c>
      <c r="R583" s="98" t="s">
        <v>1263</v>
      </c>
      <c r="S583" s="97">
        <v>450203800</v>
      </c>
      <c r="T583" s="98" t="s">
        <v>1204</v>
      </c>
      <c r="U583" s="98" t="s">
        <v>3229</v>
      </c>
      <c r="V583" s="98" t="s">
        <v>3230</v>
      </c>
      <c r="W583" s="98">
        <v>2</v>
      </c>
      <c r="X583" s="98" t="s">
        <v>3096</v>
      </c>
      <c r="Y583" s="98">
        <v>3</v>
      </c>
      <c r="Z583" s="97">
        <v>8</v>
      </c>
      <c r="AA583" s="97" t="s">
        <v>3231</v>
      </c>
      <c r="AB583" s="98" t="s">
        <v>16</v>
      </c>
      <c r="AC583" s="97">
        <f>_xlfn.XLOOKUP(B583,'[1]PI final (3)'!C:C,'[1]PI final (3)'!AE:AE,"",0)</f>
        <v>0.06</v>
      </c>
      <c r="AD583" s="97">
        <f>_xlfn.XLOOKUP(B583,'[1]PI final (3)'!C:C,'[1]PI final (3)'!AF:AF,"",0)</f>
        <v>0.06</v>
      </c>
      <c r="AE583" s="97">
        <f>_xlfn.XLOOKUP(B583,'[1]PI final (3)'!C:C,'[1]PI final (3)'!AG:AG,"",0)</f>
        <v>0.12</v>
      </c>
      <c r="AF583" s="97">
        <f>_xlfn.XLOOKUP(B583,'[1]PI final (3)'!C:C,'[1]PI final (3)'!AI:AI,"",0)</f>
        <v>0.06</v>
      </c>
      <c r="AG583" s="97">
        <f>_xlfn.XLOOKUP(B583,'[1]PI final (3)'!C:C,'[1]PI final (3)'!AJ:AJ,"",0)</f>
        <v>0.1</v>
      </c>
      <c r="AH583" s="97">
        <f>_xlfn.XLOOKUP(B583,'[1]PI final (3)'!C:C,'[1]PI final (3)'!AK:AK,"",0)</f>
        <v>0.1</v>
      </c>
      <c r="AI583" s="97">
        <f>_xlfn.XLOOKUP(B583,'[1]PI final (3)'!C:C,'[1]PI final (3)'!AL:AL,"",0)</f>
        <v>0.06</v>
      </c>
      <c r="AJ583" s="97">
        <f>_xlfn.XLOOKUP(B583,'[1]PI final (3)'!C:C,'[1]PI final (3)'!AM:AM,"",0)</f>
        <v>0.32</v>
      </c>
      <c r="AK583" s="97">
        <f>_xlfn.XLOOKUP(B583,'[1]PI final (3)'!C:C,'[1]PI final (3)'!AN:AN,"",0)</f>
        <v>0.44</v>
      </c>
      <c r="AL583" s="97">
        <f>_xlfn.XLOOKUP(B583,'[1]PI final (3)'!C:C,'[1]PI final (3)'!AP:AP,"",0)</f>
        <v>0.06</v>
      </c>
      <c r="AM583" s="97">
        <f>_xlfn.XLOOKUP(B583,'[1]PI final (3)'!C:C,'[1]PI final (3)'!AQ:AQ,"",0)</f>
        <v>0.1</v>
      </c>
      <c r="AN583" s="97">
        <f>_xlfn.XLOOKUP(B583,'[1]PI final (3)'!C:C,'[1]PI final (3)'!AR:AR,"",0)</f>
        <v>0.1</v>
      </c>
      <c r="AO583" s="97">
        <f>_xlfn.XLOOKUP(B583,'[1]PI final (3)'!C:C,'[1]PI final (3)'!AS:AS,"",0)</f>
        <v>0.06</v>
      </c>
      <c r="AP583" s="97">
        <f>_xlfn.XLOOKUP(B583,'[1]PI final (3)'!C:C,'[1]PI final (3)'!AT:AT,"",0)</f>
        <v>0.32</v>
      </c>
      <c r="AQ583" s="97">
        <f>_xlfn.XLOOKUP(B583,'[1]PI final (3)'!C:C,'[1]PI final (3)'!AU:AU,"",0)</f>
        <v>0.76</v>
      </c>
      <c r="AR583" s="97">
        <f>_xlfn.XLOOKUP(B583,'[1]PI final (3)'!C:C,'[1]PI final (3)'!AW:AW,"",0)</f>
        <v>0.06</v>
      </c>
      <c r="AS583" s="97">
        <f>_xlfn.XLOOKUP(B583,'[1]PI final (3)'!C:C,'[1]PI final (3)'!AX:AX,"",0)</f>
        <v>0.09</v>
      </c>
      <c r="AT583" s="97">
        <f>_xlfn.XLOOKUP(B583,'[1]PI final (3)'!C:C,'[1]PI final (3)'!AY:AY,"",0)</f>
        <v>0.09</v>
      </c>
      <c r="AU583" s="97">
        <f>_xlfn.XLOOKUP(B583,'[1]PI final (3)'!C:C,'[1]PI final (3)'!AZ:AZ,"",0)</f>
        <v>0</v>
      </c>
      <c r="AV583" s="97">
        <f>_xlfn.XLOOKUP(B583,'[1]PI final (3)'!C:C,'[1]PI final (3)'!BA:BA,"",0)</f>
        <v>0.24</v>
      </c>
      <c r="AW583" s="97">
        <f>_xlfn.XLOOKUP(B583,'[1]PI final (3)'!C:C,'[1]PI final (3)'!BB:BB,"",0)</f>
        <v>1</v>
      </c>
      <c r="AX583" s="98" t="s">
        <v>776</v>
      </c>
      <c r="AY583" s="98" t="s">
        <v>931</v>
      </c>
      <c r="AZ583" s="98" t="s">
        <v>931</v>
      </c>
      <c r="BA583" s="98" t="s">
        <v>925</v>
      </c>
      <c r="BB583" s="98">
        <v>0</v>
      </c>
      <c r="BC583" s="98">
        <v>0</v>
      </c>
      <c r="BD583" s="98">
        <v>0</v>
      </c>
      <c r="BE583" s="98">
        <v>0</v>
      </c>
      <c r="BF583" s="98">
        <v>0</v>
      </c>
      <c r="BG583" s="102"/>
    </row>
    <row r="584" spans="1:59" ht="32.1" customHeight="1">
      <c r="A584" s="97" t="s">
        <v>3080</v>
      </c>
      <c r="B584" s="97">
        <v>565</v>
      </c>
      <c r="C584" s="98" t="s">
        <v>3046</v>
      </c>
      <c r="D584" s="98" t="s">
        <v>3099</v>
      </c>
      <c r="E584" s="98" t="s">
        <v>3221</v>
      </c>
      <c r="F584" s="98" t="s">
        <v>3222</v>
      </c>
      <c r="G584" s="98" t="s">
        <v>1057</v>
      </c>
      <c r="H584" s="98" t="s">
        <v>3223</v>
      </c>
      <c r="I584" s="98" t="s">
        <v>812</v>
      </c>
      <c r="J584" s="106" t="s">
        <v>3224</v>
      </c>
      <c r="K584" s="117" t="s">
        <v>3096</v>
      </c>
      <c r="L584" s="106">
        <v>0.28999999999999998</v>
      </c>
      <c r="M584" s="98" t="s">
        <v>1123</v>
      </c>
      <c r="N584" s="97" t="s">
        <v>3225</v>
      </c>
      <c r="O584" s="98" t="s">
        <v>3232</v>
      </c>
      <c r="P584" s="97">
        <v>45</v>
      </c>
      <c r="Q584" s="98" t="s">
        <v>1194</v>
      </c>
      <c r="R584" s="98" t="s">
        <v>1245</v>
      </c>
      <c r="S584" s="97">
        <v>450100100</v>
      </c>
      <c r="T584" s="98" t="s">
        <v>1303</v>
      </c>
      <c r="U584" s="98" t="s">
        <v>3233</v>
      </c>
      <c r="V584" s="98" t="s">
        <v>3234</v>
      </c>
      <c r="W584" s="98">
        <v>124</v>
      </c>
      <c r="X584" s="98" t="s">
        <v>3096</v>
      </c>
      <c r="Y584" s="98">
        <v>124</v>
      </c>
      <c r="Z584" s="97">
        <v>16</v>
      </c>
      <c r="AA584" s="97" t="s">
        <v>1259</v>
      </c>
      <c r="AB584" s="98" t="s">
        <v>833</v>
      </c>
      <c r="AC584" s="97">
        <f>_xlfn.XLOOKUP(B584,'[1]PI final (3)'!C:C,'[1]PI final (3)'!AE:AE,"",0)</f>
        <v>8</v>
      </c>
      <c r="AD584" s="97">
        <f>_xlfn.XLOOKUP(B584,'[1]PI final (3)'!C:C,'[1]PI final (3)'!AF:AF,"",0)</f>
        <v>8</v>
      </c>
      <c r="AE584" s="97">
        <f>_xlfn.XLOOKUP(B584,'[1]PI final (3)'!C:C,'[1]PI final (3)'!AG:AG,"",0)</f>
        <v>16</v>
      </c>
      <c r="AF584" s="97">
        <f>_xlfn.XLOOKUP(B584,'[1]PI final (3)'!C:C,'[1]PI final (3)'!AI:AI,"",0)</f>
        <v>8</v>
      </c>
      <c r="AG584" s="97">
        <f>_xlfn.XLOOKUP(B584,'[1]PI final (3)'!C:C,'[1]PI final (3)'!AJ:AJ,"",0)</f>
        <v>12</v>
      </c>
      <c r="AH584" s="97">
        <f>_xlfn.XLOOKUP(B584,'[1]PI final (3)'!C:C,'[1]PI final (3)'!AK:AK,"",0)</f>
        <v>12</v>
      </c>
      <c r="AI584" s="97">
        <f>_xlfn.XLOOKUP(B584,'[1]PI final (3)'!C:C,'[1]PI final (3)'!AL:AL,"",0)</f>
        <v>7</v>
      </c>
      <c r="AJ584" s="97">
        <f>_xlfn.XLOOKUP(B584,'[1]PI final (3)'!C:C,'[1]PI final (3)'!AM:AM,"",0)</f>
        <v>39</v>
      </c>
      <c r="AK584" s="97">
        <f>_xlfn.XLOOKUP(B584,'[1]PI final (3)'!C:C,'[1]PI final (3)'!AN:AN,"",0)</f>
        <v>55</v>
      </c>
      <c r="AL584" s="97">
        <f>_xlfn.XLOOKUP(B584,'[1]PI final (3)'!C:C,'[1]PI final (3)'!AP:AP,"",0)</f>
        <v>8</v>
      </c>
      <c r="AM584" s="97">
        <f>_xlfn.XLOOKUP(B584,'[1]PI final (3)'!C:C,'[1]PI final (3)'!AQ:AQ,"",0)</f>
        <v>12</v>
      </c>
      <c r="AN584" s="97">
        <f>_xlfn.XLOOKUP(B584,'[1]PI final (3)'!C:C,'[1]PI final (3)'!AR:AR,"",0)</f>
        <v>12</v>
      </c>
      <c r="AO584" s="97">
        <f>_xlfn.XLOOKUP(B584,'[1]PI final (3)'!C:C,'[1]PI final (3)'!AS:AS,"",0)</f>
        <v>8</v>
      </c>
      <c r="AP584" s="97">
        <f>_xlfn.XLOOKUP(B584,'[1]PI final (3)'!C:C,'[1]PI final (3)'!AT:AT,"",0)</f>
        <v>40</v>
      </c>
      <c r="AQ584" s="97">
        <f>_xlfn.XLOOKUP(B584,'[1]PI final (3)'!C:C,'[1]PI final (3)'!AU:AU,"",0)</f>
        <v>95</v>
      </c>
      <c r="AR584" s="97">
        <f>_xlfn.XLOOKUP(B584,'[1]PI final (3)'!C:C,'[1]PI final (3)'!AW:AW,"",0)</f>
        <v>7</v>
      </c>
      <c r="AS584" s="97">
        <f>_xlfn.XLOOKUP(B584,'[1]PI final (3)'!C:C,'[1]PI final (3)'!AX:AX,"",0)</f>
        <v>11</v>
      </c>
      <c r="AT584" s="97">
        <f>_xlfn.XLOOKUP(B584,'[1]PI final (3)'!C:C,'[1]PI final (3)'!AY:AY,"",0)</f>
        <v>11</v>
      </c>
      <c r="AU584" s="97">
        <f>_xlfn.XLOOKUP(B584,'[1]PI final (3)'!C:C,'[1]PI final (3)'!AZ:AZ,"",0)</f>
        <v>0</v>
      </c>
      <c r="AV584" s="97">
        <f>_xlfn.XLOOKUP(B584,'[1]PI final (3)'!C:C,'[1]PI final (3)'!BA:BA,"",0)</f>
        <v>29</v>
      </c>
      <c r="AW584" s="97">
        <f>_xlfn.XLOOKUP(B584,'[1]PI final (3)'!C:C,'[1]PI final (3)'!BB:BB,"",0)</f>
        <v>124</v>
      </c>
      <c r="AX584" s="98" t="b">
        <v>0</v>
      </c>
      <c r="AY584" s="98" t="s">
        <v>931</v>
      </c>
      <c r="AZ584" s="98" t="s">
        <v>931</v>
      </c>
      <c r="BA584" s="98" t="s">
        <v>925</v>
      </c>
      <c r="BB584" s="98">
        <v>0</v>
      </c>
      <c r="BC584" s="98">
        <v>0</v>
      </c>
      <c r="BD584" s="98">
        <v>0</v>
      </c>
      <c r="BE584" s="98">
        <v>0</v>
      </c>
      <c r="BF584" s="98">
        <v>0</v>
      </c>
      <c r="BG584" s="102"/>
    </row>
    <row r="585" spans="1:59" ht="32.1" customHeight="1">
      <c r="A585" s="97" t="s">
        <v>3080</v>
      </c>
      <c r="B585" s="97">
        <v>566</v>
      </c>
      <c r="C585" s="98" t="s">
        <v>3046</v>
      </c>
      <c r="D585" s="98" t="s">
        <v>3099</v>
      </c>
      <c r="E585" s="98" t="s">
        <v>3221</v>
      </c>
      <c r="F585" s="98" t="s">
        <v>3222</v>
      </c>
      <c r="G585" s="98" t="s">
        <v>1057</v>
      </c>
      <c r="H585" s="98" t="s">
        <v>3223</v>
      </c>
      <c r="I585" s="98" t="s">
        <v>812</v>
      </c>
      <c r="J585" s="106" t="s">
        <v>3224</v>
      </c>
      <c r="K585" s="117" t="s">
        <v>3096</v>
      </c>
      <c r="L585" s="106">
        <v>0.28999999999999998</v>
      </c>
      <c r="M585" s="98" t="s">
        <v>1123</v>
      </c>
      <c r="N585" s="97" t="s">
        <v>3225</v>
      </c>
      <c r="O585" s="98" t="s">
        <v>3235</v>
      </c>
      <c r="P585" s="97">
        <v>45</v>
      </c>
      <c r="Q585" s="98" t="s">
        <v>1194</v>
      </c>
      <c r="R585" s="98" t="s">
        <v>1195</v>
      </c>
      <c r="S585" s="97">
        <v>459903100</v>
      </c>
      <c r="T585" s="98" t="s">
        <v>3236</v>
      </c>
      <c r="U585" s="98" t="s">
        <v>3237</v>
      </c>
      <c r="V585" s="98" t="s">
        <v>3238</v>
      </c>
      <c r="W585" s="98">
        <v>1</v>
      </c>
      <c r="X585" s="98" t="s">
        <v>3096</v>
      </c>
      <c r="Y585" s="98">
        <v>1</v>
      </c>
      <c r="Z585" s="97">
        <v>10</v>
      </c>
      <c r="AA585" s="97" t="s">
        <v>3104</v>
      </c>
      <c r="AB585" s="98" t="s">
        <v>866</v>
      </c>
      <c r="AC585" s="97">
        <f>_xlfn.XLOOKUP(B585,'[1]PI final (3)'!C:C,'[1]PI final (3)'!AE:AE,"",0)</f>
        <v>0.5</v>
      </c>
      <c r="AD585" s="97">
        <f>_xlfn.XLOOKUP(B585,'[1]PI final (3)'!C:C,'[1]PI final (3)'!AF:AF,"",0)</f>
        <v>0.5</v>
      </c>
      <c r="AE585" s="97">
        <f>_xlfn.XLOOKUP(B585,'[1]PI final (3)'!C:C,'[1]PI final (3)'!AG:AG,"",0)</f>
        <v>1</v>
      </c>
      <c r="AF585" s="97">
        <f>_xlfn.XLOOKUP(B585,'[1]PI final (3)'!C:C,'[1]PI final (3)'!AI:AI,"",0)</f>
        <v>0.25</v>
      </c>
      <c r="AG585" s="97">
        <f>_xlfn.XLOOKUP(B585,'[1]PI final (3)'!C:C,'[1]PI final (3)'!AJ:AJ,"",0)</f>
        <v>0.25</v>
      </c>
      <c r="AH585" s="97">
        <f>_xlfn.XLOOKUP(B585,'[1]PI final (3)'!C:C,'[1]PI final (3)'!AK:AK,"",0)</f>
        <v>0.25</v>
      </c>
      <c r="AI585" s="97">
        <f>_xlfn.XLOOKUP(B585,'[1]PI final (3)'!C:C,'[1]PI final (3)'!AL:AL,"",0)</f>
        <v>0.25</v>
      </c>
      <c r="AJ585" s="97">
        <f>_xlfn.XLOOKUP(B585,'[1]PI final (3)'!C:C,'[1]PI final (3)'!AM:AM,"",0)</f>
        <v>1</v>
      </c>
      <c r="AK585" s="97">
        <f>_xlfn.XLOOKUP(B585,'[1]PI final (3)'!C:C,'[1]PI final (3)'!AN:AN,"",0)</f>
        <v>1</v>
      </c>
      <c r="AL585" s="97">
        <f>_xlfn.XLOOKUP(B585,'[1]PI final (3)'!C:C,'[1]PI final (3)'!AP:AP,"",0)</f>
        <v>0.25</v>
      </c>
      <c r="AM585" s="97">
        <f>_xlfn.XLOOKUP(B585,'[1]PI final (3)'!C:C,'[1]PI final (3)'!AQ:AQ,"",0)</f>
        <v>0.25</v>
      </c>
      <c r="AN585" s="97">
        <f>_xlfn.XLOOKUP(B585,'[1]PI final (3)'!C:C,'[1]PI final (3)'!AR:AR,"",0)</f>
        <v>0.25</v>
      </c>
      <c r="AO585" s="97">
        <f>_xlfn.XLOOKUP(B585,'[1]PI final (3)'!C:C,'[1]PI final (3)'!AS:AS,"",0)</f>
        <v>0.25</v>
      </c>
      <c r="AP585" s="97">
        <f>_xlfn.XLOOKUP(B585,'[1]PI final (3)'!C:C,'[1]PI final (3)'!AT:AT,"",0)</f>
        <v>1</v>
      </c>
      <c r="AQ585" s="97">
        <f>_xlfn.XLOOKUP(B585,'[1]PI final (3)'!C:C,'[1]PI final (3)'!AU:AU,"",0)</f>
        <v>1</v>
      </c>
      <c r="AR585" s="97">
        <f>_xlfn.XLOOKUP(B585,'[1]PI final (3)'!C:C,'[1]PI final (3)'!AW:AW,"",0)</f>
        <v>0.25</v>
      </c>
      <c r="AS585" s="97">
        <f>_xlfn.XLOOKUP(B585,'[1]PI final (3)'!C:C,'[1]PI final (3)'!AX:AX,"",0)</f>
        <v>0.25</v>
      </c>
      <c r="AT585" s="97">
        <f>_xlfn.XLOOKUP(B585,'[1]PI final (3)'!C:C,'[1]PI final (3)'!AY:AY,"",0)</f>
        <v>0.25</v>
      </c>
      <c r="AU585" s="97">
        <f>_xlfn.XLOOKUP(B585,'[1]PI final (3)'!C:C,'[1]PI final (3)'!AZ:AZ,"",0)</f>
        <v>0.25</v>
      </c>
      <c r="AV585" s="97">
        <f>_xlfn.XLOOKUP(B585,'[1]PI final (3)'!C:C,'[1]PI final (3)'!BA:BA,"",0)</f>
        <v>1</v>
      </c>
      <c r="AW585" s="97">
        <f>_xlfn.XLOOKUP(B585,'[1]PI final (3)'!C:C,'[1]PI final (3)'!BB:BB,"",0)</f>
        <v>1</v>
      </c>
      <c r="AX585" s="98" t="b">
        <v>0</v>
      </c>
      <c r="AY585" s="98" t="s">
        <v>931</v>
      </c>
      <c r="AZ585" s="98" t="s">
        <v>931</v>
      </c>
      <c r="BA585" s="98" t="s">
        <v>925</v>
      </c>
      <c r="BB585" s="98">
        <v>0</v>
      </c>
      <c r="BC585" s="98">
        <v>0</v>
      </c>
      <c r="BD585" s="98">
        <v>0</v>
      </c>
      <c r="BE585" s="98">
        <v>0</v>
      </c>
      <c r="BF585" s="98">
        <v>0</v>
      </c>
      <c r="BG585" s="102"/>
    </row>
    <row r="586" spans="1:59" ht="32.1" customHeight="1">
      <c r="A586" s="97" t="s">
        <v>3080</v>
      </c>
      <c r="B586" s="97">
        <v>567</v>
      </c>
      <c r="C586" s="98" t="s">
        <v>3046</v>
      </c>
      <c r="D586" s="98" t="s">
        <v>3099</v>
      </c>
      <c r="E586" s="98" t="s">
        <v>3239</v>
      </c>
      <c r="F586" s="98" t="s">
        <v>3240</v>
      </c>
      <c r="G586" s="98" t="s">
        <v>1057</v>
      </c>
      <c r="H586" s="98" t="s">
        <v>3241</v>
      </c>
      <c r="I586" s="98" t="s">
        <v>812</v>
      </c>
      <c r="J586" s="106">
        <v>0.01</v>
      </c>
      <c r="K586" s="117" t="s">
        <v>3096</v>
      </c>
      <c r="L586" s="106">
        <v>0.05</v>
      </c>
      <c r="M586" s="98" t="s">
        <v>3242</v>
      </c>
      <c r="N586" s="97">
        <v>10</v>
      </c>
      <c r="O586" s="98" t="s">
        <v>3243</v>
      </c>
      <c r="P586" s="97">
        <v>41</v>
      </c>
      <c r="Q586" s="98" t="s">
        <v>1332</v>
      </c>
      <c r="R586" s="98" t="s">
        <v>2787</v>
      </c>
      <c r="S586" s="97">
        <v>410401000</v>
      </c>
      <c r="T586" s="98" t="s">
        <v>3244</v>
      </c>
      <c r="U586" s="98" t="s">
        <v>3245</v>
      </c>
      <c r="V586" s="98" t="s">
        <v>3246</v>
      </c>
      <c r="W586" s="98">
        <v>240</v>
      </c>
      <c r="X586" s="98" t="s">
        <v>3247</v>
      </c>
      <c r="Y586" s="98">
        <v>1740</v>
      </c>
      <c r="Z586" s="97">
        <v>10</v>
      </c>
      <c r="AA586" s="97" t="s">
        <v>3104</v>
      </c>
      <c r="AB586" s="98" t="s">
        <v>16</v>
      </c>
      <c r="AC586" s="97">
        <f>_xlfn.XLOOKUP(B586,'[1]PI final (3)'!C:C,'[1]PI final (3)'!AE:AE,"",0)</f>
        <v>90</v>
      </c>
      <c r="AD586" s="97">
        <f>_xlfn.XLOOKUP(B586,'[1]PI final (3)'!C:C,'[1]PI final (3)'!AF:AF,"",0)</f>
        <v>90</v>
      </c>
      <c r="AE586" s="97">
        <f>_xlfn.XLOOKUP(B586,'[1]PI final (3)'!C:C,'[1]PI final (3)'!AG:AG,"",0)</f>
        <v>180</v>
      </c>
      <c r="AF586" s="97">
        <f>_xlfn.XLOOKUP(B586,'[1]PI final (3)'!C:C,'[1]PI final (3)'!AI:AI,"",0)</f>
        <v>90</v>
      </c>
      <c r="AG586" s="97">
        <f>_xlfn.XLOOKUP(B586,'[1]PI final (3)'!C:C,'[1]PI final (3)'!AJ:AJ,"",0)</f>
        <v>150</v>
      </c>
      <c r="AH586" s="97">
        <f>_xlfn.XLOOKUP(B586,'[1]PI final (3)'!C:C,'[1]PI final (3)'!AK:AK,"",0)</f>
        <v>150</v>
      </c>
      <c r="AI586" s="97">
        <f>_xlfn.XLOOKUP(B586,'[1]PI final (3)'!C:C,'[1]PI final (3)'!AL:AL,"",0)</f>
        <v>90</v>
      </c>
      <c r="AJ586" s="97">
        <f>_xlfn.XLOOKUP(B586,'[1]PI final (3)'!C:C,'[1]PI final (3)'!AM:AM,"",0)</f>
        <v>480</v>
      </c>
      <c r="AK586" s="97">
        <f>_xlfn.XLOOKUP(B586,'[1]PI final (3)'!C:C,'[1]PI final (3)'!AN:AN,"",0)</f>
        <v>660</v>
      </c>
      <c r="AL586" s="97">
        <f>_xlfn.XLOOKUP(B586,'[1]PI final (3)'!C:C,'[1]PI final (3)'!AP:AP,"",0)</f>
        <v>90</v>
      </c>
      <c r="AM586" s="97">
        <f>_xlfn.XLOOKUP(B586,'[1]PI final (3)'!C:C,'[1]PI final (3)'!AQ:AQ,"",0)</f>
        <v>150</v>
      </c>
      <c r="AN586" s="97">
        <f>_xlfn.XLOOKUP(B586,'[1]PI final (3)'!C:C,'[1]PI final (3)'!AR:AR,"",0)</f>
        <v>150</v>
      </c>
      <c r="AO586" s="97">
        <f>_xlfn.XLOOKUP(B586,'[1]PI final (3)'!C:C,'[1]PI final (3)'!AS:AS,"",0)</f>
        <v>90</v>
      </c>
      <c r="AP586" s="97">
        <f>_xlfn.XLOOKUP(B586,'[1]PI final (3)'!C:C,'[1]PI final (3)'!AT:AT,"",0)</f>
        <v>480</v>
      </c>
      <c r="AQ586" s="97">
        <f>_xlfn.XLOOKUP(B586,'[1]PI final (3)'!C:C,'[1]PI final (3)'!AU:AU,"",0)</f>
        <v>1140</v>
      </c>
      <c r="AR586" s="97">
        <f>_xlfn.XLOOKUP(B586,'[1]PI final (3)'!C:C,'[1]PI final (3)'!AW:AW,"",0)</f>
        <v>90</v>
      </c>
      <c r="AS586" s="97">
        <f>_xlfn.XLOOKUP(B586,'[1]PI final (3)'!C:C,'[1]PI final (3)'!AX:AX,"",0)</f>
        <v>135</v>
      </c>
      <c r="AT586" s="97">
        <f>_xlfn.XLOOKUP(B586,'[1]PI final (3)'!C:C,'[1]PI final (3)'!AY:AY,"",0)</f>
        <v>135</v>
      </c>
      <c r="AU586" s="97">
        <f>_xlfn.XLOOKUP(B586,'[1]PI final (3)'!C:C,'[1]PI final (3)'!AZ:AZ,"",0)</f>
        <v>0</v>
      </c>
      <c r="AV586" s="97">
        <f>_xlfn.XLOOKUP(B586,'[1]PI final (3)'!C:C,'[1]PI final (3)'!BA:BA,"",0)</f>
        <v>360</v>
      </c>
      <c r="AW586" s="97">
        <f>_xlfn.XLOOKUP(B586,'[1]PI final (3)'!C:C,'[1]PI final (3)'!BB:BB,"",0)</f>
        <v>1500</v>
      </c>
      <c r="AX586" s="98" t="s">
        <v>776</v>
      </c>
      <c r="AY586" s="98" t="s">
        <v>931</v>
      </c>
      <c r="AZ586" s="98" t="s">
        <v>931</v>
      </c>
      <c r="BA586" s="98" t="s">
        <v>925</v>
      </c>
      <c r="BB586" s="98">
        <v>0</v>
      </c>
      <c r="BC586" s="98">
        <v>0</v>
      </c>
      <c r="BD586" s="98">
        <v>0</v>
      </c>
      <c r="BE586" s="98">
        <v>0</v>
      </c>
      <c r="BF586" s="98">
        <v>0</v>
      </c>
      <c r="BG586" s="102"/>
    </row>
    <row r="587" spans="1:59" ht="32.1" customHeight="1">
      <c r="A587" s="97" t="s">
        <v>3080</v>
      </c>
      <c r="B587" s="97">
        <v>568</v>
      </c>
      <c r="C587" s="98" t="s">
        <v>3046</v>
      </c>
      <c r="D587" s="98" t="s">
        <v>3099</v>
      </c>
      <c r="E587" s="98" t="s">
        <v>3239</v>
      </c>
      <c r="F587" s="98" t="s">
        <v>3240</v>
      </c>
      <c r="G587" s="98" t="s">
        <v>1057</v>
      </c>
      <c r="H587" s="98" t="s">
        <v>3241</v>
      </c>
      <c r="I587" s="98" t="s">
        <v>812</v>
      </c>
      <c r="J587" s="106">
        <v>0.01</v>
      </c>
      <c r="K587" s="117" t="s">
        <v>3096</v>
      </c>
      <c r="L587" s="106">
        <v>0.05</v>
      </c>
      <c r="M587" s="98" t="s">
        <v>3242</v>
      </c>
      <c r="N587" s="97">
        <v>10</v>
      </c>
      <c r="O587" s="98" t="s">
        <v>3243</v>
      </c>
      <c r="P587" s="97">
        <v>41</v>
      </c>
      <c r="Q587" s="98" t="s">
        <v>1332</v>
      </c>
      <c r="R587" s="98" t="s">
        <v>1333</v>
      </c>
      <c r="S587" s="97">
        <v>410204200</v>
      </c>
      <c r="T587" s="98" t="s">
        <v>1122</v>
      </c>
      <c r="U587" s="98" t="s">
        <v>3248</v>
      </c>
      <c r="V587" s="98" t="s">
        <v>3249</v>
      </c>
      <c r="W587" s="98">
        <v>4</v>
      </c>
      <c r="X587" s="98" t="s">
        <v>3096</v>
      </c>
      <c r="Y587" s="98">
        <v>4</v>
      </c>
      <c r="Z587" s="97">
        <v>10</v>
      </c>
      <c r="AA587" s="97" t="s">
        <v>3104</v>
      </c>
      <c r="AB587" s="98" t="s">
        <v>866</v>
      </c>
      <c r="AC587" s="97">
        <f>_xlfn.XLOOKUP(B587,'[1]PI final (3)'!C:C,'[1]PI final (3)'!AE:AE,"",0)</f>
        <v>2</v>
      </c>
      <c r="AD587" s="97">
        <f>_xlfn.XLOOKUP(B587,'[1]PI final (3)'!C:C,'[1]PI final (3)'!AF:AF,"",0)</f>
        <v>2</v>
      </c>
      <c r="AE587" s="97">
        <f>_xlfn.XLOOKUP(B587,'[1]PI final (3)'!C:C,'[1]PI final (3)'!AG:AG,"",0)</f>
        <v>4</v>
      </c>
      <c r="AF587" s="97">
        <f>_xlfn.XLOOKUP(B587,'[1]PI final (3)'!C:C,'[1]PI final (3)'!AI:AI,"",0)</f>
        <v>0</v>
      </c>
      <c r="AG587" s="97">
        <f>_xlfn.XLOOKUP(B587,'[1]PI final (3)'!C:C,'[1]PI final (3)'!AJ:AJ,"",0)</f>
        <v>1</v>
      </c>
      <c r="AH587" s="97">
        <f>_xlfn.XLOOKUP(B587,'[1]PI final (3)'!C:C,'[1]PI final (3)'!AK:AK,"",0)</f>
        <v>2</v>
      </c>
      <c r="AI587" s="97">
        <f>_xlfn.XLOOKUP(B587,'[1]PI final (3)'!C:C,'[1]PI final (3)'!AL:AL,"",0)</f>
        <v>1</v>
      </c>
      <c r="AJ587" s="97">
        <f>_xlfn.XLOOKUP(B587,'[1]PI final (3)'!C:C,'[1]PI final (3)'!AM:AM,"",0)</f>
        <v>4</v>
      </c>
      <c r="AK587" s="97">
        <f>_xlfn.XLOOKUP(B587,'[1]PI final (3)'!C:C,'[1]PI final (3)'!AN:AN,"",0)</f>
        <v>4</v>
      </c>
      <c r="AL587" s="97">
        <f>_xlfn.XLOOKUP(B587,'[1]PI final (3)'!C:C,'[1]PI final (3)'!AP:AP,"",0)</f>
        <v>0</v>
      </c>
      <c r="AM587" s="97">
        <f>_xlfn.XLOOKUP(B587,'[1]PI final (3)'!C:C,'[1]PI final (3)'!AQ:AQ,"",0)</f>
        <v>1</v>
      </c>
      <c r="AN587" s="97">
        <f>_xlfn.XLOOKUP(B587,'[1]PI final (3)'!C:C,'[1]PI final (3)'!AR:AR,"",0)</f>
        <v>2</v>
      </c>
      <c r="AO587" s="97">
        <f>_xlfn.XLOOKUP(B587,'[1]PI final (3)'!C:C,'[1]PI final (3)'!AS:AS,"",0)</f>
        <v>1</v>
      </c>
      <c r="AP587" s="97">
        <f>_xlfn.XLOOKUP(B587,'[1]PI final (3)'!C:C,'[1]PI final (3)'!AT:AT,"",0)</f>
        <v>4</v>
      </c>
      <c r="AQ587" s="97">
        <f>_xlfn.XLOOKUP(B587,'[1]PI final (3)'!C:C,'[1]PI final (3)'!AU:AU,"",0)</f>
        <v>4</v>
      </c>
      <c r="AR587" s="97">
        <f>_xlfn.XLOOKUP(B587,'[1]PI final (3)'!C:C,'[1]PI final (3)'!AW:AW,"",0)</f>
        <v>0</v>
      </c>
      <c r="AS587" s="97">
        <f>_xlfn.XLOOKUP(B587,'[1]PI final (3)'!C:C,'[1]PI final (3)'!AX:AX,"",0)</f>
        <v>2</v>
      </c>
      <c r="AT587" s="97">
        <f>_xlfn.XLOOKUP(B587,'[1]PI final (3)'!C:C,'[1]PI final (3)'!AY:AY,"",0)</f>
        <v>2</v>
      </c>
      <c r="AU587" s="97">
        <f>_xlfn.XLOOKUP(B587,'[1]PI final (3)'!C:C,'[1]PI final (3)'!AZ:AZ,"",0)</f>
        <v>0</v>
      </c>
      <c r="AV587" s="97">
        <f>_xlfn.XLOOKUP(B587,'[1]PI final (3)'!C:C,'[1]PI final (3)'!BA:BA,"",0)</f>
        <v>4</v>
      </c>
      <c r="AW587" s="97">
        <f>_xlfn.XLOOKUP(B587,'[1]PI final (3)'!C:C,'[1]PI final (3)'!BB:BB,"",0)</f>
        <v>4</v>
      </c>
      <c r="AX587" s="98" t="b">
        <v>0</v>
      </c>
      <c r="AY587" s="98" t="s">
        <v>931</v>
      </c>
      <c r="AZ587" s="98" t="s">
        <v>931</v>
      </c>
      <c r="BA587" s="98" t="s">
        <v>925</v>
      </c>
      <c r="BB587" s="98">
        <v>0</v>
      </c>
      <c r="BC587" s="98">
        <v>0</v>
      </c>
      <c r="BD587" s="98">
        <v>0</v>
      </c>
      <c r="BE587" s="98">
        <v>0</v>
      </c>
      <c r="BF587" s="98">
        <v>0</v>
      </c>
      <c r="BG587" s="102"/>
    </row>
    <row r="588" spans="1:59" ht="32.1" customHeight="1">
      <c r="A588" s="97" t="s">
        <v>3080</v>
      </c>
      <c r="B588" s="97">
        <v>569</v>
      </c>
      <c r="C588" s="98" t="s">
        <v>3046</v>
      </c>
      <c r="D588" s="98" t="s">
        <v>3099</v>
      </c>
      <c r="E588" s="98" t="s">
        <v>3239</v>
      </c>
      <c r="F588" s="98" t="s">
        <v>3240</v>
      </c>
      <c r="G588" s="98" t="s">
        <v>1057</v>
      </c>
      <c r="H588" s="98" t="s">
        <v>3241</v>
      </c>
      <c r="I588" s="98" t="s">
        <v>812</v>
      </c>
      <c r="J588" s="106">
        <v>0.01</v>
      </c>
      <c r="K588" s="117" t="s">
        <v>3096</v>
      </c>
      <c r="L588" s="106">
        <v>0.05</v>
      </c>
      <c r="M588" s="98" t="s">
        <v>3242</v>
      </c>
      <c r="N588" s="97">
        <v>10</v>
      </c>
      <c r="O588" s="98" t="s">
        <v>3243</v>
      </c>
      <c r="P588" s="97">
        <v>41</v>
      </c>
      <c r="Q588" s="98" t="s">
        <v>1332</v>
      </c>
      <c r="R588" s="98" t="s">
        <v>2787</v>
      </c>
      <c r="S588" s="97">
        <v>410400800</v>
      </c>
      <c r="T588" s="98" t="s">
        <v>3250</v>
      </c>
      <c r="U588" s="98" t="s">
        <v>3251</v>
      </c>
      <c r="V588" s="98" t="s">
        <v>3252</v>
      </c>
      <c r="W588" s="98">
        <v>1200</v>
      </c>
      <c r="X588" s="98" t="s">
        <v>3247</v>
      </c>
      <c r="Y588" s="98">
        <v>1200</v>
      </c>
      <c r="Z588" s="97">
        <v>10</v>
      </c>
      <c r="AA588" s="97" t="s">
        <v>3104</v>
      </c>
      <c r="AB588" s="98" t="s">
        <v>866</v>
      </c>
      <c r="AC588" s="97">
        <f>_xlfn.XLOOKUP(B588,'[1]PI final (3)'!C:C,'[1]PI final (3)'!AE:AE,"",0)</f>
        <v>600</v>
      </c>
      <c r="AD588" s="97">
        <f>_xlfn.XLOOKUP(B588,'[1]PI final (3)'!C:C,'[1]PI final (3)'!AF:AF,"",0)</f>
        <v>600</v>
      </c>
      <c r="AE588" s="97">
        <f>_xlfn.XLOOKUP(B588,'[1]PI final (3)'!C:C,'[1]PI final (3)'!AG:AG,"",0)</f>
        <v>1200</v>
      </c>
      <c r="AF588" s="97">
        <f>_xlfn.XLOOKUP(B588,'[1]PI final (3)'!C:C,'[1]PI final (3)'!AI:AI,"",0)</f>
        <v>0</v>
      </c>
      <c r="AG588" s="97">
        <f>_xlfn.XLOOKUP(B588,'[1]PI final (3)'!C:C,'[1]PI final (3)'!AJ:AJ,"",0)</f>
        <v>0</v>
      </c>
      <c r="AH588" s="97">
        <f>_xlfn.XLOOKUP(B588,'[1]PI final (3)'!C:C,'[1]PI final (3)'!AK:AK,"",0)</f>
        <v>600</v>
      </c>
      <c r="AI588" s="97">
        <f>_xlfn.XLOOKUP(B588,'[1]PI final (3)'!C:C,'[1]PI final (3)'!AL:AL,"",0)</f>
        <v>600</v>
      </c>
      <c r="AJ588" s="97">
        <f>_xlfn.XLOOKUP(B588,'[1]PI final (3)'!C:C,'[1]PI final (3)'!AM:AM,"",0)</f>
        <v>1200</v>
      </c>
      <c r="AK588" s="97">
        <f>_xlfn.XLOOKUP(B588,'[1]PI final (3)'!C:C,'[1]PI final (3)'!AN:AN,"",0)</f>
        <v>1200</v>
      </c>
      <c r="AL588" s="97">
        <f>_xlfn.XLOOKUP(B588,'[1]PI final (3)'!C:C,'[1]PI final (3)'!AP:AP,"",0)</f>
        <v>0</v>
      </c>
      <c r="AM588" s="97">
        <f>_xlfn.XLOOKUP(B588,'[1]PI final (3)'!C:C,'[1]PI final (3)'!AQ:AQ,"",0)</f>
        <v>0</v>
      </c>
      <c r="AN588" s="97">
        <f>_xlfn.XLOOKUP(B588,'[1]PI final (3)'!C:C,'[1]PI final (3)'!AR:AR,"",0)</f>
        <v>600</v>
      </c>
      <c r="AO588" s="97">
        <f>_xlfn.XLOOKUP(B588,'[1]PI final (3)'!C:C,'[1]PI final (3)'!AS:AS,"",0)</f>
        <v>600</v>
      </c>
      <c r="AP588" s="97">
        <f>_xlfn.XLOOKUP(B588,'[1]PI final (3)'!C:C,'[1]PI final (3)'!AT:AT,"",0)</f>
        <v>1200</v>
      </c>
      <c r="AQ588" s="97">
        <f>_xlfn.XLOOKUP(B588,'[1]PI final (3)'!C:C,'[1]PI final (3)'!AU:AU,"",0)</f>
        <v>1200</v>
      </c>
      <c r="AR588" s="97">
        <f>_xlfn.XLOOKUP(B588,'[1]PI final (3)'!C:C,'[1]PI final (3)'!AW:AW,"",0)</f>
        <v>0</v>
      </c>
      <c r="AS588" s="97">
        <f>_xlfn.XLOOKUP(B588,'[1]PI final (3)'!C:C,'[1]PI final (3)'!AX:AX,"",0)</f>
        <v>0</v>
      </c>
      <c r="AT588" s="97">
        <f>_xlfn.XLOOKUP(B588,'[1]PI final (3)'!C:C,'[1]PI final (3)'!AY:AY,"",0)</f>
        <v>600</v>
      </c>
      <c r="AU588" s="97">
        <f>_xlfn.XLOOKUP(B588,'[1]PI final (3)'!C:C,'[1]PI final (3)'!AZ:AZ,"",0)</f>
        <v>600</v>
      </c>
      <c r="AV588" s="97">
        <f>_xlfn.XLOOKUP(B588,'[1]PI final (3)'!C:C,'[1]PI final (3)'!BA:BA,"",0)</f>
        <v>1200</v>
      </c>
      <c r="AW588" s="97">
        <f>_xlfn.XLOOKUP(B588,'[1]PI final (3)'!C:C,'[1]PI final (3)'!BB:BB,"",0)</f>
        <v>1200</v>
      </c>
      <c r="AX588" s="98" t="b">
        <v>0</v>
      </c>
      <c r="AY588" s="98" t="s">
        <v>931</v>
      </c>
      <c r="AZ588" s="98" t="s">
        <v>931</v>
      </c>
      <c r="BA588" s="98" t="s">
        <v>925</v>
      </c>
      <c r="BB588" s="98">
        <v>0</v>
      </c>
      <c r="BC588" s="98">
        <v>0</v>
      </c>
      <c r="BD588" s="98">
        <v>0</v>
      </c>
      <c r="BE588" s="98" t="s">
        <v>868</v>
      </c>
      <c r="BF588" s="98" t="s">
        <v>869</v>
      </c>
      <c r="BG588" s="102"/>
    </row>
    <row r="589" spans="1:59" ht="32.1" customHeight="1">
      <c r="A589" s="97" t="s">
        <v>3080</v>
      </c>
      <c r="B589" s="97">
        <v>570</v>
      </c>
      <c r="C589" s="98" t="s">
        <v>3046</v>
      </c>
      <c r="D589" s="98" t="s">
        <v>3099</v>
      </c>
      <c r="E589" s="98" t="s">
        <v>3239</v>
      </c>
      <c r="F589" s="98" t="s">
        <v>3240</v>
      </c>
      <c r="G589" s="98" t="s">
        <v>1057</v>
      </c>
      <c r="H589" s="98" t="s">
        <v>3241</v>
      </c>
      <c r="I589" s="98" t="s">
        <v>812</v>
      </c>
      <c r="J589" s="106">
        <v>0.01</v>
      </c>
      <c r="K589" s="117" t="s">
        <v>3096</v>
      </c>
      <c r="L589" s="106">
        <v>0.05</v>
      </c>
      <c r="M589" s="98" t="s">
        <v>3242</v>
      </c>
      <c r="N589" s="97">
        <v>10</v>
      </c>
      <c r="O589" s="98" t="s">
        <v>3243</v>
      </c>
      <c r="P589" s="97">
        <v>41</v>
      </c>
      <c r="Q589" s="98" t="s">
        <v>1332</v>
      </c>
      <c r="R589" s="98" t="s">
        <v>1487</v>
      </c>
      <c r="S589" s="97">
        <v>410306700</v>
      </c>
      <c r="T589" s="98" t="s">
        <v>937</v>
      </c>
      <c r="U589" s="98" t="s">
        <v>3253</v>
      </c>
      <c r="V589" s="98" t="s">
        <v>3254</v>
      </c>
      <c r="W589" s="98">
        <v>0</v>
      </c>
      <c r="X589" s="98" t="s">
        <v>3247</v>
      </c>
      <c r="Y589" s="98">
        <v>1</v>
      </c>
      <c r="Z589" s="97">
        <v>10</v>
      </c>
      <c r="AA589" s="97" t="s">
        <v>3255</v>
      </c>
      <c r="AB589" s="98" t="s">
        <v>16</v>
      </c>
      <c r="AC589" s="97">
        <f>_xlfn.XLOOKUP(B589,'[1]PI final (3)'!C:C,'[1]PI final (3)'!AE:AE,"",0)</f>
        <v>0</v>
      </c>
      <c r="AD589" s="97">
        <f>_xlfn.XLOOKUP(B589,'[1]PI final (3)'!C:C,'[1]PI final (3)'!AF:AF,"",0)</f>
        <v>0.2</v>
      </c>
      <c r="AE589" s="97">
        <f>_xlfn.XLOOKUP(B589,'[1]PI final (3)'!C:C,'[1]PI final (3)'!AG:AG,"",0)</f>
        <v>0.2</v>
      </c>
      <c r="AF589" s="97">
        <f>_xlfn.XLOOKUP(B589,'[1]PI final (3)'!C:C,'[1]PI final (3)'!AI:AI,"",0)</f>
        <v>0</v>
      </c>
      <c r="AG589" s="97">
        <f>_xlfn.XLOOKUP(B589,'[1]PI final (3)'!C:C,'[1]PI final (3)'!AJ:AJ,"",0)</f>
        <v>0.1</v>
      </c>
      <c r="AH589" s="97">
        <f>_xlfn.XLOOKUP(B589,'[1]PI final (3)'!C:C,'[1]PI final (3)'!AK:AK,"",0)</f>
        <v>0.1</v>
      </c>
      <c r="AI589" s="97">
        <f>_xlfn.XLOOKUP(B589,'[1]PI final (3)'!C:C,'[1]PI final (3)'!AL:AL,"",0)</f>
        <v>0.1</v>
      </c>
      <c r="AJ589" s="97">
        <f>_xlfn.XLOOKUP(B589,'[1]PI final (3)'!C:C,'[1]PI final (3)'!AM:AM,"",0)</f>
        <v>0.30000000000000004</v>
      </c>
      <c r="AK589" s="97">
        <f>_xlfn.XLOOKUP(B589,'[1]PI final (3)'!C:C,'[1]PI final (3)'!AN:AN,"",0)</f>
        <v>0.5</v>
      </c>
      <c r="AL589" s="97">
        <f>_xlfn.XLOOKUP(B589,'[1]PI final (3)'!C:C,'[1]PI final (3)'!AP:AP,"",0)</f>
        <v>0</v>
      </c>
      <c r="AM589" s="97">
        <f>_xlfn.XLOOKUP(B589,'[1]PI final (3)'!C:C,'[1]PI final (3)'!AQ:AQ,"",0)</f>
        <v>0.1</v>
      </c>
      <c r="AN589" s="97">
        <f>_xlfn.XLOOKUP(B589,'[1]PI final (3)'!C:C,'[1]PI final (3)'!AR:AR,"",0)</f>
        <v>0.1</v>
      </c>
      <c r="AO589" s="97">
        <f>_xlfn.XLOOKUP(B589,'[1]PI final (3)'!C:C,'[1]PI final (3)'!AS:AS,"",0)</f>
        <v>0.1</v>
      </c>
      <c r="AP589" s="97">
        <f>_xlfn.XLOOKUP(B589,'[1]PI final (3)'!C:C,'[1]PI final (3)'!AT:AT,"",0)</f>
        <v>0.30000000000000004</v>
      </c>
      <c r="AQ589" s="97">
        <f>_xlfn.XLOOKUP(B589,'[1]PI final (3)'!C:C,'[1]PI final (3)'!AU:AU,"",0)</f>
        <v>0.8</v>
      </c>
      <c r="AR589" s="97">
        <f>_xlfn.XLOOKUP(B589,'[1]PI final (3)'!C:C,'[1]PI final (3)'!AW:AW,"",0)</f>
        <v>0</v>
      </c>
      <c r="AS589" s="97">
        <f>_xlfn.XLOOKUP(B589,'[1]PI final (3)'!C:C,'[1]PI final (3)'!AX:AX,"",0)</f>
        <v>0.1</v>
      </c>
      <c r="AT589" s="97">
        <f>_xlfn.XLOOKUP(B589,'[1]PI final (3)'!C:C,'[1]PI final (3)'!AY:AY,"",0)</f>
        <v>0.1</v>
      </c>
      <c r="AU589" s="97">
        <f>_xlfn.XLOOKUP(B589,'[1]PI final (3)'!C:C,'[1]PI final (3)'!AZ:AZ,"",0)</f>
        <v>0</v>
      </c>
      <c r="AV589" s="97">
        <f>_xlfn.XLOOKUP(B589,'[1]PI final (3)'!C:C,'[1]PI final (3)'!BA:BA,"",0)</f>
        <v>0.2</v>
      </c>
      <c r="AW589" s="97">
        <f>_xlfn.XLOOKUP(B589,'[1]PI final (3)'!C:C,'[1]PI final (3)'!BB:BB,"",0)</f>
        <v>1</v>
      </c>
      <c r="AX589" s="98" t="s">
        <v>776</v>
      </c>
      <c r="AY589" s="98" t="s">
        <v>931</v>
      </c>
      <c r="AZ589" s="98" t="s">
        <v>931</v>
      </c>
      <c r="BA589" s="98" t="s">
        <v>925</v>
      </c>
      <c r="BB589" s="98">
        <v>0</v>
      </c>
      <c r="BC589" s="98">
        <v>0</v>
      </c>
      <c r="BD589" s="98">
        <v>0</v>
      </c>
      <c r="BE589" s="98">
        <v>0</v>
      </c>
      <c r="BF589" s="98">
        <v>0</v>
      </c>
      <c r="BG589" s="102"/>
    </row>
    <row r="590" spans="1:59" s="138" customFormat="1" ht="32.1" customHeight="1">
      <c r="A590" s="97" t="s">
        <v>3080</v>
      </c>
      <c r="B590" s="97">
        <v>571</v>
      </c>
      <c r="C590" s="98" t="s">
        <v>3046</v>
      </c>
      <c r="D590" s="98" t="s">
        <v>3099</v>
      </c>
      <c r="E590" s="98" t="s">
        <v>3256</v>
      </c>
      <c r="F590" s="98" t="s">
        <v>3257</v>
      </c>
      <c r="G590" s="98" t="s">
        <v>3258</v>
      </c>
      <c r="H590" s="98" t="s">
        <v>3259</v>
      </c>
      <c r="I590" s="98" t="s">
        <v>3260</v>
      </c>
      <c r="J590" s="97">
        <v>105.25</v>
      </c>
      <c r="K590" s="98" t="s">
        <v>3261</v>
      </c>
      <c r="L590" s="97">
        <v>95</v>
      </c>
      <c r="M590" s="98" t="s">
        <v>2337</v>
      </c>
      <c r="N590" s="97" t="s">
        <v>1948</v>
      </c>
      <c r="O590" s="98" t="s">
        <v>3262</v>
      </c>
      <c r="P590" s="97">
        <v>41</v>
      </c>
      <c r="Q590" s="98" t="s">
        <v>1332</v>
      </c>
      <c r="R590" s="98" t="s">
        <v>1333</v>
      </c>
      <c r="S590" s="97">
        <v>410204100</v>
      </c>
      <c r="T590" s="98" t="s">
        <v>3086</v>
      </c>
      <c r="U590" s="98" t="s">
        <v>3263</v>
      </c>
      <c r="V590" s="98" t="s">
        <v>3264</v>
      </c>
      <c r="W590" s="98">
        <v>124</v>
      </c>
      <c r="X590" s="98" t="s">
        <v>3096</v>
      </c>
      <c r="Y590" s="98">
        <v>124</v>
      </c>
      <c r="Z590" s="97">
        <v>16</v>
      </c>
      <c r="AA590" s="97" t="s">
        <v>3265</v>
      </c>
      <c r="AB590" s="98" t="s">
        <v>866</v>
      </c>
      <c r="AC590" s="97">
        <f>_xlfn.XLOOKUP(B590,'[1]PI final (3)'!C:C,'[1]PI final (3)'!AE:AE,"",0)</f>
        <v>60</v>
      </c>
      <c r="AD590" s="97">
        <f>_xlfn.XLOOKUP(B590,'[1]PI final (3)'!C:C,'[1]PI final (3)'!AF:AF,"",0)</f>
        <v>64</v>
      </c>
      <c r="AE590" s="97">
        <f>_xlfn.XLOOKUP(B590,'[1]PI final (3)'!C:C,'[1]PI final (3)'!AG:AG,"",0)</f>
        <v>124</v>
      </c>
      <c r="AF590" s="97">
        <f>_xlfn.XLOOKUP(B590,'[1]PI final (3)'!C:C,'[1]PI final (3)'!AI:AI,"",0)</f>
        <v>4</v>
      </c>
      <c r="AG590" s="97">
        <f>_xlfn.XLOOKUP(B590,'[1]PI final (3)'!C:C,'[1]PI final (3)'!AJ:AJ,"",0)</f>
        <v>40</v>
      </c>
      <c r="AH590" s="97">
        <f>_xlfn.XLOOKUP(B590,'[1]PI final (3)'!C:C,'[1]PI final (3)'!AK:AK,"",0)</f>
        <v>50</v>
      </c>
      <c r="AI590" s="97">
        <f>_xlfn.XLOOKUP(B590,'[1]PI final (3)'!C:C,'[1]PI final (3)'!AL:AL,"",0)</f>
        <v>30</v>
      </c>
      <c r="AJ590" s="97">
        <f>_xlfn.XLOOKUP(B590,'[1]PI final (3)'!C:C,'[1]PI final (3)'!AM:AM,"",0)</f>
        <v>124</v>
      </c>
      <c r="AK590" s="97">
        <f>_xlfn.XLOOKUP(B590,'[1]PI final (3)'!C:C,'[1]PI final (3)'!AN:AN,"",0)</f>
        <v>124</v>
      </c>
      <c r="AL590" s="97">
        <f>_xlfn.XLOOKUP(B590,'[1]PI final (3)'!C:C,'[1]PI final (3)'!AP:AP,"",0)</f>
        <v>4</v>
      </c>
      <c r="AM590" s="97">
        <f>_xlfn.XLOOKUP(B590,'[1]PI final (3)'!C:C,'[1]PI final (3)'!AQ:AQ,"",0)</f>
        <v>40</v>
      </c>
      <c r="AN590" s="97">
        <f>_xlfn.XLOOKUP(B590,'[1]PI final (3)'!C:C,'[1]PI final (3)'!AR:AR,"",0)</f>
        <v>50</v>
      </c>
      <c r="AO590" s="97">
        <f>_xlfn.XLOOKUP(B590,'[1]PI final (3)'!C:C,'[1]PI final (3)'!AS:AS,"",0)</f>
        <v>30</v>
      </c>
      <c r="AP590" s="97">
        <f>_xlfn.XLOOKUP(B590,'[1]PI final (3)'!C:C,'[1]PI final (3)'!AT:AT,"",0)</f>
        <v>124</v>
      </c>
      <c r="AQ590" s="97">
        <f>_xlfn.XLOOKUP(B590,'[1]PI final (3)'!C:C,'[1]PI final (3)'!AU:AU,"",0)</f>
        <v>124</v>
      </c>
      <c r="AR590" s="97">
        <f>_xlfn.XLOOKUP(B590,'[1]PI final (3)'!C:C,'[1]PI final (3)'!AW:AW,"",0)</f>
        <v>4</v>
      </c>
      <c r="AS590" s="97">
        <f>_xlfn.XLOOKUP(B590,'[1]PI final (3)'!C:C,'[1]PI final (3)'!AX:AX,"",0)</f>
        <v>60</v>
      </c>
      <c r="AT590" s="97">
        <f>_xlfn.XLOOKUP(B590,'[1]PI final (3)'!C:C,'[1]PI final (3)'!AY:AY,"",0)</f>
        <v>60</v>
      </c>
      <c r="AU590" s="97">
        <f>_xlfn.XLOOKUP(B590,'[1]PI final (3)'!C:C,'[1]PI final (3)'!AZ:AZ,"",0)</f>
        <v>0</v>
      </c>
      <c r="AV590" s="97">
        <f>_xlfn.XLOOKUP(B590,'[1]PI final (3)'!C:C,'[1]PI final (3)'!BA:BA,"",0)</f>
        <v>124</v>
      </c>
      <c r="AW590" s="97">
        <f>_xlfn.XLOOKUP(B590,'[1]PI final (3)'!C:C,'[1]PI final (3)'!BB:BB,"",0)</f>
        <v>124</v>
      </c>
      <c r="AX590" s="98" t="b">
        <v>0</v>
      </c>
      <c r="AY590" s="98" t="s">
        <v>931</v>
      </c>
      <c r="AZ590" s="98" t="s">
        <v>931</v>
      </c>
      <c r="BA590" s="98" t="s">
        <v>849</v>
      </c>
      <c r="BB590" s="98">
        <v>0</v>
      </c>
      <c r="BC590" s="98">
        <v>0</v>
      </c>
      <c r="BD590" s="98">
        <v>0</v>
      </c>
      <c r="BE590" s="98">
        <v>0</v>
      </c>
      <c r="BF590" s="98">
        <v>0</v>
      </c>
      <c r="BG590" s="102"/>
    </row>
    <row r="591" spans="1:59" s="138" customFormat="1" ht="32.1" customHeight="1">
      <c r="A591" s="97" t="s">
        <v>3080</v>
      </c>
      <c r="B591" s="97">
        <v>572</v>
      </c>
      <c r="C591" s="98" t="s">
        <v>3046</v>
      </c>
      <c r="D591" s="98" t="s">
        <v>3099</v>
      </c>
      <c r="E591" s="98" t="s">
        <v>3256</v>
      </c>
      <c r="F591" s="98" t="s">
        <v>3257</v>
      </c>
      <c r="G591" s="98" t="s">
        <v>3258</v>
      </c>
      <c r="H591" s="98" t="s">
        <v>3259</v>
      </c>
      <c r="I591" s="98" t="s">
        <v>3260</v>
      </c>
      <c r="J591" s="97">
        <v>105.25</v>
      </c>
      <c r="K591" s="98" t="s">
        <v>3261</v>
      </c>
      <c r="L591" s="97">
        <v>95</v>
      </c>
      <c r="M591" s="98" t="s">
        <v>2337</v>
      </c>
      <c r="N591" s="97" t="s">
        <v>1948</v>
      </c>
      <c r="O591" s="98" t="s">
        <v>3262</v>
      </c>
      <c r="P591" s="97">
        <v>41</v>
      </c>
      <c r="Q591" s="98" t="s">
        <v>1332</v>
      </c>
      <c r="R591" s="98" t="s">
        <v>1333</v>
      </c>
      <c r="S591" s="97">
        <v>410204300</v>
      </c>
      <c r="T591" s="98" t="s">
        <v>3177</v>
      </c>
      <c r="U591" s="98" t="s">
        <v>3266</v>
      </c>
      <c r="V591" s="98" t="s">
        <v>3267</v>
      </c>
      <c r="W591" s="98">
        <v>3500</v>
      </c>
      <c r="X591" s="98" t="s">
        <v>3096</v>
      </c>
      <c r="Y591" s="98">
        <v>7000</v>
      </c>
      <c r="Z591" s="97">
        <v>10</v>
      </c>
      <c r="AA591" s="97" t="s">
        <v>3104</v>
      </c>
      <c r="AB591" s="98" t="s">
        <v>16</v>
      </c>
      <c r="AC591" s="97">
        <f>_xlfn.XLOOKUP(B591,'[1]PI final (3)'!C:C,'[1]PI final (3)'!AE:AE,"",0)</f>
        <v>210</v>
      </c>
      <c r="AD591" s="97">
        <f>_xlfn.XLOOKUP(B591,'[1]PI final (3)'!C:C,'[1]PI final (3)'!AF:AF,"",0)</f>
        <v>210</v>
      </c>
      <c r="AE591" s="97">
        <f>_xlfn.XLOOKUP(B591,'[1]PI final (3)'!C:C,'[1]PI final (3)'!AG:AG,"",0)</f>
        <v>420</v>
      </c>
      <c r="AF591" s="97">
        <f>_xlfn.XLOOKUP(B591,'[1]PI final (3)'!C:C,'[1]PI final (3)'!AI:AI,"",0)</f>
        <v>210</v>
      </c>
      <c r="AG591" s="97">
        <f>_xlfn.XLOOKUP(B591,'[1]PI final (3)'!C:C,'[1]PI final (3)'!AJ:AJ,"",0)</f>
        <v>350</v>
      </c>
      <c r="AH591" s="97">
        <f>_xlfn.XLOOKUP(B591,'[1]PI final (3)'!C:C,'[1]PI final (3)'!AK:AK,"",0)</f>
        <v>350</v>
      </c>
      <c r="AI591" s="97">
        <f>_xlfn.XLOOKUP(B591,'[1]PI final (3)'!C:C,'[1]PI final (3)'!AL:AL,"",0)</f>
        <v>210</v>
      </c>
      <c r="AJ591" s="97">
        <f>_xlfn.XLOOKUP(B591,'[1]PI final (3)'!C:C,'[1]PI final (3)'!AM:AM,"",0)</f>
        <v>1120</v>
      </c>
      <c r="AK591" s="97">
        <f>_xlfn.XLOOKUP(B591,'[1]PI final (3)'!C:C,'[1]PI final (3)'!AN:AN,"",0)</f>
        <v>1540</v>
      </c>
      <c r="AL591" s="97">
        <f>_xlfn.XLOOKUP(B591,'[1]PI final (3)'!C:C,'[1]PI final (3)'!AP:AP,"",0)</f>
        <v>210</v>
      </c>
      <c r="AM591" s="97">
        <f>_xlfn.XLOOKUP(B591,'[1]PI final (3)'!C:C,'[1]PI final (3)'!AQ:AQ,"",0)</f>
        <v>350</v>
      </c>
      <c r="AN591" s="97">
        <f>_xlfn.XLOOKUP(B591,'[1]PI final (3)'!C:C,'[1]PI final (3)'!AR:AR,"",0)</f>
        <v>350</v>
      </c>
      <c r="AO591" s="97">
        <f>_xlfn.XLOOKUP(B591,'[1]PI final (3)'!C:C,'[1]PI final (3)'!AS:AS,"",0)</f>
        <v>210</v>
      </c>
      <c r="AP591" s="97">
        <f>_xlfn.XLOOKUP(B591,'[1]PI final (3)'!C:C,'[1]PI final (3)'!AT:AT,"",0)</f>
        <v>1120</v>
      </c>
      <c r="AQ591" s="97">
        <f>_xlfn.XLOOKUP(B591,'[1]PI final (3)'!C:C,'[1]PI final (3)'!AU:AU,"",0)</f>
        <v>0</v>
      </c>
      <c r="AR591" s="97">
        <f>_xlfn.XLOOKUP(B591,'[1]PI final (3)'!C:C,'[1]PI final (3)'!AW:AW,"",0)</f>
        <v>210</v>
      </c>
      <c r="AS591" s="97">
        <f>_xlfn.XLOOKUP(B591,'[1]PI final (3)'!C:C,'[1]PI final (3)'!AX:AX,"",0)</f>
        <v>315</v>
      </c>
      <c r="AT591" s="97">
        <f>_xlfn.XLOOKUP(B591,'[1]PI final (3)'!C:C,'[1]PI final (3)'!AY:AY,"",0)</f>
        <v>315</v>
      </c>
      <c r="AU591" s="97">
        <f>_xlfn.XLOOKUP(B591,'[1]PI final (3)'!C:C,'[1]PI final (3)'!AZ:AZ,"",0)</f>
        <v>0</v>
      </c>
      <c r="AV591" s="97">
        <f>_xlfn.XLOOKUP(B591,'[1]PI final (3)'!C:C,'[1]PI final (3)'!BA:BA,"",0)</f>
        <v>840</v>
      </c>
      <c r="AW591" s="97">
        <f>_xlfn.XLOOKUP(B591,'[1]PI final (3)'!C:C,'[1]PI final (3)'!BB:BB,"",0)</f>
        <v>3500</v>
      </c>
      <c r="AX591" s="98" t="s">
        <v>776</v>
      </c>
      <c r="AY591" s="98" t="s">
        <v>931</v>
      </c>
      <c r="AZ591" s="98" t="s">
        <v>931</v>
      </c>
      <c r="BA591" s="98" t="s">
        <v>849</v>
      </c>
      <c r="BB591" s="98">
        <v>0</v>
      </c>
      <c r="BC591" s="98">
        <v>0</v>
      </c>
      <c r="BD591" s="98">
        <v>0</v>
      </c>
      <c r="BE591" s="98">
        <v>0</v>
      </c>
      <c r="BF591" s="98">
        <v>0</v>
      </c>
      <c r="BG591" s="102"/>
    </row>
    <row r="592" spans="1:59" s="138" customFormat="1" ht="32.1" customHeight="1">
      <c r="A592" s="97" t="s">
        <v>3080</v>
      </c>
      <c r="B592" s="97">
        <v>573</v>
      </c>
      <c r="C592" s="98" t="s">
        <v>3046</v>
      </c>
      <c r="D592" s="98" t="s">
        <v>3099</v>
      </c>
      <c r="E592" s="98" t="s">
        <v>3256</v>
      </c>
      <c r="F592" s="98" t="s">
        <v>3257</v>
      </c>
      <c r="G592" s="98" t="s">
        <v>3258</v>
      </c>
      <c r="H592" s="98" t="s">
        <v>3259</v>
      </c>
      <c r="I592" s="98" t="s">
        <v>3260</v>
      </c>
      <c r="J592" s="97">
        <v>105.25</v>
      </c>
      <c r="K592" s="98" t="s">
        <v>3261</v>
      </c>
      <c r="L592" s="97">
        <v>95</v>
      </c>
      <c r="M592" s="98" t="s">
        <v>2337</v>
      </c>
      <c r="N592" s="97" t="s">
        <v>1948</v>
      </c>
      <c r="O592" s="98" t="s">
        <v>3262</v>
      </c>
      <c r="P592" s="97">
        <v>41</v>
      </c>
      <c r="Q592" s="98" t="s">
        <v>1332</v>
      </c>
      <c r="R592" s="98" t="s">
        <v>1487</v>
      </c>
      <c r="S592" s="97">
        <v>410305000</v>
      </c>
      <c r="T592" s="98" t="s">
        <v>2167</v>
      </c>
      <c r="U592" s="98" t="s">
        <v>3268</v>
      </c>
      <c r="V592" s="98" t="s">
        <v>3269</v>
      </c>
      <c r="W592" s="98">
        <v>1550</v>
      </c>
      <c r="X592" s="98" t="s">
        <v>3096</v>
      </c>
      <c r="Y592" s="98">
        <v>3550</v>
      </c>
      <c r="Z592" s="97">
        <v>10</v>
      </c>
      <c r="AA592" s="97" t="s">
        <v>3104</v>
      </c>
      <c r="AB592" s="98" t="s">
        <v>16</v>
      </c>
      <c r="AC592" s="97">
        <f>_xlfn.XLOOKUP(B592,'[1]PI final (3)'!C:C,'[1]PI final (3)'!AE:AE,"",0)</f>
        <v>120</v>
      </c>
      <c r="AD592" s="97">
        <f>_xlfn.XLOOKUP(B592,'[1]PI final (3)'!C:C,'[1]PI final (3)'!AF:AF,"",0)</f>
        <v>120</v>
      </c>
      <c r="AE592" s="97">
        <f>_xlfn.XLOOKUP(B592,'[1]PI final (3)'!C:C,'[1]PI final (3)'!AG:AG,"",0)</f>
        <v>240</v>
      </c>
      <c r="AF592" s="97">
        <f>_xlfn.XLOOKUP(B592,'[1]PI final (3)'!C:C,'[1]PI final (3)'!AI:AI,"",0)</f>
        <v>120</v>
      </c>
      <c r="AG592" s="97">
        <f>_xlfn.XLOOKUP(B592,'[1]PI final (3)'!C:C,'[1]PI final (3)'!AJ:AJ,"",0)</f>
        <v>200</v>
      </c>
      <c r="AH592" s="97">
        <f>_xlfn.XLOOKUP(B592,'[1]PI final (3)'!C:C,'[1]PI final (3)'!AK:AK,"",0)</f>
        <v>200</v>
      </c>
      <c r="AI592" s="97">
        <f>_xlfn.XLOOKUP(B592,'[1]PI final (3)'!C:C,'[1]PI final (3)'!AL:AL,"",0)</f>
        <v>120</v>
      </c>
      <c r="AJ592" s="97">
        <f>_xlfn.XLOOKUP(B592,'[1]PI final (3)'!C:C,'[1]PI final (3)'!AM:AM,"",0)</f>
        <v>640</v>
      </c>
      <c r="AK592" s="97">
        <f>_xlfn.XLOOKUP(B592,'[1]PI final (3)'!C:C,'[1]PI final (3)'!AN:AN,"",0)</f>
        <v>880</v>
      </c>
      <c r="AL592" s="97">
        <f>_xlfn.XLOOKUP(B592,'[1]PI final (3)'!C:C,'[1]PI final (3)'!AP:AP,"",0)</f>
        <v>120</v>
      </c>
      <c r="AM592" s="97">
        <f>_xlfn.XLOOKUP(B592,'[1]PI final (3)'!C:C,'[1]PI final (3)'!AQ:AQ,"",0)</f>
        <v>200</v>
      </c>
      <c r="AN592" s="97">
        <f>_xlfn.XLOOKUP(B592,'[1]PI final (3)'!C:C,'[1]PI final (3)'!AR:AR,"",0)</f>
        <v>200</v>
      </c>
      <c r="AO592" s="97">
        <f>_xlfn.XLOOKUP(B592,'[1]PI final (3)'!C:C,'[1]PI final (3)'!AS:AS,"",0)</f>
        <v>120</v>
      </c>
      <c r="AP592" s="97">
        <f>_xlfn.XLOOKUP(B592,'[1]PI final (3)'!C:C,'[1]PI final (3)'!AT:AT,"",0)</f>
        <v>640</v>
      </c>
      <c r="AQ592" s="97">
        <f>_xlfn.XLOOKUP(B592,'[1]PI final (3)'!C:C,'[1]PI final (3)'!AU:AU,"",0)</f>
        <v>0</v>
      </c>
      <c r="AR592" s="97">
        <f>_xlfn.XLOOKUP(B592,'[1]PI final (3)'!C:C,'[1]PI final (3)'!AW:AW,"",0)</f>
        <v>120</v>
      </c>
      <c r="AS592" s="97">
        <f>_xlfn.XLOOKUP(B592,'[1]PI final (3)'!C:C,'[1]PI final (3)'!AX:AX,"",0)</f>
        <v>180</v>
      </c>
      <c r="AT592" s="97">
        <f>_xlfn.XLOOKUP(B592,'[1]PI final (3)'!C:C,'[1]PI final (3)'!AY:AY,"",0)</f>
        <v>180</v>
      </c>
      <c r="AU592" s="97">
        <f>_xlfn.XLOOKUP(B592,'[1]PI final (3)'!C:C,'[1]PI final (3)'!AZ:AZ,"",0)</f>
        <v>0</v>
      </c>
      <c r="AV592" s="97">
        <f>_xlfn.XLOOKUP(B592,'[1]PI final (3)'!C:C,'[1]PI final (3)'!BA:BA,"",0)</f>
        <v>480</v>
      </c>
      <c r="AW592" s="97">
        <f>_xlfn.XLOOKUP(B592,'[1]PI final (3)'!C:C,'[1]PI final (3)'!BB:BB,"",0)</f>
        <v>2000</v>
      </c>
      <c r="AX592" s="98" t="s">
        <v>776</v>
      </c>
      <c r="AY592" s="98" t="s">
        <v>931</v>
      </c>
      <c r="AZ592" s="98" t="s">
        <v>931</v>
      </c>
      <c r="BA592" s="98" t="s">
        <v>849</v>
      </c>
      <c r="BB592" s="98">
        <v>0</v>
      </c>
      <c r="BC592" s="98">
        <v>0</v>
      </c>
      <c r="BD592" s="98">
        <v>0</v>
      </c>
      <c r="BE592" s="98">
        <v>0</v>
      </c>
      <c r="BF592" s="98">
        <v>0</v>
      </c>
      <c r="BG592" s="102"/>
    </row>
    <row r="593" spans="1:59" s="138" customFormat="1" ht="32.1" customHeight="1">
      <c r="A593" s="97" t="s">
        <v>3080</v>
      </c>
      <c r="B593" s="97">
        <v>574</v>
      </c>
      <c r="C593" s="98" t="s">
        <v>3046</v>
      </c>
      <c r="D593" s="98" t="s">
        <v>3099</v>
      </c>
      <c r="E593" s="98" t="s">
        <v>3256</v>
      </c>
      <c r="F593" s="98" t="s">
        <v>3257</v>
      </c>
      <c r="G593" s="98" t="s">
        <v>3258</v>
      </c>
      <c r="H593" s="98" t="s">
        <v>3259</v>
      </c>
      <c r="I593" s="98" t="s">
        <v>3260</v>
      </c>
      <c r="J593" s="97">
        <v>105.25</v>
      </c>
      <c r="K593" s="98" t="s">
        <v>3261</v>
      </c>
      <c r="L593" s="97">
        <v>95</v>
      </c>
      <c r="M593" s="98" t="s">
        <v>2337</v>
      </c>
      <c r="N593" s="97" t="s">
        <v>1948</v>
      </c>
      <c r="O593" s="98" t="s">
        <v>3262</v>
      </c>
      <c r="P593" s="97">
        <v>41</v>
      </c>
      <c r="Q593" s="98" t="s">
        <v>1332</v>
      </c>
      <c r="R593" s="98" t="s">
        <v>1487</v>
      </c>
      <c r="S593" s="97">
        <v>410306700</v>
      </c>
      <c r="T593" s="98" t="s">
        <v>937</v>
      </c>
      <c r="U593" s="98" t="s">
        <v>3270</v>
      </c>
      <c r="V593" s="98" t="s">
        <v>3271</v>
      </c>
      <c r="W593" s="98">
        <v>1</v>
      </c>
      <c r="X593" s="98" t="s">
        <v>3096</v>
      </c>
      <c r="Y593" s="98">
        <v>1</v>
      </c>
      <c r="Z593" s="97">
        <v>16</v>
      </c>
      <c r="AA593" s="97" t="s">
        <v>3265</v>
      </c>
      <c r="AB593" s="98" t="s">
        <v>833</v>
      </c>
      <c r="AC593" s="97">
        <f>_xlfn.XLOOKUP(B593,'[1]PI final (3)'!C:C,'[1]PI final (3)'!AE:AE,"",0)</f>
        <v>0</v>
      </c>
      <c r="AD593" s="97">
        <f>_xlfn.XLOOKUP(B593,'[1]PI final (3)'!C:C,'[1]PI final (3)'!AF:AF,"",0)</f>
        <v>0.2</v>
      </c>
      <c r="AE593" s="97">
        <f>_xlfn.XLOOKUP(B593,'[1]PI final (3)'!C:C,'[1]PI final (3)'!AG:AG,"",0)</f>
        <v>0.2</v>
      </c>
      <c r="AF593" s="97">
        <f>_xlfn.XLOOKUP(B593,'[1]PI final (3)'!C:C,'[1]PI final (3)'!AI:AI,"",0)</f>
        <v>0</v>
      </c>
      <c r="AG593" s="97">
        <f>_xlfn.XLOOKUP(B593,'[1]PI final (3)'!C:C,'[1]PI final (3)'!AJ:AJ,"",0)</f>
        <v>0.1</v>
      </c>
      <c r="AH593" s="97">
        <f>_xlfn.XLOOKUP(B593,'[1]PI final (3)'!C:C,'[1]PI final (3)'!AK:AK,"",0)</f>
        <v>0.1</v>
      </c>
      <c r="AI593" s="97">
        <f>_xlfn.XLOOKUP(B593,'[1]PI final (3)'!C:C,'[1]PI final (3)'!AL:AL,"",0)</f>
        <v>0.1</v>
      </c>
      <c r="AJ593" s="97">
        <f>_xlfn.XLOOKUP(B593,'[1]PI final (3)'!C:C,'[1]PI final (3)'!AM:AM,"",0)</f>
        <v>0.30000000000000004</v>
      </c>
      <c r="AK593" s="97">
        <f>_xlfn.XLOOKUP(B593,'[1]PI final (3)'!C:C,'[1]PI final (3)'!AN:AN,"",0)</f>
        <v>0.5</v>
      </c>
      <c r="AL593" s="97">
        <f>_xlfn.XLOOKUP(B593,'[1]PI final (3)'!C:C,'[1]PI final (3)'!AP:AP,"",0)</f>
        <v>0</v>
      </c>
      <c r="AM593" s="97">
        <f>_xlfn.XLOOKUP(B593,'[1]PI final (3)'!C:C,'[1]PI final (3)'!AQ:AQ,"",0)</f>
        <v>0.1</v>
      </c>
      <c r="AN593" s="97">
        <f>_xlfn.XLOOKUP(B593,'[1]PI final (3)'!C:C,'[1]PI final (3)'!AR:AR,"",0)</f>
        <v>0.1</v>
      </c>
      <c r="AO593" s="97">
        <f>_xlfn.XLOOKUP(B593,'[1]PI final (3)'!C:C,'[1]PI final (3)'!AS:AS,"",0)</f>
        <v>0.1</v>
      </c>
      <c r="AP593" s="97">
        <f>_xlfn.XLOOKUP(B593,'[1]PI final (3)'!C:C,'[1]PI final (3)'!AT:AT,"",0)</f>
        <v>0.30000000000000004</v>
      </c>
      <c r="AQ593" s="97">
        <f>_xlfn.XLOOKUP(B593,'[1]PI final (3)'!C:C,'[1]PI final (3)'!AU:AU,"",0)</f>
        <v>0</v>
      </c>
      <c r="AR593" s="97">
        <f>_xlfn.XLOOKUP(B593,'[1]PI final (3)'!C:C,'[1]PI final (3)'!AW:AW,"",0)</f>
        <v>0</v>
      </c>
      <c r="AS593" s="97">
        <f>_xlfn.XLOOKUP(B593,'[1]PI final (3)'!C:C,'[1]PI final (3)'!AX:AX,"",0)</f>
        <v>0.1</v>
      </c>
      <c r="AT593" s="97">
        <f>_xlfn.XLOOKUP(B593,'[1]PI final (3)'!C:C,'[1]PI final (3)'!AY:AY,"",0)</f>
        <v>0.1</v>
      </c>
      <c r="AU593" s="97">
        <f>_xlfn.XLOOKUP(B593,'[1]PI final (3)'!C:C,'[1]PI final (3)'!AZ:AZ,"",0)</f>
        <v>0</v>
      </c>
      <c r="AV593" s="97">
        <f>_xlfn.XLOOKUP(B593,'[1]PI final (3)'!C:C,'[1]PI final (3)'!BA:BA,"",0)</f>
        <v>0.2</v>
      </c>
      <c r="AW593" s="97">
        <f>_xlfn.XLOOKUP(B593,'[1]PI final (3)'!C:C,'[1]PI final (3)'!BB:BB,"",0)</f>
        <v>1</v>
      </c>
      <c r="AX593" s="98" t="b">
        <v>0</v>
      </c>
      <c r="AY593" s="98" t="s">
        <v>931</v>
      </c>
      <c r="AZ593" s="98" t="s">
        <v>931</v>
      </c>
      <c r="BA593" s="98" t="s">
        <v>849</v>
      </c>
      <c r="BB593" s="98">
        <v>0</v>
      </c>
      <c r="BC593" s="98">
        <v>0</v>
      </c>
      <c r="BD593" s="98">
        <v>0</v>
      </c>
      <c r="BE593" s="98">
        <v>0</v>
      </c>
      <c r="BF593" s="98">
        <v>0</v>
      </c>
      <c r="BG593" s="102"/>
    </row>
    <row r="594" spans="1:59" s="138" customFormat="1" ht="32.1" customHeight="1">
      <c r="A594" s="97" t="s">
        <v>1038</v>
      </c>
      <c r="B594" s="97">
        <v>575</v>
      </c>
      <c r="C594" s="98" t="s">
        <v>3046</v>
      </c>
      <c r="D594" s="98" t="s">
        <v>3099</v>
      </c>
      <c r="E594" s="98" t="s">
        <v>3272</v>
      </c>
      <c r="F594" s="98" t="s">
        <v>3273</v>
      </c>
      <c r="G594" s="98" t="s">
        <v>1057</v>
      </c>
      <c r="H594" s="98" t="s">
        <v>3274</v>
      </c>
      <c r="I594" s="98" t="s">
        <v>812</v>
      </c>
      <c r="J594" s="106">
        <v>0.41</v>
      </c>
      <c r="K594" s="117" t="s">
        <v>1044</v>
      </c>
      <c r="L594" s="106">
        <v>0.65</v>
      </c>
      <c r="M594" s="98" t="s">
        <v>3242</v>
      </c>
      <c r="N594" s="97">
        <v>10</v>
      </c>
      <c r="O594" s="98" t="s">
        <v>3243</v>
      </c>
      <c r="P594" s="97">
        <v>33</v>
      </c>
      <c r="Q594" s="98" t="s">
        <v>1046</v>
      </c>
      <c r="R594" s="98" t="s">
        <v>1047</v>
      </c>
      <c r="S594" s="97">
        <v>330105109</v>
      </c>
      <c r="T594" s="98" t="s">
        <v>770</v>
      </c>
      <c r="U594" s="98" t="s">
        <v>3275</v>
      </c>
      <c r="V594" s="98" t="s">
        <v>3276</v>
      </c>
      <c r="W594" s="98">
        <v>100</v>
      </c>
      <c r="X594" s="98" t="s">
        <v>1044</v>
      </c>
      <c r="Y594" s="98">
        <v>200</v>
      </c>
      <c r="Z594" s="97">
        <v>4</v>
      </c>
      <c r="AA594" s="97" t="s">
        <v>917</v>
      </c>
      <c r="AB594" s="98" t="s">
        <v>16</v>
      </c>
      <c r="AC594" s="97">
        <f>_xlfn.XLOOKUP(B594,'[1]PI final (3)'!C:C,'[1]PI final (3)'!AE:AE,"",0)</f>
        <v>25</v>
      </c>
      <c r="AD594" s="97">
        <f>_xlfn.XLOOKUP(B594,'[1]PI final (3)'!C:C,'[1]PI final (3)'!AF:AF,"",0)</f>
        <v>0</v>
      </c>
      <c r="AE594" s="97">
        <f>_xlfn.XLOOKUP(B594,'[1]PI final (3)'!C:C,'[1]PI final (3)'!AG:AG,"",0)</f>
        <v>25</v>
      </c>
      <c r="AF594" s="97">
        <f>_xlfn.XLOOKUP(B594,'[1]PI final (3)'!C:C,'[1]PI final (3)'!AI:AI,"",0)</f>
        <v>0</v>
      </c>
      <c r="AG594" s="97">
        <f>_xlfn.XLOOKUP(B594,'[1]PI final (3)'!C:C,'[1]PI final (3)'!AJ:AJ,"",0)</f>
        <v>25</v>
      </c>
      <c r="AH594" s="97">
        <f>_xlfn.XLOOKUP(B594,'[1]PI final (3)'!C:C,'[1]PI final (3)'!AK:AK,"",0)</f>
        <v>0</v>
      </c>
      <c r="AI594" s="97">
        <f>_xlfn.XLOOKUP(B594,'[1]PI final (3)'!C:C,'[1]PI final (3)'!AL:AL,"",0)</f>
        <v>0</v>
      </c>
      <c r="AJ594" s="97">
        <f>_xlfn.XLOOKUP(B594,'[1]PI final (3)'!C:C,'[1]PI final (3)'!AM:AM,"",0)</f>
        <v>25</v>
      </c>
      <c r="AK594" s="97">
        <v>25</v>
      </c>
      <c r="AL594" s="97">
        <f>_xlfn.XLOOKUP(B594,'[1]PI final (3)'!C:C,'[1]PI final (3)'!AP:AP,"",0)</f>
        <v>0</v>
      </c>
      <c r="AM594" s="97">
        <f>_xlfn.XLOOKUP(B594,'[1]PI final (3)'!C:C,'[1]PI final (3)'!AQ:AQ,"",0)</f>
        <v>25</v>
      </c>
      <c r="AN594" s="97">
        <f>_xlfn.XLOOKUP(B594,'[1]PI final (3)'!C:C,'[1]PI final (3)'!AR:AR,"",0)</f>
        <v>0</v>
      </c>
      <c r="AO594" s="97">
        <f>_xlfn.XLOOKUP(B594,'[1]PI final (3)'!C:C,'[1]PI final (3)'!AS:AS,"",0)</f>
        <v>0</v>
      </c>
      <c r="AP594" s="97">
        <f>_xlfn.XLOOKUP(B594,'[1]PI final (3)'!C:C,'[1]PI final (3)'!AT:AT,"",0)</f>
        <v>25</v>
      </c>
      <c r="AQ594" s="97">
        <f>_xlfn.XLOOKUP(B594,'[1]PI final (3)'!C:C,'[1]PI final (3)'!AU:AU,"",0)</f>
        <v>0</v>
      </c>
      <c r="AR594" s="97">
        <f>_xlfn.XLOOKUP(B594,'[1]PI final (3)'!C:C,'[1]PI final (3)'!AW:AW,"",0)</f>
        <v>0</v>
      </c>
      <c r="AS594" s="97">
        <f>_xlfn.XLOOKUP(B594,'[1]PI final (3)'!C:C,'[1]PI final (3)'!AX:AX,"",0)</f>
        <v>25</v>
      </c>
      <c r="AT594" s="97">
        <f>_xlfn.XLOOKUP(B594,'[1]PI final (3)'!C:C,'[1]PI final (3)'!AY:AY,"",0)</f>
        <v>0</v>
      </c>
      <c r="AU594" s="97">
        <f>_xlfn.XLOOKUP(B594,'[1]PI final (3)'!C:C,'[1]PI final (3)'!AZ:AZ,"",0)</f>
        <v>0</v>
      </c>
      <c r="AV594" s="97">
        <f>_xlfn.XLOOKUP(B594,'[1]PI final (3)'!C:C,'[1]PI final (3)'!BA:BA,"",0)</f>
        <v>25</v>
      </c>
      <c r="AW594" s="97">
        <f>_xlfn.XLOOKUP(B594,'[1]PI final (3)'!C:C,'[1]PI final (3)'!BB:BB,"",0)</f>
        <v>100</v>
      </c>
      <c r="AX594" s="98" t="s">
        <v>857</v>
      </c>
      <c r="AY594" s="98" t="s">
        <v>931</v>
      </c>
      <c r="AZ594" s="98" t="s">
        <v>931</v>
      </c>
      <c r="BA594" s="98" t="s">
        <v>925</v>
      </c>
      <c r="BB594" s="98">
        <v>0</v>
      </c>
      <c r="BC594" s="98">
        <v>0</v>
      </c>
      <c r="BD594" s="98">
        <v>0</v>
      </c>
      <c r="BE594" s="98">
        <v>0</v>
      </c>
      <c r="BF594" s="98">
        <v>0</v>
      </c>
      <c r="BG594" s="102"/>
    </row>
    <row r="595" spans="1:59" s="138" customFormat="1" ht="32.1" customHeight="1">
      <c r="A595" s="97" t="s">
        <v>1038</v>
      </c>
      <c r="B595" s="97">
        <v>576</v>
      </c>
      <c r="C595" s="98" t="s">
        <v>3046</v>
      </c>
      <c r="D595" s="98" t="s">
        <v>3099</v>
      </c>
      <c r="E595" s="98" t="s">
        <v>3272</v>
      </c>
      <c r="F595" s="98" t="s">
        <v>3273</v>
      </c>
      <c r="G595" s="98" t="s">
        <v>1057</v>
      </c>
      <c r="H595" s="98" t="s">
        <v>3274</v>
      </c>
      <c r="I595" s="98" t="s">
        <v>812</v>
      </c>
      <c r="J595" s="106">
        <v>0.41</v>
      </c>
      <c r="K595" s="117" t="s">
        <v>1044</v>
      </c>
      <c r="L595" s="106">
        <v>0.65</v>
      </c>
      <c r="M595" s="98" t="s">
        <v>3242</v>
      </c>
      <c r="N595" s="97">
        <v>10</v>
      </c>
      <c r="O595" s="98" t="s">
        <v>3243</v>
      </c>
      <c r="P595" s="97">
        <v>33</v>
      </c>
      <c r="Q595" s="98" t="s">
        <v>1046</v>
      </c>
      <c r="R595" s="98" t="s">
        <v>1047</v>
      </c>
      <c r="S595" s="97">
        <v>330105109</v>
      </c>
      <c r="T595" s="98" t="s">
        <v>3277</v>
      </c>
      <c r="U595" s="98" t="s">
        <v>3278</v>
      </c>
      <c r="V595" s="98" t="s">
        <v>3279</v>
      </c>
      <c r="W595" s="98">
        <v>1600</v>
      </c>
      <c r="X595" s="98" t="s">
        <v>3280</v>
      </c>
      <c r="Y595" s="98">
        <v>3500</v>
      </c>
      <c r="Z595" s="97">
        <v>10</v>
      </c>
      <c r="AA595" s="97" t="s">
        <v>1063</v>
      </c>
      <c r="AB595" s="98" t="s">
        <v>16</v>
      </c>
      <c r="AC595" s="97">
        <f>_xlfn.XLOOKUP(B595,'[1]PI final (3)'!C:C,'[1]PI final (3)'!AE:AE,"",0)</f>
        <v>200</v>
      </c>
      <c r="AD595" s="97">
        <f>_xlfn.XLOOKUP(B595,'[1]PI final (3)'!C:C,'[1]PI final (3)'!AF:AF,"",0)</f>
        <v>200</v>
      </c>
      <c r="AE595" s="97">
        <f>_xlfn.XLOOKUP(B595,'[1]PI final (3)'!C:C,'[1]PI final (3)'!AG:AG,"",0)</f>
        <v>400</v>
      </c>
      <c r="AF595" s="97">
        <f>_xlfn.XLOOKUP(B595,'[1]PI final (3)'!C:C,'[1]PI final (3)'!AI:AI,"",0)</f>
        <v>100</v>
      </c>
      <c r="AG595" s="97">
        <f>_xlfn.XLOOKUP(B595,'[1]PI final (3)'!C:C,'[1]PI final (3)'!AJ:AJ,"",0)</f>
        <v>100</v>
      </c>
      <c r="AH595" s="97">
        <f>_xlfn.XLOOKUP(B595,'[1]PI final (3)'!C:C,'[1]PI final (3)'!AK:AK,"",0)</f>
        <v>100</v>
      </c>
      <c r="AI595" s="97">
        <f>_xlfn.XLOOKUP(B595,'[1]PI final (3)'!C:C,'[1]PI final (3)'!AL:AL,"",0)</f>
        <v>100</v>
      </c>
      <c r="AJ595" s="97">
        <f>_xlfn.XLOOKUP(B595,'[1]PI final (3)'!C:C,'[1]PI final (3)'!AM:AM,"",0)</f>
        <v>400</v>
      </c>
      <c r="AK595" s="97">
        <f>AJ595+AE595</f>
        <v>800</v>
      </c>
      <c r="AL595" s="97">
        <f>_xlfn.XLOOKUP(B595,'[1]PI final (3)'!C:C,'[1]PI final (3)'!AP:AP,"",0)</f>
        <v>100</v>
      </c>
      <c r="AM595" s="97">
        <f>_xlfn.XLOOKUP(B595,'[1]PI final (3)'!C:C,'[1]PI final (3)'!AQ:AQ,"",0)</f>
        <v>100</v>
      </c>
      <c r="AN595" s="97">
        <f>_xlfn.XLOOKUP(B595,'[1]PI final (3)'!C:C,'[1]PI final (3)'!AR:AR,"",0)</f>
        <v>100</v>
      </c>
      <c r="AO595" s="97">
        <f>_xlfn.XLOOKUP(B595,'[1]PI final (3)'!C:C,'[1]PI final (3)'!AS:AS,"",0)</f>
        <v>100</v>
      </c>
      <c r="AP595" s="97">
        <f>_xlfn.XLOOKUP(B595,'[1]PI final (3)'!C:C,'[1]PI final (3)'!AT:AT,"",0)</f>
        <v>400</v>
      </c>
      <c r="AQ595" s="97">
        <f>_xlfn.XLOOKUP(B595,'[1]PI final (3)'!C:C,'[1]PI final (3)'!AU:AU,"",0)</f>
        <v>0</v>
      </c>
      <c r="AR595" s="97">
        <f>_xlfn.XLOOKUP(B595,'[1]PI final (3)'!C:C,'[1]PI final (3)'!AW:AW,"",0)</f>
        <v>100</v>
      </c>
      <c r="AS595" s="97">
        <f>_xlfn.XLOOKUP(B595,'[1]PI final (3)'!C:C,'[1]PI final (3)'!AX:AX,"",0)</f>
        <v>100</v>
      </c>
      <c r="AT595" s="97">
        <f>_xlfn.XLOOKUP(B595,'[1]PI final (3)'!C:C,'[1]PI final (3)'!AY:AY,"",0)</f>
        <v>100</v>
      </c>
      <c r="AU595" s="97">
        <f>_xlfn.XLOOKUP(B595,'[1]PI final (3)'!C:C,'[1]PI final (3)'!AZ:AZ,"",0)</f>
        <v>100</v>
      </c>
      <c r="AV595" s="97">
        <f>_xlfn.XLOOKUP(B595,'[1]PI final (3)'!C:C,'[1]PI final (3)'!BA:BA,"",0)</f>
        <v>400</v>
      </c>
      <c r="AW595" s="97">
        <f>_xlfn.XLOOKUP(B595,'[1]PI final (3)'!C:C,'[1]PI final (3)'!BB:BB,"",0)</f>
        <v>1600</v>
      </c>
      <c r="AX595" s="98" t="s">
        <v>857</v>
      </c>
      <c r="AY595" s="98" t="s">
        <v>931</v>
      </c>
      <c r="AZ595" s="98" t="s">
        <v>931</v>
      </c>
      <c r="BA595" s="98" t="s">
        <v>925</v>
      </c>
      <c r="BB595" s="98">
        <v>0</v>
      </c>
      <c r="BC595" s="98">
        <v>0</v>
      </c>
      <c r="BD595" s="98">
        <v>0</v>
      </c>
      <c r="BE595" s="98">
        <v>0</v>
      </c>
      <c r="BF595" s="98">
        <v>0</v>
      </c>
      <c r="BG595" s="102"/>
    </row>
  </sheetData>
  <autoFilter ref="A1:BG595" xr:uid="{00000000-0009-0000-0000-000003000000}">
    <sortState xmlns:xlrd2="http://schemas.microsoft.com/office/spreadsheetml/2017/richdata2" ref="A2:BG595">
      <sortCondition ref="B1:B595"/>
    </sortState>
  </autoFilter>
  <conditionalFormatting sqref="AC1:AW1048576">
    <cfRule type="cellIs" dxfId="14" priority="5" operator="equal">
      <formula>0</formula>
    </cfRule>
  </conditionalFormatting>
  <conditionalFormatting sqref="AC1:BF1048576">
    <cfRule type="cellIs" dxfId="13" priority="3" operator="equal">
      <formula>0</formula>
    </cfRule>
  </conditionalFormatting>
  <conditionalFormatting sqref="AW1">
    <cfRule type="cellIs" dxfId="12" priority="8" operator="equal">
      <formula>"No diligenciar, no programo presupuesto"</formula>
    </cfRule>
    <cfRule type="cellIs" dxfId="11" priority="9" operator="equal">
      <formula>"Diligenciar la vigencia, tiene presupuesto programado"</formula>
    </cfRule>
  </conditionalFormatting>
  <conditionalFormatting sqref="AX1">
    <cfRule type="cellIs" dxfId="10" priority="6" operator="equal">
      <formula>"Ok, Continue"</formula>
    </cfRule>
    <cfRule type="cellIs" dxfId="9" priority="7" operator="equal">
      <formula>"Error, el promedio no coincide con la meta del cuatrienio"</formula>
    </cfRule>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X584"/>
  <sheetViews>
    <sheetView showGridLines="0" topLeftCell="O1" zoomScale="60" zoomScaleNormal="60" workbookViewId="0">
      <pane ySplit="4" topLeftCell="A5" activePane="bottomLeft" state="frozen"/>
      <selection pane="bottomLeft" activeCell="P4" sqref="P4"/>
    </sheetView>
  </sheetViews>
  <sheetFormatPr baseColWidth="10" defaultColWidth="10.6640625" defaultRowHeight="14.4"/>
  <cols>
    <col min="1" max="1" width="15.44140625" style="262" bestFit="1" customWidth="1"/>
    <col min="2" max="2" width="46.109375" style="218" bestFit="1" customWidth="1"/>
    <col min="3" max="3" width="77.6640625" style="218" customWidth="1"/>
    <col min="4" max="4" width="113" style="218" customWidth="1"/>
    <col min="5" max="5" width="185.33203125" style="218" customWidth="1"/>
    <col min="6" max="6" width="19.88671875" style="218" bestFit="1" customWidth="1"/>
    <col min="7" max="7" width="88.44140625" style="218" customWidth="1"/>
    <col min="8" max="8" width="19.6640625" style="263" bestFit="1" customWidth="1"/>
    <col min="9" max="9" width="86.33203125" style="218" bestFit="1" customWidth="1"/>
    <col min="10" max="10" width="130.33203125" style="218" customWidth="1"/>
    <col min="11" max="11" width="89.33203125" style="218" customWidth="1"/>
    <col min="12" max="12" width="21.109375" style="218" bestFit="1" customWidth="1"/>
    <col min="13" max="13" width="77.88671875" style="218" customWidth="1"/>
    <col min="14" max="14" width="16.88671875" style="218" bestFit="1" customWidth="1"/>
    <col min="15" max="15" width="75.44140625" style="218" bestFit="1" customWidth="1"/>
    <col min="16" max="16" width="17.6640625" style="264" bestFit="1" customWidth="1"/>
    <col min="17" max="17" width="18.44140625" style="264" bestFit="1" customWidth="1"/>
    <col min="18" max="18" width="26.5546875" style="264" bestFit="1" customWidth="1"/>
    <col min="19" max="20" width="21.33203125" style="264" bestFit="1" customWidth="1"/>
    <col min="21" max="21" width="30.44140625" style="264" bestFit="1" customWidth="1"/>
    <col min="22" max="22" width="31.88671875" style="264" bestFit="1" customWidth="1"/>
    <col min="23" max="23" width="19" style="264" bestFit="1" customWidth="1"/>
    <col min="24" max="24" width="19.109375" style="266" bestFit="1" customWidth="1"/>
    <col min="25" max="25" width="19" style="264" bestFit="1" customWidth="1"/>
    <col min="26" max="26" width="26.33203125" style="264" bestFit="1" customWidth="1"/>
    <col min="27" max="27" width="26.88671875" style="264" bestFit="1" customWidth="1"/>
    <col min="28" max="28" width="19" style="266" bestFit="1" customWidth="1"/>
    <col min="29" max="29" width="22.5546875" style="266" bestFit="1" customWidth="1"/>
    <col min="30" max="30" width="17.6640625" style="264" bestFit="1" customWidth="1"/>
    <col min="31" max="31" width="18.44140625" style="264" bestFit="1" customWidth="1"/>
    <col min="32" max="32" width="26.5546875" style="264" bestFit="1" customWidth="1"/>
    <col min="33" max="34" width="21.33203125" style="264" bestFit="1" customWidth="1"/>
    <col min="35" max="35" width="30.44140625" style="264" bestFit="1" customWidth="1"/>
    <col min="36" max="36" width="32.6640625" style="264" bestFit="1" customWidth="1"/>
    <col min="37" max="37" width="19" style="264" bestFit="1" customWidth="1"/>
    <col min="38" max="38" width="19.88671875" style="266" bestFit="1" customWidth="1"/>
    <col min="39" max="39" width="19" style="264" bestFit="1" customWidth="1"/>
    <col min="40" max="40" width="26.33203125" style="264" bestFit="1" customWidth="1"/>
    <col min="41" max="41" width="26.88671875" style="264" bestFit="1" customWidth="1"/>
    <col min="42" max="42" width="19.109375" style="266" bestFit="1" customWidth="1"/>
    <col min="43" max="43" width="22.5546875" style="266" bestFit="1" customWidth="1"/>
    <col min="44" max="44" width="17.6640625" style="264" bestFit="1" customWidth="1"/>
    <col min="45" max="45" width="18.6640625" style="264" bestFit="1" customWidth="1"/>
    <col min="46" max="46" width="26.5546875" style="264" bestFit="1" customWidth="1"/>
    <col min="47" max="48" width="21.33203125" style="264" bestFit="1" customWidth="1"/>
    <col min="49" max="49" width="30.44140625" style="264" bestFit="1" customWidth="1"/>
    <col min="50" max="50" width="31.88671875" style="264" bestFit="1" customWidth="1"/>
    <col min="51" max="51" width="18.44140625" style="264" bestFit="1" customWidth="1"/>
    <col min="52" max="52" width="19.88671875" style="266" bestFit="1" customWidth="1"/>
    <col min="53" max="53" width="19" style="264" bestFit="1" customWidth="1"/>
    <col min="54" max="54" width="26.33203125" style="264" bestFit="1" customWidth="1"/>
    <col min="55" max="55" width="26.88671875" style="264" bestFit="1" customWidth="1"/>
    <col min="56" max="56" width="19.88671875" style="266" bestFit="1" customWidth="1"/>
    <col min="57" max="57" width="22.5546875" style="266" bestFit="1" customWidth="1"/>
    <col min="58" max="58" width="17.6640625" style="264" bestFit="1" customWidth="1"/>
    <col min="59" max="59" width="19.88671875" style="264" bestFit="1" customWidth="1"/>
    <col min="60" max="60" width="26.5546875" style="264" bestFit="1" customWidth="1"/>
    <col min="61" max="62" width="21.33203125" style="264" bestFit="1" customWidth="1"/>
    <col min="63" max="63" width="30.44140625" style="264" bestFit="1" customWidth="1"/>
    <col min="64" max="64" width="32.6640625" style="264" bestFit="1" customWidth="1"/>
    <col min="65" max="65" width="18" style="264" bestFit="1" customWidth="1"/>
    <col min="66" max="66" width="21.109375" style="266" bestFit="1" customWidth="1"/>
    <col min="67" max="67" width="19.88671875" style="264" bestFit="1" customWidth="1"/>
    <col min="68" max="68" width="26.33203125" style="264" bestFit="1" customWidth="1"/>
    <col min="69" max="69" width="26.88671875" style="264" bestFit="1" customWidth="1"/>
    <col min="70" max="70" width="20.44140625" style="266" bestFit="1" customWidth="1"/>
    <col min="71" max="71" width="22.5546875" style="266" bestFit="1" customWidth="1"/>
    <col min="72" max="72" width="29.109375" style="267" bestFit="1" customWidth="1"/>
    <col min="73" max="73" width="21.6640625" style="218" customWidth="1"/>
    <col min="74" max="74" width="10.6640625" style="218"/>
    <col min="75" max="75" width="20.109375" style="218" bestFit="1" customWidth="1"/>
    <col min="76" max="76" width="16.5546875" style="218" bestFit="1" customWidth="1"/>
    <col min="77" max="16384" width="10.6640625" style="218"/>
  </cols>
  <sheetData>
    <row r="1" spans="1:73" s="179" customFormat="1" ht="29.1" customHeight="1">
      <c r="A1" s="173"/>
      <c r="B1" s="174"/>
      <c r="C1" s="174"/>
      <c r="D1" s="174"/>
      <c r="E1" s="174"/>
      <c r="F1" s="174"/>
      <c r="G1" s="174"/>
      <c r="H1" s="175"/>
      <c r="I1" s="174"/>
      <c r="J1" s="174"/>
      <c r="K1" s="174"/>
      <c r="L1" s="174"/>
      <c r="M1" s="174"/>
      <c r="N1" s="174"/>
      <c r="O1" s="174"/>
      <c r="P1" s="176"/>
      <c r="Q1" s="176"/>
      <c r="R1" s="176"/>
      <c r="S1" s="176"/>
      <c r="T1" s="176"/>
      <c r="U1" s="176"/>
      <c r="V1" s="176" t="s">
        <v>3505</v>
      </c>
      <c r="W1" s="176"/>
      <c r="X1" s="176"/>
      <c r="Y1" s="176"/>
      <c r="Z1" s="176"/>
      <c r="AA1" s="176"/>
      <c r="AB1" s="176"/>
      <c r="AC1" s="176"/>
      <c r="AD1" s="177"/>
      <c r="AE1" s="177"/>
      <c r="AF1" s="177"/>
      <c r="AG1" s="177"/>
      <c r="AH1" s="177"/>
      <c r="AI1" s="177"/>
      <c r="AJ1" s="177" t="s">
        <v>3506</v>
      </c>
      <c r="AK1" s="177"/>
      <c r="AL1" s="177"/>
      <c r="AM1" s="177"/>
      <c r="AN1" s="177"/>
      <c r="AO1" s="177"/>
      <c r="AP1" s="177"/>
      <c r="AQ1" s="177"/>
      <c r="AR1" s="176"/>
      <c r="AS1" s="176"/>
      <c r="AT1" s="176"/>
      <c r="AU1" s="176"/>
      <c r="AV1" s="176"/>
      <c r="AW1" s="176"/>
      <c r="AX1" s="176" t="s">
        <v>3507</v>
      </c>
      <c r="AY1" s="176"/>
      <c r="AZ1" s="176"/>
      <c r="BA1" s="176"/>
      <c r="BB1" s="176"/>
      <c r="BC1" s="176"/>
      <c r="BD1" s="176"/>
      <c r="BE1" s="176"/>
      <c r="BF1" s="177"/>
      <c r="BG1" s="177"/>
      <c r="BH1" s="177"/>
      <c r="BI1" s="177"/>
      <c r="BJ1" s="177"/>
      <c r="BK1" s="177"/>
      <c r="BL1" s="177" t="s">
        <v>3508</v>
      </c>
      <c r="BM1" s="177"/>
      <c r="BN1" s="177"/>
      <c r="BO1" s="177"/>
      <c r="BP1" s="177"/>
      <c r="BQ1" s="177"/>
      <c r="BR1" s="177"/>
      <c r="BS1" s="177"/>
      <c r="BT1" s="178"/>
    </row>
    <row r="2" spans="1:73" s="185" customFormat="1" ht="34.5" customHeight="1">
      <c r="A2" s="180"/>
      <c r="B2" s="181"/>
      <c r="C2" s="181"/>
      <c r="D2" s="181"/>
      <c r="E2" s="181"/>
      <c r="F2" s="181"/>
      <c r="G2" s="181"/>
      <c r="H2" s="182"/>
      <c r="I2" s="181"/>
      <c r="J2" s="181"/>
      <c r="K2" s="181"/>
      <c r="L2" s="181"/>
      <c r="M2" s="181"/>
      <c r="N2" s="181"/>
      <c r="O2" s="181"/>
      <c r="P2" s="183"/>
      <c r="Q2" s="183"/>
      <c r="R2" s="183"/>
      <c r="S2" s="183"/>
      <c r="T2" s="183"/>
      <c r="U2" s="183"/>
      <c r="V2" s="183" t="s">
        <v>3509</v>
      </c>
      <c r="W2" s="183"/>
      <c r="X2" s="183"/>
      <c r="Y2" s="183"/>
      <c r="Z2" s="183"/>
      <c r="AA2" s="183"/>
      <c r="AB2" s="183"/>
      <c r="AC2" s="183"/>
      <c r="AD2" s="184"/>
      <c r="AE2" s="184"/>
      <c r="AF2" s="184"/>
      <c r="AG2" s="184"/>
      <c r="AH2" s="184"/>
      <c r="AI2" s="184"/>
      <c r="AJ2" s="184" t="s">
        <v>3510</v>
      </c>
      <c r="AK2" s="184"/>
      <c r="AL2" s="184"/>
      <c r="AM2" s="184"/>
      <c r="AN2" s="184"/>
      <c r="AO2" s="184"/>
      <c r="AP2" s="184"/>
      <c r="AQ2" s="184"/>
      <c r="AR2" s="183"/>
      <c r="AS2" s="183"/>
      <c r="AT2" s="183"/>
      <c r="AU2" s="183"/>
      <c r="AV2" s="183"/>
      <c r="AW2" s="183"/>
      <c r="AX2" s="183" t="s">
        <v>3510</v>
      </c>
      <c r="AY2" s="183"/>
      <c r="AZ2" s="183"/>
      <c r="BA2" s="183"/>
      <c r="BB2" s="183"/>
      <c r="BC2" s="183"/>
      <c r="BD2" s="183"/>
      <c r="BE2" s="183"/>
      <c r="BF2" s="184"/>
      <c r="BG2" s="184"/>
      <c r="BH2" s="184"/>
      <c r="BI2" s="184"/>
      <c r="BJ2" s="184"/>
      <c r="BK2" s="184"/>
      <c r="BL2" s="184" t="s">
        <v>3510</v>
      </c>
      <c r="BM2" s="184"/>
      <c r="BN2" s="184"/>
      <c r="BO2" s="184"/>
      <c r="BP2" s="184"/>
      <c r="BQ2" s="184"/>
      <c r="BR2" s="184"/>
      <c r="BS2" s="184"/>
      <c r="BT2" s="178"/>
    </row>
    <row r="3" spans="1:73" s="185" customFormat="1" ht="34.5" customHeight="1" thickBot="1">
      <c r="A3" s="180">
        <v>1</v>
      </c>
      <c r="B3" s="181">
        <v>2</v>
      </c>
      <c r="C3" s="180">
        <v>3</v>
      </c>
      <c r="D3" s="181">
        <v>4</v>
      </c>
      <c r="E3" s="180">
        <v>5</v>
      </c>
      <c r="F3" s="181">
        <v>6</v>
      </c>
      <c r="G3" s="180">
        <v>7</v>
      </c>
      <c r="H3" s="181">
        <v>8</v>
      </c>
      <c r="I3" s="180">
        <v>9</v>
      </c>
      <c r="J3" s="181">
        <v>10</v>
      </c>
      <c r="K3" s="180">
        <v>11</v>
      </c>
      <c r="L3" s="181">
        <v>12</v>
      </c>
      <c r="M3" s="180">
        <v>13</v>
      </c>
      <c r="N3" s="181">
        <v>14</v>
      </c>
      <c r="O3" s="180">
        <v>15</v>
      </c>
      <c r="P3" s="183"/>
      <c r="Q3" s="183"/>
      <c r="R3" s="183"/>
      <c r="S3" s="183"/>
      <c r="T3" s="183"/>
      <c r="U3" s="183"/>
      <c r="V3" s="183"/>
      <c r="W3" s="183"/>
      <c r="X3" s="183"/>
      <c r="Y3" s="183"/>
      <c r="Z3" s="183"/>
      <c r="AA3" s="183"/>
      <c r="AB3" s="183"/>
      <c r="AC3" s="183"/>
      <c r="AD3" s="184"/>
      <c r="AE3" s="184"/>
      <c r="AF3" s="184"/>
      <c r="AG3" s="184"/>
      <c r="AH3" s="184"/>
      <c r="AI3" s="184"/>
      <c r="AJ3" s="184"/>
      <c r="AK3" s="184"/>
      <c r="AL3" s="184"/>
      <c r="AM3" s="184"/>
      <c r="AN3" s="184"/>
      <c r="AO3" s="184"/>
      <c r="AP3" s="184"/>
      <c r="AQ3" s="184"/>
      <c r="AR3" s="183"/>
      <c r="AS3" s="183"/>
      <c r="AT3" s="183"/>
      <c r="AU3" s="183"/>
      <c r="AV3" s="183"/>
      <c r="AW3" s="183"/>
      <c r="AX3" s="183"/>
      <c r="AY3" s="183"/>
      <c r="AZ3" s="183"/>
      <c r="BA3" s="183"/>
      <c r="BB3" s="183"/>
      <c r="BC3" s="183"/>
      <c r="BD3" s="183"/>
      <c r="BE3" s="183"/>
      <c r="BF3" s="184"/>
      <c r="BG3" s="184"/>
      <c r="BH3" s="184"/>
      <c r="BI3" s="184"/>
      <c r="BJ3" s="184"/>
      <c r="BK3" s="184"/>
      <c r="BL3" s="184"/>
      <c r="BM3" s="184"/>
      <c r="BN3" s="184"/>
      <c r="BO3" s="184"/>
      <c r="BP3" s="184"/>
      <c r="BQ3" s="184"/>
      <c r="BR3" s="184"/>
      <c r="BS3" s="184"/>
      <c r="BT3" s="178"/>
    </row>
    <row r="4" spans="1:73" s="200" customFormat="1" ht="57.6" customHeight="1">
      <c r="A4" s="186" t="s">
        <v>3511</v>
      </c>
      <c r="B4" s="186" t="s">
        <v>3512</v>
      </c>
      <c r="C4" s="186" t="s">
        <v>701</v>
      </c>
      <c r="D4" s="186" t="s">
        <v>3513</v>
      </c>
      <c r="E4" s="186" t="s">
        <v>3514</v>
      </c>
      <c r="F4" s="186" t="s">
        <v>3515</v>
      </c>
      <c r="G4" s="186" t="s">
        <v>9</v>
      </c>
      <c r="H4" s="187" t="s">
        <v>3516</v>
      </c>
      <c r="I4" s="186" t="s">
        <v>3517</v>
      </c>
      <c r="J4" s="186" t="s">
        <v>7</v>
      </c>
      <c r="K4" s="186" t="s">
        <v>3518</v>
      </c>
      <c r="L4" s="188" t="s">
        <v>3519</v>
      </c>
      <c r="M4" s="186" t="s">
        <v>3520</v>
      </c>
      <c r="N4" s="186" t="s">
        <v>6</v>
      </c>
      <c r="O4" s="186" t="s">
        <v>12</v>
      </c>
      <c r="P4" s="189" t="s">
        <v>3521</v>
      </c>
      <c r="Q4" s="190" t="s">
        <v>690</v>
      </c>
      <c r="R4" s="190" t="s">
        <v>3522</v>
      </c>
      <c r="S4" s="190" t="s">
        <v>3523</v>
      </c>
      <c r="T4" s="190" t="s">
        <v>3524</v>
      </c>
      <c r="U4" s="190" t="s">
        <v>3525</v>
      </c>
      <c r="V4" s="190" t="s">
        <v>3526</v>
      </c>
      <c r="W4" s="190" t="s">
        <v>698</v>
      </c>
      <c r="X4" s="191" t="s">
        <v>3527</v>
      </c>
      <c r="Y4" s="192" t="s">
        <v>696</v>
      </c>
      <c r="Z4" s="192" t="s">
        <v>3528</v>
      </c>
      <c r="AA4" s="192" t="s">
        <v>3529</v>
      </c>
      <c r="AB4" s="193" t="s">
        <v>3527</v>
      </c>
      <c r="AC4" s="194" t="s">
        <v>3530</v>
      </c>
      <c r="AD4" s="190" t="s">
        <v>3521</v>
      </c>
      <c r="AE4" s="190" t="s">
        <v>690</v>
      </c>
      <c r="AF4" s="190" t="s">
        <v>3522</v>
      </c>
      <c r="AG4" s="190" t="s">
        <v>3523</v>
      </c>
      <c r="AH4" s="190" t="s">
        <v>3524</v>
      </c>
      <c r="AI4" s="190" t="s">
        <v>3525</v>
      </c>
      <c r="AJ4" s="190" t="s">
        <v>3526</v>
      </c>
      <c r="AK4" s="190" t="s">
        <v>698</v>
      </c>
      <c r="AL4" s="191" t="s">
        <v>3527</v>
      </c>
      <c r="AM4" s="195" t="s">
        <v>696</v>
      </c>
      <c r="AN4" s="195" t="s">
        <v>3528</v>
      </c>
      <c r="AO4" s="195" t="s">
        <v>3529</v>
      </c>
      <c r="AP4" s="196" t="s">
        <v>3527</v>
      </c>
      <c r="AQ4" s="197" t="s">
        <v>3531</v>
      </c>
      <c r="AR4" s="190" t="s">
        <v>3521</v>
      </c>
      <c r="AS4" s="190" t="s">
        <v>690</v>
      </c>
      <c r="AT4" s="190" t="s">
        <v>3522</v>
      </c>
      <c r="AU4" s="190" t="s">
        <v>3523</v>
      </c>
      <c r="AV4" s="190" t="s">
        <v>3524</v>
      </c>
      <c r="AW4" s="190" t="s">
        <v>3525</v>
      </c>
      <c r="AX4" s="190" t="s">
        <v>3526</v>
      </c>
      <c r="AY4" s="190" t="s">
        <v>698</v>
      </c>
      <c r="AZ4" s="191" t="s">
        <v>3527</v>
      </c>
      <c r="BA4" s="195" t="s">
        <v>696</v>
      </c>
      <c r="BB4" s="195" t="s">
        <v>3528</v>
      </c>
      <c r="BC4" s="195" t="s">
        <v>3529</v>
      </c>
      <c r="BD4" s="196" t="s">
        <v>3527</v>
      </c>
      <c r="BE4" s="194" t="s">
        <v>3532</v>
      </c>
      <c r="BF4" s="190" t="s">
        <v>3521</v>
      </c>
      <c r="BG4" s="190" t="s">
        <v>690</v>
      </c>
      <c r="BH4" s="190" t="s">
        <v>3522</v>
      </c>
      <c r="BI4" s="190" t="s">
        <v>3523</v>
      </c>
      <c r="BJ4" s="190" t="s">
        <v>3524</v>
      </c>
      <c r="BK4" s="190" t="s">
        <v>3525</v>
      </c>
      <c r="BL4" s="190" t="s">
        <v>3526</v>
      </c>
      <c r="BM4" s="190" t="s">
        <v>698</v>
      </c>
      <c r="BN4" s="191" t="s">
        <v>3527</v>
      </c>
      <c r="BO4" s="195" t="s">
        <v>696</v>
      </c>
      <c r="BP4" s="195" t="s">
        <v>3528</v>
      </c>
      <c r="BQ4" s="195" t="s">
        <v>3529</v>
      </c>
      <c r="BR4" s="196" t="s">
        <v>3527</v>
      </c>
      <c r="BS4" s="198" t="s">
        <v>3533</v>
      </c>
      <c r="BT4" s="199" t="s">
        <v>3534</v>
      </c>
    </row>
    <row r="5" spans="1:73" ht="31.2">
      <c r="A5" s="201">
        <v>1</v>
      </c>
      <c r="B5" s="202" t="s">
        <v>758</v>
      </c>
      <c r="C5" s="202" t="s">
        <v>759</v>
      </c>
      <c r="D5" s="202" t="s">
        <v>3535</v>
      </c>
      <c r="E5" s="202" t="s">
        <v>761</v>
      </c>
      <c r="F5" s="203">
        <v>23</v>
      </c>
      <c r="G5" s="202" t="s">
        <v>769</v>
      </c>
      <c r="H5" s="204">
        <v>230103000</v>
      </c>
      <c r="I5" s="205" t="s">
        <v>770</v>
      </c>
      <c r="J5" s="205" t="s">
        <v>771</v>
      </c>
      <c r="K5" s="205" t="s">
        <v>772</v>
      </c>
      <c r="L5" s="206">
        <v>3826</v>
      </c>
      <c r="M5" s="207" t="s">
        <v>773</v>
      </c>
      <c r="N5" s="208">
        <v>8000</v>
      </c>
      <c r="O5" s="209" t="s">
        <v>757</v>
      </c>
      <c r="P5" s="210">
        <v>0</v>
      </c>
      <c r="Q5" s="210">
        <v>0</v>
      </c>
      <c r="R5" s="210">
        <v>0</v>
      </c>
      <c r="S5" s="210">
        <v>0</v>
      </c>
      <c r="T5" s="210">
        <v>0</v>
      </c>
      <c r="U5" s="210">
        <v>0</v>
      </c>
      <c r="V5" s="210">
        <v>0</v>
      </c>
      <c r="W5" s="210">
        <v>0</v>
      </c>
      <c r="X5" s="211">
        <v>0</v>
      </c>
      <c r="Y5" s="210">
        <v>400000000</v>
      </c>
      <c r="Z5" s="210">
        <v>0</v>
      </c>
      <c r="AA5" s="210">
        <v>0</v>
      </c>
      <c r="AB5" s="212">
        <v>400000000</v>
      </c>
      <c r="AC5" s="213">
        <v>400000000</v>
      </c>
      <c r="AD5" s="210">
        <v>0</v>
      </c>
      <c r="AE5" s="210">
        <v>0</v>
      </c>
      <c r="AF5" s="210">
        <v>0</v>
      </c>
      <c r="AG5" s="210">
        <v>0</v>
      </c>
      <c r="AH5" s="210">
        <v>0</v>
      </c>
      <c r="AI5" s="210">
        <v>0</v>
      </c>
      <c r="AJ5" s="210">
        <v>0</v>
      </c>
      <c r="AK5" s="210">
        <v>0</v>
      </c>
      <c r="AL5" s="211">
        <v>0</v>
      </c>
      <c r="AM5" s="210">
        <v>400000000</v>
      </c>
      <c r="AN5" s="210">
        <v>0</v>
      </c>
      <c r="AO5" s="210">
        <v>0</v>
      </c>
      <c r="AP5" s="212">
        <v>400000000</v>
      </c>
      <c r="AQ5" s="214">
        <v>400000000</v>
      </c>
      <c r="AR5" s="210">
        <v>0</v>
      </c>
      <c r="AS5" s="210">
        <v>0</v>
      </c>
      <c r="AT5" s="210">
        <v>0</v>
      </c>
      <c r="AU5" s="210">
        <v>0</v>
      </c>
      <c r="AV5" s="210">
        <v>0</v>
      </c>
      <c r="AW5" s="210">
        <v>0</v>
      </c>
      <c r="AX5" s="210">
        <v>0</v>
      </c>
      <c r="AY5" s="210">
        <v>0</v>
      </c>
      <c r="AZ5" s="211">
        <v>0</v>
      </c>
      <c r="BA5" s="210">
        <v>400000000</v>
      </c>
      <c r="BB5" s="210">
        <v>0</v>
      </c>
      <c r="BC5" s="210">
        <v>0</v>
      </c>
      <c r="BD5" s="212">
        <v>400000000</v>
      </c>
      <c r="BE5" s="214">
        <v>400000000</v>
      </c>
      <c r="BF5" s="210">
        <v>0</v>
      </c>
      <c r="BG5" s="210">
        <v>0</v>
      </c>
      <c r="BH5" s="210">
        <v>0</v>
      </c>
      <c r="BI5" s="210">
        <v>0</v>
      </c>
      <c r="BJ5" s="210">
        <v>0</v>
      </c>
      <c r="BK5" s="210">
        <v>0</v>
      </c>
      <c r="BL5" s="210">
        <v>0</v>
      </c>
      <c r="BM5" s="210">
        <v>0</v>
      </c>
      <c r="BN5" s="211">
        <v>0</v>
      </c>
      <c r="BO5" s="210">
        <v>400000000</v>
      </c>
      <c r="BP5" s="210">
        <v>0</v>
      </c>
      <c r="BQ5" s="210">
        <v>0</v>
      </c>
      <c r="BR5" s="212">
        <v>400000000</v>
      </c>
      <c r="BS5" s="215">
        <v>400000000</v>
      </c>
      <c r="BT5" s="216">
        <v>1600000000</v>
      </c>
      <c r="BU5" s="217"/>
    </row>
    <row r="6" spans="1:73" ht="31.2">
      <c r="A6" s="201">
        <v>2</v>
      </c>
      <c r="B6" s="202" t="s">
        <v>758</v>
      </c>
      <c r="C6" s="202" t="s">
        <v>759</v>
      </c>
      <c r="D6" s="202" t="s">
        <v>3535</v>
      </c>
      <c r="E6" s="202" t="s">
        <v>761</v>
      </c>
      <c r="F6" s="203">
        <v>23</v>
      </c>
      <c r="G6" s="202" t="s">
        <v>782</v>
      </c>
      <c r="H6" s="204">
        <v>230206100</v>
      </c>
      <c r="I6" s="205" t="s">
        <v>770</v>
      </c>
      <c r="J6" s="205" t="s">
        <v>783</v>
      </c>
      <c r="K6" s="205" t="s">
        <v>784</v>
      </c>
      <c r="L6" s="206">
        <v>1473</v>
      </c>
      <c r="M6" s="202" t="s">
        <v>773</v>
      </c>
      <c r="N6" s="208">
        <v>3000</v>
      </c>
      <c r="O6" s="219" t="s">
        <v>757</v>
      </c>
      <c r="P6" s="210">
        <v>0</v>
      </c>
      <c r="Q6" s="210">
        <v>0</v>
      </c>
      <c r="R6" s="210">
        <v>0</v>
      </c>
      <c r="S6" s="210">
        <v>0</v>
      </c>
      <c r="T6" s="210">
        <v>0</v>
      </c>
      <c r="U6" s="210">
        <v>0</v>
      </c>
      <c r="V6" s="210">
        <v>0</v>
      </c>
      <c r="W6" s="210">
        <v>0</v>
      </c>
      <c r="X6" s="211">
        <v>0</v>
      </c>
      <c r="Y6" s="210">
        <v>150000000</v>
      </c>
      <c r="Z6" s="210">
        <v>0</v>
      </c>
      <c r="AA6" s="210">
        <v>0</v>
      </c>
      <c r="AB6" s="212">
        <v>150000000</v>
      </c>
      <c r="AC6" s="213">
        <v>150000000</v>
      </c>
      <c r="AD6" s="210">
        <v>0</v>
      </c>
      <c r="AE6" s="210">
        <v>0</v>
      </c>
      <c r="AF6" s="210">
        <v>0</v>
      </c>
      <c r="AG6" s="210">
        <v>0</v>
      </c>
      <c r="AH6" s="210">
        <v>0</v>
      </c>
      <c r="AI6" s="210">
        <v>0</v>
      </c>
      <c r="AJ6" s="210">
        <v>0</v>
      </c>
      <c r="AK6" s="210">
        <v>0</v>
      </c>
      <c r="AL6" s="211">
        <v>0</v>
      </c>
      <c r="AM6" s="210">
        <v>150000000</v>
      </c>
      <c r="AN6" s="210">
        <v>0</v>
      </c>
      <c r="AO6" s="210">
        <v>0</v>
      </c>
      <c r="AP6" s="212">
        <v>150000000</v>
      </c>
      <c r="AQ6" s="214">
        <v>150000000</v>
      </c>
      <c r="AR6" s="210">
        <v>0</v>
      </c>
      <c r="AS6" s="210">
        <v>0</v>
      </c>
      <c r="AT6" s="210">
        <v>0</v>
      </c>
      <c r="AU6" s="210">
        <v>0</v>
      </c>
      <c r="AV6" s="210">
        <v>0</v>
      </c>
      <c r="AW6" s="210">
        <v>0</v>
      </c>
      <c r="AX6" s="210">
        <v>0</v>
      </c>
      <c r="AY6" s="210">
        <v>0</v>
      </c>
      <c r="AZ6" s="211">
        <v>0</v>
      </c>
      <c r="BA6" s="210">
        <v>150000000</v>
      </c>
      <c r="BB6" s="210">
        <v>0</v>
      </c>
      <c r="BC6" s="210">
        <v>0</v>
      </c>
      <c r="BD6" s="212">
        <v>150000000</v>
      </c>
      <c r="BE6" s="214">
        <v>150000000</v>
      </c>
      <c r="BF6" s="210">
        <v>0</v>
      </c>
      <c r="BG6" s="210">
        <v>0</v>
      </c>
      <c r="BH6" s="210">
        <v>0</v>
      </c>
      <c r="BI6" s="210">
        <v>0</v>
      </c>
      <c r="BJ6" s="210">
        <v>0</v>
      </c>
      <c r="BK6" s="210">
        <v>0</v>
      </c>
      <c r="BL6" s="210">
        <v>0</v>
      </c>
      <c r="BM6" s="210">
        <v>0</v>
      </c>
      <c r="BN6" s="211">
        <v>0</v>
      </c>
      <c r="BO6" s="210">
        <v>150000000</v>
      </c>
      <c r="BP6" s="210">
        <v>0</v>
      </c>
      <c r="BQ6" s="210">
        <v>0</v>
      </c>
      <c r="BR6" s="212">
        <v>150000000</v>
      </c>
      <c r="BS6" s="215">
        <v>150000000</v>
      </c>
      <c r="BT6" s="216">
        <v>600000000</v>
      </c>
      <c r="BU6" s="217"/>
    </row>
    <row r="7" spans="1:73" ht="31.2">
      <c r="A7" s="201">
        <v>3</v>
      </c>
      <c r="B7" s="202" t="s">
        <v>758</v>
      </c>
      <c r="C7" s="202" t="s">
        <v>759</v>
      </c>
      <c r="D7" s="202" t="s">
        <v>3535</v>
      </c>
      <c r="E7" s="202" t="s">
        <v>761</v>
      </c>
      <c r="F7" s="203">
        <v>23</v>
      </c>
      <c r="G7" s="202" t="s">
        <v>769</v>
      </c>
      <c r="H7" s="204">
        <v>230106202</v>
      </c>
      <c r="I7" s="205" t="s">
        <v>788</v>
      </c>
      <c r="J7" s="205" t="s">
        <v>789</v>
      </c>
      <c r="K7" s="205" t="s">
        <v>790</v>
      </c>
      <c r="L7" s="206">
        <v>51485</v>
      </c>
      <c r="M7" s="202" t="s">
        <v>773</v>
      </c>
      <c r="N7" s="208">
        <v>80000</v>
      </c>
      <c r="O7" s="219" t="s">
        <v>757</v>
      </c>
      <c r="P7" s="210">
        <v>0</v>
      </c>
      <c r="Q7" s="210">
        <v>0</v>
      </c>
      <c r="R7" s="210">
        <v>0</v>
      </c>
      <c r="S7" s="210">
        <v>0</v>
      </c>
      <c r="T7" s="210">
        <v>0</v>
      </c>
      <c r="U7" s="210">
        <v>0</v>
      </c>
      <c r="V7" s="210">
        <v>0</v>
      </c>
      <c r="W7" s="210">
        <v>0</v>
      </c>
      <c r="X7" s="211">
        <v>0</v>
      </c>
      <c r="Y7" s="210">
        <v>4000000000</v>
      </c>
      <c r="Z7" s="210">
        <v>0</v>
      </c>
      <c r="AA7" s="210">
        <v>0</v>
      </c>
      <c r="AB7" s="212">
        <v>4000000000</v>
      </c>
      <c r="AC7" s="213">
        <v>4000000000</v>
      </c>
      <c r="AD7" s="210">
        <v>0</v>
      </c>
      <c r="AE7" s="210">
        <v>0</v>
      </c>
      <c r="AF7" s="210">
        <v>0</v>
      </c>
      <c r="AG7" s="210">
        <v>0</v>
      </c>
      <c r="AH7" s="210">
        <v>0</v>
      </c>
      <c r="AI7" s="210">
        <v>0</v>
      </c>
      <c r="AJ7" s="210">
        <v>6000000000</v>
      </c>
      <c r="AK7" s="210">
        <v>0</v>
      </c>
      <c r="AL7" s="211">
        <v>6000000000</v>
      </c>
      <c r="AM7" s="210">
        <v>0</v>
      </c>
      <c r="AN7" s="210">
        <v>0</v>
      </c>
      <c r="AO7" s="210">
        <v>0</v>
      </c>
      <c r="AP7" s="212">
        <v>0</v>
      </c>
      <c r="AQ7" s="214">
        <v>6000000000</v>
      </c>
      <c r="AR7" s="210">
        <v>0</v>
      </c>
      <c r="AS7" s="210">
        <v>0</v>
      </c>
      <c r="AT7" s="210">
        <v>0</v>
      </c>
      <c r="AU7" s="210">
        <v>0</v>
      </c>
      <c r="AV7" s="210">
        <v>0</v>
      </c>
      <c r="AW7" s="210">
        <v>0</v>
      </c>
      <c r="AX7" s="210">
        <v>0</v>
      </c>
      <c r="AY7" s="210">
        <v>0</v>
      </c>
      <c r="AZ7" s="211">
        <v>0</v>
      </c>
      <c r="BA7" s="210">
        <v>0</v>
      </c>
      <c r="BB7" s="210">
        <v>0</v>
      </c>
      <c r="BC7" s="210">
        <v>0</v>
      </c>
      <c r="BD7" s="212">
        <v>0</v>
      </c>
      <c r="BE7" s="214">
        <v>0</v>
      </c>
      <c r="BF7" s="210">
        <v>0</v>
      </c>
      <c r="BG7" s="210">
        <v>0</v>
      </c>
      <c r="BH7" s="210">
        <v>0</v>
      </c>
      <c r="BI7" s="210">
        <v>0</v>
      </c>
      <c r="BJ7" s="210">
        <v>0</v>
      </c>
      <c r="BK7" s="210">
        <v>0</v>
      </c>
      <c r="BL7" s="210">
        <v>0</v>
      </c>
      <c r="BM7" s="210">
        <v>0</v>
      </c>
      <c r="BN7" s="211">
        <v>0</v>
      </c>
      <c r="BO7" s="210">
        <v>0</v>
      </c>
      <c r="BP7" s="210">
        <v>0</v>
      </c>
      <c r="BQ7" s="210">
        <v>0</v>
      </c>
      <c r="BR7" s="212">
        <v>0</v>
      </c>
      <c r="BS7" s="215">
        <v>0</v>
      </c>
      <c r="BT7" s="216">
        <v>10000000000</v>
      </c>
      <c r="BU7" s="217"/>
    </row>
    <row r="8" spans="1:73" ht="31.2">
      <c r="A8" s="201">
        <v>4</v>
      </c>
      <c r="B8" s="202" t="s">
        <v>758</v>
      </c>
      <c r="C8" s="202" t="s">
        <v>759</v>
      </c>
      <c r="D8" s="202" t="s">
        <v>3535</v>
      </c>
      <c r="E8" s="202" t="s">
        <v>761</v>
      </c>
      <c r="F8" s="203">
        <v>23</v>
      </c>
      <c r="G8" s="202" t="s">
        <v>782</v>
      </c>
      <c r="H8" s="204">
        <v>230204200</v>
      </c>
      <c r="I8" s="205" t="s">
        <v>794</v>
      </c>
      <c r="J8" s="205" t="s">
        <v>795</v>
      </c>
      <c r="K8" s="205" t="s">
        <v>796</v>
      </c>
      <c r="L8" s="206">
        <v>2</v>
      </c>
      <c r="M8" s="202" t="s">
        <v>773</v>
      </c>
      <c r="N8" s="208">
        <v>8</v>
      </c>
      <c r="O8" s="219" t="s">
        <v>757</v>
      </c>
      <c r="P8" s="210">
        <v>175000000</v>
      </c>
      <c r="Q8" s="210">
        <v>0</v>
      </c>
      <c r="R8" s="210">
        <v>0</v>
      </c>
      <c r="S8" s="210">
        <v>0</v>
      </c>
      <c r="T8" s="210">
        <v>0</v>
      </c>
      <c r="U8" s="210">
        <v>0</v>
      </c>
      <c r="V8" s="210">
        <v>0</v>
      </c>
      <c r="W8" s="210">
        <v>0</v>
      </c>
      <c r="X8" s="211">
        <v>175000000</v>
      </c>
      <c r="Y8" s="210"/>
      <c r="Z8" s="210">
        <v>0</v>
      </c>
      <c r="AA8" s="210">
        <v>0</v>
      </c>
      <c r="AB8" s="212">
        <v>0</v>
      </c>
      <c r="AC8" s="213">
        <v>175000000</v>
      </c>
      <c r="AD8" s="210">
        <v>182000000</v>
      </c>
      <c r="AE8" s="210">
        <v>0</v>
      </c>
      <c r="AF8" s="210">
        <v>0</v>
      </c>
      <c r="AG8" s="210">
        <v>0</v>
      </c>
      <c r="AH8" s="210">
        <v>0</v>
      </c>
      <c r="AI8" s="210">
        <v>0</v>
      </c>
      <c r="AJ8" s="210">
        <v>0</v>
      </c>
      <c r="AK8" s="210">
        <v>0</v>
      </c>
      <c r="AL8" s="211">
        <v>182000000</v>
      </c>
      <c r="AM8" s="210">
        <v>0</v>
      </c>
      <c r="AN8" s="210">
        <v>0</v>
      </c>
      <c r="AO8" s="210">
        <v>0</v>
      </c>
      <c r="AP8" s="212">
        <v>0</v>
      </c>
      <c r="AQ8" s="214">
        <v>182000000</v>
      </c>
      <c r="AR8" s="210">
        <v>189280000</v>
      </c>
      <c r="AS8" s="210">
        <v>0</v>
      </c>
      <c r="AT8" s="210">
        <v>0</v>
      </c>
      <c r="AU8" s="210">
        <v>0</v>
      </c>
      <c r="AV8" s="210">
        <v>0</v>
      </c>
      <c r="AW8" s="210">
        <v>0</v>
      </c>
      <c r="AX8" s="210">
        <v>0</v>
      </c>
      <c r="AY8" s="210">
        <v>0</v>
      </c>
      <c r="AZ8" s="211">
        <v>189280000</v>
      </c>
      <c r="BA8" s="210">
        <v>0</v>
      </c>
      <c r="BB8" s="210">
        <v>0</v>
      </c>
      <c r="BC8" s="210">
        <v>0</v>
      </c>
      <c r="BD8" s="212">
        <v>0</v>
      </c>
      <c r="BE8" s="214">
        <v>189280000</v>
      </c>
      <c r="BF8" s="210">
        <v>196851200</v>
      </c>
      <c r="BG8" s="210">
        <v>0</v>
      </c>
      <c r="BH8" s="210">
        <v>0</v>
      </c>
      <c r="BI8" s="210">
        <v>0</v>
      </c>
      <c r="BJ8" s="210">
        <v>0</v>
      </c>
      <c r="BK8" s="210">
        <v>0</v>
      </c>
      <c r="BL8" s="210">
        <v>0</v>
      </c>
      <c r="BM8" s="210">
        <v>0</v>
      </c>
      <c r="BN8" s="211">
        <v>196851200</v>
      </c>
      <c r="BO8" s="210">
        <v>0</v>
      </c>
      <c r="BP8" s="210">
        <v>0</v>
      </c>
      <c r="BQ8" s="210">
        <v>0</v>
      </c>
      <c r="BR8" s="212">
        <v>0</v>
      </c>
      <c r="BS8" s="215">
        <v>196851200</v>
      </c>
      <c r="BT8" s="216">
        <v>743131200</v>
      </c>
      <c r="BU8" s="217"/>
    </row>
    <row r="9" spans="1:73" ht="31.2">
      <c r="A9" s="201">
        <v>5</v>
      </c>
      <c r="B9" s="202" t="s">
        <v>758</v>
      </c>
      <c r="C9" s="202" t="s">
        <v>759</v>
      </c>
      <c r="D9" s="202" t="s">
        <v>3535</v>
      </c>
      <c r="E9" s="202" t="s">
        <v>761</v>
      </c>
      <c r="F9" s="203">
        <v>23</v>
      </c>
      <c r="G9" s="202" t="s">
        <v>782</v>
      </c>
      <c r="H9" s="204">
        <v>230202000</v>
      </c>
      <c r="I9" s="205" t="s">
        <v>803</v>
      </c>
      <c r="J9" s="205" t="s">
        <v>804</v>
      </c>
      <c r="K9" s="205" t="s">
        <v>805</v>
      </c>
      <c r="L9" s="206">
        <v>3</v>
      </c>
      <c r="M9" s="202" t="s">
        <v>773</v>
      </c>
      <c r="N9" s="208">
        <v>20</v>
      </c>
      <c r="O9" s="219" t="s">
        <v>757</v>
      </c>
      <c r="P9" s="210">
        <v>100000000</v>
      </c>
      <c r="Q9" s="210">
        <v>0</v>
      </c>
      <c r="R9" s="210">
        <v>0</v>
      </c>
      <c r="S9" s="210">
        <v>0</v>
      </c>
      <c r="T9" s="210">
        <v>0</v>
      </c>
      <c r="U9" s="210">
        <v>0</v>
      </c>
      <c r="V9" s="210">
        <v>0</v>
      </c>
      <c r="W9" s="210">
        <v>0</v>
      </c>
      <c r="X9" s="211">
        <v>100000000</v>
      </c>
      <c r="Y9" s="210">
        <v>0</v>
      </c>
      <c r="Z9" s="210">
        <v>0</v>
      </c>
      <c r="AA9" s="210">
        <v>0</v>
      </c>
      <c r="AB9" s="212">
        <v>0</v>
      </c>
      <c r="AC9" s="213">
        <v>100000000</v>
      </c>
      <c r="AD9" s="210">
        <v>104000000</v>
      </c>
      <c r="AE9" s="210">
        <v>0</v>
      </c>
      <c r="AF9" s="210">
        <v>0</v>
      </c>
      <c r="AG9" s="210">
        <v>0</v>
      </c>
      <c r="AH9" s="210">
        <v>0</v>
      </c>
      <c r="AI9" s="210">
        <v>0</v>
      </c>
      <c r="AJ9" s="210">
        <v>0</v>
      </c>
      <c r="AK9" s="210">
        <v>0</v>
      </c>
      <c r="AL9" s="211">
        <v>104000000</v>
      </c>
      <c r="AM9" s="210">
        <v>0</v>
      </c>
      <c r="AN9" s="210">
        <v>0</v>
      </c>
      <c r="AO9" s="210">
        <v>0</v>
      </c>
      <c r="AP9" s="212">
        <v>0</v>
      </c>
      <c r="AQ9" s="214">
        <v>104000000</v>
      </c>
      <c r="AR9" s="210">
        <v>108160000</v>
      </c>
      <c r="AS9" s="210">
        <v>0</v>
      </c>
      <c r="AT9" s="210">
        <v>0</v>
      </c>
      <c r="AU9" s="210">
        <v>0</v>
      </c>
      <c r="AV9" s="210">
        <v>0</v>
      </c>
      <c r="AW9" s="210">
        <v>0</v>
      </c>
      <c r="AX9" s="210">
        <v>0</v>
      </c>
      <c r="AY9" s="210">
        <v>0</v>
      </c>
      <c r="AZ9" s="211">
        <v>108160000</v>
      </c>
      <c r="BA9" s="210">
        <v>0</v>
      </c>
      <c r="BB9" s="210">
        <v>0</v>
      </c>
      <c r="BC9" s="210">
        <v>0</v>
      </c>
      <c r="BD9" s="212">
        <v>0</v>
      </c>
      <c r="BE9" s="214">
        <v>108160000</v>
      </c>
      <c r="BF9" s="210">
        <v>112486400</v>
      </c>
      <c r="BG9" s="210">
        <v>0</v>
      </c>
      <c r="BH9" s="210">
        <v>0</v>
      </c>
      <c r="BI9" s="210">
        <v>0</v>
      </c>
      <c r="BJ9" s="210">
        <v>0</v>
      </c>
      <c r="BK9" s="210">
        <v>0</v>
      </c>
      <c r="BL9" s="210">
        <v>0</v>
      </c>
      <c r="BM9" s="210">
        <v>0</v>
      </c>
      <c r="BN9" s="211">
        <v>112486400</v>
      </c>
      <c r="BO9" s="210">
        <v>0</v>
      </c>
      <c r="BP9" s="210">
        <v>0</v>
      </c>
      <c r="BQ9" s="210">
        <v>0</v>
      </c>
      <c r="BR9" s="212">
        <v>0</v>
      </c>
      <c r="BS9" s="215">
        <v>112486400</v>
      </c>
      <c r="BT9" s="216">
        <v>424646400</v>
      </c>
      <c r="BU9" s="217"/>
    </row>
    <row r="10" spans="1:73" ht="31.2">
      <c r="A10" s="201">
        <v>6</v>
      </c>
      <c r="B10" s="202" t="s">
        <v>758</v>
      </c>
      <c r="C10" s="202" t="s">
        <v>759</v>
      </c>
      <c r="D10" s="202" t="s">
        <v>808</v>
      </c>
      <c r="E10" s="202" t="s">
        <v>809</v>
      </c>
      <c r="F10" s="203">
        <v>23</v>
      </c>
      <c r="G10" s="202" t="s">
        <v>769</v>
      </c>
      <c r="H10" s="204">
        <v>230102700</v>
      </c>
      <c r="I10" s="205" t="s">
        <v>815</v>
      </c>
      <c r="J10" s="205" t="s">
        <v>816</v>
      </c>
      <c r="K10" s="205" t="s">
        <v>817</v>
      </c>
      <c r="L10" s="206">
        <v>145523</v>
      </c>
      <c r="M10" s="202" t="s">
        <v>818</v>
      </c>
      <c r="N10" s="208">
        <v>159203</v>
      </c>
      <c r="O10" s="219" t="s">
        <v>757</v>
      </c>
      <c r="P10" s="210">
        <v>300000000</v>
      </c>
      <c r="Q10" s="210">
        <v>0</v>
      </c>
      <c r="R10" s="210">
        <v>0</v>
      </c>
      <c r="S10" s="210">
        <v>0</v>
      </c>
      <c r="T10" s="210">
        <v>0</v>
      </c>
      <c r="U10" s="210">
        <v>0</v>
      </c>
      <c r="V10" s="210">
        <v>0</v>
      </c>
      <c r="W10" s="210">
        <v>0</v>
      </c>
      <c r="X10" s="211">
        <v>300000000</v>
      </c>
      <c r="Y10" s="210">
        <v>17000000000</v>
      </c>
      <c r="Z10" s="210">
        <v>0</v>
      </c>
      <c r="AA10" s="210">
        <v>0</v>
      </c>
      <c r="AB10" s="212">
        <v>17000000000</v>
      </c>
      <c r="AC10" s="213">
        <v>17300000000</v>
      </c>
      <c r="AD10" s="210">
        <v>312000000</v>
      </c>
      <c r="AE10" s="210">
        <v>0</v>
      </c>
      <c r="AF10" s="210">
        <v>0</v>
      </c>
      <c r="AG10" s="210">
        <v>0</v>
      </c>
      <c r="AH10" s="210">
        <v>0</v>
      </c>
      <c r="AI10" s="210">
        <v>0</v>
      </c>
      <c r="AJ10" s="210">
        <v>0</v>
      </c>
      <c r="AK10" s="210">
        <v>0</v>
      </c>
      <c r="AL10" s="211">
        <v>312000000</v>
      </c>
      <c r="AM10" s="210">
        <v>7253333334</v>
      </c>
      <c r="AN10" s="210">
        <v>0</v>
      </c>
      <c r="AO10" s="210">
        <v>0</v>
      </c>
      <c r="AP10" s="212">
        <v>7253333334</v>
      </c>
      <c r="AQ10" s="214">
        <v>7565333334</v>
      </c>
      <c r="AR10" s="210">
        <v>324480000</v>
      </c>
      <c r="AS10" s="210">
        <v>0</v>
      </c>
      <c r="AT10" s="210">
        <v>0</v>
      </c>
      <c r="AU10" s="210">
        <v>0</v>
      </c>
      <c r="AV10" s="210">
        <v>0</v>
      </c>
      <c r="AW10" s="210">
        <v>0</v>
      </c>
      <c r="AX10" s="210">
        <v>0</v>
      </c>
      <c r="AY10" s="210">
        <v>0</v>
      </c>
      <c r="AZ10" s="211">
        <v>324480000</v>
      </c>
      <c r="BA10" s="210">
        <v>7253333333</v>
      </c>
      <c r="BB10" s="210">
        <v>0</v>
      </c>
      <c r="BC10" s="210">
        <v>0</v>
      </c>
      <c r="BD10" s="212">
        <v>7253333333</v>
      </c>
      <c r="BE10" s="214">
        <v>7577813333</v>
      </c>
      <c r="BF10" s="210">
        <v>337459200</v>
      </c>
      <c r="BG10" s="210">
        <v>0</v>
      </c>
      <c r="BH10" s="210">
        <v>0</v>
      </c>
      <c r="BI10" s="210">
        <v>0</v>
      </c>
      <c r="BJ10" s="210">
        <v>0</v>
      </c>
      <c r="BK10" s="210">
        <v>0</v>
      </c>
      <c r="BL10" s="210">
        <v>0</v>
      </c>
      <c r="BM10" s="210">
        <v>0</v>
      </c>
      <c r="BN10" s="211">
        <v>337459200</v>
      </c>
      <c r="BO10" s="210">
        <v>7253333333</v>
      </c>
      <c r="BP10" s="210">
        <v>0</v>
      </c>
      <c r="BQ10" s="210">
        <v>0</v>
      </c>
      <c r="BR10" s="212">
        <v>7253333333</v>
      </c>
      <c r="BS10" s="215">
        <v>7590792533</v>
      </c>
      <c r="BT10" s="216">
        <v>40033939200</v>
      </c>
      <c r="BU10" s="217"/>
    </row>
    <row r="11" spans="1:73" ht="31.2">
      <c r="A11" s="201">
        <v>7</v>
      </c>
      <c r="B11" s="202" t="s">
        <v>758</v>
      </c>
      <c r="C11" s="202" t="s">
        <v>759</v>
      </c>
      <c r="D11" s="202" t="s">
        <v>808</v>
      </c>
      <c r="E11" s="202" t="s">
        <v>809</v>
      </c>
      <c r="F11" s="203">
        <v>23</v>
      </c>
      <c r="G11" s="202" t="s">
        <v>769</v>
      </c>
      <c r="H11" s="204">
        <v>230102800</v>
      </c>
      <c r="I11" s="205" t="s">
        <v>824</v>
      </c>
      <c r="J11" s="205" t="s">
        <v>825</v>
      </c>
      <c r="K11" s="205" t="s">
        <v>826</v>
      </c>
      <c r="L11" s="220">
        <v>0</v>
      </c>
      <c r="M11" s="202" t="s">
        <v>827</v>
      </c>
      <c r="N11" s="208">
        <v>60</v>
      </c>
      <c r="O11" s="219" t="s">
        <v>757</v>
      </c>
      <c r="P11" s="210">
        <v>100000000</v>
      </c>
      <c r="Q11" s="210">
        <v>0</v>
      </c>
      <c r="R11" s="210">
        <v>0</v>
      </c>
      <c r="S11" s="210">
        <v>0</v>
      </c>
      <c r="T11" s="210">
        <v>0</v>
      </c>
      <c r="U11" s="210">
        <v>0</v>
      </c>
      <c r="V11" s="210">
        <v>0</v>
      </c>
      <c r="W11" s="210">
        <v>0</v>
      </c>
      <c r="X11" s="211">
        <v>100000000</v>
      </c>
      <c r="Y11" s="210">
        <v>0</v>
      </c>
      <c r="Z11" s="210">
        <v>0</v>
      </c>
      <c r="AA11" s="210">
        <v>0</v>
      </c>
      <c r="AB11" s="212">
        <v>0</v>
      </c>
      <c r="AC11" s="213">
        <v>100000000</v>
      </c>
      <c r="AD11" s="210">
        <v>104000000</v>
      </c>
      <c r="AE11" s="210">
        <v>0</v>
      </c>
      <c r="AF11" s="210">
        <v>0</v>
      </c>
      <c r="AG11" s="210">
        <v>0</v>
      </c>
      <c r="AH11" s="210">
        <v>0</v>
      </c>
      <c r="AI11" s="210">
        <v>0</v>
      </c>
      <c r="AJ11" s="210">
        <v>0</v>
      </c>
      <c r="AK11" s="210">
        <v>0</v>
      </c>
      <c r="AL11" s="211">
        <v>104000000</v>
      </c>
      <c r="AM11" s="210">
        <v>2250000000</v>
      </c>
      <c r="AN11" s="210">
        <v>4500000000</v>
      </c>
      <c r="AO11" s="210">
        <v>0</v>
      </c>
      <c r="AP11" s="212">
        <v>6750000000</v>
      </c>
      <c r="AQ11" s="214">
        <v>6854000000</v>
      </c>
      <c r="AR11" s="210">
        <v>108160000</v>
      </c>
      <c r="AS11" s="210">
        <v>0</v>
      </c>
      <c r="AT11" s="210">
        <v>0</v>
      </c>
      <c r="AU11" s="210">
        <v>0</v>
      </c>
      <c r="AV11" s="210">
        <v>0</v>
      </c>
      <c r="AW11" s="210">
        <v>0</v>
      </c>
      <c r="AX11" s="210">
        <v>0</v>
      </c>
      <c r="AY11" s="210">
        <v>0</v>
      </c>
      <c r="AZ11" s="211">
        <v>108160000</v>
      </c>
      <c r="BA11" s="210">
        <v>2250000000</v>
      </c>
      <c r="BB11" s="210">
        <v>0</v>
      </c>
      <c r="BC11" s="210">
        <v>0</v>
      </c>
      <c r="BD11" s="212">
        <v>2250000000</v>
      </c>
      <c r="BE11" s="214">
        <v>2358160000</v>
      </c>
      <c r="BF11" s="210">
        <v>112486400</v>
      </c>
      <c r="BG11" s="210">
        <v>0</v>
      </c>
      <c r="BH11" s="210">
        <v>0</v>
      </c>
      <c r="BI11" s="210">
        <v>0</v>
      </c>
      <c r="BJ11" s="210">
        <v>0</v>
      </c>
      <c r="BK11" s="210">
        <v>0</v>
      </c>
      <c r="BL11" s="210">
        <v>0</v>
      </c>
      <c r="BM11" s="210">
        <v>0</v>
      </c>
      <c r="BN11" s="211">
        <v>112486400</v>
      </c>
      <c r="BO11" s="210">
        <v>0</v>
      </c>
      <c r="BP11" s="210">
        <v>0</v>
      </c>
      <c r="BQ11" s="210">
        <v>0</v>
      </c>
      <c r="BR11" s="212">
        <v>0</v>
      </c>
      <c r="BS11" s="215">
        <v>112486400</v>
      </c>
      <c r="BT11" s="216">
        <v>9424646400</v>
      </c>
      <c r="BU11" s="217"/>
    </row>
    <row r="12" spans="1:73" ht="31.2">
      <c r="A12" s="201">
        <v>8</v>
      </c>
      <c r="B12" s="202" t="s">
        <v>758</v>
      </c>
      <c r="C12" s="202" t="s">
        <v>759</v>
      </c>
      <c r="D12" s="202" t="s">
        <v>808</v>
      </c>
      <c r="E12" s="202" t="s">
        <v>809</v>
      </c>
      <c r="F12" s="203">
        <v>23</v>
      </c>
      <c r="G12" s="202" t="s">
        <v>769</v>
      </c>
      <c r="H12" s="204">
        <v>230101400</v>
      </c>
      <c r="I12" s="205" t="s">
        <v>824</v>
      </c>
      <c r="J12" s="205" t="s">
        <v>828</v>
      </c>
      <c r="K12" s="205" t="s">
        <v>829</v>
      </c>
      <c r="L12" s="206">
        <v>77</v>
      </c>
      <c r="M12" s="202" t="s">
        <v>773</v>
      </c>
      <c r="N12" s="208">
        <v>90</v>
      </c>
      <c r="O12" s="219" t="s">
        <v>757</v>
      </c>
      <c r="P12" s="210">
        <v>0</v>
      </c>
      <c r="Q12" s="210">
        <v>0</v>
      </c>
      <c r="R12" s="210">
        <v>0</v>
      </c>
      <c r="S12" s="210">
        <v>0</v>
      </c>
      <c r="T12" s="210">
        <v>0</v>
      </c>
      <c r="U12" s="210">
        <v>0</v>
      </c>
      <c r="V12" s="210">
        <v>0</v>
      </c>
      <c r="W12" s="210">
        <v>0</v>
      </c>
      <c r="X12" s="211">
        <v>0</v>
      </c>
      <c r="Y12" s="210">
        <v>0</v>
      </c>
      <c r="Z12" s="210">
        <v>0</v>
      </c>
      <c r="AA12" s="210">
        <v>0</v>
      </c>
      <c r="AB12" s="212">
        <v>0</v>
      </c>
      <c r="AC12" s="213">
        <v>0</v>
      </c>
      <c r="AD12" s="210">
        <v>0</v>
      </c>
      <c r="AE12" s="210">
        <v>0</v>
      </c>
      <c r="AF12" s="210">
        <v>0</v>
      </c>
      <c r="AG12" s="210">
        <v>0</v>
      </c>
      <c r="AH12" s="210">
        <v>0</v>
      </c>
      <c r="AI12" s="210">
        <v>0</v>
      </c>
      <c r="AJ12" s="210">
        <v>0</v>
      </c>
      <c r="AK12" s="210">
        <v>0</v>
      </c>
      <c r="AL12" s="211">
        <v>0</v>
      </c>
      <c r="AM12" s="210">
        <v>5000000000</v>
      </c>
      <c r="AN12" s="210">
        <v>0</v>
      </c>
      <c r="AO12" s="210">
        <v>0</v>
      </c>
      <c r="AP12" s="212">
        <v>5000000000</v>
      </c>
      <c r="AQ12" s="214">
        <v>5000000000</v>
      </c>
      <c r="AR12" s="210">
        <v>0</v>
      </c>
      <c r="AS12" s="210">
        <v>0</v>
      </c>
      <c r="AT12" s="210">
        <v>0</v>
      </c>
      <c r="AU12" s="210">
        <v>0</v>
      </c>
      <c r="AV12" s="210">
        <v>0</v>
      </c>
      <c r="AW12" s="210">
        <v>0</v>
      </c>
      <c r="AX12" s="210">
        <v>0</v>
      </c>
      <c r="AY12" s="210">
        <v>0</v>
      </c>
      <c r="AZ12" s="211">
        <v>0</v>
      </c>
      <c r="BA12" s="210">
        <v>0</v>
      </c>
      <c r="BB12" s="210">
        <v>0</v>
      </c>
      <c r="BC12" s="210">
        <v>0</v>
      </c>
      <c r="BD12" s="212">
        <v>0</v>
      </c>
      <c r="BE12" s="214">
        <v>0</v>
      </c>
      <c r="BF12" s="210">
        <v>0</v>
      </c>
      <c r="BG12" s="210">
        <v>0</v>
      </c>
      <c r="BH12" s="210">
        <v>0</v>
      </c>
      <c r="BI12" s="210">
        <v>0</v>
      </c>
      <c r="BJ12" s="210">
        <v>0</v>
      </c>
      <c r="BK12" s="210">
        <v>0</v>
      </c>
      <c r="BL12" s="210">
        <v>0</v>
      </c>
      <c r="BM12" s="210">
        <v>0</v>
      </c>
      <c r="BN12" s="211">
        <v>0</v>
      </c>
      <c r="BO12" s="210">
        <v>0</v>
      </c>
      <c r="BP12" s="210">
        <v>0</v>
      </c>
      <c r="BQ12" s="210">
        <v>0</v>
      </c>
      <c r="BR12" s="212">
        <v>0</v>
      </c>
      <c r="BS12" s="215">
        <v>0</v>
      </c>
      <c r="BT12" s="216">
        <v>5000000000</v>
      </c>
      <c r="BU12" s="217"/>
    </row>
    <row r="13" spans="1:73" ht="31.2">
      <c r="A13" s="201">
        <v>9</v>
      </c>
      <c r="B13" s="202" t="s">
        <v>758</v>
      </c>
      <c r="C13" s="202" t="s">
        <v>759</v>
      </c>
      <c r="D13" s="202" t="s">
        <v>808</v>
      </c>
      <c r="E13" s="202" t="s">
        <v>809</v>
      </c>
      <c r="F13" s="203">
        <v>23</v>
      </c>
      <c r="G13" s="202" t="s">
        <v>769</v>
      </c>
      <c r="H13" s="204">
        <v>230102400</v>
      </c>
      <c r="I13" s="205" t="s">
        <v>830</v>
      </c>
      <c r="J13" s="205" t="s">
        <v>831</v>
      </c>
      <c r="K13" s="205" t="s">
        <v>832</v>
      </c>
      <c r="L13" s="206">
        <v>8</v>
      </c>
      <c r="M13" s="202" t="s">
        <v>773</v>
      </c>
      <c r="N13" s="208">
        <v>8</v>
      </c>
      <c r="O13" s="219" t="s">
        <v>757</v>
      </c>
      <c r="P13" s="210">
        <v>100000000</v>
      </c>
      <c r="Q13" s="210">
        <v>0</v>
      </c>
      <c r="R13" s="210">
        <v>0</v>
      </c>
      <c r="S13" s="210">
        <v>0</v>
      </c>
      <c r="T13" s="210">
        <v>0</v>
      </c>
      <c r="U13" s="210">
        <v>0</v>
      </c>
      <c r="V13" s="210">
        <v>0</v>
      </c>
      <c r="W13" s="210">
        <v>0</v>
      </c>
      <c r="X13" s="211">
        <v>100000000</v>
      </c>
      <c r="Y13" s="210">
        <v>20000000000</v>
      </c>
      <c r="Z13" s="210">
        <v>0</v>
      </c>
      <c r="AA13" s="210">
        <v>0</v>
      </c>
      <c r="AB13" s="212">
        <v>20000000000</v>
      </c>
      <c r="AC13" s="213">
        <v>20100000000</v>
      </c>
      <c r="AD13" s="210">
        <v>104000000</v>
      </c>
      <c r="AE13" s="210">
        <v>0</v>
      </c>
      <c r="AF13" s="210">
        <v>0</v>
      </c>
      <c r="AG13" s="210">
        <v>0</v>
      </c>
      <c r="AH13" s="210">
        <v>0</v>
      </c>
      <c r="AI13" s="210">
        <v>0</v>
      </c>
      <c r="AJ13" s="210">
        <v>4000000000</v>
      </c>
      <c r="AK13" s="210">
        <v>0</v>
      </c>
      <c r="AL13" s="211">
        <v>4104000000</v>
      </c>
      <c r="AM13" s="210">
        <v>1000000000</v>
      </c>
      <c r="AN13" s="210">
        <v>0</v>
      </c>
      <c r="AO13" s="210">
        <v>0</v>
      </c>
      <c r="AP13" s="212">
        <v>1000000000</v>
      </c>
      <c r="AQ13" s="214">
        <v>5104000000</v>
      </c>
      <c r="AR13" s="210">
        <v>108160000</v>
      </c>
      <c r="AS13" s="210">
        <v>0</v>
      </c>
      <c r="AT13" s="210">
        <v>0</v>
      </c>
      <c r="AU13" s="210">
        <v>0</v>
      </c>
      <c r="AV13" s="210">
        <v>0</v>
      </c>
      <c r="AW13" s="210">
        <v>0</v>
      </c>
      <c r="AX13" s="210">
        <v>0</v>
      </c>
      <c r="AY13" s="210">
        <v>0</v>
      </c>
      <c r="AZ13" s="211">
        <v>108160000</v>
      </c>
      <c r="BA13" s="210">
        <v>5000000000</v>
      </c>
      <c r="BB13" s="210">
        <v>0</v>
      </c>
      <c r="BC13" s="210">
        <v>0</v>
      </c>
      <c r="BD13" s="212">
        <v>5000000000</v>
      </c>
      <c r="BE13" s="214">
        <v>5108160000</v>
      </c>
      <c r="BF13" s="210">
        <v>112486400</v>
      </c>
      <c r="BG13" s="210">
        <v>0</v>
      </c>
      <c r="BH13" s="210">
        <v>0</v>
      </c>
      <c r="BI13" s="210">
        <v>0</v>
      </c>
      <c r="BJ13" s="210">
        <v>0</v>
      </c>
      <c r="BK13" s="210">
        <v>0</v>
      </c>
      <c r="BL13" s="210">
        <v>0</v>
      </c>
      <c r="BM13" s="210">
        <v>0</v>
      </c>
      <c r="BN13" s="211">
        <v>112486400</v>
      </c>
      <c r="BO13" s="210">
        <v>0</v>
      </c>
      <c r="BP13" s="210">
        <v>0</v>
      </c>
      <c r="BQ13" s="210">
        <v>0</v>
      </c>
      <c r="BR13" s="212">
        <v>0</v>
      </c>
      <c r="BS13" s="215">
        <v>112486400</v>
      </c>
      <c r="BT13" s="216">
        <v>30424646400</v>
      </c>
      <c r="BU13" s="217"/>
    </row>
    <row r="14" spans="1:73" ht="31.2">
      <c r="A14" s="201">
        <v>10</v>
      </c>
      <c r="B14" s="202" t="s">
        <v>758</v>
      </c>
      <c r="C14" s="202" t="s">
        <v>835</v>
      </c>
      <c r="D14" s="202" t="s">
        <v>836</v>
      </c>
      <c r="E14" s="202" t="s">
        <v>837</v>
      </c>
      <c r="F14" s="203">
        <v>22</v>
      </c>
      <c r="G14" s="202" t="s">
        <v>3536</v>
      </c>
      <c r="H14" s="204">
        <v>220103400</v>
      </c>
      <c r="I14" s="205" t="s">
        <v>843</v>
      </c>
      <c r="J14" s="205" t="s">
        <v>844</v>
      </c>
      <c r="K14" s="205" t="s">
        <v>845</v>
      </c>
      <c r="L14" s="220">
        <v>0</v>
      </c>
      <c r="M14" s="202" t="s">
        <v>846</v>
      </c>
      <c r="N14" s="208">
        <v>50</v>
      </c>
      <c r="O14" s="219" t="s">
        <v>834</v>
      </c>
      <c r="P14" s="210">
        <v>430000000</v>
      </c>
      <c r="Q14" s="210">
        <v>0</v>
      </c>
      <c r="R14" s="210">
        <v>0</v>
      </c>
      <c r="S14" s="210">
        <v>0</v>
      </c>
      <c r="T14" s="210">
        <v>0</v>
      </c>
      <c r="U14" s="210">
        <v>0</v>
      </c>
      <c r="V14" s="210">
        <v>0</v>
      </c>
      <c r="W14" s="210">
        <v>0</v>
      </c>
      <c r="X14" s="211">
        <v>430000000</v>
      </c>
      <c r="Y14" s="210">
        <v>0</v>
      </c>
      <c r="Z14" s="210">
        <v>0</v>
      </c>
      <c r="AA14" s="210">
        <v>0</v>
      </c>
      <c r="AB14" s="212">
        <v>0</v>
      </c>
      <c r="AC14" s="213">
        <v>430000000</v>
      </c>
      <c r="AD14" s="210">
        <v>447200000</v>
      </c>
      <c r="AE14" s="210">
        <v>0</v>
      </c>
      <c r="AF14" s="210">
        <v>0</v>
      </c>
      <c r="AG14" s="210">
        <v>0</v>
      </c>
      <c r="AH14" s="210">
        <v>0</v>
      </c>
      <c r="AI14" s="210">
        <v>0</v>
      </c>
      <c r="AJ14" s="210">
        <v>0</v>
      </c>
      <c r="AK14" s="210">
        <v>0</v>
      </c>
      <c r="AL14" s="211">
        <v>447200000</v>
      </c>
      <c r="AM14" s="210">
        <v>0</v>
      </c>
      <c r="AN14" s="210">
        <v>0</v>
      </c>
      <c r="AO14" s="210">
        <v>0</v>
      </c>
      <c r="AP14" s="212">
        <v>0</v>
      </c>
      <c r="AQ14" s="214">
        <v>447200000</v>
      </c>
      <c r="AR14" s="210">
        <v>465088000</v>
      </c>
      <c r="AS14" s="210">
        <v>0</v>
      </c>
      <c r="AT14" s="210">
        <v>0</v>
      </c>
      <c r="AU14" s="210">
        <v>0</v>
      </c>
      <c r="AV14" s="210">
        <v>0</v>
      </c>
      <c r="AW14" s="210">
        <v>0</v>
      </c>
      <c r="AX14" s="210">
        <v>0</v>
      </c>
      <c r="AY14" s="210">
        <v>0</v>
      </c>
      <c r="AZ14" s="211">
        <v>465088000</v>
      </c>
      <c r="BA14" s="210">
        <v>0</v>
      </c>
      <c r="BB14" s="210">
        <v>0</v>
      </c>
      <c r="BC14" s="210">
        <v>0</v>
      </c>
      <c r="BD14" s="212">
        <v>0</v>
      </c>
      <c r="BE14" s="214">
        <v>465088000</v>
      </c>
      <c r="BF14" s="210">
        <v>483691520</v>
      </c>
      <c r="BG14" s="210">
        <v>0</v>
      </c>
      <c r="BH14" s="210">
        <v>0</v>
      </c>
      <c r="BI14" s="210">
        <v>0</v>
      </c>
      <c r="BJ14" s="210">
        <v>0</v>
      </c>
      <c r="BK14" s="210">
        <v>0</v>
      </c>
      <c r="BL14" s="210">
        <v>0</v>
      </c>
      <c r="BM14" s="210">
        <v>0</v>
      </c>
      <c r="BN14" s="211">
        <v>483691520</v>
      </c>
      <c r="BO14" s="210">
        <v>0</v>
      </c>
      <c r="BP14" s="210">
        <v>0</v>
      </c>
      <c r="BQ14" s="210">
        <v>0</v>
      </c>
      <c r="BR14" s="212">
        <v>0</v>
      </c>
      <c r="BS14" s="215">
        <v>483691520</v>
      </c>
      <c r="BT14" s="216">
        <v>1825979520</v>
      </c>
      <c r="BU14" s="217"/>
    </row>
    <row r="15" spans="1:73" ht="31.2">
      <c r="A15" s="201">
        <v>11</v>
      </c>
      <c r="B15" s="202" t="s">
        <v>758</v>
      </c>
      <c r="C15" s="202" t="s">
        <v>835</v>
      </c>
      <c r="D15" s="202" t="s">
        <v>836</v>
      </c>
      <c r="E15" s="202" t="s">
        <v>837</v>
      </c>
      <c r="F15" s="203">
        <v>22</v>
      </c>
      <c r="G15" s="202" t="s">
        <v>3536</v>
      </c>
      <c r="H15" s="204">
        <v>220108500</v>
      </c>
      <c r="I15" s="205" t="s">
        <v>852</v>
      </c>
      <c r="J15" s="205" t="s">
        <v>853</v>
      </c>
      <c r="K15" s="205" t="s">
        <v>854</v>
      </c>
      <c r="L15" s="220">
        <v>60</v>
      </c>
      <c r="M15" s="202" t="s">
        <v>855</v>
      </c>
      <c r="N15" s="208">
        <v>60</v>
      </c>
      <c r="O15" s="219" t="s">
        <v>834</v>
      </c>
      <c r="P15" s="210">
        <v>15000000</v>
      </c>
      <c r="Q15" s="210">
        <v>0</v>
      </c>
      <c r="R15" s="210">
        <v>0</v>
      </c>
      <c r="S15" s="210">
        <v>0</v>
      </c>
      <c r="T15" s="210">
        <v>0</v>
      </c>
      <c r="U15" s="210">
        <v>0</v>
      </c>
      <c r="V15" s="210">
        <v>0</v>
      </c>
      <c r="W15" s="210">
        <v>0</v>
      </c>
      <c r="X15" s="211">
        <v>15000000</v>
      </c>
      <c r="Y15" s="210">
        <v>0</v>
      </c>
      <c r="Z15" s="210">
        <v>0</v>
      </c>
      <c r="AA15" s="210">
        <v>0</v>
      </c>
      <c r="AB15" s="212">
        <v>0</v>
      </c>
      <c r="AC15" s="213">
        <v>15000000</v>
      </c>
      <c r="AD15" s="210">
        <v>15600000</v>
      </c>
      <c r="AE15" s="210">
        <v>0</v>
      </c>
      <c r="AF15" s="210">
        <v>0</v>
      </c>
      <c r="AG15" s="210">
        <v>0</v>
      </c>
      <c r="AH15" s="210">
        <v>0</v>
      </c>
      <c r="AI15" s="210">
        <v>0</v>
      </c>
      <c r="AJ15" s="210">
        <v>0</v>
      </c>
      <c r="AK15" s="210">
        <v>0</v>
      </c>
      <c r="AL15" s="211">
        <v>15600000</v>
      </c>
      <c r="AM15" s="210">
        <v>0</v>
      </c>
      <c r="AN15" s="210">
        <v>0</v>
      </c>
      <c r="AO15" s="210">
        <v>0</v>
      </c>
      <c r="AP15" s="212">
        <v>0</v>
      </c>
      <c r="AQ15" s="214">
        <v>15600000</v>
      </c>
      <c r="AR15" s="210">
        <v>16224000</v>
      </c>
      <c r="AS15" s="210">
        <v>0</v>
      </c>
      <c r="AT15" s="210">
        <v>0</v>
      </c>
      <c r="AU15" s="210">
        <v>0</v>
      </c>
      <c r="AV15" s="210">
        <v>0</v>
      </c>
      <c r="AW15" s="210">
        <v>0</v>
      </c>
      <c r="AX15" s="210">
        <v>0</v>
      </c>
      <c r="AY15" s="210">
        <v>0</v>
      </c>
      <c r="AZ15" s="211">
        <v>16224000</v>
      </c>
      <c r="BA15" s="210">
        <v>0</v>
      </c>
      <c r="BB15" s="210">
        <v>0</v>
      </c>
      <c r="BC15" s="210">
        <v>0</v>
      </c>
      <c r="BD15" s="212">
        <v>0</v>
      </c>
      <c r="BE15" s="214">
        <v>16224000</v>
      </c>
      <c r="BF15" s="210">
        <v>16872960</v>
      </c>
      <c r="BG15" s="210">
        <v>0</v>
      </c>
      <c r="BH15" s="210">
        <v>0</v>
      </c>
      <c r="BI15" s="210">
        <v>0</v>
      </c>
      <c r="BJ15" s="210">
        <v>0</v>
      </c>
      <c r="BK15" s="210">
        <v>0</v>
      </c>
      <c r="BL15" s="210">
        <v>0</v>
      </c>
      <c r="BM15" s="210">
        <v>0</v>
      </c>
      <c r="BN15" s="211">
        <v>16872960</v>
      </c>
      <c r="BO15" s="210">
        <v>0</v>
      </c>
      <c r="BP15" s="210">
        <v>0</v>
      </c>
      <c r="BQ15" s="210">
        <v>0</v>
      </c>
      <c r="BR15" s="212">
        <v>0</v>
      </c>
      <c r="BS15" s="215">
        <v>16872960</v>
      </c>
      <c r="BT15" s="216">
        <v>63696960</v>
      </c>
      <c r="BU15" s="217"/>
    </row>
    <row r="16" spans="1:73" ht="31.2">
      <c r="A16" s="201">
        <v>12</v>
      </c>
      <c r="B16" s="202" t="s">
        <v>758</v>
      </c>
      <c r="C16" s="202" t="s">
        <v>835</v>
      </c>
      <c r="D16" s="202" t="s">
        <v>836</v>
      </c>
      <c r="E16" s="202" t="s">
        <v>837</v>
      </c>
      <c r="F16" s="203">
        <v>22</v>
      </c>
      <c r="G16" s="202" t="s">
        <v>860</v>
      </c>
      <c r="H16" s="204">
        <v>220206100</v>
      </c>
      <c r="I16" s="205" t="s">
        <v>861</v>
      </c>
      <c r="J16" s="205" t="s">
        <v>862</v>
      </c>
      <c r="K16" s="205" t="s">
        <v>863</v>
      </c>
      <c r="L16" s="206">
        <v>112</v>
      </c>
      <c r="M16" s="202" t="s">
        <v>864</v>
      </c>
      <c r="N16" s="208">
        <v>112</v>
      </c>
      <c r="O16" s="219" t="s">
        <v>834</v>
      </c>
      <c r="P16" s="210">
        <v>1927889862</v>
      </c>
      <c r="Q16" s="210">
        <v>0</v>
      </c>
      <c r="R16" s="210">
        <v>0</v>
      </c>
      <c r="S16" s="210">
        <v>0</v>
      </c>
      <c r="T16" s="210">
        <v>0</v>
      </c>
      <c r="U16" s="210">
        <v>0</v>
      </c>
      <c r="V16" s="210">
        <v>0</v>
      </c>
      <c r="W16" s="210">
        <v>0</v>
      </c>
      <c r="X16" s="211">
        <v>1927889862</v>
      </c>
      <c r="Y16" s="210">
        <v>0</v>
      </c>
      <c r="Z16" s="210">
        <v>0</v>
      </c>
      <c r="AA16" s="210">
        <v>0</v>
      </c>
      <c r="AB16" s="212">
        <v>0</v>
      </c>
      <c r="AC16" s="213">
        <v>1927889862</v>
      </c>
      <c r="AD16" s="210">
        <v>2005005456.48</v>
      </c>
      <c r="AE16" s="210">
        <v>0</v>
      </c>
      <c r="AF16" s="210">
        <v>0</v>
      </c>
      <c r="AG16" s="210">
        <v>0</v>
      </c>
      <c r="AH16" s="210">
        <v>0</v>
      </c>
      <c r="AI16" s="210">
        <v>0</v>
      </c>
      <c r="AJ16" s="210">
        <v>0</v>
      </c>
      <c r="AK16" s="210">
        <v>0</v>
      </c>
      <c r="AL16" s="211">
        <v>2005005456.48</v>
      </c>
      <c r="AM16" s="210">
        <v>0</v>
      </c>
      <c r="AN16" s="210">
        <v>0</v>
      </c>
      <c r="AO16" s="210">
        <v>0</v>
      </c>
      <c r="AP16" s="212">
        <v>0</v>
      </c>
      <c r="AQ16" s="214">
        <v>2005005456.48</v>
      </c>
      <c r="AR16" s="210">
        <v>2085205674.7392001</v>
      </c>
      <c r="AS16" s="210">
        <v>0</v>
      </c>
      <c r="AT16" s="210">
        <v>0</v>
      </c>
      <c r="AU16" s="210">
        <v>0</v>
      </c>
      <c r="AV16" s="210">
        <v>0</v>
      </c>
      <c r="AW16" s="210">
        <v>0</v>
      </c>
      <c r="AX16" s="210">
        <v>0</v>
      </c>
      <c r="AY16" s="210">
        <v>0</v>
      </c>
      <c r="AZ16" s="211">
        <v>2085205674.7392001</v>
      </c>
      <c r="BA16" s="210">
        <v>0</v>
      </c>
      <c r="BB16" s="210">
        <v>0</v>
      </c>
      <c r="BC16" s="210">
        <v>0</v>
      </c>
      <c r="BD16" s="212">
        <v>0</v>
      </c>
      <c r="BE16" s="214">
        <v>2085205674.7392001</v>
      </c>
      <c r="BF16" s="210">
        <v>2168613901.7287683</v>
      </c>
      <c r="BG16" s="210">
        <v>0</v>
      </c>
      <c r="BH16" s="210">
        <v>0</v>
      </c>
      <c r="BI16" s="210">
        <v>0</v>
      </c>
      <c r="BJ16" s="210">
        <v>0</v>
      </c>
      <c r="BK16" s="210">
        <v>0</v>
      </c>
      <c r="BL16" s="210">
        <v>0</v>
      </c>
      <c r="BM16" s="210">
        <v>0</v>
      </c>
      <c r="BN16" s="211">
        <v>2168613901.7287683</v>
      </c>
      <c r="BO16" s="210">
        <v>0</v>
      </c>
      <c r="BP16" s="210">
        <v>0</v>
      </c>
      <c r="BQ16" s="210">
        <v>0</v>
      </c>
      <c r="BR16" s="212">
        <v>0</v>
      </c>
      <c r="BS16" s="215">
        <v>2168613901.7287683</v>
      </c>
      <c r="BT16" s="216">
        <v>8186714894.9479685</v>
      </c>
      <c r="BU16" s="217"/>
    </row>
    <row r="17" spans="1:73" ht="15.6">
      <c r="A17" s="201">
        <v>13</v>
      </c>
      <c r="B17" s="202" t="s">
        <v>758</v>
      </c>
      <c r="C17" s="202" t="s">
        <v>835</v>
      </c>
      <c r="D17" s="202" t="s">
        <v>836</v>
      </c>
      <c r="E17" s="202" t="s">
        <v>837</v>
      </c>
      <c r="F17" s="203">
        <v>22</v>
      </c>
      <c r="G17" s="202" t="s">
        <v>842</v>
      </c>
      <c r="H17" s="204">
        <v>220105200</v>
      </c>
      <c r="I17" s="205" t="s">
        <v>870</v>
      </c>
      <c r="J17" s="205" t="s">
        <v>871</v>
      </c>
      <c r="K17" s="205" t="s">
        <v>872</v>
      </c>
      <c r="L17" s="220">
        <v>0</v>
      </c>
      <c r="M17" s="202" t="s">
        <v>873</v>
      </c>
      <c r="N17" s="208">
        <v>10</v>
      </c>
      <c r="O17" s="219" t="s">
        <v>834</v>
      </c>
      <c r="P17" s="210"/>
      <c r="Q17" s="210">
        <v>1000000000</v>
      </c>
      <c r="R17" s="210">
        <v>0</v>
      </c>
      <c r="S17" s="210">
        <v>0</v>
      </c>
      <c r="T17" s="210">
        <v>0</v>
      </c>
      <c r="U17" s="210">
        <v>0</v>
      </c>
      <c r="V17" s="210">
        <v>0</v>
      </c>
      <c r="W17" s="210">
        <v>0</v>
      </c>
      <c r="X17" s="211">
        <v>1000000000</v>
      </c>
      <c r="Y17" s="210">
        <v>0</v>
      </c>
      <c r="Z17" s="210">
        <v>0</v>
      </c>
      <c r="AA17" s="210">
        <v>0</v>
      </c>
      <c r="AB17" s="212">
        <v>0</v>
      </c>
      <c r="AC17" s="213">
        <v>1000000000</v>
      </c>
      <c r="AD17" s="210">
        <v>0</v>
      </c>
      <c r="AE17" s="210">
        <v>1040000000</v>
      </c>
      <c r="AF17" s="210">
        <v>0</v>
      </c>
      <c r="AG17" s="210">
        <v>0</v>
      </c>
      <c r="AH17" s="210">
        <v>0</v>
      </c>
      <c r="AI17" s="210">
        <v>0</v>
      </c>
      <c r="AJ17" s="210">
        <v>20000000000</v>
      </c>
      <c r="AK17" s="210">
        <v>0</v>
      </c>
      <c r="AL17" s="211">
        <v>21040000000</v>
      </c>
      <c r="AM17" s="210">
        <v>0</v>
      </c>
      <c r="AN17" s="210">
        <v>0</v>
      </c>
      <c r="AO17" s="210">
        <v>0</v>
      </c>
      <c r="AP17" s="212">
        <v>0</v>
      </c>
      <c r="AQ17" s="214">
        <v>21040000000</v>
      </c>
      <c r="AR17" s="210">
        <v>0</v>
      </c>
      <c r="AS17" s="210">
        <v>1081600000</v>
      </c>
      <c r="AT17" s="210">
        <v>0</v>
      </c>
      <c r="AU17" s="210">
        <v>0</v>
      </c>
      <c r="AV17" s="210">
        <v>0</v>
      </c>
      <c r="AW17" s="210">
        <v>0</v>
      </c>
      <c r="AX17" s="210">
        <v>20000000000</v>
      </c>
      <c r="AY17" s="210">
        <v>0</v>
      </c>
      <c r="AZ17" s="211">
        <v>21081600000</v>
      </c>
      <c r="BA17" s="210">
        <v>0</v>
      </c>
      <c r="BB17" s="210">
        <v>0</v>
      </c>
      <c r="BC17" s="210">
        <v>0</v>
      </c>
      <c r="BD17" s="212">
        <v>0</v>
      </c>
      <c r="BE17" s="214">
        <v>21081600000</v>
      </c>
      <c r="BF17" s="210">
        <v>0</v>
      </c>
      <c r="BG17" s="210">
        <v>1124864000</v>
      </c>
      <c r="BH17" s="210">
        <v>0</v>
      </c>
      <c r="BI17" s="210">
        <v>0</v>
      </c>
      <c r="BJ17" s="210">
        <v>0</v>
      </c>
      <c r="BK17" s="210">
        <v>0</v>
      </c>
      <c r="BL17" s="210">
        <v>0</v>
      </c>
      <c r="BM17" s="210">
        <v>0</v>
      </c>
      <c r="BN17" s="211">
        <v>1124864000</v>
      </c>
      <c r="BO17" s="210">
        <v>0</v>
      </c>
      <c r="BP17" s="210">
        <v>0</v>
      </c>
      <c r="BQ17" s="210">
        <v>0</v>
      </c>
      <c r="BR17" s="212">
        <v>0</v>
      </c>
      <c r="BS17" s="215">
        <v>1124864000</v>
      </c>
      <c r="BT17" s="216">
        <v>44246464000</v>
      </c>
      <c r="BU17" s="217"/>
    </row>
    <row r="18" spans="1:73" ht="15.6">
      <c r="A18" s="201">
        <v>14</v>
      </c>
      <c r="B18" s="202" t="s">
        <v>758</v>
      </c>
      <c r="C18" s="202" t="s">
        <v>835</v>
      </c>
      <c r="D18" s="202" t="s">
        <v>836</v>
      </c>
      <c r="E18" s="202" t="s">
        <v>837</v>
      </c>
      <c r="F18" s="203">
        <v>22</v>
      </c>
      <c r="G18" s="202" t="s">
        <v>3537</v>
      </c>
      <c r="H18" s="204">
        <v>220207100</v>
      </c>
      <c r="I18" s="205" t="s">
        <v>870</v>
      </c>
      <c r="J18" s="205" t="s">
        <v>875</v>
      </c>
      <c r="K18" s="205" t="s">
        <v>876</v>
      </c>
      <c r="L18" s="206">
        <v>1</v>
      </c>
      <c r="M18" s="202" t="s">
        <v>873</v>
      </c>
      <c r="N18" s="208">
        <v>6</v>
      </c>
      <c r="O18" s="219" t="s">
        <v>834</v>
      </c>
      <c r="P18" s="210">
        <v>0</v>
      </c>
      <c r="Q18" s="210">
        <v>1000000000</v>
      </c>
      <c r="R18" s="210">
        <v>0</v>
      </c>
      <c r="S18" s="210">
        <v>0</v>
      </c>
      <c r="T18" s="210">
        <v>0</v>
      </c>
      <c r="U18" s="210">
        <v>0</v>
      </c>
      <c r="V18" s="210">
        <v>0</v>
      </c>
      <c r="W18" s="210">
        <v>0</v>
      </c>
      <c r="X18" s="211">
        <v>1000000000</v>
      </c>
      <c r="Y18" s="210">
        <v>0</v>
      </c>
      <c r="Z18" s="210">
        <v>0</v>
      </c>
      <c r="AA18" s="210">
        <v>0</v>
      </c>
      <c r="AB18" s="212">
        <v>0</v>
      </c>
      <c r="AC18" s="213">
        <v>1000000000</v>
      </c>
      <c r="AD18" s="210">
        <v>0</v>
      </c>
      <c r="AE18" s="210">
        <v>1040000000</v>
      </c>
      <c r="AF18" s="210">
        <v>0</v>
      </c>
      <c r="AG18" s="210">
        <v>0</v>
      </c>
      <c r="AH18" s="210">
        <v>0</v>
      </c>
      <c r="AI18" s="210">
        <v>0</v>
      </c>
      <c r="AJ18" s="210">
        <v>0</v>
      </c>
      <c r="AK18" s="210">
        <v>0</v>
      </c>
      <c r="AL18" s="211">
        <v>1040000000</v>
      </c>
      <c r="AM18" s="210">
        <v>0</v>
      </c>
      <c r="AN18" s="210">
        <v>0</v>
      </c>
      <c r="AO18" s="210">
        <v>0</v>
      </c>
      <c r="AP18" s="212">
        <v>0</v>
      </c>
      <c r="AQ18" s="214">
        <v>1040000000</v>
      </c>
      <c r="AR18" s="210">
        <v>0</v>
      </c>
      <c r="AS18" s="210">
        <v>1081600000</v>
      </c>
      <c r="AT18" s="210">
        <v>0</v>
      </c>
      <c r="AU18" s="210">
        <v>0</v>
      </c>
      <c r="AV18" s="210">
        <v>0</v>
      </c>
      <c r="AW18" s="210">
        <v>0</v>
      </c>
      <c r="AX18" s="210">
        <v>0</v>
      </c>
      <c r="AY18" s="210">
        <v>0</v>
      </c>
      <c r="AZ18" s="211">
        <v>1081600000</v>
      </c>
      <c r="BA18" s="210">
        <v>0</v>
      </c>
      <c r="BB18" s="210">
        <v>0</v>
      </c>
      <c r="BC18" s="210">
        <v>0</v>
      </c>
      <c r="BD18" s="212">
        <v>0</v>
      </c>
      <c r="BE18" s="214">
        <v>1081600000</v>
      </c>
      <c r="BF18" s="210">
        <v>0</v>
      </c>
      <c r="BG18" s="210">
        <v>1124864000</v>
      </c>
      <c r="BH18" s="210">
        <v>0</v>
      </c>
      <c r="BI18" s="210">
        <v>0</v>
      </c>
      <c r="BJ18" s="210">
        <v>0</v>
      </c>
      <c r="BK18" s="210">
        <v>0</v>
      </c>
      <c r="BL18" s="210">
        <v>0</v>
      </c>
      <c r="BM18" s="210">
        <v>0</v>
      </c>
      <c r="BN18" s="211">
        <v>1124864000</v>
      </c>
      <c r="BO18" s="210">
        <v>0</v>
      </c>
      <c r="BP18" s="210">
        <v>0</v>
      </c>
      <c r="BQ18" s="210">
        <v>0</v>
      </c>
      <c r="BR18" s="212">
        <v>0</v>
      </c>
      <c r="BS18" s="215">
        <v>1124864000</v>
      </c>
      <c r="BT18" s="216">
        <v>4246464000</v>
      </c>
      <c r="BU18" s="217"/>
    </row>
    <row r="19" spans="1:73" ht="15.6">
      <c r="A19" s="201">
        <v>15</v>
      </c>
      <c r="B19" s="202" t="s">
        <v>758</v>
      </c>
      <c r="C19" s="202" t="s">
        <v>835</v>
      </c>
      <c r="D19" s="202" t="s">
        <v>836</v>
      </c>
      <c r="E19" s="202" t="s">
        <v>837</v>
      </c>
      <c r="F19" s="203">
        <v>22</v>
      </c>
      <c r="G19" s="202" t="s">
        <v>3536</v>
      </c>
      <c r="H19" s="204">
        <v>220107400</v>
      </c>
      <c r="I19" s="205" t="s">
        <v>878</v>
      </c>
      <c r="J19" s="205" t="s">
        <v>879</v>
      </c>
      <c r="K19" s="205" t="s">
        <v>880</v>
      </c>
      <c r="L19" s="206">
        <v>118</v>
      </c>
      <c r="M19" s="202" t="s">
        <v>881</v>
      </c>
      <c r="N19" s="208">
        <v>200</v>
      </c>
      <c r="O19" s="219" t="s">
        <v>834</v>
      </c>
      <c r="P19" s="210">
        <v>1708981502</v>
      </c>
      <c r="Q19" s="210">
        <v>0</v>
      </c>
      <c r="R19" s="210">
        <v>0</v>
      </c>
      <c r="S19" s="210">
        <v>0</v>
      </c>
      <c r="T19" s="210">
        <v>0</v>
      </c>
      <c r="U19" s="210">
        <v>0</v>
      </c>
      <c r="V19" s="210">
        <v>0</v>
      </c>
      <c r="W19" s="210">
        <v>0</v>
      </c>
      <c r="X19" s="211">
        <v>1708981502</v>
      </c>
      <c r="Y19" s="210">
        <v>0</v>
      </c>
      <c r="Z19" s="210">
        <v>0</v>
      </c>
      <c r="AA19" s="210">
        <v>0</v>
      </c>
      <c r="AB19" s="212">
        <v>0</v>
      </c>
      <c r="AC19" s="213">
        <v>1708981502</v>
      </c>
      <c r="AD19" s="210">
        <v>1777340762.28</v>
      </c>
      <c r="AE19" s="210">
        <v>0</v>
      </c>
      <c r="AF19" s="210">
        <v>0</v>
      </c>
      <c r="AG19" s="210">
        <v>0</v>
      </c>
      <c r="AH19" s="210">
        <v>0</v>
      </c>
      <c r="AI19" s="210">
        <v>0</v>
      </c>
      <c r="AJ19" s="210">
        <v>0</v>
      </c>
      <c r="AK19" s="210">
        <v>0</v>
      </c>
      <c r="AL19" s="211">
        <v>1777340762.28</v>
      </c>
      <c r="AM19" s="210">
        <v>0</v>
      </c>
      <c r="AN19" s="210">
        <v>0</v>
      </c>
      <c r="AO19" s="210">
        <v>0</v>
      </c>
      <c r="AP19" s="212">
        <v>0</v>
      </c>
      <c r="AQ19" s="214">
        <v>1777340762.28</v>
      </c>
      <c r="AR19" s="210">
        <v>1848434392.7711999</v>
      </c>
      <c r="AS19" s="210">
        <v>0</v>
      </c>
      <c r="AT19" s="210">
        <v>0</v>
      </c>
      <c r="AU19" s="210">
        <v>0</v>
      </c>
      <c r="AV19" s="210">
        <v>0</v>
      </c>
      <c r="AW19" s="210">
        <v>0</v>
      </c>
      <c r="AX19" s="210">
        <v>0</v>
      </c>
      <c r="AY19" s="210">
        <v>0</v>
      </c>
      <c r="AZ19" s="211">
        <v>1848434392.7711999</v>
      </c>
      <c r="BA19" s="210">
        <v>0</v>
      </c>
      <c r="BB19" s="210">
        <v>0</v>
      </c>
      <c r="BC19" s="210">
        <v>0</v>
      </c>
      <c r="BD19" s="212">
        <v>0</v>
      </c>
      <c r="BE19" s="214">
        <v>1848434392.7711999</v>
      </c>
      <c r="BF19" s="210">
        <v>1922371768.482048</v>
      </c>
      <c r="BG19" s="210">
        <v>0</v>
      </c>
      <c r="BH19" s="210">
        <v>0</v>
      </c>
      <c r="BI19" s="210">
        <v>0</v>
      </c>
      <c r="BJ19" s="210">
        <v>0</v>
      </c>
      <c r="BK19" s="210">
        <v>0</v>
      </c>
      <c r="BL19" s="210">
        <v>0</v>
      </c>
      <c r="BM19" s="210">
        <v>0</v>
      </c>
      <c r="BN19" s="211">
        <v>1922371768.482048</v>
      </c>
      <c r="BO19" s="210">
        <v>0</v>
      </c>
      <c r="BP19" s="210">
        <v>0</v>
      </c>
      <c r="BQ19" s="210">
        <v>0</v>
      </c>
      <c r="BR19" s="212">
        <v>0</v>
      </c>
      <c r="BS19" s="215">
        <v>1922371768.482048</v>
      </c>
      <c r="BT19" s="216">
        <v>7257128425.5332479</v>
      </c>
      <c r="BU19" s="217"/>
    </row>
    <row r="20" spans="1:73" ht="15.6">
      <c r="A20" s="201">
        <v>16</v>
      </c>
      <c r="B20" s="202" t="s">
        <v>758</v>
      </c>
      <c r="C20" s="202" t="s">
        <v>835</v>
      </c>
      <c r="D20" s="202" t="s">
        <v>836</v>
      </c>
      <c r="E20" s="202" t="s">
        <v>837</v>
      </c>
      <c r="F20" s="203">
        <v>22</v>
      </c>
      <c r="G20" s="202" t="s">
        <v>3537</v>
      </c>
      <c r="H20" s="204">
        <v>220206800</v>
      </c>
      <c r="I20" s="205" t="s">
        <v>884</v>
      </c>
      <c r="J20" s="205" t="s">
        <v>885</v>
      </c>
      <c r="K20" s="205" t="s">
        <v>886</v>
      </c>
      <c r="L20" s="220">
        <v>0</v>
      </c>
      <c r="M20" s="202" t="s">
        <v>887</v>
      </c>
      <c r="N20" s="208">
        <v>255</v>
      </c>
      <c r="O20" s="219" t="s">
        <v>834</v>
      </c>
      <c r="P20" s="210">
        <v>20000000</v>
      </c>
      <c r="Q20" s="210">
        <v>0</v>
      </c>
      <c r="R20" s="210">
        <v>0</v>
      </c>
      <c r="S20" s="210">
        <v>0</v>
      </c>
      <c r="T20" s="210">
        <v>0</v>
      </c>
      <c r="U20" s="210">
        <v>0</v>
      </c>
      <c r="V20" s="210">
        <v>0</v>
      </c>
      <c r="W20" s="210">
        <v>0</v>
      </c>
      <c r="X20" s="211">
        <v>20000000</v>
      </c>
      <c r="Y20" s="210">
        <v>0</v>
      </c>
      <c r="Z20" s="210">
        <v>0</v>
      </c>
      <c r="AA20" s="210">
        <v>0</v>
      </c>
      <c r="AB20" s="212">
        <v>0</v>
      </c>
      <c r="AC20" s="213">
        <v>20000000</v>
      </c>
      <c r="AD20" s="210">
        <v>20800000</v>
      </c>
      <c r="AE20" s="210">
        <v>0</v>
      </c>
      <c r="AF20" s="210">
        <v>0</v>
      </c>
      <c r="AG20" s="210">
        <v>0</v>
      </c>
      <c r="AH20" s="210">
        <v>0</v>
      </c>
      <c r="AI20" s="210">
        <v>0</v>
      </c>
      <c r="AJ20" s="210">
        <v>0</v>
      </c>
      <c r="AK20" s="210">
        <v>0</v>
      </c>
      <c r="AL20" s="211">
        <v>20800000</v>
      </c>
      <c r="AM20" s="210">
        <v>0</v>
      </c>
      <c r="AN20" s="210">
        <v>0</v>
      </c>
      <c r="AO20" s="210">
        <v>0</v>
      </c>
      <c r="AP20" s="212">
        <v>0</v>
      </c>
      <c r="AQ20" s="214">
        <v>20800000</v>
      </c>
      <c r="AR20" s="210">
        <v>21632000</v>
      </c>
      <c r="AS20" s="210">
        <v>0</v>
      </c>
      <c r="AT20" s="210">
        <v>0</v>
      </c>
      <c r="AU20" s="210">
        <v>0</v>
      </c>
      <c r="AV20" s="210">
        <v>0</v>
      </c>
      <c r="AW20" s="210">
        <v>0</v>
      </c>
      <c r="AX20" s="210">
        <v>0</v>
      </c>
      <c r="AY20" s="210">
        <v>0</v>
      </c>
      <c r="AZ20" s="211">
        <v>21632000</v>
      </c>
      <c r="BA20" s="210">
        <v>0</v>
      </c>
      <c r="BB20" s="210">
        <v>0</v>
      </c>
      <c r="BC20" s="210">
        <v>0</v>
      </c>
      <c r="BD20" s="212">
        <v>0</v>
      </c>
      <c r="BE20" s="214">
        <v>21632000</v>
      </c>
      <c r="BF20" s="210">
        <v>22497280</v>
      </c>
      <c r="BG20" s="210">
        <v>0</v>
      </c>
      <c r="BH20" s="210">
        <v>0</v>
      </c>
      <c r="BI20" s="210">
        <v>0</v>
      </c>
      <c r="BJ20" s="210">
        <v>0</v>
      </c>
      <c r="BK20" s="210">
        <v>0</v>
      </c>
      <c r="BL20" s="210">
        <v>0</v>
      </c>
      <c r="BM20" s="210">
        <v>0</v>
      </c>
      <c r="BN20" s="211">
        <v>22497280</v>
      </c>
      <c r="BO20" s="210">
        <v>0</v>
      </c>
      <c r="BP20" s="210">
        <v>0</v>
      </c>
      <c r="BQ20" s="210">
        <v>0</v>
      </c>
      <c r="BR20" s="212">
        <v>0</v>
      </c>
      <c r="BS20" s="215">
        <v>22497280</v>
      </c>
      <c r="BT20" s="216">
        <v>84929280</v>
      </c>
      <c r="BU20" s="217"/>
    </row>
    <row r="21" spans="1:73" ht="31.2">
      <c r="A21" s="201">
        <v>17</v>
      </c>
      <c r="B21" s="202" t="s">
        <v>758</v>
      </c>
      <c r="C21" s="202" t="s">
        <v>888</v>
      </c>
      <c r="D21" s="202" t="s">
        <v>889</v>
      </c>
      <c r="E21" s="202" t="s">
        <v>890</v>
      </c>
      <c r="F21" s="203">
        <v>22</v>
      </c>
      <c r="G21" s="202" t="s">
        <v>3536</v>
      </c>
      <c r="H21" s="204">
        <v>220107000</v>
      </c>
      <c r="I21" s="205" t="s">
        <v>895</v>
      </c>
      <c r="J21" s="205" t="s">
        <v>896</v>
      </c>
      <c r="K21" s="205" t="s">
        <v>897</v>
      </c>
      <c r="L21" s="206">
        <v>38</v>
      </c>
      <c r="M21" s="202" t="s">
        <v>3538</v>
      </c>
      <c r="N21" s="208">
        <v>88</v>
      </c>
      <c r="O21" s="219" t="s">
        <v>834</v>
      </c>
      <c r="P21" s="210">
        <v>19250000</v>
      </c>
      <c r="Q21" s="210">
        <v>0</v>
      </c>
      <c r="R21" s="210">
        <v>0</v>
      </c>
      <c r="S21" s="210">
        <v>0</v>
      </c>
      <c r="T21" s="210">
        <v>0</v>
      </c>
      <c r="U21" s="210">
        <v>0</v>
      </c>
      <c r="V21" s="210">
        <v>0</v>
      </c>
      <c r="W21" s="210">
        <v>0</v>
      </c>
      <c r="X21" s="211">
        <v>19250000</v>
      </c>
      <c r="Y21" s="210">
        <v>0</v>
      </c>
      <c r="Z21" s="210">
        <v>0</v>
      </c>
      <c r="AA21" s="210">
        <v>0</v>
      </c>
      <c r="AB21" s="212">
        <v>0</v>
      </c>
      <c r="AC21" s="213">
        <v>19250000</v>
      </c>
      <c r="AD21" s="210">
        <v>20020000</v>
      </c>
      <c r="AE21" s="210">
        <v>0</v>
      </c>
      <c r="AF21" s="210">
        <v>0</v>
      </c>
      <c r="AG21" s="210">
        <v>0</v>
      </c>
      <c r="AH21" s="210">
        <v>0</v>
      </c>
      <c r="AI21" s="210">
        <v>0</v>
      </c>
      <c r="AJ21" s="210">
        <v>0</v>
      </c>
      <c r="AK21" s="210">
        <v>0</v>
      </c>
      <c r="AL21" s="211">
        <v>20020000</v>
      </c>
      <c r="AM21" s="210">
        <v>0</v>
      </c>
      <c r="AN21" s="210">
        <v>0</v>
      </c>
      <c r="AO21" s="210">
        <v>0</v>
      </c>
      <c r="AP21" s="212">
        <v>0</v>
      </c>
      <c r="AQ21" s="214">
        <v>20020000</v>
      </c>
      <c r="AR21" s="210">
        <v>20820800</v>
      </c>
      <c r="AS21" s="210">
        <v>0</v>
      </c>
      <c r="AT21" s="210">
        <v>0</v>
      </c>
      <c r="AU21" s="210">
        <v>0</v>
      </c>
      <c r="AV21" s="210">
        <v>0</v>
      </c>
      <c r="AW21" s="210">
        <v>0</v>
      </c>
      <c r="AX21" s="210">
        <v>0</v>
      </c>
      <c r="AY21" s="210">
        <v>0</v>
      </c>
      <c r="AZ21" s="211">
        <v>20820800</v>
      </c>
      <c r="BA21" s="210">
        <v>0</v>
      </c>
      <c r="BB21" s="210">
        <v>0</v>
      </c>
      <c r="BC21" s="210">
        <v>0</v>
      </c>
      <c r="BD21" s="212">
        <v>0</v>
      </c>
      <c r="BE21" s="214">
        <v>20820800</v>
      </c>
      <c r="BF21" s="210">
        <v>21653632</v>
      </c>
      <c r="BG21" s="210">
        <v>0</v>
      </c>
      <c r="BH21" s="210">
        <v>0</v>
      </c>
      <c r="BI21" s="210">
        <v>0</v>
      </c>
      <c r="BJ21" s="210">
        <v>0</v>
      </c>
      <c r="BK21" s="210">
        <v>0</v>
      </c>
      <c r="BL21" s="210">
        <v>0</v>
      </c>
      <c r="BM21" s="210">
        <v>0</v>
      </c>
      <c r="BN21" s="211">
        <v>21653632</v>
      </c>
      <c r="BO21" s="210">
        <v>0</v>
      </c>
      <c r="BP21" s="210">
        <v>0</v>
      </c>
      <c r="BQ21" s="210">
        <v>0</v>
      </c>
      <c r="BR21" s="212">
        <v>0</v>
      </c>
      <c r="BS21" s="215">
        <v>21653632</v>
      </c>
      <c r="BT21" s="216">
        <v>81744432</v>
      </c>
      <c r="BU21" s="217"/>
    </row>
    <row r="22" spans="1:73" ht="31.2">
      <c r="A22" s="201">
        <v>18</v>
      </c>
      <c r="B22" s="202" t="s">
        <v>758</v>
      </c>
      <c r="C22" s="202" t="s">
        <v>888</v>
      </c>
      <c r="D22" s="202" t="s">
        <v>889</v>
      </c>
      <c r="E22" s="202" t="s">
        <v>890</v>
      </c>
      <c r="F22" s="203">
        <v>22</v>
      </c>
      <c r="G22" s="202" t="s">
        <v>3536</v>
      </c>
      <c r="H22" s="204">
        <v>220108400</v>
      </c>
      <c r="I22" s="205" t="s">
        <v>870</v>
      </c>
      <c r="J22" s="205" t="s">
        <v>901</v>
      </c>
      <c r="K22" s="205" t="s">
        <v>902</v>
      </c>
      <c r="L22" s="206">
        <v>255</v>
      </c>
      <c r="M22" s="202" t="s">
        <v>3539</v>
      </c>
      <c r="N22" s="208">
        <v>255</v>
      </c>
      <c r="O22" s="219" t="s">
        <v>834</v>
      </c>
      <c r="P22" s="210">
        <v>0</v>
      </c>
      <c r="Q22" s="210">
        <v>0</v>
      </c>
      <c r="R22" s="210">
        <v>2651647100</v>
      </c>
      <c r="S22" s="210">
        <v>0</v>
      </c>
      <c r="T22" s="210">
        <v>0</v>
      </c>
      <c r="U22" s="210">
        <v>0</v>
      </c>
      <c r="V22" s="210">
        <v>0</v>
      </c>
      <c r="W22" s="210">
        <v>0</v>
      </c>
      <c r="X22" s="211">
        <v>2651647100</v>
      </c>
      <c r="Y22" s="210">
        <v>0</v>
      </c>
      <c r="Z22" s="210">
        <v>0</v>
      </c>
      <c r="AA22" s="210">
        <v>0</v>
      </c>
      <c r="AB22" s="212">
        <v>0</v>
      </c>
      <c r="AC22" s="213">
        <v>2651647100</v>
      </c>
      <c r="AD22" s="210">
        <v>0</v>
      </c>
      <c r="AE22" s="210">
        <v>0</v>
      </c>
      <c r="AF22" s="210">
        <v>2757712984</v>
      </c>
      <c r="AG22" s="210">
        <v>0</v>
      </c>
      <c r="AH22" s="210">
        <v>0</v>
      </c>
      <c r="AI22" s="210">
        <v>0</v>
      </c>
      <c r="AJ22" s="210">
        <v>0</v>
      </c>
      <c r="AK22" s="210">
        <v>0</v>
      </c>
      <c r="AL22" s="211">
        <v>2757712984</v>
      </c>
      <c r="AM22" s="210">
        <v>0</v>
      </c>
      <c r="AN22" s="210">
        <v>0</v>
      </c>
      <c r="AO22" s="210">
        <v>0</v>
      </c>
      <c r="AP22" s="212">
        <v>0</v>
      </c>
      <c r="AQ22" s="214">
        <v>2757712984</v>
      </c>
      <c r="AR22" s="210">
        <v>0</v>
      </c>
      <c r="AS22" s="210">
        <v>0</v>
      </c>
      <c r="AT22" s="210">
        <v>2868021503.3600001</v>
      </c>
      <c r="AU22" s="210">
        <v>0</v>
      </c>
      <c r="AV22" s="210">
        <v>0</v>
      </c>
      <c r="AW22" s="210">
        <v>0</v>
      </c>
      <c r="AX22" s="210">
        <v>0</v>
      </c>
      <c r="AY22" s="210">
        <v>0</v>
      </c>
      <c r="AZ22" s="211">
        <v>2868021503.3600001</v>
      </c>
      <c r="BA22" s="210">
        <v>0</v>
      </c>
      <c r="BB22" s="210">
        <v>0</v>
      </c>
      <c r="BC22" s="210">
        <v>0</v>
      </c>
      <c r="BD22" s="212">
        <v>0</v>
      </c>
      <c r="BE22" s="214">
        <v>2868021503.3600001</v>
      </c>
      <c r="BF22" s="210">
        <v>0</v>
      </c>
      <c r="BG22" s="210">
        <v>0</v>
      </c>
      <c r="BH22" s="210">
        <v>2982742363.4944</v>
      </c>
      <c r="BI22" s="210">
        <v>0</v>
      </c>
      <c r="BJ22" s="210">
        <v>0</v>
      </c>
      <c r="BK22" s="210">
        <v>0</v>
      </c>
      <c r="BL22" s="210">
        <v>0</v>
      </c>
      <c r="BM22" s="210">
        <v>0</v>
      </c>
      <c r="BN22" s="211">
        <v>2982742363.4944</v>
      </c>
      <c r="BO22" s="210">
        <v>0</v>
      </c>
      <c r="BP22" s="210">
        <v>0</v>
      </c>
      <c r="BQ22" s="210">
        <v>0</v>
      </c>
      <c r="BR22" s="212">
        <v>0</v>
      </c>
      <c r="BS22" s="215">
        <v>2982742363.4944</v>
      </c>
      <c r="BT22" s="216">
        <v>11260123950.854401</v>
      </c>
      <c r="BU22" s="217"/>
    </row>
    <row r="23" spans="1:73" ht="31.2">
      <c r="A23" s="201">
        <v>19</v>
      </c>
      <c r="B23" s="202" t="s">
        <v>758</v>
      </c>
      <c r="C23" s="202" t="s">
        <v>888</v>
      </c>
      <c r="D23" s="202" t="s">
        <v>889</v>
      </c>
      <c r="E23" s="202" t="s">
        <v>890</v>
      </c>
      <c r="F23" s="203">
        <v>22</v>
      </c>
      <c r="G23" s="202" t="s">
        <v>3536</v>
      </c>
      <c r="H23" s="204">
        <v>220103300</v>
      </c>
      <c r="I23" s="205" t="s">
        <v>770</v>
      </c>
      <c r="J23" s="205" t="s">
        <v>906</v>
      </c>
      <c r="K23" s="205" t="s">
        <v>907</v>
      </c>
      <c r="L23" s="206">
        <v>900</v>
      </c>
      <c r="M23" s="202" t="s">
        <v>3540</v>
      </c>
      <c r="N23" s="208">
        <v>2100</v>
      </c>
      <c r="O23" s="219" t="s">
        <v>834</v>
      </c>
      <c r="P23" s="210">
        <v>15400000</v>
      </c>
      <c r="Q23" s="210">
        <v>0</v>
      </c>
      <c r="R23" s="210">
        <v>0</v>
      </c>
      <c r="S23" s="210">
        <v>0</v>
      </c>
      <c r="T23" s="210">
        <v>0</v>
      </c>
      <c r="U23" s="210">
        <v>0</v>
      </c>
      <c r="V23" s="210">
        <v>0</v>
      </c>
      <c r="W23" s="210">
        <v>0</v>
      </c>
      <c r="X23" s="211">
        <v>15400000</v>
      </c>
      <c r="Y23" s="210">
        <v>0</v>
      </c>
      <c r="Z23" s="210">
        <v>0</v>
      </c>
      <c r="AA23" s="210">
        <v>0</v>
      </c>
      <c r="AB23" s="212">
        <v>0</v>
      </c>
      <c r="AC23" s="213">
        <v>15400000</v>
      </c>
      <c r="AD23" s="210">
        <v>16016000</v>
      </c>
      <c r="AE23" s="210">
        <v>0</v>
      </c>
      <c r="AF23" s="210">
        <v>0</v>
      </c>
      <c r="AG23" s="210">
        <v>0</v>
      </c>
      <c r="AH23" s="210">
        <v>0</v>
      </c>
      <c r="AI23" s="210">
        <v>0</v>
      </c>
      <c r="AJ23" s="210">
        <v>0</v>
      </c>
      <c r="AK23" s="210">
        <v>0</v>
      </c>
      <c r="AL23" s="211">
        <v>16016000</v>
      </c>
      <c r="AM23" s="210">
        <v>0</v>
      </c>
      <c r="AN23" s="210">
        <v>0</v>
      </c>
      <c r="AO23" s="210">
        <v>0</v>
      </c>
      <c r="AP23" s="212">
        <v>0</v>
      </c>
      <c r="AQ23" s="214">
        <v>16016000</v>
      </c>
      <c r="AR23" s="210">
        <v>16656640</v>
      </c>
      <c r="AS23" s="210">
        <v>0</v>
      </c>
      <c r="AT23" s="210">
        <v>0</v>
      </c>
      <c r="AU23" s="210">
        <v>0</v>
      </c>
      <c r="AV23" s="210">
        <v>0</v>
      </c>
      <c r="AW23" s="210">
        <v>0</v>
      </c>
      <c r="AX23" s="210">
        <v>0</v>
      </c>
      <c r="AY23" s="210">
        <v>0</v>
      </c>
      <c r="AZ23" s="211">
        <v>16656640</v>
      </c>
      <c r="BA23" s="210">
        <v>0</v>
      </c>
      <c r="BB23" s="210">
        <v>0</v>
      </c>
      <c r="BC23" s="210">
        <v>0</v>
      </c>
      <c r="BD23" s="212">
        <v>0</v>
      </c>
      <c r="BE23" s="214">
        <v>16656640</v>
      </c>
      <c r="BF23" s="210">
        <v>17322905.600000001</v>
      </c>
      <c r="BG23" s="210">
        <v>0</v>
      </c>
      <c r="BH23" s="210">
        <v>0</v>
      </c>
      <c r="BI23" s="210">
        <v>0</v>
      </c>
      <c r="BJ23" s="210">
        <v>0</v>
      </c>
      <c r="BK23" s="210">
        <v>0</v>
      </c>
      <c r="BL23" s="210">
        <v>0</v>
      </c>
      <c r="BM23" s="210">
        <v>0</v>
      </c>
      <c r="BN23" s="211">
        <v>17322905.600000001</v>
      </c>
      <c r="BO23" s="210">
        <v>0</v>
      </c>
      <c r="BP23" s="210">
        <v>0</v>
      </c>
      <c r="BQ23" s="210">
        <v>0</v>
      </c>
      <c r="BR23" s="212">
        <v>0</v>
      </c>
      <c r="BS23" s="215">
        <v>17322905.600000001</v>
      </c>
      <c r="BT23" s="216">
        <v>65395545.600000001</v>
      </c>
      <c r="BU23" s="217"/>
    </row>
    <row r="24" spans="1:73" ht="31.2">
      <c r="A24" s="201">
        <v>20</v>
      </c>
      <c r="B24" s="202" t="s">
        <v>758</v>
      </c>
      <c r="C24" s="202" t="s">
        <v>888</v>
      </c>
      <c r="D24" s="202" t="s">
        <v>889</v>
      </c>
      <c r="E24" s="202" t="s">
        <v>890</v>
      </c>
      <c r="F24" s="203">
        <v>22</v>
      </c>
      <c r="G24" s="202" t="s">
        <v>3536</v>
      </c>
      <c r="H24" s="204">
        <v>220103000</v>
      </c>
      <c r="I24" s="205" t="s">
        <v>911</v>
      </c>
      <c r="J24" s="205" t="s">
        <v>912</v>
      </c>
      <c r="K24" s="205" t="s">
        <v>913</v>
      </c>
      <c r="L24" s="206">
        <v>31594</v>
      </c>
      <c r="M24" s="202" t="s">
        <v>3541</v>
      </c>
      <c r="N24" s="208">
        <v>31594</v>
      </c>
      <c r="O24" s="219" t="s">
        <v>834</v>
      </c>
      <c r="P24" s="210">
        <v>17325000</v>
      </c>
      <c r="Q24" s="210">
        <v>0</v>
      </c>
      <c r="R24" s="210">
        <v>0</v>
      </c>
      <c r="S24" s="210">
        <v>0</v>
      </c>
      <c r="T24" s="210">
        <v>0</v>
      </c>
      <c r="U24" s="210">
        <v>0</v>
      </c>
      <c r="V24" s="210">
        <v>0</v>
      </c>
      <c r="W24" s="210">
        <v>0</v>
      </c>
      <c r="X24" s="211">
        <v>17325000</v>
      </c>
      <c r="Y24" s="210">
        <v>0</v>
      </c>
      <c r="Z24" s="210">
        <v>0</v>
      </c>
      <c r="AA24" s="210">
        <v>0</v>
      </c>
      <c r="AB24" s="212">
        <v>0</v>
      </c>
      <c r="AC24" s="213">
        <v>17325000</v>
      </c>
      <c r="AD24" s="210">
        <v>18018000</v>
      </c>
      <c r="AE24" s="210">
        <v>0</v>
      </c>
      <c r="AF24" s="210">
        <v>0</v>
      </c>
      <c r="AG24" s="210">
        <v>0</v>
      </c>
      <c r="AH24" s="210">
        <v>0</v>
      </c>
      <c r="AI24" s="210">
        <v>0</v>
      </c>
      <c r="AJ24" s="210">
        <v>0</v>
      </c>
      <c r="AK24" s="210">
        <v>0</v>
      </c>
      <c r="AL24" s="211">
        <v>18018000</v>
      </c>
      <c r="AM24" s="210">
        <v>0</v>
      </c>
      <c r="AN24" s="210">
        <v>0</v>
      </c>
      <c r="AO24" s="210">
        <v>0</v>
      </c>
      <c r="AP24" s="212">
        <v>0</v>
      </c>
      <c r="AQ24" s="214">
        <v>18018000</v>
      </c>
      <c r="AR24" s="210">
        <v>18738720</v>
      </c>
      <c r="AS24" s="210">
        <v>0</v>
      </c>
      <c r="AT24" s="210">
        <v>0</v>
      </c>
      <c r="AU24" s="210">
        <v>0</v>
      </c>
      <c r="AV24" s="210">
        <v>0</v>
      </c>
      <c r="AW24" s="210">
        <v>0</v>
      </c>
      <c r="AX24" s="210">
        <v>0</v>
      </c>
      <c r="AY24" s="210">
        <v>0</v>
      </c>
      <c r="AZ24" s="211">
        <v>18738720</v>
      </c>
      <c r="BA24" s="210">
        <v>0</v>
      </c>
      <c r="BB24" s="210">
        <v>0</v>
      </c>
      <c r="BC24" s="210">
        <v>0</v>
      </c>
      <c r="BD24" s="212">
        <v>0</v>
      </c>
      <c r="BE24" s="214">
        <v>18738720</v>
      </c>
      <c r="BF24" s="210">
        <v>19488268.800000001</v>
      </c>
      <c r="BG24" s="210">
        <v>0</v>
      </c>
      <c r="BH24" s="210">
        <v>0</v>
      </c>
      <c r="BI24" s="210">
        <v>0</v>
      </c>
      <c r="BJ24" s="210">
        <v>0</v>
      </c>
      <c r="BK24" s="210">
        <v>0</v>
      </c>
      <c r="BL24" s="210">
        <v>0</v>
      </c>
      <c r="BM24" s="210">
        <v>0</v>
      </c>
      <c r="BN24" s="211">
        <v>19488268.800000001</v>
      </c>
      <c r="BO24" s="210">
        <v>0</v>
      </c>
      <c r="BP24" s="210">
        <v>0</v>
      </c>
      <c r="BQ24" s="210">
        <v>0</v>
      </c>
      <c r="BR24" s="212">
        <v>0</v>
      </c>
      <c r="BS24" s="215">
        <v>19488268.800000001</v>
      </c>
      <c r="BT24" s="216">
        <v>73569988.799999997</v>
      </c>
      <c r="BU24" s="217"/>
    </row>
    <row r="25" spans="1:73" ht="46.8">
      <c r="A25" s="201">
        <v>21</v>
      </c>
      <c r="B25" s="202" t="s">
        <v>758</v>
      </c>
      <c r="C25" s="202" t="s">
        <v>888</v>
      </c>
      <c r="D25" s="202" t="s">
        <v>889</v>
      </c>
      <c r="E25" s="202" t="s">
        <v>890</v>
      </c>
      <c r="F25" s="203">
        <v>22</v>
      </c>
      <c r="G25" s="202" t="s">
        <v>3536</v>
      </c>
      <c r="H25" s="204">
        <v>220103400</v>
      </c>
      <c r="I25" s="205" t="s">
        <v>788</v>
      </c>
      <c r="J25" s="205" t="s">
        <v>844</v>
      </c>
      <c r="K25" s="205" t="s">
        <v>915</v>
      </c>
      <c r="L25" s="206">
        <v>5990</v>
      </c>
      <c r="M25" s="202" t="s">
        <v>3542</v>
      </c>
      <c r="N25" s="208">
        <v>10000</v>
      </c>
      <c r="O25" s="219" t="s">
        <v>834</v>
      </c>
      <c r="P25" s="210">
        <v>10000000</v>
      </c>
      <c r="Q25" s="210">
        <v>0</v>
      </c>
      <c r="R25" s="210">
        <v>0</v>
      </c>
      <c r="S25" s="210">
        <v>0</v>
      </c>
      <c r="T25" s="210">
        <v>0</v>
      </c>
      <c r="U25" s="210">
        <v>0</v>
      </c>
      <c r="V25" s="210">
        <v>0</v>
      </c>
      <c r="W25" s="210">
        <v>0</v>
      </c>
      <c r="X25" s="211">
        <v>10000000</v>
      </c>
      <c r="Y25" s="210">
        <v>0</v>
      </c>
      <c r="Z25" s="210">
        <v>0</v>
      </c>
      <c r="AA25" s="210">
        <v>0</v>
      </c>
      <c r="AB25" s="212">
        <v>0</v>
      </c>
      <c r="AC25" s="213">
        <v>10000000</v>
      </c>
      <c r="AD25" s="210">
        <v>10400000</v>
      </c>
      <c r="AE25" s="210">
        <v>0</v>
      </c>
      <c r="AF25" s="210">
        <v>0</v>
      </c>
      <c r="AG25" s="210">
        <v>0</v>
      </c>
      <c r="AH25" s="210">
        <v>0</v>
      </c>
      <c r="AI25" s="210">
        <v>0</v>
      </c>
      <c r="AJ25" s="210">
        <v>0</v>
      </c>
      <c r="AK25" s="210">
        <v>0</v>
      </c>
      <c r="AL25" s="211">
        <v>10400000</v>
      </c>
      <c r="AM25" s="210">
        <v>0</v>
      </c>
      <c r="AN25" s="210">
        <v>0</v>
      </c>
      <c r="AO25" s="210">
        <v>0</v>
      </c>
      <c r="AP25" s="212">
        <v>0</v>
      </c>
      <c r="AQ25" s="214">
        <v>10400000</v>
      </c>
      <c r="AR25" s="210">
        <v>10816000</v>
      </c>
      <c r="AS25" s="210">
        <v>0</v>
      </c>
      <c r="AT25" s="210">
        <v>0</v>
      </c>
      <c r="AU25" s="210">
        <v>0</v>
      </c>
      <c r="AV25" s="210">
        <v>0</v>
      </c>
      <c r="AW25" s="210">
        <v>0</v>
      </c>
      <c r="AX25" s="210">
        <v>0</v>
      </c>
      <c r="AY25" s="210">
        <v>0</v>
      </c>
      <c r="AZ25" s="211">
        <v>10816000</v>
      </c>
      <c r="BA25" s="210">
        <v>0</v>
      </c>
      <c r="BB25" s="210">
        <v>0</v>
      </c>
      <c r="BC25" s="210">
        <v>0</v>
      </c>
      <c r="BD25" s="212">
        <v>0</v>
      </c>
      <c r="BE25" s="214">
        <v>10816000</v>
      </c>
      <c r="BF25" s="210">
        <v>11248640</v>
      </c>
      <c r="BG25" s="210">
        <v>0</v>
      </c>
      <c r="BH25" s="210">
        <v>0</v>
      </c>
      <c r="BI25" s="210">
        <v>0</v>
      </c>
      <c r="BJ25" s="210">
        <v>0</v>
      </c>
      <c r="BK25" s="210">
        <v>0</v>
      </c>
      <c r="BL25" s="210">
        <v>0</v>
      </c>
      <c r="BM25" s="210">
        <v>0</v>
      </c>
      <c r="BN25" s="211">
        <v>11248640</v>
      </c>
      <c r="BO25" s="210">
        <v>0</v>
      </c>
      <c r="BP25" s="210">
        <v>0</v>
      </c>
      <c r="BQ25" s="210">
        <v>0</v>
      </c>
      <c r="BR25" s="212">
        <v>0</v>
      </c>
      <c r="BS25" s="215">
        <v>11248640</v>
      </c>
      <c r="BT25" s="216">
        <v>42464640</v>
      </c>
      <c r="BU25" s="217"/>
    </row>
    <row r="26" spans="1:73" ht="31.2">
      <c r="A26" s="201">
        <v>22</v>
      </c>
      <c r="B26" s="202" t="s">
        <v>758</v>
      </c>
      <c r="C26" s="202" t="s">
        <v>888</v>
      </c>
      <c r="D26" s="202" t="s">
        <v>889</v>
      </c>
      <c r="E26" s="202" t="s">
        <v>890</v>
      </c>
      <c r="F26" s="203">
        <v>22</v>
      </c>
      <c r="G26" s="202" t="s">
        <v>3536</v>
      </c>
      <c r="H26" s="204">
        <v>220104300</v>
      </c>
      <c r="I26" s="205" t="s">
        <v>918</v>
      </c>
      <c r="J26" s="205" t="s">
        <v>919</v>
      </c>
      <c r="K26" s="205" t="s">
        <v>920</v>
      </c>
      <c r="L26" s="206">
        <v>41328</v>
      </c>
      <c r="M26" s="202" t="s">
        <v>3543</v>
      </c>
      <c r="N26" s="208">
        <v>41328</v>
      </c>
      <c r="O26" s="219" t="s">
        <v>834</v>
      </c>
      <c r="P26" s="210"/>
      <c r="Q26" s="210">
        <v>0</v>
      </c>
      <c r="R26" s="210">
        <v>2953492132</v>
      </c>
      <c r="S26" s="210">
        <v>0</v>
      </c>
      <c r="T26" s="210">
        <v>0</v>
      </c>
      <c r="U26" s="210">
        <v>0</v>
      </c>
      <c r="V26" s="210">
        <v>0</v>
      </c>
      <c r="W26" s="210">
        <v>0</v>
      </c>
      <c r="X26" s="211">
        <v>2953492132</v>
      </c>
      <c r="Y26" s="210">
        <v>0</v>
      </c>
      <c r="Z26" s="210">
        <v>0</v>
      </c>
      <c r="AA26" s="210">
        <v>0</v>
      </c>
      <c r="AB26" s="212">
        <v>0</v>
      </c>
      <c r="AC26" s="213">
        <v>2953492132</v>
      </c>
      <c r="AD26" s="210">
        <v>0</v>
      </c>
      <c r="AE26" s="210">
        <v>0</v>
      </c>
      <c r="AF26" s="210">
        <v>3071631817.2800002</v>
      </c>
      <c r="AG26" s="210">
        <v>0</v>
      </c>
      <c r="AH26" s="210">
        <v>0</v>
      </c>
      <c r="AI26" s="210">
        <v>0</v>
      </c>
      <c r="AJ26" s="210">
        <v>0</v>
      </c>
      <c r="AK26" s="210">
        <v>0</v>
      </c>
      <c r="AL26" s="211">
        <v>3071631817.2800002</v>
      </c>
      <c r="AM26" s="210">
        <v>0</v>
      </c>
      <c r="AN26" s="210">
        <v>0</v>
      </c>
      <c r="AO26" s="210">
        <v>0</v>
      </c>
      <c r="AP26" s="212">
        <v>0</v>
      </c>
      <c r="AQ26" s="214">
        <v>3071631817.2800002</v>
      </c>
      <c r="AR26" s="210">
        <v>0</v>
      </c>
      <c r="AS26" s="210">
        <v>0</v>
      </c>
      <c r="AT26" s="210">
        <v>3194497089.9712005</v>
      </c>
      <c r="AU26" s="210">
        <v>0</v>
      </c>
      <c r="AV26" s="210">
        <v>0</v>
      </c>
      <c r="AW26" s="210">
        <v>0</v>
      </c>
      <c r="AX26" s="210">
        <v>0</v>
      </c>
      <c r="AY26" s="210">
        <v>0</v>
      </c>
      <c r="AZ26" s="211">
        <v>3194497089.9712005</v>
      </c>
      <c r="BA26" s="210">
        <v>0</v>
      </c>
      <c r="BB26" s="210">
        <v>0</v>
      </c>
      <c r="BC26" s="210">
        <v>0</v>
      </c>
      <c r="BD26" s="212">
        <v>0</v>
      </c>
      <c r="BE26" s="214">
        <v>3194497089.9712005</v>
      </c>
      <c r="BF26" s="210">
        <v>0</v>
      </c>
      <c r="BG26" s="210">
        <v>0</v>
      </c>
      <c r="BH26" s="210">
        <v>3322276973.5700488</v>
      </c>
      <c r="BI26" s="210">
        <v>0</v>
      </c>
      <c r="BJ26" s="210">
        <v>0</v>
      </c>
      <c r="BK26" s="210">
        <v>0</v>
      </c>
      <c r="BL26" s="210">
        <v>0</v>
      </c>
      <c r="BM26" s="210">
        <v>0</v>
      </c>
      <c r="BN26" s="211">
        <v>3322276973.5700488</v>
      </c>
      <c r="BO26" s="210">
        <v>0</v>
      </c>
      <c r="BP26" s="210">
        <v>0</v>
      </c>
      <c r="BQ26" s="210">
        <v>0</v>
      </c>
      <c r="BR26" s="212">
        <v>0</v>
      </c>
      <c r="BS26" s="215">
        <v>3322276973.5700488</v>
      </c>
      <c r="BT26" s="216">
        <v>12541898012.821249</v>
      </c>
      <c r="BU26" s="217"/>
    </row>
    <row r="27" spans="1:73" ht="31.2">
      <c r="A27" s="201">
        <v>23</v>
      </c>
      <c r="B27" s="202" t="s">
        <v>758</v>
      </c>
      <c r="C27" s="202" t="s">
        <v>888</v>
      </c>
      <c r="D27" s="202" t="s">
        <v>889</v>
      </c>
      <c r="E27" s="202" t="s">
        <v>890</v>
      </c>
      <c r="F27" s="203">
        <v>22</v>
      </c>
      <c r="G27" s="202" t="s">
        <v>3536</v>
      </c>
      <c r="H27" s="204">
        <v>220106100</v>
      </c>
      <c r="I27" s="205" t="s">
        <v>922</v>
      </c>
      <c r="J27" s="205" t="s">
        <v>923</v>
      </c>
      <c r="K27" s="205" t="s">
        <v>924</v>
      </c>
      <c r="L27" s="206">
        <v>69</v>
      </c>
      <c r="M27" s="202" t="s">
        <v>3543</v>
      </c>
      <c r="N27" s="208">
        <v>150</v>
      </c>
      <c r="O27" s="219" t="s">
        <v>834</v>
      </c>
      <c r="P27" s="210">
        <v>10000000</v>
      </c>
      <c r="Q27" s="210">
        <v>0</v>
      </c>
      <c r="R27" s="210">
        <v>0</v>
      </c>
      <c r="S27" s="210">
        <v>0</v>
      </c>
      <c r="T27" s="210">
        <v>0</v>
      </c>
      <c r="U27" s="210">
        <v>0</v>
      </c>
      <c r="V27" s="210">
        <v>0</v>
      </c>
      <c r="W27" s="210">
        <v>0</v>
      </c>
      <c r="X27" s="211">
        <v>10000000</v>
      </c>
      <c r="Y27" s="210">
        <v>0</v>
      </c>
      <c r="Z27" s="210">
        <v>0</v>
      </c>
      <c r="AA27" s="210">
        <v>0</v>
      </c>
      <c r="AB27" s="212">
        <v>0</v>
      </c>
      <c r="AC27" s="213">
        <v>10000000</v>
      </c>
      <c r="AD27" s="210">
        <v>10400000</v>
      </c>
      <c r="AE27" s="210">
        <v>0</v>
      </c>
      <c r="AF27" s="210">
        <v>0</v>
      </c>
      <c r="AG27" s="210">
        <v>0</v>
      </c>
      <c r="AH27" s="210">
        <v>0</v>
      </c>
      <c r="AI27" s="210">
        <v>0</v>
      </c>
      <c r="AJ27" s="210">
        <v>0</v>
      </c>
      <c r="AK27" s="210">
        <v>0</v>
      </c>
      <c r="AL27" s="211">
        <v>10400000</v>
      </c>
      <c r="AM27" s="210">
        <v>0</v>
      </c>
      <c r="AN27" s="210">
        <v>0</v>
      </c>
      <c r="AO27" s="210">
        <v>0</v>
      </c>
      <c r="AP27" s="212">
        <v>0</v>
      </c>
      <c r="AQ27" s="214">
        <v>10400000</v>
      </c>
      <c r="AR27" s="210">
        <v>10816000</v>
      </c>
      <c r="AS27" s="210">
        <v>0</v>
      </c>
      <c r="AT27" s="210">
        <v>0</v>
      </c>
      <c r="AU27" s="210">
        <v>0</v>
      </c>
      <c r="AV27" s="210">
        <v>0</v>
      </c>
      <c r="AW27" s="210">
        <v>0</v>
      </c>
      <c r="AX27" s="210">
        <v>0</v>
      </c>
      <c r="AY27" s="210">
        <v>0</v>
      </c>
      <c r="AZ27" s="211">
        <v>10816000</v>
      </c>
      <c r="BA27" s="210">
        <v>0</v>
      </c>
      <c r="BB27" s="210">
        <v>0</v>
      </c>
      <c r="BC27" s="210">
        <v>0</v>
      </c>
      <c r="BD27" s="212">
        <v>0</v>
      </c>
      <c r="BE27" s="214">
        <v>10816000</v>
      </c>
      <c r="BF27" s="210">
        <v>11248640</v>
      </c>
      <c r="BG27" s="210">
        <v>0</v>
      </c>
      <c r="BH27" s="210">
        <v>0</v>
      </c>
      <c r="BI27" s="210">
        <v>0</v>
      </c>
      <c r="BJ27" s="210">
        <v>0</v>
      </c>
      <c r="BK27" s="210">
        <v>0</v>
      </c>
      <c r="BL27" s="210">
        <v>0</v>
      </c>
      <c r="BM27" s="210">
        <v>0</v>
      </c>
      <c r="BN27" s="211">
        <v>11248640</v>
      </c>
      <c r="BO27" s="210">
        <v>0</v>
      </c>
      <c r="BP27" s="210">
        <v>0</v>
      </c>
      <c r="BQ27" s="210">
        <v>0</v>
      </c>
      <c r="BR27" s="212">
        <v>0</v>
      </c>
      <c r="BS27" s="215">
        <v>11248640</v>
      </c>
      <c r="BT27" s="216">
        <v>42464640</v>
      </c>
      <c r="BU27" s="217"/>
    </row>
    <row r="28" spans="1:73" ht="31.2">
      <c r="A28" s="201">
        <v>24</v>
      </c>
      <c r="B28" s="202" t="s">
        <v>758</v>
      </c>
      <c r="C28" s="202" t="s">
        <v>888</v>
      </c>
      <c r="D28" s="202" t="s">
        <v>889</v>
      </c>
      <c r="E28" s="202" t="s">
        <v>890</v>
      </c>
      <c r="F28" s="203">
        <v>22</v>
      </c>
      <c r="G28" s="202" t="s">
        <v>3536</v>
      </c>
      <c r="H28" s="204">
        <v>220107600</v>
      </c>
      <c r="I28" s="205" t="s">
        <v>926</v>
      </c>
      <c r="J28" s="205" t="s">
        <v>927</v>
      </c>
      <c r="K28" s="205" t="s">
        <v>928</v>
      </c>
      <c r="L28" s="206">
        <v>55</v>
      </c>
      <c r="M28" s="202" t="s">
        <v>3544</v>
      </c>
      <c r="N28" s="221" t="s">
        <v>930</v>
      </c>
      <c r="O28" s="219" t="s">
        <v>834</v>
      </c>
      <c r="P28" s="210">
        <v>1925000</v>
      </c>
      <c r="Q28" s="210">
        <v>0</v>
      </c>
      <c r="R28" s="210">
        <v>0</v>
      </c>
      <c r="S28" s="210">
        <v>0</v>
      </c>
      <c r="T28" s="210">
        <v>0</v>
      </c>
      <c r="U28" s="210">
        <v>0</v>
      </c>
      <c r="V28" s="210">
        <v>0</v>
      </c>
      <c r="W28" s="210">
        <v>0</v>
      </c>
      <c r="X28" s="211">
        <v>1925000</v>
      </c>
      <c r="Y28" s="210">
        <v>0</v>
      </c>
      <c r="Z28" s="210">
        <v>0</v>
      </c>
      <c r="AA28" s="210">
        <v>0</v>
      </c>
      <c r="AB28" s="212">
        <v>0</v>
      </c>
      <c r="AC28" s="213">
        <v>1925000</v>
      </c>
      <c r="AD28" s="210">
        <v>2002000</v>
      </c>
      <c r="AE28" s="210">
        <v>0</v>
      </c>
      <c r="AF28" s="210">
        <v>0</v>
      </c>
      <c r="AG28" s="210">
        <v>0</v>
      </c>
      <c r="AH28" s="210">
        <v>0</v>
      </c>
      <c r="AI28" s="210">
        <v>0</v>
      </c>
      <c r="AJ28" s="210">
        <v>0</v>
      </c>
      <c r="AK28" s="210">
        <v>0</v>
      </c>
      <c r="AL28" s="211">
        <v>2002000</v>
      </c>
      <c r="AM28" s="210">
        <v>0</v>
      </c>
      <c r="AN28" s="210">
        <v>0</v>
      </c>
      <c r="AO28" s="210">
        <v>0</v>
      </c>
      <c r="AP28" s="212">
        <v>0</v>
      </c>
      <c r="AQ28" s="214">
        <v>2002000</v>
      </c>
      <c r="AR28" s="210">
        <v>2082080</v>
      </c>
      <c r="AS28" s="210">
        <v>0</v>
      </c>
      <c r="AT28" s="210">
        <v>0</v>
      </c>
      <c r="AU28" s="210">
        <v>0</v>
      </c>
      <c r="AV28" s="210">
        <v>0</v>
      </c>
      <c r="AW28" s="210">
        <v>0</v>
      </c>
      <c r="AX28" s="210">
        <v>0</v>
      </c>
      <c r="AY28" s="210">
        <v>0</v>
      </c>
      <c r="AZ28" s="211">
        <v>2082080</v>
      </c>
      <c r="BA28" s="210">
        <v>0</v>
      </c>
      <c r="BB28" s="210">
        <v>0</v>
      </c>
      <c r="BC28" s="210">
        <v>0</v>
      </c>
      <c r="BD28" s="212">
        <v>0</v>
      </c>
      <c r="BE28" s="214">
        <v>2082080</v>
      </c>
      <c r="BF28" s="210">
        <v>2165363.2000000002</v>
      </c>
      <c r="BG28" s="210">
        <v>0</v>
      </c>
      <c r="BH28" s="210">
        <v>0</v>
      </c>
      <c r="BI28" s="210">
        <v>0</v>
      </c>
      <c r="BJ28" s="210">
        <v>0</v>
      </c>
      <c r="BK28" s="210">
        <v>0</v>
      </c>
      <c r="BL28" s="210">
        <v>0</v>
      </c>
      <c r="BM28" s="210">
        <v>0</v>
      </c>
      <c r="BN28" s="211">
        <v>2165363.2000000002</v>
      </c>
      <c r="BO28" s="210">
        <v>0</v>
      </c>
      <c r="BP28" s="210">
        <v>0</v>
      </c>
      <c r="BQ28" s="210">
        <v>0</v>
      </c>
      <c r="BR28" s="212">
        <v>0</v>
      </c>
      <c r="BS28" s="215">
        <v>2165363.2000000002</v>
      </c>
      <c r="BT28" s="216">
        <v>8174443.2000000002</v>
      </c>
      <c r="BU28" s="217"/>
    </row>
    <row r="29" spans="1:73" ht="31.2">
      <c r="A29" s="201">
        <v>25</v>
      </c>
      <c r="B29" s="202" t="s">
        <v>758</v>
      </c>
      <c r="C29" s="202" t="s">
        <v>888</v>
      </c>
      <c r="D29" s="202" t="s">
        <v>933</v>
      </c>
      <c r="E29" s="202" t="s">
        <v>934</v>
      </c>
      <c r="F29" s="203">
        <v>22</v>
      </c>
      <c r="G29" s="202" t="s">
        <v>3536</v>
      </c>
      <c r="H29" s="204">
        <v>220101200</v>
      </c>
      <c r="I29" s="205" t="s">
        <v>937</v>
      </c>
      <c r="J29" s="205" t="s">
        <v>938</v>
      </c>
      <c r="K29" s="205" t="s">
        <v>939</v>
      </c>
      <c r="L29" s="220">
        <v>0</v>
      </c>
      <c r="M29" s="202" t="s">
        <v>3545</v>
      </c>
      <c r="N29" s="208">
        <v>3</v>
      </c>
      <c r="O29" s="219" t="s">
        <v>834</v>
      </c>
      <c r="P29" s="210">
        <v>1000000</v>
      </c>
      <c r="Q29" s="210">
        <v>0</v>
      </c>
      <c r="R29" s="210">
        <v>0</v>
      </c>
      <c r="S29" s="210">
        <v>0</v>
      </c>
      <c r="T29" s="210">
        <v>0</v>
      </c>
      <c r="U29" s="210">
        <v>0</v>
      </c>
      <c r="V29" s="210">
        <v>0</v>
      </c>
      <c r="W29" s="210">
        <v>0</v>
      </c>
      <c r="X29" s="211">
        <v>1000000</v>
      </c>
      <c r="Y29" s="210">
        <v>0</v>
      </c>
      <c r="Z29" s="210">
        <v>0</v>
      </c>
      <c r="AA29" s="210">
        <v>0</v>
      </c>
      <c r="AB29" s="212">
        <v>0</v>
      </c>
      <c r="AC29" s="213">
        <v>1000000</v>
      </c>
      <c r="AD29" s="210">
        <v>1040000</v>
      </c>
      <c r="AE29" s="210">
        <v>0</v>
      </c>
      <c r="AF29" s="210">
        <v>0</v>
      </c>
      <c r="AG29" s="210">
        <v>0</v>
      </c>
      <c r="AH29" s="210">
        <v>0</v>
      </c>
      <c r="AI29" s="210">
        <v>0</v>
      </c>
      <c r="AJ29" s="210">
        <v>0</v>
      </c>
      <c r="AK29" s="210">
        <v>0</v>
      </c>
      <c r="AL29" s="211">
        <v>1040000</v>
      </c>
      <c r="AM29" s="210">
        <v>0</v>
      </c>
      <c r="AN29" s="210">
        <v>0</v>
      </c>
      <c r="AO29" s="210">
        <v>0</v>
      </c>
      <c r="AP29" s="212">
        <v>0</v>
      </c>
      <c r="AQ29" s="214">
        <v>1040000</v>
      </c>
      <c r="AR29" s="210">
        <v>1081600</v>
      </c>
      <c r="AS29" s="210">
        <v>0</v>
      </c>
      <c r="AT29" s="210">
        <v>0</v>
      </c>
      <c r="AU29" s="210">
        <v>0</v>
      </c>
      <c r="AV29" s="210">
        <v>0</v>
      </c>
      <c r="AW29" s="210">
        <v>0</v>
      </c>
      <c r="AX29" s="210">
        <v>0</v>
      </c>
      <c r="AY29" s="210">
        <v>0</v>
      </c>
      <c r="AZ29" s="211">
        <v>1081600</v>
      </c>
      <c r="BA29" s="210">
        <v>0</v>
      </c>
      <c r="BB29" s="210">
        <v>0</v>
      </c>
      <c r="BC29" s="210">
        <v>0</v>
      </c>
      <c r="BD29" s="212">
        <v>0</v>
      </c>
      <c r="BE29" s="214">
        <v>1081600</v>
      </c>
      <c r="BF29" s="210">
        <v>1124864</v>
      </c>
      <c r="BG29" s="210">
        <v>0</v>
      </c>
      <c r="BH29" s="210">
        <v>0</v>
      </c>
      <c r="BI29" s="210">
        <v>0</v>
      </c>
      <c r="BJ29" s="210">
        <v>0</v>
      </c>
      <c r="BK29" s="210">
        <v>0</v>
      </c>
      <c r="BL29" s="210">
        <v>0</v>
      </c>
      <c r="BM29" s="210">
        <v>0</v>
      </c>
      <c r="BN29" s="211">
        <v>1124864</v>
      </c>
      <c r="BO29" s="210">
        <v>0</v>
      </c>
      <c r="BP29" s="210">
        <v>0</v>
      </c>
      <c r="BQ29" s="210">
        <v>0</v>
      </c>
      <c r="BR29" s="212">
        <v>0</v>
      </c>
      <c r="BS29" s="215">
        <v>1124864</v>
      </c>
      <c r="BT29" s="216">
        <v>4246464</v>
      </c>
      <c r="BU29" s="217"/>
    </row>
    <row r="30" spans="1:73" ht="31.2">
      <c r="A30" s="201">
        <v>26</v>
      </c>
      <c r="B30" s="202" t="s">
        <v>758</v>
      </c>
      <c r="C30" s="202" t="s">
        <v>888</v>
      </c>
      <c r="D30" s="202" t="s">
        <v>933</v>
      </c>
      <c r="E30" s="202" t="s">
        <v>934</v>
      </c>
      <c r="F30" s="203">
        <v>22</v>
      </c>
      <c r="G30" s="202" t="s">
        <v>3536</v>
      </c>
      <c r="H30" s="204">
        <v>220101700</v>
      </c>
      <c r="I30" s="205" t="s">
        <v>770</v>
      </c>
      <c r="J30" s="205" t="s">
        <v>941</v>
      </c>
      <c r="K30" s="205" t="s">
        <v>942</v>
      </c>
      <c r="L30" s="206">
        <v>126886</v>
      </c>
      <c r="M30" s="202" t="s">
        <v>3545</v>
      </c>
      <c r="N30" s="208">
        <v>127000</v>
      </c>
      <c r="O30" s="219" t="s">
        <v>834</v>
      </c>
      <c r="P30" s="210">
        <v>0</v>
      </c>
      <c r="Q30" s="210">
        <v>0</v>
      </c>
      <c r="R30" s="210">
        <v>927480290</v>
      </c>
      <c r="S30" s="210">
        <v>0</v>
      </c>
      <c r="T30" s="210">
        <v>0</v>
      </c>
      <c r="U30" s="210">
        <v>0</v>
      </c>
      <c r="V30" s="210">
        <v>0</v>
      </c>
      <c r="W30" s="210">
        <v>0</v>
      </c>
      <c r="X30" s="211">
        <v>927480290</v>
      </c>
      <c r="Y30" s="210">
        <v>0</v>
      </c>
      <c r="Z30" s="210">
        <v>0</v>
      </c>
      <c r="AA30" s="210">
        <v>0</v>
      </c>
      <c r="AB30" s="212">
        <v>0</v>
      </c>
      <c r="AC30" s="213">
        <v>927480290</v>
      </c>
      <c r="AD30" s="210">
        <v>0</v>
      </c>
      <c r="AE30" s="210">
        <v>0</v>
      </c>
      <c r="AF30" s="210">
        <v>964579501.60000002</v>
      </c>
      <c r="AG30" s="210">
        <v>0</v>
      </c>
      <c r="AH30" s="210">
        <v>0</v>
      </c>
      <c r="AI30" s="210">
        <v>0</v>
      </c>
      <c r="AJ30" s="210">
        <v>0</v>
      </c>
      <c r="AK30" s="210">
        <v>0</v>
      </c>
      <c r="AL30" s="211">
        <v>964579501.60000002</v>
      </c>
      <c r="AM30" s="210">
        <v>0</v>
      </c>
      <c r="AN30" s="210">
        <v>0</v>
      </c>
      <c r="AO30" s="210">
        <v>0</v>
      </c>
      <c r="AP30" s="212">
        <v>0</v>
      </c>
      <c r="AQ30" s="214">
        <v>964579501.60000002</v>
      </c>
      <c r="AR30" s="210">
        <v>0</v>
      </c>
      <c r="AS30" s="210">
        <v>0</v>
      </c>
      <c r="AT30" s="210">
        <v>1003162681.664</v>
      </c>
      <c r="AU30" s="210">
        <v>0</v>
      </c>
      <c r="AV30" s="210">
        <v>0</v>
      </c>
      <c r="AW30" s="210">
        <v>0</v>
      </c>
      <c r="AX30" s="210">
        <v>0</v>
      </c>
      <c r="AY30" s="210">
        <v>0</v>
      </c>
      <c r="AZ30" s="211">
        <v>1003162681.664</v>
      </c>
      <c r="BA30" s="210">
        <v>0</v>
      </c>
      <c r="BB30" s="210">
        <v>0</v>
      </c>
      <c r="BC30" s="210">
        <v>0</v>
      </c>
      <c r="BD30" s="212">
        <v>0</v>
      </c>
      <c r="BE30" s="214">
        <v>1003162681.664</v>
      </c>
      <c r="BF30" s="210">
        <v>0</v>
      </c>
      <c r="BG30" s="210">
        <v>0</v>
      </c>
      <c r="BH30" s="210">
        <v>1043289188.9305601</v>
      </c>
      <c r="BI30" s="210">
        <v>0</v>
      </c>
      <c r="BJ30" s="210">
        <v>0</v>
      </c>
      <c r="BK30" s="210">
        <v>0</v>
      </c>
      <c r="BL30" s="210">
        <v>0</v>
      </c>
      <c r="BM30" s="210">
        <v>0</v>
      </c>
      <c r="BN30" s="211">
        <v>1043289188.9305601</v>
      </c>
      <c r="BO30" s="210">
        <v>0</v>
      </c>
      <c r="BP30" s="210">
        <v>0</v>
      </c>
      <c r="BQ30" s="210">
        <v>0</v>
      </c>
      <c r="BR30" s="212">
        <v>0</v>
      </c>
      <c r="BS30" s="215">
        <v>1043289188.9305601</v>
      </c>
      <c r="BT30" s="216">
        <v>3938511662.1945601</v>
      </c>
      <c r="BU30" s="217"/>
    </row>
    <row r="31" spans="1:73" ht="31.2">
      <c r="A31" s="201">
        <v>27</v>
      </c>
      <c r="B31" s="202" t="s">
        <v>758</v>
      </c>
      <c r="C31" s="202" t="s">
        <v>888</v>
      </c>
      <c r="D31" s="202" t="s">
        <v>933</v>
      </c>
      <c r="E31" s="202" t="s">
        <v>934</v>
      </c>
      <c r="F31" s="203">
        <v>22</v>
      </c>
      <c r="G31" s="202" t="s">
        <v>3536</v>
      </c>
      <c r="H31" s="204">
        <v>220102800</v>
      </c>
      <c r="I31" s="205" t="s">
        <v>943</v>
      </c>
      <c r="J31" s="205" t="s">
        <v>944</v>
      </c>
      <c r="K31" s="205" t="s">
        <v>945</v>
      </c>
      <c r="L31" s="206">
        <v>92908000</v>
      </c>
      <c r="M31" s="202" t="s">
        <v>3546</v>
      </c>
      <c r="N31" s="208">
        <v>92908000</v>
      </c>
      <c r="O31" s="219" t="s">
        <v>834</v>
      </c>
      <c r="P31" s="210">
        <v>0</v>
      </c>
      <c r="Q31" s="210">
        <v>0</v>
      </c>
      <c r="R31" s="210">
        <v>0</v>
      </c>
      <c r="S31" s="210">
        <v>0</v>
      </c>
      <c r="T31" s="210">
        <v>0</v>
      </c>
      <c r="U31" s="210">
        <v>0</v>
      </c>
      <c r="V31" s="210">
        <v>51000000000</v>
      </c>
      <c r="W31" s="210">
        <v>0</v>
      </c>
      <c r="X31" s="211">
        <v>51000000000</v>
      </c>
      <c r="Y31" s="210">
        <v>0</v>
      </c>
      <c r="Z31" s="210">
        <v>0</v>
      </c>
      <c r="AA31" s="210">
        <v>55000000000</v>
      </c>
      <c r="AB31" s="212">
        <v>55000000000</v>
      </c>
      <c r="AC31" s="213">
        <v>106000000000</v>
      </c>
      <c r="AD31" s="210">
        <v>0</v>
      </c>
      <c r="AE31" s="210">
        <v>0</v>
      </c>
      <c r="AF31" s="210">
        <v>0</v>
      </c>
      <c r="AG31" s="210">
        <v>0</v>
      </c>
      <c r="AH31" s="210">
        <v>0</v>
      </c>
      <c r="AI31" s="210">
        <v>0</v>
      </c>
      <c r="AJ31" s="210">
        <v>50000000000</v>
      </c>
      <c r="AK31" s="210">
        <v>0</v>
      </c>
      <c r="AL31" s="211">
        <v>50000000000</v>
      </c>
      <c r="AM31" s="210">
        <v>0</v>
      </c>
      <c r="AN31" s="210">
        <v>0</v>
      </c>
      <c r="AO31" s="210">
        <v>57200000000</v>
      </c>
      <c r="AP31" s="212">
        <v>57200000000</v>
      </c>
      <c r="AQ31" s="214">
        <v>107200000000</v>
      </c>
      <c r="AR31" s="210">
        <v>0</v>
      </c>
      <c r="AS31" s="210">
        <v>0</v>
      </c>
      <c r="AT31" s="210">
        <v>0</v>
      </c>
      <c r="AU31" s="210">
        <v>0</v>
      </c>
      <c r="AV31" s="210">
        <v>0</v>
      </c>
      <c r="AW31" s="210">
        <v>0</v>
      </c>
      <c r="AX31" s="210">
        <v>50000000000</v>
      </c>
      <c r="AY31" s="210">
        <v>0</v>
      </c>
      <c r="AZ31" s="211">
        <v>50000000000</v>
      </c>
      <c r="BA31" s="210">
        <v>0</v>
      </c>
      <c r="BB31" s="210">
        <v>0</v>
      </c>
      <c r="BC31" s="210">
        <v>59488000000</v>
      </c>
      <c r="BD31" s="212">
        <v>59488000000</v>
      </c>
      <c r="BE31" s="214">
        <v>109488000000</v>
      </c>
      <c r="BF31" s="210">
        <v>0</v>
      </c>
      <c r="BG31" s="210">
        <v>0</v>
      </c>
      <c r="BH31" s="210">
        <v>0</v>
      </c>
      <c r="BI31" s="210">
        <v>0</v>
      </c>
      <c r="BJ31" s="210">
        <v>0</v>
      </c>
      <c r="BK31" s="210">
        <v>0</v>
      </c>
      <c r="BL31" s="210">
        <v>50000000000</v>
      </c>
      <c r="BM31" s="210">
        <v>0</v>
      </c>
      <c r="BN31" s="211">
        <v>50000000000</v>
      </c>
      <c r="BO31" s="210">
        <v>0</v>
      </c>
      <c r="BP31" s="210">
        <v>0</v>
      </c>
      <c r="BQ31" s="210">
        <v>61867520000</v>
      </c>
      <c r="BR31" s="212">
        <v>61867520000</v>
      </c>
      <c r="BS31" s="215">
        <v>111867520000</v>
      </c>
      <c r="BT31" s="216">
        <v>434555520000</v>
      </c>
      <c r="BU31" s="217"/>
    </row>
    <row r="32" spans="1:73" ht="46.8">
      <c r="A32" s="201">
        <v>28</v>
      </c>
      <c r="B32" s="202" t="s">
        <v>758</v>
      </c>
      <c r="C32" s="202" t="s">
        <v>888</v>
      </c>
      <c r="D32" s="202" t="s">
        <v>933</v>
      </c>
      <c r="E32" s="202" t="s">
        <v>934</v>
      </c>
      <c r="F32" s="203">
        <v>22</v>
      </c>
      <c r="G32" s="202" t="s">
        <v>3536</v>
      </c>
      <c r="H32" s="204">
        <v>220103100</v>
      </c>
      <c r="I32" s="205" t="s">
        <v>770</v>
      </c>
      <c r="J32" s="205" t="s">
        <v>947</v>
      </c>
      <c r="K32" s="205" t="s">
        <v>948</v>
      </c>
      <c r="L32" s="206">
        <v>3892</v>
      </c>
      <c r="M32" s="202" t="s">
        <v>3547</v>
      </c>
      <c r="N32" s="208">
        <v>24000</v>
      </c>
      <c r="O32" s="219" t="s">
        <v>834</v>
      </c>
      <c r="P32" s="210">
        <v>0</v>
      </c>
      <c r="Q32" s="210">
        <v>0</v>
      </c>
      <c r="R32" s="210">
        <v>6828749777</v>
      </c>
      <c r="S32" s="210">
        <v>0</v>
      </c>
      <c r="T32" s="210">
        <v>0</v>
      </c>
      <c r="U32" s="210">
        <v>0</v>
      </c>
      <c r="V32" s="210">
        <v>0</v>
      </c>
      <c r="W32" s="210">
        <v>0</v>
      </c>
      <c r="X32" s="211">
        <v>6828749777</v>
      </c>
      <c r="Y32" s="210">
        <v>0</v>
      </c>
      <c r="Z32" s="210">
        <v>0</v>
      </c>
      <c r="AA32" s="210">
        <v>0</v>
      </c>
      <c r="AB32" s="212">
        <v>0</v>
      </c>
      <c r="AC32" s="213">
        <v>6828749777</v>
      </c>
      <c r="AD32" s="210">
        <v>0</v>
      </c>
      <c r="AE32" s="210">
        <v>0</v>
      </c>
      <c r="AF32" s="210">
        <v>7101899768.0799999</v>
      </c>
      <c r="AG32" s="210">
        <v>0</v>
      </c>
      <c r="AH32" s="210">
        <v>0</v>
      </c>
      <c r="AI32" s="210">
        <v>0</v>
      </c>
      <c r="AJ32" s="210">
        <v>0</v>
      </c>
      <c r="AK32" s="210">
        <v>0</v>
      </c>
      <c r="AL32" s="211">
        <v>7101899768.0799999</v>
      </c>
      <c r="AM32" s="210">
        <v>0</v>
      </c>
      <c r="AN32" s="210">
        <v>0</v>
      </c>
      <c r="AO32" s="210">
        <v>0</v>
      </c>
      <c r="AP32" s="212">
        <v>0</v>
      </c>
      <c r="AQ32" s="214">
        <v>7101899768.0799999</v>
      </c>
      <c r="AR32" s="210">
        <v>0</v>
      </c>
      <c r="AS32" s="210">
        <v>0</v>
      </c>
      <c r="AT32" s="210">
        <v>7385975758.8031998</v>
      </c>
      <c r="AU32" s="210">
        <v>0</v>
      </c>
      <c r="AV32" s="210">
        <v>0</v>
      </c>
      <c r="AW32" s="210">
        <v>0</v>
      </c>
      <c r="AX32" s="210">
        <v>0</v>
      </c>
      <c r="AY32" s="210">
        <v>0</v>
      </c>
      <c r="AZ32" s="211">
        <v>7385975758.8031998</v>
      </c>
      <c r="BA32" s="210">
        <v>0</v>
      </c>
      <c r="BB32" s="210">
        <v>0</v>
      </c>
      <c r="BC32" s="210">
        <v>0</v>
      </c>
      <c r="BD32" s="212">
        <v>0</v>
      </c>
      <c r="BE32" s="214">
        <v>7385975758.8031998</v>
      </c>
      <c r="BF32" s="210">
        <v>0</v>
      </c>
      <c r="BG32" s="210">
        <v>0</v>
      </c>
      <c r="BH32" s="210">
        <v>7681414789.1553278</v>
      </c>
      <c r="BI32" s="210">
        <v>0</v>
      </c>
      <c r="BJ32" s="210">
        <v>0</v>
      </c>
      <c r="BK32" s="210">
        <v>0</v>
      </c>
      <c r="BL32" s="210">
        <v>0</v>
      </c>
      <c r="BM32" s="210">
        <v>0</v>
      </c>
      <c r="BN32" s="211">
        <v>7681414789.1553278</v>
      </c>
      <c r="BO32" s="210">
        <v>0</v>
      </c>
      <c r="BP32" s="210">
        <v>0</v>
      </c>
      <c r="BQ32" s="210">
        <v>0</v>
      </c>
      <c r="BR32" s="212">
        <v>0</v>
      </c>
      <c r="BS32" s="215">
        <v>7681414789.1553278</v>
      </c>
      <c r="BT32" s="216">
        <v>28998040093.038528</v>
      </c>
      <c r="BU32" s="217"/>
    </row>
    <row r="33" spans="1:73" ht="31.2">
      <c r="A33" s="201">
        <v>29</v>
      </c>
      <c r="B33" s="202" t="s">
        <v>758</v>
      </c>
      <c r="C33" s="202" t="s">
        <v>888</v>
      </c>
      <c r="D33" s="202" t="s">
        <v>933</v>
      </c>
      <c r="E33" s="202" t="s">
        <v>934</v>
      </c>
      <c r="F33" s="203">
        <v>22</v>
      </c>
      <c r="G33" s="202" t="s">
        <v>3536</v>
      </c>
      <c r="H33" s="204">
        <v>220103200</v>
      </c>
      <c r="I33" s="205" t="s">
        <v>770</v>
      </c>
      <c r="J33" s="205" t="s">
        <v>951</v>
      </c>
      <c r="K33" s="205" t="s">
        <v>952</v>
      </c>
      <c r="L33" s="206">
        <v>1256</v>
      </c>
      <c r="M33" s="202" t="s">
        <v>3548</v>
      </c>
      <c r="N33" s="208">
        <v>2756</v>
      </c>
      <c r="O33" s="219" t="s">
        <v>834</v>
      </c>
      <c r="P33" s="210">
        <v>10000000</v>
      </c>
      <c r="Q33" s="210">
        <v>0</v>
      </c>
      <c r="R33" s="210">
        <v>0</v>
      </c>
      <c r="S33" s="210">
        <v>0</v>
      </c>
      <c r="T33" s="210">
        <v>0</v>
      </c>
      <c r="U33" s="210">
        <v>0</v>
      </c>
      <c r="V33" s="210">
        <v>0</v>
      </c>
      <c r="W33" s="210">
        <v>0</v>
      </c>
      <c r="X33" s="211">
        <v>10000000</v>
      </c>
      <c r="Y33" s="210">
        <v>0</v>
      </c>
      <c r="Z33" s="210">
        <v>0</v>
      </c>
      <c r="AA33" s="210">
        <v>0</v>
      </c>
      <c r="AB33" s="212">
        <v>0</v>
      </c>
      <c r="AC33" s="213">
        <v>10000000</v>
      </c>
      <c r="AD33" s="210">
        <v>10400000</v>
      </c>
      <c r="AE33" s="210">
        <v>0</v>
      </c>
      <c r="AF33" s="210">
        <v>0</v>
      </c>
      <c r="AG33" s="210">
        <v>0</v>
      </c>
      <c r="AH33" s="210">
        <v>0</v>
      </c>
      <c r="AI33" s="210">
        <v>0</v>
      </c>
      <c r="AJ33" s="210">
        <v>0</v>
      </c>
      <c r="AK33" s="210">
        <v>0</v>
      </c>
      <c r="AL33" s="211">
        <v>10400000</v>
      </c>
      <c r="AM33" s="210">
        <v>0</v>
      </c>
      <c r="AN33" s="210">
        <v>0</v>
      </c>
      <c r="AO33" s="210">
        <v>0</v>
      </c>
      <c r="AP33" s="212">
        <v>0</v>
      </c>
      <c r="AQ33" s="214">
        <v>10400000</v>
      </c>
      <c r="AR33" s="210">
        <v>10816000</v>
      </c>
      <c r="AS33" s="210">
        <v>0</v>
      </c>
      <c r="AT33" s="210">
        <v>0</v>
      </c>
      <c r="AU33" s="210">
        <v>0</v>
      </c>
      <c r="AV33" s="210">
        <v>0</v>
      </c>
      <c r="AW33" s="210">
        <v>0</v>
      </c>
      <c r="AX33" s="210">
        <v>0</v>
      </c>
      <c r="AY33" s="210">
        <v>0</v>
      </c>
      <c r="AZ33" s="211">
        <v>10816000</v>
      </c>
      <c r="BA33" s="210">
        <v>0</v>
      </c>
      <c r="BB33" s="210">
        <v>0</v>
      </c>
      <c r="BC33" s="210">
        <v>0</v>
      </c>
      <c r="BD33" s="212">
        <v>0</v>
      </c>
      <c r="BE33" s="214">
        <v>10816000</v>
      </c>
      <c r="BF33" s="210">
        <v>11248640</v>
      </c>
      <c r="BG33" s="210">
        <v>0</v>
      </c>
      <c r="BH33" s="210">
        <v>0</v>
      </c>
      <c r="BI33" s="210">
        <v>0</v>
      </c>
      <c r="BJ33" s="210">
        <v>0</v>
      </c>
      <c r="BK33" s="210">
        <v>0</v>
      </c>
      <c r="BL33" s="210">
        <v>0</v>
      </c>
      <c r="BM33" s="210">
        <v>0</v>
      </c>
      <c r="BN33" s="211">
        <v>11248640</v>
      </c>
      <c r="BO33" s="210">
        <v>0</v>
      </c>
      <c r="BP33" s="210">
        <v>0</v>
      </c>
      <c r="BQ33" s="210">
        <v>0</v>
      </c>
      <c r="BR33" s="212">
        <v>0</v>
      </c>
      <c r="BS33" s="215">
        <v>11248640</v>
      </c>
      <c r="BT33" s="216">
        <v>42464640</v>
      </c>
      <c r="BU33" s="217"/>
    </row>
    <row r="34" spans="1:73" ht="46.8">
      <c r="A34" s="201">
        <v>30</v>
      </c>
      <c r="B34" s="202" t="s">
        <v>758</v>
      </c>
      <c r="C34" s="202" t="s">
        <v>888</v>
      </c>
      <c r="D34" s="202" t="s">
        <v>933</v>
      </c>
      <c r="E34" s="202" t="s">
        <v>934</v>
      </c>
      <c r="F34" s="203">
        <v>22</v>
      </c>
      <c r="G34" s="202" t="s">
        <v>3536</v>
      </c>
      <c r="H34" s="204">
        <v>220102900</v>
      </c>
      <c r="I34" s="205" t="s">
        <v>911</v>
      </c>
      <c r="J34" s="205" t="s">
        <v>957</v>
      </c>
      <c r="K34" s="205" t="s">
        <v>958</v>
      </c>
      <c r="L34" s="206">
        <v>25000</v>
      </c>
      <c r="M34" s="202" t="s">
        <v>959</v>
      </c>
      <c r="N34" s="208">
        <v>68000</v>
      </c>
      <c r="O34" s="219" t="s">
        <v>834</v>
      </c>
      <c r="P34" s="210">
        <v>2000000</v>
      </c>
      <c r="Q34" s="210">
        <v>0</v>
      </c>
      <c r="R34" s="210">
        <v>0</v>
      </c>
      <c r="S34" s="210">
        <v>0</v>
      </c>
      <c r="T34" s="210">
        <v>0</v>
      </c>
      <c r="U34" s="210">
        <v>0</v>
      </c>
      <c r="V34" s="210">
        <v>0</v>
      </c>
      <c r="W34" s="210">
        <v>0</v>
      </c>
      <c r="X34" s="211">
        <v>2000000</v>
      </c>
      <c r="Y34" s="210">
        <v>0</v>
      </c>
      <c r="Z34" s="210">
        <v>0</v>
      </c>
      <c r="AA34" s="210">
        <v>0</v>
      </c>
      <c r="AB34" s="212">
        <v>0</v>
      </c>
      <c r="AC34" s="213">
        <v>2000000</v>
      </c>
      <c r="AD34" s="210">
        <v>2080000</v>
      </c>
      <c r="AE34" s="210">
        <v>0</v>
      </c>
      <c r="AF34" s="210">
        <v>0</v>
      </c>
      <c r="AG34" s="210">
        <v>0</v>
      </c>
      <c r="AH34" s="210">
        <v>0</v>
      </c>
      <c r="AI34" s="210">
        <v>0</v>
      </c>
      <c r="AJ34" s="210">
        <v>0</v>
      </c>
      <c r="AK34" s="210">
        <v>0</v>
      </c>
      <c r="AL34" s="211">
        <v>2080000</v>
      </c>
      <c r="AM34" s="210">
        <v>0</v>
      </c>
      <c r="AN34" s="210">
        <v>0</v>
      </c>
      <c r="AO34" s="210">
        <v>0</v>
      </c>
      <c r="AP34" s="212">
        <v>0</v>
      </c>
      <c r="AQ34" s="214">
        <v>2080000</v>
      </c>
      <c r="AR34" s="210">
        <v>2163200</v>
      </c>
      <c r="AS34" s="210">
        <v>0</v>
      </c>
      <c r="AT34" s="210">
        <v>0</v>
      </c>
      <c r="AU34" s="210">
        <v>0</v>
      </c>
      <c r="AV34" s="210">
        <v>0</v>
      </c>
      <c r="AW34" s="210">
        <v>0</v>
      </c>
      <c r="AX34" s="210">
        <v>0</v>
      </c>
      <c r="AY34" s="210">
        <v>0</v>
      </c>
      <c r="AZ34" s="211">
        <v>2163200</v>
      </c>
      <c r="BA34" s="210">
        <v>0</v>
      </c>
      <c r="BB34" s="210">
        <v>0</v>
      </c>
      <c r="BC34" s="210">
        <v>0</v>
      </c>
      <c r="BD34" s="212">
        <v>0</v>
      </c>
      <c r="BE34" s="214">
        <v>2163200</v>
      </c>
      <c r="BF34" s="210">
        <v>2249728</v>
      </c>
      <c r="BG34" s="210">
        <v>0</v>
      </c>
      <c r="BH34" s="210">
        <v>0</v>
      </c>
      <c r="BI34" s="210">
        <v>0</v>
      </c>
      <c r="BJ34" s="210">
        <v>0</v>
      </c>
      <c r="BK34" s="210">
        <v>0</v>
      </c>
      <c r="BL34" s="210">
        <v>0</v>
      </c>
      <c r="BM34" s="210">
        <v>0</v>
      </c>
      <c r="BN34" s="211">
        <v>2249728</v>
      </c>
      <c r="BO34" s="210">
        <v>0</v>
      </c>
      <c r="BP34" s="210">
        <v>0</v>
      </c>
      <c r="BQ34" s="210">
        <v>0</v>
      </c>
      <c r="BR34" s="212">
        <v>0</v>
      </c>
      <c r="BS34" s="215">
        <v>2249728</v>
      </c>
      <c r="BT34" s="216">
        <v>8492928</v>
      </c>
      <c r="BU34" s="217"/>
    </row>
    <row r="35" spans="1:73" ht="31.2">
      <c r="A35" s="201">
        <v>31</v>
      </c>
      <c r="B35" s="202" t="s">
        <v>758</v>
      </c>
      <c r="C35" s="202" t="s">
        <v>888</v>
      </c>
      <c r="D35" s="202" t="s">
        <v>960</v>
      </c>
      <c r="E35" s="202" t="s">
        <v>961</v>
      </c>
      <c r="F35" s="203">
        <v>22</v>
      </c>
      <c r="G35" s="202" t="s">
        <v>3536</v>
      </c>
      <c r="H35" s="204">
        <v>220100600</v>
      </c>
      <c r="I35" s="205" t="s">
        <v>967</v>
      </c>
      <c r="J35" s="205" t="s">
        <v>968</v>
      </c>
      <c r="K35" s="205" t="s">
        <v>3549</v>
      </c>
      <c r="L35" s="206">
        <v>255</v>
      </c>
      <c r="M35" s="202" t="s">
        <v>3543</v>
      </c>
      <c r="N35" s="208">
        <v>255</v>
      </c>
      <c r="O35" s="219" t="s">
        <v>834</v>
      </c>
      <c r="P35" s="210">
        <v>4000000</v>
      </c>
      <c r="Q35" s="210">
        <v>0</v>
      </c>
      <c r="R35" s="210">
        <v>0</v>
      </c>
      <c r="S35" s="210">
        <v>0</v>
      </c>
      <c r="T35" s="210">
        <v>0</v>
      </c>
      <c r="U35" s="210">
        <v>0</v>
      </c>
      <c r="V35" s="210">
        <v>0</v>
      </c>
      <c r="W35" s="210">
        <v>0</v>
      </c>
      <c r="X35" s="211">
        <v>4000000</v>
      </c>
      <c r="Y35" s="210">
        <v>0</v>
      </c>
      <c r="Z35" s="210">
        <v>0</v>
      </c>
      <c r="AA35" s="210">
        <v>0</v>
      </c>
      <c r="AB35" s="212">
        <v>0</v>
      </c>
      <c r="AC35" s="213">
        <v>4000000</v>
      </c>
      <c r="AD35" s="210">
        <v>4160000</v>
      </c>
      <c r="AE35" s="210">
        <v>0</v>
      </c>
      <c r="AF35" s="210">
        <v>0</v>
      </c>
      <c r="AG35" s="210">
        <v>0</v>
      </c>
      <c r="AH35" s="210">
        <v>0</v>
      </c>
      <c r="AI35" s="210">
        <v>0</v>
      </c>
      <c r="AJ35" s="210">
        <v>0</v>
      </c>
      <c r="AK35" s="210">
        <v>0</v>
      </c>
      <c r="AL35" s="211">
        <v>4160000</v>
      </c>
      <c r="AM35" s="210">
        <v>0</v>
      </c>
      <c r="AN35" s="210">
        <v>0</v>
      </c>
      <c r="AO35" s="210">
        <v>0</v>
      </c>
      <c r="AP35" s="212">
        <v>0</v>
      </c>
      <c r="AQ35" s="214">
        <v>4160000</v>
      </c>
      <c r="AR35" s="210">
        <v>4326400</v>
      </c>
      <c r="AS35" s="210">
        <v>0</v>
      </c>
      <c r="AT35" s="210">
        <v>0</v>
      </c>
      <c r="AU35" s="210">
        <v>0</v>
      </c>
      <c r="AV35" s="210">
        <v>0</v>
      </c>
      <c r="AW35" s="210">
        <v>0</v>
      </c>
      <c r="AX35" s="210">
        <v>0</v>
      </c>
      <c r="AY35" s="210">
        <v>0</v>
      </c>
      <c r="AZ35" s="211">
        <v>4326400</v>
      </c>
      <c r="BA35" s="210">
        <v>0</v>
      </c>
      <c r="BB35" s="210">
        <v>0</v>
      </c>
      <c r="BC35" s="210">
        <v>0</v>
      </c>
      <c r="BD35" s="212">
        <v>0</v>
      </c>
      <c r="BE35" s="214">
        <v>4326400</v>
      </c>
      <c r="BF35" s="210">
        <v>4499456</v>
      </c>
      <c r="BG35" s="210">
        <v>0</v>
      </c>
      <c r="BH35" s="210">
        <v>0</v>
      </c>
      <c r="BI35" s="210">
        <v>0</v>
      </c>
      <c r="BJ35" s="210">
        <v>0</v>
      </c>
      <c r="BK35" s="210">
        <v>0</v>
      </c>
      <c r="BL35" s="210">
        <v>0</v>
      </c>
      <c r="BM35" s="210">
        <v>0</v>
      </c>
      <c r="BN35" s="211">
        <v>4499456</v>
      </c>
      <c r="BO35" s="210">
        <v>0</v>
      </c>
      <c r="BP35" s="210">
        <v>0</v>
      </c>
      <c r="BQ35" s="210">
        <v>0</v>
      </c>
      <c r="BR35" s="212">
        <v>0</v>
      </c>
      <c r="BS35" s="215">
        <v>4499456</v>
      </c>
      <c r="BT35" s="216">
        <v>16985856</v>
      </c>
      <c r="BU35" s="217"/>
    </row>
    <row r="36" spans="1:73" ht="31.2">
      <c r="A36" s="201">
        <v>32</v>
      </c>
      <c r="B36" s="202" t="s">
        <v>758</v>
      </c>
      <c r="C36" s="202" t="s">
        <v>888</v>
      </c>
      <c r="D36" s="202" t="s">
        <v>960</v>
      </c>
      <c r="E36" s="202" t="s">
        <v>961</v>
      </c>
      <c r="F36" s="203">
        <v>22</v>
      </c>
      <c r="G36" s="202" t="s">
        <v>3536</v>
      </c>
      <c r="H36" s="204">
        <v>220108100</v>
      </c>
      <c r="I36" s="205" t="s">
        <v>870</v>
      </c>
      <c r="J36" s="205" t="s">
        <v>970</v>
      </c>
      <c r="K36" s="205" t="s">
        <v>971</v>
      </c>
      <c r="L36" s="206">
        <v>255</v>
      </c>
      <c r="M36" s="202" t="s">
        <v>3543</v>
      </c>
      <c r="N36" s="208">
        <v>255</v>
      </c>
      <c r="O36" s="219" t="s">
        <v>834</v>
      </c>
      <c r="P36" s="210">
        <v>30000000</v>
      </c>
      <c r="Q36" s="210">
        <v>0</v>
      </c>
      <c r="R36" s="210">
        <v>0</v>
      </c>
      <c r="S36" s="210">
        <v>0</v>
      </c>
      <c r="T36" s="210">
        <v>0</v>
      </c>
      <c r="U36" s="210">
        <v>0</v>
      </c>
      <c r="V36" s="210">
        <v>0</v>
      </c>
      <c r="W36" s="210">
        <v>0</v>
      </c>
      <c r="X36" s="211">
        <v>30000000</v>
      </c>
      <c r="Y36" s="210">
        <v>0</v>
      </c>
      <c r="Z36" s="210">
        <v>0</v>
      </c>
      <c r="AA36" s="210">
        <v>0</v>
      </c>
      <c r="AB36" s="212">
        <v>0</v>
      </c>
      <c r="AC36" s="213">
        <v>30000000</v>
      </c>
      <c r="AD36" s="210">
        <v>31200000</v>
      </c>
      <c r="AE36" s="210">
        <v>0</v>
      </c>
      <c r="AF36" s="210">
        <v>0</v>
      </c>
      <c r="AG36" s="210">
        <v>0</v>
      </c>
      <c r="AH36" s="210">
        <v>0</v>
      </c>
      <c r="AI36" s="210">
        <v>0</v>
      </c>
      <c r="AJ36" s="210">
        <v>0</v>
      </c>
      <c r="AK36" s="210">
        <v>0</v>
      </c>
      <c r="AL36" s="211">
        <v>31200000</v>
      </c>
      <c r="AM36" s="210">
        <v>0</v>
      </c>
      <c r="AN36" s="210">
        <v>0</v>
      </c>
      <c r="AO36" s="210">
        <v>0</v>
      </c>
      <c r="AP36" s="212">
        <v>0</v>
      </c>
      <c r="AQ36" s="214">
        <v>31200000</v>
      </c>
      <c r="AR36" s="210">
        <v>32448000</v>
      </c>
      <c r="AS36" s="210">
        <v>0</v>
      </c>
      <c r="AT36" s="210">
        <v>0</v>
      </c>
      <c r="AU36" s="210">
        <v>0</v>
      </c>
      <c r="AV36" s="210">
        <v>0</v>
      </c>
      <c r="AW36" s="210">
        <v>0</v>
      </c>
      <c r="AX36" s="210">
        <v>0</v>
      </c>
      <c r="AY36" s="210">
        <v>0</v>
      </c>
      <c r="AZ36" s="211">
        <v>32448000</v>
      </c>
      <c r="BA36" s="210">
        <v>0</v>
      </c>
      <c r="BB36" s="210">
        <v>0</v>
      </c>
      <c r="BC36" s="210">
        <v>0</v>
      </c>
      <c r="BD36" s="212">
        <v>0</v>
      </c>
      <c r="BE36" s="214">
        <v>32448000</v>
      </c>
      <c r="BF36" s="210">
        <v>33745920</v>
      </c>
      <c r="BG36" s="210">
        <v>0</v>
      </c>
      <c r="BH36" s="210">
        <v>0</v>
      </c>
      <c r="BI36" s="210">
        <v>0</v>
      </c>
      <c r="BJ36" s="210">
        <v>0</v>
      </c>
      <c r="BK36" s="210">
        <v>0</v>
      </c>
      <c r="BL36" s="210">
        <v>0</v>
      </c>
      <c r="BM36" s="210">
        <v>0</v>
      </c>
      <c r="BN36" s="211">
        <v>33745920</v>
      </c>
      <c r="BO36" s="210">
        <v>0</v>
      </c>
      <c r="BP36" s="210">
        <v>0</v>
      </c>
      <c r="BQ36" s="210">
        <v>0</v>
      </c>
      <c r="BR36" s="212">
        <v>0</v>
      </c>
      <c r="BS36" s="215">
        <v>33745920</v>
      </c>
      <c r="BT36" s="216">
        <v>127393920</v>
      </c>
      <c r="BU36" s="217"/>
    </row>
    <row r="37" spans="1:73" ht="31.2">
      <c r="A37" s="201">
        <v>33</v>
      </c>
      <c r="B37" s="202" t="s">
        <v>758</v>
      </c>
      <c r="C37" s="202" t="s">
        <v>888</v>
      </c>
      <c r="D37" s="202" t="s">
        <v>960</v>
      </c>
      <c r="E37" s="202" t="s">
        <v>961</v>
      </c>
      <c r="F37" s="203">
        <v>22</v>
      </c>
      <c r="G37" s="202" t="s">
        <v>3550</v>
      </c>
      <c r="H37" s="204">
        <v>220104900</v>
      </c>
      <c r="I37" s="205" t="s">
        <v>770</v>
      </c>
      <c r="J37" s="205" t="s">
        <v>972</v>
      </c>
      <c r="K37" s="205" t="s">
        <v>973</v>
      </c>
      <c r="L37" s="206">
        <v>2800</v>
      </c>
      <c r="M37" s="202" t="s">
        <v>3551</v>
      </c>
      <c r="N37" s="208">
        <v>10000</v>
      </c>
      <c r="O37" s="219" t="s">
        <v>834</v>
      </c>
      <c r="P37" s="210">
        <v>25000000</v>
      </c>
      <c r="Q37" s="210">
        <v>0</v>
      </c>
      <c r="R37" s="210">
        <v>0</v>
      </c>
      <c r="S37" s="210">
        <v>0</v>
      </c>
      <c r="T37" s="210">
        <v>0</v>
      </c>
      <c r="U37" s="210">
        <v>0</v>
      </c>
      <c r="V37" s="210">
        <v>0</v>
      </c>
      <c r="W37" s="210">
        <v>0</v>
      </c>
      <c r="X37" s="211">
        <v>25000000</v>
      </c>
      <c r="Y37" s="210">
        <v>0</v>
      </c>
      <c r="Z37" s="210">
        <v>0</v>
      </c>
      <c r="AA37" s="210">
        <v>0</v>
      </c>
      <c r="AB37" s="212">
        <v>0</v>
      </c>
      <c r="AC37" s="213">
        <v>25000000</v>
      </c>
      <c r="AD37" s="210">
        <v>26000000</v>
      </c>
      <c r="AE37" s="210">
        <v>0</v>
      </c>
      <c r="AF37" s="210">
        <v>0</v>
      </c>
      <c r="AG37" s="210">
        <v>0</v>
      </c>
      <c r="AH37" s="210">
        <v>0</v>
      </c>
      <c r="AI37" s="210">
        <v>0</v>
      </c>
      <c r="AJ37" s="210">
        <v>0</v>
      </c>
      <c r="AK37" s="210">
        <v>0</v>
      </c>
      <c r="AL37" s="211">
        <v>26000000</v>
      </c>
      <c r="AM37" s="210">
        <v>0</v>
      </c>
      <c r="AN37" s="210">
        <v>0</v>
      </c>
      <c r="AO37" s="210">
        <v>0</v>
      </c>
      <c r="AP37" s="212">
        <v>0</v>
      </c>
      <c r="AQ37" s="214">
        <v>26000000</v>
      </c>
      <c r="AR37" s="210">
        <v>27040000</v>
      </c>
      <c r="AS37" s="210">
        <v>0</v>
      </c>
      <c r="AT37" s="210">
        <v>0</v>
      </c>
      <c r="AU37" s="210">
        <v>0</v>
      </c>
      <c r="AV37" s="210">
        <v>0</v>
      </c>
      <c r="AW37" s="210">
        <v>0</v>
      </c>
      <c r="AX37" s="210">
        <v>0</v>
      </c>
      <c r="AY37" s="210">
        <v>0</v>
      </c>
      <c r="AZ37" s="211">
        <v>27040000</v>
      </c>
      <c r="BA37" s="210">
        <v>0</v>
      </c>
      <c r="BB37" s="210">
        <v>0</v>
      </c>
      <c r="BC37" s="210">
        <v>0</v>
      </c>
      <c r="BD37" s="212">
        <v>0</v>
      </c>
      <c r="BE37" s="214">
        <v>27040000</v>
      </c>
      <c r="BF37" s="210">
        <v>28121600</v>
      </c>
      <c r="BG37" s="210">
        <v>0</v>
      </c>
      <c r="BH37" s="210">
        <v>0</v>
      </c>
      <c r="BI37" s="210">
        <v>0</v>
      </c>
      <c r="BJ37" s="210">
        <v>0</v>
      </c>
      <c r="BK37" s="210">
        <v>0</v>
      </c>
      <c r="BL37" s="210">
        <v>0</v>
      </c>
      <c r="BM37" s="210">
        <v>0</v>
      </c>
      <c r="BN37" s="211">
        <v>28121600</v>
      </c>
      <c r="BO37" s="210">
        <v>0</v>
      </c>
      <c r="BP37" s="210">
        <v>0</v>
      </c>
      <c r="BQ37" s="210">
        <v>0</v>
      </c>
      <c r="BR37" s="212">
        <v>0</v>
      </c>
      <c r="BS37" s="215">
        <v>28121600</v>
      </c>
      <c r="BT37" s="216">
        <v>106161600</v>
      </c>
      <c r="BU37" s="217"/>
    </row>
    <row r="38" spans="1:73" ht="15.6">
      <c r="A38" s="201">
        <v>34</v>
      </c>
      <c r="B38" s="202" t="s">
        <v>758</v>
      </c>
      <c r="C38" s="202" t="s">
        <v>888</v>
      </c>
      <c r="D38" s="202" t="s">
        <v>960</v>
      </c>
      <c r="E38" s="202" t="s">
        <v>961</v>
      </c>
      <c r="F38" s="203">
        <v>22</v>
      </c>
      <c r="G38" s="202" t="s">
        <v>3536</v>
      </c>
      <c r="H38" s="204">
        <v>220108900</v>
      </c>
      <c r="I38" s="205" t="s">
        <v>975</v>
      </c>
      <c r="J38" s="205" t="s">
        <v>976</v>
      </c>
      <c r="K38" s="205" t="s">
        <v>977</v>
      </c>
      <c r="L38" s="206">
        <v>82</v>
      </c>
      <c r="M38" s="202" t="s">
        <v>3552</v>
      </c>
      <c r="N38" s="208">
        <v>165</v>
      </c>
      <c r="O38" s="219" t="s">
        <v>834</v>
      </c>
      <c r="P38" s="210">
        <v>5000000</v>
      </c>
      <c r="Q38" s="210">
        <v>0</v>
      </c>
      <c r="R38" s="210">
        <v>0</v>
      </c>
      <c r="S38" s="210">
        <v>0</v>
      </c>
      <c r="T38" s="210">
        <v>0</v>
      </c>
      <c r="U38" s="210">
        <v>0</v>
      </c>
      <c r="V38" s="210">
        <v>0</v>
      </c>
      <c r="W38" s="210">
        <v>0</v>
      </c>
      <c r="X38" s="211">
        <v>5000000</v>
      </c>
      <c r="Y38" s="210">
        <v>0</v>
      </c>
      <c r="Z38" s="210">
        <v>0</v>
      </c>
      <c r="AA38" s="210">
        <v>0</v>
      </c>
      <c r="AB38" s="212">
        <v>0</v>
      </c>
      <c r="AC38" s="213">
        <v>5000000</v>
      </c>
      <c r="AD38" s="210">
        <v>5200000</v>
      </c>
      <c r="AE38" s="210">
        <v>0</v>
      </c>
      <c r="AF38" s="210">
        <v>0</v>
      </c>
      <c r="AG38" s="210">
        <v>0</v>
      </c>
      <c r="AH38" s="210">
        <v>0</v>
      </c>
      <c r="AI38" s="210">
        <v>0</v>
      </c>
      <c r="AJ38" s="210">
        <v>0</v>
      </c>
      <c r="AK38" s="210">
        <v>0</v>
      </c>
      <c r="AL38" s="211">
        <v>5200000</v>
      </c>
      <c r="AM38" s="210">
        <v>0</v>
      </c>
      <c r="AN38" s="210">
        <v>0</v>
      </c>
      <c r="AO38" s="210">
        <v>0</v>
      </c>
      <c r="AP38" s="212">
        <v>0</v>
      </c>
      <c r="AQ38" s="214">
        <v>5200000</v>
      </c>
      <c r="AR38" s="210">
        <v>5408000</v>
      </c>
      <c r="AS38" s="210">
        <v>0</v>
      </c>
      <c r="AT38" s="210">
        <v>0</v>
      </c>
      <c r="AU38" s="210">
        <v>0</v>
      </c>
      <c r="AV38" s="210">
        <v>0</v>
      </c>
      <c r="AW38" s="210">
        <v>0</v>
      </c>
      <c r="AX38" s="210">
        <v>0</v>
      </c>
      <c r="AY38" s="210">
        <v>0</v>
      </c>
      <c r="AZ38" s="211">
        <v>5408000</v>
      </c>
      <c r="BA38" s="210">
        <v>0</v>
      </c>
      <c r="BB38" s="210">
        <v>0</v>
      </c>
      <c r="BC38" s="210">
        <v>0</v>
      </c>
      <c r="BD38" s="212">
        <v>0</v>
      </c>
      <c r="BE38" s="214">
        <v>5408000</v>
      </c>
      <c r="BF38" s="210">
        <v>5624320</v>
      </c>
      <c r="BG38" s="210">
        <v>0</v>
      </c>
      <c r="BH38" s="210">
        <v>0</v>
      </c>
      <c r="BI38" s="210">
        <v>0</v>
      </c>
      <c r="BJ38" s="210">
        <v>0</v>
      </c>
      <c r="BK38" s="210">
        <v>0</v>
      </c>
      <c r="BL38" s="210">
        <v>0</v>
      </c>
      <c r="BM38" s="210">
        <v>0</v>
      </c>
      <c r="BN38" s="211">
        <v>5624320</v>
      </c>
      <c r="BO38" s="210">
        <v>0</v>
      </c>
      <c r="BP38" s="210">
        <v>0</v>
      </c>
      <c r="BQ38" s="210">
        <v>0</v>
      </c>
      <c r="BR38" s="212">
        <v>0</v>
      </c>
      <c r="BS38" s="215">
        <v>5624320</v>
      </c>
      <c r="BT38" s="216">
        <v>21232320</v>
      </c>
      <c r="BU38" s="217"/>
    </row>
    <row r="39" spans="1:73" ht="31.2">
      <c r="A39" s="201">
        <v>35</v>
      </c>
      <c r="B39" s="202" t="s">
        <v>758</v>
      </c>
      <c r="C39" s="202" t="s">
        <v>888</v>
      </c>
      <c r="D39" s="202" t="s">
        <v>960</v>
      </c>
      <c r="E39" s="202" t="s">
        <v>961</v>
      </c>
      <c r="F39" s="203">
        <v>22</v>
      </c>
      <c r="G39" s="202" t="s">
        <v>3536</v>
      </c>
      <c r="H39" s="204">
        <v>220104700</v>
      </c>
      <c r="I39" s="205" t="s">
        <v>922</v>
      </c>
      <c r="J39" s="205" t="s">
        <v>979</v>
      </c>
      <c r="K39" s="205" t="s">
        <v>980</v>
      </c>
      <c r="L39" s="206">
        <v>14</v>
      </c>
      <c r="M39" s="202" t="s">
        <v>3551</v>
      </c>
      <c r="N39" s="208">
        <v>74</v>
      </c>
      <c r="O39" s="219" t="s">
        <v>834</v>
      </c>
      <c r="P39" s="210">
        <v>27720000</v>
      </c>
      <c r="Q39" s="210">
        <v>0</v>
      </c>
      <c r="R39" s="210">
        <v>0</v>
      </c>
      <c r="S39" s="210">
        <v>0</v>
      </c>
      <c r="T39" s="210">
        <v>0</v>
      </c>
      <c r="U39" s="210">
        <v>0</v>
      </c>
      <c r="V39" s="210">
        <v>0</v>
      </c>
      <c r="W39" s="210">
        <v>0</v>
      </c>
      <c r="X39" s="211">
        <v>27720000</v>
      </c>
      <c r="Y39" s="210">
        <v>0</v>
      </c>
      <c r="Z39" s="210">
        <v>0</v>
      </c>
      <c r="AA39" s="210">
        <v>0</v>
      </c>
      <c r="AB39" s="212">
        <v>0</v>
      </c>
      <c r="AC39" s="213">
        <v>27720000</v>
      </c>
      <c r="AD39" s="210">
        <v>28828800</v>
      </c>
      <c r="AE39" s="210">
        <v>0</v>
      </c>
      <c r="AF39" s="210">
        <v>0</v>
      </c>
      <c r="AG39" s="210">
        <v>0</v>
      </c>
      <c r="AH39" s="210">
        <v>0</v>
      </c>
      <c r="AI39" s="210">
        <v>0</v>
      </c>
      <c r="AJ39" s="210">
        <v>0</v>
      </c>
      <c r="AK39" s="210">
        <v>0</v>
      </c>
      <c r="AL39" s="211">
        <v>28828800</v>
      </c>
      <c r="AM39" s="210">
        <v>0</v>
      </c>
      <c r="AN39" s="210">
        <v>0</v>
      </c>
      <c r="AO39" s="210">
        <v>0</v>
      </c>
      <c r="AP39" s="212">
        <v>0</v>
      </c>
      <c r="AQ39" s="214">
        <v>28828800</v>
      </c>
      <c r="AR39" s="210">
        <v>29981952</v>
      </c>
      <c r="AS39" s="210">
        <v>0</v>
      </c>
      <c r="AT39" s="210">
        <v>0</v>
      </c>
      <c r="AU39" s="210">
        <v>0</v>
      </c>
      <c r="AV39" s="210">
        <v>0</v>
      </c>
      <c r="AW39" s="210">
        <v>0</v>
      </c>
      <c r="AX39" s="210">
        <v>0</v>
      </c>
      <c r="AY39" s="210">
        <v>0</v>
      </c>
      <c r="AZ39" s="211">
        <v>29981952</v>
      </c>
      <c r="BA39" s="210">
        <v>0</v>
      </c>
      <c r="BB39" s="210">
        <v>0</v>
      </c>
      <c r="BC39" s="210">
        <v>0</v>
      </c>
      <c r="BD39" s="212">
        <v>0</v>
      </c>
      <c r="BE39" s="214">
        <v>29981952</v>
      </c>
      <c r="BF39" s="210">
        <v>31181230.080000002</v>
      </c>
      <c r="BG39" s="210">
        <v>0</v>
      </c>
      <c r="BH39" s="210">
        <v>0</v>
      </c>
      <c r="BI39" s="210">
        <v>0</v>
      </c>
      <c r="BJ39" s="210">
        <v>0</v>
      </c>
      <c r="BK39" s="210">
        <v>0</v>
      </c>
      <c r="BL39" s="210">
        <v>0</v>
      </c>
      <c r="BM39" s="210">
        <v>0</v>
      </c>
      <c r="BN39" s="211">
        <v>31181230.080000002</v>
      </c>
      <c r="BO39" s="210">
        <v>0</v>
      </c>
      <c r="BP39" s="210">
        <v>0</v>
      </c>
      <c r="BQ39" s="210">
        <v>0</v>
      </c>
      <c r="BR39" s="212">
        <v>0</v>
      </c>
      <c r="BS39" s="215">
        <v>31181230.080000002</v>
      </c>
      <c r="BT39" s="216">
        <v>117711982.08</v>
      </c>
      <c r="BU39" s="217"/>
    </row>
    <row r="40" spans="1:73" ht="15.6">
      <c r="A40" s="201">
        <v>36</v>
      </c>
      <c r="B40" s="202" t="s">
        <v>758</v>
      </c>
      <c r="C40" s="202" t="s">
        <v>888</v>
      </c>
      <c r="D40" s="202" t="s">
        <v>960</v>
      </c>
      <c r="E40" s="202" t="s">
        <v>961</v>
      </c>
      <c r="F40" s="203">
        <v>22</v>
      </c>
      <c r="G40" s="202" t="s">
        <v>3536</v>
      </c>
      <c r="H40" s="204">
        <v>220105000</v>
      </c>
      <c r="I40" s="205" t="s">
        <v>788</v>
      </c>
      <c r="J40" s="205" t="s">
        <v>984</v>
      </c>
      <c r="K40" s="205" t="s">
        <v>985</v>
      </c>
      <c r="L40" s="206">
        <v>90767</v>
      </c>
      <c r="M40" s="202" t="s">
        <v>3553</v>
      </c>
      <c r="N40" s="208">
        <v>90767</v>
      </c>
      <c r="O40" s="219" t="s">
        <v>834</v>
      </c>
      <c r="P40" s="210">
        <v>0</v>
      </c>
      <c r="Q40" s="210">
        <v>0</v>
      </c>
      <c r="R40" s="210">
        <v>1918064939.4000001</v>
      </c>
      <c r="S40" s="210">
        <v>0</v>
      </c>
      <c r="T40" s="210">
        <v>0</v>
      </c>
      <c r="U40" s="210">
        <v>0</v>
      </c>
      <c r="V40" s="210">
        <v>0</v>
      </c>
      <c r="W40" s="210">
        <v>0</v>
      </c>
      <c r="X40" s="211">
        <v>1918064939.4000001</v>
      </c>
      <c r="Y40" s="210">
        <v>0</v>
      </c>
      <c r="Z40" s="210">
        <v>0</v>
      </c>
      <c r="AA40" s="210">
        <v>0</v>
      </c>
      <c r="AB40" s="212">
        <v>0</v>
      </c>
      <c r="AC40" s="213">
        <v>1918064939.4000001</v>
      </c>
      <c r="AD40" s="210">
        <v>0</v>
      </c>
      <c r="AE40" s="210">
        <v>0</v>
      </c>
      <c r="AF40" s="210">
        <v>1994787536.9760001</v>
      </c>
      <c r="AG40" s="210">
        <v>0</v>
      </c>
      <c r="AH40" s="210">
        <v>0</v>
      </c>
      <c r="AI40" s="210">
        <v>0</v>
      </c>
      <c r="AJ40" s="210">
        <v>0</v>
      </c>
      <c r="AK40" s="210">
        <v>0</v>
      </c>
      <c r="AL40" s="211">
        <v>1994787536.9760001</v>
      </c>
      <c r="AM40" s="210">
        <v>0</v>
      </c>
      <c r="AN40" s="210">
        <v>0</v>
      </c>
      <c r="AO40" s="210">
        <v>0</v>
      </c>
      <c r="AP40" s="212">
        <v>0</v>
      </c>
      <c r="AQ40" s="214">
        <v>1994787536.9760001</v>
      </c>
      <c r="AR40" s="210">
        <v>0</v>
      </c>
      <c r="AS40" s="210">
        <v>0</v>
      </c>
      <c r="AT40" s="210">
        <v>2074579038.4550402</v>
      </c>
      <c r="AU40" s="210">
        <v>0</v>
      </c>
      <c r="AV40" s="210">
        <v>0</v>
      </c>
      <c r="AW40" s="210">
        <v>0</v>
      </c>
      <c r="AX40" s="210">
        <v>0</v>
      </c>
      <c r="AY40" s="210">
        <v>0</v>
      </c>
      <c r="AZ40" s="211">
        <v>2074579038.4550402</v>
      </c>
      <c r="BA40" s="210">
        <v>0</v>
      </c>
      <c r="BB40" s="210">
        <v>0</v>
      </c>
      <c r="BC40" s="210">
        <v>0</v>
      </c>
      <c r="BD40" s="212">
        <v>0</v>
      </c>
      <c r="BE40" s="214">
        <v>2074579038.4550402</v>
      </c>
      <c r="BF40" s="210">
        <v>0</v>
      </c>
      <c r="BG40" s="210">
        <v>0</v>
      </c>
      <c r="BH40" s="210">
        <v>2157562199.9932418</v>
      </c>
      <c r="BI40" s="210">
        <v>0</v>
      </c>
      <c r="BJ40" s="210">
        <v>0</v>
      </c>
      <c r="BK40" s="210">
        <v>0</v>
      </c>
      <c r="BL40" s="210">
        <v>0</v>
      </c>
      <c r="BM40" s="210">
        <v>0</v>
      </c>
      <c r="BN40" s="211">
        <v>2157562199.9932418</v>
      </c>
      <c r="BO40" s="210">
        <v>0</v>
      </c>
      <c r="BP40" s="210">
        <v>0</v>
      </c>
      <c r="BQ40" s="210">
        <v>0</v>
      </c>
      <c r="BR40" s="212">
        <v>0</v>
      </c>
      <c r="BS40" s="215">
        <v>2157562199.9932418</v>
      </c>
      <c r="BT40" s="216">
        <v>8144993714.8242817</v>
      </c>
      <c r="BU40" s="217"/>
    </row>
    <row r="41" spans="1:73" ht="31.2">
      <c r="A41" s="201">
        <v>37</v>
      </c>
      <c r="B41" s="202" t="s">
        <v>758</v>
      </c>
      <c r="C41" s="202" t="s">
        <v>888</v>
      </c>
      <c r="D41" s="202" t="s">
        <v>960</v>
      </c>
      <c r="E41" s="202" t="s">
        <v>961</v>
      </c>
      <c r="F41" s="203">
        <v>22</v>
      </c>
      <c r="G41" s="202" t="s">
        <v>3536</v>
      </c>
      <c r="H41" s="204">
        <v>220100600</v>
      </c>
      <c r="I41" s="205" t="s">
        <v>967</v>
      </c>
      <c r="J41" s="205" t="s">
        <v>989</v>
      </c>
      <c r="K41" s="205" t="s">
        <v>990</v>
      </c>
      <c r="L41" s="206">
        <v>18</v>
      </c>
      <c r="M41" s="202" t="s">
        <v>3554</v>
      </c>
      <c r="N41" s="208">
        <v>58</v>
      </c>
      <c r="O41" s="219" t="s">
        <v>834</v>
      </c>
      <c r="P41" s="210">
        <v>13475000</v>
      </c>
      <c r="Q41" s="210">
        <v>0</v>
      </c>
      <c r="R41" s="210">
        <v>0</v>
      </c>
      <c r="S41" s="210">
        <v>0</v>
      </c>
      <c r="T41" s="210">
        <v>0</v>
      </c>
      <c r="U41" s="210">
        <v>0</v>
      </c>
      <c r="V41" s="210">
        <v>0</v>
      </c>
      <c r="W41" s="210">
        <v>0</v>
      </c>
      <c r="X41" s="211">
        <v>13475000</v>
      </c>
      <c r="Y41" s="210">
        <v>0</v>
      </c>
      <c r="Z41" s="210">
        <v>0</v>
      </c>
      <c r="AA41" s="210">
        <v>0</v>
      </c>
      <c r="AB41" s="212">
        <v>0</v>
      </c>
      <c r="AC41" s="213">
        <v>13475000</v>
      </c>
      <c r="AD41" s="210">
        <v>14014000</v>
      </c>
      <c r="AE41" s="210">
        <v>0</v>
      </c>
      <c r="AF41" s="210">
        <v>0</v>
      </c>
      <c r="AG41" s="210">
        <v>0</v>
      </c>
      <c r="AH41" s="210">
        <v>0</v>
      </c>
      <c r="AI41" s="210">
        <v>0</v>
      </c>
      <c r="AJ41" s="210">
        <v>0</v>
      </c>
      <c r="AK41" s="210">
        <v>0</v>
      </c>
      <c r="AL41" s="211">
        <v>14014000</v>
      </c>
      <c r="AM41" s="210">
        <v>0</v>
      </c>
      <c r="AN41" s="210">
        <v>0</v>
      </c>
      <c r="AO41" s="210">
        <v>0</v>
      </c>
      <c r="AP41" s="212">
        <v>0</v>
      </c>
      <c r="AQ41" s="214">
        <v>14014000</v>
      </c>
      <c r="AR41" s="210">
        <v>14574560</v>
      </c>
      <c r="AS41" s="210">
        <v>0</v>
      </c>
      <c r="AT41" s="210">
        <v>0</v>
      </c>
      <c r="AU41" s="210">
        <v>0</v>
      </c>
      <c r="AV41" s="210">
        <v>0</v>
      </c>
      <c r="AW41" s="210">
        <v>0</v>
      </c>
      <c r="AX41" s="210">
        <v>0</v>
      </c>
      <c r="AY41" s="210">
        <v>0</v>
      </c>
      <c r="AZ41" s="211">
        <v>14574560</v>
      </c>
      <c r="BA41" s="210">
        <v>0</v>
      </c>
      <c r="BB41" s="210">
        <v>0</v>
      </c>
      <c r="BC41" s="210">
        <v>0</v>
      </c>
      <c r="BD41" s="212">
        <v>0</v>
      </c>
      <c r="BE41" s="214">
        <v>14574560</v>
      </c>
      <c r="BF41" s="210">
        <v>15157542.4</v>
      </c>
      <c r="BG41" s="210">
        <v>0</v>
      </c>
      <c r="BH41" s="210">
        <v>0</v>
      </c>
      <c r="BI41" s="210">
        <v>0</v>
      </c>
      <c r="BJ41" s="210">
        <v>0</v>
      </c>
      <c r="BK41" s="210">
        <v>0</v>
      </c>
      <c r="BL41" s="210">
        <v>0</v>
      </c>
      <c r="BM41" s="210">
        <v>0</v>
      </c>
      <c r="BN41" s="211">
        <v>15157542.4</v>
      </c>
      <c r="BO41" s="210">
        <v>0</v>
      </c>
      <c r="BP41" s="210">
        <v>0</v>
      </c>
      <c r="BQ41" s="210">
        <v>0</v>
      </c>
      <c r="BR41" s="212">
        <v>0</v>
      </c>
      <c r="BS41" s="215">
        <v>15157542.4</v>
      </c>
      <c r="BT41" s="216">
        <v>57221102.399999999</v>
      </c>
      <c r="BU41" s="217"/>
    </row>
    <row r="42" spans="1:73" ht="15.6">
      <c r="A42" s="201">
        <v>38</v>
      </c>
      <c r="B42" s="202" t="s">
        <v>758</v>
      </c>
      <c r="C42" s="202" t="s">
        <v>888</v>
      </c>
      <c r="D42" s="202" t="s">
        <v>994</v>
      </c>
      <c r="E42" s="202" t="s">
        <v>995</v>
      </c>
      <c r="F42" s="203">
        <v>22</v>
      </c>
      <c r="G42" s="202" t="s">
        <v>3536</v>
      </c>
      <c r="H42" s="204">
        <v>220105100</v>
      </c>
      <c r="I42" s="205" t="s">
        <v>870</v>
      </c>
      <c r="J42" s="205" t="s">
        <v>996</v>
      </c>
      <c r="K42" s="205" t="s">
        <v>997</v>
      </c>
      <c r="L42" s="206">
        <v>24</v>
      </c>
      <c r="M42" s="202" t="s">
        <v>3555</v>
      </c>
      <c r="N42" s="208">
        <v>40</v>
      </c>
      <c r="O42" s="219" t="s">
        <v>834</v>
      </c>
      <c r="P42" s="210">
        <v>0</v>
      </c>
      <c r="Q42" s="210">
        <v>59260000</v>
      </c>
      <c r="R42" s="210">
        <v>0</v>
      </c>
      <c r="S42" s="210">
        <v>0</v>
      </c>
      <c r="T42" s="210">
        <v>0</v>
      </c>
      <c r="U42" s="210">
        <v>0</v>
      </c>
      <c r="V42" s="210">
        <v>0</v>
      </c>
      <c r="W42" s="210">
        <v>0</v>
      </c>
      <c r="X42" s="211">
        <v>59260000</v>
      </c>
      <c r="Y42" s="210">
        <v>0</v>
      </c>
      <c r="Z42" s="210">
        <v>0</v>
      </c>
      <c r="AA42" s="210">
        <v>0</v>
      </c>
      <c r="AB42" s="212">
        <v>0</v>
      </c>
      <c r="AC42" s="213">
        <v>59260000</v>
      </c>
      <c r="AD42" s="210">
        <v>0</v>
      </c>
      <c r="AE42" s="210">
        <v>61630400</v>
      </c>
      <c r="AF42" s="210">
        <v>0</v>
      </c>
      <c r="AG42" s="210">
        <v>0</v>
      </c>
      <c r="AH42" s="210">
        <v>0</v>
      </c>
      <c r="AI42" s="210">
        <v>0</v>
      </c>
      <c r="AJ42" s="210">
        <v>0</v>
      </c>
      <c r="AK42" s="210">
        <v>0</v>
      </c>
      <c r="AL42" s="211">
        <v>61630400</v>
      </c>
      <c r="AM42" s="210">
        <v>0</v>
      </c>
      <c r="AN42" s="210">
        <v>0</v>
      </c>
      <c r="AO42" s="210">
        <v>0</v>
      </c>
      <c r="AP42" s="212">
        <v>0</v>
      </c>
      <c r="AQ42" s="214">
        <v>61630400</v>
      </c>
      <c r="AR42" s="210">
        <v>0</v>
      </c>
      <c r="AS42" s="210">
        <v>64095616</v>
      </c>
      <c r="AT42" s="210">
        <v>0</v>
      </c>
      <c r="AU42" s="210">
        <v>0</v>
      </c>
      <c r="AV42" s="210">
        <v>0</v>
      </c>
      <c r="AW42" s="210">
        <v>0</v>
      </c>
      <c r="AX42" s="210">
        <v>0</v>
      </c>
      <c r="AY42" s="210">
        <v>0</v>
      </c>
      <c r="AZ42" s="211">
        <v>64095616</v>
      </c>
      <c r="BA42" s="210">
        <v>0</v>
      </c>
      <c r="BB42" s="210">
        <v>0</v>
      </c>
      <c r="BC42" s="210">
        <v>0</v>
      </c>
      <c r="BD42" s="212">
        <v>0</v>
      </c>
      <c r="BE42" s="214">
        <v>64095616</v>
      </c>
      <c r="BF42" s="210">
        <v>0</v>
      </c>
      <c r="BG42" s="210">
        <v>66659440.640000001</v>
      </c>
      <c r="BH42" s="210">
        <v>0</v>
      </c>
      <c r="BI42" s="210">
        <v>0</v>
      </c>
      <c r="BJ42" s="210">
        <v>0</v>
      </c>
      <c r="BK42" s="210">
        <v>0</v>
      </c>
      <c r="BL42" s="210">
        <v>0</v>
      </c>
      <c r="BM42" s="210">
        <v>0</v>
      </c>
      <c r="BN42" s="211">
        <v>66659440.640000001</v>
      </c>
      <c r="BO42" s="210">
        <v>0</v>
      </c>
      <c r="BP42" s="210">
        <v>0</v>
      </c>
      <c r="BQ42" s="210">
        <v>0</v>
      </c>
      <c r="BR42" s="212">
        <v>0</v>
      </c>
      <c r="BS42" s="215">
        <v>66659440.640000001</v>
      </c>
      <c r="BT42" s="216">
        <v>251645456.63999999</v>
      </c>
      <c r="BU42" s="217"/>
    </row>
    <row r="43" spans="1:73" ht="15.6">
      <c r="A43" s="201">
        <v>39</v>
      </c>
      <c r="B43" s="202" t="s">
        <v>758</v>
      </c>
      <c r="C43" s="202" t="s">
        <v>888</v>
      </c>
      <c r="D43" s="202" t="s">
        <v>994</v>
      </c>
      <c r="E43" s="202" t="s">
        <v>995</v>
      </c>
      <c r="F43" s="203">
        <v>22</v>
      </c>
      <c r="G43" s="202" t="s">
        <v>3536</v>
      </c>
      <c r="H43" s="204">
        <v>220105200</v>
      </c>
      <c r="I43" s="205" t="s">
        <v>870</v>
      </c>
      <c r="J43" s="205" t="s">
        <v>871</v>
      </c>
      <c r="K43" s="205" t="s">
        <v>999</v>
      </c>
      <c r="L43" s="206">
        <v>220</v>
      </c>
      <c r="M43" s="202" t="s">
        <v>3555</v>
      </c>
      <c r="N43" s="208">
        <v>590</v>
      </c>
      <c r="O43" s="219" t="s">
        <v>834</v>
      </c>
      <c r="P43" s="210">
        <v>0</v>
      </c>
      <c r="Q43" s="210">
        <v>3773195876</v>
      </c>
      <c r="R43" s="210">
        <v>0</v>
      </c>
      <c r="S43" s="210">
        <v>0</v>
      </c>
      <c r="T43" s="210">
        <v>0</v>
      </c>
      <c r="U43" s="210">
        <v>0</v>
      </c>
      <c r="V43" s="210">
        <v>0</v>
      </c>
      <c r="W43" s="210">
        <v>0</v>
      </c>
      <c r="X43" s="211">
        <v>3773195876</v>
      </c>
      <c r="Y43" s="210">
        <v>0</v>
      </c>
      <c r="Z43" s="210">
        <v>0</v>
      </c>
      <c r="AA43" s="210">
        <v>0</v>
      </c>
      <c r="AB43" s="212">
        <v>0</v>
      </c>
      <c r="AC43" s="213">
        <v>3773195876</v>
      </c>
      <c r="AD43" s="210">
        <v>0</v>
      </c>
      <c r="AE43" s="210">
        <v>3924123711.04</v>
      </c>
      <c r="AF43" s="210">
        <v>0</v>
      </c>
      <c r="AG43" s="210">
        <v>0</v>
      </c>
      <c r="AH43" s="210">
        <v>0</v>
      </c>
      <c r="AI43" s="210">
        <v>0</v>
      </c>
      <c r="AJ43" s="210">
        <v>0</v>
      </c>
      <c r="AK43" s="210">
        <v>0</v>
      </c>
      <c r="AL43" s="211">
        <v>3924123711.04</v>
      </c>
      <c r="AM43" s="210">
        <v>0</v>
      </c>
      <c r="AN43" s="210">
        <v>0</v>
      </c>
      <c r="AO43" s="210">
        <v>0</v>
      </c>
      <c r="AP43" s="212">
        <v>0</v>
      </c>
      <c r="AQ43" s="214">
        <v>3924123711.04</v>
      </c>
      <c r="AR43" s="210">
        <v>0</v>
      </c>
      <c r="AS43" s="210">
        <v>4081088659.4816003</v>
      </c>
      <c r="AT43" s="210">
        <v>0</v>
      </c>
      <c r="AU43" s="210">
        <v>0</v>
      </c>
      <c r="AV43" s="210">
        <v>0</v>
      </c>
      <c r="AW43" s="210">
        <v>0</v>
      </c>
      <c r="AX43" s="210">
        <v>0</v>
      </c>
      <c r="AY43" s="210">
        <v>0</v>
      </c>
      <c r="AZ43" s="211">
        <v>4081088659.4816003</v>
      </c>
      <c r="BA43" s="210">
        <v>0</v>
      </c>
      <c r="BB43" s="210">
        <v>0</v>
      </c>
      <c r="BC43" s="210">
        <v>0</v>
      </c>
      <c r="BD43" s="212">
        <v>0</v>
      </c>
      <c r="BE43" s="214">
        <v>4081088659.4816003</v>
      </c>
      <c r="BF43" s="210">
        <v>0</v>
      </c>
      <c r="BG43" s="210">
        <v>4244332205.8608646</v>
      </c>
      <c r="BH43" s="210">
        <v>0</v>
      </c>
      <c r="BI43" s="210">
        <v>0</v>
      </c>
      <c r="BJ43" s="210">
        <v>0</v>
      </c>
      <c r="BK43" s="210">
        <v>0</v>
      </c>
      <c r="BL43" s="210">
        <v>0</v>
      </c>
      <c r="BM43" s="210">
        <v>0</v>
      </c>
      <c r="BN43" s="211">
        <v>4244332205.8608646</v>
      </c>
      <c r="BO43" s="210">
        <v>0</v>
      </c>
      <c r="BP43" s="210">
        <v>0</v>
      </c>
      <c r="BQ43" s="210">
        <v>0</v>
      </c>
      <c r="BR43" s="212">
        <v>0</v>
      </c>
      <c r="BS43" s="215">
        <v>4244332205.8608646</v>
      </c>
      <c r="BT43" s="216">
        <v>16022740452.382465</v>
      </c>
      <c r="BU43" s="217"/>
    </row>
    <row r="44" spans="1:73" ht="15.6">
      <c r="A44" s="201">
        <v>40</v>
      </c>
      <c r="B44" s="202" t="s">
        <v>758</v>
      </c>
      <c r="C44" s="202" t="s">
        <v>888</v>
      </c>
      <c r="D44" s="202" t="s">
        <v>994</v>
      </c>
      <c r="E44" s="202" t="s">
        <v>995</v>
      </c>
      <c r="F44" s="203">
        <v>22</v>
      </c>
      <c r="G44" s="202" t="s">
        <v>3536</v>
      </c>
      <c r="H44" s="204">
        <v>220106900</v>
      </c>
      <c r="I44" s="205" t="s">
        <v>870</v>
      </c>
      <c r="J44" s="205" t="s">
        <v>1000</v>
      </c>
      <c r="K44" s="205" t="s">
        <v>1001</v>
      </c>
      <c r="L44" s="206">
        <v>63</v>
      </c>
      <c r="M44" s="202" t="s">
        <v>3555</v>
      </c>
      <c r="N44" s="208">
        <v>318</v>
      </c>
      <c r="O44" s="219" t="s">
        <v>834</v>
      </c>
      <c r="P44" s="210">
        <v>0</v>
      </c>
      <c r="Q44" s="210">
        <v>40000000</v>
      </c>
      <c r="R44" s="210">
        <v>0</v>
      </c>
      <c r="S44" s="210">
        <v>0</v>
      </c>
      <c r="T44" s="210">
        <v>0</v>
      </c>
      <c r="U44" s="210">
        <v>0</v>
      </c>
      <c r="V44" s="210">
        <v>29000000000</v>
      </c>
      <c r="W44" s="210">
        <v>0</v>
      </c>
      <c r="X44" s="211">
        <v>29040000000</v>
      </c>
      <c r="Y44" s="210">
        <v>0</v>
      </c>
      <c r="Z44" s="210">
        <v>0</v>
      </c>
      <c r="AA44" s="210"/>
      <c r="AB44" s="212">
        <v>0</v>
      </c>
      <c r="AC44" s="213">
        <v>29040000000</v>
      </c>
      <c r="AD44" s="210">
        <v>0</v>
      </c>
      <c r="AE44" s="210">
        <v>41600000</v>
      </c>
      <c r="AF44" s="210">
        <v>0</v>
      </c>
      <c r="AG44" s="210">
        <v>0</v>
      </c>
      <c r="AH44" s="210">
        <v>0</v>
      </c>
      <c r="AI44" s="210">
        <v>0</v>
      </c>
      <c r="AJ44" s="210">
        <v>0</v>
      </c>
      <c r="AK44" s="210">
        <v>0</v>
      </c>
      <c r="AL44" s="211">
        <v>41600000</v>
      </c>
      <c r="AM44" s="210">
        <v>0</v>
      </c>
      <c r="AN44" s="210">
        <v>0</v>
      </c>
      <c r="AO44" s="210">
        <v>0</v>
      </c>
      <c r="AP44" s="212">
        <v>0</v>
      </c>
      <c r="AQ44" s="214">
        <v>41600000</v>
      </c>
      <c r="AR44" s="210">
        <v>0</v>
      </c>
      <c r="AS44" s="210">
        <v>43264000</v>
      </c>
      <c r="AT44" s="210">
        <v>0</v>
      </c>
      <c r="AU44" s="210">
        <v>0</v>
      </c>
      <c r="AV44" s="210">
        <v>0</v>
      </c>
      <c r="AW44" s="210">
        <v>0</v>
      </c>
      <c r="AX44" s="210">
        <v>0</v>
      </c>
      <c r="AY44" s="210">
        <v>0</v>
      </c>
      <c r="AZ44" s="211">
        <v>43264000</v>
      </c>
      <c r="BA44" s="210">
        <v>0</v>
      </c>
      <c r="BB44" s="210">
        <v>0</v>
      </c>
      <c r="BC44" s="210">
        <v>0</v>
      </c>
      <c r="BD44" s="212">
        <v>0</v>
      </c>
      <c r="BE44" s="214">
        <v>43264000</v>
      </c>
      <c r="BF44" s="210">
        <v>0</v>
      </c>
      <c r="BG44" s="210">
        <v>44994560</v>
      </c>
      <c r="BH44" s="210">
        <v>0</v>
      </c>
      <c r="BI44" s="210">
        <v>0</v>
      </c>
      <c r="BJ44" s="210">
        <v>0</v>
      </c>
      <c r="BK44" s="210">
        <v>0</v>
      </c>
      <c r="BL44" s="210">
        <v>0</v>
      </c>
      <c r="BM44" s="210">
        <v>0</v>
      </c>
      <c r="BN44" s="211">
        <v>44994560</v>
      </c>
      <c r="BO44" s="210">
        <v>0</v>
      </c>
      <c r="BP44" s="210">
        <v>0</v>
      </c>
      <c r="BQ44" s="210">
        <v>0</v>
      </c>
      <c r="BR44" s="212">
        <v>0</v>
      </c>
      <c r="BS44" s="215">
        <v>44994560</v>
      </c>
      <c r="BT44" s="216">
        <v>29169858560</v>
      </c>
      <c r="BU44" s="217"/>
    </row>
    <row r="45" spans="1:73" ht="31.2">
      <c r="A45" s="201">
        <v>41</v>
      </c>
      <c r="B45" s="202" t="s">
        <v>758</v>
      </c>
      <c r="C45" s="202" t="s">
        <v>888</v>
      </c>
      <c r="D45" s="202" t="s">
        <v>1002</v>
      </c>
      <c r="E45" s="202" t="s">
        <v>1003</v>
      </c>
      <c r="F45" s="203">
        <v>22</v>
      </c>
      <c r="G45" s="202" t="s">
        <v>3536</v>
      </c>
      <c r="H45" s="204">
        <v>220104900</v>
      </c>
      <c r="I45" s="205" t="s">
        <v>770</v>
      </c>
      <c r="J45" s="205" t="s">
        <v>1005</v>
      </c>
      <c r="K45" s="205" t="s">
        <v>1006</v>
      </c>
      <c r="L45" s="206">
        <v>3191</v>
      </c>
      <c r="M45" s="202" t="s">
        <v>3551</v>
      </c>
      <c r="N45" s="208">
        <v>5166</v>
      </c>
      <c r="O45" s="219" t="s">
        <v>834</v>
      </c>
      <c r="P45" s="210">
        <v>50000000</v>
      </c>
      <c r="Q45" s="210">
        <v>0</v>
      </c>
      <c r="R45" s="210">
        <v>0</v>
      </c>
      <c r="S45" s="210">
        <v>0</v>
      </c>
      <c r="T45" s="210">
        <v>0</v>
      </c>
      <c r="U45" s="210">
        <v>0</v>
      </c>
      <c r="V45" s="210">
        <v>0</v>
      </c>
      <c r="W45" s="210">
        <v>0</v>
      </c>
      <c r="X45" s="211">
        <v>50000000</v>
      </c>
      <c r="Y45" s="210">
        <v>0</v>
      </c>
      <c r="Z45" s="210">
        <v>0</v>
      </c>
      <c r="AA45" s="210">
        <v>0</v>
      </c>
      <c r="AB45" s="212">
        <v>0</v>
      </c>
      <c r="AC45" s="213">
        <v>50000000</v>
      </c>
      <c r="AD45" s="210">
        <v>52000000</v>
      </c>
      <c r="AE45" s="210">
        <v>0</v>
      </c>
      <c r="AF45" s="210">
        <v>0</v>
      </c>
      <c r="AG45" s="210">
        <v>0</v>
      </c>
      <c r="AH45" s="210">
        <v>0</v>
      </c>
      <c r="AI45" s="210">
        <v>0</v>
      </c>
      <c r="AJ45" s="210">
        <v>0</v>
      </c>
      <c r="AK45" s="210">
        <v>0</v>
      </c>
      <c r="AL45" s="211">
        <v>52000000</v>
      </c>
      <c r="AM45" s="210">
        <v>0</v>
      </c>
      <c r="AN45" s="210">
        <v>0</v>
      </c>
      <c r="AO45" s="210">
        <v>0</v>
      </c>
      <c r="AP45" s="212">
        <v>0</v>
      </c>
      <c r="AQ45" s="214">
        <v>52000000</v>
      </c>
      <c r="AR45" s="210">
        <v>54080000</v>
      </c>
      <c r="AS45" s="210">
        <v>0</v>
      </c>
      <c r="AT45" s="210">
        <v>0</v>
      </c>
      <c r="AU45" s="210">
        <v>0</v>
      </c>
      <c r="AV45" s="210">
        <v>0</v>
      </c>
      <c r="AW45" s="210">
        <v>0</v>
      </c>
      <c r="AX45" s="210">
        <v>0</v>
      </c>
      <c r="AY45" s="210">
        <v>0</v>
      </c>
      <c r="AZ45" s="211">
        <v>54080000</v>
      </c>
      <c r="BA45" s="210">
        <v>0</v>
      </c>
      <c r="BB45" s="210">
        <v>0</v>
      </c>
      <c r="BC45" s="210">
        <v>0</v>
      </c>
      <c r="BD45" s="212">
        <v>0</v>
      </c>
      <c r="BE45" s="214">
        <v>54080000</v>
      </c>
      <c r="BF45" s="210">
        <v>56243200</v>
      </c>
      <c r="BG45" s="210">
        <v>0</v>
      </c>
      <c r="BH45" s="210">
        <v>0</v>
      </c>
      <c r="BI45" s="210">
        <v>0</v>
      </c>
      <c r="BJ45" s="210">
        <v>0</v>
      </c>
      <c r="BK45" s="210">
        <v>0</v>
      </c>
      <c r="BL45" s="210">
        <v>0</v>
      </c>
      <c r="BM45" s="210">
        <v>0</v>
      </c>
      <c r="BN45" s="211">
        <v>56243200</v>
      </c>
      <c r="BO45" s="210">
        <v>0</v>
      </c>
      <c r="BP45" s="210">
        <v>0</v>
      </c>
      <c r="BQ45" s="210">
        <v>0</v>
      </c>
      <c r="BR45" s="212">
        <v>0</v>
      </c>
      <c r="BS45" s="215">
        <v>56243200</v>
      </c>
      <c r="BT45" s="216">
        <v>212323200</v>
      </c>
      <c r="BU45" s="217"/>
    </row>
    <row r="46" spans="1:73" ht="31.2">
      <c r="A46" s="201">
        <v>42</v>
      </c>
      <c r="B46" s="202" t="s">
        <v>758</v>
      </c>
      <c r="C46" s="202" t="s">
        <v>888</v>
      </c>
      <c r="D46" s="202" t="s">
        <v>1002</v>
      </c>
      <c r="E46" s="202" t="s">
        <v>1003</v>
      </c>
      <c r="F46" s="203">
        <v>22</v>
      </c>
      <c r="G46" s="202" t="s">
        <v>3536</v>
      </c>
      <c r="H46" s="204">
        <v>220107400</v>
      </c>
      <c r="I46" s="205" t="s">
        <v>878</v>
      </c>
      <c r="J46" s="205" t="s">
        <v>1008</v>
      </c>
      <c r="K46" s="205" t="s">
        <v>1009</v>
      </c>
      <c r="L46" s="206">
        <v>2812</v>
      </c>
      <c r="M46" s="202" t="s">
        <v>3538</v>
      </c>
      <c r="N46" s="208">
        <v>10500</v>
      </c>
      <c r="O46" s="219" t="s">
        <v>834</v>
      </c>
      <c r="P46" s="210">
        <v>23475000</v>
      </c>
      <c r="Q46" s="210">
        <v>0</v>
      </c>
      <c r="R46" s="210">
        <v>0</v>
      </c>
      <c r="S46" s="210">
        <v>0</v>
      </c>
      <c r="T46" s="210">
        <v>0</v>
      </c>
      <c r="U46" s="210">
        <v>0</v>
      </c>
      <c r="V46" s="210">
        <v>0</v>
      </c>
      <c r="W46" s="210">
        <v>0</v>
      </c>
      <c r="X46" s="211">
        <v>23475000</v>
      </c>
      <c r="Y46" s="210">
        <v>0</v>
      </c>
      <c r="Z46" s="210">
        <v>0</v>
      </c>
      <c r="AA46" s="210">
        <v>0</v>
      </c>
      <c r="AB46" s="212">
        <v>0</v>
      </c>
      <c r="AC46" s="213">
        <v>23475000</v>
      </c>
      <c r="AD46" s="210">
        <v>24414000</v>
      </c>
      <c r="AE46" s="210">
        <v>0</v>
      </c>
      <c r="AF46" s="210">
        <v>0</v>
      </c>
      <c r="AG46" s="210">
        <v>0</v>
      </c>
      <c r="AH46" s="210">
        <v>0</v>
      </c>
      <c r="AI46" s="210">
        <v>0</v>
      </c>
      <c r="AJ46" s="210">
        <v>0</v>
      </c>
      <c r="AK46" s="210">
        <v>0</v>
      </c>
      <c r="AL46" s="211">
        <v>24414000</v>
      </c>
      <c r="AM46" s="210">
        <v>0</v>
      </c>
      <c r="AN46" s="210">
        <v>0</v>
      </c>
      <c r="AO46" s="210">
        <v>0</v>
      </c>
      <c r="AP46" s="212">
        <v>0</v>
      </c>
      <c r="AQ46" s="214">
        <v>24414000</v>
      </c>
      <c r="AR46" s="210">
        <v>25390560</v>
      </c>
      <c r="AS46" s="210">
        <v>0</v>
      </c>
      <c r="AT46" s="210">
        <v>0</v>
      </c>
      <c r="AU46" s="210">
        <v>0</v>
      </c>
      <c r="AV46" s="210">
        <v>0</v>
      </c>
      <c r="AW46" s="210">
        <v>0</v>
      </c>
      <c r="AX46" s="210">
        <v>0</v>
      </c>
      <c r="AY46" s="210">
        <v>0</v>
      </c>
      <c r="AZ46" s="211">
        <v>25390560</v>
      </c>
      <c r="BA46" s="210">
        <v>0</v>
      </c>
      <c r="BB46" s="210">
        <v>0</v>
      </c>
      <c r="BC46" s="210">
        <v>0</v>
      </c>
      <c r="BD46" s="212">
        <v>0</v>
      </c>
      <c r="BE46" s="214">
        <v>25390560</v>
      </c>
      <c r="BF46" s="210">
        <v>26406182.400000002</v>
      </c>
      <c r="BG46" s="210">
        <v>0</v>
      </c>
      <c r="BH46" s="210">
        <v>0</v>
      </c>
      <c r="BI46" s="210">
        <v>0</v>
      </c>
      <c r="BJ46" s="210">
        <v>0</v>
      </c>
      <c r="BK46" s="210">
        <v>0</v>
      </c>
      <c r="BL46" s="210">
        <v>0</v>
      </c>
      <c r="BM46" s="210">
        <v>0</v>
      </c>
      <c r="BN46" s="211">
        <v>26406182.400000002</v>
      </c>
      <c r="BO46" s="210">
        <v>0</v>
      </c>
      <c r="BP46" s="210">
        <v>0</v>
      </c>
      <c r="BQ46" s="210">
        <v>0</v>
      </c>
      <c r="BR46" s="212">
        <v>0</v>
      </c>
      <c r="BS46" s="215">
        <v>26406182.400000002</v>
      </c>
      <c r="BT46" s="216">
        <v>99685742.400000006</v>
      </c>
      <c r="BU46" s="217"/>
    </row>
    <row r="47" spans="1:73" ht="31.2">
      <c r="A47" s="201">
        <v>43</v>
      </c>
      <c r="B47" s="202" t="s">
        <v>758</v>
      </c>
      <c r="C47" s="202" t="s">
        <v>888</v>
      </c>
      <c r="D47" s="202" t="s">
        <v>1002</v>
      </c>
      <c r="E47" s="202" t="s">
        <v>1003</v>
      </c>
      <c r="F47" s="203">
        <v>22</v>
      </c>
      <c r="G47" s="202" t="s">
        <v>3536</v>
      </c>
      <c r="H47" s="204">
        <v>220108900</v>
      </c>
      <c r="I47" s="205" t="s">
        <v>975</v>
      </c>
      <c r="J47" s="205" t="s">
        <v>1012</v>
      </c>
      <c r="K47" s="205" t="s">
        <v>1013</v>
      </c>
      <c r="L47" s="206">
        <v>1</v>
      </c>
      <c r="M47" s="202" t="s">
        <v>3556</v>
      </c>
      <c r="N47" s="208">
        <v>2</v>
      </c>
      <c r="O47" s="219" t="s">
        <v>834</v>
      </c>
      <c r="P47" s="210">
        <v>354192305</v>
      </c>
      <c r="Q47" s="210">
        <v>0</v>
      </c>
      <c r="R47" s="210">
        <v>0</v>
      </c>
      <c r="S47" s="210">
        <v>0</v>
      </c>
      <c r="T47" s="210">
        <v>0</v>
      </c>
      <c r="U47" s="210">
        <v>0</v>
      </c>
      <c r="V47" s="210">
        <v>0</v>
      </c>
      <c r="W47" s="210">
        <v>0</v>
      </c>
      <c r="X47" s="211">
        <v>354192305</v>
      </c>
      <c r="Y47" s="210">
        <v>0</v>
      </c>
      <c r="Z47" s="210">
        <v>0</v>
      </c>
      <c r="AA47" s="210">
        <v>0</v>
      </c>
      <c r="AB47" s="212">
        <v>0</v>
      </c>
      <c r="AC47" s="213">
        <v>354192305</v>
      </c>
      <c r="AD47" s="210">
        <v>368359997.19999999</v>
      </c>
      <c r="AE47" s="210">
        <v>0</v>
      </c>
      <c r="AF47" s="210">
        <v>0</v>
      </c>
      <c r="AG47" s="210">
        <v>0</v>
      </c>
      <c r="AH47" s="210">
        <v>0</v>
      </c>
      <c r="AI47" s="210">
        <v>0</v>
      </c>
      <c r="AJ47" s="210">
        <v>0</v>
      </c>
      <c r="AK47" s="210">
        <v>0</v>
      </c>
      <c r="AL47" s="211">
        <v>368359997.19999999</v>
      </c>
      <c r="AM47" s="210">
        <v>0</v>
      </c>
      <c r="AN47" s="210">
        <v>0</v>
      </c>
      <c r="AO47" s="210">
        <v>0</v>
      </c>
      <c r="AP47" s="212">
        <v>0</v>
      </c>
      <c r="AQ47" s="214">
        <v>368359997.19999999</v>
      </c>
      <c r="AR47" s="210">
        <v>383094397.088</v>
      </c>
      <c r="AS47" s="210">
        <v>0</v>
      </c>
      <c r="AT47" s="210">
        <v>0</v>
      </c>
      <c r="AU47" s="210">
        <v>0</v>
      </c>
      <c r="AV47" s="210">
        <v>0</v>
      </c>
      <c r="AW47" s="210">
        <v>0</v>
      </c>
      <c r="AX47" s="210">
        <v>0</v>
      </c>
      <c r="AY47" s="210">
        <v>0</v>
      </c>
      <c r="AZ47" s="211">
        <v>383094397.088</v>
      </c>
      <c r="BA47" s="210">
        <v>0</v>
      </c>
      <c r="BB47" s="210">
        <v>0</v>
      </c>
      <c r="BC47" s="210">
        <v>0</v>
      </c>
      <c r="BD47" s="212">
        <v>0</v>
      </c>
      <c r="BE47" s="214">
        <v>383094397.088</v>
      </c>
      <c r="BF47" s="210">
        <v>398418172.97152001</v>
      </c>
      <c r="BG47" s="210">
        <v>0</v>
      </c>
      <c r="BH47" s="210">
        <v>0</v>
      </c>
      <c r="BI47" s="210">
        <v>0</v>
      </c>
      <c r="BJ47" s="210">
        <v>0</v>
      </c>
      <c r="BK47" s="210">
        <v>0</v>
      </c>
      <c r="BL47" s="210">
        <v>0</v>
      </c>
      <c r="BM47" s="210">
        <v>0</v>
      </c>
      <c r="BN47" s="211">
        <v>398418172.97152001</v>
      </c>
      <c r="BO47" s="210">
        <v>0</v>
      </c>
      <c r="BP47" s="210">
        <v>0</v>
      </c>
      <c r="BQ47" s="210">
        <v>0</v>
      </c>
      <c r="BR47" s="212">
        <v>0</v>
      </c>
      <c r="BS47" s="215">
        <v>398418172.97152001</v>
      </c>
      <c r="BT47" s="216">
        <v>1504064872.2595201</v>
      </c>
      <c r="BU47" s="217"/>
    </row>
    <row r="48" spans="1:73" ht="31.2">
      <c r="A48" s="201">
        <v>44</v>
      </c>
      <c r="B48" s="202" t="s">
        <v>758</v>
      </c>
      <c r="C48" s="202" t="s">
        <v>888</v>
      </c>
      <c r="D48" s="202" t="s">
        <v>1002</v>
      </c>
      <c r="E48" s="202" t="s">
        <v>1003</v>
      </c>
      <c r="F48" s="203">
        <v>22</v>
      </c>
      <c r="G48" s="202" t="s">
        <v>3536</v>
      </c>
      <c r="H48" s="204">
        <v>220107200</v>
      </c>
      <c r="I48" s="205" t="s">
        <v>1015</v>
      </c>
      <c r="J48" s="205" t="s">
        <v>1016</v>
      </c>
      <c r="K48" s="205" t="s">
        <v>1017</v>
      </c>
      <c r="L48" s="206">
        <v>3</v>
      </c>
      <c r="M48" s="202" t="s">
        <v>3551</v>
      </c>
      <c r="N48" s="208">
        <v>7</v>
      </c>
      <c r="O48" s="219" t="s">
        <v>834</v>
      </c>
      <c r="P48" s="210">
        <v>70155000</v>
      </c>
      <c r="Q48" s="210">
        <v>0</v>
      </c>
      <c r="R48" s="210">
        <v>0</v>
      </c>
      <c r="S48" s="210">
        <v>0</v>
      </c>
      <c r="T48" s="210">
        <v>0</v>
      </c>
      <c r="U48" s="210">
        <v>0</v>
      </c>
      <c r="V48" s="210">
        <v>0</v>
      </c>
      <c r="W48" s="210">
        <v>0</v>
      </c>
      <c r="X48" s="211">
        <v>70155000</v>
      </c>
      <c r="Y48" s="210">
        <v>0</v>
      </c>
      <c r="Z48" s="210">
        <v>0</v>
      </c>
      <c r="AA48" s="210">
        <v>0</v>
      </c>
      <c r="AB48" s="212">
        <v>0</v>
      </c>
      <c r="AC48" s="213">
        <v>70155000</v>
      </c>
      <c r="AD48" s="210">
        <v>72961200</v>
      </c>
      <c r="AE48" s="210">
        <v>0</v>
      </c>
      <c r="AF48" s="210">
        <v>0</v>
      </c>
      <c r="AG48" s="210">
        <v>0</v>
      </c>
      <c r="AH48" s="210">
        <v>0</v>
      </c>
      <c r="AI48" s="210">
        <v>0</v>
      </c>
      <c r="AJ48" s="210">
        <v>0</v>
      </c>
      <c r="AK48" s="210">
        <v>0</v>
      </c>
      <c r="AL48" s="211">
        <v>72961200</v>
      </c>
      <c r="AM48" s="210">
        <v>0</v>
      </c>
      <c r="AN48" s="210">
        <v>0</v>
      </c>
      <c r="AO48" s="210">
        <v>0</v>
      </c>
      <c r="AP48" s="212">
        <v>0</v>
      </c>
      <c r="AQ48" s="214">
        <v>72961200</v>
      </c>
      <c r="AR48" s="210">
        <v>75879648</v>
      </c>
      <c r="AS48" s="210">
        <v>0</v>
      </c>
      <c r="AT48" s="210">
        <v>0</v>
      </c>
      <c r="AU48" s="210">
        <v>0</v>
      </c>
      <c r="AV48" s="210">
        <v>0</v>
      </c>
      <c r="AW48" s="210">
        <v>0</v>
      </c>
      <c r="AX48" s="210">
        <v>0</v>
      </c>
      <c r="AY48" s="210">
        <v>0</v>
      </c>
      <c r="AZ48" s="211">
        <v>75879648</v>
      </c>
      <c r="BA48" s="210">
        <v>0</v>
      </c>
      <c r="BB48" s="210">
        <v>0</v>
      </c>
      <c r="BC48" s="210">
        <v>0</v>
      </c>
      <c r="BD48" s="212">
        <v>0</v>
      </c>
      <c r="BE48" s="214">
        <v>75879648</v>
      </c>
      <c r="BF48" s="210">
        <v>78914833.920000002</v>
      </c>
      <c r="BG48" s="210">
        <v>0</v>
      </c>
      <c r="BH48" s="210">
        <v>0</v>
      </c>
      <c r="BI48" s="210">
        <v>0</v>
      </c>
      <c r="BJ48" s="210">
        <v>0</v>
      </c>
      <c r="BK48" s="210">
        <v>0</v>
      </c>
      <c r="BL48" s="210">
        <v>0</v>
      </c>
      <c r="BM48" s="210">
        <v>0</v>
      </c>
      <c r="BN48" s="211">
        <v>78914833.920000002</v>
      </c>
      <c r="BO48" s="210">
        <v>0</v>
      </c>
      <c r="BP48" s="210">
        <v>0</v>
      </c>
      <c r="BQ48" s="210">
        <v>0</v>
      </c>
      <c r="BR48" s="212">
        <v>0</v>
      </c>
      <c r="BS48" s="215">
        <v>78914833.920000002</v>
      </c>
      <c r="BT48" s="216">
        <v>297910681.92000002</v>
      </c>
      <c r="BU48" s="217"/>
    </row>
    <row r="49" spans="1:73" ht="46.8">
      <c r="A49" s="201">
        <v>45</v>
      </c>
      <c r="B49" s="202" t="s">
        <v>758</v>
      </c>
      <c r="C49" s="202" t="s">
        <v>888</v>
      </c>
      <c r="D49" s="202" t="s">
        <v>1002</v>
      </c>
      <c r="E49" s="202" t="s">
        <v>1003</v>
      </c>
      <c r="F49" s="203">
        <v>22</v>
      </c>
      <c r="G49" s="202" t="s">
        <v>3536</v>
      </c>
      <c r="H49" s="204">
        <v>220101300</v>
      </c>
      <c r="I49" s="205" t="s">
        <v>1018</v>
      </c>
      <c r="J49" s="205" t="s">
        <v>1019</v>
      </c>
      <c r="K49" s="205" t="s">
        <v>1020</v>
      </c>
      <c r="L49" s="206">
        <v>35</v>
      </c>
      <c r="M49" s="202" t="s">
        <v>3557</v>
      </c>
      <c r="N49" s="208">
        <v>155</v>
      </c>
      <c r="O49" s="219" t="s">
        <v>834</v>
      </c>
      <c r="P49" s="210">
        <v>7475000</v>
      </c>
      <c r="Q49" s="210">
        <v>0</v>
      </c>
      <c r="R49" s="210">
        <v>0</v>
      </c>
      <c r="S49" s="210">
        <v>0</v>
      </c>
      <c r="T49" s="210">
        <v>0</v>
      </c>
      <c r="U49" s="210">
        <v>0</v>
      </c>
      <c r="V49" s="210">
        <v>0</v>
      </c>
      <c r="W49" s="210">
        <v>0</v>
      </c>
      <c r="X49" s="211">
        <v>7475000</v>
      </c>
      <c r="Y49" s="210">
        <v>0</v>
      </c>
      <c r="Z49" s="210">
        <v>0</v>
      </c>
      <c r="AA49" s="210">
        <v>0</v>
      </c>
      <c r="AB49" s="212">
        <v>0</v>
      </c>
      <c r="AC49" s="213">
        <v>7475000</v>
      </c>
      <c r="AD49" s="210">
        <v>7774000</v>
      </c>
      <c r="AE49" s="210">
        <v>0</v>
      </c>
      <c r="AF49" s="210">
        <v>0</v>
      </c>
      <c r="AG49" s="210">
        <v>0</v>
      </c>
      <c r="AH49" s="210">
        <v>0</v>
      </c>
      <c r="AI49" s="210">
        <v>0</v>
      </c>
      <c r="AJ49" s="210">
        <v>0</v>
      </c>
      <c r="AK49" s="210">
        <v>0</v>
      </c>
      <c r="AL49" s="211">
        <v>7774000</v>
      </c>
      <c r="AM49" s="210">
        <v>0</v>
      </c>
      <c r="AN49" s="210">
        <v>0</v>
      </c>
      <c r="AO49" s="210">
        <v>0</v>
      </c>
      <c r="AP49" s="212">
        <v>0</v>
      </c>
      <c r="AQ49" s="214">
        <v>7774000</v>
      </c>
      <c r="AR49" s="210">
        <v>8084960</v>
      </c>
      <c r="AS49" s="210">
        <v>0</v>
      </c>
      <c r="AT49" s="210">
        <v>0</v>
      </c>
      <c r="AU49" s="210">
        <v>0</v>
      </c>
      <c r="AV49" s="210">
        <v>0</v>
      </c>
      <c r="AW49" s="210">
        <v>0</v>
      </c>
      <c r="AX49" s="210">
        <v>0</v>
      </c>
      <c r="AY49" s="210">
        <v>0</v>
      </c>
      <c r="AZ49" s="211">
        <v>8084960</v>
      </c>
      <c r="BA49" s="210">
        <v>0</v>
      </c>
      <c r="BB49" s="210">
        <v>0</v>
      </c>
      <c r="BC49" s="210">
        <v>0</v>
      </c>
      <c r="BD49" s="212">
        <v>0</v>
      </c>
      <c r="BE49" s="214">
        <v>8084960</v>
      </c>
      <c r="BF49" s="210">
        <v>8408358.4000000004</v>
      </c>
      <c r="BG49" s="210">
        <v>0</v>
      </c>
      <c r="BH49" s="210">
        <v>0</v>
      </c>
      <c r="BI49" s="210">
        <v>0</v>
      </c>
      <c r="BJ49" s="210">
        <v>0</v>
      </c>
      <c r="BK49" s="210">
        <v>0</v>
      </c>
      <c r="BL49" s="210">
        <v>0</v>
      </c>
      <c r="BM49" s="210">
        <v>0</v>
      </c>
      <c r="BN49" s="211">
        <v>8408358.4000000004</v>
      </c>
      <c r="BO49" s="210">
        <v>0</v>
      </c>
      <c r="BP49" s="210">
        <v>0</v>
      </c>
      <c r="BQ49" s="210">
        <v>0</v>
      </c>
      <c r="BR49" s="212">
        <v>0</v>
      </c>
      <c r="BS49" s="215">
        <v>8408358.4000000004</v>
      </c>
      <c r="BT49" s="216">
        <v>31742318.399999999</v>
      </c>
      <c r="BU49" s="217"/>
    </row>
    <row r="50" spans="1:73" ht="31.2">
      <c r="A50" s="201">
        <v>46</v>
      </c>
      <c r="B50" s="202" t="s">
        <v>758</v>
      </c>
      <c r="C50" s="202" t="s">
        <v>888</v>
      </c>
      <c r="D50" s="202" t="s">
        <v>1002</v>
      </c>
      <c r="E50" s="202" t="s">
        <v>1003</v>
      </c>
      <c r="F50" s="203">
        <v>22</v>
      </c>
      <c r="G50" s="202" t="s">
        <v>3536</v>
      </c>
      <c r="H50" s="204">
        <v>220106700</v>
      </c>
      <c r="I50" s="205" t="s">
        <v>1022</v>
      </c>
      <c r="J50" s="205" t="s">
        <v>1023</v>
      </c>
      <c r="K50" s="205" t="s">
        <v>1024</v>
      </c>
      <c r="L50" s="206">
        <v>20</v>
      </c>
      <c r="M50" s="202" t="s">
        <v>3538</v>
      </c>
      <c r="N50" s="208">
        <v>140</v>
      </c>
      <c r="O50" s="219" t="s">
        <v>834</v>
      </c>
      <c r="P50" s="210">
        <v>10475000</v>
      </c>
      <c r="Q50" s="210">
        <v>0</v>
      </c>
      <c r="R50" s="210">
        <v>0</v>
      </c>
      <c r="S50" s="210">
        <v>0</v>
      </c>
      <c r="T50" s="210">
        <v>0</v>
      </c>
      <c r="U50" s="210">
        <v>0</v>
      </c>
      <c r="V50" s="210">
        <v>0</v>
      </c>
      <c r="W50" s="210">
        <v>0</v>
      </c>
      <c r="X50" s="211">
        <v>10475000</v>
      </c>
      <c r="Y50" s="210">
        <v>0</v>
      </c>
      <c r="Z50" s="210">
        <v>0</v>
      </c>
      <c r="AA50" s="210">
        <v>0</v>
      </c>
      <c r="AB50" s="212">
        <v>0</v>
      </c>
      <c r="AC50" s="213">
        <v>10475000</v>
      </c>
      <c r="AD50" s="210">
        <v>10894000</v>
      </c>
      <c r="AE50" s="210">
        <v>0</v>
      </c>
      <c r="AF50" s="210">
        <v>0</v>
      </c>
      <c r="AG50" s="210">
        <v>0</v>
      </c>
      <c r="AH50" s="210">
        <v>0</v>
      </c>
      <c r="AI50" s="210">
        <v>0</v>
      </c>
      <c r="AJ50" s="210">
        <v>0</v>
      </c>
      <c r="AK50" s="210">
        <v>0</v>
      </c>
      <c r="AL50" s="211">
        <v>10894000</v>
      </c>
      <c r="AM50" s="210">
        <v>0</v>
      </c>
      <c r="AN50" s="210">
        <v>0</v>
      </c>
      <c r="AO50" s="210">
        <v>0</v>
      </c>
      <c r="AP50" s="212">
        <v>0</v>
      </c>
      <c r="AQ50" s="214">
        <v>10894000</v>
      </c>
      <c r="AR50" s="210">
        <v>11329760</v>
      </c>
      <c r="AS50" s="210">
        <v>0</v>
      </c>
      <c r="AT50" s="210">
        <v>0</v>
      </c>
      <c r="AU50" s="210">
        <v>0</v>
      </c>
      <c r="AV50" s="210">
        <v>0</v>
      </c>
      <c r="AW50" s="210">
        <v>0</v>
      </c>
      <c r="AX50" s="210">
        <v>0</v>
      </c>
      <c r="AY50" s="210">
        <v>0</v>
      </c>
      <c r="AZ50" s="211">
        <v>11329760</v>
      </c>
      <c r="BA50" s="210">
        <v>0</v>
      </c>
      <c r="BB50" s="210">
        <v>0</v>
      </c>
      <c r="BC50" s="210">
        <v>0</v>
      </c>
      <c r="BD50" s="212">
        <v>0</v>
      </c>
      <c r="BE50" s="214">
        <v>11329760</v>
      </c>
      <c r="BF50" s="210">
        <v>11782950.4</v>
      </c>
      <c r="BG50" s="210">
        <v>0</v>
      </c>
      <c r="BH50" s="210">
        <v>0</v>
      </c>
      <c r="BI50" s="210">
        <v>0</v>
      </c>
      <c r="BJ50" s="210">
        <v>0</v>
      </c>
      <c r="BK50" s="210">
        <v>0</v>
      </c>
      <c r="BL50" s="210">
        <v>0</v>
      </c>
      <c r="BM50" s="210">
        <v>0</v>
      </c>
      <c r="BN50" s="211">
        <v>11782950.4</v>
      </c>
      <c r="BO50" s="210">
        <v>0</v>
      </c>
      <c r="BP50" s="210">
        <v>0</v>
      </c>
      <c r="BQ50" s="210">
        <v>0</v>
      </c>
      <c r="BR50" s="212">
        <v>0</v>
      </c>
      <c r="BS50" s="215">
        <v>11782950.4</v>
      </c>
      <c r="BT50" s="216">
        <v>44481710.399999999</v>
      </c>
      <c r="BU50" s="217"/>
    </row>
    <row r="51" spans="1:73" ht="31.2">
      <c r="A51" s="201">
        <v>47</v>
      </c>
      <c r="B51" s="202" t="s">
        <v>758</v>
      </c>
      <c r="C51" s="202" t="s">
        <v>888</v>
      </c>
      <c r="D51" s="202" t="s">
        <v>1002</v>
      </c>
      <c r="E51" s="202" t="s">
        <v>1003</v>
      </c>
      <c r="F51" s="203">
        <v>22</v>
      </c>
      <c r="G51" s="202" t="s">
        <v>3536</v>
      </c>
      <c r="H51" s="204">
        <v>220103800</v>
      </c>
      <c r="I51" s="205" t="s">
        <v>1026</v>
      </c>
      <c r="J51" s="205" t="s">
        <v>1027</v>
      </c>
      <c r="K51" s="205" t="s">
        <v>1028</v>
      </c>
      <c r="L51" s="206">
        <v>9345</v>
      </c>
      <c r="M51" s="202" t="s">
        <v>3558</v>
      </c>
      <c r="N51" s="208">
        <v>9345</v>
      </c>
      <c r="O51" s="219" t="s">
        <v>834</v>
      </c>
      <c r="P51" s="210">
        <v>0</v>
      </c>
      <c r="Q51" s="210">
        <v>0</v>
      </c>
      <c r="R51" s="210">
        <v>901264217064.59998</v>
      </c>
      <c r="S51" s="210">
        <v>0</v>
      </c>
      <c r="T51" s="210">
        <v>0</v>
      </c>
      <c r="U51" s="210">
        <v>0</v>
      </c>
      <c r="V51" s="210">
        <v>0</v>
      </c>
      <c r="W51" s="210">
        <v>0</v>
      </c>
      <c r="X51" s="211">
        <v>901264217064.59998</v>
      </c>
      <c r="Y51" s="210">
        <v>0</v>
      </c>
      <c r="Z51" s="210">
        <v>0</v>
      </c>
      <c r="AA51" s="210">
        <v>0</v>
      </c>
      <c r="AB51" s="212">
        <v>0</v>
      </c>
      <c r="AC51" s="213">
        <v>901264217064.59998</v>
      </c>
      <c r="AD51" s="210">
        <v>0</v>
      </c>
      <c r="AE51" s="210">
        <v>0</v>
      </c>
      <c r="AF51" s="210">
        <v>937314785747.18396</v>
      </c>
      <c r="AG51" s="210">
        <v>0</v>
      </c>
      <c r="AH51" s="210">
        <v>0</v>
      </c>
      <c r="AI51" s="210">
        <v>0</v>
      </c>
      <c r="AJ51" s="210">
        <v>0</v>
      </c>
      <c r="AK51" s="210">
        <v>0</v>
      </c>
      <c r="AL51" s="211">
        <v>937314785747.18396</v>
      </c>
      <c r="AM51" s="210">
        <v>0</v>
      </c>
      <c r="AN51" s="210">
        <v>0</v>
      </c>
      <c r="AO51" s="210">
        <v>0</v>
      </c>
      <c r="AP51" s="212">
        <v>0</v>
      </c>
      <c r="AQ51" s="214">
        <v>937314785747.18396</v>
      </c>
      <c r="AR51" s="210">
        <v>0</v>
      </c>
      <c r="AS51" s="210">
        <v>0</v>
      </c>
      <c r="AT51" s="210">
        <v>974807377177.07141</v>
      </c>
      <c r="AU51" s="210">
        <v>0</v>
      </c>
      <c r="AV51" s="210">
        <v>0</v>
      </c>
      <c r="AW51" s="210">
        <v>0</v>
      </c>
      <c r="AX51" s="210">
        <v>0</v>
      </c>
      <c r="AY51" s="210">
        <v>0</v>
      </c>
      <c r="AZ51" s="211">
        <v>974807377177.07141</v>
      </c>
      <c r="BA51" s="210">
        <v>0</v>
      </c>
      <c r="BB51" s="210">
        <v>0</v>
      </c>
      <c r="BC51" s="210">
        <v>0</v>
      </c>
      <c r="BD51" s="212">
        <v>0</v>
      </c>
      <c r="BE51" s="214">
        <v>974807377177.07141</v>
      </c>
      <c r="BF51" s="210">
        <v>0</v>
      </c>
      <c r="BG51" s="210">
        <v>0</v>
      </c>
      <c r="BH51" s="210">
        <v>1013799672264.1543</v>
      </c>
      <c r="BI51" s="210">
        <v>0</v>
      </c>
      <c r="BJ51" s="210">
        <v>0</v>
      </c>
      <c r="BK51" s="210">
        <v>0</v>
      </c>
      <c r="BL51" s="210">
        <v>0</v>
      </c>
      <c r="BM51" s="210">
        <v>0</v>
      </c>
      <c r="BN51" s="211">
        <v>1013799672264.1543</v>
      </c>
      <c r="BO51" s="210">
        <v>0</v>
      </c>
      <c r="BP51" s="210">
        <v>0</v>
      </c>
      <c r="BQ51" s="210">
        <v>0</v>
      </c>
      <c r="BR51" s="212">
        <v>0</v>
      </c>
      <c r="BS51" s="215">
        <v>1013799672264.1543</v>
      </c>
      <c r="BT51" s="216">
        <v>3827186052253.0098</v>
      </c>
      <c r="BU51" s="217"/>
    </row>
    <row r="52" spans="1:73" ht="31.2">
      <c r="A52" s="201">
        <v>48</v>
      </c>
      <c r="B52" s="202" t="s">
        <v>758</v>
      </c>
      <c r="C52" s="202" t="s">
        <v>888</v>
      </c>
      <c r="D52" s="202" t="s">
        <v>1002</v>
      </c>
      <c r="E52" s="202" t="s">
        <v>1003</v>
      </c>
      <c r="F52" s="203">
        <v>22</v>
      </c>
      <c r="G52" s="202" t="s">
        <v>3536</v>
      </c>
      <c r="H52" s="204">
        <v>220108900</v>
      </c>
      <c r="I52" s="205" t="s">
        <v>975</v>
      </c>
      <c r="J52" s="205" t="s">
        <v>976</v>
      </c>
      <c r="K52" s="205" t="s">
        <v>1030</v>
      </c>
      <c r="L52" s="206">
        <v>115</v>
      </c>
      <c r="M52" s="202" t="s">
        <v>1031</v>
      </c>
      <c r="N52" s="208">
        <v>115</v>
      </c>
      <c r="O52" s="219" t="s">
        <v>834</v>
      </c>
      <c r="P52" s="210">
        <v>1092064696</v>
      </c>
      <c r="Q52" s="210">
        <v>0</v>
      </c>
      <c r="R52" s="210">
        <v>0</v>
      </c>
      <c r="S52" s="210">
        <v>0</v>
      </c>
      <c r="T52" s="210">
        <v>0</v>
      </c>
      <c r="U52" s="210">
        <v>0</v>
      </c>
      <c r="V52" s="210">
        <v>0</v>
      </c>
      <c r="W52" s="210">
        <v>0</v>
      </c>
      <c r="X52" s="211">
        <v>1092064696</v>
      </c>
      <c r="Y52" s="210">
        <v>0</v>
      </c>
      <c r="Z52" s="210">
        <v>0</v>
      </c>
      <c r="AA52" s="210">
        <v>0</v>
      </c>
      <c r="AB52" s="212">
        <v>0</v>
      </c>
      <c r="AC52" s="213">
        <v>1092064696</v>
      </c>
      <c r="AD52" s="210">
        <v>1135747283.8400002</v>
      </c>
      <c r="AE52" s="210">
        <v>0</v>
      </c>
      <c r="AF52" s="210">
        <v>0</v>
      </c>
      <c r="AG52" s="210">
        <v>0</v>
      </c>
      <c r="AH52" s="210">
        <v>0</v>
      </c>
      <c r="AI52" s="210">
        <v>0</v>
      </c>
      <c r="AJ52" s="210">
        <v>0</v>
      </c>
      <c r="AK52" s="210">
        <v>0</v>
      </c>
      <c r="AL52" s="211">
        <v>1135747283.8400002</v>
      </c>
      <c r="AM52" s="210">
        <v>0</v>
      </c>
      <c r="AN52" s="210">
        <v>0</v>
      </c>
      <c r="AO52" s="210">
        <v>0</v>
      </c>
      <c r="AP52" s="212">
        <v>0</v>
      </c>
      <c r="AQ52" s="214">
        <v>1135747283.8400002</v>
      </c>
      <c r="AR52" s="210">
        <v>1181177175.1936002</v>
      </c>
      <c r="AS52" s="210">
        <v>0</v>
      </c>
      <c r="AT52" s="210">
        <v>0</v>
      </c>
      <c r="AU52" s="210">
        <v>0</v>
      </c>
      <c r="AV52" s="210">
        <v>0</v>
      </c>
      <c r="AW52" s="210">
        <v>0</v>
      </c>
      <c r="AX52" s="210">
        <v>0</v>
      </c>
      <c r="AY52" s="210">
        <v>0</v>
      </c>
      <c r="AZ52" s="211">
        <v>1181177175.1936002</v>
      </c>
      <c r="BA52" s="210">
        <v>0</v>
      </c>
      <c r="BB52" s="210">
        <v>0</v>
      </c>
      <c r="BC52" s="210">
        <v>0</v>
      </c>
      <c r="BD52" s="212">
        <v>0</v>
      </c>
      <c r="BE52" s="214">
        <v>1181177175.1936002</v>
      </c>
      <c r="BF52" s="210">
        <v>1228424262.2013443</v>
      </c>
      <c r="BG52" s="210">
        <v>0</v>
      </c>
      <c r="BH52" s="210">
        <v>0</v>
      </c>
      <c r="BI52" s="210">
        <v>0</v>
      </c>
      <c r="BJ52" s="210">
        <v>0</v>
      </c>
      <c r="BK52" s="210">
        <v>0</v>
      </c>
      <c r="BL52" s="210">
        <v>0</v>
      </c>
      <c r="BM52" s="210">
        <v>0</v>
      </c>
      <c r="BN52" s="211">
        <v>1228424262.2013443</v>
      </c>
      <c r="BO52" s="210">
        <v>0</v>
      </c>
      <c r="BP52" s="210">
        <v>0</v>
      </c>
      <c r="BQ52" s="210">
        <v>0</v>
      </c>
      <c r="BR52" s="212">
        <v>0</v>
      </c>
      <c r="BS52" s="215">
        <v>1228424262.2013443</v>
      </c>
      <c r="BT52" s="216">
        <v>4637413417.2349443</v>
      </c>
      <c r="BU52" s="217"/>
    </row>
    <row r="53" spans="1:73" ht="46.8">
      <c r="A53" s="201">
        <v>49</v>
      </c>
      <c r="B53" s="202" t="s">
        <v>758</v>
      </c>
      <c r="C53" s="202" t="s">
        <v>888</v>
      </c>
      <c r="D53" s="202" t="s">
        <v>1002</v>
      </c>
      <c r="E53" s="202" t="s">
        <v>1003</v>
      </c>
      <c r="F53" s="203">
        <v>22</v>
      </c>
      <c r="G53" s="202" t="s">
        <v>3536</v>
      </c>
      <c r="H53" s="204">
        <v>220104300</v>
      </c>
      <c r="I53" s="205" t="s">
        <v>918</v>
      </c>
      <c r="J53" s="205" t="s">
        <v>1032</v>
      </c>
      <c r="K53" s="205" t="s">
        <v>1033</v>
      </c>
      <c r="L53" s="206">
        <v>100</v>
      </c>
      <c r="M53" s="202" t="s">
        <v>3559</v>
      </c>
      <c r="N53" s="208">
        <v>1500</v>
      </c>
      <c r="O53" s="219" t="s">
        <v>834</v>
      </c>
      <c r="P53" s="210">
        <v>13475000</v>
      </c>
      <c r="Q53" s="210">
        <v>0</v>
      </c>
      <c r="R53" s="210">
        <v>0</v>
      </c>
      <c r="S53" s="210">
        <v>0</v>
      </c>
      <c r="T53" s="210">
        <v>0</v>
      </c>
      <c r="U53" s="210">
        <v>0</v>
      </c>
      <c r="V53" s="210">
        <v>0</v>
      </c>
      <c r="W53" s="210">
        <v>0</v>
      </c>
      <c r="X53" s="211">
        <v>13475000</v>
      </c>
      <c r="Y53" s="210">
        <v>0</v>
      </c>
      <c r="Z53" s="210">
        <v>0</v>
      </c>
      <c r="AA53" s="210">
        <v>0</v>
      </c>
      <c r="AB53" s="212">
        <v>0</v>
      </c>
      <c r="AC53" s="213">
        <v>13475000</v>
      </c>
      <c r="AD53" s="210">
        <v>14014005</v>
      </c>
      <c r="AE53" s="210">
        <v>0</v>
      </c>
      <c r="AF53" s="210">
        <v>0</v>
      </c>
      <c r="AG53" s="210">
        <v>0</v>
      </c>
      <c r="AH53" s="210">
        <v>0</v>
      </c>
      <c r="AI53" s="210">
        <v>0</v>
      </c>
      <c r="AJ53" s="210">
        <v>0</v>
      </c>
      <c r="AK53" s="210">
        <v>0</v>
      </c>
      <c r="AL53" s="211">
        <v>14014005</v>
      </c>
      <c r="AM53" s="210">
        <v>0</v>
      </c>
      <c r="AN53" s="210">
        <v>0</v>
      </c>
      <c r="AO53" s="210">
        <v>0</v>
      </c>
      <c r="AP53" s="212">
        <v>0</v>
      </c>
      <c r="AQ53" s="214">
        <v>14014005</v>
      </c>
      <c r="AR53" s="210">
        <v>14574565.200000001</v>
      </c>
      <c r="AS53" s="210">
        <v>0</v>
      </c>
      <c r="AT53" s="210">
        <v>0</v>
      </c>
      <c r="AU53" s="210">
        <v>0</v>
      </c>
      <c r="AV53" s="210">
        <v>0</v>
      </c>
      <c r="AW53" s="210">
        <v>0</v>
      </c>
      <c r="AX53" s="210">
        <v>0</v>
      </c>
      <c r="AY53" s="210">
        <v>0</v>
      </c>
      <c r="AZ53" s="211">
        <v>14574565.200000001</v>
      </c>
      <c r="BA53" s="210">
        <v>0</v>
      </c>
      <c r="BB53" s="210">
        <v>0</v>
      </c>
      <c r="BC53" s="210">
        <v>0</v>
      </c>
      <c r="BD53" s="212">
        <v>0</v>
      </c>
      <c r="BE53" s="214">
        <v>14574565.200000001</v>
      </c>
      <c r="BF53" s="210">
        <v>15157547.808000002</v>
      </c>
      <c r="BG53" s="210">
        <v>0</v>
      </c>
      <c r="BH53" s="210">
        <v>0</v>
      </c>
      <c r="BI53" s="210">
        <v>0</v>
      </c>
      <c r="BJ53" s="210">
        <v>0</v>
      </c>
      <c r="BK53" s="210">
        <v>0</v>
      </c>
      <c r="BL53" s="210">
        <v>0</v>
      </c>
      <c r="BM53" s="210">
        <v>0</v>
      </c>
      <c r="BN53" s="211">
        <v>15157547.808000002</v>
      </c>
      <c r="BO53" s="210">
        <v>0</v>
      </c>
      <c r="BP53" s="210">
        <v>0</v>
      </c>
      <c r="BQ53" s="210">
        <v>0</v>
      </c>
      <c r="BR53" s="212">
        <v>0</v>
      </c>
      <c r="BS53" s="215">
        <v>15157547.808000002</v>
      </c>
      <c r="BT53" s="216">
        <v>57221118.008000001</v>
      </c>
      <c r="BU53" s="217"/>
    </row>
    <row r="54" spans="1:73" ht="31.2">
      <c r="A54" s="201">
        <v>50</v>
      </c>
      <c r="B54" s="202" t="s">
        <v>758</v>
      </c>
      <c r="C54" s="202" t="s">
        <v>888</v>
      </c>
      <c r="D54" s="202" t="s">
        <v>1002</v>
      </c>
      <c r="E54" s="202" t="s">
        <v>1003</v>
      </c>
      <c r="F54" s="203">
        <v>22</v>
      </c>
      <c r="G54" s="202" t="s">
        <v>3536</v>
      </c>
      <c r="H54" s="204">
        <v>220101800</v>
      </c>
      <c r="I54" s="205" t="s">
        <v>1035</v>
      </c>
      <c r="J54" s="205" t="s">
        <v>1036</v>
      </c>
      <c r="K54" s="205" t="s">
        <v>1037</v>
      </c>
      <c r="L54" s="220">
        <v>0</v>
      </c>
      <c r="M54" s="202" t="s">
        <v>1031</v>
      </c>
      <c r="N54" s="208">
        <v>1</v>
      </c>
      <c r="O54" s="219" t="s">
        <v>834</v>
      </c>
      <c r="P54" s="210">
        <v>46200000</v>
      </c>
      <c r="Q54" s="210">
        <v>0</v>
      </c>
      <c r="R54" s="210">
        <v>0</v>
      </c>
      <c r="S54" s="210">
        <v>0</v>
      </c>
      <c r="T54" s="210">
        <v>0</v>
      </c>
      <c r="U54" s="210">
        <v>0</v>
      </c>
      <c r="V54" s="210">
        <v>0</v>
      </c>
      <c r="W54" s="210">
        <v>0</v>
      </c>
      <c r="X54" s="211">
        <v>46200000</v>
      </c>
      <c r="Y54" s="210">
        <v>0</v>
      </c>
      <c r="Z54" s="210">
        <v>0</v>
      </c>
      <c r="AA54" s="210">
        <v>0</v>
      </c>
      <c r="AB54" s="212">
        <v>0</v>
      </c>
      <c r="AC54" s="213">
        <v>46200000</v>
      </c>
      <c r="AD54" s="210">
        <v>48048000</v>
      </c>
      <c r="AE54" s="210">
        <v>0</v>
      </c>
      <c r="AF54" s="210">
        <v>0</v>
      </c>
      <c r="AG54" s="210">
        <v>0</v>
      </c>
      <c r="AH54" s="210">
        <v>0</v>
      </c>
      <c r="AI54" s="210">
        <v>0</v>
      </c>
      <c r="AJ54" s="210">
        <v>0</v>
      </c>
      <c r="AK54" s="210">
        <v>0</v>
      </c>
      <c r="AL54" s="211">
        <v>48048000</v>
      </c>
      <c r="AM54" s="210">
        <v>0</v>
      </c>
      <c r="AN54" s="210">
        <v>0</v>
      </c>
      <c r="AO54" s="210">
        <v>0</v>
      </c>
      <c r="AP54" s="212">
        <v>0</v>
      </c>
      <c r="AQ54" s="214">
        <v>48048000</v>
      </c>
      <c r="AR54" s="210">
        <v>49969920</v>
      </c>
      <c r="AS54" s="210">
        <v>0</v>
      </c>
      <c r="AT54" s="210">
        <v>0</v>
      </c>
      <c r="AU54" s="210">
        <v>0</v>
      </c>
      <c r="AV54" s="210">
        <v>0</v>
      </c>
      <c r="AW54" s="210">
        <v>0</v>
      </c>
      <c r="AX54" s="210">
        <v>0</v>
      </c>
      <c r="AY54" s="210">
        <v>0</v>
      </c>
      <c r="AZ54" s="211">
        <v>49969920</v>
      </c>
      <c r="BA54" s="210">
        <v>0</v>
      </c>
      <c r="BB54" s="210">
        <v>0</v>
      </c>
      <c r="BC54" s="210">
        <v>0</v>
      </c>
      <c r="BD54" s="212">
        <v>0</v>
      </c>
      <c r="BE54" s="214">
        <v>49969920</v>
      </c>
      <c r="BF54" s="210">
        <v>51968716.800000004</v>
      </c>
      <c r="BG54" s="210">
        <v>0</v>
      </c>
      <c r="BH54" s="210">
        <v>0</v>
      </c>
      <c r="BI54" s="210">
        <v>0</v>
      </c>
      <c r="BJ54" s="210">
        <v>0</v>
      </c>
      <c r="BK54" s="210">
        <v>0</v>
      </c>
      <c r="BL54" s="210">
        <v>0</v>
      </c>
      <c r="BM54" s="210">
        <v>0</v>
      </c>
      <c r="BN54" s="211">
        <v>51968716.800000004</v>
      </c>
      <c r="BO54" s="210">
        <v>0</v>
      </c>
      <c r="BP54" s="210">
        <v>0</v>
      </c>
      <c r="BQ54" s="210">
        <v>0</v>
      </c>
      <c r="BR54" s="212">
        <v>0</v>
      </c>
      <c r="BS54" s="215">
        <v>51968716.800000004</v>
      </c>
      <c r="BT54" s="216">
        <v>196186636.80000001</v>
      </c>
      <c r="BU54" s="217"/>
    </row>
    <row r="55" spans="1:73" ht="31.2">
      <c r="A55" s="201">
        <v>51</v>
      </c>
      <c r="B55" s="202" t="s">
        <v>758</v>
      </c>
      <c r="C55" s="202" t="s">
        <v>1039</v>
      </c>
      <c r="D55" s="202" t="s">
        <v>1040</v>
      </c>
      <c r="E55" s="202" t="s">
        <v>3560</v>
      </c>
      <c r="F55" s="203">
        <v>33</v>
      </c>
      <c r="G55" s="202" t="s">
        <v>1047</v>
      </c>
      <c r="H55" s="204">
        <v>330105100</v>
      </c>
      <c r="I55" s="205" t="s">
        <v>770</v>
      </c>
      <c r="J55" s="205" t="s">
        <v>1048</v>
      </c>
      <c r="K55" s="205" t="s">
        <v>1049</v>
      </c>
      <c r="L55" s="206">
        <v>6000</v>
      </c>
      <c r="M55" s="202" t="s">
        <v>1044</v>
      </c>
      <c r="N55" s="208">
        <v>13000</v>
      </c>
      <c r="O55" s="219" t="s">
        <v>1038</v>
      </c>
      <c r="P55" s="210">
        <v>82000000</v>
      </c>
      <c r="Q55" s="210">
        <v>173000000</v>
      </c>
      <c r="R55" s="210">
        <v>0</v>
      </c>
      <c r="S55" s="210">
        <v>0</v>
      </c>
      <c r="T55" s="210">
        <v>0</v>
      </c>
      <c r="U55" s="210">
        <v>0</v>
      </c>
      <c r="V55" s="210">
        <v>0</v>
      </c>
      <c r="W55" s="210">
        <v>0</v>
      </c>
      <c r="X55" s="211">
        <v>255000000</v>
      </c>
      <c r="Y55" s="210">
        <v>28000000</v>
      </c>
      <c r="Z55" s="210">
        <v>0</v>
      </c>
      <c r="AA55" s="210">
        <v>0</v>
      </c>
      <c r="AB55" s="212">
        <v>28000000</v>
      </c>
      <c r="AC55" s="213">
        <v>283000000</v>
      </c>
      <c r="AD55" s="210">
        <v>93000000</v>
      </c>
      <c r="AE55" s="210">
        <v>180320000</v>
      </c>
      <c r="AF55" s="210">
        <v>0</v>
      </c>
      <c r="AG55" s="210">
        <v>0</v>
      </c>
      <c r="AH55" s="210">
        <v>0</v>
      </c>
      <c r="AI55" s="210">
        <v>0</v>
      </c>
      <c r="AJ55" s="210">
        <v>0</v>
      </c>
      <c r="AK55" s="210">
        <v>0</v>
      </c>
      <c r="AL55" s="211">
        <v>273320000</v>
      </c>
      <c r="AM55" s="210">
        <v>28000000</v>
      </c>
      <c r="AN55" s="210">
        <v>0</v>
      </c>
      <c r="AO55" s="210">
        <v>0</v>
      </c>
      <c r="AP55" s="212">
        <v>28000000</v>
      </c>
      <c r="AQ55" s="214">
        <v>301320000</v>
      </c>
      <c r="AR55" s="210">
        <v>104000000</v>
      </c>
      <c r="AS55" s="210">
        <v>187932800</v>
      </c>
      <c r="AT55" s="210">
        <v>0</v>
      </c>
      <c r="AU55" s="210">
        <v>0</v>
      </c>
      <c r="AV55" s="210">
        <v>0</v>
      </c>
      <c r="AW55" s="210">
        <v>0</v>
      </c>
      <c r="AX55" s="210">
        <v>0</v>
      </c>
      <c r="AY55" s="210">
        <v>0</v>
      </c>
      <c r="AZ55" s="211">
        <v>291932800</v>
      </c>
      <c r="BA55" s="210">
        <v>28000000</v>
      </c>
      <c r="BB55" s="210">
        <v>0</v>
      </c>
      <c r="BC55" s="210">
        <v>0</v>
      </c>
      <c r="BD55" s="212">
        <v>28000000</v>
      </c>
      <c r="BE55" s="214">
        <v>319932800</v>
      </c>
      <c r="BF55" s="210">
        <v>115000000</v>
      </c>
      <c r="BG55" s="210">
        <v>195850112</v>
      </c>
      <c r="BH55" s="210">
        <v>0</v>
      </c>
      <c r="BI55" s="210">
        <v>0</v>
      </c>
      <c r="BJ55" s="210">
        <v>0</v>
      </c>
      <c r="BK55" s="210">
        <v>0</v>
      </c>
      <c r="BL55" s="210">
        <v>0</v>
      </c>
      <c r="BM55" s="210">
        <v>0</v>
      </c>
      <c r="BN55" s="211">
        <v>310850112</v>
      </c>
      <c r="BO55" s="210">
        <v>28000000</v>
      </c>
      <c r="BP55" s="210">
        <v>0</v>
      </c>
      <c r="BQ55" s="210">
        <v>0</v>
      </c>
      <c r="BR55" s="212">
        <v>28000000</v>
      </c>
      <c r="BS55" s="215">
        <v>338850112</v>
      </c>
      <c r="BT55" s="216">
        <v>1243102912</v>
      </c>
      <c r="BU55" s="217"/>
    </row>
    <row r="56" spans="1:73" ht="31.2">
      <c r="A56" s="201">
        <v>52</v>
      </c>
      <c r="B56" s="202" t="s">
        <v>758</v>
      </c>
      <c r="C56" s="202" t="s">
        <v>1039</v>
      </c>
      <c r="D56" s="202" t="s">
        <v>1040</v>
      </c>
      <c r="E56" s="202" t="s">
        <v>3561</v>
      </c>
      <c r="F56" s="203">
        <v>33</v>
      </c>
      <c r="G56" s="202" t="s">
        <v>1047</v>
      </c>
      <c r="H56" s="204">
        <v>330105200</v>
      </c>
      <c r="I56" s="205" t="s">
        <v>770</v>
      </c>
      <c r="J56" s="205" t="s">
        <v>1050</v>
      </c>
      <c r="K56" s="205" t="s">
        <v>1051</v>
      </c>
      <c r="L56" s="206">
        <v>130</v>
      </c>
      <c r="M56" s="202" t="s">
        <v>1044</v>
      </c>
      <c r="N56" s="208">
        <v>230</v>
      </c>
      <c r="O56" s="219" t="s">
        <v>1038</v>
      </c>
      <c r="P56" s="210">
        <v>535000000</v>
      </c>
      <c r="Q56" s="210">
        <v>90000000</v>
      </c>
      <c r="R56" s="210">
        <v>0</v>
      </c>
      <c r="S56" s="210">
        <v>0</v>
      </c>
      <c r="T56" s="210">
        <v>0</v>
      </c>
      <c r="U56" s="210">
        <v>0</v>
      </c>
      <c r="V56" s="210">
        <v>0</v>
      </c>
      <c r="W56" s="210">
        <v>0</v>
      </c>
      <c r="X56" s="211">
        <v>625000000</v>
      </c>
      <c r="Y56" s="210">
        <v>153000000</v>
      </c>
      <c r="Z56" s="210">
        <v>0</v>
      </c>
      <c r="AA56" s="210">
        <v>0</v>
      </c>
      <c r="AB56" s="212">
        <v>153000000</v>
      </c>
      <c r="AC56" s="213">
        <v>778000000</v>
      </c>
      <c r="AD56" s="210">
        <v>578000000</v>
      </c>
      <c r="AE56" s="210">
        <v>93600000</v>
      </c>
      <c r="AF56" s="210">
        <v>0</v>
      </c>
      <c r="AG56" s="210">
        <v>0</v>
      </c>
      <c r="AH56" s="210">
        <v>0</v>
      </c>
      <c r="AI56" s="210">
        <v>0</v>
      </c>
      <c r="AJ56" s="210">
        <v>0</v>
      </c>
      <c r="AK56" s="210">
        <v>0</v>
      </c>
      <c r="AL56" s="211">
        <v>671600000</v>
      </c>
      <c r="AM56" s="210">
        <v>158000000</v>
      </c>
      <c r="AN56" s="210">
        <v>0</v>
      </c>
      <c r="AO56" s="210">
        <v>0</v>
      </c>
      <c r="AP56" s="212">
        <v>158000000</v>
      </c>
      <c r="AQ56" s="214">
        <v>829600000</v>
      </c>
      <c r="AR56" s="210">
        <v>604000000</v>
      </c>
      <c r="AS56" s="210">
        <v>97344000</v>
      </c>
      <c r="AT56" s="210">
        <v>0</v>
      </c>
      <c r="AU56" s="210">
        <v>0</v>
      </c>
      <c r="AV56" s="210">
        <v>0</v>
      </c>
      <c r="AW56" s="210">
        <v>0</v>
      </c>
      <c r="AX56" s="210">
        <v>0</v>
      </c>
      <c r="AY56" s="210">
        <v>0</v>
      </c>
      <c r="AZ56" s="211">
        <v>701344000</v>
      </c>
      <c r="BA56" s="210">
        <v>163200000</v>
      </c>
      <c r="BB56" s="210">
        <v>0</v>
      </c>
      <c r="BC56" s="210">
        <v>0</v>
      </c>
      <c r="BD56" s="212">
        <v>163200000</v>
      </c>
      <c r="BE56" s="214">
        <v>864544000</v>
      </c>
      <c r="BF56" s="210">
        <v>630000000</v>
      </c>
      <c r="BG56" s="210">
        <v>101237760</v>
      </c>
      <c r="BH56" s="210">
        <v>0</v>
      </c>
      <c r="BI56" s="210">
        <v>0</v>
      </c>
      <c r="BJ56" s="210">
        <v>0</v>
      </c>
      <c r="BK56" s="210">
        <v>0</v>
      </c>
      <c r="BL56" s="210">
        <v>0</v>
      </c>
      <c r="BM56" s="210">
        <v>0</v>
      </c>
      <c r="BN56" s="211">
        <v>731237760</v>
      </c>
      <c r="BO56" s="210">
        <v>168608000</v>
      </c>
      <c r="BP56" s="210">
        <v>0</v>
      </c>
      <c r="BQ56" s="210">
        <v>0</v>
      </c>
      <c r="BR56" s="212">
        <v>168608000</v>
      </c>
      <c r="BS56" s="215">
        <v>899845760</v>
      </c>
      <c r="BT56" s="216">
        <v>3371989760</v>
      </c>
      <c r="BU56" s="217"/>
    </row>
    <row r="57" spans="1:73" ht="31.2">
      <c r="A57" s="201">
        <v>53</v>
      </c>
      <c r="B57" s="202" t="s">
        <v>758</v>
      </c>
      <c r="C57" s="202" t="s">
        <v>1039</v>
      </c>
      <c r="D57" s="202" t="s">
        <v>1040</v>
      </c>
      <c r="E57" s="202" t="s">
        <v>3561</v>
      </c>
      <c r="F57" s="203">
        <v>33</v>
      </c>
      <c r="G57" s="202" t="s">
        <v>1047</v>
      </c>
      <c r="H57" s="204">
        <v>330105400</v>
      </c>
      <c r="I57" s="205" t="s">
        <v>1052</v>
      </c>
      <c r="J57" s="205" t="s">
        <v>1053</v>
      </c>
      <c r="K57" s="205" t="s">
        <v>1054</v>
      </c>
      <c r="L57" s="206">
        <v>1400</v>
      </c>
      <c r="M57" s="202" t="s">
        <v>1044</v>
      </c>
      <c r="N57" s="208">
        <v>3200</v>
      </c>
      <c r="O57" s="219" t="s">
        <v>1038</v>
      </c>
      <c r="P57" s="210">
        <v>346200000</v>
      </c>
      <c r="Q57" s="210">
        <v>3070000000</v>
      </c>
      <c r="R57" s="210">
        <v>0</v>
      </c>
      <c r="S57" s="210">
        <v>0</v>
      </c>
      <c r="T57" s="210">
        <v>0</v>
      </c>
      <c r="U57" s="210">
        <v>0</v>
      </c>
      <c r="V57" s="210">
        <v>0</v>
      </c>
      <c r="W57" s="210">
        <v>0</v>
      </c>
      <c r="X57" s="211">
        <v>3416200000</v>
      </c>
      <c r="Y57" s="210">
        <v>29362110</v>
      </c>
      <c r="Z57" s="210">
        <v>0</v>
      </c>
      <c r="AA57" s="210">
        <v>0</v>
      </c>
      <c r="AB57" s="212">
        <v>29362110</v>
      </c>
      <c r="AC57" s="213">
        <v>3445562110</v>
      </c>
      <c r="AD57" s="210">
        <v>368100000</v>
      </c>
      <c r="AE57" s="210">
        <v>3171400000</v>
      </c>
      <c r="AF57" s="210">
        <v>0</v>
      </c>
      <c r="AG57" s="210">
        <v>0</v>
      </c>
      <c r="AH57" s="210">
        <v>0</v>
      </c>
      <c r="AI57" s="210">
        <v>0</v>
      </c>
      <c r="AJ57" s="210">
        <v>0</v>
      </c>
      <c r="AK57" s="210">
        <v>0</v>
      </c>
      <c r="AL57" s="211">
        <v>3539500000</v>
      </c>
      <c r="AM57" s="210">
        <v>4216594</v>
      </c>
      <c r="AN57" s="210">
        <v>0</v>
      </c>
      <c r="AO57" s="210">
        <v>0</v>
      </c>
      <c r="AP57" s="212">
        <v>4216594</v>
      </c>
      <c r="AQ57" s="214">
        <v>3543716594</v>
      </c>
      <c r="AR57" s="210">
        <v>409800000</v>
      </c>
      <c r="AS57" s="210">
        <v>3278656000</v>
      </c>
      <c r="AT57" s="210">
        <v>0</v>
      </c>
      <c r="AU57" s="210">
        <v>0</v>
      </c>
      <c r="AV57" s="210">
        <v>0</v>
      </c>
      <c r="AW57" s="210">
        <v>0</v>
      </c>
      <c r="AX57" s="210">
        <v>0</v>
      </c>
      <c r="AY57" s="210">
        <v>0</v>
      </c>
      <c r="AZ57" s="211">
        <v>3688456000</v>
      </c>
      <c r="BA57" s="210">
        <v>1501258176</v>
      </c>
      <c r="BB57" s="210">
        <v>0</v>
      </c>
      <c r="BC57" s="210">
        <v>0</v>
      </c>
      <c r="BD57" s="212">
        <v>1501258176</v>
      </c>
      <c r="BE57" s="214">
        <v>5189714176</v>
      </c>
      <c r="BF57" s="210">
        <v>467400000</v>
      </c>
      <c r="BG57" s="210">
        <v>3392002240</v>
      </c>
      <c r="BH57" s="210">
        <v>0</v>
      </c>
      <c r="BI57" s="210">
        <v>0</v>
      </c>
      <c r="BJ57" s="210">
        <v>0</v>
      </c>
      <c r="BK57" s="210">
        <v>0</v>
      </c>
      <c r="BL57" s="210">
        <v>0</v>
      </c>
      <c r="BM57" s="210">
        <v>0</v>
      </c>
      <c r="BN57" s="211">
        <v>3859402240</v>
      </c>
      <c r="BO57" s="210">
        <v>1560188503</v>
      </c>
      <c r="BP57" s="210">
        <v>0</v>
      </c>
      <c r="BQ57" s="210">
        <v>0</v>
      </c>
      <c r="BR57" s="212">
        <v>1560188503</v>
      </c>
      <c r="BS57" s="215">
        <v>5419590743</v>
      </c>
      <c r="BT57" s="216">
        <v>17598583623</v>
      </c>
      <c r="BU57" s="217"/>
    </row>
    <row r="58" spans="1:73" ht="31.2">
      <c r="A58" s="201">
        <v>54</v>
      </c>
      <c r="B58" s="202" t="s">
        <v>758</v>
      </c>
      <c r="C58" s="202" t="s">
        <v>1039</v>
      </c>
      <c r="D58" s="202" t="s">
        <v>1040</v>
      </c>
      <c r="E58" s="202" t="s">
        <v>3561</v>
      </c>
      <c r="F58" s="203">
        <v>33</v>
      </c>
      <c r="G58" s="202" t="s">
        <v>1047</v>
      </c>
      <c r="H58" s="204">
        <v>330106400</v>
      </c>
      <c r="I58" s="205" t="s">
        <v>975</v>
      </c>
      <c r="J58" s="205" t="s">
        <v>2480</v>
      </c>
      <c r="K58" s="205" t="s">
        <v>3281</v>
      </c>
      <c r="L58" s="206">
        <v>100</v>
      </c>
      <c r="M58" s="202" t="s">
        <v>1044</v>
      </c>
      <c r="N58" s="221" t="s">
        <v>1338</v>
      </c>
      <c r="O58" s="219" t="s">
        <v>1038</v>
      </c>
      <c r="P58" s="210">
        <v>17000000</v>
      </c>
      <c r="Q58" s="210">
        <v>0</v>
      </c>
      <c r="R58" s="210">
        <v>0</v>
      </c>
      <c r="S58" s="210">
        <v>0</v>
      </c>
      <c r="T58" s="210">
        <v>0</v>
      </c>
      <c r="U58" s="210">
        <v>0</v>
      </c>
      <c r="V58" s="210">
        <v>0</v>
      </c>
      <c r="W58" s="210">
        <v>0</v>
      </c>
      <c r="X58" s="211">
        <v>17000000</v>
      </c>
      <c r="Y58" s="210">
        <v>28000000</v>
      </c>
      <c r="Z58" s="210">
        <v>0</v>
      </c>
      <c r="AA58" s="210">
        <v>0</v>
      </c>
      <c r="AB58" s="212">
        <v>28000000</v>
      </c>
      <c r="AC58" s="213">
        <v>45000000</v>
      </c>
      <c r="AD58" s="210">
        <v>18000000</v>
      </c>
      <c r="AE58" s="210">
        <v>0</v>
      </c>
      <c r="AF58" s="210">
        <v>0</v>
      </c>
      <c r="AG58" s="210">
        <v>0</v>
      </c>
      <c r="AH58" s="210">
        <v>0</v>
      </c>
      <c r="AI58" s="210">
        <v>0</v>
      </c>
      <c r="AJ58" s="210">
        <v>0</v>
      </c>
      <c r="AK58" s="210">
        <v>0</v>
      </c>
      <c r="AL58" s="211">
        <v>18000000</v>
      </c>
      <c r="AM58" s="210">
        <v>28000000</v>
      </c>
      <c r="AN58" s="210">
        <v>0</v>
      </c>
      <c r="AO58" s="210">
        <v>0</v>
      </c>
      <c r="AP58" s="212">
        <v>28000000</v>
      </c>
      <c r="AQ58" s="214">
        <v>46000000</v>
      </c>
      <c r="AR58" s="210">
        <v>19000000</v>
      </c>
      <c r="AS58" s="210">
        <v>0</v>
      </c>
      <c r="AT58" s="210">
        <v>0</v>
      </c>
      <c r="AU58" s="210">
        <v>0</v>
      </c>
      <c r="AV58" s="210">
        <v>0</v>
      </c>
      <c r="AW58" s="210">
        <v>0</v>
      </c>
      <c r="AX58" s="210">
        <v>0</v>
      </c>
      <c r="AY58" s="210">
        <v>0</v>
      </c>
      <c r="AZ58" s="211">
        <v>19000000</v>
      </c>
      <c r="BA58" s="210">
        <v>28000000</v>
      </c>
      <c r="BB58" s="210">
        <v>0</v>
      </c>
      <c r="BC58" s="210">
        <v>0</v>
      </c>
      <c r="BD58" s="212">
        <v>28000000</v>
      </c>
      <c r="BE58" s="214">
        <v>47000000</v>
      </c>
      <c r="BF58" s="210">
        <v>20000000</v>
      </c>
      <c r="BG58" s="210">
        <v>0</v>
      </c>
      <c r="BH58" s="210">
        <v>0</v>
      </c>
      <c r="BI58" s="210">
        <v>0</v>
      </c>
      <c r="BJ58" s="210">
        <v>0</v>
      </c>
      <c r="BK58" s="210">
        <v>0</v>
      </c>
      <c r="BL58" s="210">
        <v>0</v>
      </c>
      <c r="BM58" s="210">
        <v>0</v>
      </c>
      <c r="BN58" s="211">
        <v>20000000</v>
      </c>
      <c r="BO58" s="210">
        <v>28000000</v>
      </c>
      <c r="BP58" s="210">
        <v>0</v>
      </c>
      <c r="BQ58" s="210">
        <v>0</v>
      </c>
      <c r="BR58" s="212">
        <v>28000000</v>
      </c>
      <c r="BS58" s="215">
        <v>48000000</v>
      </c>
      <c r="BT58" s="216">
        <v>186000000</v>
      </c>
      <c r="BU58" s="217"/>
    </row>
    <row r="59" spans="1:73" ht="31.2">
      <c r="A59" s="201">
        <v>55</v>
      </c>
      <c r="B59" s="202" t="s">
        <v>758</v>
      </c>
      <c r="C59" s="202" t="s">
        <v>1039</v>
      </c>
      <c r="D59" s="202" t="s">
        <v>1040</v>
      </c>
      <c r="E59" s="202" t="s">
        <v>3561</v>
      </c>
      <c r="F59" s="203">
        <v>33</v>
      </c>
      <c r="G59" s="202" t="s">
        <v>1047</v>
      </c>
      <c r="H59" s="204">
        <v>330112600</v>
      </c>
      <c r="I59" s="205" t="s">
        <v>3282</v>
      </c>
      <c r="J59" s="205" t="s">
        <v>3283</v>
      </c>
      <c r="K59" s="205" t="s">
        <v>3284</v>
      </c>
      <c r="L59" s="206">
        <v>2</v>
      </c>
      <c r="M59" s="202" t="s">
        <v>1044</v>
      </c>
      <c r="N59" s="221" t="s">
        <v>3285</v>
      </c>
      <c r="O59" s="219" t="s">
        <v>1038</v>
      </c>
      <c r="P59" s="210">
        <v>167000000</v>
      </c>
      <c r="Q59" s="210">
        <v>300000000</v>
      </c>
      <c r="R59" s="210">
        <v>0</v>
      </c>
      <c r="S59" s="210">
        <v>0</v>
      </c>
      <c r="T59" s="210">
        <v>0</v>
      </c>
      <c r="U59" s="210">
        <v>0</v>
      </c>
      <c r="V59" s="210">
        <v>0</v>
      </c>
      <c r="W59" s="210">
        <v>0</v>
      </c>
      <c r="X59" s="211">
        <v>467000000</v>
      </c>
      <c r="Y59" s="210">
        <v>28000000</v>
      </c>
      <c r="Z59" s="210">
        <v>0</v>
      </c>
      <c r="AA59" s="210">
        <v>0</v>
      </c>
      <c r="AB59" s="212">
        <v>28000000</v>
      </c>
      <c r="AC59" s="213">
        <v>495000000</v>
      </c>
      <c r="AD59" s="210">
        <v>118000000</v>
      </c>
      <c r="AE59" s="210">
        <v>320000000</v>
      </c>
      <c r="AF59" s="210">
        <v>0</v>
      </c>
      <c r="AG59" s="210">
        <v>0</v>
      </c>
      <c r="AH59" s="210">
        <v>0</v>
      </c>
      <c r="AI59" s="210">
        <v>0</v>
      </c>
      <c r="AJ59" s="210">
        <v>0</v>
      </c>
      <c r="AK59" s="210">
        <v>0</v>
      </c>
      <c r="AL59" s="211">
        <v>438000000</v>
      </c>
      <c r="AM59" s="210">
        <v>28000000</v>
      </c>
      <c r="AN59" s="210">
        <v>0</v>
      </c>
      <c r="AO59" s="210">
        <v>0</v>
      </c>
      <c r="AP59" s="212">
        <v>28000000</v>
      </c>
      <c r="AQ59" s="214">
        <v>466000000</v>
      </c>
      <c r="AR59" s="210">
        <v>169000000</v>
      </c>
      <c r="AS59" s="210">
        <v>340000000</v>
      </c>
      <c r="AT59" s="210">
        <v>0</v>
      </c>
      <c r="AU59" s="210">
        <v>0</v>
      </c>
      <c r="AV59" s="210">
        <v>0</v>
      </c>
      <c r="AW59" s="210">
        <v>0</v>
      </c>
      <c r="AX59" s="210">
        <v>0</v>
      </c>
      <c r="AY59" s="210">
        <v>0</v>
      </c>
      <c r="AZ59" s="211">
        <v>509000000</v>
      </c>
      <c r="BA59" s="210">
        <v>1028000000</v>
      </c>
      <c r="BB59" s="210">
        <v>0</v>
      </c>
      <c r="BC59" s="210">
        <v>0</v>
      </c>
      <c r="BD59" s="212">
        <v>1028000000</v>
      </c>
      <c r="BE59" s="214">
        <v>1537000000</v>
      </c>
      <c r="BF59" s="210">
        <v>170000000</v>
      </c>
      <c r="BG59" s="210">
        <v>360000000</v>
      </c>
      <c r="BH59" s="210">
        <v>0</v>
      </c>
      <c r="BI59" s="210">
        <v>0</v>
      </c>
      <c r="BJ59" s="210">
        <v>0</v>
      </c>
      <c r="BK59" s="210">
        <v>0</v>
      </c>
      <c r="BL59" s="210">
        <v>0</v>
      </c>
      <c r="BM59" s="210">
        <v>0</v>
      </c>
      <c r="BN59" s="211">
        <v>530000000</v>
      </c>
      <c r="BO59" s="210">
        <v>1028000000</v>
      </c>
      <c r="BP59" s="210">
        <v>0</v>
      </c>
      <c r="BQ59" s="210">
        <v>0</v>
      </c>
      <c r="BR59" s="212">
        <v>1028000000</v>
      </c>
      <c r="BS59" s="215">
        <v>1558000000</v>
      </c>
      <c r="BT59" s="216">
        <v>4056000000</v>
      </c>
      <c r="BU59" s="217"/>
    </row>
    <row r="60" spans="1:73" ht="31.2">
      <c r="A60" s="201">
        <v>56</v>
      </c>
      <c r="B60" s="202" t="s">
        <v>758</v>
      </c>
      <c r="C60" s="202" t="s">
        <v>1039</v>
      </c>
      <c r="D60" s="202" t="s">
        <v>1055</v>
      </c>
      <c r="E60" s="202" t="s">
        <v>1056</v>
      </c>
      <c r="F60" s="203">
        <v>33</v>
      </c>
      <c r="G60" s="202" t="s">
        <v>1047</v>
      </c>
      <c r="H60" s="204">
        <v>330106500</v>
      </c>
      <c r="I60" s="205" t="s">
        <v>770</v>
      </c>
      <c r="J60" s="205" t="s">
        <v>1061</v>
      </c>
      <c r="K60" s="205" t="s">
        <v>1062</v>
      </c>
      <c r="L60" s="206">
        <v>129</v>
      </c>
      <c r="M60" s="202" t="s">
        <v>1044</v>
      </c>
      <c r="N60" s="208">
        <v>129</v>
      </c>
      <c r="O60" s="219" t="s">
        <v>1038</v>
      </c>
      <c r="P60" s="210">
        <v>17000000</v>
      </c>
      <c r="Q60" s="210">
        <v>90000000</v>
      </c>
      <c r="R60" s="210">
        <v>0</v>
      </c>
      <c r="S60" s="210">
        <v>0</v>
      </c>
      <c r="T60" s="210">
        <v>0</v>
      </c>
      <c r="U60" s="210">
        <v>0</v>
      </c>
      <c r="V60" s="210">
        <v>0</v>
      </c>
      <c r="W60" s="210">
        <v>0</v>
      </c>
      <c r="X60" s="211">
        <v>107000000</v>
      </c>
      <c r="Y60" s="210">
        <v>28000000</v>
      </c>
      <c r="Z60" s="210">
        <v>0</v>
      </c>
      <c r="AA60" s="210">
        <v>0</v>
      </c>
      <c r="AB60" s="212">
        <v>28000000</v>
      </c>
      <c r="AC60" s="213">
        <v>135000000</v>
      </c>
      <c r="AD60" s="210">
        <v>18000000</v>
      </c>
      <c r="AE60" s="210">
        <v>95000000</v>
      </c>
      <c r="AF60" s="210">
        <v>0</v>
      </c>
      <c r="AG60" s="210">
        <v>0</v>
      </c>
      <c r="AH60" s="210">
        <v>0</v>
      </c>
      <c r="AI60" s="210">
        <v>0</v>
      </c>
      <c r="AJ60" s="210">
        <v>0</v>
      </c>
      <c r="AK60" s="210">
        <v>0</v>
      </c>
      <c r="AL60" s="211">
        <v>113000000</v>
      </c>
      <c r="AM60" s="210">
        <v>28000000</v>
      </c>
      <c r="AN60" s="210">
        <v>0</v>
      </c>
      <c r="AO60" s="210">
        <v>0</v>
      </c>
      <c r="AP60" s="212">
        <v>28000000</v>
      </c>
      <c r="AQ60" s="214">
        <v>141000000</v>
      </c>
      <c r="AR60" s="210">
        <v>19000000</v>
      </c>
      <c r="AS60" s="210">
        <v>100000000</v>
      </c>
      <c r="AT60" s="210">
        <v>0</v>
      </c>
      <c r="AU60" s="210">
        <v>0</v>
      </c>
      <c r="AV60" s="210">
        <v>0</v>
      </c>
      <c r="AW60" s="210">
        <v>0</v>
      </c>
      <c r="AX60" s="210">
        <v>0</v>
      </c>
      <c r="AY60" s="210">
        <v>0</v>
      </c>
      <c r="AZ60" s="211">
        <v>119000000</v>
      </c>
      <c r="BA60" s="210">
        <v>28000000</v>
      </c>
      <c r="BB60" s="210">
        <v>0</v>
      </c>
      <c r="BC60" s="210">
        <v>0</v>
      </c>
      <c r="BD60" s="212">
        <v>28000000</v>
      </c>
      <c r="BE60" s="214">
        <v>147000000</v>
      </c>
      <c r="BF60" s="210">
        <v>20000000</v>
      </c>
      <c r="BG60" s="210">
        <v>105000000</v>
      </c>
      <c r="BH60" s="210">
        <v>0</v>
      </c>
      <c r="BI60" s="210">
        <v>0</v>
      </c>
      <c r="BJ60" s="210">
        <v>0</v>
      </c>
      <c r="BK60" s="210">
        <v>0</v>
      </c>
      <c r="BL60" s="210">
        <v>0</v>
      </c>
      <c r="BM60" s="210">
        <v>0</v>
      </c>
      <c r="BN60" s="211">
        <v>125000000</v>
      </c>
      <c r="BO60" s="210">
        <v>28000000</v>
      </c>
      <c r="BP60" s="210">
        <v>0</v>
      </c>
      <c r="BQ60" s="210">
        <v>0</v>
      </c>
      <c r="BR60" s="212">
        <v>28000000</v>
      </c>
      <c r="BS60" s="215">
        <v>153000000</v>
      </c>
      <c r="BT60" s="216">
        <v>576000000</v>
      </c>
      <c r="BU60" s="217"/>
    </row>
    <row r="61" spans="1:73" ht="31.2">
      <c r="A61" s="201">
        <v>57</v>
      </c>
      <c r="B61" s="202" t="s">
        <v>758</v>
      </c>
      <c r="C61" s="202" t="s">
        <v>1039</v>
      </c>
      <c r="D61" s="202" t="s">
        <v>1055</v>
      </c>
      <c r="E61" s="202" t="s">
        <v>1056</v>
      </c>
      <c r="F61" s="203">
        <v>33</v>
      </c>
      <c r="G61" s="202" t="s">
        <v>1047</v>
      </c>
      <c r="H61" s="204">
        <v>330107000</v>
      </c>
      <c r="I61" s="205" t="s">
        <v>937</v>
      </c>
      <c r="J61" s="205" t="s">
        <v>1064</v>
      </c>
      <c r="K61" s="205" t="s">
        <v>1065</v>
      </c>
      <c r="L61" s="220">
        <v>0</v>
      </c>
      <c r="M61" s="202" t="s">
        <v>1044</v>
      </c>
      <c r="N61" s="208">
        <v>3</v>
      </c>
      <c r="O61" s="219" t="s">
        <v>1038</v>
      </c>
      <c r="P61" s="210">
        <v>0</v>
      </c>
      <c r="Q61" s="210">
        <v>0</v>
      </c>
      <c r="R61" s="210">
        <v>0</v>
      </c>
      <c r="S61" s="210">
        <v>0</v>
      </c>
      <c r="T61" s="210">
        <v>0</v>
      </c>
      <c r="U61" s="210">
        <v>0</v>
      </c>
      <c r="V61" s="210">
        <v>0</v>
      </c>
      <c r="W61" s="210">
        <v>0</v>
      </c>
      <c r="X61" s="211">
        <v>0</v>
      </c>
      <c r="Y61" s="210">
        <v>28000000</v>
      </c>
      <c r="Z61" s="210">
        <v>0</v>
      </c>
      <c r="AA61" s="210">
        <v>0</v>
      </c>
      <c r="AB61" s="212">
        <v>28000000</v>
      </c>
      <c r="AC61" s="213">
        <v>28000000</v>
      </c>
      <c r="AD61" s="210">
        <v>68000000</v>
      </c>
      <c r="AE61" s="210">
        <v>0</v>
      </c>
      <c r="AF61" s="210">
        <v>0</v>
      </c>
      <c r="AG61" s="210">
        <v>0</v>
      </c>
      <c r="AH61" s="210">
        <v>0</v>
      </c>
      <c r="AI61" s="210">
        <v>0</v>
      </c>
      <c r="AJ61" s="210">
        <v>0</v>
      </c>
      <c r="AK61" s="210">
        <v>0</v>
      </c>
      <c r="AL61" s="211">
        <v>68000000</v>
      </c>
      <c r="AM61" s="210">
        <v>28000000</v>
      </c>
      <c r="AN61" s="210">
        <v>0</v>
      </c>
      <c r="AO61" s="210">
        <v>0</v>
      </c>
      <c r="AP61" s="212">
        <v>28000000</v>
      </c>
      <c r="AQ61" s="214">
        <v>96000000</v>
      </c>
      <c r="AR61" s="210">
        <v>0</v>
      </c>
      <c r="AS61" s="210">
        <v>0</v>
      </c>
      <c r="AT61" s="210">
        <v>0</v>
      </c>
      <c r="AU61" s="210">
        <v>0</v>
      </c>
      <c r="AV61" s="210">
        <v>0</v>
      </c>
      <c r="AW61" s="210">
        <v>0</v>
      </c>
      <c r="AX61" s="210">
        <v>0</v>
      </c>
      <c r="AY61" s="210">
        <v>0</v>
      </c>
      <c r="AZ61" s="211">
        <v>0</v>
      </c>
      <c r="BA61" s="210">
        <v>28000000</v>
      </c>
      <c r="BB61" s="210">
        <v>0</v>
      </c>
      <c r="BC61" s="210">
        <v>0</v>
      </c>
      <c r="BD61" s="212">
        <v>28000000</v>
      </c>
      <c r="BE61" s="214">
        <v>28000000</v>
      </c>
      <c r="BF61" s="210">
        <v>0</v>
      </c>
      <c r="BG61" s="210">
        <v>0</v>
      </c>
      <c r="BH61" s="210">
        <v>0</v>
      </c>
      <c r="BI61" s="210">
        <v>0</v>
      </c>
      <c r="BJ61" s="210">
        <v>0</v>
      </c>
      <c r="BK61" s="210">
        <v>0</v>
      </c>
      <c r="BL61" s="210">
        <v>0</v>
      </c>
      <c r="BM61" s="210">
        <v>0</v>
      </c>
      <c r="BN61" s="211">
        <v>0</v>
      </c>
      <c r="BO61" s="210">
        <v>28000000</v>
      </c>
      <c r="BP61" s="210">
        <v>0</v>
      </c>
      <c r="BQ61" s="210">
        <v>0</v>
      </c>
      <c r="BR61" s="212">
        <v>28000000</v>
      </c>
      <c r="BS61" s="215">
        <v>28000000</v>
      </c>
      <c r="BT61" s="216">
        <v>180000000</v>
      </c>
      <c r="BU61" s="217"/>
    </row>
    <row r="62" spans="1:73" ht="31.2">
      <c r="A62" s="201">
        <v>58</v>
      </c>
      <c r="B62" s="202" t="s">
        <v>758</v>
      </c>
      <c r="C62" s="202" t="s">
        <v>1039</v>
      </c>
      <c r="D62" s="202" t="s">
        <v>1055</v>
      </c>
      <c r="E62" s="202" t="s">
        <v>1056</v>
      </c>
      <c r="F62" s="203">
        <v>33</v>
      </c>
      <c r="G62" s="202" t="s">
        <v>1047</v>
      </c>
      <c r="H62" s="204">
        <v>330107100</v>
      </c>
      <c r="I62" s="205" t="s">
        <v>937</v>
      </c>
      <c r="J62" s="205" t="s">
        <v>1067</v>
      </c>
      <c r="K62" s="205" t="s">
        <v>1068</v>
      </c>
      <c r="L62" s="220">
        <v>0</v>
      </c>
      <c r="M62" s="202" t="s">
        <v>1044</v>
      </c>
      <c r="N62" s="208">
        <v>1</v>
      </c>
      <c r="O62" s="219" t="s">
        <v>1038</v>
      </c>
      <c r="P62" s="210">
        <v>17000000</v>
      </c>
      <c r="Q62" s="210">
        <v>0</v>
      </c>
      <c r="R62" s="210">
        <v>0</v>
      </c>
      <c r="S62" s="210">
        <v>0</v>
      </c>
      <c r="T62" s="210">
        <v>0</v>
      </c>
      <c r="U62" s="210">
        <v>0</v>
      </c>
      <c r="V62" s="210">
        <v>0</v>
      </c>
      <c r="W62" s="210">
        <v>0</v>
      </c>
      <c r="X62" s="211">
        <v>17000000</v>
      </c>
      <c r="Y62" s="210">
        <v>28000000</v>
      </c>
      <c r="Z62" s="210">
        <v>0</v>
      </c>
      <c r="AA62" s="210">
        <v>0</v>
      </c>
      <c r="AB62" s="212">
        <v>28000000</v>
      </c>
      <c r="AC62" s="213">
        <v>45000000</v>
      </c>
      <c r="AD62" s="210">
        <v>18000000</v>
      </c>
      <c r="AE62" s="210">
        <v>0</v>
      </c>
      <c r="AF62" s="210">
        <v>0</v>
      </c>
      <c r="AG62" s="210">
        <v>0</v>
      </c>
      <c r="AH62" s="210">
        <v>0</v>
      </c>
      <c r="AI62" s="210">
        <v>0</v>
      </c>
      <c r="AJ62" s="210">
        <v>0</v>
      </c>
      <c r="AK62" s="210">
        <v>0</v>
      </c>
      <c r="AL62" s="211">
        <v>18000000</v>
      </c>
      <c r="AM62" s="210">
        <v>28000000</v>
      </c>
      <c r="AN62" s="210">
        <v>0</v>
      </c>
      <c r="AO62" s="210">
        <v>0</v>
      </c>
      <c r="AP62" s="212">
        <v>28000000</v>
      </c>
      <c r="AQ62" s="214">
        <v>46000000</v>
      </c>
      <c r="AR62" s="210">
        <v>0</v>
      </c>
      <c r="AS62" s="210">
        <v>0</v>
      </c>
      <c r="AT62" s="210">
        <v>0</v>
      </c>
      <c r="AU62" s="210">
        <v>0</v>
      </c>
      <c r="AV62" s="210">
        <v>0</v>
      </c>
      <c r="AW62" s="210">
        <v>0</v>
      </c>
      <c r="AX62" s="210">
        <v>0</v>
      </c>
      <c r="AY62" s="210">
        <v>0</v>
      </c>
      <c r="AZ62" s="211">
        <v>0</v>
      </c>
      <c r="BA62" s="210">
        <v>28000000</v>
      </c>
      <c r="BB62" s="210">
        <v>0</v>
      </c>
      <c r="BC62" s="210">
        <v>0</v>
      </c>
      <c r="BD62" s="212">
        <v>28000000</v>
      </c>
      <c r="BE62" s="214">
        <v>28000000</v>
      </c>
      <c r="BF62" s="210">
        <v>20000000</v>
      </c>
      <c r="BG62" s="210">
        <v>0</v>
      </c>
      <c r="BH62" s="210">
        <v>0</v>
      </c>
      <c r="BI62" s="210">
        <v>0</v>
      </c>
      <c r="BJ62" s="210">
        <v>0</v>
      </c>
      <c r="BK62" s="210">
        <v>0</v>
      </c>
      <c r="BL62" s="210">
        <v>0</v>
      </c>
      <c r="BM62" s="210">
        <v>0</v>
      </c>
      <c r="BN62" s="211">
        <v>20000000</v>
      </c>
      <c r="BO62" s="210">
        <v>28000000</v>
      </c>
      <c r="BP62" s="210">
        <v>0</v>
      </c>
      <c r="BQ62" s="210">
        <v>0</v>
      </c>
      <c r="BR62" s="212">
        <v>28000000</v>
      </c>
      <c r="BS62" s="215">
        <v>48000000</v>
      </c>
      <c r="BT62" s="216">
        <v>167000000</v>
      </c>
      <c r="BU62" s="217"/>
    </row>
    <row r="63" spans="1:73" ht="31.2">
      <c r="A63" s="201">
        <v>59</v>
      </c>
      <c r="B63" s="202" t="s">
        <v>758</v>
      </c>
      <c r="C63" s="202" t="s">
        <v>1039</v>
      </c>
      <c r="D63" s="202" t="s">
        <v>1055</v>
      </c>
      <c r="E63" s="202" t="s">
        <v>1056</v>
      </c>
      <c r="F63" s="203">
        <v>33</v>
      </c>
      <c r="G63" s="202" t="s">
        <v>1047</v>
      </c>
      <c r="H63" s="204">
        <v>330107400</v>
      </c>
      <c r="I63" s="205" t="s">
        <v>1069</v>
      </c>
      <c r="J63" s="205" t="s">
        <v>1070</v>
      </c>
      <c r="K63" s="205" t="s">
        <v>1071</v>
      </c>
      <c r="L63" s="206">
        <v>6</v>
      </c>
      <c r="M63" s="202" t="s">
        <v>1044</v>
      </c>
      <c r="N63" s="208">
        <v>34</v>
      </c>
      <c r="O63" s="219" t="s">
        <v>1038</v>
      </c>
      <c r="P63" s="210">
        <v>119400000</v>
      </c>
      <c r="Q63" s="210">
        <v>160000000</v>
      </c>
      <c r="R63" s="210">
        <v>0</v>
      </c>
      <c r="S63" s="210">
        <v>0</v>
      </c>
      <c r="T63" s="210">
        <v>0</v>
      </c>
      <c r="U63" s="210">
        <v>0</v>
      </c>
      <c r="V63" s="210">
        <v>0</v>
      </c>
      <c r="W63" s="210">
        <v>0</v>
      </c>
      <c r="X63" s="211">
        <v>279400000</v>
      </c>
      <c r="Y63" s="210">
        <v>28000000</v>
      </c>
      <c r="Z63" s="210">
        <v>0</v>
      </c>
      <c r="AA63" s="210">
        <v>0</v>
      </c>
      <c r="AB63" s="212">
        <v>28000000</v>
      </c>
      <c r="AC63" s="213">
        <v>307400000</v>
      </c>
      <c r="AD63" s="210">
        <v>71500000</v>
      </c>
      <c r="AE63" s="210">
        <v>170000000</v>
      </c>
      <c r="AF63" s="210">
        <v>0</v>
      </c>
      <c r="AG63" s="210">
        <v>0</v>
      </c>
      <c r="AH63" s="210">
        <v>0</v>
      </c>
      <c r="AI63" s="210">
        <v>0</v>
      </c>
      <c r="AJ63" s="210">
        <v>0</v>
      </c>
      <c r="AK63" s="210">
        <v>0</v>
      </c>
      <c r="AL63" s="211">
        <v>241500000</v>
      </c>
      <c r="AM63" s="210">
        <v>28000000</v>
      </c>
      <c r="AN63" s="210">
        <v>0</v>
      </c>
      <c r="AO63" s="210">
        <v>0</v>
      </c>
      <c r="AP63" s="212">
        <v>28000000</v>
      </c>
      <c r="AQ63" s="214">
        <v>269500000</v>
      </c>
      <c r="AR63" s="210">
        <v>85000000</v>
      </c>
      <c r="AS63" s="210">
        <v>180000000</v>
      </c>
      <c r="AT63" s="210">
        <v>0</v>
      </c>
      <c r="AU63" s="210">
        <v>0</v>
      </c>
      <c r="AV63" s="210">
        <v>0</v>
      </c>
      <c r="AW63" s="210">
        <v>0</v>
      </c>
      <c r="AX63" s="210">
        <v>0</v>
      </c>
      <c r="AY63" s="210">
        <v>0</v>
      </c>
      <c r="AZ63" s="211">
        <v>265000000</v>
      </c>
      <c r="BA63" s="210">
        <v>28000000</v>
      </c>
      <c r="BB63" s="210">
        <v>0</v>
      </c>
      <c r="BC63" s="210">
        <v>0</v>
      </c>
      <c r="BD63" s="212">
        <v>28000000</v>
      </c>
      <c r="BE63" s="214">
        <v>293000000</v>
      </c>
      <c r="BF63" s="210">
        <v>115000000</v>
      </c>
      <c r="BG63" s="210">
        <v>190000000</v>
      </c>
      <c r="BH63" s="210">
        <v>0</v>
      </c>
      <c r="BI63" s="210">
        <v>0</v>
      </c>
      <c r="BJ63" s="210">
        <v>0</v>
      </c>
      <c r="BK63" s="210">
        <v>0</v>
      </c>
      <c r="BL63" s="210">
        <v>0</v>
      </c>
      <c r="BM63" s="210">
        <v>0</v>
      </c>
      <c r="BN63" s="211">
        <v>305000000</v>
      </c>
      <c r="BO63" s="210">
        <v>28000000</v>
      </c>
      <c r="BP63" s="210">
        <v>0</v>
      </c>
      <c r="BQ63" s="210">
        <v>0</v>
      </c>
      <c r="BR63" s="212">
        <v>28000000</v>
      </c>
      <c r="BS63" s="215">
        <v>333000000</v>
      </c>
      <c r="BT63" s="216">
        <v>1202900000</v>
      </c>
      <c r="BU63" s="217"/>
    </row>
    <row r="64" spans="1:73" ht="31.2">
      <c r="A64" s="201">
        <v>60</v>
      </c>
      <c r="B64" s="202" t="s">
        <v>758</v>
      </c>
      <c r="C64" s="202" t="s">
        <v>1039</v>
      </c>
      <c r="D64" s="202" t="s">
        <v>1055</v>
      </c>
      <c r="E64" s="202" t="s">
        <v>1056</v>
      </c>
      <c r="F64" s="203">
        <v>33</v>
      </c>
      <c r="G64" s="202" t="s">
        <v>1047</v>
      </c>
      <c r="H64" s="204">
        <v>330107401</v>
      </c>
      <c r="I64" s="205" t="s">
        <v>1069</v>
      </c>
      <c r="J64" s="205" t="s">
        <v>1072</v>
      </c>
      <c r="K64" s="205" t="s">
        <v>1073</v>
      </c>
      <c r="L64" s="206">
        <v>6</v>
      </c>
      <c r="M64" s="202" t="s">
        <v>1044</v>
      </c>
      <c r="N64" s="208">
        <v>22</v>
      </c>
      <c r="O64" s="219" t="s">
        <v>1038</v>
      </c>
      <c r="P64" s="210">
        <v>17000000</v>
      </c>
      <c r="Q64" s="210">
        <v>12000000</v>
      </c>
      <c r="R64" s="210">
        <v>0</v>
      </c>
      <c r="S64" s="210">
        <v>0</v>
      </c>
      <c r="T64" s="210">
        <v>0</v>
      </c>
      <c r="U64" s="210">
        <v>0</v>
      </c>
      <c r="V64" s="210">
        <v>0</v>
      </c>
      <c r="W64" s="210">
        <v>0</v>
      </c>
      <c r="X64" s="211">
        <v>29000000</v>
      </c>
      <c r="Y64" s="210">
        <v>28000000</v>
      </c>
      <c r="Z64" s="210">
        <v>0</v>
      </c>
      <c r="AA64" s="210">
        <v>0</v>
      </c>
      <c r="AB64" s="212">
        <v>28000000</v>
      </c>
      <c r="AC64" s="213">
        <v>57000000</v>
      </c>
      <c r="AD64" s="210">
        <v>18000000</v>
      </c>
      <c r="AE64" s="210">
        <v>12000000</v>
      </c>
      <c r="AF64" s="210">
        <v>0</v>
      </c>
      <c r="AG64" s="210">
        <v>0</v>
      </c>
      <c r="AH64" s="210">
        <v>0</v>
      </c>
      <c r="AI64" s="210">
        <v>0</v>
      </c>
      <c r="AJ64" s="210">
        <v>0</v>
      </c>
      <c r="AK64" s="210">
        <v>0</v>
      </c>
      <c r="AL64" s="211">
        <v>30000000</v>
      </c>
      <c r="AM64" s="210">
        <v>28000000</v>
      </c>
      <c r="AN64" s="210">
        <v>0</v>
      </c>
      <c r="AO64" s="210">
        <v>0</v>
      </c>
      <c r="AP64" s="212">
        <v>28000000</v>
      </c>
      <c r="AQ64" s="214">
        <v>58000000</v>
      </c>
      <c r="AR64" s="210">
        <v>19000000</v>
      </c>
      <c r="AS64" s="210">
        <v>12000000</v>
      </c>
      <c r="AT64" s="210">
        <v>0</v>
      </c>
      <c r="AU64" s="210">
        <v>0</v>
      </c>
      <c r="AV64" s="210">
        <v>0</v>
      </c>
      <c r="AW64" s="210">
        <v>0</v>
      </c>
      <c r="AX64" s="210">
        <v>0</v>
      </c>
      <c r="AY64" s="210">
        <v>0</v>
      </c>
      <c r="AZ64" s="211">
        <v>31000000</v>
      </c>
      <c r="BA64" s="210">
        <v>28000000</v>
      </c>
      <c r="BB64" s="210">
        <v>0</v>
      </c>
      <c r="BC64" s="210">
        <v>0</v>
      </c>
      <c r="BD64" s="212">
        <v>28000000</v>
      </c>
      <c r="BE64" s="214">
        <v>59000000</v>
      </c>
      <c r="BF64" s="210">
        <v>20000000</v>
      </c>
      <c r="BG64" s="210">
        <v>12000000</v>
      </c>
      <c r="BH64" s="210">
        <v>0</v>
      </c>
      <c r="BI64" s="210">
        <v>0</v>
      </c>
      <c r="BJ64" s="210">
        <v>0</v>
      </c>
      <c r="BK64" s="210">
        <v>0</v>
      </c>
      <c r="BL64" s="210">
        <v>0</v>
      </c>
      <c r="BM64" s="210">
        <v>0</v>
      </c>
      <c r="BN64" s="211">
        <v>32000000</v>
      </c>
      <c r="BO64" s="210">
        <v>28000000</v>
      </c>
      <c r="BP64" s="210">
        <v>0</v>
      </c>
      <c r="BQ64" s="210">
        <v>0</v>
      </c>
      <c r="BR64" s="212">
        <v>28000000</v>
      </c>
      <c r="BS64" s="215">
        <v>60000000</v>
      </c>
      <c r="BT64" s="216">
        <v>234000000</v>
      </c>
      <c r="BU64" s="217"/>
    </row>
    <row r="65" spans="1:73" ht="31.2">
      <c r="A65" s="201">
        <v>61</v>
      </c>
      <c r="B65" s="202" t="s">
        <v>758</v>
      </c>
      <c r="C65" s="202" t="s">
        <v>1039</v>
      </c>
      <c r="D65" s="202" t="s">
        <v>1055</v>
      </c>
      <c r="E65" s="202" t="s">
        <v>1056</v>
      </c>
      <c r="F65" s="203">
        <v>33</v>
      </c>
      <c r="G65" s="202" t="s">
        <v>1047</v>
      </c>
      <c r="H65" s="204">
        <v>330107402</v>
      </c>
      <c r="I65" s="205" t="s">
        <v>1069</v>
      </c>
      <c r="J65" s="205" t="s">
        <v>1074</v>
      </c>
      <c r="K65" s="205" t="s">
        <v>1075</v>
      </c>
      <c r="L65" s="206">
        <v>6</v>
      </c>
      <c r="M65" s="202" t="s">
        <v>1044</v>
      </c>
      <c r="N65" s="208">
        <v>22</v>
      </c>
      <c r="O65" s="219" t="s">
        <v>1038</v>
      </c>
      <c r="P65" s="210">
        <v>17000000</v>
      </c>
      <c r="Q65" s="210">
        <v>12000000</v>
      </c>
      <c r="R65" s="210">
        <v>0</v>
      </c>
      <c r="S65" s="210">
        <v>0</v>
      </c>
      <c r="T65" s="210">
        <v>0</v>
      </c>
      <c r="U65" s="210">
        <v>0</v>
      </c>
      <c r="V65" s="210">
        <v>0</v>
      </c>
      <c r="W65" s="210">
        <v>0</v>
      </c>
      <c r="X65" s="211">
        <v>29000000</v>
      </c>
      <c r="Y65" s="210">
        <v>28000000</v>
      </c>
      <c r="Z65" s="210">
        <v>0</v>
      </c>
      <c r="AA65" s="210">
        <v>0</v>
      </c>
      <c r="AB65" s="212">
        <v>28000000</v>
      </c>
      <c r="AC65" s="213">
        <v>57000000</v>
      </c>
      <c r="AD65" s="210">
        <v>18000000</v>
      </c>
      <c r="AE65" s="210">
        <v>12000000</v>
      </c>
      <c r="AF65" s="210">
        <v>0</v>
      </c>
      <c r="AG65" s="210">
        <v>0</v>
      </c>
      <c r="AH65" s="210">
        <v>0</v>
      </c>
      <c r="AI65" s="210">
        <v>0</v>
      </c>
      <c r="AJ65" s="210">
        <v>0</v>
      </c>
      <c r="AK65" s="210">
        <v>0</v>
      </c>
      <c r="AL65" s="211">
        <v>30000000</v>
      </c>
      <c r="AM65" s="210">
        <v>28000000</v>
      </c>
      <c r="AN65" s="210">
        <v>0</v>
      </c>
      <c r="AO65" s="210">
        <v>0</v>
      </c>
      <c r="AP65" s="212">
        <v>28000000</v>
      </c>
      <c r="AQ65" s="214">
        <v>58000000</v>
      </c>
      <c r="AR65" s="210">
        <v>19000000</v>
      </c>
      <c r="AS65" s="210">
        <v>12000000</v>
      </c>
      <c r="AT65" s="210">
        <v>0</v>
      </c>
      <c r="AU65" s="210">
        <v>0</v>
      </c>
      <c r="AV65" s="210">
        <v>0</v>
      </c>
      <c r="AW65" s="210">
        <v>0</v>
      </c>
      <c r="AX65" s="210">
        <v>0</v>
      </c>
      <c r="AY65" s="210">
        <v>0</v>
      </c>
      <c r="AZ65" s="211">
        <v>31000000</v>
      </c>
      <c r="BA65" s="210">
        <v>28000000</v>
      </c>
      <c r="BB65" s="210">
        <v>0</v>
      </c>
      <c r="BC65" s="210">
        <v>0</v>
      </c>
      <c r="BD65" s="212">
        <v>28000000</v>
      </c>
      <c r="BE65" s="214">
        <v>59000000</v>
      </c>
      <c r="BF65" s="210">
        <v>20000000</v>
      </c>
      <c r="BG65" s="210">
        <v>12000000</v>
      </c>
      <c r="BH65" s="210">
        <v>0</v>
      </c>
      <c r="BI65" s="210">
        <v>0</v>
      </c>
      <c r="BJ65" s="210">
        <v>0</v>
      </c>
      <c r="BK65" s="210">
        <v>0</v>
      </c>
      <c r="BL65" s="210">
        <v>0</v>
      </c>
      <c r="BM65" s="210">
        <v>0</v>
      </c>
      <c r="BN65" s="211">
        <v>32000000</v>
      </c>
      <c r="BO65" s="210">
        <v>28000000</v>
      </c>
      <c r="BP65" s="210">
        <v>0</v>
      </c>
      <c r="BQ65" s="210">
        <v>0</v>
      </c>
      <c r="BR65" s="212">
        <v>28000000</v>
      </c>
      <c r="BS65" s="215">
        <v>60000000</v>
      </c>
      <c r="BT65" s="216">
        <v>234000000</v>
      </c>
      <c r="BU65" s="217"/>
    </row>
    <row r="66" spans="1:73" ht="31.2">
      <c r="A66" s="201">
        <v>62</v>
      </c>
      <c r="B66" s="202" t="s">
        <v>758</v>
      </c>
      <c r="C66" s="202" t="s">
        <v>1039</v>
      </c>
      <c r="D66" s="202" t="s">
        <v>1055</v>
      </c>
      <c r="E66" s="202" t="s">
        <v>1056</v>
      </c>
      <c r="F66" s="203">
        <v>33</v>
      </c>
      <c r="G66" s="202" t="s">
        <v>1047</v>
      </c>
      <c r="H66" s="204">
        <v>330107403</v>
      </c>
      <c r="I66" s="205" t="s">
        <v>1069</v>
      </c>
      <c r="J66" s="205" t="s">
        <v>1076</v>
      </c>
      <c r="K66" s="205" t="s">
        <v>1077</v>
      </c>
      <c r="L66" s="206">
        <v>6</v>
      </c>
      <c r="M66" s="202" t="s">
        <v>1044</v>
      </c>
      <c r="N66" s="208">
        <v>14</v>
      </c>
      <c r="O66" s="219" t="s">
        <v>1038</v>
      </c>
      <c r="P66" s="210">
        <v>17000000</v>
      </c>
      <c r="Q66" s="210">
        <v>6000000</v>
      </c>
      <c r="R66" s="210">
        <v>0</v>
      </c>
      <c r="S66" s="210">
        <v>0</v>
      </c>
      <c r="T66" s="210">
        <v>0</v>
      </c>
      <c r="U66" s="210">
        <v>0</v>
      </c>
      <c r="V66" s="210">
        <v>0</v>
      </c>
      <c r="W66" s="210">
        <v>0</v>
      </c>
      <c r="X66" s="211">
        <v>23000000</v>
      </c>
      <c r="Y66" s="210">
        <v>28000000</v>
      </c>
      <c r="Z66" s="210">
        <v>0</v>
      </c>
      <c r="AA66" s="210">
        <v>0</v>
      </c>
      <c r="AB66" s="212">
        <v>28000000</v>
      </c>
      <c r="AC66" s="213">
        <v>51000000</v>
      </c>
      <c r="AD66" s="210">
        <v>18000000</v>
      </c>
      <c r="AE66" s="210">
        <v>6000000</v>
      </c>
      <c r="AF66" s="210">
        <v>0</v>
      </c>
      <c r="AG66" s="210">
        <v>0</v>
      </c>
      <c r="AH66" s="210">
        <v>0</v>
      </c>
      <c r="AI66" s="210">
        <v>0</v>
      </c>
      <c r="AJ66" s="210">
        <v>0</v>
      </c>
      <c r="AK66" s="210">
        <v>0</v>
      </c>
      <c r="AL66" s="211">
        <v>24000000</v>
      </c>
      <c r="AM66" s="210">
        <v>28000000</v>
      </c>
      <c r="AN66" s="210">
        <v>0</v>
      </c>
      <c r="AO66" s="210">
        <v>0</v>
      </c>
      <c r="AP66" s="212">
        <v>28000000</v>
      </c>
      <c r="AQ66" s="214">
        <v>52000000</v>
      </c>
      <c r="AR66" s="210">
        <v>19000000</v>
      </c>
      <c r="AS66" s="210">
        <v>6000000</v>
      </c>
      <c r="AT66" s="210">
        <v>0</v>
      </c>
      <c r="AU66" s="210">
        <v>0</v>
      </c>
      <c r="AV66" s="210">
        <v>0</v>
      </c>
      <c r="AW66" s="210">
        <v>0</v>
      </c>
      <c r="AX66" s="210">
        <v>0</v>
      </c>
      <c r="AY66" s="210">
        <v>0</v>
      </c>
      <c r="AZ66" s="211">
        <v>25000000</v>
      </c>
      <c r="BA66" s="210">
        <v>28000000</v>
      </c>
      <c r="BB66" s="210">
        <v>0</v>
      </c>
      <c r="BC66" s="210">
        <v>0</v>
      </c>
      <c r="BD66" s="212">
        <v>28000000</v>
      </c>
      <c r="BE66" s="214">
        <v>53000000</v>
      </c>
      <c r="BF66" s="210">
        <v>20000000</v>
      </c>
      <c r="BG66" s="210">
        <v>6000000</v>
      </c>
      <c r="BH66" s="210">
        <v>0</v>
      </c>
      <c r="BI66" s="210">
        <v>0</v>
      </c>
      <c r="BJ66" s="210">
        <v>0</v>
      </c>
      <c r="BK66" s="210">
        <v>0</v>
      </c>
      <c r="BL66" s="210">
        <v>0</v>
      </c>
      <c r="BM66" s="210">
        <v>0</v>
      </c>
      <c r="BN66" s="211">
        <v>26000000</v>
      </c>
      <c r="BO66" s="210">
        <v>28000000</v>
      </c>
      <c r="BP66" s="210">
        <v>0</v>
      </c>
      <c r="BQ66" s="210">
        <v>0</v>
      </c>
      <c r="BR66" s="212">
        <v>28000000</v>
      </c>
      <c r="BS66" s="215">
        <v>54000000</v>
      </c>
      <c r="BT66" s="216">
        <v>210000000</v>
      </c>
      <c r="BU66" s="217"/>
    </row>
    <row r="67" spans="1:73" ht="31.2">
      <c r="A67" s="201">
        <v>63</v>
      </c>
      <c r="B67" s="202" t="s">
        <v>758</v>
      </c>
      <c r="C67" s="202" t="s">
        <v>1039</v>
      </c>
      <c r="D67" s="202" t="s">
        <v>1055</v>
      </c>
      <c r="E67" s="202" t="s">
        <v>1056</v>
      </c>
      <c r="F67" s="203">
        <v>33</v>
      </c>
      <c r="G67" s="202" t="s">
        <v>1047</v>
      </c>
      <c r="H67" s="204">
        <v>330107404</v>
      </c>
      <c r="I67" s="205" t="s">
        <v>1069</v>
      </c>
      <c r="J67" s="205" t="s">
        <v>1078</v>
      </c>
      <c r="K67" s="205" t="s">
        <v>1079</v>
      </c>
      <c r="L67" s="206">
        <v>6</v>
      </c>
      <c r="M67" s="202" t="s">
        <v>1044</v>
      </c>
      <c r="N67" s="208">
        <v>14</v>
      </c>
      <c r="O67" s="219" t="s">
        <v>1038</v>
      </c>
      <c r="P67" s="210">
        <v>17000000</v>
      </c>
      <c r="Q67" s="210">
        <v>6000000</v>
      </c>
      <c r="R67" s="210">
        <v>0</v>
      </c>
      <c r="S67" s="210">
        <v>0</v>
      </c>
      <c r="T67" s="210">
        <v>0</v>
      </c>
      <c r="U67" s="210">
        <v>0</v>
      </c>
      <c r="V67" s="210">
        <v>0</v>
      </c>
      <c r="W67" s="210">
        <v>0</v>
      </c>
      <c r="X67" s="211">
        <v>23000000</v>
      </c>
      <c r="Y67" s="210">
        <v>28000000</v>
      </c>
      <c r="Z67" s="210">
        <v>0</v>
      </c>
      <c r="AA67" s="210">
        <v>0</v>
      </c>
      <c r="AB67" s="212">
        <v>28000000</v>
      </c>
      <c r="AC67" s="213">
        <v>51000000</v>
      </c>
      <c r="AD67" s="210">
        <v>18000000</v>
      </c>
      <c r="AE67" s="210">
        <v>6000000</v>
      </c>
      <c r="AF67" s="210">
        <v>0</v>
      </c>
      <c r="AG67" s="210">
        <v>0</v>
      </c>
      <c r="AH67" s="210">
        <v>0</v>
      </c>
      <c r="AI67" s="210">
        <v>0</v>
      </c>
      <c r="AJ67" s="210">
        <v>0</v>
      </c>
      <c r="AK67" s="210">
        <v>0</v>
      </c>
      <c r="AL67" s="211">
        <v>24000000</v>
      </c>
      <c r="AM67" s="210">
        <v>28000000</v>
      </c>
      <c r="AN67" s="210">
        <v>0</v>
      </c>
      <c r="AO67" s="210">
        <v>0</v>
      </c>
      <c r="AP67" s="212">
        <v>28000000</v>
      </c>
      <c r="AQ67" s="214">
        <v>52000000</v>
      </c>
      <c r="AR67" s="210">
        <v>19000000</v>
      </c>
      <c r="AS67" s="210">
        <v>6000000</v>
      </c>
      <c r="AT67" s="210">
        <v>0</v>
      </c>
      <c r="AU67" s="210">
        <v>0</v>
      </c>
      <c r="AV67" s="210">
        <v>0</v>
      </c>
      <c r="AW67" s="210">
        <v>0</v>
      </c>
      <c r="AX67" s="210">
        <v>0</v>
      </c>
      <c r="AY67" s="210">
        <v>0</v>
      </c>
      <c r="AZ67" s="211">
        <v>25000000</v>
      </c>
      <c r="BA67" s="210">
        <v>28000000</v>
      </c>
      <c r="BB67" s="210">
        <v>0</v>
      </c>
      <c r="BC67" s="210">
        <v>0</v>
      </c>
      <c r="BD67" s="212">
        <v>28000000</v>
      </c>
      <c r="BE67" s="214">
        <v>53000000</v>
      </c>
      <c r="BF67" s="210">
        <v>20000000</v>
      </c>
      <c r="BG67" s="210">
        <v>6000000</v>
      </c>
      <c r="BH67" s="210">
        <v>0</v>
      </c>
      <c r="BI67" s="210">
        <v>0</v>
      </c>
      <c r="BJ67" s="210">
        <v>0</v>
      </c>
      <c r="BK67" s="210">
        <v>0</v>
      </c>
      <c r="BL67" s="210">
        <v>0</v>
      </c>
      <c r="BM67" s="210">
        <v>0</v>
      </c>
      <c r="BN67" s="211">
        <v>26000000</v>
      </c>
      <c r="BO67" s="210">
        <v>28000000</v>
      </c>
      <c r="BP67" s="210">
        <v>0</v>
      </c>
      <c r="BQ67" s="210">
        <v>0</v>
      </c>
      <c r="BR67" s="212">
        <v>28000000</v>
      </c>
      <c r="BS67" s="215">
        <v>54000000</v>
      </c>
      <c r="BT67" s="216">
        <v>210000000</v>
      </c>
      <c r="BU67" s="217"/>
    </row>
    <row r="68" spans="1:73" ht="31.2">
      <c r="A68" s="201">
        <v>64</v>
      </c>
      <c r="B68" s="202" t="s">
        <v>758</v>
      </c>
      <c r="C68" s="202" t="s">
        <v>1039</v>
      </c>
      <c r="D68" s="202" t="s">
        <v>1055</v>
      </c>
      <c r="E68" s="202" t="s">
        <v>1056</v>
      </c>
      <c r="F68" s="203">
        <v>33</v>
      </c>
      <c r="G68" s="202" t="s">
        <v>1047</v>
      </c>
      <c r="H68" s="204">
        <v>330107405</v>
      </c>
      <c r="I68" s="205" t="s">
        <v>1069</v>
      </c>
      <c r="J68" s="205" t="s">
        <v>1080</v>
      </c>
      <c r="K68" s="205" t="s">
        <v>1081</v>
      </c>
      <c r="L68" s="206">
        <v>6</v>
      </c>
      <c r="M68" s="202" t="s">
        <v>1044</v>
      </c>
      <c r="N68" s="208">
        <v>14</v>
      </c>
      <c r="O68" s="219" t="s">
        <v>1038</v>
      </c>
      <c r="P68" s="210">
        <v>17000000</v>
      </c>
      <c r="Q68" s="210">
        <v>6000000</v>
      </c>
      <c r="R68" s="210">
        <v>0</v>
      </c>
      <c r="S68" s="210">
        <v>0</v>
      </c>
      <c r="T68" s="210">
        <v>0</v>
      </c>
      <c r="U68" s="210">
        <v>0</v>
      </c>
      <c r="V68" s="210">
        <v>0</v>
      </c>
      <c r="W68" s="210">
        <v>0</v>
      </c>
      <c r="X68" s="211">
        <v>23000000</v>
      </c>
      <c r="Y68" s="210">
        <v>28000000</v>
      </c>
      <c r="Z68" s="210">
        <v>0</v>
      </c>
      <c r="AA68" s="210">
        <v>0</v>
      </c>
      <c r="AB68" s="212">
        <v>28000000</v>
      </c>
      <c r="AC68" s="213">
        <v>51000000</v>
      </c>
      <c r="AD68" s="210">
        <v>18000000</v>
      </c>
      <c r="AE68" s="210">
        <v>6000000</v>
      </c>
      <c r="AF68" s="210">
        <v>0</v>
      </c>
      <c r="AG68" s="210">
        <v>0</v>
      </c>
      <c r="AH68" s="210">
        <v>0</v>
      </c>
      <c r="AI68" s="210">
        <v>0</v>
      </c>
      <c r="AJ68" s="210">
        <v>0</v>
      </c>
      <c r="AK68" s="210">
        <v>0</v>
      </c>
      <c r="AL68" s="211">
        <v>24000000</v>
      </c>
      <c r="AM68" s="210">
        <v>28000000</v>
      </c>
      <c r="AN68" s="210">
        <v>0</v>
      </c>
      <c r="AO68" s="210">
        <v>0</v>
      </c>
      <c r="AP68" s="212">
        <v>28000000</v>
      </c>
      <c r="AQ68" s="214">
        <v>52000000</v>
      </c>
      <c r="AR68" s="210">
        <v>19000000</v>
      </c>
      <c r="AS68" s="210">
        <v>6000000</v>
      </c>
      <c r="AT68" s="210">
        <v>0</v>
      </c>
      <c r="AU68" s="210">
        <v>0</v>
      </c>
      <c r="AV68" s="210">
        <v>0</v>
      </c>
      <c r="AW68" s="210">
        <v>0</v>
      </c>
      <c r="AX68" s="210">
        <v>0</v>
      </c>
      <c r="AY68" s="210">
        <v>0</v>
      </c>
      <c r="AZ68" s="211">
        <v>25000000</v>
      </c>
      <c r="BA68" s="210">
        <v>28000000</v>
      </c>
      <c r="BB68" s="210">
        <v>0</v>
      </c>
      <c r="BC68" s="210">
        <v>0</v>
      </c>
      <c r="BD68" s="212">
        <v>28000000</v>
      </c>
      <c r="BE68" s="214">
        <v>53000000</v>
      </c>
      <c r="BF68" s="210">
        <v>20000000</v>
      </c>
      <c r="BG68" s="210">
        <v>6000000</v>
      </c>
      <c r="BH68" s="210">
        <v>0</v>
      </c>
      <c r="BI68" s="210">
        <v>0</v>
      </c>
      <c r="BJ68" s="210">
        <v>0</v>
      </c>
      <c r="BK68" s="210">
        <v>0</v>
      </c>
      <c r="BL68" s="210">
        <v>0</v>
      </c>
      <c r="BM68" s="210">
        <v>0</v>
      </c>
      <c r="BN68" s="211">
        <v>26000000</v>
      </c>
      <c r="BO68" s="210">
        <v>28000000</v>
      </c>
      <c r="BP68" s="210">
        <v>0</v>
      </c>
      <c r="BQ68" s="210">
        <v>0</v>
      </c>
      <c r="BR68" s="212">
        <v>28000000</v>
      </c>
      <c r="BS68" s="215">
        <v>54000000</v>
      </c>
      <c r="BT68" s="216">
        <v>210000000</v>
      </c>
      <c r="BU68" s="217"/>
    </row>
    <row r="69" spans="1:73" ht="31.2">
      <c r="A69" s="201">
        <v>65</v>
      </c>
      <c r="B69" s="202" t="s">
        <v>758</v>
      </c>
      <c r="C69" s="202" t="s">
        <v>1039</v>
      </c>
      <c r="D69" s="202" t="s">
        <v>1055</v>
      </c>
      <c r="E69" s="202" t="s">
        <v>1056</v>
      </c>
      <c r="F69" s="203">
        <v>33</v>
      </c>
      <c r="G69" s="202" t="s">
        <v>1047</v>
      </c>
      <c r="H69" s="204">
        <v>330107408</v>
      </c>
      <c r="I69" s="205" t="s">
        <v>1069</v>
      </c>
      <c r="J69" s="205" t="s">
        <v>1082</v>
      </c>
      <c r="K69" s="205" t="s">
        <v>1083</v>
      </c>
      <c r="L69" s="206">
        <v>30</v>
      </c>
      <c r="M69" s="202" t="s">
        <v>1044</v>
      </c>
      <c r="N69" s="208">
        <v>170</v>
      </c>
      <c r="O69" s="219" t="s">
        <v>1038</v>
      </c>
      <c r="P69" s="210">
        <v>52000000</v>
      </c>
      <c r="Q69" s="210">
        <v>107000000</v>
      </c>
      <c r="R69" s="210">
        <v>0</v>
      </c>
      <c r="S69" s="210">
        <v>0</v>
      </c>
      <c r="T69" s="210">
        <v>0</v>
      </c>
      <c r="U69" s="210">
        <v>0</v>
      </c>
      <c r="V69" s="210">
        <v>0</v>
      </c>
      <c r="W69" s="210">
        <v>0</v>
      </c>
      <c r="X69" s="211">
        <v>159000000</v>
      </c>
      <c r="Y69" s="210">
        <v>28000000</v>
      </c>
      <c r="Z69" s="210">
        <v>0</v>
      </c>
      <c r="AA69" s="210">
        <v>0</v>
      </c>
      <c r="AB69" s="212">
        <v>28000000</v>
      </c>
      <c r="AC69" s="213">
        <v>187000000</v>
      </c>
      <c r="AD69" s="210">
        <v>58000000</v>
      </c>
      <c r="AE69" s="210">
        <v>112000000</v>
      </c>
      <c r="AF69" s="210">
        <v>0</v>
      </c>
      <c r="AG69" s="210">
        <v>0</v>
      </c>
      <c r="AH69" s="210">
        <v>0</v>
      </c>
      <c r="AI69" s="210">
        <v>0</v>
      </c>
      <c r="AJ69" s="210">
        <v>0</v>
      </c>
      <c r="AK69" s="210">
        <v>0</v>
      </c>
      <c r="AL69" s="211">
        <v>170000000</v>
      </c>
      <c r="AM69" s="210">
        <v>28000000</v>
      </c>
      <c r="AN69" s="210">
        <v>0</v>
      </c>
      <c r="AO69" s="210">
        <v>0</v>
      </c>
      <c r="AP69" s="212">
        <v>28000000</v>
      </c>
      <c r="AQ69" s="214">
        <v>198000000</v>
      </c>
      <c r="AR69" s="210">
        <v>64000000</v>
      </c>
      <c r="AS69" s="210">
        <v>117000000</v>
      </c>
      <c r="AT69" s="210">
        <v>0</v>
      </c>
      <c r="AU69" s="210">
        <v>0</v>
      </c>
      <c r="AV69" s="210">
        <v>0</v>
      </c>
      <c r="AW69" s="210">
        <v>0</v>
      </c>
      <c r="AX69" s="210">
        <v>0</v>
      </c>
      <c r="AY69" s="210">
        <v>0</v>
      </c>
      <c r="AZ69" s="211">
        <v>181000000</v>
      </c>
      <c r="BA69" s="210">
        <v>28000000</v>
      </c>
      <c r="BB69" s="210">
        <v>0</v>
      </c>
      <c r="BC69" s="210">
        <v>0</v>
      </c>
      <c r="BD69" s="212">
        <v>28000000</v>
      </c>
      <c r="BE69" s="214">
        <v>209000000</v>
      </c>
      <c r="BF69" s="210">
        <v>70000000</v>
      </c>
      <c r="BG69" s="210">
        <v>122000000</v>
      </c>
      <c r="BH69" s="210">
        <v>0</v>
      </c>
      <c r="BI69" s="210">
        <v>0</v>
      </c>
      <c r="BJ69" s="210">
        <v>0</v>
      </c>
      <c r="BK69" s="210">
        <v>0</v>
      </c>
      <c r="BL69" s="210">
        <v>0</v>
      </c>
      <c r="BM69" s="210">
        <v>0</v>
      </c>
      <c r="BN69" s="211">
        <v>192000000</v>
      </c>
      <c r="BO69" s="210">
        <v>28000000</v>
      </c>
      <c r="BP69" s="210">
        <v>0</v>
      </c>
      <c r="BQ69" s="210">
        <v>0</v>
      </c>
      <c r="BR69" s="212">
        <v>28000000</v>
      </c>
      <c r="BS69" s="215">
        <v>220000000</v>
      </c>
      <c r="BT69" s="216">
        <v>814000000</v>
      </c>
      <c r="BU69" s="217"/>
    </row>
    <row r="70" spans="1:73" ht="31.2">
      <c r="A70" s="201">
        <v>66</v>
      </c>
      <c r="B70" s="202" t="s">
        <v>758</v>
      </c>
      <c r="C70" s="202" t="s">
        <v>1039</v>
      </c>
      <c r="D70" s="202" t="s">
        <v>1055</v>
      </c>
      <c r="E70" s="202" t="s">
        <v>1056</v>
      </c>
      <c r="F70" s="203">
        <v>33</v>
      </c>
      <c r="G70" s="202" t="s">
        <v>1047</v>
      </c>
      <c r="H70" s="204">
        <v>330109800</v>
      </c>
      <c r="I70" s="205" t="s">
        <v>1084</v>
      </c>
      <c r="J70" s="205" t="s">
        <v>1085</v>
      </c>
      <c r="K70" s="205" t="s">
        <v>1086</v>
      </c>
      <c r="L70" s="206">
        <v>3000</v>
      </c>
      <c r="M70" s="202" t="s">
        <v>1044</v>
      </c>
      <c r="N70" s="208">
        <v>10000</v>
      </c>
      <c r="O70" s="219" t="s">
        <v>1038</v>
      </c>
      <c r="P70" s="210">
        <v>17000000</v>
      </c>
      <c r="Q70" s="210">
        <v>0</v>
      </c>
      <c r="R70" s="210">
        <v>0</v>
      </c>
      <c r="S70" s="210">
        <v>0</v>
      </c>
      <c r="T70" s="210">
        <v>0</v>
      </c>
      <c r="U70" s="210">
        <v>0</v>
      </c>
      <c r="V70" s="210">
        <v>0</v>
      </c>
      <c r="W70" s="210">
        <v>0</v>
      </c>
      <c r="X70" s="211">
        <v>17000000</v>
      </c>
      <c r="Y70" s="210">
        <v>28000000</v>
      </c>
      <c r="Z70" s="210">
        <v>0</v>
      </c>
      <c r="AA70" s="210">
        <v>0</v>
      </c>
      <c r="AB70" s="212">
        <v>28000000</v>
      </c>
      <c r="AC70" s="213">
        <v>45000000</v>
      </c>
      <c r="AD70" s="210">
        <v>18000000</v>
      </c>
      <c r="AE70" s="210">
        <v>0</v>
      </c>
      <c r="AF70" s="210">
        <v>0</v>
      </c>
      <c r="AG70" s="210">
        <v>0</v>
      </c>
      <c r="AH70" s="210">
        <v>0</v>
      </c>
      <c r="AI70" s="210">
        <v>0</v>
      </c>
      <c r="AJ70" s="210">
        <v>0</v>
      </c>
      <c r="AK70" s="210">
        <v>0</v>
      </c>
      <c r="AL70" s="211">
        <v>18000000</v>
      </c>
      <c r="AM70" s="210">
        <v>28000000</v>
      </c>
      <c r="AN70" s="210">
        <v>0</v>
      </c>
      <c r="AO70" s="210">
        <v>0</v>
      </c>
      <c r="AP70" s="212">
        <v>28000000</v>
      </c>
      <c r="AQ70" s="214">
        <v>46000000</v>
      </c>
      <c r="AR70" s="210">
        <v>19000000</v>
      </c>
      <c r="AS70" s="210">
        <v>0</v>
      </c>
      <c r="AT70" s="210">
        <v>0</v>
      </c>
      <c r="AU70" s="210">
        <v>0</v>
      </c>
      <c r="AV70" s="210">
        <v>0</v>
      </c>
      <c r="AW70" s="210">
        <v>0</v>
      </c>
      <c r="AX70" s="210">
        <v>0</v>
      </c>
      <c r="AY70" s="210">
        <v>0</v>
      </c>
      <c r="AZ70" s="211">
        <v>19000000</v>
      </c>
      <c r="BA70" s="210">
        <v>28000000</v>
      </c>
      <c r="BB70" s="210">
        <v>0</v>
      </c>
      <c r="BC70" s="210">
        <v>0</v>
      </c>
      <c r="BD70" s="212">
        <v>28000000</v>
      </c>
      <c r="BE70" s="214">
        <v>47000000</v>
      </c>
      <c r="BF70" s="210">
        <v>20000000</v>
      </c>
      <c r="BG70" s="210">
        <v>0</v>
      </c>
      <c r="BH70" s="210">
        <v>0</v>
      </c>
      <c r="BI70" s="210">
        <v>0</v>
      </c>
      <c r="BJ70" s="210">
        <v>0</v>
      </c>
      <c r="BK70" s="210">
        <v>0</v>
      </c>
      <c r="BL70" s="210">
        <v>0</v>
      </c>
      <c r="BM70" s="210">
        <v>0</v>
      </c>
      <c r="BN70" s="211">
        <v>20000000</v>
      </c>
      <c r="BO70" s="210">
        <v>28000000</v>
      </c>
      <c r="BP70" s="210">
        <v>0</v>
      </c>
      <c r="BQ70" s="210">
        <v>0</v>
      </c>
      <c r="BR70" s="212">
        <v>28000000</v>
      </c>
      <c r="BS70" s="215">
        <v>48000000</v>
      </c>
      <c r="BT70" s="216">
        <v>186000000</v>
      </c>
      <c r="BU70" s="217"/>
    </row>
    <row r="71" spans="1:73" ht="15.6">
      <c r="A71" s="201">
        <v>67</v>
      </c>
      <c r="B71" s="202" t="s">
        <v>758</v>
      </c>
      <c r="C71" s="202" t="s">
        <v>1039</v>
      </c>
      <c r="D71" s="202" t="s">
        <v>1087</v>
      </c>
      <c r="E71" s="202" t="s">
        <v>1088</v>
      </c>
      <c r="F71" s="203">
        <v>33</v>
      </c>
      <c r="G71" s="202" t="s">
        <v>1047</v>
      </c>
      <c r="H71" s="204">
        <v>330105300</v>
      </c>
      <c r="I71" s="205" t="s">
        <v>1091</v>
      </c>
      <c r="J71" s="205" t="s">
        <v>1092</v>
      </c>
      <c r="K71" s="205" t="s">
        <v>1093</v>
      </c>
      <c r="L71" s="206">
        <v>9</v>
      </c>
      <c r="M71" s="202" t="s">
        <v>1044</v>
      </c>
      <c r="N71" s="208">
        <v>26</v>
      </c>
      <c r="O71" s="219" t="s">
        <v>1038</v>
      </c>
      <c r="P71" s="210">
        <v>1690474505</v>
      </c>
      <c r="Q71" s="210">
        <v>160000000</v>
      </c>
      <c r="R71" s="210">
        <v>0</v>
      </c>
      <c r="S71" s="210">
        <v>0</v>
      </c>
      <c r="T71" s="210">
        <v>0</v>
      </c>
      <c r="U71" s="210">
        <v>0</v>
      </c>
      <c r="V71" s="210">
        <v>0</v>
      </c>
      <c r="W71" s="210">
        <v>0</v>
      </c>
      <c r="X71" s="211">
        <v>1850474505</v>
      </c>
      <c r="Y71" s="210">
        <v>6088990000</v>
      </c>
      <c r="Z71" s="210">
        <v>0</v>
      </c>
      <c r="AA71" s="210">
        <v>0</v>
      </c>
      <c r="AB71" s="212">
        <v>6088990000</v>
      </c>
      <c r="AC71" s="213">
        <v>7939464505</v>
      </c>
      <c r="AD71" s="210">
        <v>1188777486</v>
      </c>
      <c r="AE71" s="210">
        <v>165000000</v>
      </c>
      <c r="AF71" s="210">
        <v>0</v>
      </c>
      <c r="AG71" s="210">
        <v>0</v>
      </c>
      <c r="AH71" s="210">
        <v>0</v>
      </c>
      <c r="AI71" s="210">
        <v>0</v>
      </c>
      <c r="AJ71" s="210">
        <v>0</v>
      </c>
      <c r="AK71" s="210">
        <v>0</v>
      </c>
      <c r="AL71" s="211">
        <v>1353777486</v>
      </c>
      <c r="AM71" s="210">
        <v>6331429600</v>
      </c>
      <c r="AN71" s="210">
        <v>0</v>
      </c>
      <c r="AO71" s="210">
        <v>0</v>
      </c>
      <c r="AP71" s="212">
        <v>6331429600</v>
      </c>
      <c r="AQ71" s="214">
        <v>7685207086</v>
      </c>
      <c r="AR71" s="210">
        <v>1536232585</v>
      </c>
      <c r="AS71" s="210">
        <v>170000000</v>
      </c>
      <c r="AT71" s="210">
        <v>0</v>
      </c>
      <c r="AU71" s="210">
        <v>0</v>
      </c>
      <c r="AV71" s="210">
        <v>0</v>
      </c>
      <c r="AW71" s="210">
        <v>0</v>
      </c>
      <c r="AX71" s="210">
        <v>0</v>
      </c>
      <c r="AY71" s="210">
        <v>0</v>
      </c>
      <c r="AZ71" s="211">
        <v>1706232585</v>
      </c>
      <c r="BA71" s="210">
        <v>6583566784</v>
      </c>
      <c r="BB71" s="210">
        <v>0</v>
      </c>
      <c r="BC71" s="210">
        <v>0</v>
      </c>
      <c r="BD71" s="212">
        <v>6583566784</v>
      </c>
      <c r="BE71" s="214">
        <v>8289799369</v>
      </c>
      <c r="BF71" s="210">
        <v>1595433889</v>
      </c>
      <c r="BG71" s="210">
        <v>175000000</v>
      </c>
      <c r="BH71" s="210">
        <v>0</v>
      </c>
      <c r="BI71" s="210">
        <v>0</v>
      </c>
      <c r="BJ71" s="210">
        <v>0</v>
      </c>
      <c r="BK71" s="210">
        <v>0</v>
      </c>
      <c r="BL71" s="210">
        <v>0</v>
      </c>
      <c r="BM71" s="210">
        <v>0</v>
      </c>
      <c r="BN71" s="211">
        <v>1770433889</v>
      </c>
      <c r="BO71" s="210">
        <v>6845789455</v>
      </c>
      <c r="BP71" s="210">
        <v>0</v>
      </c>
      <c r="BQ71" s="210">
        <v>0</v>
      </c>
      <c r="BR71" s="212">
        <v>6845789455</v>
      </c>
      <c r="BS71" s="215">
        <v>8616223344</v>
      </c>
      <c r="BT71" s="216">
        <v>32530694304</v>
      </c>
      <c r="BU71" s="217"/>
    </row>
    <row r="72" spans="1:73" ht="15.6">
      <c r="A72" s="201">
        <v>68</v>
      </c>
      <c r="B72" s="202" t="s">
        <v>758</v>
      </c>
      <c r="C72" s="202" t="s">
        <v>1039</v>
      </c>
      <c r="D72" s="202" t="s">
        <v>1087</v>
      </c>
      <c r="E72" s="202" t="s">
        <v>1088</v>
      </c>
      <c r="F72" s="203">
        <v>33</v>
      </c>
      <c r="G72" s="202" t="s">
        <v>1047</v>
      </c>
      <c r="H72" s="204">
        <v>330105301</v>
      </c>
      <c r="I72" s="205" t="s">
        <v>1091</v>
      </c>
      <c r="J72" s="205" t="s">
        <v>1094</v>
      </c>
      <c r="K72" s="205" t="s">
        <v>1095</v>
      </c>
      <c r="L72" s="206">
        <v>100</v>
      </c>
      <c r="M72" s="202" t="s">
        <v>1044</v>
      </c>
      <c r="N72" s="208">
        <v>200</v>
      </c>
      <c r="O72" s="219" t="s">
        <v>1038</v>
      </c>
      <c r="P72" s="210">
        <v>647000000</v>
      </c>
      <c r="Q72" s="210">
        <v>0</v>
      </c>
      <c r="R72" s="210">
        <v>0</v>
      </c>
      <c r="S72" s="210">
        <v>0</v>
      </c>
      <c r="T72" s="210">
        <v>0</v>
      </c>
      <c r="U72" s="210">
        <v>0</v>
      </c>
      <c r="V72" s="210">
        <v>0</v>
      </c>
      <c r="W72" s="210">
        <v>0</v>
      </c>
      <c r="X72" s="211">
        <v>647000000</v>
      </c>
      <c r="Y72" s="210">
        <v>278000000</v>
      </c>
      <c r="Z72" s="210">
        <v>0</v>
      </c>
      <c r="AA72" s="210">
        <v>0</v>
      </c>
      <c r="AB72" s="212">
        <v>278000000</v>
      </c>
      <c r="AC72" s="213">
        <v>925000000</v>
      </c>
      <c r="AD72" s="210">
        <v>675500000</v>
      </c>
      <c r="AE72" s="210">
        <v>0</v>
      </c>
      <c r="AF72" s="210">
        <v>0</v>
      </c>
      <c r="AG72" s="210">
        <v>0</v>
      </c>
      <c r="AH72" s="210">
        <v>0</v>
      </c>
      <c r="AI72" s="210">
        <v>0</v>
      </c>
      <c r="AJ72" s="210">
        <v>0</v>
      </c>
      <c r="AK72" s="210">
        <v>0</v>
      </c>
      <c r="AL72" s="211">
        <v>675500000</v>
      </c>
      <c r="AM72" s="210">
        <v>288000000</v>
      </c>
      <c r="AN72" s="210">
        <v>0</v>
      </c>
      <c r="AO72" s="210">
        <v>0</v>
      </c>
      <c r="AP72" s="212">
        <v>288000000</v>
      </c>
      <c r="AQ72" s="214">
        <v>963500000</v>
      </c>
      <c r="AR72" s="210">
        <v>709000000</v>
      </c>
      <c r="AS72" s="210">
        <v>0</v>
      </c>
      <c r="AT72" s="210">
        <v>0</v>
      </c>
      <c r="AU72" s="210">
        <v>0</v>
      </c>
      <c r="AV72" s="210">
        <v>0</v>
      </c>
      <c r="AW72" s="210">
        <v>0</v>
      </c>
      <c r="AX72" s="210">
        <v>0</v>
      </c>
      <c r="AY72" s="210">
        <v>0</v>
      </c>
      <c r="AZ72" s="211">
        <v>709000000</v>
      </c>
      <c r="BA72" s="210">
        <v>298400000</v>
      </c>
      <c r="BB72" s="210">
        <v>0</v>
      </c>
      <c r="BC72" s="210">
        <v>0</v>
      </c>
      <c r="BD72" s="212">
        <v>298400000</v>
      </c>
      <c r="BE72" s="214">
        <v>1007400000</v>
      </c>
      <c r="BF72" s="210">
        <v>750000000</v>
      </c>
      <c r="BG72" s="210">
        <v>0</v>
      </c>
      <c r="BH72" s="210">
        <v>0</v>
      </c>
      <c r="BI72" s="210">
        <v>0</v>
      </c>
      <c r="BJ72" s="210">
        <v>0</v>
      </c>
      <c r="BK72" s="210">
        <v>0</v>
      </c>
      <c r="BL72" s="210">
        <v>0</v>
      </c>
      <c r="BM72" s="210">
        <v>0</v>
      </c>
      <c r="BN72" s="211">
        <v>750000000</v>
      </c>
      <c r="BO72" s="210">
        <v>309216000</v>
      </c>
      <c r="BP72" s="210">
        <v>0</v>
      </c>
      <c r="BQ72" s="210">
        <v>0</v>
      </c>
      <c r="BR72" s="212">
        <v>309216000</v>
      </c>
      <c r="BS72" s="215">
        <v>1059216000</v>
      </c>
      <c r="BT72" s="216">
        <v>3955116000</v>
      </c>
      <c r="BU72" s="217"/>
    </row>
    <row r="73" spans="1:73" ht="15.6">
      <c r="A73" s="201">
        <v>69</v>
      </c>
      <c r="B73" s="202" t="s">
        <v>758</v>
      </c>
      <c r="C73" s="202" t="s">
        <v>1039</v>
      </c>
      <c r="D73" s="202" t="s">
        <v>1087</v>
      </c>
      <c r="E73" s="202" t="s">
        <v>1088</v>
      </c>
      <c r="F73" s="203">
        <v>33</v>
      </c>
      <c r="G73" s="202" t="s">
        <v>1047</v>
      </c>
      <c r="H73" s="204">
        <v>330108800</v>
      </c>
      <c r="I73" s="205" t="s">
        <v>1096</v>
      </c>
      <c r="J73" s="205" t="s">
        <v>1097</v>
      </c>
      <c r="K73" s="205" t="s">
        <v>1098</v>
      </c>
      <c r="L73" s="220">
        <v>0</v>
      </c>
      <c r="M73" s="202" t="s">
        <v>1044</v>
      </c>
      <c r="N73" s="208">
        <v>2</v>
      </c>
      <c r="O73" s="219" t="s">
        <v>1038</v>
      </c>
      <c r="P73" s="210">
        <v>0</v>
      </c>
      <c r="Q73" s="210">
        <v>0</v>
      </c>
      <c r="R73" s="210">
        <v>0</v>
      </c>
      <c r="S73" s="210">
        <v>0</v>
      </c>
      <c r="T73" s="210">
        <v>0</v>
      </c>
      <c r="U73" s="210">
        <v>0</v>
      </c>
      <c r="V73" s="210">
        <v>4500000000</v>
      </c>
      <c r="W73" s="210">
        <v>0</v>
      </c>
      <c r="X73" s="211">
        <v>4500000000</v>
      </c>
      <c r="Y73" s="210">
        <v>28000000</v>
      </c>
      <c r="Z73" s="210">
        <v>0</v>
      </c>
      <c r="AA73" s="210">
        <v>0</v>
      </c>
      <c r="AB73" s="212">
        <v>28000000</v>
      </c>
      <c r="AC73" s="213">
        <v>4528000000</v>
      </c>
      <c r="AD73" s="210">
        <v>0</v>
      </c>
      <c r="AE73" s="210">
        <v>0</v>
      </c>
      <c r="AF73" s="210">
        <v>0</v>
      </c>
      <c r="AG73" s="210">
        <v>0</v>
      </c>
      <c r="AH73" s="210">
        <v>0</v>
      </c>
      <c r="AI73" s="210">
        <v>0</v>
      </c>
      <c r="AJ73" s="210">
        <v>0</v>
      </c>
      <c r="AK73" s="210">
        <v>0</v>
      </c>
      <c r="AL73" s="211">
        <v>0</v>
      </c>
      <c r="AM73" s="210">
        <v>28000000</v>
      </c>
      <c r="AN73" s="210">
        <v>0</v>
      </c>
      <c r="AO73" s="210">
        <v>0</v>
      </c>
      <c r="AP73" s="212">
        <v>28000000</v>
      </c>
      <c r="AQ73" s="214">
        <v>28000000</v>
      </c>
      <c r="AR73" s="210">
        <v>69000000</v>
      </c>
      <c r="AS73" s="210">
        <v>0</v>
      </c>
      <c r="AT73" s="210">
        <v>0</v>
      </c>
      <c r="AU73" s="210">
        <v>0</v>
      </c>
      <c r="AV73" s="210">
        <v>0</v>
      </c>
      <c r="AW73" s="210">
        <v>0</v>
      </c>
      <c r="AX73" s="210">
        <v>0</v>
      </c>
      <c r="AY73" s="210">
        <v>0</v>
      </c>
      <c r="AZ73" s="211">
        <v>69000000</v>
      </c>
      <c r="BA73" s="210">
        <v>10028000000</v>
      </c>
      <c r="BB73" s="210">
        <v>0</v>
      </c>
      <c r="BC73" s="210">
        <v>0</v>
      </c>
      <c r="BD73" s="212">
        <v>10028000000</v>
      </c>
      <c r="BE73" s="214">
        <v>10097000000</v>
      </c>
      <c r="BF73" s="210">
        <v>70000000</v>
      </c>
      <c r="BG73" s="210">
        <v>0</v>
      </c>
      <c r="BH73" s="210">
        <v>0</v>
      </c>
      <c r="BI73" s="210">
        <v>0</v>
      </c>
      <c r="BJ73" s="210">
        <v>0</v>
      </c>
      <c r="BK73" s="210">
        <v>0</v>
      </c>
      <c r="BL73" s="210">
        <v>0</v>
      </c>
      <c r="BM73" s="210">
        <v>0</v>
      </c>
      <c r="BN73" s="211">
        <v>70000000</v>
      </c>
      <c r="BO73" s="210">
        <v>10028000000</v>
      </c>
      <c r="BP73" s="210">
        <v>0</v>
      </c>
      <c r="BQ73" s="210">
        <v>0</v>
      </c>
      <c r="BR73" s="212">
        <v>10028000000</v>
      </c>
      <c r="BS73" s="215">
        <v>10098000000</v>
      </c>
      <c r="BT73" s="216">
        <v>24751000000</v>
      </c>
      <c r="BU73" s="217"/>
    </row>
    <row r="74" spans="1:73" ht="15.6">
      <c r="A74" s="201">
        <v>70</v>
      </c>
      <c r="B74" s="202" t="s">
        <v>758</v>
      </c>
      <c r="C74" s="202" t="s">
        <v>1039</v>
      </c>
      <c r="D74" s="202" t="s">
        <v>1087</v>
      </c>
      <c r="E74" s="202" t="s">
        <v>1088</v>
      </c>
      <c r="F74" s="203">
        <v>33</v>
      </c>
      <c r="G74" s="202" t="s">
        <v>1047</v>
      </c>
      <c r="H74" s="204">
        <v>330109000</v>
      </c>
      <c r="I74" s="205" t="s">
        <v>1096</v>
      </c>
      <c r="J74" s="205" t="s">
        <v>1102</v>
      </c>
      <c r="K74" s="205" t="s">
        <v>1103</v>
      </c>
      <c r="L74" s="206">
        <v>1</v>
      </c>
      <c r="M74" s="202" t="s">
        <v>1044</v>
      </c>
      <c r="N74" s="208">
        <v>2</v>
      </c>
      <c r="O74" s="219" t="s">
        <v>1038</v>
      </c>
      <c r="P74" s="210">
        <v>0</v>
      </c>
      <c r="Q74" s="210">
        <v>0</v>
      </c>
      <c r="R74" s="210">
        <v>0</v>
      </c>
      <c r="S74" s="210">
        <v>0</v>
      </c>
      <c r="T74" s="210">
        <v>0</v>
      </c>
      <c r="U74" s="210">
        <v>0</v>
      </c>
      <c r="V74" s="210">
        <v>0</v>
      </c>
      <c r="W74" s="210">
        <v>0</v>
      </c>
      <c r="X74" s="211">
        <v>0</v>
      </c>
      <c r="Y74" s="210">
        <v>28000000</v>
      </c>
      <c r="Z74" s="210">
        <v>0</v>
      </c>
      <c r="AA74" s="210">
        <v>0</v>
      </c>
      <c r="AB74" s="212">
        <v>28000000</v>
      </c>
      <c r="AC74" s="213">
        <v>28000000</v>
      </c>
      <c r="AD74" s="210">
        <v>318000000</v>
      </c>
      <c r="AE74" s="210">
        <v>0</v>
      </c>
      <c r="AF74" s="210">
        <v>0</v>
      </c>
      <c r="AG74" s="210">
        <v>0</v>
      </c>
      <c r="AH74" s="210">
        <v>0</v>
      </c>
      <c r="AI74" s="210">
        <v>0</v>
      </c>
      <c r="AJ74" s="210">
        <v>0</v>
      </c>
      <c r="AK74" s="210">
        <v>0</v>
      </c>
      <c r="AL74" s="211">
        <v>318000000</v>
      </c>
      <c r="AM74" s="210">
        <v>28000000</v>
      </c>
      <c r="AN74" s="210">
        <v>0</v>
      </c>
      <c r="AO74" s="210">
        <v>0</v>
      </c>
      <c r="AP74" s="212">
        <v>28000000</v>
      </c>
      <c r="AQ74" s="214">
        <v>346000000</v>
      </c>
      <c r="AR74" s="210">
        <v>19000000</v>
      </c>
      <c r="AS74" s="210">
        <v>0</v>
      </c>
      <c r="AT74" s="210">
        <v>0</v>
      </c>
      <c r="AU74" s="210">
        <v>0</v>
      </c>
      <c r="AV74" s="210">
        <v>0</v>
      </c>
      <c r="AW74" s="210">
        <v>0</v>
      </c>
      <c r="AX74" s="210">
        <v>0</v>
      </c>
      <c r="AY74" s="210">
        <v>0</v>
      </c>
      <c r="AZ74" s="211">
        <v>19000000</v>
      </c>
      <c r="BA74" s="210">
        <v>2028000000</v>
      </c>
      <c r="BB74" s="210">
        <v>0</v>
      </c>
      <c r="BC74" s="210">
        <v>0</v>
      </c>
      <c r="BD74" s="212">
        <v>2028000000</v>
      </c>
      <c r="BE74" s="214">
        <v>2047000000</v>
      </c>
      <c r="BF74" s="210">
        <v>0</v>
      </c>
      <c r="BG74" s="210">
        <v>0</v>
      </c>
      <c r="BH74" s="210">
        <v>0</v>
      </c>
      <c r="BI74" s="210">
        <v>0</v>
      </c>
      <c r="BJ74" s="210">
        <v>0</v>
      </c>
      <c r="BK74" s="210">
        <v>0</v>
      </c>
      <c r="BL74" s="210">
        <v>0</v>
      </c>
      <c r="BM74" s="210">
        <v>0</v>
      </c>
      <c r="BN74" s="211">
        <v>0</v>
      </c>
      <c r="BO74" s="210">
        <v>28000000</v>
      </c>
      <c r="BP74" s="210">
        <v>0</v>
      </c>
      <c r="BQ74" s="210">
        <v>0</v>
      </c>
      <c r="BR74" s="212">
        <v>28000000</v>
      </c>
      <c r="BS74" s="215">
        <v>28000000</v>
      </c>
      <c r="BT74" s="216">
        <v>2449000000</v>
      </c>
      <c r="BU74" s="217"/>
    </row>
    <row r="75" spans="1:73" ht="15.6">
      <c r="A75" s="201">
        <v>71</v>
      </c>
      <c r="B75" s="202" t="s">
        <v>758</v>
      </c>
      <c r="C75" s="202" t="s">
        <v>1039</v>
      </c>
      <c r="D75" s="202" t="s">
        <v>1087</v>
      </c>
      <c r="E75" s="202" t="s">
        <v>1088</v>
      </c>
      <c r="F75" s="203">
        <v>33</v>
      </c>
      <c r="G75" s="202" t="s">
        <v>1124</v>
      </c>
      <c r="H75" s="204">
        <v>330109400</v>
      </c>
      <c r="I75" s="205" t="s">
        <v>1104</v>
      </c>
      <c r="J75" s="205" t="s">
        <v>1105</v>
      </c>
      <c r="K75" s="205" t="s">
        <v>1106</v>
      </c>
      <c r="L75" s="206">
        <v>6</v>
      </c>
      <c r="M75" s="202" t="s">
        <v>1044</v>
      </c>
      <c r="N75" s="208">
        <v>10</v>
      </c>
      <c r="O75" s="219" t="s">
        <v>1038</v>
      </c>
      <c r="P75" s="210">
        <v>0</v>
      </c>
      <c r="Q75" s="210">
        <v>0</v>
      </c>
      <c r="R75" s="210">
        <v>0</v>
      </c>
      <c r="S75" s="210">
        <v>0</v>
      </c>
      <c r="T75" s="210">
        <v>0</v>
      </c>
      <c r="U75" s="210">
        <v>0</v>
      </c>
      <c r="V75" s="210">
        <v>0</v>
      </c>
      <c r="W75" s="210">
        <v>0</v>
      </c>
      <c r="X75" s="211">
        <v>0</v>
      </c>
      <c r="Y75" s="210">
        <v>28000000</v>
      </c>
      <c r="Z75" s="210">
        <v>0</v>
      </c>
      <c r="AA75" s="210">
        <v>0</v>
      </c>
      <c r="AB75" s="212">
        <v>28000000</v>
      </c>
      <c r="AC75" s="213">
        <v>28000000</v>
      </c>
      <c r="AD75" s="210">
        <v>68000000</v>
      </c>
      <c r="AE75" s="210">
        <v>0</v>
      </c>
      <c r="AF75" s="210">
        <v>0</v>
      </c>
      <c r="AG75" s="210">
        <v>0</v>
      </c>
      <c r="AH75" s="210">
        <v>0</v>
      </c>
      <c r="AI75" s="210">
        <v>0</v>
      </c>
      <c r="AJ75" s="210">
        <v>0</v>
      </c>
      <c r="AK75" s="210">
        <v>0</v>
      </c>
      <c r="AL75" s="211">
        <v>68000000</v>
      </c>
      <c r="AM75" s="210">
        <v>28000000</v>
      </c>
      <c r="AN75" s="210">
        <v>0</v>
      </c>
      <c r="AO75" s="210">
        <v>0</v>
      </c>
      <c r="AP75" s="212">
        <v>28000000</v>
      </c>
      <c r="AQ75" s="214">
        <v>96000000</v>
      </c>
      <c r="AR75" s="210">
        <v>69000000</v>
      </c>
      <c r="AS75" s="210">
        <v>0</v>
      </c>
      <c r="AT75" s="210">
        <v>0</v>
      </c>
      <c r="AU75" s="210">
        <v>0</v>
      </c>
      <c r="AV75" s="210">
        <v>0</v>
      </c>
      <c r="AW75" s="210">
        <v>0</v>
      </c>
      <c r="AX75" s="210">
        <v>0</v>
      </c>
      <c r="AY75" s="210">
        <v>0</v>
      </c>
      <c r="AZ75" s="211">
        <v>69000000</v>
      </c>
      <c r="BA75" s="210">
        <v>28000000</v>
      </c>
      <c r="BB75" s="210">
        <v>0</v>
      </c>
      <c r="BC75" s="210">
        <v>0</v>
      </c>
      <c r="BD75" s="212">
        <v>28000000</v>
      </c>
      <c r="BE75" s="214">
        <v>97000000</v>
      </c>
      <c r="BF75" s="210">
        <v>0</v>
      </c>
      <c r="BG75" s="210">
        <v>0</v>
      </c>
      <c r="BH75" s="210">
        <v>0</v>
      </c>
      <c r="BI75" s="210">
        <v>0</v>
      </c>
      <c r="BJ75" s="210">
        <v>0</v>
      </c>
      <c r="BK75" s="210">
        <v>0</v>
      </c>
      <c r="BL75" s="210">
        <v>0</v>
      </c>
      <c r="BM75" s="210">
        <v>0</v>
      </c>
      <c r="BN75" s="211">
        <v>0</v>
      </c>
      <c r="BO75" s="210">
        <v>28000000</v>
      </c>
      <c r="BP75" s="210">
        <v>0</v>
      </c>
      <c r="BQ75" s="210">
        <v>0</v>
      </c>
      <c r="BR75" s="212">
        <v>28000000</v>
      </c>
      <c r="BS75" s="215">
        <v>28000000</v>
      </c>
      <c r="BT75" s="216">
        <v>249000000</v>
      </c>
      <c r="BU75" s="217"/>
    </row>
    <row r="76" spans="1:73" ht="15.6">
      <c r="A76" s="201">
        <v>72</v>
      </c>
      <c r="B76" s="202" t="s">
        <v>758</v>
      </c>
      <c r="C76" s="202" t="s">
        <v>1039</v>
      </c>
      <c r="D76" s="202" t="s">
        <v>1087</v>
      </c>
      <c r="E76" s="202" t="s">
        <v>1088</v>
      </c>
      <c r="F76" s="203">
        <v>33</v>
      </c>
      <c r="G76" s="202" t="s">
        <v>1047</v>
      </c>
      <c r="H76" s="204">
        <v>330111000</v>
      </c>
      <c r="I76" s="205" t="s">
        <v>1108</v>
      </c>
      <c r="J76" s="205" t="s">
        <v>1109</v>
      </c>
      <c r="K76" s="205" t="s">
        <v>1110</v>
      </c>
      <c r="L76" s="220">
        <v>0</v>
      </c>
      <c r="M76" s="202" t="s">
        <v>1044</v>
      </c>
      <c r="N76" s="208">
        <v>1</v>
      </c>
      <c r="O76" s="219" t="s">
        <v>1038</v>
      </c>
      <c r="P76" s="210">
        <v>0</v>
      </c>
      <c r="Q76" s="210">
        <v>0</v>
      </c>
      <c r="R76" s="210">
        <v>0</v>
      </c>
      <c r="S76" s="210">
        <v>0</v>
      </c>
      <c r="T76" s="210">
        <v>0</v>
      </c>
      <c r="U76" s="210">
        <v>0</v>
      </c>
      <c r="V76" s="210">
        <v>0</v>
      </c>
      <c r="W76" s="210">
        <v>0</v>
      </c>
      <c r="X76" s="211">
        <v>0</v>
      </c>
      <c r="Y76" s="210">
        <v>28000000</v>
      </c>
      <c r="Z76" s="210">
        <v>0</v>
      </c>
      <c r="AA76" s="210">
        <v>0</v>
      </c>
      <c r="AB76" s="212">
        <v>28000000</v>
      </c>
      <c r="AC76" s="213">
        <v>28000000</v>
      </c>
      <c r="AD76" s="210">
        <v>118000000</v>
      </c>
      <c r="AE76" s="210">
        <v>0</v>
      </c>
      <c r="AF76" s="210">
        <v>0</v>
      </c>
      <c r="AG76" s="210">
        <v>0</v>
      </c>
      <c r="AH76" s="210">
        <v>0</v>
      </c>
      <c r="AI76" s="210">
        <v>0</v>
      </c>
      <c r="AJ76" s="210">
        <v>0</v>
      </c>
      <c r="AK76" s="210">
        <v>0</v>
      </c>
      <c r="AL76" s="211">
        <v>118000000</v>
      </c>
      <c r="AM76" s="210">
        <v>3028000000</v>
      </c>
      <c r="AN76" s="210">
        <v>0</v>
      </c>
      <c r="AO76" s="210">
        <v>0</v>
      </c>
      <c r="AP76" s="212">
        <v>3028000000</v>
      </c>
      <c r="AQ76" s="214">
        <v>3146000000</v>
      </c>
      <c r="AR76" s="210">
        <v>19000000</v>
      </c>
      <c r="AS76" s="210">
        <v>0</v>
      </c>
      <c r="AT76" s="210">
        <v>0</v>
      </c>
      <c r="AU76" s="210">
        <v>0</v>
      </c>
      <c r="AV76" s="210">
        <v>0</v>
      </c>
      <c r="AW76" s="210">
        <v>0</v>
      </c>
      <c r="AX76" s="210">
        <v>0</v>
      </c>
      <c r="AY76" s="210">
        <v>0</v>
      </c>
      <c r="AZ76" s="211">
        <v>19000000</v>
      </c>
      <c r="BA76" s="210">
        <v>28000000</v>
      </c>
      <c r="BB76" s="210">
        <v>0</v>
      </c>
      <c r="BC76" s="210">
        <v>0</v>
      </c>
      <c r="BD76" s="212">
        <v>28000000</v>
      </c>
      <c r="BE76" s="214">
        <v>47000000</v>
      </c>
      <c r="BF76" s="210">
        <v>0</v>
      </c>
      <c r="BG76" s="210">
        <v>0</v>
      </c>
      <c r="BH76" s="210">
        <v>0</v>
      </c>
      <c r="BI76" s="210">
        <v>0</v>
      </c>
      <c r="BJ76" s="210">
        <v>0</v>
      </c>
      <c r="BK76" s="210">
        <v>0</v>
      </c>
      <c r="BL76" s="210">
        <v>0</v>
      </c>
      <c r="BM76" s="210">
        <v>0</v>
      </c>
      <c r="BN76" s="211">
        <v>0</v>
      </c>
      <c r="BO76" s="210">
        <v>28000000</v>
      </c>
      <c r="BP76" s="210">
        <v>0</v>
      </c>
      <c r="BQ76" s="210">
        <v>0</v>
      </c>
      <c r="BR76" s="212">
        <v>28000000</v>
      </c>
      <c r="BS76" s="215">
        <v>28000000</v>
      </c>
      <c r="BT76" s="216">
        <v>3249000000</v>
      </c>
      <c r="BU76" s="217"/>
    </row>
    <row r="77" spans="1:73" ht="15.6">
      <c r="A77" s="201">
        <v>73</v>
      </c>
      <c r="B77" s="202" t="s">
        <v>758</v>
      </c>
      <c r="C77" s="202" t="s">
        <v>1039</v>
      </c>
      <c r="D77" s="202" t="s">
        <v>1087</v>
      </c>
      <c r="E77" s="202" t="s">
        <v>1088</v>
      </c>
      <c r="F77" s="203">
        <v>33</v>
      </c>
      <c r="G77" s="202" t="s">
        <v>1047</v>
      </c>
      <c r="H77" s="204">
        <v>330112200</v>
      </c>
      <c r="I77" s="205" t="s">
        <v>770</v>
      </c>
      <c r="J77" s="205" t="s">
        <v>1111</v>
      </c>
      <c r="K77" s="205" t="s">
        <v>1112</v>
      </c>
      <c r="L77" s="206">
        <v>2000</v>
      </c>
      <c r="M77" s="202" t="s">
        <v>1044</v>
      </c>
      <c r="N77" s="208">
        <v>6000</v>
      </c>
      <c r="O77" s="219" t="s">
        <v>1038</v>
      </c>
      <c r="P77" s="210">
        <v>47000000</v>
      </c>
      <c r="Q77" s="210">
        <v>0</v>
      </c>
      <c r="R77" s="210">
        <v>0</v>
      </c>
      <c r="S77" s="210">
        <v>0</v>
      </c>
      <c r="T77" s="210">
        <v>0</v>
      </c>
      <c r="U77" s="210">
        <v>0</v>
      </c>
      <c r="V77" s="210">
        <v>0</v>
      </c>
      <c r="W77" s="210">
        <v>0</v>
      </c>
      <c r="X77" s="211">
        <v>47000000</v>
      </c>
      <c r="Y77" s="210">
        <v>28000000</v>
      </c>
      <c r="Z77" s="210">
        <v>0</v>
      </c>
      <c r="AA77" s="210">
        <v>0</v>
      </c>
      <c r="AB77" s="212">
        <v>28000000</v>
      </c>
      <c r="AC77" s="213">
        <v>75000000</v>
      </c>
      <c r="AD77" s="210">
        <v>48000000</v>
      </c>
      <c r="AE77" s="210">
        <v>0</v>
      </c>
      <c r="AF77" s="210">
        <v>0</v>
      </c>
      <c r="AG77" s="210">
        <v>0</v>
      </c>
      <c r="AH77" s="210">
        <v>0</v>
      </c>
      <c r="AI77" s="210">
        <v>0</v>
      </c>
      <c r="AJ77" s="210">
        <v>0</v>
      </c>
      <c r="AK77" s="210">
        <v>0</v>
      </c>
      <c r="AL77" s="211">
        <v>48000000</v>
      </c>
      <c r="AM77" s="210">
        <v>28000000</v>
      </c>
      <c r="AN77" s="210">
        <v>0</v>
      </c>
      <c r="AO77" s="210">
        <v>0</v>
      </c>
      <c r="AP77" s="212">
        <v>28000000</v>
      </c>
      <c r="AQ77" s="214">
        <v>76000000</v>
      </c>
      <c r="AR77" s="210">
        <v>49000000</v>
      </c>
      <c r="AS77" s="210">
        <v>0</v>
      </c>
      <c r="AT77" s="210">
        <v>0</v>
      </c>
      <c r="AU77" s="210">
        <v>0</v>
      </c>
      <c r="AV77" s="210">
        <v>0</v>
      </c>
      <c r="AW77" s="210">
        <v>0</v>
      </c>
      <c r="AX77" s="210">
        <v>0</v>
      </c>
      <c r="AY77" s="210">
        <v>0</v>
      </c>
      <c r="AZ77" s="211">
        <v>49000000</v>
      </c>
      <c r="BA77" s="210">
        <v>28000000</v>
      </c>
      <c r="BB77" s="210">
        <v>0</v>
      </c>
      <c r="BC77" s="210">
        <v>0</v>
      </c>
      <c r="BD77" s="212">
        <v>28000000</v>
      </c>
      <c r="BE77" s="214">
        <v>77000000</v>
      </c>
      <c r="BF77" s="210">
        <v>50000000</v>
      </c>
      <c r="BG77" s="210">
        <v>0</v>
      </c>
      <c r="BH77" s="210">
        <v>0</v>
      </c>
      <c r="BI77" s="210">
        <v>0</v>
      </c>
      <c r="BJ77" s="210">
        <v>0</v>
      </c>
      <c r="BK77" s="210">
        <v>0</v>
      </c>
      <c r="BL77" s="210">
        <v>0</v>
      </c>
      <c r="BM77" s="210">
        <v>0</v>
      </c>
      <c r="BN77" s="211">
        <v>50000000</v>
      </c>
      <c r="BO77" s="210">
        <v>28000000</v>
      </c>
      <c r="BP77" s="210">
        <v>0</v>
      </c>
      <c r="BQ77" s="210">
        <v>0</v>
      </c>
      <c r="BR77" s="212">
        <v>28000000</v>
      </c>
      <c r="BS77" s="215">
        <v>78000000</v>
      </c>
      <c r="BT77" s="216">
        <v>306000000</v>
      </c>
      <c r="BU77" s="217"/>
    </row>
    <row r="78" spans="1:73" ht="15.6">
      <c r="A78" s="201">
        <v>74</v>
      </c>
      <c r="B78" s="202" t="s">
        <v>758</v>
      </c>
      <c r="C78" s="202" t="s">
        <v>1039</v>
      </c>
      <c r="D78" s="202" t="s">
        <v>1087</v>
      </c>
      <c r="E78" s="202" t="s">
        <v>1088</v>
      </c>
      <c r="F78" s="203">
        <v>33</v>
      </c>
      <c r="G78" s="202" t="s">
        <v>1047</v>
      </c>
      <c r="H78" s="204">
        <v>330112800</v>
      </c>
      <c r="I78" s="205" t="s">
        <v>1113</v>
      </c>
      <c r="J78" s="205" t="s">
        <v>1114</v>
      </c>
      <c r="K78" s="205" t="s">
        <v>1112</v>
      </c>
      <c r="L78" s="206">
        <v>210</v>
      </c>
      <c r="M78" s="202" t="s">
        <v>1044</v>
      </c>
      <c r="N78" s="208">
        <v>310</v>
      </c>
      <c r="O78" s="219" t="s">
        <v>1038</v>
      </c>
      <c r="P78" s="210">
        <v>17000000</v>
      </c>
      <c r="Q78" s="210">
        <v>610000000</v>
      </c>
      <c r="R78" s="210">
        <v>0</v>
      </c>
      <c r="S78" s="210">
        <v>0</v>
      </c>
      <c r="T78" s="210">
        <v>0</v>
      </c>
      <c r="U78" s="210">
        <v>0</v>
      </c>
      <c r="V78" s="210">
        <v>0</v>
      </c>
      <c r="W78" s="210">
        <v>0</v>
      </c>
      <c r="X78" s="211">
        <v>627000000</v>
      </c>
      <c r="Y78" s="210">
        <v>231300000</v>
      </c>
      <c r="Z78" s="210">
        <v>0</v>
      </c>
      <c r="AA78" s="210">
        <v>0</v>
      </c>
      <c r="AB78" s="212">
        <v>231300000</v>
      </c>
      <c r="AC78" s="213">
        <v>858300000</v>
      </c>
      <c r="AD78" s="210">
        <v>18000000</v>
      </c>
      <c r="AE78" s="210">
        <v>634400000</v>
      </c>
      <c r="AF78" s="210">
        <v>0</v>
      </c>
      <c r="AG78" s="210">
        <v>0</v>
      </c>
      <c r="AH78" s="210">
        <v>0</v>
      </c>
      <c r="AI78" s="210">
        <v>0</v>
      </c>
      <c r="AJ78" s="210">
        <v>0</v>
      </c>
      <c r="AK78" s="210">
        <v>0</v>
      </c>
      <c r="AL78" s="211">
        <v>652400000</v>
      </c>
      <c r="AM78" s="210">
        <v>239432000</v>
      </c>
      <c r="AN78" s="210">
        <v>0</v>
      </c>
      <c r="AO78" s="210">
        <v>0</v>
      </c>
      <c r="AP78" s="212">
        <v>239432000</v>
      </c>
      <c r="AQ78" s="214">
        <v>891832000</v>
      </c>
      <c r="AR78" s="210">
        <v>19000000</v>
      </c>
      <c r="AS78" s="210">
        <v>659776000</v>
      </c>
      <c r="AT78" s="210">
        <v>0</v>
      </c>
      <c r="AU78" s="210">
        <v>0</v>
      </c>
      <c r="AV78" s="210">
        <v>0</v>
      </c>
      <c r="AW78" s="210">
        <v>0</v>
      </c>
      <c r="AX78" s="210">
        <v>0</v>
      </c>
      <c r="AY78" s="210">
        <v>0</v>
      </c>
      <c r="AZ78" s="211">
        <v>678776000</v>
      </c>
      <c r="BA78" s="210">
        <v>247889280</v>
      </c>
      <c r="BB78" s="210">
        <v>0</v>
      </c>
      <c r="BC78" s="210">
        <v>0</v>
      </c>
      <c r="BD78" s="212">
        <v>247889280</v>
      </c>
      <c r="BE78" s="214">
        <v>926665280</v>
      </c>
      <c r="BF78" s="210">
        <v>20000000</v>
      </c>
      <c r="BG78" s="210">
        <v>686167040</v>
      </c>
      <c r="BH78" s="210">
        <v>0</v>
      </c>
      <c r="BI78" s="210">
        <v>0</v>
      </c>
      <c r="BJ78" s="210">
        <v>0</v>
      </c>
      <c r="BK78" s="210">
        <v>0</v>
      </c>
      <c r="BL78" s="210">
        <v>0</v>
      </c>
      <c r="BM78" s="210">
        <v>0</v>
      </c>
      <c r="BN78" s="211">
        <v>706167040</v>
      </c>
      <c r="BO78" s="210">
        <v>256684851</v>
      </c>
      <c r="BP78" s="210">
        <v>0</v>
      </c>
      <c r="BQ78" s="210">
        <v>0</v>
      </c>
      <c r="BR78" s="212">
        <v>256684851</v>
      </c>
      <c r="BS78" s="215">
        <v>962851891</v>
      </c>
      <c r="BT78" s="216">
        <v>3639649171</v>
      </c>
      <c r="BU78" s="217"/>
    </row>
    <row r="79" spans="1:73" ht="15.6">
      <c r="A79" s="201">
        <v>75</v>
      </c>
      <c r="B79" s="202" t="s">
        <v>758</v>
      </c>
      <c r="C79" s="202" t="s">
        <v>1039</v>
      </c>
      <c r="D79" s="202" t="s">
        <v>1087</v>
      </c>
      <c r="E79" s="202" t="s">
        <v>1088</v>
      </c>
      <c r="F79" s="203">
        <v>33</v>
      </c>
      <c r="G79" s="202" t="s">
        <v>1047</v>
      </c>
      <c r="H79" s="204">
        <v>330109500</v>
      </c>
      <c r="I79" s="205" t="s">
        <v>770</v>
      </c>
      <c r="J79" s="205" t="s">
        <v>1061</v>
      </c>
      <c r="K79" s="205" t="s">
        <v>1115</v>
      </c>
      <c r="L79" s="206">
        <v>123</v>
      </c>
      <c r="M79" s="202" t="s">
        <v>1044</v>
      </c>
      <c r="N79" s="208">
        <v>123</v>
      </c>
      <c r="O79" s="219" t="s">
        <v>1038</v>
      </c>
      <c r="P79" s="210">
        <v>0</v>
      </c>
      <c r="Q79" s="210">
        <v>20000000</v>
      </c>
      <c r="R79" s="210">
        <v>0</v>
      </c>
      <c r="S79" s="210">
        <v>0</v>
      </c>
      <c r="T79" s="210">
        <v>0</v>
      </c>
      <c r="U79" s="210">
        <v>0</v>
      </c>
      <c r="V79" s="210">
        <v>0</v>
      </c>
      <c r="W79" s="210">
        <v>0</v>
      </c>
      <c r="X79" s="211">
        <v>20000000</v>
      </c>
      <c r="Y79" s="210">
        <v>28000000</v>
      </c>
      <c r="Z79" s="210">
        <v>0</v>
      </c>
      <c r="AA79" s="210">
        <v>0</v>
      </c>
      <c r="AB79" s="212">
        <v>28000000</v>
      </c>
      <c r="AC79" s="213">
        <v>48000000</v>
      </c>
      <c r="AD79" s="210">
        <v>18000000</v>
      </c>
      <c r="AE79" s="210">
        <v>20000000</v>
      </c>
      <c r="AF79" s="210">
        <v>0</v>
      </c>
      <c r="AG79" s="210">
        <v>0</v>
      </c>
      <c r="AH79" s="210">
        <v>0</v>
      </c>
      <c r="AI79" s="210">
        <v>0</v>
      </c>
      <c r="AJ79" s="210">
        <v>0</v>
      </c>
      <c r="AK79" s="210">
        <v>0</v>
      </c>
      <c r="AL79" s="211">
        <v>38000000</v>
      </c>
      <c r="AM79" s="210">
        <v>28000000</v>
      </c>
      <c r="AN79" s="210">
        <v>0</v>
      </c>
      <c r="AO79" s="210">
        <v>0</v>
      </c>
      <c r="AP79" s="212">
        <v>28000000</v>
      </c>
      <c r="AQ79" s="214">
        <v>66000000</v>
      </c>
      <c r="AR79" s="210">
        <v>19000000</v>
      </c>
      <c r="AS79" s="210">
        <v>20000000</v>
      </c>
      <c r="AT79" s="210">
        <v>0</v>
      </c>
      <c r="AU79" s="210">
        <v>0</v>
      </c>
      <c r="AV79" s="210">
        <v>0</v>
      </c>
      <c r="AW79" s="210">
        <v>0</v>
      </c>
      <c r="AX79" s="210">
        <v>0</v>
      </c>
      <c r="AY79" s="210">
        <v>0</v>
      </c>
      <c r="AZ79" s="211">
        <v>39000000</v>
      </c>
      <c r="BA79" s="210">
        <v>28000000</v>
      </c>
      <c r="BB79" s="210">
        <v>0</v>
      </c>
      <c r="BC79" s="210">
        <v>0</v>
      </c>
      <c r="BD79" s="212">
        <v>28000000</v>
      </c>
      <c r="BE79" s="214">
        <v>67000000</v>
      </c>
      <c r="BF79" s="210">
        <v>20000000</v>
      </c>
      <c r="BG79" s="210">
        <v>20000000</v>
      </c>
      <c r="BH79" s="210">
        <v>0</v>
      </c>
      <c r="BI79" s="210">
        <v>0</v>
      </c>
      <c r="BJ79" s="210">
        <v>0</v>
      </c>
      <c r="BK79" s="210">
        <v>0</v>
      </c>
      <c r="BL79" s="210">
        <v>0</v>
      </c>
      <c r="BM79" s="210">
        <v>0</v>
      </c>
      <c r="BN79" s="211">
        <v>40000000</v>
      </c>
      <c r="BO79" s="210">
        <v>28000000</v>
      </c>
      <c r="BP79" s="210">
        <v>0</v>
      </c>
      <c r="BQ79" s="210">
        <v>0</v>
      </c>
      <c r="BR79" s="212">
        <v>28000000</v>
      </c>
      <c r="BS79" s="215">
        <v>68000000</v>
      </c>
      <c r="BT79" s="216">
        <v>249000000</v>
      </c>
      <c r="BU79" s="217"/>
    </row>
    <row r="80" spans="1:73" ht="15.6">
      <c r="A80" s="201">
        <v>76</v>
      </c>
      <c r="B80" s="202" t="s">
        <v>758</v>
      </c>
      <c r="C80" s="202" t="s">
        <v>1039</v>
      </c>
      <c r="D80" s="202" t="s">
        <v>1087</v>
      </c>
      <c r="E80" s="202" t="s">
        <v>1088</v>
      </c>
      <c r="F80" s="203">
        <v>33</v>
      </c>
      <c r="G80" s="202" t="s">
        <v>1047</v>
      </c>
      <c r="H80" s="204">
        <v>330112000</v>
      </c>
      <c r="I80" s="205" t="s">
        <v>1116</v>
      </c>
      <c r="J80" s="205" t="s">
        <v>1117</v>
      </c>
      <c r="K80" s="205" t="s">
        <v>1118</v>
      </c>
      <c r="L80" s="206">
        <v>4</v>
      </c>
      <c r="M80" s="202" t="s">
        <v>1044</v>
      </c>
      <c r="N80" s="208">
        <v>8</v>
      </c>
      <c r="O80" s="219" t="s">
        <v>1038</v>
      </c>
      <c r="P80" s="210">
        <v>30000000</v>
      </c>
      <c r="Q80" s="210">
        <v>0</v>
      </c>
      <c r="R80" s="210">
        <v>0</v>
      </c>
      <c r="S80" s="210">
        <v>0</v>
      </c>
      <c r="T80" s="210">
        <v>0</v>
      </c>
      <c r="U80" s="210">
        <v>0</v>
      </c>
      <c r="V80" s="210">
        <v>0</v>
      </c>
      <c r="W80" s="210">
        <v>0</v>
      </c>
      <c r="X80" s="211">
        <v>30000000</v>
      </c>
      <c r="Y80" s="210">
        <v>28000000</v>
      </c>
      <c r="Z80" s="210">
        <v>0</v>
      </c>
      <c r="AA80" s="210">
        <v>0</v>
      </c>
      <c r="AB80" s="212">
        <v>28000000</v>
      </c>
      <c r="AC80" s="213">
        <v>58000000</v>
      </c>
      <c r="AD80" s="210">
        <v>48000000</v>
      </c>
      <c r="AE80" s="210">
        <v>0</v>
      </c>
      <c r="AF80" s="210">
        <v>0</v>
      </c>
      <c r="AG80" s="210">
        <v>0</v>
      </c>
      <c r="AH80" s="210">
        <v>0</v>
      </c>
      <c r="AI80" s="210">
        <v>0</v>
      </c>
      <c r="AJ80" s="210">
        <v>0</v>
      </c>
      <c r="AK80" s="210">
        <v>0</v>
      </c>
      <c r="AL80" s="211">
        <v>48000000</v>
      </c>
      <c r="AM80" s="210">
        <v>28000000</v>
      </c>
      <c r="AN80" s="210">
        <v>0</v>
      </c>
      <c r="AO80" s="210">
        <v>0</v>
      </c>
      <c r="AP80" s="212">
        <v>28000000</v>
      </c>
      <c r="AQ80" s="214">
        <v>76000000</v>
      </c>
      <c r="AR80" s="210">
        <v>49000000</v>
      </c>
      <c r="AS80" s="210">
        <v>0</v>
      </c>
      <c r="AT80" s="210">
        <v>0</v>
      </c>
      <c r="AU80" s="210">
        <v>0</v>
      </c>
      <c r="AV80" s="210">
        <v>0</v>
      </c>
      <c r="AW80" s="210">
        <v>0</v>
      </c>
      <c r="AX80" s="210">
        <v>0</v>
      </c>
      <c r="AY80" s="210">
        <v>0</v>
      </c>
      <c r="AZ80" s="211">
        <v>49000000</v>
      </c>
      <c r="BA80" s="210">
        <v>28000000</v>
      </c>
      <c r="BB80" s="210">
        <v>0</v>
      </c>
      <c r="BC80" s="210">
        <v>0</v>
      </c>
      <c r="BD80" s="212">
        <v>28000000</v>
      </c>
      <c r="BE80" s="214">
        <v>77000000</v>
      </c>
      <c r="BF80" s="210">
        <v>30000000</v>
      </c>
      <c r="BG80" s="210">
        <v>0</v>
      </c>
      <c r="BH80" s="210">
        <v>0</v>
      </c>
      <c r="BI80" s="210">
        <v>0</v>
      </c>
      <c r="BJ80" s="210">
        <v>0</v>
      </c>
      <c r="BK80" s="210">
        <v>0</v>
      </c>
      <c r="BL80" s="210">
        <v>0</v>
      </c>
      <c r="BM80" s="210">
        <v>0</v>
      </c>
      <c r="BN80" s="211">
        <v>30000000</v>
      </c>
      <c r="BO80" s="210">
        <v>28000000</v>
      </c>
      <c r="BP80" s="210">
        <v>0</v>
      </c>
      <c r="BQ80" s="210">
        <v>0</v>
      </c>
      <c r="BR80" s="212">
        <v>28000000</v>
      </c>
      <c r="BS80" s="215">
        <v>58000000</v>
      </c>
      <c r="BT80" s="216">
        <v>269000000</v>
      </c>
      <c r="BU80" s="217"/>
    </row>
    <row r="81" spans="1:73" ht="31.2">
      <c r="A81" s="201">
        <v>77</v>
      </c>
      <c r="B81" s="202" t="s">
        <v>758</v>
      </c>
      <c r="C81" s="202" t="s">
        <v>1039</v>
      </c>
      <c r="D81" s="202" t="s">
        <v>1119</v>
      </c>
      <c r="E81" s="202" t="s">
        <v>1120</v>
      </c>
      <c r="F81" s="203">
        <v>33</v>
      </c>
      <c r="G81" s="202" t="s">
        <v>1124</v>
      </c>
      <c r="H81" s="204">
        <v>330200203</v>
      </c>
      <c r="I81" s="205" t="s">
        <v>937</v>
      </c>
      <c r="J81" s="205" t="s">
        <v>1125</v>
      </c>
      <c r="K81" s="205" t="s">
        <v>1126</v>
      </c>
      <c r="L81" s="206">
        <v>3</v>
      </c>
      <c r="M81" s="202" t="s">
        <v>1044</v>
      </c>
      <c r="N81" s="208">
        <v>7</v>
      </c>
      <c r="O81" s="219" t="s">
        <v>1038</v>
      </c>
      <c r="P81" s="210">
        <v>0</v>
      </c>
      <c r="Q81" s="210">
        <v>0</v>
      </c>
      <c r="R81" s="210">
        <v>0</v>
      </c>
      <c r="S81" s="210">
        <v>0</v>
      </c>
      <c r="T81" s="210">
        <v>0</v>
      </c>
      <c r="U81" s="210">
        <v>0</v>
      </c>
      <c r="V81" s="210">
        <v>0</v>
      </c>
      <c r="W81" s="210">
        <v>0</v>
      </c>
      <c r="X81" s="211">
        <v>0</v>
      </c>
      <c r="Y81" s="210">
        <v>7000000</v>
      </c>
      <c r="Z81" s="210">
        <v>0</v>
      </c>
      <c r="AA81" s="210">
        <v>0</v>
      </c>
      <c r="AB81" s="212">
        <v>7000000</v>
      </c>
      <c r="AC81" s="213">
        <v>7000000</v>
      </c>
      <c r="AD81" s="210">
        <v>16000000</v>
      </c>
      <c r="AE81" s="210">
        <v>150000000</v>
      </c>
      <c r="AF81" s="210">
        <v>0</v>
      </c>
      <c r="AG81" s="210">
        <v>0</v>
      </c>
      <c r="AH81" s="210">
        <v>0</v>
      </c>
      <c r="AI81" s="210">
        <v>0</v>
      </c>
      <c r="AJ81" s="210">
        <v>0</v>
      </c>
      <c r="AK81" s="210">
        <v>0</v>
      </c>
      <c r="AL81" s="211">
        <v>166000000</v>
      </c>
      <c r="AM81" s="210">
        <v>7000000</v>
      </c>
      <c r="AN81" s="210">
        <v>0</v>
      </c>
      <c r="AO81" s="210">
        <v>0</v>
      </c>
      <c r="AP81" s="212">
        <v>7000000</v>
      </c>
      <c r="AQ81" s="214">
        <v>173000000</v>
      </c>
      <c r="AR81" s="210">
        <v>0</v>
      </c>
      <c r="AS81" s="210">
        <v>0</v>
      </c>
      <c r="AT81" s="210">
        <v>0</v>
      </c>
      <c r="AU81" s="210">
        <v>0</v>
      </c>
      <c r="AV81" s="210">
        <v>0</v>
      </c>
      <c r="AW81" s="210">
        <v>0</v>
      </c>
      <c r="AX81" s="210">
        <v>0</v>
      </c>
      <c r="AY81" s="210">
        <v>0</v>
      </c>
      <c r="AZ81" s="211">
        <v>0</v>
      </c>
      <c r="BA81" s="210">
        <v>7000000</v>
      </c>
      <c r="BB81" s="210">
        <v>0</v>
      </c>
      <c r="BC81" s="210">
        <v>0</v>
      </c>
      <c r="BD81" s="212">
        <v>7000000</v>
      </c>
      <c r="BE81" s="214">
        <v>7000000</v>
      </c>
      <c r="BF81" s="210">
        <v>0</v>
      </c>
      <c r="BG81" s="210">
        <v>0</v>
      </c>
      <c r="BH81" s="210">
        <v>0</v>
      </c>
      <c r="BI81" s="210">
        <v>0</v>
      </c>
      <c r="BJ81" s="210">
        <v>0</v>
      </c>
      <c r="BK81" s="210">
        <v>0</v>
      </c>
      <c r="BL81" s="210">
        <v>0</v>
      </c>
      <c r="BM81" s="210">
        <v>0</v>
      </c>
      <c r="BN81" s="211">
        <v>0</v>
      </c>
      <c r="BO81" s="210">
        <v>7000000</v>
      </c>
      <c r="BP81" s="210">
        <v>0</v>
      </c>
      <c r="BQ81" s="210">
        <v>0</v>
      </c>
      <c r="BR81" s="212">
        <v>7000000</v>
      </c>
      <c r="BS81" s="215">
        <v>7000000</v>
      </c>
      <c r="BT81" s="216">
        <v>194000000</v>
      </c>
      <c r="BU81" s="217"/>
    </row>
    <row r="82" spans="1:73" ht="31.2">
      <c r="A82" s="201">
        <v>78</v>
      </c>
      <c r="B82" s="202" t="s">
        <v>758</v>
      </c>
      <c r="C82" s="202" t="s">
        <v>1039</v>
      </c>
      <c r="D82" s="202" t="s">
        <v>1119</v>
      </c>
      <c r="E82" s="202" t="s">
        <v>1120</v>
      </c>
      <c r="F82" s="203">
        <v>33</v>
      </c>
      <c r="G82" s="202" t="s">
        <v>1124</v>
      </c>
      <c r="H82" s="204">
        <v>330200204</v>
      </c>
      <c r="I82" s="205" t="s">
        <v>937</v>
      </c>
      <c r="J82" s="205" t="s">
        <v>1127</v>
      </c>
      <c r="K82" s="205" t="s">
        <v>1128</v>
      </c>
      <c r="L82" s="206">
        <v>3</v>
      </c>
      <c r="M82" s="202" t="s">
        <v>1044</v>
      </c>
      <c r="N82" s="208">
        <v>7</v>
      </c>
      <c r="O82" s="219" t="s">
        <v>1038</v>
      </c>
      <c r="P82" s="210">
        <v>15000000</v>
      </c>
      <c r="Q82" s="210">
        <v>65000000</v>
      </c>
      <c r="R82" s="210">
        <v>0</v>
      </c>
      <c r="S82" s="210">
        <v>0</v>
      </c>
      <c r="T82" s="210">
        <v>0</v>
      </c>
      <c r="U82" s="210">
        <v>0</v>
      </c>
      <c r="V82" s="210">
        <v>0</v>
      </c>
      <c r="W82" s="210">
        <v>0</v>
      </c>
      <c r="X82" s="211">
        <v>80000000</v>
      </c>
      <c r="Y82" s="210">
        <v>7000000</v>
      </c>
      <c r="Z82" s="210">
        <v>0</v>
      </c>
      <c r="AA82" s="210">
        <v>0</v>
      </c>
      <c r="AB82" s="212">
        <v>7000000</v>
      </c>
      <c r="AC82" s="213">
        <v>87000000</v>
      </c>
      <c r="AD82" s="210">
        <v>16000000</v>
      </c>
      <c r="AE82" s="210">
        <v>65000000</v>
      </c>
      <c r="AF82" s="210">
        <v>0</v>
      </c>
      <c r="AG82" s="210">
        <v>0</v>
      </c>
      <c r="AH82" s="210">
        <v>0</v>
      </c>
      <c r="AI82" s="210">
        <v>0</v>
      </c>
      <c r="AJ82" s="210">
        <v>0</v>
      </c>
      <c r="AK82" s="210">
        <v>0</v>
      </c>
      <c r="AL82" s="211">
        <v>81000000</v>
      </c>
      <c r="AM82" s="210">
        <v>7000000</v>
      </c>
      <c r="AN82" s="210">
        <v>0</v>
      </c>
      <c r="AO82" s="210">
        <v>0</v>
      </c>
      <c r="AP82" s="212">
        <v>7000000</v>
      </c>
      <c r="AQ82" s="214">
        <v>88000000</v>
      </c>
      <c r="AR82" s="210">
        <v>17000000</v>
      </c>
      <c r="AS82" s="210">
        <v>70000000</v>
      </c>
      <c r="AT82" s="210">
        <v>0</v>
      </c>
      <c r="AU82" s="210">
        <v>0</v>
      </c>
      <c r="AV82" s="210">
        <v>0</v>
      </c>
      <c r="AW82" s="210">
        <v>0</v>
      </c>
      <c r="AX82" s="210">
        <v>0</v>
      </c>
      <c r="AY82" s="210">
        <v>0</v>
      </c>
      <c r="AZ82" s="211">
        <v>87000000</v>
      </c>
      <c r="BA82" s="210">
        <v>7000000</v>
      </c>
      <c r="BB82" s="210">
        <v>0</v>
      </c>
      <c r="BC82" s="210">
        <v>0</v>
      </c>
      <c r="BD82" s="212">
        <v>7000000</v>
      </c>
      <c r="BE82" s="214">
        <v>94000000</v>
      </c>
      <c r="BF82" s="210">
        <v>18000000</v>
      </c>
      <c r="BG82" s="210">
        <v>80000000</v>
      </c>
      <c r="BH82" s="210">
        <v>0</v>
      </c>
      <c r="BI82" s="210">
        <v>0</v>
      </c>
      <c r="BJ82" s="210">
        <v>0</v>
      </c>
      <c r="BK82" s="210">
        <v>0</v>
      </c>
      <c r="BL82" s="210">
        <v>0</v>
      </c>
      <c r="BM82" s="210">
        <v>0</v>
      </c>
      <c r="BN82" s="211">
        <v>98000000</v>
      </c>
      <c r="BO82" s="210">
        <v>7000000</v>
      </c>
      <c r="BP82" s="210">
        <v>0</v>
      </c>
      <c r="BQ82" s="210">
        <v>0</v>
      </c>
      <c r="BR82" s="212">
        <v>7000000</v>
      </c>
      <c r="BS82" s="215">
        <v>105000000</v>
      </c>
      <c r="BT82" s="216">
        <v>374000000</v>
      </c>
      <c r="BU82" s="217"/>
    </row>
    <row r="83" spans="1:73" ht="31.2">
      <c r="A83" s="201">
        <v>79</v>
      </c>
      <c r="B83" s="202" t="s">
        <v>758</v>
      </c>
      <c r="C83" s="202" t="s">
        <v>1039</v>
      </c>
      <c r="D83" s="202" t="s">
        <v>1119</v>
      </c>
      <c r="E83" s="202" t="s">
        <v>1120</v>
      </c>
      <c r="F83" s="203">
        <v>33</v>
      </c>
      <c r="G83" s="202" t="s">
        <v>1124</v>
      </c>
      <c r="H83" s="204">
        <v>330200300</v>
      </c>
      <c r="I83" s="205" t="s">
        <v>937</v>
      </c>
      <c r="J83" s="205" t="s">
        <v>1129</v>
      </c>
      <c r="K83" s="205" t="s">
        <v>1130</v>
      </c>
      <c r="L83" s="206">
        <v>11</v>
      </c>
      <c r="M83" s="202" t="s">
        <v>1044</v>
      </c>
      <c r="N83" s="208">
        <v>19</v>
      </c>
      <c r="O83" s="219" t="s">
        <v>1038</v>
      </c>
      <c r="P83" s="210">
        <v>15000000</v>
      </c>
      <c r="Q83" s="210">
        <v>300000000</v>
      </c>
      <c r="R83" s="210">
        <v>0</v>
      </c>
      <c r="S83" s="210">
        <v>0</v>
      </c>
      <c r="T83" s="210">
        <v>0</v>
      </c>
      <c r="U83" s="210">
        <v>0</v>
      </c>
      <c r="V83" s="210">
        <v>0</v>
      </c>
      <c r="W83" s="210">
        <v>0</v>
      </c>
      <c r="X83" s="211">
        <v>315000000</v>
      </c>
      <c r="Y83" s="210">
        <v>77000000</v>
      </c>
      <c r="Z83" s="210">
        <v>0</v>
      </c>
      <c r="AA83" s="210">
        <v>0</v>
      </c>
      <c r="AB83" s="212">
        <v>77000000</v>
      </c>
      <c r="AC83" s="213">
        <v>392000000</v>
      </c>
      <c r="AD83" s="210">
        <v>16000000</v>
      </c>
      <c r="AE83" s="210">
        <v>30000000</v>
      </c>
      <c r="AF83" s="210">
        <v>0</v>
      </c>
      <c r="AG83" s="210">
        <v>0</v>
      </c>
      <c r="AH83" s="210">
        <v>0</v>
      </c>
      <c r="AI83" s="210">
        <v>0</v>
      </c>
      <c r="AJ83" s="210">
        <v>0</v>
      </c>
      <c r="AK83" s="210">
        <v>0</v>
      </c>
      <c r="AL83" s="211">
        <v>46000000</v>
      </c>
      <c r="AM83" s="210">
        <v>82000000</v>
      </c>
      <c r="AN83" s="210">
        <v>0</v>
      </c>
      <c r="AO83" s="210">
        <v>0</v>
      </c>
      <c r="AP83" s="212">
        <v>82000000</v>
      </c>
      <c r="AQ83" s="214">
        <v>128000000</v>
      </c>
      <c r="AR83" s="210">
        <v>17000000</v>
      </c>
      <c r="AS83" s="210">
        <v>40000000</v>
      </c>
      <c r="AT83" s="210">
        <v>0</v>
      </c>
      <c r="AU83" s="210">
        <v>0</v>
      </c>
      <c r="AV83" s="210">
        <v>0</v>
      </c>
      <c r="AW83" s="210">
        <v>0</v>
      </c>
      <c r="AX83" s="210">
        <v>0</v>
      </c>
      <c r="AY83" s="210">
        <v>0</v>
      </c>
      <c r="AZ83" s="211">
        <v>57000000</v>
      </c>
      <c r="BA83" s="210">
        <v>87000000</v>
      </c>
      <c r="BB83" s="210">
        <v>0</v>
      </c>
      <c r="BC83" s="210">
        <v>0</v>
      </c>
      <c r="BD83" s="212">
        <v>87000000</v>
      </c>
      <c r="BE83" s="214">
        <v>144000000</v>
      </c>
      <c r="BF83" s="210">
        <v>18000000</v>
      </c>
      <c r="BG83" s="210">
        <v>50000000</v>
      </c>
      <c r="BH83" s="210">
        <v>0</v>
      </c>
      <c r="BI83" s="210">
        <v>0</v>
      </c>
      <c r="BJ83" s="210">
        <v>0</v>
      </c>
      <c r="BK83" s="210">
        <v>0</v>
      </c>
      <c r="BL83" s="210">
        <v>0</v>
      </c>
      <c r="BM83" s="210">
        <v>0</v>
      </c>
      <c r="BN83" s="211">
        <v>68000000</v>
      </c>
      <c r="BO83" s="210">
        <v>82000000</v>
      </c>
      <c r="BP83" s="210">
        <v>0</v>
      </c>
      <c r="BQ83" s="210">
        <v>0</v>
      </c>
      <c r="BR83" s="212">
        <v>82000000</v>
      </c>
      <c r="BS83" s="215">
        <v>150000000</v>
      </c>
      <c r="BT83" s="216">
        <v>814000000</v>
      </c>
      <c r="BU83" s="217"/>
    </row>
    <row r="84" spans="1:73" ht="31.2">
      <c r="A84" s="201">
        <v>80</v>
      </c>
      <c r="B84" s="202" t="s">
        <v>758</v>
      </c>
      <c r="C84" s="202" t="s">
        <v>1039</v>
      </c>
      <c r="D84" s="202" t="s">
        <v>1119</v>
      </c>
      <c r="E84" s="202" t="s">
        <v>1120</v>
      </c>
      <c r="F84" s="203">
        <v>33</v>
      </c>
      <c r="G84" s="202" t="s">
        <v>1124</v>
      </c>
      <c r="H84" s="204">
        <v>330200500</v>
      </c>
      <c r="I84" s="205" t="s">
        <v>1131</v>
      </c>
      <c r="J84" s="205" t="s">
        <v>1132</v>
      </c>
      <c r="K84" s="205" t="s">
        <v>1133</v>
      </c>
      <c r="L84" s="220">
        <v>0</v>
      </c>
      <c r="M84" s="202" t="s">
        <v>3280</v>
      </c>
      <c r="N84" s="208">
        <v>4</v>
      </c>
      <c r="O84" s="219" t="s">
        <v>1038</v>
      </c>
      <c r="P84" s="210">
        <v>5000000</v>
      </c>
      <c r="Q84" s="210">
        <v>0</v>
      </c>
      <c r="R84" s="210">
        <v>0</v>
      </c>
      <c r="S84" s="210">
        <v>0</v>
      </c>
      <c r="T84" s="210">
        <v>0</v>
      </c>
      <c r="U84" s="210">
        <v>0</v>
      </c>
      <c r="V84" s="210">
        <v>0</v>
      </c>
      <c r="W84" s="210">
        <v>0</v>
      </c>
      <c r="X84" s="211">
        <v>5000000</v>
      </c>
      <c r="Y84" s="210">
        <v>7000000</v>
      </c>
      <c r="Z84" s="210">
        <v>0</v>
      </c>
      <c r="AA84" s="210">
        <v>0</v>
      </c>
      <c r="AB84" s="212">
        <v>7000000</v>
      </c>
      <c r="AC84" s="213">
        <v>12000000</v>
      </c>
      <c r="AD84" s="210">
        <v>5500000</v>
      </c>
      <c r="AE84" s="210">
        <v>0</v>
      </c>
      <c r="AF84" s="210">
        <v>0</v>
      </c>
      <c r="AG84" s="210">
        <v>0</v>
      </c>
      <c r="AH84" s="210">
        <v>0</v>
      </c>
      <c r="AI84" s="210">
        <v>0</v>
      </c>
      <c r="AJ84" s="210">
        <v>0</v>
      </c>
      <c r="AK84" s="210">
        <v>0</v>
      </c>
      <c r="AL84" s="211">
        <v>5500000</v>
      </c>
      <c r="AM84" s="210">
        <v>7000000</v>
      </c>
      <c r="AN84" s="210">
        <v>0</v>
      </c>
      <c r="AO84" s="210">
        <v>0</v>
      </c>
      <c r="AP84" s="212">
        <v>7000000</v>
      </c>
      <c r="AQ84" s="214">
        <v>12500000</v>
      </c>
      <c r="AR84" s="210">
        <v>6000000</v>
      </c>
      <c r="AS84" s="210">
        <v>0</v>
      </c>
      <c r="AT84" s="210">
        <v>0</v>
      </c>
      <c r="AU84" s="210">
        <v>0</v>
      </c>
      <c r="AV84" s="210">
        <v>0</v>
      </c>
      <c r="AW84" s="210">
        <v>0</v>
      </c>
      <c r="AX84" s="210">
        <v>0</v>
      </c>
      <c r="AY84" s="210">
        <v>0</v>
      </c>
      <c r="AZ84" s="211">
        <v>6000000</v>
      </c>
      <c r="BA84" s="210">
        <v>7000000</v>
      </c>
      <c r="BB84" s="210">
        <v>0</v>
      </c>
      <c r="BC84" s="210">
        <v>0</v>
      </c>
      <c r="BD84" s="212">
        <v>7000000</v>
      </c>
      <c r="BE84" s="214">
        <v>13000000</v>
      </c>
      <c r="BF84" s="210">
        <v>6500000</v>
      </c>
      <c r="BG84" s="210">
        <v>0</v>
      </c>
      <c r="BH84" s="210">
        <v>0</v>
      </c>
      <c r="BI84" s="210">
        <v>0</v>
      </c>
      <c r="BJ84" s="210">
        <v>0</v>
      </c>
      <c r="BK84" s="210">
        <v>0</v>
      </c>
      <c r="BL84" s="210">
        <v>0</v>
      </c>
      <c r="BM84" s="210">
        <v>0</v>
      </c>
      <c r="BN84" s="211">
        <v>6500000</v>
      </c>
      <c r="BO84" s="210">
        <v>7000000</v>
      </c>
      <c r="BP84" s="210">
        <v>0</v>
      </c>
      <c r="BQ84" s="210">
        <v>0</v>
      </c>
      <c r="BR84" s="212">
        <v>7000000</v>
      </c>
      <c r="BS84" s="215">
        <v>13500000</v>
      </c>
      <c r="BT84" s="216">
        <v>51000000</v>
      </c>
      <c r="BU84" s="217"/>
    </row>
    <row r="85" spans="1:73" ht="31.2">
      <c r="A85" s="201">
        <v>81</v>
      </c>
      <c r="B85" s="202" t="s">
        <v>758</v>
      </c>
      <c r="C85" s="202" t="s">
        <v>1039</v>
      </c>
      <c r="D85" s="202" t="s">
        <v>1119</v>
      </c>
      <c r="E85" s="202" t="s">
        <v>1120</v>
      </c>
      <c r="F85" s="203">
        <v>33</v>
      </c>
      <c r="G85" s="202" t="s">
        <v>1124</v>
      </c>
      <c r="H85" s="204">
        <v>330200600</v>
      </c>
      <c r="I85" s="205" t="s">
        <v>1134</v>
      </c>
      <c r="J85" s="205" t="s">
        <v>1135</v>
      </c>
      <c r="K85" s="205" t="s">
        <v>1136</v>
      </c>
      <c r="L85" s="220">
        <v>0</v>
      </c>
      <c r="M85" s="202" t="s">
        <v>1044</v>
      </c>
      <c r="N85" s="208">
        <v>4</v>
      </c>
      <c r="O85" s="219" t="s">
        <v>1038</v>
      </c>
      <c r="P85" s="210">
        <v>145000000</v>
      </c>
      <c r="Q85" s="210">
        <v>0</v>
      </c>
      <c r="R85" s="210">
        <v>0</v>
      </c>
      <c r="S85" s="210">
        <v>0</v>
      </c>
      <c r="T85" s="210">
        <v>0</v>
      </c>
      <c r="U85" s="210">
        <v>0</v>
      </c>
      <c r="V85" s="210">
        <v>0</v>
      </c>
      <c r="W85" s="210">
        <v>0</v>
      </c>
      <c r="X85" s="211">
        <v>145000000</v>
      </c>
      <c r="Y85" s="210">
        <v>7000000</v>
      </c>
      <c r="Z85" s="210">
        <v>0</v>
      </c>
      <c r="AA85" s="210">
        <v>0</v>
      </c>
      <c r="AB85" s="212">
        <v>7000000</v>
      </c>
      <c r="AC85" s="213">
        <v>152000000</v>
      </c>
      <c r="AD85" s="210">
        <v>163000000</v>
      </c>
      <c r="AE85" s="210">
        <v>0</v>
      </c>
      <c r="AF85" s="210">
        <v>0</v>
      </c>
      <c r="AG85" s="210">
        <v>0</v>
      </c>
      <c r="AH85" s="210">
        <v>0</v>
      </c>
      <c r="AI85" s="210">
        <v>0</v>
      </c>
      <c r="AJ85" s="210">
        <v>0</v>
      </c>
      <c r="AK85" s="210">
        <v>0</v>
      </c>
      <c r="AL85" s="211">
        <v>163000000</v>
      </c>
      <c r="AM85" s="210">
        <v>7000000</v>
      </c>
      <c r="AN85" s="210">
        <v>0</v>
      </c>
      <c r="AO85" s="210">
        <v>0</v>
      </c>
      <c r="AP85" s="212">
        <v>7000000</v>
      </c>
      <c r="AQ85" s="214">
        <v>170000000</v>
      </c>
      <c r="AR85" s="210">
        <v>183000000</v>
      </c>
      <c r="AS85" s="210">
        <v>0</v>
      </c>
      <c r="AT85" s="210">
        <v>0</v>
      </c>
      <c r="AU85" s="210">
        <v>0</v>
      </c>
      <c r="AV85" s="210">
        <v>0</v>
      </c>
      <c r="AW85" s="210">
        <v>0</v>
      </c>
      <c r="AX85" s="210">
        <v>0</v>
      </c>
      <c r="AY85" s="210">
        <v>0</v>
      </c>
      <c r="AZ85" s="211">
        <v>183000000</v>
      </c>
      <c r="BA85" s="210">
        <v>7000000</v>
      </c>
      <c r="BB85" s="210">
        <v>0</v>
      </c>
      <c r="BC85" s="210">
        <v>0</v>
      </c>
      <c r="BD85" s="212">
        <v>7000000</v>
      </c>
      <c r="BE85" s="214">
        <v>190000000</v>
      </c>
      <c r="BF85" s="210">
        <v>206000000</v>
      </c>
      <c r="BG85" s="210">
        <v>0</v>
      </c>
      <c r="BH85" s="210">
        <v>0</v>
      </c>
      <c r="BI85" s="210">
        <v>0</v>
      </c>
      <c r="BJ85" s="210">
        <v>0</v>
      </c>
      <c r="BK85" s="210">
        <v>0</v>
      </c>
      <c r="BL85" s="210">
        <v>0</v>
      </c>
      <c r="BM85" s="210">
        <v>0</v>
      </c>
      <c r="BN85" s="211">
        <v>206000000</v>
      </c>
      <c r="BO85" s="210">
        <v>7000000</v>
      </c>
      <c r="BP85" s="210">
        <v>0</v>
      </c>
      <c r="BQ85" s="210">
        <v>0</v>
      </c>
      <c r="BR85" s="212">
        <v>7000000</v>
      </c>
      <c r="BS85" s="215">
        <v>213000000</v>
      </c>
      <c r="BT85" s="216">
        <v>725000000</v>
      </c>
      <c r="BU85" s="217"/>
    </row>
    <row r="86" spans="1:73" ht="31.2">
      <c r="A86" s="201">
        <v>82</v>
      </c>
      <c r="B86" s="202" t="s">
        <v>758</v>
      </c>
      <c r="C86" s="202" t="s">
        <v>1039</v>
      </c>
      <c r="D86" s="202" t="s">
        <v>1119</v>
      </c>
      <c r="E86" s="202" t="s">
        <v>1120</v>
      </c>
      <c r="F86" s="203">
        <v>33</v>
      </c>
      <c r="G86" s="202" t="s">
        <v>1124</v>
      </c>
      <c r="H86" s="204">
        <v>330201600</v>
      </c>
      <c r="I86" s="205" t="s">
        <v>1137</v>
      </c>
      <c r="J86" s="205" t="s">
        <v>1138</v>
      </c>
      <c r="K86" s="205" t="s">
        <v>1139</v>
      </c>
      <c r="L86" s="206">
        <v>4</v>
      </c>
      <c r="M86" s="202" t="s">
        <v>1044</v>
      </c>
      <c r="N86" s="208">
        <v>12</v>
      </c>
      <c r="O86" s="219" t="s">
        <v>1038</v>
      </c>
      <c r="P86" s="210">
        <v>15000000</v>
      </c>
      <c r="Q86" s="210">
        <v>5000000</v>
      </c>
      <c r="R86" s="210">
        <v>0</v>
      </c>
      <c r="S86" s="210">
        <v>0</v>
      </c>
      <c r="T86" s="210">
        <v>0</v>
      </c>
      <c r="U86" s="210">
        <v>0</v>
      </c>
      <c r="V86" s="210">
        <v>0</v>
      </c>
      <c r="W86" s="210">
        <v>0</v>
      </c>
      <c r="X86" s="211">
        <v>20000000</v>
      </c>
      <c r="Y86" s="210">
        <v>7000000</v>
      </c>
      <c r="Z86" s="210">
        <v>0</v>
      </c>
      <c r="AA86" s="210">
        <v>0</v>
      </c>
      <c r="AB86" s="212">
        <v>7000000</v>
      </c>
      <c r="AC86" s="213">
        <v>27000000</v>
      </c>
      <c r="AD86" s="210">
        <v>16000000</v>
      </c>
      <c r="AE86" s="210">
        <v>5000000</v>
      </c>
      <c r="AF86" s="210">
        <v>0</v>
      </c>
      <c r="AG86" s="210">
        <v>0</v>
      </c>
      <c r="AH86" s="210">
        <v>0</v>
      </c>
      <c r="AI86" s="210">
        <v>0</v>
      </c>
      <c r="AJ86" s="210">
        <v>0</v>
      </c>
      <c r="AK86" s="210">
        <v>0</v>
      </c>
      <c r="AL86" s="211">
        <v>21000000</v>
      </c>
      <c r="AM86" s="210">
        <v>7000000</v>
      </c>
      <c r="AN86" s="210">
        <v>0</v>
      </c>
      <c r="AO86" s="210">
        <v>0</v>
      </c>
      <c r="AP86" s="212">
        <v>7000000</v>
      </c>
      <c r="AQ86" s="214">
        <v>28000000</v>
      </c>
      <c r="AR86" s="210">
        <v>17000000</v>
      </c>
      <c r="AS86" s="210">
        <v>5000000</v>
      </c>
      <c r="AT86" s="210">
        <v>0</v>
      </c>
      <c r="AU86" s="210">
        <v>0</v>
      </c>
      <c r="AV86" s="210">
        <v>0</v>
      </c>
      <c r="AW86" s="210">
        <v>0</v>
      </c>
      <c r="AX86" s="210">
        <v>0</v>
      </c>
      <c r="AY86" s="210">
        <v>0</v>
      </c>
      <c r="AZ86" s="211">
        <v>22000000</v>
      </c>
      <c r="BA86" s="210">
        <v>7000000</v>
      </c>
      <c r="BB86" s="210">
        <v>0</v>
      </c>
      <c r="BC86" s="210">
        <v>0</v>
      </c>
      <c r="BD86" s="212">
        <v>7000000</v>
      </c>
      <c r="BE86" s="214">
        <v>29000000</v>
      </c>
      <c r="BF86" s="210">
        <v>18000000</v>
      </c>
      <c r="BG86" s="210">
        <v>5000000</v>
      </c>
      <c r="BH86" s="210">
        <v>0</v>
      </c>
      <c r="BI86" s="210">
        <v>0</v>
      </c>
      <c r="BJ86" s="210">
        <v>0</v>
      </c>
      <c r="BK86" s="210">
        <v>0</v>
      </c>
      <c r="BL86" s="210">
        <v>0</v>
      </c>
      <c r="BM86" s="210">
        <v>0</v>
      </c>
      <c r="BN86" s="211">
        <v>23000000</v>
      </c>
      <c r="BO86" s="210">
        <v>7000000</v>
      </c>
      <c r="BP86" s="210">
        <v>0</v>
      </c>
      <c r="BQ86" s="210">
        <v>0</v>
      </c>
      <c r="BR86" s="212">
        <v>7000000</v>
      </c>
      <c r="BS86" s="215">
        <v>30000000</v>
      </c>
      <c r="BT86" s="216">
        <v>114000000</v>
      </c>
      <c r="BU86" s="217"/>
    </row>
    <row r="87" spans="1:73" ht="31.2">
      <c r="A87" s="201">
        <v>83</v>
      </c>
      <c r="B87" s="202" t="s">
        <v>758</v>
      </c>
      <c r="C87" s="202" t="s">
        <v>1039</v>
      </c>
      <c r="D87" s="202" t="s">
        <v>1119</v>
      </c>
      <c r="E87" s="202" t="s">
        <v>1120</v>
      </c>
      <c r="F87" s="203">
        <v>33</v>
      </c>
      <c r="G87" s="202" t="s">
        <v>1124</v>
      </c>
      <c r="H87" s="204">
        <v>330201900</v>
      </c>
      <c r="I87" s="205" t="s">
        <v>1137</v>
      </c>
      <c r="J87" s="205" t="s">
        <v>1140</v>
      </c>
      <c r="K87" s="205" t="s">
        <v>1141</v>
      </c>
      <c r="L87" s="206">
        <v>4</v>
      </c>
      <c r="M87" s="202" t="s">
        <v>1044</v>
      </c>
      <c r="N87" s="208">
        <v>8</v>
      </c>
      <c r="O87" s="219" t="s">
        <v>1038</v>
      </c>
      <c r="P87" s="210">
        <v>15000000</v>
      </c>
      <c r="Q87" s="210">
        <v>5000000</v>
      </c>
      <c r="R87" s="210">
        <v>0</v>
      </c>
      <c r="S87" s="210">
        <v>0</v>
      </c>
      <c r="T87" s="210">
        <v>0</v>
      </c>
      <c r="U87" s="210">
        <v>0</v>
      </c>
      <c r="V87" s="210">
        <v>0</v>
      </c>
      <c r="W87" s="210">
        <v>0</v>
      </c>
      <c r="X87" s="211">
        <v>20000000</v>
      </c>
      <c r="Y87" s="210">
        <v>7000000</v>
      </c>
      <c r="Z87" s="210">
        <v>0</v>
      </c>
      <c r="AA87" s="210">
        <v>0</v>
      </c>
      <c r="AB87" s="212">
        <v>7000000</v>
      </c>
      <c r="AC87" s="213">
        <v>27000000</v>
      </c>
      <c r="AD87" s="210">
        <v>16000000</v>
      </c>
      <c r="AE87" s="210">
        <v>5000000</v>
      </c>
      <c r="AF87" s="210">
        <v>0</v>
      </c>
      <c r="AG87" s="210">
        <v>0</v>
      </c>
      <c r="AH87" s="210">
        <v>0</v>
      </c>
      <c r="AI87" s="210">
        <v>0</v>
      </c>
      <c r="AJ87" s="210">
        <v>0</v>
      </c>
      <c r="AK87" s="210">
        <v>0</v>
      </c>
      <c r="AL87" s="211">
        <v>21000000</v>
      </c>
      <c r="AM87" s="210">
        <v>7000000</v>
      </c>
      <c r="AN87" s="210">
        <v>0</v>
      </c>
      <c r="AO87" s="210">
        <v>0</v>
      </c>
      <c r="AP87" s="212">
        <v>7000000</v>
      </c>
      <c r="AQ87" s="214">
        <v>28000000</v>
      </c>
      <c r="AR87" s="210">
        <v>17000000</v>
      </c>
      <c r="AS87" s="210">
        <v>5000000</v>
      </c>
      <c r="AT87" s="210">
        <v>0</v>
      </c>
      <c r="AU87" s="210">
        <v>0</v>
      </c>
      <c r="AV87" s="210">
        <v>0</v>
      </c>
      <c r="AW87" s="210">
        <v>0</v>
      </c>
      <c r="AX87" s="210">
        <v>0</v>
      </c>
      <c r="AY87" s="210">
        <v>0</v>
      </c>
      <c r="AZ87" s="211">
        <v>22000000</v>
      </c>
      <c r="BA87" s="210">
        <v>7000000</v>
      </c>
      <c r="BB87" s="210">
        <v>0</v>
      </c>
      <c r="BC87" s="210">
        <v>0</v>
      </c>
      <c r="BD87" s="212">
        <v>7000000</v>
      </c>
      <c r="BE87" s="214">
        <v>29000000</v>
      </c>
      <c r="BF87" s="210">
        <v>18000000</v>
      </c>
      <c r="BG87" s="210">
        <v>5000000</v>
      </c>
      <c r="BH87" s="210">
        <v>0</v>
      </c>
      <c r="BI87" s="210">
        <v>0</v>
      </c>
      <c r="BJ87" s="210">
        <v>0</v>
      </c>
      <c r="BK87" s="210">
        <v>0</v>
      </c>
      <c r="BL87" s="210">
        <v>0</v>
      </c>
      <c r="BM87" s="210">
        <v>0</v>
      </c>
      <c r="BN87" s="211">
        <v>23000000</v>
      </c>
      <c r="BO87" s="210">
        <v>7000000</v>
      </c>
      <c r="BP87" s="210">
        <v>0</v>
      </c>
      <c r="BQ87" s="210">
        <v>0</v>
      </c>
      <c r="BR87" s="212">
        <v>7000000</v>
      </c>
      <c r="BS87" s="215">
        <v>30000000</v>
      </c>
      <c r="BT87" s="216">
        <v>114000000</v>
      </c>
      <c r="BU87" s="217"/>
    </row>
    <row r="88" spans="1:73" ht="31.2">
      <c r="A88" s="201">
        <v>84</v>
      </c>
      <c r="B88" s="202" t="s">
        <v>758</v>
      </c>
      <c r="C88" s="202" t="s">
        <v>1039</v>
      </c>
      <c r="D88" s="202" t="s">
        <v>1119</v>
      </c>
      <c r="E88" s="202" t="s">
        <v>1120</v>
      </c>
      <c r="F88" s="203">
        <v>33</v>
      </c>
      <c r="G88" s="202" t="s">
        <v>1124</v>
      </c>
      <c r="H88" s="204">
        <v>330202100</v>
      </c>
      <c r="I88" s="205" t="s">
        <v>975</v>
      </c>
      <c r="J88" s="205" t="s">
        <v>1142</v>
      </c>
      <c r="K88" s="205" t="s">
        <v>1143</v>
      </c>
      <c r="L88" s="220">
        <v>0</v>
      </c>
      <c r="M88" s="202" t="s">
        <v>1044</v>
      </c>
      <c r="N88" s="208">
        <v>30</v>
      </c>
      <c r="O88" s="219" t="s">
        <v>1038</v>
      </c>
      <c r="P88" s="210">
        <v>10000000</v>
      </c>
      <c r="Q88" s="210">
        <v>45000000</v>
      </c>
      <c r="R88" s="210">
        <v>0</v>
      </c>
      <c r="S88" s="210">
        <v>0</v>
      </c>
      <c r="T88" s="210">
        <v>0</v>
      </c>
      <c r="U88" s="210">
        <v>0</v>
      </c>
      <c r="V88" s="210">
        <v>0</v>
      </c>
      <c r="W88" s="210">
        <v>0</v>
      </c>
      <c r="X88" s="211">
        <v>55000000</v>
      </c>
      <c r="Y88" s="210">
        <v>7000000</v>
      </c>
      <c r="Z88" s="210">
        <v>0</v>
      </c>
      <c r="AA88" s="210">
        <v>0</v>
      </c>
      <c r="AB88" s="212">
        <v>7000000</v>
      </c>
      <c r="AC88" s="213">
        <v>62000000</v>
      </c>
      <c r="AD88" s="210">
        <v>10500000</v>
      </c>
      <c r="AE88" s="210">
        <v>50000000</v>
      </c>
      <c r="AF88" s="210">
        <v>0</v>
      </c>
      <c r="AG88" s="210">
        <v>0</v>
      </c>
      <c r="AH88" s="210">
        <v>0</v>
      </c>
      <c r="AI88" s="210">
        <v>0</v>
      </c>
      <c r="AJ88" s="210">
        <v>0</v>
      </c>
      <c r="AK88" s="210">
        <v>0</v>
      </c>
      <c r="AL88" s="211">
        <v>60500000</v>
      </c>
      <c r="AM88" s="210">
        <v>7000000</v>
      </c>
      <c r="AN88" s="210">
        <v>0</v>
      </c>
      <c r="AO88" s="210">
        <v>0</v>
      </c>
      <c r="AP88" s="212">
        <v>7000000</v>
      </c>
      <c r="AQ88" s="214">
        <v>67500000</v>
      </c>
      <c r="AR88" s="210">
        <v>11000000</v>
      </c>
      <c r="AS88" s="210">
        <v>55000000</v>
      </c>
      <c r="AT88" s="210">
        <v>0</v>
      </c>
      <c r="AU88" s="210">
        <v>0</v>
      </c>
      <c r="AV88" s="210">
        <v>0</v>
      </c>
      <c r="AW88" s="210">
        <v>0</v>
      </c>
      <c r="AX88" s="210">
        <v>0</v>
      </c>
      <c r="AY88" s="210">
        <v>0</v>
      </c>
      <c r="AZ88" s="211">
        <v>66000000</v>
      </c>
      <c r="BA88" s="210">
        <v>7000000</v>
      </c>
      <c r="BB88" s="210">
        <v>0</v>
      </c>
      <c r="BC88" s="210">
        <v>0</v>
      </c>
      <c r="BD88" s="212">
        <v>7000000</v>
      </c>
      <c r="BE88" s="214">
        <v>73000000</v>
      </c>
      <c r="BF88" s="210">
        <v>11500000</v>
      </c>
      <c r="BG88" s="210">
        <v>60000000</v>
      </c>
      <c r="BH88" s="210">
        <v>0</v>
      </c>
      <c r="BI88" s="210">
        <v>0</v>
      </c>
      <c r="BJ88" s="210">
        <v>0</v>
      </c>
      <c r="BK88" s="210">
        <v>0</v>
      </c>
      <c r="BL88" s="210">
        <v>0</v>
      </c>
      <c r="BM88" s="210">
        <v>0</v>
      </c>
      <c r="BN88" s="211">
        <v>71500000</v>
      </c>
      <c r="BO88" s="210">
        <v>7000000</v>
      </c>
      <c r="BP88" s="210">
        <v>0</v>
      </c>
      <c r="BQ88" s="210">
        <v>0</v>
      </c>
      <c r="BR88" s="212">
        <v>7000000</v>
      </c>
      <c r="BS88" s="215">
        <v>78500000</v>
      </c>
      <c r="BT88" s="216">
        <v>281000000</v>
      </c>
      <c r="BU88" s="217"/>
    </row>
    <row r="89" spans="1:73" ht="31.2">
      <c r="A89" s="201">
        <v>85</v>
      </c>
      <c r="B89" s="202" t="s">
        <v>758</v>
      </c>
      <c r="C89" s="202" t="s">
        <v>1039</v>
      </c>
      <c r="D89" s="202" t="s">
        <v>1119</v>
      </c>
      <c r="E89" s="202" t="s">
        <v>1120</v>
      </c>
      <c r="F89" s="203">
        <v>33</v>
      </c>
      <c r="G89" s="202" t="s">
        <v>1124</v>
      </c>
      <c r="H89" s="204">
        <v>330203400</v>
      </c>
      <c r="I89" s="205" t="s">
        <v>1144</v>
      </c>
      <c r="J89" s="205" t="s">
        <v>1145</v>
      </c>
      <c r="K89" s="205" t="s">
        <v>1146</v>
      </c>
      <c r="L89" s="220">
        <v>0</v>
      </c>
      <c r="M89" s="202" t="s">
        <v>1044</v>
      </c>
      <c r="N89" s="208">
        <v>1</v>
      </c>
      <c r="O89" s="219" t="s">
        <v>1038</v>
      </c>
      <c r="P89" s="210">
        <v>0</v>
      </c>
      <c r="Q89" s="210">
        <v>0</v>
      </c>
      <c r="R89" s="210">
        <v>0</v>
      </c>
      <c r="S89" s="210">
        <v>0</v>
      </c>
      <c r="T89" s="210">
        <v>0</v>
      </c>
      <c r="U89" s="210">
        <v>0</v>
      </c>
      <c r="V89" s="210">
        <v>0</v>
      </c>
      <c r="W89" s="210">
        <v>0</v>
      </c>
      <c r="X89" s="211">
        <v>0</v>
      </c>
      <c r="Y89" s="210">
        <v>7000000</v>
      </c>
      <c r="Z89" s="210">
        <v>0</v>
      </c>
      <c r="AA89" s="210">
        <v>0</v>
      </c>
      <c r="AB89" s="212">
        <v>7000000</v>
      </c>
      <c r="AC89" s="213">
        <v>7000000</v>
      </c>
      <c r="AD89" s="210">
        <v>0</v>
      </c>
      <c r="AE89" s="210">
        <v>0</v>
      </c>
      <c r="AF89" s="210">
        <v>0</v>
      </c>
      <c r="AG89" s="210">
        <v>0</v>
      </c>
      <c r="AH89" s="210">
        <v>0</v>
      </c>
      <c r="AI89" s="210">
        <v>0</v>
      </c>
      <c r="AJ89" s="210">
        <v>0</v>
      </c>
      <c r="AK89" s="210">
        <v>0</v>
      </c>
      <c r="AL89" s="211">
        <v>0</v>
      </c>
      <c r="AM89" s="210">
        <v>7000000</v>
      </c>
      <c r="AN89" s="210">
        <v>0</v>
      </c>
      <c r="AO89" s="210">
        <v>0</v>
      </c>
      <c r="AP89" s="212">
        <v>7000000</v>
      </c>
      <c r="AQ89" s="214">
        <v>7000000</v>
      </c>
      <c r="AR89" s="210">
        <v>17000000</v>
      </c>
      <c r="AS89" s="210">
        <v>200000000</v>
      </c>
      <c r="AT89" s="210">
        <v>0</v>
      </c>
      <c r="AU89" s="210">
        <v>0</v>
      </c>
      <c r="AV89" s="210">
        <v>0</v>
      </c>
      <c r="AW89" s="210">
        <v>0</v>
      </c>
      <c r="AX89" s="210">
        <v>0</v>
      </c>
      <c r="AY89" s="210">
        <v>0</v>
      </c>
      <c r="AZ89" s="211">
        <v>217000000</v>
      </c>
      <c r="BA89" s="210">
        <v>7000000</v>
      </c>
      <c r="BB89" s="210">
        <v>0</v>
      </c>
      <c r="BC89" s="210">
        <v>0</v>
      </c>
      <c r="BD89" s="212">
        <v>7000000</v>
      </c>
      <c r="BE89" s="214">
        <v>224000000</v>
      </c>
      <c r="BF89" s="210">
        <v>18000000</v>
      </c>
      <c r="BG89" s="210">
        <v>0</v>
      </c>
      <c r="BH89" s="210">
        <v>0</v>
      </c>
      <c r="BI89" s="210">
        <v>0</v>
      </c>
      <c r="BJ89" s="210">
        <v>0</v>
      </c>
      <c r="BK89" s="210">
        <v>0</v>
      </c>
      <c r="BL89" s="210">
        <v>0</v>
      </c>
      <c r="BM89" s="210">
        <v>0</v>
      </c>
      <c r="BN89" s="211">
        <v>18000000</v>
      </c>
      <c r="BO89" s="210">
        <v>7000000</v>
      </c>
      <c r="BP89" s="210">
        <v>0</v>
      </c>
      <c r="BQ89" s="210">
        <v>0</v>
      </c>
      <c r="BR89" s="212">
        <v>7000000</v>
      </c>
      <c r="BS89" s="215">
        <v>25000000</v>
      </c>
      <c r="BT89" s="216">
        <v>263000000</v>
      </c>
      <c r="BU89" s="217"/>
    </row>
    <row r="90" spans="1:73" ht="31.2">
      <c r="A90" s="201">
        <v>86</v>
      </c>
      <c r="B90" s="202" t="s">
        <v>758</v>
      </c>
      <c r="C90" s="202" t="s">
        <v>1039</v>
      </c>
      <c r="D90" s="202" t="s">
        <v>1119</v>
      </c>
      <c r="E90" s="202" t="s">
        <v>1120</v>
      </c>
      <c r="F90" s="203">
        <v>33</v>
      </c>
      <c r="G90" s="202" t="s">
        <v>1124</v>
      </c>
      <c r="H90" s="204">
        <v>330204200</v>
      </c>
      <c r="I90" s="205" t="s">
        <v>975</v>
      </c>
      <c r="J90" s="205" t="s">
        <v>1147</v>
      </c>
      <c r="K90" s="205" t="s">
        <v>1148</v>
      </c>
      <c r="L90" s="206">
        <v>4</v>
      </c>
      <c r="M90" s="202" t="s">
        <v>1044</v>
      </c>
      <c r="N90" s="208">
        <v>12</v>
      </c>
      <c r="O90" s="219" t="s">
        <v>1038</v>
      </c>
      <c r="P90" s="210">
        <v>15000000</v>
      </c>
      <c r="Q90" s="210">
        <v>50000000</v>
      </c>
      <c r="R90" s="210">
        <v>0</v>
      </c>
      <c r="S90" s="210">
        <v>0</v>
      </c>
      <c r="T90" s="210">
        <v>0</v>
      </c>
      <c r="U90" s="210">
        <v>0</v>
      </c>
      <c r="V90" s="210">
        <v>0</v>
      </c>
      <c r="W90" s="210">
        <v>0</v>
      </c>
      <c r="X90" s="211">
        <v>65000000</v>
      </c>
      <c r="Y90" s="210">
        <v>7000000</v>
      </c>
      <c r="Z90" s="210">
        <v>0</v>
      </c>
      <c r="AA90" s="210">
        <v>0</v>
      </c>
      <c r="AB90" s="212">
        <v>7000000</v>
      </c>
      <c r="AC90" s="213">
        <v>72000000</v>
      </c>
      <c r="AD90" s="210">
        <v>16000000</v>
      </c>
      <c r="AE90" s="210">
        <v>100000000</v>
      </c>
      <c r="AF90" s="210">
        <v>0</v>
      </c>
      <c r="AG90" s="210">
        <v>0</v>
      </c>
      <c r="AH90" s="210">
        <v>0</v>
      </c>
      <c r="AI90" s="210">
        <v>0</v>
      </c>
      <c r="AJ90" s="210">
        <v>0</v>
      </c>
      <c r="AK90" s="210">
        <v>0</v>
      </c>
      <c r="AL90" s="211">
        <v>116000000</v>
      </c>
      <c r="AM90" s="210">
        <v>7000000</v>
      </c>
      <c r="AN90" s="210">
        <v>0</v>
      </c>
      <c r="AO90" s="210">
        <v>0</v>
      </c>
      <c r="AP90" s="212">
        <v>7000000</v>
      </c>
      <c r="AQ90" s="214">
        <v>123000000</v>
      </c>
      <c r="AR90" s="210">
        <v>17000000</v>
      </c>
      <c r="AS90" s="210">
        <v>100000000</v>
      </c>
      <c r="AT90" s="210">
        <v>0</v>
      </c>
      <c r="AU90" s="210">
        <v>0</v>
      </c>
      <c r="AV90" s="210">
        <v>0</v>
      </c>
      <c r="AW90" s="210">
        <v>0</v>
      </c>
      <c r="AX90" s="210">
        <v>0</v>
      </c>
      <c r="AY90" s="210">
        <v>0</v>
      </c>
      <c r="AZ90" s="211">
        <v>117000000</v>
      </c>
      <c r="BA90" s="210">
        <v>7000000</v>
      </c>
      <c r="BB90" s="210">
        <v>0</v>
      </c>
      <c r="BC90" s="210">
        <v>0</v>
      </c>
      <c r="BD90" s="212">
        <v>7000000</v>
      </c>
      <c r="BE90" s="214">
        <v>124000000</v>
      </c>
      <c r="BF90" s="210">
        <v>18000000</v>
      </c>
      <c r="BG90" s="210">
        <v>100000000</v>
      </c>
      <c r="BH90" s="210">
        <v>0</v>
      </c>
      <c r="BI90" s="210">
        <v>0</v>
      </c>
      <c r="BJ90" s="210">
        <v>0</v>
      </c>
      <c r="BK90" s="210">
        <v>0</v>
      </c>
      <c r="BL90" s="210">
        <v>0</v>
      </c>
      <c r="BM90" s="210">
        <v>0</v>
      </c>
      <c r="BN90" s="211">
        <v>118000000</v>
      </c>
      <c r="BO90" s="210">
        <v>7000000</v>
      </c>
      <c r="BP90" s="210">
        <v>0</v>
      </c>
      <c r="BQ90" s="210">
        <v>0</v>
      </c>
      <c r="BR90" s="212">
        <v>7000000</v>
      </c>
      <c r="BS90" s="215">
        <v>125000000</v>
      </c>
      <c r="BT90" s="216">
        <v>444000000</v>
      </c>
      <c r="BU90" s="217"/>
    </row>
    <row r="91" spans="1:73" ht="31.2">
      <c r="A91" s="201">
        <v>87</v>
      </c>
      <c r="B91" s="202" t="s">
        <v>758</v>
      </c>
      <c r="C91" s="202" t="s">
        <v>1039</v>
      </c>
      <c r="D91" s="202" t="s">
        <v>1119</v>
      </c>
      <c r="E91" s="202" t="s">
        <v>1120</v>
      </c>
      <c r="F91" s="203">
        <v>33</v>
      </c>
      <c r="G91" s="202" t="s">
        <v>1124</v>
      </c>
      <c r="H91" s="204">
        <v>330204900</v>
      </c>
      <c r="I91" s="205" t="s">
        <v>1149</v>
      </c>
      <c r="J91" s="205" t="s">
        <v>1150</v>
      </c>
      <c r="K91" s="205" t="s">
        <v>1151</v>
      </c>
      <c r="L91" s="206">
        <v>38</v>
      </c>
      <c r="M91" s="202" t="s">
        <v>1044</v>
      </c>
      <c r="N91" s="208">
        <v>42</v>
      </c>
      <c r="O91" s="219" t="s">
        <v>1038</v>
      </c>
      <c r="P91" s="210">
        <v>45000000</v>
      </c>
      <c r="Q91" s="210">
        <v>195000000</v>
      </c>
      <c r="R91" s="210">
        <v>0</v>
      </c>
      <c r="S91" s="210">
        <v>0</v>
      </c>
      <c r="T91" s="210">
        <v>0</v>
      </c>
      <c r="U91" s="210">
        <v>0</v>
      </c>
      <c r="V91" s="210">
        <v>0</v>
      </c>
      <c r="W91" s="210">
        <v>0</v>
      </c>
      <c r="X91" s="211">
        <v>240000000</v>
      </c>
      <c r="Y91" s="210">
        <v>7000000</v>
      </c>
      <c r="Z91" s="210">
        <v>0</v>
      </c>
      <c r="AA91" s="210">
        <v>0</v>
      </c>
      <c r="AB91" s="212">
        <v>7000000</v>
      </c>
      <c r="AC91" s="213">
        <v>247000000</v>
      </c>
      <c r="AD91" s="210">
        <v>48000000</v>
      </c>
      <c r="AE91" s="210">
        <v>195000000</v>
      </c>
      <c r="AF91" s="210">
        <v>0</v>
      </c>
      <c r="AG91" s="210">
        <v>0</v>
      </c>
      <c r="AH91" s="210">
        <v>0</v>
      </c>
      <c r="AI91" s="210">
        <v>0</v>
      </c>
      <c r="AJ91" s="210">
        <v>0</v>
      </c>
      <c r="AK91" s="210">
        <v>0</v>
      </c>
      <c r="AL91" s="211">
        <v>243000000</v>
      </c>
      <c r="AM91" s="210">
        <v>7000000</v>
      </c>
      <c r="AN91" s="210">
        <v>0</v>
      </c>
      <c r="AO91" s="210">
        <v>0</v>
      </c>
      <c r="AP91" s="212">
        <v>7000000</v>
      </c>
      <c r="AQ91" s="214">
        <v>250000000</v>
      </c>
      <c r="AR91" s="210">
        <v>51000000</v>
      </c>
      <c r="AS91" s="210">
        <v>195000000</v>
      </c>
      <c r="AT91" s="210">
        <v>0</v>
      </c>
      <c r="AU91" s="210">
        <v>0</v>
      </c>
      <c r="AV91" s="210">
        <v>0</v>
      </c>
      <c r="AW91" s="210">
        <v>0</v>
      </c>
      <c r="AX91" s="210">
        <v>0</v>
      </c>
      <c r="AY91" s="210">
        <v>0</v>
      </c>
      <c r="AZ91" s="211">
        <v>246000000</v>
      </c>
      <c r="BA91" s="210">
        <v>7000000</v>
      </c>
      <c r="BB91" s="210">
        <v>0</v>
      </c>
      <c r="BC91" s="210">
        <v>0</v>
      </c>
      <c r="BD91" s="212">
        <v>7000000</v>
      </c>
      <c r="BE91" s="214">
        <v>253000000</v>
      </c>
      <c r="BF91" s="210">
        <v>54000000</v>
      </c>
      <c r="BG91" s="210">
        <v>195000000</v>
      </c>
      <c r="BH91" s="210">
        <v>0</v>
      </c>
      <c r="BI91" s="210">
        <v>0</v>
      </c>
      <c r="BJ91" s="210">
        <v>0</v>
      </c>
      <c r="BK91" s="210">
        <v>0</v>
      </c>
      <c r="BL91" s="210">
        <v>0</v>
      </c>
      <c r="BM91" s="210">
        <v>0</v>
      </c>
      <c r="BN91" s="211">
        <v>249000000</v>
      </c>
      <c r="BO91" s="210">
        <v>7000000</v>
      </c>
      <c r="BP91" s="210">
        <v>0</v>
      </c>
      <c r="BQ91" s="210">
        <v>0</v>
      </c>
      <c r="BR91" s="212">
        <v>7000000</v>
      </c>
      <c r="BS91" s="215">
        <v>256000000</v>
      </c>
      <c r="BT91" s="216">
        <v>1006000000</v>
      </c>
      <c r="BU91" s="217"/>
    </row>
    <row r="92" spans="1:73" ht="31.2">
      <c r="A92" s="201">
        <v>88</v>
      </c>
      <c r="B92" s="202" t="s">
        <v>758</v>
      </c>
      <c r="C92" s="202" t="s">
        <v>1039</v>
      </c>
      <c r="D92" s="202" t="s">
        <v>1119</v>
      </c>
      <c r="E92" s="202" t="s">
        <v>1120</v>
      </c>
      <c r="F92" s="203">
        <v>33</v>
      </c>
      <c r="G92" s="202" t="s">
        <v>1124</v>
      </c>
      <c r="H92" s="204">
        <v>330205300</v>
      </c>
      <c r="I92" s="205" t="s">
        <v>1144</v>
      </c>
      <c r="J92" s="205" t="s">
        <v>1152</v>
      </c>
      <c r="K92" s="205" t="s">
        <v>1153</v>
      </c>
      <c r="L92" s="206">
        <v>5</v>
      </c>
      <c r="M92" s="202" t="s">
        <v>1044</v>
      </c>
      <c r="N92" s="208">
        <v>20</v>
      </c>
      <c r="O92" s="219" t="s">
        <v>1038</v>
      </c>
      <c r="P92" s="210">
        <v>15000000</v>
      </c>
      <c r="Q92" s="210">
        <v>18000000</v>
      </c>
      <c r="R92" s="210">
        <v>0</v>
      </c>
      <c r="S92" s="210">
        <v>0</v>
      </c>
      <c r="T92" s="210">
        <v>0</v>
      </c>
      <c r="U92" s="210">
        <v>0</v>
      </c>
      <c r="V92" s="210">
        <v>0</v>
      </c>
      <c r="W92" s="210">
        <v>0</v>
      </c>
      <c r="X92" s="211">
        <v>33000000</v>
      </c>
      <c r="Y92" s="210">
        <v>7000000</v>
      </c>
      <c r="Z92" s="210">
        <v>0</v>
      </c>
      <c r="AA92" s="210">
        <v>0</v>
      </c>
      <c r="AB92" s="212">
        <v>7000000</v>
      </c>
      <c r="AC92" s="213">
        <v>40000000</v>
      </c>
      <c r="AD92" s="210">
        <v>16000000</v>
      </c>
      <c r="AE92" s="210">
        <v>20080000</v>
      </c>
      <c r="AF92" s="210">
        <v>0</v>
      </c>
      <c r="AG92" s="210">
        <v>0</v>
      </c>
      <c r="AH92" s="210">
        <v>0</v>
      </c>
      <c r="AI92" s="210">
        <v>0</v>
      </c>
      <c r="AJ92" s="210">
        <v>0</v>
      </c>
      <c r="AK92" s="210">
        <v>0</v>
      </c>
      <c r="AL92" s="211">
        <v>36080000</v>
      </c>
      <c r="AM92" s="210">
        <v>7000000</v>
      </c>
      <c r="AN92" s="210">
        <v>0</v>
      </c>
      <c r="AO92" s="210">
        <v>0</v>
      </c>
      <c r="AP92" s="212">
        <v>7000000</v>
      </c>
      <c r="AQ92" s="214">
        <v>43080000</v>
      </c>
      <c r="AR92" s="210">
        <v>17000000</v>
      </c>
      <c r="AS92" s="210">
        <v>22843200</v>
      </c>
      <c r="AT92" s="210">
        <v>0</v>
      </c>
      <c r="AU92" s="210">
        <v>0</v>
      </c>
      <c r="AV92" s="210">
        <v>0</v>
      </c>
      <c r="AW92" s="210">
        <v>0</v>
      </c>
      <c r="AX92" s="210">
        <v>0</v>
      </c>
      <c r="AY92" s="210">
        <v>0</v>
      </c>
      <c r="AZ92" s="211">
        <v>39843200</v>
      </c>
      <c r="BA92" s="210">
        <v>7000000</v>
      </c>
      <c r="BB92" s="210">
        <v>0</v>
      </c>
      <c r="BC92" s="210">
        <v>0</v>
      </c>
      <c r="BD92" s="212">
        <v>7000000</v>
      </c>
      <c r="BE92" s="214">
        <v>46843200</v>
      </c>
      <c r="BF92" s="210">
        <v>18000000</v>
      </c>
      <c r="BG92" s="210">
        <v>26316928</v>
      </c>
      <c r="BH92" s="210">
        <v>0</v>
      </c>
      <c r="BI92" s="210">
        <v>0</v>
      </c>
      <c r="BJ92" s="210">
        <v>0</v>
      </c>
      <c r="BK92" s="210">
        <v>0</v>
      </c>
      <c r="BL92" s="210">
        <v>0</v>
      </c>
      <c r="BM92" s="210">
        <v>0</v>
      </c>
      <c r="BN92" s="211">
        <v>44316928</v>
      </c>
      <c r="BO92" s="210">
        <v>7000000</v>
      </c>
      <c r="BP92" s="210">
        <v>0</v>
      </c>
      <c r="BQ92" s="210">
        <v>0</v>
      </c>
      <c r="BR92" s="212">
        <v>7000000</v>
      </c>
      <c r="BS92" s="215">
        <v>51316928</v>
      </c>
      <c r="BT92" s="216">
        <v>181240128</v>
      </c>
      <c r="BU92" s="217"/>
    </row>
    <row r="93" spans="1:73" ht="31.2">
      <c r="A93" s="201">
        <v>89</v>
      </c>
      <c r="B93" s="202" t="s">
        <v>758</v>
      </c>
      <c r="C93" s="202" t="s">
        <v>1039</v>
      </c>
      <c r="D93" s="202" t="s">
        <v>1119</v>
      </c>
      <c r="E93" s="202" t="s">
        <v>1120</v>
      </c>
      <c r="F93" s="203">
        <v>33</v>
      </c>
      <c r="G93" s="202" t="s">
        <v>1124</v>
      </c>
      <c r="H93" s="204">
        <v>330205400</v>
      </c>
      <c r="I93" s="205" t="s">
        <v>975</v>
      </c>
      <c r="J93" s="205" t="s">
        <v>1154</v>
      </c>
      <c r="K93" s="205" t="s">
        <v>1155</v>
      </c>
      <c r="L93" s="206">
        <v>20</v>
      </c>
      <c r="M93" s="202" t="s">
        <v>1044</v>
      </c>
      <c r="N93" s="208">
        <v>52</v>
      </c>
      <c r="O93" s="219" t="s">
        <v>1038</v>
      </c>
      <c r="P93" s="210">
        <v>120000000</v>
      </c>
      <c r="Q93" s="210">
        <v>100000000</v>
      </c>
      <c r="R93" s="210">
        <v>0</v>
      </c>
      <c r="S93" s="210">
        <v>0</v>
      </c>
      <c r="T93" s="210">
        <v>0</v>
      </c>
      <c r="U93" s="210">
        <v>0</v>
      </c>
      <c r="V93" s="210">
        <v>0</v>
      </c>
      <c r="W93" s="210">
        <v>0</v>
      </c>
      <c r="X93" s="211">
        <v>220000000</v>
      </c>
      <c r="Y93" s="210">
        <v>7000000</v>
      </c>
      <c r="Z93" s="210">
        <v>0</v>
      </c>
      <c r="AA93" s="210">
        <v>0</v>
      </c>
      <c r="AB93" s="212">
        <v>7000000</v>
      </c>
      <c r="AC93" s="213">
        <v>227000000</v>
      </c>
      <c r="AD93" s="210">
        <v>88000000</v>
      </c>
      <c r="AE93" s="210">
        <v>100000000</v>
      </c>
      <c r="AF93" s="210">
        <v>0</v>
      </c>
      <c r="AG93" s="210">
        <v>0</v>
      </c>
      <c r="AH93" s="210">
        <v>0</v>
      </c>
      <c r="AI93" s="210">
        <v>0</v>
      </c>
      <c r="AJ93" s="210">
        <v>0</v>
      </c>
      <c r="AK93" s="210">
        <v>0</v>
      </c>
      <c r="AL93" s="211">
        <v>188000000</v>
      </c>
      <c r="AM93" s="210">
        <v>7000000</v>
      </c>
      <c r="AN93" s="210">
        <v>0</v>
      </c>
      <c r="AO93" s="210">
        <v>0</v>
      </c>
      <c r="AP93" s="212">
        <v>7000000</v>
      </c>
      <c r="AQ93" s="214">
        <v>195000000</v>
      </c>
      <c r="AR93" s="210">
        <v>92000000</v>
      </c>
      <c r="AS93" s="210">
        <v>150000000</v>
      </c>
      <c r="AT93" s="210">
        <v>0</v>
      </c>
      <c r="AU93" s="210">
        <v>0</v>
      </c>
      <c r="AV93" s="210">
        <v>0</v>
      </c>
      <c r="AW93" s="210">
        <v>0</v>
      </c>
      <c r="AX93" s="210">
        <v>0</v>
      </c>
      <c r="AY93" s="210">
        <v>0</v>
      </c>
      <c r="AZ93" s="211">
        <v>242000000</v>
      </c>
      <c r="BA93" s="210">
        <v>7000000</v>
      </c>
      <c r="BB93" s="210">
        <v>0</v>
      </c>
      <c r="BC93" s="210">
        <v>0</v>
      </c>
      <c r="BD93" s="212">
        <v>7000000</v>
      </c>
      <c r="BE93" s="214">
        <v>249000000</v>
      </c>
      <c r="BF93" s="210">
        <v>88000000</v>
      </c>
      <c r="BG93" s="210">
        <v>170000000</v>
      </c>
      <c r="BH93" s="210">
        <v>0</v>
      </c>
      <c r="BI93" s="210">
        <v>0</v>
      </c>
      <c r="BJ93" s="210">
        <v>0</v>
      </c>
      <c r="BK93" s="210">
        <v>0</v>
      </c>
      <c r="BL93" s="210">
        <v>0</v>
      </c>
      <c r="BM93" s="210">
        <v>0</v>
      </c>
      <c r="BN93" s="211">
        <v>258000000</v>
      </c>
      <c r="BO93" s="210">
        <v>7000000</v>
      </c>
      <c r="BP93" s="210">
        <v>0</v>
      </c>
      <c r="BQ93" s="210">
        <v>0</v>
      </c>
      <c r="BR93" s="212">
        <v>7000000</v>
      </c>
      <c r="BS93" s="215">
        <v>265000000</v>
      </c>
      <c r="BT93" s="216">
        <v>936000000</v>
      </c>
      <c r="BU93" s="217"/>
    </row>
    <row r="94" spans="1:73" ht="31.2">
      <c r="A94" s="201">
        <v>90</v>
      </c>
      <c r="B94" s="202" t="s">
        <v>758</v>
      </c>
      <c r="C94" s="202" t="s">
        <v>1039</v>
      </c>
      <c r="D94" s="202" t="s">
        <v>1119</v>
      </c>
      <c r="E94" s="202" t="s">
        <v>1120</v>
      </c>
      <c r="F94" s="203">
        <v>33</v>
      </c>
      <c r="G94" s="202" t="s">
        <v>1124</v>
      </c>
      <c r="H94" s="204">
        <v>330207000</v>
      </c>
      <c r="I94" s="205" t="s">
        <v>1156</v>
      </c>
      <c r="J94" s="205" t="s">
        <v>1157</v>
      </c>
      <c r="K94" s="205" t="s">
        <v>1158</v>
      </c>
      <c r="L94" s="206">
        <v>4</v>
      </c>
      <c r="M94" s="202" t="s">
        <v>1044</v>
      </c>
      <c r="N94" s="208">
        <v>28</v>
      </c>
      <c r="O94" s="219" t="s">
        <v>1038</v>
      </c>
      <c r="P94" s="210">
        <v>145000000</v>
      </c>
      <c r="Q94" s="210">
        <v>25000000</v>
      </c>
      <c r="R94" s="210">
        <v>0</v>
      </c>
      <c r="S94" s="210">
        <v>0</v>
      </c>
      <c r="T94" s="210">
        <v>0</v>
      </c>
      <c r="U94" s="210">
        <v>0</v>
      </c>
      <c r="V94" s="210">
        <v>0</v>
      </c>
      <c r="W94" s="210">
        <v>0</v>
      </c>
      <c r="X94" s="211">
        <v>170000000</v>
      </c>
      <c r="Y94" s="210">
        <v>70000000</v>
      </c>
      <c r="Z94" s="210">
        <v>0</v>
      </c>
      <c r="AA94" s="210">
        <v>0</v>
      </c>
      <c r="AB94" s="212">
        <v>70000000</v>
      </c>
      <c r="AC94" s="213">
        <v>240000000</v>
      </c>
      <c r="AD94" s="210">
        <v>163000000</v>
      </c>
      <c r="AE94" s="210">
        <v>30000000</v>
      </c>
      <c r="AF94" s="210">
        <v>0</v>
      </c>
      <c r="AG94" s="210">
        <v>0</v>
      </c>
      <c r="AH94" s="210">
        <v>0</v>
      </c>
      <c r="AI94" s="210">
        <v>0</v>
      </c>
      <c r="AJ94" s="210">
        <v>0</v>
      </c>
      <c r="AK94" s="210">
        <v>0</v>
      </c>
      <c r="AL94" s="211">
        <v>193000000</v>
      </c>
      <c r="AM94" s="210">
        <v>7000000</v>
      </c>
      <c r="AN94" s="210">
        <v>0</v>
      </c>
      <c r="AO94" s="210">
        <v>0</v>
      </c>
      <c r="AP94" s="212">
        <v>7000000</v>
      </c>
      <c r="AQ94" s="214">
        <v>200000000</v>
      </c>
      <c r="AR94" s="210">
        <v>183000000</v>
      </c>
      <c r="AS94" s="210">
        <v>35000000</v>
      </c>
      <c r="AT94" s="210">
        <v>0</v>
      </c>
      <c r="AU94" s="210">
        <v>0</v>
      </c>
      <c r="AV94" s="210">
        <v>0</v>
      </c>
      <c r="AW94" s="210">
        <v>0</v>
      </c>
      <c r="AX94" s="210">
        <v>0</v>
      </c>
      <c r="AY94" s="210">
        <v>0</v>
      </c>
      <c r="AZ94" s="211">
        <v>218000000</v>
      </c>
      <c r="BA94" s="210">
        <v>70000000</v>
      </c>
      <c r="BB94" s="210">
        <v>0</v>
      </c>
      <c r="BC94" s="210">
        <v>0</v>
      </c>
      <c r="BD94" s="212">
        <v>70000000</v>
      </c>
      <c r="BE94" s="214">
        <v>288000000</v>
      </c>
      <c r="BF94" s="210">
        <v>206000000</v>
      </c>
      <c r="BG94" s="210">
        <v>40000000</v>
      </c>
      <c r="BH94" s="210">
        <v>0</v>
      </c>
      <c r="BI94" s="210">
        <v>0</v>
      </c>
      <c r="BJ94" s="210">
        <v>0</v>
      </c>
      <c r="BK94" s="210">
        <v>0</v>
      </c>
      <c r="BL94" s="210">
        <v>0</v>
      </c>
      <c r="BM94" s="210">
        <v>0</v>
      </c>
      <c r="BN94" s="211">
        <v>246000000</v>
      </c>
      <c r="BO94" s="210">
        <v>7000000</v>
      </c>
      <c r="BP94" s="210">
        <v>0</v>
      </c>
      <c r="BQ94" s="210">
        <v>0</v>
      </c>
      <c r="BR94" s="212">
        <v>7000000</v>
      </c>
      <c r="BS94" s="215">
        <v>253000000</v>
      </c>
      <c r="BT94" s="216">
        <v>981000000</v>
      </c>
      <c r="BU94" s="217"/>
    </row>
    <row r="95" spans="1:73" ht="31.2">
      <c r="A95" s="201">
        <v>91</v>
      </c>
      <c r="B95" s="202" t="s">
        <v>758</v>
      </c>
      <c r="C95" s="202" t="s">
        <v>1039</v>
      </c>
      <c r="D95" s="202" t="s">
        <v>1119</v>
      </c>
      <c r="E95" s="202" t="s">
        <v>1120</v>
      </c>
      <c r="F95" s="203">
        <v>33</v>
      </c>
      <c r="G95" s="202" t="s">
        <v>1124</v>
      </c>
      <c r="H95" s="204">
        <v>330207300</v>
      </c>
      <c r="I95" s="205" t="s">
        <v>1159</v>
      </c>
      <c r="J95" s="205" t="s">
        <v>1160</v>
      </c>
      <c r="K95" s="205" t="s">
        <v>1161</v>
      </c>
      <c r="L95" s="206">
        <v>21</v>
      </c>
      <c r="M95" s="202" t="s">
        <v>1044</v>
      </c>
      <c r="N95" s="208">
        <v>25</v>
      </c>
      <c r="O95" s="219" t="s">
        <v>1038</v>
      </c>
      <c r="P95" s="210">
        <v>0</v>
      </c>
      <c r="Q95" s="210">
        <v>541300000</v>
      </c>
      <c r="R95" s="210">
        <v>0</v>
      </c>
      <c r="S95" s="210">
        <v>0</v>
      </c>
      <c r="T95" s="210">
        <v>0</v>
      </c>
      <c r="U95" s="210">
        <v>0</v>
      </c>
      <c r="V95" s="210">
        <v>0</v>
      </c>
      <c r="W95" s="210">
        <v>0</v>
      </c>
      <c r="X95" s="211">
        <v>541300000</v>
      </c>
      <c r="Y95" s="210">
        <v>15507000000</v>
      </c>
      <c r="Z95" s="210">
        <v>0</v>
      </c>
      <c r="AA95" s="210">
        <v>0</v>
      </c>
      <c r="AB95" s="212">
        <v>15507000000</v>
      </c>
      <c r="AC95" s="213">
        <v>16048300000</v>
      </c>
      <c r="AD95" s="210">
        <v>16000000</v>
      </c>
      <c r="AE95" s="210">
        <v>661352000</v>
      </c>
      <c r="AF95" s="210">
        <v>0</v>
      </c>
      <c r="AG95" s="210">
        <v>0</v>
      </c>
      <c r="AH95" s="210">
        <v>0</v>
      </c>
      <c r="AI95" s="210">
        <v>0</v>
      </c>
      <c r="AJ95" s="210">
        <v>0</v>
      </c>
      <c r="AK95" s="210">
        <v>0</v>
      </c>
      <c r="AL95" s="211">
        <v>677352000</v>
      </c>
      <c r="AM95" s="210">
        <v>29507000000</v>
      </c>
      <c r="AN95" s="210">
        <v>0</v>
      </c>
      <c r="AO95" s="210">
        <v>0</v>
      </c>
      <c r="AP95" s="212">
        <v>29507000000</v>
      </c>
      <c r="AQ95" s="214">
        <v>30184352000</v>
      </c>
      <c r="AR95" s="210">
        <v>17000000</v>
      </c>
      <c r="AS95" s="210">
        <v>598406080</v>
      </c>
      <c r="AT95" s="210">
        <v>0</v>
      </c>
      <c r="AU95" s="210">
        <v>0</v>
      </c>
      <c r="AV95" s="210">
        <v>0</v>
      </c>
      <c r="AW95" s="210">
        <v>0</v>
      </c>
      <c r="AX95" s="210">
        <v>0</v>
      </c>
      <c r="AY95" s="210">
        <v>0</v>
      </c>
      <c r="AZ95" s="211">
        <v>615406080</v>
      </c>
      <c r="BA95" s="210">
        <v>29507000000</v>
      </c>
      <c r="BB95" s="210">
        <v>0</v>
      </c>
      <c r="BC95" s="210">
        <v>0</v>
      </c>
      <c r="BD95" s="212">
        <v>29507000000</v>
      </c>
      <c r="BE95" s="214">
        <v>30122406080</v>
      </c>
      <c r="BF95" s="210">
        <v>18000000</v>
      </c>
      <c r="BG95" s="210">
        <v>812542323</v>
      </c>
      <c r="BH95" s="210">
        <v>0</v>
      </c>
      <c r="BI95" s="210">
        <v>0</v>
      </c>
      <c r="BJ95" s="210">
        <v>0</v>
      </c>
      <c r="BK95" s="210">
        <v>0</v>
      </c>
      <c r="BL95" s="210">
        <v>0</v>
      </c>
      <c r="BM95" s="210">
        <v>0</v>
      </c>
      <c r="BN95" s="211">
        <v>830542323</v>
      </c>
      <c r="BO95" s="210">
        <v>7000000</v>
      </c>
      <c r="BP95" s="210">
        <v>0</v>
      </c>
      <c r="BQ95" s="210">
        <v>0</v>
      </c>
      <c r="BR95" s="212">
        <v>7000000</v>
      </c>
      <c r="BS95" s="215">
        <v>837542323</v>
      </c>
      <c r="BT95" s="216">
        <v>77192600403</v>
      </c>
      <c r="BU95" s="217"/>
    </row>
    <row r="96" spans="1:73" ht="15.6">
      <c r="A96" s="201">
        <v>92</v>
      </c>
      <c r="B96" s="202" t="s">
        <v>758</v>
      </c>
      <c r="C96" s="202" t="s">
        <v>1163</v>
      </c>
      <c r="D96" s="202" t="s">
        <v>1164</v>
      </c>
      <c r="E96" s="202" t="s">
        <v>1165</v>
      </c>
      <c r="F96" s="222" t="s">
        <v>1169</v>
      </c>
      <c r="G96" s="202" t="s">
        <v>1171</v>
      </c>
      <c r="H96" s="204">
        <v>40104200</v>
      </c>
      <c r="I96" s="205" t="s">
        <v>1173</v>
      </c>
      <c r="J96" s="205" t="s">
        <v>1174</v>
      </c>
      <c r="K96" s="205" t="s">
        <v>1175</v>
      </c>
      <c r="L96" s="206">
        <v>5</v>
      </c>
      <c r="M96" s="202" t="s">
        <v>1176</v>
      </c>
      <c r="N96" s="208">
        <v>9</v>
      </c>
      <c r="O96" s="219" t="s">
        <v>1162</v>
      </c>
      <c r="P96" s="210">
        <v>0</v>
      </c>
      <c r="Q96" s="210">
        <v>0</v>
      </c>
      <c r="R96" s="210">
        <v>0</v>
      </c>
      <c r="S96" s="210">
        <v>0</v>
      </c>
      <c r="T96" s="210">
        <v>0</v>
      </c>
      <c r="U96" s="210">
        <v>0</v>
      </c>
      <c r="V96" s="210">
        <v>0</v>
      </c>
      <c r="W96" s="210">
        <v>0</v>
      </c>
      <c r="X96" s="211">
        <v>0</v>
      </c>
      <c r="Y96" s="210">
        <v>5000000</v>
      </c>
      <c r="Z96" s="210">
        <v>0</v>
      </c>
      <c r="AA96" s="210">
        <v>0</v>
      </c>
      <c r="AB96" s="212">
        <v>5000000</v>
      </c>
      <c r="AC96" s="213">
        <v>5000000</v>
      </c>
      <c r="AD96" s="210">
        <v>0</v>
      </c>
      <c r="AE96" s="210">
        <v>0</v>
      </c>
      <c r="AF96" s="210">
        <v>0</v>
      </c>
      <c r="AG96" s="210">
        <v>0</v>
      </c>
      <c r="AH96" s="210">
        <v>0</v>
      </c>
      <c r="AI96" s="210">
        <v>0</v>
      </c>
      <c r="AJ96" s="210">
        <v>0</v>
      </c>
      <c r="AK96" s="210">
        <v>0</v>
      </c>
      <c r="AL96" s="211">
        <v>0</v>
      </c>
      <c r="AM96" s="210">
        <v>5000000</v>
      </c>
      <c r="AN96" s="210">
        <v>0</v>
      </c>
      <c r="AO96" s="210">
        <v>0</v>
      </c>
      <c r="AP96" s="212">
        <v>5000000</v>
      </c>
      <c r="AQ96" s="214">
        <v>5000000</v>
      </c>
      <c r="AR96" s="210">
        <v>0</v>
      </c>
      <c r="AS96" s="210">
        <v>0</v>
      </c>
      <c r="AT96" s="210">
        <v>0</v>
      </c>
      <c r="AU96" s="210">
        <v>0</v>
      </c>
      <c r="AV96" s="210">
        <v>0</v>
      </c>
      <c r="AW96" s="210">
        <v>0</v>
      </c>
      <c r="AX96" s="210">
        <v>0</v>
      </c>
      <c r="AY96" s="210">
        <v>0</v>
      </c>
      <c r="AZ96" s="211">
        <v>0</v>
      </c>
      <c r="BA96" s="210">
        <v>5000000</v>
      </c>
      <c r="BB96" s="210">
        <v>0</v>
      </c>
      <c r="BC96" s="210">
        <v>0</v>
      </c>
      <c r="BD96" s="212">
        <v>5000000</v>
      </c>
      <c r="BE96" s="214">
        <v>5000000</v>
      </c>
      <c r="BF96" s="210">
        <v>0</v>
      </c>
      <c r="BG96" s="210">
        <v>0</v>
      </c>
      <c r="BH96" s="210">
        <v>0</v>
      </c>
      <c r="BI96" s="210">
        <v>0</v>
      </c>
      <c r="BJ96" s="210">
        <v>0</v>
      </c>
      <c r="BK96" s="210">
        <v>0</v>
      </c>
      <c r="BL96" s="210">
        <v>0</v>
      </c>
      <c r="BM96" s="210">
        <v>0</v>
      </c>
      <c r="BN96" s="211">
        <v>0</v>
      </c>
      <c r="BO96" s="210">
        <v>5000000</v>
      </c>
      <c r="BP96" s="210">
        <v>0</v>
      </c>
      <c r="BQ96" s="210">
        <v>0</v>
      </c>
      <c r="BR96" s="212">
        <v>5000000</v>
      </c>
      <c r="BS96" s="215">
        <v>5000000</v>
      </c>
      <c r="BT96" s="216">
        <v>20000000</v>
      </c>
      <c r="BU96" s="217"/>
    </row>
    <row r="97" spans="1:73" ht="31.2">
      <c r="A97" s="201">
        <v>93</v>
      </c>
      <c r="B97" s="202" t="s">
        <v>758</v>
      </c>
      <c r="C97" s="202" t="s">
        <v>1163</v>
      </c>
      <c r="D97" s="202" t="s">
        <v>1164</v>
      </c>
      <c r="E97" s="202" t="s">
        <v>1165</v>
      </c>
      <c r="F97" s="203">
        <v>39</v>
      </c>
      <c r="G97" s="202" t="s">
        <v>1179</v>
      </c>
      <c r="H97" s="204">
        <v>390600500</v>
      </c>
      <c r="I97" s="205" t="s">
        <v>1180</v>
      </c>
      <c r="J97" s="205" t="s">
        <v>1181</v>
      </c>
      <c r="K97" s="205" t="s">
        <v>1182</v>
      </c>
      <c r="L97" s="206">
        <v>13</v>
      </c>
      <c r="M97" s="202" t="s">
        <v>1176</v>
      </c>
      <c r="N97" s="208">
        <v>21</v>
      </c>
      <c r="O97" s="219" t="s">
        <v>1162</v>
      </c>
      <c r="P97" s="210">
        <v>0</v>
      </c>
      <c r="Q97" s="210">
        <v>0</v>
      </c>
      <c r="R97" s="210">
        <v>0</v>
      </c>
      <c r="S97" s="210">
        <v>0</v>
      </c>
      <c r="T97" s="210">
        <v>0</v>
      </c>
      <c r="U97" s="210">
        <v>0</v>
      </c>
      <c r="V97" s="210">
        <v>0</v>
      </c>
      <c r="W97" s="210">
        <v>0</v>
      </c>
      <c r="X97" s="211">
        <v>0</v>
      </c>
      <c r="Y97" s="210">
        <v>0</v>
      </c>
      <c r="Z97" s="210">
        <v>40000000</v>
      </c>
      <c r="AA97" s="210">
        <v>0</v>
      </c>
      <c r="AB97" s="212">
        <v>40000000</v>
      </c>
      <c r="AC97" s="213">
        <v>40000000</v>
      </c>
      <c r="AD97" s="210">
        <v>0</v>
      </c>
      <c r="AE97" s="210">
        <v>0</v>
      </c>
      <c r="AF97" s="210">
        <v>0</v>
      </c>
      <c r="AG97" s="210">
        <v>0</v>
      </c>
      <c r="AH97" s="210">
        <v>0</v>
      </c>
      <c r="AI97" s="210">
        <v>0</v>
      </c>
      <c r="AJ97" s="210">
        <v>0</v>
      </c>
      <c r="AK97" s="210">
        <v>0</v>
      </c>
      <c r="AL97" s="211">
        <v>0</v>
      </c>
      <c r="AM97" s="210">
        <v>0</v>
      </c>
      <c r="AN97" s="210">
        <v>40000000</v>
      </c>
      <c r="AO97" s="210">
        <v>0</v>
      </c>
      <c r="AP97" s="212">
        <v>40000000</v>
      </c>
      <c r="AQ97" s="214">
        <v>40000000</v>
      </c>
      <c r="AR97" s="210">
        <v>0</v>
      </c>
      <c r="AS97" s="210">
        <v>0</v>
      </c>
      <c r="AT97" s="210">
        <v>0</v>
      </c>
      <c r="AU97" s="210">
        <v>0</v>
      </c>
      <c r="AV97" s="210">
        <v>0</v>
      </c>
      <c r="AW97" s="210">
        <v>0</v>
      </c>
      <c r="AX97" s="210">
        <v>0</v>
      </c>
      <c r="AY97" s="210">
        <v>0</v>
      </c>
      <c r="AZ97" s="211">
        <v>0</v>
      </c>
      <c r="BA97" s="210">
        <v>0</v>
      </c>
      <c r="BB97" s="210">
        <v>40000000</v>
      </c>
      <c r="BC97" s="210">
        <v>0</v>
      </c>
      <c r="BD97" s="212">
        <v>40000000</v>
      </c>
      <c r="BE97" s="214">
        <v>40000000</v>
      </c>
      <c r="BF97" s="210">
        <v>0</v>
      </c>
      <c r="BG97" s="210">
        <v>0</v>
      </c>
      <c r="BH97" s="210">
        <v>0</v>
      </c>
      <c r="BI97" s="210">
        <v>0</v>
      </c>
      <c r="BJ97" s="210">
        <v>0</v>
      </c>
      <c r="BK97" s="210">
        <v>0</v>
      </c>
      <c r="BL97" s="210">
        <v>0</v>
      </c>
      <c r="BM97" s="210">
        <v>0</v>
      </c>
      <c r="BN97" s="211">
        <v>0</v>
      </c>
      <c r="BO97" s="210">
        <v>0</v>
      </c>
      <c r="BP97" s="210">
        <v>40000000</v>
      </c>
      <c r="BQ97" s="210">
        <v>0</v>
      </c>
      <c r="BR97" s="212">
        <v>40000000</v>
      </c>
      <c r="BS97" s="215">
        <v>40000000</v>
      </c>
      <c r="BT97" s="216">
        <v>160000000</v>
      </c>
      <c r="BU97" s="217"/>
    </row>
    <row r="98" spans="1:73" ht="15.6">
      <c r="A98" s="201">
        <v>94</v>
      </c>
      <c r="B98" s="202" t="s">
        <v>758</v>
      </c>
      <c r="C98" s="202" t="s">
        <v>1163</v>
      </c>
      <c r="D98" s="202" t="s">
        <v>1164</v>
      </c>
      <c r="E98" s="202" t="s">
        <v>1165</v>
      </c>
      <c r="F98" s="203">
        <v>39</v>
      </c>
      <c r="G98" s="202" t="s">
        <v>1183</v>
      </c>
      <c r="H98" s="204">
        <v>390500500</v>
      </c>
      <c r="I98" s="205" t="s">
        <v>1184</v>
      </c>
      <c r="J98" s="205" t="s">
        <v>1185</v>
      </c>
      <c r="K98" s="205" t="s">
        <v>1186</v>
      </c>
      <c r="L98" s="220">
        <v>0</v>
      </c>
      <c r="M98" s="202" t="s">
        <v>1176</v>
      </c>
      <c r="N98" s="208">
        <v>4</v>
      </c>
      <c r="O98" s="219" t="s">
        <v>1162</v>
      </c>
      <c r="P98" s="210">
        <v>0</v>
      </c>
      <c r="Q98" s="210">
        <v>0</v>
      </c>
      <c r="R98" s="210">
        <v>0</v>
      </c>
      <c r="S98" s="210">
        <v>0</v>
      </c>
      <c r="T98" s="210">
        <v>0</v>
      </c>
      <c r="U98" s="210">
        <v>0</v>
      </c>
      <c r="V98" s="210">
        <v>0</v>
      </c>
      <c r="W98" s="210">
        <v>0</v>
      </c>
      <c r="X98" s="211">
        <v>0</v>
      </c>
      <c r="Y98" s="210">
        <v>20000000</v>
      </c>
      <c r="Z98" s="210">
        <v>0</v>
      </c>
      <c r="AA98" s="210">
        <v>0</v>
      </c>
      <c r="AB98" s="212">
        <v>20000000</v>
      </c>
      <c r="AC98" s="213">
        <v>20000000</v>
      </c>
      <c r="AD98" s="210">
        <v>0</v>
      </c>
      <c r="AE98" s="210">
        <v>0</v>
      </c>
      <c r="AF98" s="210">
        <v>0</v>
      </c>
      <c r="AG98" s="210">
        <v>0</v>
      </c>
      <c r="AH98" s="210">
        <v>0</v>
      </c>
      <c r="AI98" s="210">
        <v>0</v>
      </c>
      <c r="AJ98" s="210">
        <v>0</v>
      </c>
      <c r="AK98" s="210">
        <v>0</v>
      </c>
      <c r="AL98" s="211">
        <v>0</v>
      </c>
      <c r="AM98" s="210">
        <v>20000000</v>
      </c>
      <c r="AN98" s="210">
        <v>0</v>
      </c>
      <c r="AO98" s="210">
        <v>0</v>
      </c>
      <c r="AP98" s="212">
        <v>20000000</v>
      </c>
      <c r="AQ98" s="214">
        <v>20000000</v>
      </c>
      <c r="AR98" s="210">
        <v>0</v>
      </c>
      <c r="AS98" s="210">
        <v>0</v>
      </c>
      <c r="AT98" s="210">
        <v>0</v>
      </c>
      <c r="AU98" s="210">
        <v>0</v>
      </c>
      <c r="AV98" s="210">
        <v>0</v>
      </c>
      <c r="AW98" s="210">
        <v>0</v>
      </c>
      <c r="AX98" s="210">
        <v>0</v>
      </c>
      <c r="AY98" s="210">
        <v>0</v>
      </c>
      <c r="AZ98" s="211">
        <v>0</v>
      </c>
      <c r="BA98" s="210">
        <v>20000000</v>
      </c>
      <c r="BB98" s="210">
        <v>0</v>
      </c>
      <c r="BC98" s="210">
        <v>0</v>
      </c>
      <c r="BD98" s="212">
        <v>20000000</v>
      </c>
      <c r="BE98" s="214">
        <v>20000000</v>
      </c>
      <c r="BF98" s="210">
        <v>0</v>
      </c>
      <c r="BG98" s="210">
        <v>0</v>
      </c>
      <c r="BH98" s="210">
        <v>0</v>
      </c>
      <c r="BI98" s="210">
        <v>0</v>
      </c>
      <c r="BJ98" s="210">
        <v>0</v>
      </c>
      <c r="BK98" s="210">
        <v>0</v>
      </c>
      <c r="BL98" s="210">
        <v>0</v>
      </c>
      <c r="BM98" s="210">
        <v>0</v>
      </c>
      <c r="BN98" s="211">
        <v>0</v>
      </c>
      <c r="BO98" s="210">
        <v>20000000</v>
      </c>
      <c r="BP98" s="210">
        <v>0</v>
      </c>
      <c r="BQ98" s="210">
        <v>0</v>
      </c>
      <c r="BR98" s="212">
        <v>20000000</v>
      </c>
      <c r="BS98" s="215">
        <v>20000000</v>
      </c>
      <c r="BT98" s="216">
        <v>80000000</v>
      </c>
      <c r="BU98" s="217"/>
    </row>
    <row r="99" spans="1:73" ht="31.2">
      <c r="A99" s="201">
        <v>95</v>
      </c>
      <c r="B99" s="202" t="s">
        <v>758</v>
      </c>
      <c r="C99" s="202" t="s">
        <v>1163</v>
      </c>
      <c r="D99" s="202" t="s">
        <v>1164</v>
      </c>
      <c r="E99" s="202" t="s">
        <v>1165</v>
      </c>
      <c r="F99" s="203">
        <v>39</v>
      </c>
      <c r="G99" s="202" t="s">
        <v>1179</v>
      </c>
      <c r="H99" s="204">
        <v>390601700</v>
      </c>
      <c r="I99" s="205" t="s">
        <v>1187</v>
      </c>
      <c r="J99" s="205" t="s">
        <v>1188</v>
      </c>
      <c r="K99" s="205" t="s">
        <v>1189</v>
      </c>
      <c r="L99" s="220">
        <v>0</v>
      </c>
      <c r="M99" s="202" t="s">
        <v>1176</v>
      </c>
      <c r="N99" s="208">
        <v>23</v>
      </c>
      <c r="O99" s="219" t="s">
        <v>1162</v>
      </c>
      <c r="P99" s="210">
        <v>0</v>
      </c>
      <c r="Q99" s="210">
        <v>0</v>
      </c>
      <c r="R99" s="210">
        <v>0</v>
      </c>
      <c r="S99" s="210">
        <v>0</v>
      </c>
      <c r="T99" s="210">
        <v>0</v>
      </c>
      <c r="U99" s="210">
        <v>0</v>
      </c>
      <c r="V99" s="210">
        <v>100000000</v>
      </c>
      <c r="W99" s="210">
        <v>0</v>
      </c>
      <c r="X99" s="211">
        <v>100000000</v>
      </c>
      <c r="Y99" s="210">
        <v>0</v>
      </c>
      <c r="Z99" s="210">
        <v>0</v>
      </c>
      <c r="AA99" s="210">
        <v>0</v>
      </c>
      <c r="AB99" s="212">
        <v>0</v>
      </c>
      <c r="AC99" s="213">
        <v>100000000</v>
      </c>
      <c r="AD99" s="210">
        <v>0</v>
      </c>
      <c r="AE99" s="210">
        <v>0</v>
      </c>
      <c r="AF99" s="210">
        <v>0</v>
      </c>
      <c r="AG99" s="210">
        <v>0</v>
      </c>
      <c r="AH99" s="210">
        <v>0</v>
      </c>
      <c r="AI99" s="210">
        <v>0</v>
      </c>
      <c r="AJ99" s="210">
        <v>0</v>
      </c>
      <c r="AK99" s="210">
        <v>0</v>
      </c>
      <c r="AL99" s="211">
        <v>0</v>
      </c>
      <c r="AM99" s="210">
        <v>0</v>
      </c>
      <c r="AN99" s="210">
        <v>0</v>
      </c>
      <c r="AO99" s="210">
        <v>0</v>
      </c>
      <c r="AP99" s="212">
        <v>0</v>
      </c>
      <c r="AQ99" s="214">
        <v>0</v>
      </c>
      <c r="AR99" s="210">
        <v>0</v>
      </c>
      <c r="AS99" s="210">
        <v>0</v>
      </c>
      <c r="AT99" s="210">
        <v>0</v>
      </c>
      <c r="AU99" s="210">
        <v>0</v>
      </c>
      <c r="AV99" s="210">
        <v>0</v>
      </c>
      <c r="AW99" s="210">
        <v>0</v>
      </c>
      <c r="AX99" s="210">
        <v>0</v>
      </c>
      <c r="AY99" s="210">
        <v>0</v>
      </c>
      <c r="AZ99" s="211">
        <v>0</v>
      </c>
      <c r="BA99" s="210">
        <v>0</v>
      </c>
      <c r="BB99" s="210">
        <v>0</v>
      </c>
      <c r="BC99" s="210">
        <v>0</v>
      </c>
      <c r="BD99" s="212">
        <v>0</v>
      </c>
      <c r="BE99" s="214">
        <v>0</v>
      </c>
      <c r="BF99" s="210">
        <v>0</v>
      </c>
      <c r="BG99" s="210">
        <v>0</v>
      </c>
      <c r="BH99" s="210">
        <v>0</v>
      </c>
      <c r="BI99" s="210">
        <v>0</v>
      </c>
      <c r="BJ99" s="210">
        <v>0</v>
      </c>
      <c r="BK99" s="210">
        <v>0</v>
      </c>
      <c r="BL99" s="210">
        <v>0</v>
      </c>
      <c r="BM99" s="210">
        <v>0</v>
      </c>
      <c r="BN99" s="211">
        <v>0</v>
      </c>
      <c r="BO99" s="210">
        <v>0</v>
      </c>
      <c r="BP99" s="210">
        <v>0</v>
      </c>
      <c r="BQ99" s="210">
        <v>0</v>
      </c>
      <c r="BR99" s="212">
        <v>0</v>
      </c>
      <c r="BS99" s="215">
        <v>0</v>
      </c>
      <c r="BT99" s="216">
        <v>100000000</v>
      </c>
      <c r="BU99" s="217"/>
    </row>
    <row r="100" spans="1:73" ht="31.2">
      <c r="A100" s="201">
        <v>96</v>
      </c>
      <c r="B100" s="202" t="s">
        <v>758</v>
      </c>
      <c r="C100" s="202" t="s">
        <v>1163</v>
      </c>
      <c r="D100" s="202" t="s">
        <v>1164</v>
      </c>
      <c r="E100" s="202" t="s">
        <v>1165</v>
      </c>
      <c r="F100" s="203">
        <v>39</v>
      </c>
      <c r="G100" s="202" t="s">
        <v>1179</v>
      </c>
      <c r="H100" s="204">
        <v>390601900</v>
      </c>
      <c r="I100" s="205" t="s">
        <v>1190</v>
      </c>
      <c r="J100" s="205" t="s">
        <v>1191</v>
      </c>
      <c r="K100" s="205" t="s">
        <v>1192</v>
      </c>
      <c r="L100" s="206">
        <v>5</v>
      </c>
      <c r="M100" s="202" t="s">
        <v>1176</v>
      </c>
      <c r="N100" s="208">
        <v>7</v>
      </c>
      <c r="O100" s="219" t="s">
        <v>1162</v>
      </c>
      <c r="P100" s="210">
        <v>0</v>
      </c>
      <c r="Q100" s="210">
        <v>0</v>
      </c>
      <c r="R100" s="210">
        <v>0</v>
      </c>
      <c r="S100" s="210">
        <v>0</v>
      </c>
      <c r="T100" s="210">
        <v>0</v>
      </c>
      <c r="U100" s="210">
        <v>0</v>
      </c>
      <c r="V100" s="210">
        <v>196417814</v>
      </c>
      <c r="W100" s="210">
        <v>0</v>
      </c>
      <c r="X100" s="211">
        <v>196417814</v>
      </c>
      <c r="Y100" s="210">
        <v>0</v>
      </c>
      <c r="Z100" s="210">
        <v>0</v>
      </c>
      <c r="AA100" s="210">
        <v>0</v>
      </c>
      <c r="AB100" s="212">
        <v>0</v>
      </c>
      <c r="AC100" s="213">
        <v>196417814</v>
      </c>
      <c r="AD100" s="210">
        <v>0</v>
      </c>
      <c r="AE100" s="210">
        <v>0</v>
      </c>
      <c r="AF100" s="210">
        <v>0</v>
      </c>
      <c r="AG100" s="210">
        <v>0</v>
      </c>
      <c r="AH100" s="210">
        <v>0</v>
      </c>
      <c r="AI100" s="210">
        <v>0</v>
      </c>
      <c r="AJ100" s="210">
        <v>2094546359</v>
      </c>
      <c r="AK100" s="210">
        <v>0</v>
      </c>
      <c r="AL100" s="211">
        <v>2094546359</v>
      </c>
      <c r="AM100" s="210">
        <v>0</v>
      </c>
      <c r="AN100" s="210">
        <v>0</v>
      </c>
      <c r="AO100" s="210">
        <v>0</v>
      </c>
      <c r="AP100" s="212">
        <v>0</v>
      </c>
      <c r="AQ100" s="214">
        <v>2094546359</v>
      </c>
      <c r="AR100" s="210">
        <v>0</v>
      </c>
      <c r="AS100" s="210">
        <v>0</v>
      </c>
      <c r="AT100" s="210">
        <v>0</v>
      </c>
      <c r="AU100" s="210">
        <v>0</v>
      </c>
      <c r="AV100" s="210">
        <v>0</v>
      </c>
      <c r="AW100" s="210">
        <v>0</v>
      </c>
      <c r="AX100" s="210">
        <v>420581027</v>
      </c>
      <c r="AY100" s="210">
        <v>0</v>
      </c>
      <c r="AZ100" s="211">
        <v>420581027</v>
      </c>
      <c r="BA100" s="210">
        <v>0</v>
      </c>
      <c r="BB100" s="210">
        <v>0</v>
      </c>
      <c r="BC100" s="210">
        <v>0</v>
      </c>
      <c r="BD100" s="212">
        <v>0</v>
      </c>
      <c r="BE100" s="214">
        <v>420581027</v>
      </c>
      <c r="BF100" s="210">
        <v>0</v>
      </c>
      <c r="BG100" s="210">
        <v>0</v>
      </c>
      <c r="BH100" s="210">
        <v>0</v>
      </c>
      <c r="BI100" s="210">
        <v>0</v>
      </c>
      <c r="BJ100" s="210">
        <v>0</v>
      </c>
      <c r="BK100" s="210">
        <v>0</v>
      </c>
      <c r="BL100" s="210">
        <v>0</v>
      </c>
      <c r="BM100" s="210">
        <v>0</v>
      </c>
      <c r="BN100" s="211">
        <v>0</v>
      </c>
      <c r="BO100" s="210">
        <v>0</v>
      </c>
      <c r="BP100" s="210">
        <v>0</v>
      </c>
      <c r="BQ100" s="210">
        <v>0</v>
      </c>
      <c r="BR100" s="212">
        <v>0</v>
      </c>
      <c r="BS100" s="215">
        <v>0</v>
      </c>
      <c r="BT100" s="216">
        <v>2711545200</v>
      </c>
      <c r="BU100" s="217"/>
    </row>
    <row r="101" spans="1:73" ht="15.6">
      <c r="A101" s="201">
        <v>97</v>
      </c>
      <c r="B101" s="202" t="s">
        <v>758</v>
      </c>
      <c r="C101" s="202" t="s">
        <v>1163</v>
      </c>
      <c r="D101" s="202" t="s">
        <v>1164</v>
      </c>
      <c r="E101" s="202" t="s">
        <v>1165</v>
      </c>
      <c r="F101" s="203">
        <v>45</v>
      </c>
      <c r="G101" s="202" t="s">
        <v>1195</v>
      </c>
      <c r="H101" s="204">
        <v>459902500</v>
      </c>
      <c r="I101" s="205" t="s">
        <v>1196</v>
      </c>
      <c r="J101" s="205" t="s">
        <v>1197</v>
      </c>
      <c r="K101" s="205" t="s">
        <v>1198</v>
      </c>
      <c r="L101" s="206">
        <v>1</v>
      </c>
      <c r="M101" s="202" t="s">
        <v>1176</v>
      </c>
      <c r="N101" s="221" t="s">
        <v>1199</v>
      </c>
      <c r="O101" s="219" t="s">
        <v>1162</v>
      </c>
      <c r="P101" s="210">
        <v>200000000</v>
      </c>
      <c r="Q101" s="210">
        <v>0</v>
      </c>
      <c r="R101" s="210">
        <v>0</v>
      </c>
      <c r="S101" s="210">
        <v>0</v>
      </c>
      <c r="T101" s="210">
        <v>0</v>
      </c>
      <c r="U101" s="210">
        <v>0</v>
      </c>
      <c r="V101" s="210">
        <v>0</v>
      </c>
      <c r="W101" s="210">
        <v>0</v>
      </c>
      <c r="X101" s="211">
        <v>200000000</v>
      </c>
      <c r="Y101" s="210">
        <v>0</v>
      </c>
      <c r="Z101" s="210">
        <v>0</v>
      </c>
      <c r="AA101" s="210">
        <v>0</v>
      </c>
      <c r="AB101" s="212">
        <v>0</v>
      </c>
      <c r="AC101" s="213">
        <v>200000000</v>
      </c>
      <c r="AD101" s="210">
        <v>64058851</v>
      </c>
      <c r="AE101" s="210">
        <v>0</v>
      </c>
      <c r="AF101" s="210">
        <v>0</v>
      </c>
      <c r="AG101" s="210">
        <v>0</v>
      </c>
      <c r="AH101" s="210">
        <v>0</v>
      </c>
      <c r="AI101" s="210">
        <v>0</v>
      </c>
      <c r="AJ101" s="210">
        <v>0</v>
      </c>
      <c r="AK101" s="210">
        <v>0</v>
      </c>
      <c r="AL101" s="211">
        <v>64058851</v>
      </c>
      <c r="AM101" s="210">
        <v>0</v>
      </c>
      <c r="AN101" s="210">
        <v>0</v>
      </c>
      <c r="AO101" s="210">
        <v>30000000</v>
      </c>
      <c r="AP101" s="212">
        <v>30000000</v>
      </c>
      <c r="AQ101" s="214">
        <v>94058851</v>
      </c>
      <c r="AR101" s="210"/>
      <c r="AS101" s="210">
        <v>0</v>
      </c>
      <c r="AT101" s="210">
        <v>0</v>
      </c>
      <c r="AU101" s="210">
        <v>0</v>
      </c>
      <c r="AV101" s="210">
        <v>0</v>
      </c>
      <c r="AW101" s="210">
        <v>0</v>
      </c>
      <c r="AX101" s="210">
        <v>0</v>
      </c>
      <c r="AY101" s="210">
        <v>0</v>
      </c>
      <c r="AZ101" s="211">
        <v>0</v>
      </c>
      <c r="BA101" s="210">
        <v>110000000</v>
      </c>
      <c r="BB101" s="210">
        <v>0</v>
      </c>
      <c r="BC101" s="210">
        <v>0</v>
      </c>
      <c r="BD101" s="212">
        <v>110000000</v>
      </c>
      <c r="BE101" s="214">
        <v>110000000</v>
      </c>
      <c r="BF101" s="210"/>
      <c r="BG101" s="210">
        <v>0</v>
      </c>
      <c r="BH101" s="210">
        <v>0</v>
      </c>
      <c r="BI101" s="210">
        <v>0</v>
      </c>
      <c r="BJ101" s="210">
        <v>0</v>
      </c>
      <c r="BK101" s="210">
        <v>0</v>
      </c>
      <c r="BL101" s="210">
        <v>0</v>
      </c>
      <c r="BM101" s="210">
        <v>0</v>
      </c>
      <c r="BN101" s="211">
        <v>0</v>
      </c>
      <c r="BO101" s="210">
        <v>110000000</v>
      </c>
      <c r="BP101" s="210">
        <v>0</v>
      </c>
      <c r="BQ101" s="210">
        <v>0</v>
      </c>
      <c r="BR101" s="212">
        <v>110000000</v>
      </c>
      <c r="BS101" s="215">
        <v>110000000</v>
      </c>
      <c r="BT101" s="216">
        <v>514058851</v>
      </c>
      <c r="BU101" s="217"/>
    </row>
    <row r="102" spans="1:73" ht="31.2">
      <c r="A102" s="201">
        <v>98</v>
      </c>
      <c r="B102" s="202" t="s">
        <v>758</v>
      </c>
      <c r="C102" s="202" t="s">
        <v>1163</v>
      </c>
      <c r="D102" s="202" t="s">
        <v>1164</v>
      </c>
      <c r="E102" s="202" t="s">
        <v>1165</v>
      </c>
      <c r="F102" s="203">
        <v>39</v>
      </c>
      <c r="G102" s="223" t="s">
        <v>1179</v>
      </c>
      <c r="H102" s="204">
        <v>390600900</v>
      </c>
      <c r="I102" s="205" t="s">
        <v>1180</v>
      </c>
      <c r="J102" s="205" t="s">
        <v>1181</v>
      </c>
      <c r="K102" s="205" t="s">
        <v>1200</v>
      </c>
      <c r="L102" s="220">
        <v>0</v>
      </c>
      <c r="M102" s="202" t="s">
        <v>1176</v>
      </c>
      <c r="N102" s="224">
        <v>1</v>
      </c>
      <c r="O102" s="219" t="s">
        <v>1162</v>
      </c>
      <c r="P102" s="210">
        <v>0</v>
      </c>
      <c r="Q102" s="210">
        <v>0</v>
      </c>
      <c r="R102" s="210">
        <v>0</v>
      </c>
      <c r="S102" s="210">
        <v>0</v>
      </c>
      <c r="T102" s="210">
        <v>0</v>
      </c>
      <c r="U102" s="210">
        <v>0</v>
      </c>
      <c r="V102" s="210">
        <v>0</v>
      </c>
      <c r="W102" s="210">
        <v>0</v>
      </c>
      <c r="X102" s="211">
        <v>0</v>
      </c>
      <c r="Y102" s="210">
        <v>0</v>
      </c>
      <c r="Z102" s="210">
        <v>0</v>
      </c>
      <c r="AA102" s="210">
        <v>0</v>
      </c>
      <c r="AB102" s="212">
        <v>0</v>
      </c>
      <c r="AC102" s="213">
        <v>0</v>
      </c>
      <c r="AD102" s="210">
        <v>0</v>
      </c>
      <c r="AE102" s="210">
        <v>0</v>
      </c>
      <c r="AF102" s="210">
        <v>0</v>
      </c>
      <c r="AG102" s="210">
        <v>0</v>
      </c>
      <c r="AH102" s="210">
        <v>0</v>
      </c>
      <c r="AI102" s="210">
        <v>0</v>
      </c>
      <c r="AJ102" s="210">
        <v>0</v>
      </c>
      <c r="AK102" s="210">
        <v>0</v>
      </c>
      <c r="AL102" s="211">
        <v>0</v>
      </c>
      <c r="AM102" s="210">
        <v>70000000</v>
      </c>
      <c r="AN102" s="210">
        <v>0</v>
      </c>
      <c r="AO102" s="210">
        <v>0</v>
      </c>
      <c r="AP102" s="212">
        <v>70000000</v>
      </c>
      <c r="AQ102" s="214">
        <v>70000000</v>
      </c>
      <c r="AR102" s="210">
        <v>0</v>
      </c>
      <c r="AS102" s="210">
        <v>0</v>
      </c>
      <c r="AT102" s="210">
        <v>0</v>
      </c>
      <c r="AU102" s="210">
        <v>0</v>
      </c>
      <c r="AV102" s="210">
        <v>0</v>
      </c>
      <c r="AW102" s="210">
        <v>0</v>
      </c>
      <c r="AX102" s="210">
        <v>0</v>
      </c>
      <c r="AY102" s="210">
        <v>0</v>
      </c>
      <c r="AZ102" s="211">
        <v>0</v>
      </c>
      <c r="BA102" s="210">
        <v>0</v>
      </c>
      <c r="BB102" s="210">
        <v>0</v>
      </c>
      <c r="BC102" s="210">
        <v>0</v>
      </c>
      <c r="BD102" s="212">
        <v>0</v>
      </c>
      <c r="BE102" s="214">
        <v>0</v>
      </c>
      <c r="BF102" s="210">
        <v>0</v>
      </c>
      <c r="BG102" s="210">
        <v>0</v>
      </c>
      <c r="BH102" s="210">
        <v>0</v>
      </c>
      <c r="BI102" s="210">
        <v>0</v>
      </c>
      <c r="BJ102" s="210">
        <v>0</v>
      </c>
      <c r="BK102" s="210">
        <v>0</v>
      </c>
      <c r="BL102" s="210">
        <v>0</v>
      </c>
      <c r="BM102" s="210">
        <v>0</v>
      </c>
      <c r="BN102" s="211">
        <v>0</v>
      </c>
      <c r="BO102" s="210">
        <v>0</v>
      </c>
      <c r="BP102" s="210">
        <v>0</v>
      </c>
      <c r="BQ102" s="210">
        <v>0</v>
      </c>
      <c r="BR102" s="212">
        <v>0</v>
      </c>
      <c r="BS102" s="215">
        <v>0</v>
      </c>
      <c r="BT102" s="216">
        <v>70000000</v>
      </c>
      <c r="BU102" s="217"/>
    </row>
    <row r="103" spans="1:73" ht="15.6">
      <c r="A103" s="201">
        <v>99</v>
      </c>
      <c r="B103" s="202" t="s">
        <v>758</v>
      </c>
      <c r="C103" s="202" t="s">
        <v>1163</v>
      </c>
      <c r="D103" s="202" t="s">
        <v>1164</v>
      </c>
      <c r="E103" s="202" t="s">
        <v>1165</v>
      </c>
      <c r="F103" s="203">
        <v>39</v>
      </c>
      <c r="G103" s="202" t="s">
        <v>1183</v>
      </c>
      <c r="H103" s="204">
        <v>390500400</v>
      </c>
      <c r="I103" s="205" t="s">
        <v>1201</v>
      </c>
      <c r="J103" s="205" t="s">
        <v>1202</v>
      </c>
      <c r="K103" s="205" t="s">
        <v>1203</v>
      </c>
      <c r="L103" s="220">
        <v>0</v>
      </c>
      <c r="M103" s="202" t="s">
        <v>1176</v>
      </c>
      <c r="N103" s="208">
        <v>3</v>
      </c>
      <c r="O103" s="219" t="s">
        <v>1162</v>
      </c>
      <c r="P103" s="210">
        <v>0</v>
      </c>
      <c r="Q103" s="210">
        <v>0</v>
      </c>
      <c r="R103" s="210">
        <v>0</v>
      </c>
      <c r="S103" s="210">
        <v>0</v>
      </c>
      <c r="T103" s="210">
        <v>0</v>
      </c>
      <c r="U103" s="210">
        <v>0</v>
      </c>
      <c r="V103" s="210">
        <v>0</v>
      </c>
      <c r="W103" s="210">
        <v>0</v>
      </c>
      <c r="X103" s="211">
        <v>0</v>
      </c>
      <c r="Y103" s="210">
        <v>0</v>
      </c>
      <c r="Z103" s="210">
        <v>0</v>
      </c>
      <c r="AA103" s="210">
        <v>0</v>
      </c>
      <c r="AB103" s="212">
        <v>0</v>
      </c>
      <c r="AC103" s="213">
        <v>0</v>
      </c>
      <c r="AD103" s="210">
        <v>0</v>
      </c>
      <c r="AE103" s="210">
        <v>0</v>
      </c>
      <c r="AF103" s="210">
        <v>0</v>
      </c>
      <c r="AG103" s="210">
        <v>0</v>
      </c>
      <c r="AH103" s="210">
        <v>0</v>
      </c>
      <c r="AI103" s="210">
        <v>0</v>
      </c>
      <c r="AJ103" s="210">
        <v>0</v>
      </c>
      <c r="AK103" s="210">
        <v>0</v>
      </c>
      <c r="AL103" s="211">
        <v>0</v>
      </c>
      <c r="AM103" s="210">
        <v>0</v>
      </c>
      <c r="AN103" s="210">
        <v>0</v>
      </c>
      <c r="AO103" s="210">
        <v>0</v>
      </c>
      <c r="AP103" s="212">
        <v>0</v>
      </c>
      <c r="AQ103" s="214">
        <v>0</v>
      </c>
      <c r="AR103" s="210">
        <v>0</v>
      </c>
      <c r="AS103" s="210">
        <v>0</v>
      </c>
      <c r="AT103" s="210">
        <v>0</v>
      </c>
      <c r="AU103" s="210">
        <v>0</v>
      </c>
      <c r="AV103" s="210">
        <v>0</v>
      </c>
      <c r="AW103" s="210">
        <v>0</v>
      </c>
      <c r="AX103" s="210">
        <v>0</v>
      </c>
      <c r="AY103" s="210">
        <v>0</v>
      </c>
      <c r="AZ103" s="211">
        <v>0</v>
      </c>
      <c r="BA103" s="210">
        <v>10000000</v>
      </c>
      <c r="BB103" s="210">
        <v>0</v>
      </c>
      <c r="BC103" s="210">
        <v>0</v>
      </c>
      <c r="BD103" s="212">
        <v>10000000</v>
      </c>
      <c r="BE103" s="214">
        <v>10000000</v>
      </c>
      <c r="BF103" s="210">
        <v>0</v>
      </c>
      <c r="BG103" s="210">
        <v>0</v>
      </c>
      <c r="BH103" s="210">
        <v>0</v>
      </c>
      <c r="BI103" s="210">
        <v>0</v>
      </c>
      <c r="BJ103" s="210">
        <v>0</v>
      </c>
      <c r="BK103" s="210">
        <v>0</v>
      </c>
      <c r="BL103" s="210">
        <v>0</v>
      </c>
      <c r="BM103" s="210">
        <v>0</v>
      </c>
      <c r="BN103" s="211">
        <v>0</v>
      </c>
      <c r="BO103" s="210">
        <v>0</v>
      </c>
      <c r="BP103" s="210">
        <v>0</v>
      </c>
      <c r="BQ103" s="210">
        <v>0</v>
      </c>
      <c r="BR103" s="212">
        <v>0</v>
      </c>
      <c r="BS103" s="215">
        <v>0</v>
      </c>
      <c r="BT103" s="216">
        <v>10000000</v>
      </c>
      <c r="BU103" s="217"/>
    </row>
    <row r="104" spans="1:73" ht="31.2">
      <c r="A104" s="201">
        <v>100</v>
      </c>
      <c r="B104" s="202" t="s">
        <v>758</v>
      </c>
      <c r="C104" s="202" t="s">
        <v>1163</v>
      </c>
      <c r="D104" s="202" t="s">
        <v>1164</v>
      </c>
      <c r="E104" s="202" t="s">
        <v>1165</v>
      </c>
      <c r="F104" s="203">
        <v>39</v>
      </c>
      <c r="G104" s="202" t="s">
        <v>1179</v>
      </c>
      <c r="H104" s="204">
        <v>390601100</v>
      </c>
      <c r="I104" s="205" t="s">
        <v>1204</v>
      </c>
      <c r="J104" s="205" t="s">
        <v>1205</v>
      </c>
      <c r="K104" s="205" t="s">
        <v>1206</v>
      </c>
      <c r="L104" s="206">
        <v>1</v>
      </c>
      <c r="M104" s="202" t="s">
        <v>1176</v>
      </c>
      <c r="N104" s="208">
        <v>7</v>
      </c>
      <c r="O104" s="219" t="s">
        <v>1162</v>
      </c>
      <c r="P104" s="210">
        <v>0</v>
      </c>
      <c r="Q104" s="210">
        <v>0</v>
      </c>
      <c r="R104" s="210">
        <v>0</v>
      </c>
      <c r="S104" s="210">
        <v>0</v>
      </c>
      <c r="T104" s="210">
        <v>0</v>
      </c>
      <c r="U104" s="210">
        <v>0</v>
      </c>
      <c r="V104" s="210">
        <v>0</v>
      </c>
      <c r="W104" s="210">
        <v>0</v>
      </c>
      <c r="X104" s="211">
        <v>0</v>
      </c>
      <c r="Y104" s="210">
        <v>0</v>
      </c>
      <c r="Z104" s="210">
        <v>0</v>
      </c>
      <c r="AA104" s="210">
        <v>0</v>
      </c>
      <c r="AB104" s="212">
        <v>0</v>
      </c>
      <c r="AC104" s="213">
        <v>0</v>
      </c>
      <c r="AD104" s="210">
        <v>0</v>
      </c>
      <c r="AE104" s="210">
        <v>0</v>
      </c>
      <c r="AF104" s="210">
        <v>0</v>
      </c>
      <c r="AG104" s="210">
        <v>0</v>
      </c>
      <c r="AH104" s="210">
        <v>0</v>
      </c>
      <c r="AI104" s="210">
        <v>0</v>
      </c>
      <c r="AJ104" s="210">
        <v>0</v>
      </c>
      <c r="AK104" s="210">
        <v>0</v>
      </c>
      <c r="AL104" s="211">
        <v>0</v>
      </c>
      <c r="AM104" s="210">
        <v>0</v>
      </c>
      <c r="AN104" s="210">
        <v>0</v>
      </c>
      <c r="AO104" s="210">
        <v>0</v>
      </c>
      <c r="AP104" s="212">
        <v>0</v>
      </c>
      <c r="AQ104" s="214">
        <v>0</v>
      </c>
      <c r="AR104" s="210">
        <v>0</v>
      </c>
      <c r="AS104" s="210">
        <v>0</v>
      </c>
      <c r="AT104" s="210">
        <v>0</v>
      </c>
      <c r="AU104" s="210">
        <v>0</v>
      </c>
      <c r="AV104" s="210">
        <v>0</v>
      </c>
      <c r="AW104" s="210">
        <v>0</v>
      </c>
      <c r="AX104" s="210">
        <v>35312638.5</v>
      </c>
      <c r="AY104" s="210">
        <v>0</v>
      </c>
      <c r="AZ104" s="211">
        <v>35312638.5</v>
      </c>
      <c r="BA104" s="210">
        <v>135000000</v>
      </c>
      <c r="BB104" s="210">
        <v>0</v>
      </c>
      <c r="BC104" s="210">
        <v>50000000</v>
      </c>
      <c r="BD104" s="212">
        <v>185000000</v>
      </c>
      <c r="BE104" s="214">
        <v>220312638.5</v>
      </c>
      <c r="BF104" s="210">
        <v>0</v>
      </c>
      <c r="BG104" s="210">
        <v>0</v>
      </c>
      <c r="BH104" s="210">
        <v>0</v>
      </c>
      <c r="BI104" s="210">
        <v>0</v>
      </c>
      <c r="BJ104" s="210">
        <v>0</v>
      </c>
      <c r="BK104" s="210">
        <v>0</v>
      </c>
      <c r="BL104" s="210">
        <v>0</v>
      </c>
      <c r="BM104" s="210">
        <v>0</v>
      </c>
      <c r="BN104" s="211">
        <v>0</v>
      </c>
      <c r="BO104" s="210">
        <v>0</v>
      </c>
      <c r="BP104" s="210">
        <v>0</v>
      </c>
      <c r="BQ104" s="210">
        <v>0</v>
      </c>
      <c r="BR104" s="212">
        <v>0</v>
      </c>
      <c r="BS104" s="215">
        <v>0</v>
      </c>
      <c r="BT104" s="216">
        <v>220312638.5</v>
      </c>
      <c r="BU104" s="217"/>
    </row>
    <row r="105" spans="1:73" ht="31.2">
      <c r="A105" s="201">
        <v>101</v>
      </c>
      <c r="B105" s="202" t="s">
        <v>758</v>
      </c>
      <c r="C105" s="202" t="s">
        <v>1163</v>
      </c>
      <c r="D105" s="202" t="s">
        <v>1164</v>
      </c>
      <c r="E105" s="202" t="s">
        <v>1165</v>
      </c>
      <c r="F105" s="203">
        <v>39</v>
      </c>
      <c r="G105" s="202" t="s">
        <v>1179</v>
      </c>
      <c r="H105" s="204">
        <v>390601100</v>
      </c>
      <c r="I105" s="205" t="s">
        <v>1204</v>
      </c>
      <c r="J105" s="205" t="s">
        <v>1205</v>
      </c>
      <c r="K105" s="205" t="s">
        <v>1208</v>
      </c>
      <c r="L105" s="220">
        <v>0</v>
      </c>
      <c r="M105" s="202" t="s">
        <v>1176</v>
      </c>
      <c r="N105" s="208">
        <v>1</v>
      </c>
      <c r="O105" s="219" t="s">
        <v>1162</v>
      </c>
      <c r="P105" s="210">
        <v>0</v>
      </c>
      <c r="Q105" s="210">
        <v>0</v>
      </c>
      <c r="R105" s="210">
        <v>0</v>
      </c>
      <c r="S105" s="210">
        <v>0</v>
      </c>
      <c r="T105" s="210">
        <v>0</v>
      </c>
      <c r="U105" s="210">
        <v>0</v>
      </c>
      <c r="V105" s="210">
        <v>0</v>
      </c>
      <c r="W105" s="210">
        <v>0</v>
      </c>
      <c r="X105" s="211">
        <v>0</v>
      </c>
      <c r="Y105" s="210">
        <v>0</v>
      </c>
      <c r="Z105" s="210">
        <v>0</v>
      </c>
      <c r="AA105" s="210">
        <v>0</v>
      </c>
      <c r="AB105" s="212">
        <v>0</v>
      </c>
      <c r="AC105" s="213">
        <v>0</v>
      </c>
      <c r="AD105" s="210">
        <v>0</v>
      </c>
      <c r="AE105" s="210">
        <v>0</v>
      </c>
      <c r="AF105" s="210">
        <v>0</v>
      </c>
      <c r="AG105" s="210">
        <v>0</v>
      </c>
      <c r="AH105" s="210">
        <v>0</v>
      </c>
      <c r="AI105" s="210">
        <v>0</v>
      </c>
      <c r="AJ105" s="210">
        <v>0</v>
      </c>
      <c r="AK105" s="210">
        <v>0</v>
      </c>
      <c r="AL105" s="211">
        <v>0</v>
      </c>
      <c r="AM105" s="210">
        <v>0</v>
      </c>
      <c r="AN105" s="210">
        <v>0</v>
      </c>
      <c r="AO105" s="210">
        <v>0</v>
      </c>
      <c r="AP105" s="212">
        <v>0</v>
      </c>
      <c r="AQ105" s="214">
        <v>0</v>
      </c>
      <c r="AR105" s="210">
        <v>0</v>
      </c>
      <c r="AS105" s="210">
        <v>0</v>
      </c>
      <c r="AT105" s="210">
        <v>0</v>
      </c>
      <c r="AU105" s="210">
        <v>0</v>
      </c>
      <c r="AV105" s="210">
        <v>0</v>
      </c>
      <c r="AW105" s="210">
        <v>0</v>
      </c>
      <c r="AX105" s="210">
        <v>0</v>
      </c>
      <c r="AY105" s="210">
        <v>0</v>
      </c>
      <c r="AZ105" s="211">
        <v>0</v>
      </c>
      <c r="BA105" s="210">
        <v>150000000</v>
      </c>
      <c r="BB105" s="210">
        <v>0</v>
      </c>
      <c r="BC105" s="210">
        <v>0</v>
      </c>
      <c r="BD105" s="212">
        <v>150000000</v>
      </c>
      <c r="BE105" s="214">
        <v>150000000</v>
      </c>
      <c r="BF105" s="210">
        <v>0</v>
      </c>
      <c r="BG105" s="210">
        <v>0</v>
      </c>
      <c r="BH105" s="210">
        <v>0</v>
      </c>
      <c r="BI105" s="210">
        <v>0</v>
      </c>
      <c r="BJ105" s="210">
        <v>0</v>
      </c>
      <c r="BK105" s="210">
        <v>0</v>
      </c>
      <c r="BL105" s="210">
        <v>0</v>
      </c>
      <c r="BM105" s="210">
        <v>0</v>
      </c>
      <c r="BN105" s="211">
        <v>0</v>
      </c>
      <c r="BO105" s="210">
        <v>0</v>
      </c>
      <c r="BP105" s="210">
        <v>0</v>
      </c>
      <c r="BQ105" s="210">
        <v>0</v>
      </c>
      <c r="BR105" s="212">
        <v>0</v>
      </c>
      <c r="BS105" s="215">
        <v>0</v>
      </c>
      <c r="BT105" s="216">
        <v>150000000</v>
      </c>
      <c r="BU105" s="217"/>
    </row>
    <row r="106" spans="1:73" ht="31.2">
      <c r="A106" s="201">
        <v>102</v>
      </c>
      <c r="B106" s="202" t="s">
        <v>758</v>
      </c>
      <c r="C106" s="202" t="s">
        <v>1163</v>
      </c>
      <c r="D106" s="202" t="s">
        <v>1164</v>
      </c>
      <c r="E106" s="202" t="s">
        <v>1165</v>
      </c>
      <c r="F106" s="203">
        <v>39</v>
      </c>
      <c r="G106" s="202" t="s">
        <v>1179</v>
      </c>
      <c r="H106" s="204">
        <v>390600101</v>
      </c>
      <c r="I106" s="205" t="s">
        <v>770</v>
      </c>
      <c r="J106" s="205" t="s">
        <v>1209</v>
      </c>
      <c r="K106" s="205" t="s">
        <v>1210</v>
      </c>
      <c r="L106" s="206">
        <v>1200</v>
      </c>
      <c r="M106" s="202" t="s">
        <v>1176</v>
      </c>
      <c r="N106" s="208">
        <v>2400</v>
      </c>
      <c r="O106" s="219" t="s">
        <v>1162</v>
      </c>
      <c r="P106" s="210">
        <v>0</v>
      </c>
      <c r="Q106" s="210">
        <v>0</v>
      </c>
      <c r="R106" s="210">
        <v>0</v>
      </c>
      <c r="S106" s="210">
        <v>0</v>
      </c>
      <c r="T106" s="210">
        <v>0</v>
      </c>
      <c r="U106" s="210">
        <v>0</v>
      </c>
      <c r="V106" s="210">
        <v>0</v>
      </c>
      <c r="W106" s="210">
        <v>0</v>
      </c>
      <c r="X106" s="211">
        <v>0</v>
      </c>
      <c r="Y106" s="210">
        <v>0</v>
      </c>
      <c r="Z106" s="210">
        <v>0</v>
      </c>
      <c r="AA106" s="210">
        <v>0</v>
      </c>
      <c r="AB106" s="212">
        <v>0</v>
      </c>
      <c r="AC106" s="213">
        <v>0</v>
      </c>
      <c r="AD106" s="210">
        <v>0</v>
      </c>
      <c r="AE106" s="210">
        <v>0</v>
      </c>
      <c r="AF106" s="210">
        <v>0</v>
      </c>
      <c r="AG106" s="210">
        <v>0</v>
      </c>
      <c r="AH106" s="210">
        <v>0</v>
      </c>
      <c r="AI106" s="210">
        <v>0</v>
      </c>
      <c r="AJ106" s="210">
        <v>0</v>
      </c>
      <c r="AK106" s="210">
        <v>0</v>
      </c>
      <c r="AL106" s="211">
        <v>0</v>
      </c>
      <c r="AM106" s="210">
        <v>0</v>
      </c>
      <c r="AN106" s="210">
        <v>0</v>
      </c>
      <c r="AO106" s="210">
        <v>0</v>
      </c>
      <c r="AP106" s="212">
        <v>0</v>
      </c>
      <c r="AQ106" s="214">
        <v>0</v>
      </c>
      <c r="AR106" s="210">
        <v>0</v>
      </c>
      <c r="AS106" s="210">
        <v>0</v>
      </c>
      <c r="AT106" s="210">
        <v>0</v>
      </c>
      <c r="AU106" s="210">
        <v>0</v>
      </c>
      <c r="AV106" s="210">
        <v>0</v>
      </c>
      <c r="AW106" s="210">
        <v>0</v>
      </c>
      <c r="AX106" s="210">
        <v>0</v>
      </c>
      <c r="AY106" s="210">
        <v>0</v>
      </c>
      <c r="AZ106" s="211">
        <v>0</v>
      </c>
      <c r="BA106" s="210">
        <v>0</v>
      </c>
      <c r="BB106" s="210">
        <v>0</v>
      </c>
      <c r="BC106" s="210">
        <v>0</v>
      </c>
      <c r="BD106" s="212">
        <v>0</v>
      </c>
      <c r="BE106" s="214">
        <v>0</v>
      </c>
      <c r="BF106" s="210">
        <v>0</v>
      </c>
      <c r="BG106" s="210">
        <v>0</v>
      </c>
      <c r="BH106" s="210">
        <v>0</v>
      </c>
      <c r="BI106" s="210">
        <v>0</v>
      </c>
      <c r="BJ106" s="210">
        <v>0</v>
      </c>
      <c r="BK106" s="210">
        <v>0</v>
      </c>
      <c r="BL106" s="210">
        <v>0</v>
      </c>
      <c r="BM106" s="210">
        <v>0</v>
      </c>
      <c r="BN106" s="211">
        <v>0</v>
      </c>
      <c r="BO106" s="210">
        <v>800000000</v>
      </c>
      <c r="BP106" s="210">
        <v>0</v>
      </c>
      <c r="BQ106" s="210">
        <v>0</v>
      </c>
      <c r="BR106" s="212">
        <v>800000000</v>
      </c>
      <c r="BS106" s="215">
        <v>800000000</v>
      </c>
      <c r="BT106" s="216">
        <v>800000000</v>
      </c>
      <c r="BU106" s="217"/>
    </row>
    <row r="107" spans="1:73" ht="31.2">
      <c r="A107" s="201">
        <v>103</v>
      </c>
      <c r="B107" s="202" t="s">
        <v>758</v>
      </c>
      <c r="C107" s="202" t="s">
        <v>1163</v>
      </c>
      <c r="D107" s="202" t="s">
        <v>1164</v>
      </c>
      <c r="E107" s="202" t="s">
        <v>1165</v>
      </c>
      <c r="F107" s="203">
        <v>39</v>
      </c>
      <c r="G107" s="202" t="s">
        <v>1179</v>
      </c>
      <c r="H107" s="204">
        <v>390601701</v>
      </c>
      <c r="I107" s="205" t="s">
        <v>1187</v>
      </c>
      <c r="J107" s="205" t="s">
        <v>1212</v>
      </c>
      <c r="K107" s="205" t="s">
        <v>1213</v>
      </c>
      <c r="L107" s="220">
        <v>0</v>
      </c>
      <c r="M107" s="202" t="s">
        <v>1176</v>
      </c>
      <c r="N107" s="208">
        <v>1</v>
      </c>
      <c r="O107" s="219" t="s">
        <v>1162</v>
      </c>
      <c r="P107" s="210">
        <v>0</v>
      </c>
      <c r="Q107" s="210">
        <v>0</v>
      </c>
      <c r="R107" s="210">
        <v>0</v>
      </c>
      <c r="S107" s="210">
        <v>0</v>
      </c>
      <c r="T107" s="210">
        <v>0</v>
      </c>
      <c r="U107" s="210">
        <v>0</v>
      </c>
      <c r="V107" s="210">
        <v>0</v>
      </c>
      <c r="W107" s="210">
        <v>0</v>
      </c>
      <c r="X107" s="211">
        <v>0</v>
      </c>
      <c r="Y107" s="210"/>
      <c r="Z107" s="210">
        <v>0</v>
      </c>
      <c r="AA107" s="210">
        <v>14000000</v>
      </c>
      <c r="AB107" s="212">
        <v>14000000</v>
      </c>
      <c r="AC107" s="213">
        <v>14000000</v>
      </c>
      <c r="AD107" s="210">
        <v>0</v>
      </c>
      <c r="AE107" s="210">
        <v>0</v>
      </c>
      <c r="AF107" s="210">
        <v>0</v>
      </c>
      <c r="AG107" s="210">
        <v>0</v>
      </c>
      <c r="AH107" s="210">
        <v>0</v>
      </c>
      <c r="AI107" s="210">
        <v>0</v>
      </c>
      <c r="AJ107" s="210">
        <v>48000000</v>
      </c>
      <c r="AK107" s="210">
        <v>0</v>
      </c>
      <c r="AL107" s="211">
        <v>48000000</v>
      </c>
      <c r="AM107" s="210">
        <v>0</v>
      </c>
      <c r="AN107" s="210">
        <v>0</v>
      </c>
      <c r="AO107" s="210">
        <v>0</v>
      </c>
      <c r="AP107" s="212">
        <v>0</v>
      </c>
      <c r="AQ107" s="214">
        <v>48000000</v>
      </c>
      <c r="AR107" s="210">
        <v>0</v>
      </c>
      <c r="AS107" s="210">
        <v>0</v>
      </c>
      <c r="AT107" s="210">
        <v>0</v>
      </c>
      <c r="AU107" s="210">
        <v>0</v>
      </c>
      <c r="AV107" s="210">
        <v>0</v>
      </c>
      <c r="AW107" s="210">
        <v>0</v>
      </c>
      <c r="AX107" s="210">
        <v>0</v>
      </c>
      <c r="AY107" s="210">
        <v>0</v>
      </c>
      <c r="AZ107" s="211">
        <v>0</v>
      </c>
      <c r="BA107" s="210">
        <v>0</v>
      </c>
      <c r="BB107" s="210">
        <v>0</v>
      </c>
      <c r="BC107" s="210">
        <v>0</v>
      </c>
      <c r="BD107" s="212">
        <v>0</v>
      </c>
      <c r="BE107" s="214">
        <v>0</v>
      </c>
      <c r="BF107" s="210">
        <v>0</v>
      </c>
      <c r="BG107" s="210">
        <v>0</v>
      </c>
      <c r="BH107" s="210">
        <v>0</v>
      </c>
      <c r="BI107" s="210">
        <v>0</v>
      </c>
      <c r="BJ107" s="210">
        <v>0</v>
      </c>
      <c r="BK107" s="210">
        <v>0</v>
      </c>
      <c r="BL107" s="210">
        <v>0</v>
      </c>
      <c r="BM107" s="210">
        <v>0</v>
      </c>
      <c r="BN107" s="211">
        <v>0</v>
      </c>
      <c r="BO107" s="210">
        <v>0</v>
      </c>
      <c r="BP107" s="210">
        <v>0</v>
      </c>
      <c r="BQ107" s="210">
        <v>0</v>
      </c>
      <c r="BR107" s="212">
        <v>0</v>
      </c>
      <c r="BS107" s="215">
        <v>0</v>
      </c>
      <c r="BT107" s="216">
        <v>62000000</v>
      </c>
      <c r="BU107" s="217"/>
    </row>
    <row r="108" spans="1:73" ht="31.2">
      <c r="A108" s="201">
        <v>104</v>
      </c>
      <c r="B108" s="202" t="s">
        <v>758</v>
      </c>
      <c r="C108" s="202" t="s">
        <v>1163</v>
      </c>
      <c r="D108" s="202" t="s">
        <v>1164</v>
      </c>
      <c r="E108" s="202" t="s">
        <v>1165</v>
      </c>
      <c r="F108" s="203">
        <v>39</v>
      </c>
      <c r="G108" s="202" t="s">
        <v>1179</v>
      </c>
      <c r="H108" s="204">
        <v>390601702</v>
      </c>
      <c r="I108" s="205" t="s">
        <v>1187</v>
      </c>
      <c r="J108" s="205" t="s">
        <v>1214</v>
      </c>
      <c r="K108" s="205" t="s">
        <v>1215</v>
      </c>
      <c r="L108" s="220">
        <v>0</v>
      </c>
      <c r="M108" s="202" t="s">
        <v>1176</v>
      </c>
      <c r="N108" s="208">
        <v>3</v>
      </c>
      <c r="O108" s="219" t="s">
        <v>1162</v>
      </c>
      <c r="P108" s="210">
        <v>0</v>
      </c>
      <c r="Q108" s="210">
        <v>0</v>
      </c>
      <c r="R108" s="210">
        <v>0</v>
      </c>
      <c r="S108" s="210">
        <v>0</v>
      </c>
      <c r="T108" s="210">
        <v>0</v>
      </c>
      <c r="U108" s="210">
        <v>0</v>
      </c>
      <c r="V108" s="210">
        <v>0</v>
      </c>
      <c r="W108" s="210">
        <v>0</v>
      </c>
      <c r="X108" s="211">
        <v>0</v>
      </c>
      <c r="Y108" s="210">
        <v>0</v>
      </c>
      <c r="Z108" s="210">
        <v>0</v>
      </c>
      <c r="AA108" s="210">
        <v>0</v>
      </c>
      <c r="AB108" s="212">
        <v>0</v>
      </c>
      <c r="AC108" s="213">
        <v>0</v>
      </c>
      <c r="AD108" s="210">
        <v>0</v>
      </c>
      <c r="AE108" s="210">
        <v>0</v>
      </c>
      <c r="AF108" s="210">
        <v>0</v>
      </c>
      <c r="AG108" s="210">
        <v>0</v>
      </c>
      <c r="AH108" s="210">
        <v>0</v>
      </c>
      <c r="AI108" s="210">
        <v>0</v>
      </c>
      <c r="AJ108" s="210"/>
      <c r="AK108" s="210">
        <v>0</v>
      </c>
      <c r="AL108" s="211">
        <v>0</v>
      </c>
      <c r="AM108" s="210">
        <v>55497600.000000328</v>
      </c>
      <c r="AN108" s="210">
        <v>0</v>
      </c>
      <c r="AO108" s="210">
        <v>0</v>
      </c>
      <c r="AP108" s="212">
        <v>55497600.000000328</v>
      </c>
      <c r="AQ108" s="214">
        <v>55497600.000000328</v>
      </c>
      <c r="AR108" s="210">
        <v>0</v>
      </c>
      <c r="AS108" s="210">
        <v>0</v>
      </c>
      <c r="AT108" s="210">
        <v>0</v>
      </c>
      <c r="AU108" s="210">
        <v>0</v>
      </c>
      <c r="AV108" s="210">
        <v>0</v>
      </c>
      <c r="AW108" s="210">
        <v>0</v>
      </c>
      <c r="AX108" s="210">
        <v>0</v>
      </c>
      <c r="AY108" s="210">
        <v>0</v>
      </c>
      <c r="AZ108" s="211">
        <v>0</v>
      </c>
      <c r="BA108" s="210">
        <v>0</v>
      </c>
      <c r="BB108" s="210">
        <v>0</v>
      </c>
      <c r="BC108" s="210">
        <v>0</v>
      </c>
      <c r="BD108" s="212">
        <v>0</v>
      </c>
      <c r="BE108" s="214">
        <v>0</v>
      </c>
      <c r="BF108" s="210">
        <v>0</v>
      </c>
      <c r="BG108" s="210">
        <v>0</v>
      </c>
      <c r="BH108" s="210">
        <v>0</v>
      </c>
      <c r="BI108" s="210">
        <v>0</v>
      </c>
      <c r="BJ108" s="210">
        <v>0</v>
      </c>
      <c r="BK108" s="210">
        <v>0</v>
      </c>
      <c r="BL108" s="210">
        <v>0</v>
      </c>
      <c r="BM108" s="210">
        <v>0</v>
      </c>
      <c r="BN108" s="211">
        <v>0</v>
      </c>
      <c r="BO108" s="210">
        <v>0</v>
      </c>
      <c r="BP108" s="210">
        <v>0</v>
      </c>
      <c r="BQ108" s="210">
        <v>0</v>
      </c>
      <c r="BR108" s="212">
        <v>0</v>
      </c>
      <c r="BS108" s="215">
        <v>0</v>
      </c>
      <c r="BT108" s="216">
        <v>55497600.000000328</v>
      </c>
      <c r="BU108" s="217"/>
    </row>
    <row r="109" spans="1:73" ht="31.2">
      <c r="A109" s="201">
        <v>105</v>
      </c>
      <c r="B109" s="202" t="s">
        <v>758</v>
      </c>
      <c r="C109" s="202" t="s">
        <v>1163</v>
      </c>
      <c r="D109" s="202" t="s">
        <v>1164</v>
      </c>
      <c r="E109" s="202" t="s">
        <v>1165</v>
      </c>
      <c r="F109" s="203">
        <v>17</v>
      </c>
      <c r="G109" s="202" t="s">
        <v>1218</v>
      </c>
      <c r="H109" s="204">
        <v>170805200</v>
      </c>
      <c r="I109" s="205" t="s">
        <v>937</v>
      </c>
      <c r="J109" s="205" t="s">
        <v>1219</v>
      </c>
      <c r="K109" s="205" t="s">
        <v>1220</v>
      </c>
      <c r="L109" s="206">
        <v>2</v>
      </c>
      <c r="M109" s="202" t="s">
        <v>1221</v>
      </c>
      <c r="N109" s="208">
        <v>3</v>
      </c>
      <c r="O109" s="219" t="s">
        <v>1216</v>
      </c>
      <c r="P109" s="210">
        <v>45000000</v>
      </c>
      <c r="Q109" s="210">
        <v>0</v>
      </c>
      <c r="R109" s="210">
        <v>0</v>
      </c>
      <c r="S109" s="210">
        <v>0</v>
      </c>
      <c r="T109" s="210">
        <v>0</v>
      </c>
      <c r="U109" s="210">
        <v>0</v>
      </c>
      <c r="V109" s="210">
        <v>0</v>
      </c>
      <c r="W109" s="210">
        <v>0</v>
      </c>
      <c r="X109" s="211">
        <v>45000000</v>
      </c>
      <c r="Y109" s="210">
        <v>0</v>
      </c>
      <c r="Z109" s="210">
        <v>0</v>
      </c>
      <c r="AA109" s="210">
        <v>0</v>
      </c>
      <c r="AB109" s="212">
        <v>0</v>
      </c>
      <c r="AC109" s="213">
        <v>45000000</v>
      </c>
      <c r="AD109" s="210">
        <v>45000000</v>
      </c>
      <c r="AE109" s="210">
        <v>0</v>
      </c>
      <c r="AF109" s="210">
        <v>0</v>
      </c>
      <c r="AG109" s="210">
        <v>0</v>
      </c>
      <c r="AH109" s="210">
        <v>0</v>
      </c>
      <c r="AI109" s="210">
        <v>0</v>
      </c>
      <c r="AJ109" s="210">
        <v>0</v>
      </c>
      <c r="AK109" s="210">
        <v>0</v>
      </c>
      <c r="AL109" s="211">
        <v>45000000</v>
      </c>
      <c r="AM109" s="210">
        <v>0</v>
      </c>
      <c r="AN109" s="210">
        <v>0</v>
      </c>
      <c r="AO109" s="210">
        <v>0</v>
      </c>
      <c r="AP109" s="212">
        <v>0</v>
      </c>
      <c r="AQ109" s="214">
        <v>45000000</v>
      </c>
      <c r="AR109" s="210">
        <v>45000000</v>
      </c>
      <c r="AS109" s="210">
        <v>0</v>
      </c>
      <c r="AT109" s="210">
        <v>0</v>
      </c>
      <c r="AU109" s="210">
        <v>0</v>
      </c>
      <c r="AV109" s="210">
        <v>0</v>
      </c>
      <c r="AW109" s="210">
        <v>0</v>
      </c>
      <c r="AX109" s="210">
        <v>0</v>
      </c>
      <c r="AY109" s="210">
        <v>0</v>
      </c>
      <c r="AZ109" s="211">
        <v>45000000</v>
      </c>
      <c r="BA109" s="210">
        <v>0</v>
      </c>
      <c r="BB109" s="210">
        <v>0</v>
      </c>
      <c r="BC109" s="210">
        <v>0</v>
      </c>
      <c r="BD109" s="212">
        <v>0</v>
      </c>
      <c r="BE109" s="214">
        <v>45000000</v>
      </c>
      <c r="BF109" s="210">
        <v>45000000</v>
      </c>
      <c r="BG109" s="210">
        <v>0</v>
      </c>
      <c r="BH109" s="210">
        <v>0</v>
      </c>
      <c r="BI109" s="210">
        <v>0</v>
      </c>
      <c r="BJ109" s="210">
        <v>0</v>
      </c>
      <c r="BK109" s="210">
        <v>0</v>
      </c>
      <c r="BL109" s="210">
        <v>0</v>
      </c>
      <c r="BM109" s="210">
        <v>0</v>
      </c>
      <c r="BN109" s="211">
        <v>45000000</v>
      </c>
      <c r="BO109" s="210">
        <v>0</v>
      </c>
      <c r="BP109" s="210">
        <v>0</v>
      </c>
      <c r="BQ109" s="210">
        <v>0</v>
      </c>
      <c r="BR109" s="212">
        <v>0</v>
      </c>
      <c r="BS109" s="215">
        <v>45000000</v>
      </c>
      <c r="BT109" s="216">
        <v>180000000</v>
      </c>
      <c r="BU109" s="217"/>
    </row>
    <row r="110" spans="1:73" ht="31.2">
      <c r="A110" s="201">
        <v>106</v>
      </c>
      <c r="B110" s="202" t="s">
        <v>758</v>
      </c>
      <c r="C110" s="202" t="s">
        <v>1163</v>
      </c>
      <c r="D110" s="202" t="s">
        <v>1164</v>
      </c>
      <c r="E110" s="202" t="s">
        <v>1165</v>
      </c>
      <c r="F110" s="203">
        <v>17</v>
      </c>
      <c r="G110" s="202" t="s">
        <v>1218</v>
      </c>
      <c r="H110" s="204">
        <v>170804100</v>
      </c>
      <c r="I110" s="205" t="s">
        <v>1223</v>
      </c>
      <c r="J110" s="205" t="s">
        <v>1224</v>
      </c>
      <c r="K110" s="205" t="s">
        <v>1225</v>
      </c>
      <c r="L110" s="206">
        <v>9724</v>
      </c>
      <c r="M110" s="202" t="s">
        <v>1226</v>
      </c>
      <c r="N110" s="208">
        <v>19564</v>
      </c>
      <c r="O110" s="219" t="s">
        <v>1216</v>
      </c>
      <c r="P110" s="210">
        <v>635801012</v>
      </c>
      <c r="Q110" s="210">
        <v>0</v>
      </c>
      <c r="R110" s="210">
        <v>0</v>
      </c>
      <c r="S110" s="210">
        <v>0</v>
      </c>
      <c r="T110" s="210">
        <v>0</v>
      </c>
      <c r="U110" s="210">
        <v>0</v>
      </c>
      <c r="V110" s="210">
        <v>0</v>
      </c>
      <c r="W110" s="210">
        <v>0</v>
      </c>
      <c r="X110" s="211">
        <v>635801012</v>
      </c>
      <c r="Y110" s="210">
        <v>0</v>
      </c>
      <c r="Z110" s="210">
        <v>875000000</v>
      </c>
      <c r="AA110" s="210">
        <v>0</v>
      </c>
      <c r="AB110" s="212">
        <v>875000000</v>
      </c>
      <c r="AC110" s="213">
        <v>1510801012</v>
      </c>
      <c r="AD110" s="210">
        <v>652680716</v>
      </c>
      <c r="AE110" s="210">
        <v>0</v>
      </c>
      <c r="AF110" s="210">
        <v>0</v>
      </c>
      <c r="AG110" s="210">
        <v>0</v>
      </c>
      <c r="AH110" s="210">
        <v>0</v>
      </c>
      <c r="AI110" s="210">
        <v>0</v>
      </c>
      <c r="AJ110" s="210">
        <v>0</v>
      </c>
      <c r="AK110" s="210">
        <v>0</v>
      </c>
      <c r="AL110" s="211">
        <v>652680716</v>
      </c>
      <c r="AM110" s="210">
        <v>0</v>
      </c>
      <c r="AN110" s="210">
        <v>875000000</v>
      </c>
      <c r="AO110" s="210">
        <v>0</v>
      </c>
      <c r="AP110" s="212">
        <v>875000000</v>
      </c>
      <c r="AQ110" s="214">
        <v>1527680716</v>
      </c>
      <c r="AR110" s="210">
        <v>648711024</v>
      </c>
      <c r="AS110" s="210">
        <v>0</v>
      </c>
      <c r="AT110" s="210">
        <v>0</v>
      </c>
      <c r="AU110" s="210">
        <v>0</v>
      </c>
      <c r="AV110" s="210">
        <v>0</v>
      </c>
      <c r="AW110" s="210">
        <v>0</v>
      </c>
      <c r="AX110" s="210">
        <v>0</v>
      </c>
      <c r="AY110" s="210">
        <v>0</v>
      </c>
      <c r="AZ110" s="211">
        <v>648711024</v>
      </c>
      <c r="BA110" s="210">
        <v>0</v>
      </c>
      <c r="BB110" s="210">
        <v>875000000</v>
      </c>
      <c r="BC110" s="210">
        <v>0</v>
      </c>
      <c r="BD110" s="212">
        <v>875000000</v>
      </c>
      <c r="BE110" s="214">
        <v>1523711024</v>
      </c>
      <c r="BF110" s="210">
        <v>740662699</v>
      </c>
      <c r="BG110" s="210">
        <v>0</v>
      </c>
      <c r="BH110" s="210">
        <v>0</v>
      </c>
      <c r="BI110" s="210">
        <v>0</v>
      </c>
      <c r="BJ110" s="210">
        <v>0</v>
      </c>
      <c r="BK110" s="210">
        <v>0</v>
      </c>
      <c r="BL110" s="210">
        <v>0</v>
      </c>
      <c r="BM110" s="210">
        <v>0</v>
      </c>
      <c r="BN110" s="211">
        <v>740662699</v>
      </c>
      <c r="BO110" s="210">
        <v>0</v>
      </c>
      <c r="BP110" s="210">
        <v>875000000</v>
      </c>
      <c r="BQ110" s="210">
        <v>0</v>
      </c>
      <c r="BR110" s="212">
        <v>875000000</v>
      </c>
      <c r="BS110" s="215">
        <v>1615662699</v>
      </c>
      <c r="BT110" s="216">
        <v>6177855451</v>
      </c>
      <c r="BU110" s="217"/>
    </row>
    <row r="111" spans="1:73" ht="31.2">
      <c r="A111" s="201">
        <v>107</v>
      </c>
      <c r="B111" s="202" t="s">
        <v>758</v>
      </c>
      <c r="C111" s="202" t="s">
        <v>1163</v>
      </c>
      <c r="D111" s="202" t="s">
        <v>1164</v>
      </c>
      <c r="E111" s="202" t="s">
        <v>1165</v>
      </c>
      <c r="F111" s="203">
        <v>17</v>
      </c>
      <c r="G111" s="202" t="s">
        <v>1218</v>
      </c>
      <c r="H111" s="204">
        <v>170805500</v>
      </c>
      <c r="I111" s="205" t="s">
        <v>1227</v>
      </c>
      <c r="J111" s="205" t="s">
        <v>1228</v>
      </c>
      <c r="K111" s="205" t="s">
        <v>1229</v>
      </c>
      <c r="L111" s="206">
        <v>2401</v>
      </c>
      <c r="M111" s="202" t="s">
        <v>1230</v>
      </c>
      <c r="N111" s="208">
        <v>3200</v>
      </c>
      <c r="O111" s="219" t="s">
        <v>1216</v>
      </c>
      <c r="P111" s="210">
        <v>0</v>
      </c>
      <c r="Q111" s="210">
        <v>0</v>
      </c>
      <c r="R111" s="210">
        <v>0</v>
      </c>
      <c r="S111" s="210">
        <v>0</v>
      </c>
      <c r="T111" s="210">
        <v>0</v>
      </c>
      <c r="U111" s="210">
        <v>0</v>
      </c>
      <c r="V111" s="210">
        <v>10000000000</v>
      </c>
      <c r="W111" s="210">
        <v>0</v>
      </c>
      <c r="X111" s="211">
        <v>10000000000</v>
      </c>
      <c r="Y111" s="210">
        <v>0</v>
      </c>
      <c r="Z111" s="210">
        <v>0</v>
      </c>
      <c r="AA111" s="210"/>
      <c r="AB111" s="212">
        <v>0</v>
      </c>
      <c r="AC111" s="213">
        <v>10000000000</v>
      </c>
      <c r="AD111" s="210">
        <v>0</v>
      </c>
      <c r="AE111" s="210">
        <v>0</v>
      </c>
      <c r="AF111" s="210">
        <v>0</v>
      </c>
      <c r="AG111" s="210">
        <v>0</v>
      </c>
      <c r="AH111" s="210">
        <v>0</v>
      </c>
      <c r="AI111" s="210">
        <v>0</v>
      </c>
      <c r="AJ111" s="210">
        <v>30000000000</v>
      </c>
      <c r="AK111" s="210">
        <v>0</v>
      </c>
      <c r="AL111" s="211">
        <v>30000000000</v>
      </c>
      <c r="AM111" s="210">
        <v>0</v>
      </c>
      <c r="AN111" s="210">
        <v>0</v>
      </c>
      <c r="AO111" s="210"/>
      <c r="AP111" s="212">
        <v>0</v>
      </c>
      <c r="AQ111" s="214">
        <v>30000000000</v>
      </c>
      <c r="AR111" s="210">
        <v>0</v>
      </c>
      <c r="AS111" s="210">
        <v>0</v>
      </c>
      <c r="AT111" s="210">
        <v>0</v>
      </c>
      <c r="AU111" s="210">
        <v>0</v>
      </c>
      <c r="AV111" s="210">
        <v>0</v>
      </c>
      <c r="AW111" s="210">
        <v>0</v>
      </c>
      <c r="AX111" s="210">
        <v>10000000000</v>
      </c>
      <c r="AY111" s="210">
        <v>0</v>
      </c>
      <c r="AZ111" s="211">
        <v>10000000000</v>
      </c>
      <c r="BA111" s="210">
        <v>0</v>
      </c>
      <c r="BB111" s="210">
        <v>0</v>
      </c>
      <c r="BC111" s="210"/>
      <c r="BD111" s="212">
        <v>0</v>
      </c>
      <c r="BE111" s="214">
        <v>10000000000</v>
      </c>
      <c r="BF111" s="210">
        <v>0</v>
      </c>
      <c r="BG111" s="210">
        <v>0</v>
      </c>
      <c r="BH111" s="210">
        <v>0</v>
      </c>
      <c r="BI111" s="210">
        <v>0</v>
      </c>
      <c r="BJ111" s="210">
        <v>0</v>
      </c>
      <c r="BK111" s="210">
        <v>0</v>
      </c>
      <c r="BL111" s="210">
        <v>0</v>
      </c>
      <c r="BM111" s="210">
        <v>0</v>
      </c>
      <c r="BN111" s="211">
        <v>0</v>
      </c>
      <c r="BO111" s="210">
        <v>0</v>
      </c>
      <c r="BP111" s="210">
        <v>0</v>
      </c>
      <c r="BQ111" s="210"/>
      <c r="BR111" s="212">
        <v>0</v>
      </c>
      <c r="BS111" s="215">
        <v>0</v>
      </c>
      <c r="BT111" s="216">
        <v>50000000000</v>
      </c>
      <c r="BU111" s="217"/>
    </row>
    <row r="112" spans="1:73" ht="15.6">
      <c r="A112" s="201">
        <v>108</v>
      </c>
      <c r="B112" s="202" t="s">
        <v>758</v>
      </c>
      <c r="C112" s="202" t="s">
        <v>1163</v>
      </c>
      <c r="D112" s="202" t="s">
        <v>1164</v>
      </c>
      <c r="E112" s="202" t="s">
        <v>1165</v>
      </c>
      <c r="F112" s="203">
        <v>17</v>
      </c>
      <c r="G112" s="202" t="s">
        <v>1218</v>
      </c>
      <c r="H112" s="204">
        <v>170805100</v>
      </c>
      <c r="I112" s="205" t="s">
        <v>1196</v>
      </c>
      <c r="J112" s="205" t="s">
        <v>1232</v>
      </c>
      <c r="K112" s="205" t="s">
        <v>1233</v>
      </c>
      <c r="L112" s="220">
        <v>0</v>
      </c>
      <c r="M112" s="202" t="s">
        <v>1234</v>
      </c>
      <c r="N112" s="208">
        <v>1</v>
      </c>
      <c r="O112" s="219" t="s">
        <v>1216</v>
      </c>
      <c r="P112" s="210">
        <v>0</v>
      </c>
      <c r="Q112" s="210">
        <v>0</v>
      </c>
      <c r="R112" s="210">
        <v>0</v>
      </c>
      <c r="S112" s="210">
        <v>0</v>
      </c>
      <c r="T112" s="210">
        <v>0</v>
      </c>
      <c r="U112" s="210">
        <v>0</v>
      </c>
      <c r="V112" s="210">
        <v>0</v>
      </c>
      <c r="W112" s="210">
        <v>0</v>
      </c>
      <c r="X112" s="211">
        <v>0</v>
      </c>
      <c r="Y112" s="210">
        <v>350000000</v>
      </c>
      <c r="Z112" s="210">
        <v>0</v>
      </c>
      <c r="AA112" s="210">
        <v>0</v>
      </c>
      <c r="AB112" s="212">
        <v>350000000</v>
      </c>
      <c r="AC112" s="213">
        <v>350000000</v>
      </c>
      <c r="AD112" s="210">
        <v>0</v>
      </c>
      <c r="AE112" s="210">
        <v>0</v>
      </c>
      <c r="AF112" s="210">
        <v>0</v>
      </c>
      <c r="AG112" s="210">
        <v>0</v>
      </c>
      <c r="AH112" s="210">
        <v>0</v>
      </c>
      <c r="AI112" s="210">
        <v>0</v>
      </c>
      <c r="AJ112" s="210">
        <v>0</v>
      </c>
      <c r="AK112" s="210">
        <v>0</v>
      </c>
      <c r="AL112" s="211">
        <v>0</v>
      </c>
      <c r="AM112" s="210">
        <v>350000000</v>
      </c>
      <c r="AN112" s="210">
        <v>0</v>
      </c>
      <c r="AO112" s="210">
        <v>0</v>
      </c>
      <c r="AP112" s="212">
        <v>350000000</v>
      </c>
      <c r="AQ112" s="214">
        <v>350000000</v>
      </c>
      <c r="AR112" s="210">
        <v>0</v>
      </c>
      <c r="AS112" s="210">
        <v>0</v>
      </c>
      <c r="AT112" s="210">
        <v>0</v>
      </c>
      <c r="AU112" s="210">
        <v>0</v>
      </c>
      <c r="AV112" s="210">
        <v>0</v>
      </c>
      <c r="AW112" s="210">
        <v>0</v>
      </c>
      <c r="AX112" s="210">
        <v>0</v>
      </c>
      <c r="AY112" s="210">
        <v>0</v>
      </c>
      <c r="AZ112" s="211">
        <v>0</v>
      </c>
      <c r="BA112" s="210">
        <v>0</v>
      </c>
      <c r="BB112" s="210">
        <v>0</v>
      </c>
      <c r="BC112" s="210">
        <v>0</v>
      </c>
      <c r="BD112" s="212">
        <v>0</v>
      </c>
      <c r="BE112" s="214">
        <v>0</v>
      </c>
      <c r="BF112" s="210">
        <v>0</v>
      </c>
      <c r="BG112" s="210">
        <v>0</v>
      </c>
      <c r="BH112" s="210">
        <v>0</v>
      </c>
      <c r="BI112" s="210">
        <v>0</v>
      </c>
      <c r="BJ112" s="210">
        <v>0</v>
      </c>
      <c r="BK112" s="210">
        <v>0</v>
      </c>
      <c r="BL112" s="210">
        <v>0</v>
      </c>
      <c r="BM112" s="210">
        <v>0</v>
      </c>
      <c r="BN112" s="211">
        <v>0</v>
      </c>
      <c r="BO112" s="210">
        <v>0</v>
      </c>
      <c r="BP112" s="210">
        <v>0</v>
      </c>
      <c r="BQ112" s="210">
        <v>0</v>
      </c>
      <c r="BR112" s="212">
        <v>0</v>
      </c>
      <c r="BS112" s="215">
        <v>0</v>
      </c>
      <c r="BT112" s="216">
        <v>700000000</v>
      </c>
      <c r="BU112" s="217"/>
    </row>
    <row r="113" spans="1:73" ht="31.2">
      <c r="A113" s="201">
        <v>109</v>
      </c>
      <c r="B113" s="202" t="s">
        <v>758</v>
      </c>
      <c r="C113" s="202" t="s">
        <v>1236</v>
      </c>
      <c r="D113" s="202" t="s">
        <v>1237</v>
      </c>
      <c r="E113" s="225" t="s">
        <v>3562</v>
      </c>
      <c r="F113" s="203">
        <v>45</v>
      </c>
      <c r="G113" s="202" t="s">
        <v>1245</v>
      </c>
      <c r="H113" s="204">
        <v>450104900</v>
      </c>
      <c r="I113" s="205" t="s">
        <v>770</v>
      </c>
      <c r="J113" s="205" t="s">
        <v>1246</v>
      </c>
      <c r="K113" s="205" t="s">
        <v>1247</v>
      </c>
      <c r="L113" s="220">
        <v>0</v>
      </c>
      <c r="M113" s="202" t="s">
        <v>3563</v>
      </c>
      <c r="N113" s="208">
        <v>200</v>
      </c>
      <c r="O113" s="219" t="s">
        <v>1235</v>
      </c>
      <c r="P113" s="210">
        <v>11250000</v>
      </c>
      <c r="Q113" s="210">
        <v>0</v>
      </c>
      <c r="R113" s="210">
        <v>0</v>
      </c>
      <c r="S113" s="210">
        <v>0</v>
      </c>
      <c r="T113" s="210">
        <v>0</v>
      </c>
      <c r="U113" s="210">
        <v>0</v>
      </c>
      <c r="V113" s="210">
        <v>0</v>
      </c>
      <c r="W113" s="210">
        <v>0</v>
      </c>
      <c r="X113" s="211">
        <v>11250000</v>
      </c>
      <c r="Y113" s="210">
        <v>50000000</v>
      </c>
      <c r="Z113" s="210"/>
      <c r="AA113" s="210">
        <v>0</v>
      </c>
      <c r="AB113" s="212">
        <v>50000000</v>
      </c>
      <c r="AC113" s="213">
        <v>61250000</v>
      </c>
      <c r="AD113" s="210">
        <v>11250000</v>
      </c>
      <c r="AE113" s="210">
        <v>0</v>
      </c>
      <c r="AF113" s="210">
        <v>0</v>
      </c>
      <c r="AG113" s="210">
        <v>0</v>
      </c>
      <c r="AH113" s="210">
        <v>0</v>
      </c>
      <c r="AI113" s="210">
        <v>0</v>
      </c>
      <c r="AJ113" s="210">
        <v>0</v>
      </c>
      <c r="AK113" s="210">
        <v>0</v>
      </c>
      <c r="AL113" s="211">
        <v>11250000</v>
      </c>
      <c r="AM113" s="210">
        <v>50000000</v>
      </c>
      <c r="AN113" s="210"/>
      <c r="AO113" s="210">
        <v>0</v>
      </c>
      <c r="AP113" s="212">
        <v>50000000</v>
      </c>
      <c r="AQ113" s="214">
        <v>61250000</v>
      </c>
      <c r="AR113" s="210">
        <v>11250000</v>
      </c>
      <c r="AS113" s="210">
        <v>0</v>
      </c>
      <c r="AT113" s="210">
        <v>0</v>
      </c>
      <c r="AU113" s="210">
        <v>0</v>
      </c>
      <c r="AV113" s="210">
        <v>0</v>
      </c>
      <c r="AW113" s="210">
        <v>0</v>
      </c>
      <c r="AX113" s="210">
        <v>0</v>
      </c>
      <c r="AY113" s="210">
        <v>0</v>
      </c>
      <c r="AZ113" s="211">
        <v>11250000</v>
      </c>
      <c r="BA113" s="210">
        <v>50000000</v>
      </c>
      <c r="BB113" s="210"/>
      <c r="BC113" s="210">
        <v>0</v>
      </c>
      <c r="BD113" s="212">
        <v>50000000</v>
      </c>
      <c r="BE113" s="214">
        <v>61250000</v>
      </c>
      <c r="BF113" s="210">
        <v>11250000</v>
      </c>
      <c r="BG113" s="210"/>
      <c r="BH113" s="210">
        <v>0</v>
      </c>
      <c r="BI113" s="210">
        <v>0</v>
      </c>
      <c r="BJ113" s="210">
        <v>0</v>
      </c>
      <c r="BK113" s="210">
        <v>0</v>
      </c>
      <c r="BL113" s="210">
        <v>0</v>
      </c>
      <c r="BM113" s="210">
        <v>0</v>
      </c>
      <c r="BN113" s="211">
        <v>11250000</v>
      </c>
      <c r="BO113" s="210">
        <v>50000000</v>
      </c>
      <c r="BP113" s="210"/>
      <c r="BQ113" s="210">
        <v>0</v>
      </c>
      <c r="BR113" s="212">
        <v>50000000</v>
      </c>
      <c r="BS113" s="215">
        <v>61250000</v>
      </c>
      <c r="BT113" s="216">
        <v>245000000</v>
      </c>
      <c r="BU113" s="217"/>
    </row>
    <row r="114" spans="1:73" ht="31.2">
      <c r="A114" s="201">
        <v>110</v>
      </c>
      <c r="B114" s="202" t="s">
        <v>758</v>
      </c>
      <c r="C114" s="202" t="s">
        <v>1236</v>
      </c>
      <c r="D114" s="202" t="s">
        <v>1237</v>
      </c>
      <c r="E114" s="225" t="s">
        <v>3562</v>
      </c>
      <c r="F114" s="203">
        <v>23</v>
      </c>
      <c r="G114" s="202" t="s">
        <v>782</v>
      </c>
      <c r="H114" s="204">
        <v>230201100</v>
      </c>
      <c r="I114" s="205" t="s">
        <v>1190</v>
      </c>
      <c r="J114" s="205" t="s">
        <v>1250</v>
      </c>
      <c r="K114" s="205" t="s">
        <v>1251</v>
      </c>
      <c r="L114" s="220">
        <v>128</v>
      </c>
      <c r="M114" s="202" t="s">
        <v>3564</v>
      </c>
      <c r="N114" s="208">
        <v>328</v>
      </c>
      <c r="O114" s="219" t="s">
        <v>1235</v>
      </c>
      <c r="P114" s="210">
        <v>450000000</v>
      </c>
      <c r="Q114" s="210">
        <v>0</v>
      </c>
      <c r="R114" s="210">
        <v>0</v>
      </c>
      <c r="S114" s="210">
        <v>0</v>
      </c>
      <c r="T114" s="210">
        <v>0</v>
      </c>
      <c r="U114" s="210">
        <v>0</v>
      </c>
      <c r="V114" s="210">
        <v>0</v>
      </c>
      <c r="W114" s="210">
        <v>0</v>
      </c>
      <c r="X114" s="211">
        <v>450000000</v>
      </c>
      <c r="Y114" s="210">
        <v>1040000000</v>
      </c>
      <c r="Z114" s="210">
        <v>0</v>
      </c>
      <c r="AA114" s="210"/>
      <c r="AB114" s="212">
        <v>1040000000</v>
      </c>
      <c r="AC114" s="213">
        <v>1490000000</v>
      </c>
      <c r="AD114" s="210">
        <v>450000000</v>
      </c>
      <c r="AE114" s="210">
        <v>0</v>
      </c>
      <c r="AF114" s="210">
        <v>0</v>
      </c>
      <c r="AG114" s="210">
        <v>0</v>
      </c>
      <c r="AH114" s="210">
        <v>0</v>
      </c>
      <c r="AI114" s="210">
        <v>0</v>
      </c>
      <c r="AJ114" s="210">
        <v>0</v>
      </c>
      <c r="AK114" s="210">
        <v>0</v>
      </c>
      <c r="AL114" s="211">
        <v>450000000</v>
      </c>
      <c r="AM114" s="210">
        <v>1040000000</v>
      </c>
      <c r="AN114" s="210">
        <v>0</v>
      </c>
      <c r="AO114" s="210"/>
      <c r="AP114" s="212">
        <v>1040000000</v>
      </c>
      <c r="AQ114" s="214">
        <v>1490000000</v>
      </c>
      <c r="AR114" s="210">
        <v>450000000</v>
      </c>
      <c r="AS114" s="210">
        <v>0</v>
      </c>
      <c r="AT114" s="210">
        <v>0</v>
      </c>
      <c r="AU114" s="210">
        <v>0</v>
      </c>
      <c r="AV114" s="210">
        <v>0</v>
      </c>
      <c r="AW114" s="210">
        <v>0</v>
      </c>
      <c r="AX114" s="210">
        <v>0</v>
      </c>
      <c r="AY114" s="210">
        <v>0</v>
      </c>
      <c r="AZ114" s="211">
        <v>450000000</v>
      </c>
      <c r="BA114" s="210">
        <v>1040000000</v>
      </c>
      <c r="BB114" s="210">
        <v>0</v>
      </c>
      <c r="BC114" s="210"/>
      <c r="BD114" s="212">
        <v>1040000000</v>
      </c>
      <c r="BE114" s="214">
        <v>1490000000</v>
      </c>
      <c r="BF114" s="210">
        <v>475000000</v>
      </c>
      <c r="BG114" s="210">
        <v>0</v>
      </c>
      <c r="BH114" s="210">
        <v>0</v>
      </c>
      <c r="BI114" s="210">
        <v>0</v>
      </c>
      <c r="BJ114" s="210">
        <v>0</v>
      </c>
      <c r="BK114" s="210">
        <v>0</v>
      </c>
      <c r="BL114" s="210">
        <v>0</v>
      </c>
      <c r="BM114" s="210">
        <v>0</v>
      </c>
      <c r="BN114" s="211">
        <v>475000000</v>
      </c>
      <c r="BO114" s="210">
        <v>1040000000</v>
      </c>
      <c r="BP114" s="210">
        <v>0</v>
      </c>
      <c r="BQ114" s="210"/>
      <c r="BR114" s="212">
        <v>1040000000</v>
      </c>
      <c r="BS114" s="215">
        <v>1515000000</v>
      </c>
      <c r="BT114" s="216">
        <v>5985000000</v>
      </c>
      <c r="BU114" s="217"/>
    </row>
    <row r="115" spans="1:73" ht="15.6">
      <c r="A115" s="201">
        <v>111</v>
      </c>
      <c r="B115" s="202" t="s">
        <v>758</v>
      </c>
      <c r="C115" s="202" t="s">
        <v>1236</v>
      </c>
      <c r="D115" s="202" t="s">
        <v>1254</v>
      </c>
      <c r="E115" s="202" t="s">
        <v>1255</v>
      </c>
      <c r="F115" s="203">
        <v>45</v>
      </c>
      <c r="G115" s="202" t="s">
        <v>1195</v>
      </c>
      <c r="H115" s="204">
        <v>459901900</v>
      </c>
      <c r="I115" s="205" t="s">
        <v>937</v>
      </c>
      <c r="J115" s="205" t="s">
        <v>1260</v>
      </c>
      <c r="K115" s="205" t="s">
        <v>1261</v>
      </c>
      <c r="L115" s="206">
        <v>12</v>
      </c>
      <c r="M115" s="202" t="s">
        <v>1262</v>
      </c>
      <c r="N115" s="208">
        <v>15</v>
      </c>
      <c r="O115" s="219" t="s">
        <v>1162</v>
      </c>
      <c r="P115" s="210">
        <v>1698997486</v>
      </c>
      <c r="Q115" s="210">
        <v>0</v>
      </c>
      <c r="R115" s="210">
        <v>0</v>
      </c>
      <c r="S115" s="210">
        <v>0</v>
      </c>
      <c r="T115" s="210">
        <v>0</v>
      </c>
      <c r="U115" s="210">
        <v>0</v>
      </c>
      <c r="V115" s="210">
        <v>0</v>
      </c>
      <c r="W115" s="210">
        <v>0</v>
      </c>
      <c r="X115" s="211">
        <v>1698997486</v>
      </c>
      <c r="Y115" s="210">
        <v>0</v>
      </c>
      <c r="Z115" s="210">
        <v>0</v>
      </c>
      <c r="AA115" s="210">
        <v>0</v>
      </c>
      <c r="AB115" s="212">
        <v>0</v>
      </c>
      <c r="AC115" s="213">
        <v>1698997486</v>
      </c>
      <c r="AD115" s="210">
        <v>1766957385.4353528</v>
      </c>
      <c r="AE115" s="210">
        <v>0</v>
      </c>
      <c r="AF115" s="210">
        <v>0</v>
      </c>
      <c r="AG115" s="210">
        <v>0</v>
      </c>
      <c r="AH115" s="210">
        <v>0</v>
      </c>
      <c r="AI115" s="210">
        <v>0</v>
      </c>
      <c r="AJ115" s="210">
        <v>0</v>
      </c>
      <c r="AK115" s="210">
        <v>0</v>
      </c>
      <c r="AL115" s="211">
        <v>1766957385.4353528</v>
      </c>
      <c r="AM115" s="210">
        <v>0</v>
      </c>
      <c r="AN115" s="210">
        <v>0</v>
      </c>
      <c r="AO115" s="210">
        <v>0</v>
      </c>
      <c r="AP115" s="212">
        <v>0</v>
      </c>
      <c r="AQ115" s="214">
        <v>1766957385.4353528</v>
      </c>
      <c r="AR115" s="210">
        <v>1837635654.2849851</v>
      </c>
      <c r="AS115" s="210">
        <v>0</v>
      </c>
      <c r="AT115" s="210">
        <v>0</v>
      </c>
      <c r="AU115" s="210">
        <v>0</v>
      </c>
      <c r="AV115" s="210">
        <v>0</v>
      </c>
      <c r="AW115" s="210">
        <v>0</v>
      </c>
      <c r="AX115" s="210">
        <v>0</v>
      </c>
      <c r="AY115" s="210">
        <v>0</v>
      </c>
      <c r="AZ115" s="211">
        <v>1837635654.2849851</v>
      </c>
      <c r="BA115" s="210">
        <v>0</v>
      </c>
      <c r="BB115" s="210">
        <v>0</v>
      </c>
      <c r="BC115" s="210">
        <v>0</v>
      </c>
      <c r="BD115" s="212">
        <v>0</v>
      </c>
      <c r="BE115" s="214">
        <v>1837635654.2849851</v>
      </c>
      <c r="BF115" s="210">
        <v>1911141108.0558348</v>
      </c>
      <c r="BG115" s="210">
        <v>0</v>
      </c>
      <c r="BH115" s="210">
        <v>0</v>
      </c>
      <c r="BI115" s="210">
        <v>0</v>
      </c>
      <c r="BJ115" s="210">
        <v>0</v>
      </c>
      <c r="BK115" s="210">
        <v>0</v>
      </c>
      <c r="BL115" s="210">
        <v>0</v>
      </c>
      <c r="BM115" s="210">
        <v>0</v>
      </c>
      <c r="BN115" s="211">
        <v>1911141108.0558348</v>
      </c>
      <c r="BO115" s="210">
        <v>0</v>
      </c>
      <c r="BP115" s="210">
        <v>0</v>
      </c>
      <c r="BQ115" s="210">
        <v>0</v>
      </c>
      <c r="BR115" s="212">
        <v>0</v>
      </c>
      <c r="BS115" s="215">
        <v>1911141108.0558348</v>
      </c>
      <c r="BT115" s="216">
        <v>7214731633.7761726</v>
      </c>
      <c r="BU115" s="217"/>
    </row>
    <row r="116" spans="1:73" ht="15.6">
      <c r="A116" s="201">
        <v>112</v>
      </c>
      <c r="B116" s="202" t="s">
        <v>758</v>
      </c>
      <c r="C116" s="202" t="s">
        <v>1236</v>
      </c>
      <c r="D116" s="202" t="s">
        <v>1254</v>
      </c>
      <c r="E116" s="202" t="s">
        <v>1255</v>
      </c>
      <c r="F116" s="203">
        <v>45</v>
      </c>
      <c r="G116" s="202" t="s">
        <v>1263</v>
      </c>
      <c r="H116" s="204">
        <v>450200100</v>
      </c>
      <c r="I116" s="205" t="s">
        <v>1264</v>
      </c>
      <c r="J116" s="205" t="s">
        <v>1265</v>
      </c>
      <c r="K116" s="205" t="s">
        <v>1266</v>
      </c>
      <c r="L116" s="206">
        <v>12</v>
      </c>
      <c r="M116" s="202" t="s">
        <v>1262</v>
      </c>
      <c r="N116" s="208">
        <v>12</v>
      </c>
      <c r="O116" s="219" t="s">
        <v>1162</v>
      </c>
      <c r="P116" s="210">
        <v>60000000</v>
      </c>
      <c r="Q116" s="210">
        <v>0</v>
      </c>
      <c r="R116" s="210">
        <v>0</v>
      </c>
      <c r="S116" s="210">
        <v>0</v>
      </c>
      <c r="T116" s="210">
        <v>0</v>
      </c>
      <c r="U116" s="210">
        <v>0</v>
      </c>
      <c r="V116" s="210">
        <v>0</v>
      </c>
      <c r="W116" s="210">
        <v>0</v>
      </c>
      <c r="X116" s="211">
        <v>60000000</v>
      </c>
      <c r="Y116" s="210">
        <v>0</v>
      </c>
      <c r="Z116" s="210">
        <v>0</v>
      </c>
      <c r="AA116" s="210">
        <v>0</v>
      </c>
      <c r="AB116" s="212">
        <v>0</v>
      </c>
      <c r="AC116" s="213">
        <v>60000000</v>
      </c>
      <c r="AD116" s="210">
        <v>25000000</v>
      </c>
      <c r="AE116" s="210">
        <v>0</v>
      </c>
      <c r="AF116" s="210">
        <v>0</v>
      </c>
      <c r="AG116" s="210">
        <v>0</v>
      </c>
      <c r="AH116" s="210">
        <v>0</v>
      </c>
      <c r="AI116" s="210">
        <v>0</v>
      </c>
      <c r="AJ116" s="210">
        <v>0</v>
      </c>
      <c r="AK116" s="210">
        <v>0</v>
      </c>
      <c r="AL116" s="211">
        <v>25000000</v>
      </c>
      <c r="AM116" s="210">
        <v>0</v>
      </c>
      <c r="AN116" s="210">
        <v>0</v>
      </c>
      <c r="AO116" s="210">
        <v>0</v>
      </c>
      <c r="AP116" s="212">
        <v>0</v>
      </c>
      <c r="AQ116" s="214">
        <v>25000000</v>
      </c>
      <c r="AR116" s="210">
        <v>25000000</v>
      </c>
      <c r="AS116" s="210">
        <v>0</v>
      </c>
      <c r="AT116" s="210">
        <v>0</v>
      </c>
      <c r="AU116" s="210">
        <v>0</v>
      </c>
      <c r="AV116" s="210">
        <v>0</v>
      </c>
      <c r="AW116" s="210">
        <v>0</v>
      </c>
      <c r="AX116" s="210">
        <v>0</v>
      </c>
      <c r="AY116" s="210">
        <v>0</v>
      </c>
      <c r="AZ116" s="211">
        <v>25000000</v>
      </c>
      <c r="BA116" s="210">
        <v>0</v>
      </c>
      <c r="BB116" s="210">
        <v>0</v>
      </c>
      <c r="BC116" s="210">
        <v>0</v>
      </c>
      <c r="BD116" s="212">
        <v>0</v>
      </c>
      <c r="BE116" s="214">
        <v>25000000</v>
      </c>
      <c r="BF116" s="210">
        <v>25000000</v>
      </c>
      <c r="BG116" s="210">
        <v>0</v>
      </c>
      <c r="BH116" s="210">
        <v>0</v>
      </c>
      <c r="BI116" s="210">
        <v>0</v>
      </c>
      <c r="BJ116" s="210">
        <v>0</v>
      </c>
      <c r="BK116" s="210">
        <v>0</v>
      </c>
      <c r="BL116" s="210">
        <v>0</v>
      </c>
      <c r="BM116" s="210">
        <v>0</v>
      </c>
      <c r="BN116" s="211">
        <v>25000000</v>
      </c>
      <c r="BO116" s="210">
        <v>0</v>
      </c>
      <c r="BP116" s="210">
        <v>0</v>
      </c>
      <c r="BQ116" s="210">
        <v>0</v>
      </c>
      <c r="BR116" s="212">
        <v>0</v>
      </c>
      <c r="BS116" s="215">
        <v>25000000</v>
      </c>
      <c r="BT116" s="216">
        <v>135000000</v>
      </c>
      <c r="BU116" s="217"/>
    </row>
    <row r="117" spans="1:73" ht="15.6">
      <c r="A117" s="201">
        <v>113</v>
      </c>
      <c r="B117" s="202" t="s">
        <v>758</v>
      </c>
      <c r="C117" s="202" t="s">
        <v>1236</v>
      </c>
      <c r="D117" s="202" t="s">
        <v>1254</v>
      </c>
      <c r="E117" s="202" t="s">
        <v>1255</v>
      </c>
      <c r="F117" s="203">
        <v>45</v>
      </c>
      <c r="G117" s="202" t="s">
        <v>1263</v>
      </c>
      <c r="H117" s="204">
        <v>450200110</v>
      </c>
      <c r="I117" s="205" t="s">
        <v>1264</v>
      </c>
      <c r="J117" s="205" t="s">
        <v>1268</v>
      </c>
      <c r="K117" s="205" t="s">
        <v>1269</v>
      </c>
      <c r="L117" s="206">
        <v>1</v>
      </c>
      <c r="M117" s="202" t="s">
        <v>1262</v>
      </c>
      <c r="N117" s="208">
        <v>1</v>
      </c>
      <c r="O117" s="219" t="s">
        <v>1162</v>
      </c>
      <c r="P117" s="210">
        <v>352335000</v>
      </c>
      <c r="Q117" s="210">
        <v>0</v>
      </c>
      <c r="R117" s="210">
        <v>0</v>
      </c>
      <c r="S117" s="210">
        <v>0</v>
      </c>
      <c r="T117" s="210">
        <v>0</v>
      </c>
      <c r="U117" s="210">
        <v>0</v>
      </c>
      <c r="V117" s="210">
        <v>0</v>
      </c>
      <c r="W117" s="210">
        <v>0</v>
      </c>
      <c r="X117" s="211">
        <v>352335000</v>
      </c>
      <c r="Y117" s="210">
        <v>0</v>
      </c>
      <c r="Z117" s="210">
        <v>0</v>
      </c>
      <c r="AA117" s="210">
        <v>0</v>
      </c>
      <c r="AB117" s="212">
        <v>0</v>
      </c>
      <c r="AC117" s="213">
        <v>352335000</v>
      </c>
      <c r="AD117" s="210">
        <v>262154000</v>
      </c>
      <c r="AE117" s="210">
        <v>0</v>
      </c>
      <c r="AF117" s="210">
        <v>0</v>
      </c>
      <c r="AG117" s="210">
        <v>0</v>
      </c>
      <c r="AH117" s="210">
        <v>0</v>
      </c>
      <c r="AI117" s="210">
        <v>0</v>
      </c>
      <c r="AJ117" s="210">
        <v>0</v>
      </c>
      <c r="AK117" s="210">
        <v>0</v>
      </c>
      <c r="AL117" s="211">
        <v>262154000</v>
      </c>
      <c r="AM117" s="210">
        <v>0</v>
      </c>
      <c r="AN117" s="210">
        <v>0</v>
      </c>
      <c r="AO117" s="210">
        <v>0</v>
      </c>
      <c r="AP117" s="212">
        <v>0</v>
      </c>
      <c r="AQ117" s="214">
        <v>262154000</v>
      </c>
      <c r="AR117" s="210">
        <v>278369400</v>
      </c>
      <c r="AS117" s="210">
        <v>0</v>
      </c>
      <c r="AT117" s="210">
        <v>0</v>
      </c>
      <c r="AU117" s="210">
        <v>0</v>
      </c>
      <c r="AV117" s="210">
        <v>0</v>
      </c>
      <c r="AW117" s="210">
        <v>0</v>
      </c>
      <c r="AX117" s="210">
        <v>0</v>
      </c>
      <c r="AY117" s="210">
        <v>0</v>
      </c>
      <c r="AZ117" s="211">
        <v>278369400</v>
      </c>
      <c r="BA117" s="210">
        <v>0</v>
      </c>
      <c r="BB117" s="210">
        <v>0</v>
      </c>
      <c r="BC117" s="210">
        <v>0</v>
      </c>
      <c r="BD117" s="212">
        <v>0</v>
      </c>
      <c r="BE117" s="214">
        <v>278369400</v>
      </c>
      <c r="BF117" s="210">
        <v>317206340</v>
      </c>
      <c r="BG117" s="210">
        <v>0</v>
      </c>
      <c r="BH117" s="210">
        <v>0</v>
      </c>
      <c r="BI117" s="210">
        <v>0</v>
      </c>
      <c r="BJ117" s="210">
        <v>0</v>
      </c>
      <c r="BK117" s="210">
        <v>0</v>
      </c>
      <c r="BL117" s="210">
        <v>0</v>
      </c>
      <c r="BM117" s="210">
        <v>0</v>
      </c>
      <c r="BN117" s="211">
        <v>317206340</v>
      </c>
      <c r="BO117" s="210">
        <v>0</v>
      </c>
      <c r="BP117" s="210">
        <v>0</v>
      </c>
      <c r="BQ117" s="210">
        <v>0</v>
      </c>
      <c r="BR117" s="212">
        <v>0</v>
      </c>
      <c r="BS117" s="215">
        <v>317206340</v>
      </c>
      <c r="BT117" s="216">
        <v>1210064740</v>
      </c>
      <c r="BU117" s="217"/>
    </row>
    <row r="118" spans="1:73" ht="15.6">
      <c r="A118" s="201">
        <v>114</v>
      </c>
      <c r="B118" s="202" t="s">
        <v>758</v>
      </c>
      <c r="C118" s="202" t="s">
        <v>1236</v>
      </c>
      <c r="D118" s="202" t="s">
        <v>1254</v>
      </c>
      <c r="E118" s="202" t="s">
        <v>1255</v>
      </c>
      <c r="F118" s="203">
        <v>45</v>
      </c>
      <c r="G118" s="202" t="s">
        <v>1263</v>
      </c>
      <c r="H118" s="204">
        <v>450200101</v>
      </c>
      <c r="I118" s="205" t="s">
        <v>1264</v>
      </c>
      <c r="J118" s="205" t="s">
        <v>1270</v>
      </c>
      <c r="K118" s="205" t="s">
        <v>1271</v>
      </c>
      <c r="L118" s="206">
        <v>5</v>
      </c>
      <c r="M118" s="202" t="s">
        <v>1262</v>
      </c>
      <c r="N118" s="221" t="s">
        <v>1272</v>
      </c>
      <c r="O118" s="219" t="s">
        <v>1162</v>
      </c>
      <c r="P118" s="210">
        <v>166607395</v>
      </c>
      <c r="Q118" s="210">
        <v>0</v>
      </c>
      <c r="R118" s="210">
        <v>0</v>
      </c>
      <c r="S118" s="210">
        <v>0</v>
      </c>
      <c r="T118" s="210">
        <v>0</v>
      </c>
      <c r="U118" s="210">
        <v>0</v>
      </c>
      <c r="V118" s="210">
        <v>0</v>
      </c>
      <c r="W118" s="210">
        <v>0</v>
      </c>
      <c r="X118" s="211">
        <v>166607395</v>
      </c>
      <c r="Y118" s="210">
        <v>0</v>
      </c>
      <c r="Z118" s="210">
        <v>0</v>
      </c>
      <c r="AA118" s="210">
        <v>0</v>
      </c>
      <c r="AB118" s="212">
        <v>0</v>
      </c>
      <c r="AC118" s="213">
        <v>166607395</v>
      </c>
      <c r="AD118" s="210">
        <v>186600282.40000001</v>
      </c>
      <c r="AE118" s="210">
        <v>0</v>
      </c>
      <c r="AF118" s="210">
        <v>0</v>
      </c>
      <c r="AG118" s="210">
        <v>0</v>
      </c>
      <c r="AH118" s="210">
        <v>0</v>
      </c>
      <c r="AI118" s="210">
        <v>0</v>
      </c>
      <c r="AJ118" s="210">
        <v>0</v>
      </c>
      <c r="AK118" s="210">
        <v>0</v>
      </c>
      <c r="AL118" s="211">
        <v>186600282.40000001</v>
      </c>
      <c r="AM118" s="210">
        <v>0</v>
      </c>
      <c r="AN118" s="210">
        <v>0</v>
      </c>
      <c r="AO118" s="210">
        <v>0</v>
      </c>
      <c r="AP118" s="212">
        <v>0</v>
      </c>
      <c r="AQ118" s="214">
        <v>186600282.40000001</v>
      </c>
      <c r="AR118" s="210">
        <v>208992316.28799999</v>
      </c>
      <c r="AS118" s="210">
        <v>0</v>
      </c>
      <c r="AT118" s="210">
        <v>0</v>
      </c>
      <c r="AU118" s="210">
        <v>0</v>
      </c>
      <c r="AV118" s="210">
        <v>0</v>
      </c>
      <c r="AW118" s="210">
        <v>0</v>
      </c>
      <c r="AX118" s="210">
        <v>0</v>
      </c>
      <c r="AY118" s="210">
        <v>0</v>
      </c>
      <c r="AZ118" s="211">
        <v>208992316.28799999</v>
      </c>
      <c r="BA118" s="210">
        <v>0</v>
      </c>
      <c r="BB118" s="210">
        <v>0</v>
      </c>
      <c r="BC118" s="210">
        <v>0</v>
      </c>
      <c r="BD118" s="212">
        <v>0</v>
      </c>
      <c r="BE118" s="214">
        <v>208992316.28799999</v>
      </c>
      <c r="BF118" s="210">
        <v>234071394.24256</v>
      </c>
      <c r="BG118" s="210">
        <v>0</v>
      </c>
      <c r="BH118" s="210">
        <v>0</v>
      </c>
      <c r="BI118" s="210">
        <v>0</v>
      </c>
      <c r="BJ118" s="210">
        <v>0</v>
      </c>
      <c r="BK118" s="210">
        <v>0</v>
      </c>
      <c r="BL118" s="210">
        <v>0</v>
      </c>
      <c r="BM118" s="210">
        <v>0</v>
      </c>
      <c r="BN118" s="211">
        <v>234071394.24256</v>
      </c>
      <c r="BO118" s="210">
        <v>0</v>
      </c>
      <c r="BP118" s="210">
        <v>0</v>
      </c>
      <c r="BQ118" s="210">
        <v>0</v>
      </c>
      <c r="BR118" s="212">
        <v>0</v>
      </c>
      <c r="BS118" s="215">
        <v>234071394.24256</v>
      </c>
      <c r="BT118" s="216">
        <v>796271387.93055999</v>
      </c>
      <c r="BU118" s="217"/>
    </row>
    <row r="119" spans="1:73" ht="15.6">
      <c r="A119" s="201">
        <v>115</v>
      </c>
      <c r="B119" s="202" t="s">
        <v>758</v>
      </c>
      <c r="C119" s="202" t="s">
        <v>1236</v>
      </c>
      <c r="D119" s="202" t="s">
        <v>1254</v>
      </c>
      <c r="E119" s="202" t="s">
        <v>1255</v>
      </c>
      <c r="F119" s="203">
        <v>45</v>
      </c>
      <c r="G119" s="202" t="s">
        <v>1195</v>
      </c>
      <c r="H119" s="204">
        <v>459903100</v>
      </c>
      <c r="I119" s="205" t="s">
        <v>1273</v>
      </c>
      <c r="J119" s="205" t="s">
        <v>1274</v>
      </c>
      <c r="K119" s="205" t="s">
        <v>1275</v>
      </c>
      <c r="L119" s="206">
        <v>123</v>
      </c>
      <c r="M119" s="202" t="s">
        <v>1262</v>
      </c>
      <c r="N119" s="208">
        <v>123</v>
      </c>
      <c r="O119" s="219" t="s">
        <v>1162</v>
      </c>
      <c r="P119" s="210">
        <v>2610179794</v>
      </c>
      <c r="Q119" s="210">
        <v>0</v>
      </c>
      <c r="R119" s="210">
        <v>0</v>
      </c>
      <c r="S119" s="210">
        <v>0</v>
      </c>
      <c r="T119" s="210">
        <v>0</v>
      </c>
      <c r="U119" s="210">
        <v>0</v>
      </c>
      <c r="V119" s="210">
        <v>0</v>
      </c>
      <c r="W119" s="210">
        <v>0</v>
      </c>
      <c r="X119" s="211">
        <v>2610179794</v>
      </c>
      <c r="Y119" s="210">
        <v>0</v>
      </c>
      <c r="Z119" s="210">
        <v>0</v>
      </c>
      <c r="AA119" s="210">
        <v>0</v>
      </c>
      <c r="AB119" s="212">
        <v>0</v>
      </c>
      <c r="AC119" s="213">
        <v>2610179794</v>
      </c>
      <c r="AD119" s="210">
        <v>2715328536.4400001</v>
      </c>
      <c r="AE119" s="210">
        <v>0</v>
      </c>
      <c r="AF119" s="210">
        <v>0</v>
      </c>
      <c r="AG119" s="210">
        <v>0</v>
      </c>
      <c r="AH119" s="210">
        <v>0</v>
      </c>
      <c r="AI119" s="210">
        <v>0</v>
      </c>
      <c r="AJ119" s="210">
        <v>0</v>
      </c>
      <c r="AK119" s="210">
        <v>0</v>
      </c>
      <c r="AL119" s="211">
        <v>2715328536.4400001</v>
      </c>
      <c r="AM119" s="210">
        <v>0</v>
      </c>
      <c r="AN119" s="210">
        <v>0</v>
      </c>
      <c r="AO119" s="210">
        <v>0</v>
      </c>
      <c r="AP119" s="212">
        <v>0</v>
      </c>
      <c r="AQ119" s="214">
        <v>2715328536.4400001</v>
      </c>
      <c r="AR119" s="210">
        <v>2632099858.2975998</v>
      </c>
      <c r="AS119" s="210">
        <v>0</v>
      </c>
      <c r="AT119" s="210">
        <v>0</v>
      </c>
      <c r="AU119" s="210">
        <v>0</v>
      </c>
      <c r="AV119" s="210">
        <v>0</v>
      </c>
      <c r="AW119" s="210">
        <v>0</v>
      </c>
      <c r="AX119" s="210">
        <v>0</v>
      </c>
      <c r="AY119" s="210">
        <v>0</v>
      </c>
      <c r="AZ119" s="211">
        <v>2632099858.2975998</v>
      </c>
      <c r="BA119" s="210">
        <v>200000000</v>
      </c>
      <c r="BB119" s="210">
        <v>0</v>
      </c>
      <c r="BC119" s="210">
        <v>0</v>
      </c>
      <c r="BD119" s="212">
        <v>200000000</v>
      </c>
      <c r="BE119" s="214">
        <v>2832099858.2975998</v>
      </c>
      <c r="BF119" s="210">
        <v>3376021440.9895039</v>
      </c>
      <c r="BG119" s="210">
        <v>0</v>
      </c>
      <c r="BH119" s="210">
        <v>0</v>
      </c>
      <c r="BI119" s="210">
        <v>0</v>
      </c>
      <c r="BJ119" s="210">
        <v>0</v>
      </c>
      <c r="BK119" s="210">
        <v>0</v>
      </c>
      <c r="BL119" s="210">
        <v>0</v>
      </c>
      <c r="BM119" s="210">
        <v>0</v>
      </c>
      <c r="BN119" s="211">
        <v>3376021440.9895039</v>
      </c>
      <c r="BO119" s="210">
        <v>427032785</v>
      </c>
      <c r="BP119" s="210">
        <v>0</v>
      </c>
      <c r="BQ119" s="210">
        <v>0</v>
      </c>
      <c r="BR119" s="212">
        <v>427032785</v>
      </c>
      <c r="BS119" s="215">
        <v>3803054225.9895039</v>
      </c>
      <c r="BT119" s="216">
        <v>11960662414.727104</v>
      </c>
      <c r="BU119" s="217"/>
    </row>
    <row r="120" spans="1:73" ht="15.6">
      <c r="A120" s="201">
        <v>116</v>
      </c>
      <c r="B120" s="202" t="s">
        <v>758</v>
      </c>
      <c r="C120" s="202" t="s">
        <v>1236</v>
      </c>
      <c r="D120" s="202" t="s">
        <v>1254</v>
      </c>
      <c r="E120" s="202" t="s">
        <v>1255</v>
      </c>
      <c r="F120" s="203">
        <v>45</v>
      </c>
      <c r="G120" s="202" t="s">
        <v>1195</v>
      </c>
      <c r="H120" s="204">
        <v>459902500</v>
      </c>
      <c r="I120" s="205" t="s">
        <v>1196</v>
      </c>
      <c r="J120" s="205" t="s">
        <v>1197</v>
      </c>
      <c r="K120" s="205" t="s">
        <v>1278</v>
      </c>
      <c r="L120" s="206">
        <v>3</v>
      </c>
      <c r="M120" s="202" t="s">
        <v>1262</v>
      </c>
      <c r="N120" s="208">
        <v>4</v>
      </c>
      <c r="O120" s="219" t="s">
        <v>1162</v>
      </c>
      <c r="P120" s="210">
        <v>930968000</v>
      </c>
      <c r="Q120" s="210">
        <v>0</v>
      </c>
      <c r="R120" s="210">
        <v>0</v>
      </c>
      <c r="S120" s="210">
        <v>0</v>
      </c>
      <c r="T120" s="210">
        <v>0</v>
      </c>
      <c r="U120" s="210">
        <v>0</v>
      </c>
      <c r="V120" s="210">
        <v>0</v>
      </c>
      <c r="W120" s="210">
        <v>0</v>
      </c>
      <c r="X120" s="211">
        <v>930968000</v>
      </c>
      <c r="Y120" s="210">
        <v>0</v>
      </c>
      <c r="Z120" s="210">
        <v>0</v>
      </c>
      <c r="AA120" s="210">
        <v>0</v>
      </c>
      <c r="AB120" s="212">
        <v>0</v>
      </c>
      <c r="AC120" s="213">
        <v>930968000</v>
      </c>
      <c r="AD120" s="210">
        <v>977516400</v>
      </c>
      <c r="AE120" s="210">
        <v>0</v>
      </c>
      <c r="AF120" s="210">
        <v>0</v>
      </c>
      <c r="AG120" s="210">
        <v>0</v>
      </c>
      <c r="AH120" s="210">
        <v>0</v>
      </c>
      <c r="AI120" s="210">
        <v>0</v>
      </c>
      <c r="AJ120" s="210">
        <v>0</v>
      </c>
      <c r="AK120" s="210">
        <v>0</v>
      </c>
      <c r="AL120" s="211">
        <v>977516400</v>
      </c>
      <c r="AM120" s="210">
        <v>0</v>
      </c>
      <c r="AN120" s="210">
        <v>0</v>
      </c>
      <c r="AO120" s="210">
        <v>0</v>
      </c>
      <c r="AP120" s="212">
        <v>0</v>
      </c>
      <c r="AQ120" s="214">
        <v>977516400</v>
      </c>
      <c r="AR120" s="210">
        <v>1026392220</v>
      </c>
      <c r="AS120" s="210">
        <v>0</v>
      </c>
      <c r="AT120" s="210">
        <v>0</v>
      </c>
      <c r="AU120" s="210">
        <v>0</v>
      </c>
      <c r="AV120" s="210">
        <v>0</v>
      </c>
      <c r="AW120" s="210">
        <v>0</v>
      </c>
      <c r="AX120" s="210">
        <v>0</v>
      </c>
      <c r="AY120" s="210">
        <v>0</v>
      </c>
      <c r="AZ120" s="211">
        <v>1026392220</v>
      </c>
      <c r="BA120" s="210">
        <v>0</v>
      </c>
      <c r="BB120" s="210">
        <v>0</v>
      </c>
      <c r="BC120" s="210">
        <v>0</v>
      </c>
      <c r="BD120" s="212">
        <v>0</v>
      </c>
      <c r="BE120" s="214">
        <v>1026392220</v>
      </c>
      <c r="BF120" s="210">
        <v>1077711831</v>
      </c>
      <c r="BG120" s="210">
        <v>0</v>
      </c>
      <c r="BH120" s="210">
        <v>0</v>
      </c>
      <c r="BI120" s="210">
        <v>0</v>
      </c>
      <c r="BJ120" s="210">
        <v>0</v>
      </c>
      <c r="BK120" s="210">
        <v>0</v>
      </c>
      <c r="BL120" s="210">
        <v>0</v>
      </c>
      <c r="BM120" s="210">
        <v>0</v>
      </c>
      <c r="BN120" s="211">
        <v>1077711831</v>
      </c>
      <c r="BO120" s="210">
        <v>0</v>
      </c>
      <c r="BP120" s="210">
        <v>0</v>
      </c>
      <c r="BQ120" s="210">
        <v>0</v>
      </c>
      <c r="BR120" s="212">
        <v>0</v>
      </c>
      <c r="BS120" s="215">
        <v>1077711831</v>
      </c>
      <c r="BT120" s="216">
        <v>4012588451</v>
      </c>
      <c r="BU120" s="217"/>
    </row>
    <row r="121" spans="1:73" ht="15.6">
      <c r="A121" s="201">
        <v>117</v>
      </c>
      <c r="B121" s="202" t="s">
        <v>758</v>
      </c>
      <c r="C121" s="202" t="s">
        <v>1236</v>
      </c>
      <c r="D121" s="202" t="s">
        <v>1254</v>
      </c>
      <c r="E121" s="202" t="s">
        <v>1255</v>
      </c>
      <c r="F121" s="203">
        <v>45</v>
      </c>
      <c r="G121" s="202" t="s">
        <v>1195</v>
      </c>
      <c r="H121" s="204">
        <v>459902300</v>
      </c>
      <c r="I121" s="205" t="s">
        <v>1035</v>
      </c>
      <c r="J121" s="205" t="s">
        <v>1279</v>
      </c>
      <c r="K121" s="205" t="s">
        <v>1280</v>
      </c>
      <c r="L121" s="206">
        <v>1</v>
      </c>
      <c r="M121" s="202" t="s">
        <v>1262</v>
      </c>
      <c r="N121" s="208">
        <v>1</v>
      </c>
      <c r="O121" s="219" t="s">
        <v>1162</v>
      </c>
      <c r="P121" s="210">
        <v>599787290</v>
      </c>
      <c r="Q121" s="210">
        <v>0</v>
      </c>
      <c r="R121" s="210">
        <v>0</v>
      </c>
      <c r="S121" s="210">
        <v>0</v>
      </c>
      <c r="T121" s="210">
        <v>0</v>
      </c>
      <c r="U121" s="210">
        <v>0</v>
      </c>
      <c r="V121" s="210">
        <v>0</v>
      </c>
      <c r="W121" s="210">
        <v>0</v>
      </c>
      <c r="X121" s="211">
        <v>599787290</v>
      </c>
      <c r="Y121" s="210">
        <v>0</v>
      </c>
      <c r="Z121" s="210">
        <v>0</v>
      </c>
      <c r="AA121" s="210">
        <v>0</v>
      </c>
      <c r="AB121" s="212">
        <v>0</v>
      </c>
      <c r="AC121" s="213">
        <v>599787290</v>
      </c>
      <c r="AD121" s="210">
        <v>704738000</v>
      </c>
      <c r="AE121" s="210">
        <v>0</v>
      </c>
      <c r="AF121" s="210">
        <v>0</v>
      </c>
      <c r="AG121" s="210">
        <v>0</v>
      </c>
      <c r="AH121" s="210">
        <v>0</v>
      </c>
      <c r="AI121" s="210">
        <v>0</v>
      </c>
      <c r="AJ121" s="210">
        <v>0</v>
      </c>
      <c r="AK121" s="210">
        <v>0</v>
      </c>
      <c r="AL121" s="211">
        <v>704738000</v>
      </c>
      <c r="AM121" s="210">
        <v>0</v>
      </c>
      <c r="AN121" s="210">
        <v>0</v>
      </c>
      <c r="AO121" s="210">
        <v>100000000</v>
      </c>
      <c r="AP121" s="212">
        <v>100000000</v>
      </c>
      <c r="AQ121" s="214">
        <v>804738000</v>
      </c>
      <c r="AR121" s="210">
        <v>885211800</v>
      </c>
      <c r="AS121" s="210">
        <v>0</v>
      </c>
      <c r="AT121" s="210">
        <v>0</v>
      </c>
      <c r="AU121" s="210">
        <v>0</v>
      </c>
      <c r="AV121" s="210">
        <v>0</v>
      </c>
      <c r="AW121" s="210">
        <v>0</v>
      </c>
      <c r="AX121" s="210">
        <v>0</v>
      </c>
      <c r="AY121" s="210">
        <v>0</v>
      </c>
      <c r="AZ121" s="211">
        <v>885211800</v>
      </c>
      <c r="BA121" s="210">
        <v>0</v>
      </c>
      <c r="BB121" s="210">
        <v>0</v>
      </c>
      <c r="BC121" s="210">
        <v>0</v>
      </c>
      <c r="BD121" s="212">
        <v>0</v>
      </c>
      <c r="BE121" s="214">
        <v>885211800</v>
      </c>
      <c r="BF121" s="210">
        <v>120349020</v>
      </c>
      <c r="BG121" s="210">
        <v>0</v>
      </c>
      <c r="BH121" s="210">
        <v>0</v>
      </c>
      <c r="BI121" s="210">
        <v>0</v>
      </c>
      <c r="BJ121" s="210">
        <v>0</v>
      </c>
      <c r="BK121" s="210">
        <v>0</v>
      </c>
      <c r="BL121" s="210">
        <v>0</v>
      </c>
      <c r="BM121" s="210">
        <v>0</v>
      </c>
      <c r="BN121" s="211">
        <v>120349020</v>
      </c>
      <c r="BO121" s="210">
        <v>0</v>
      </c>
      <c r="BP121" s="210">
        <v>0</v>
      </c>
      <c r="BQ121" s="210">
        <v>0</v>
      </c>
      <c r="BR121" s="212">
        <v>0</v>
      </c>
      <c r="BS121" s="215">
        <v>120349020</v>
      </c>
      <c r="BT121" s="216">
        <v>2410086110</v>
      </c>
      <c r="BU121" s="217"/>
    </row>
    <row r="122" spans="1:73" ht="15.6">
      <c r="A122" s="201">
        <v>118</v>
      </c>
      <c r="B122" s="202" t="s">
        <v>758</v>
      </c>
      <c r="C122" s="202" t="s">
        <v>1236</v>
      </c>
      <c r="D122" s="202" t="s">
        <v>1254</v>
      </c>
      <c r="E122" s="202" t="s">
        <v>1255</v>
      </c>
      <c r="F122" s="203">
        <v>4</v>
      </c>
      <c r="G122" s="202" t="s">
        <v>1171</v>
      </c>
      <c r="H122" s="204">
        <v>40103701</v>
      </c>
      <c r="I122" s="205" t="s">
        <v>1173</v>
      </c>
      <c r="J122" s="205" t="s">
        <v>1282</v>
      </c>
      <c r="K122" s="205" t="s">
        <v>1283</v>
      </c>
      <c r="L122" s="206">
        <v>1</v>
      </c>
      <c r="M122" s="202" t="s">
        <v>1262</v>
      </c>
      <c r="N122" s="208">
        <v>2</v>
      </c>
      <c r="O122" s="219" t="s">
        <v>1162</v>
      </c>
      <c r="P122" s="210">
        <v>268936000</v>
      </c>
      <c r="Q122" s="210">
        <v>0</v>
      </c>
      <c r="R122" s="210">
        <v>0</v>
      </c>
      <c r="S122" s="210">
        <v>0</v>
      </c>
      <c r="T122" s="210">
        <v>0</v>
      </c>
      <c r="U122" s="210">
        <v>0</v>
      </c>
      <c r="V122" s="210">
        <v>0</v>
      </c>
      <c r="W122" s="210">
        <v>0</v>
      </c>
      <c r="X122" s="211">
        <v>268936000</v>
      </c>
      <c r="Y122" s="210">
        <v>0</v>
      </c>
      <c r="Z122" s="210">
        <v>0</v>
      </c>
      <c r="AA122" s="210">
        <v>0</v>
      </c>
      <c r="AB122" s="212">
        <v>0</v>
      </c>
      <c r="AC122" s="213">
        <v>268936000</v>
      </c>
      <c r="AD122" s="210">
        <v>395182200</v>
      </c>
      <c r="AE122" s="210">
        <v>0</v>
      </c>
      <c r="AF122" s="210">
        <v>0</v>
      </c>
      <c r="AG122" s="210">
        <v>0</v>
      </c>
      <c r="AH122" s="210">
        <v>0</v>
      </c>
      <c r="AI122" s="210">
        <v>0</v>
      </c>
      <c r="AJ122" s="210">
        <v>0</v>
      </c>
      <c r="AK122" s="210">
        <v>0</v>
      </c>
      <c r="AL122" s="211">
        <v>395182200</v>
      </c>
      <c r="AM122" s="210">
        <v>0</v>
      </c>
      <c r="AN122" s="210">
        <v>0</v>
      </c>
      <c r="AO122" s="210">
        <v>0</v>
      </c>
      <c r="AP122" s="212">
        <v>0</v>
      </c>
      <c r="AQ122" s="214">
        <v>395182200</v>
      </c>
      <c r="AR122" s="210">
        <v>414941310</v>
      </c>
      <c r="AS122" s="210">
        <v>0</v>
      </c>
      <c r="AT122" s="210">
        <v>0</v>
      </c>
      <c r="AU122" s="210">
        <v>0</v>
      </c>
      <c r="AV122" s="210">
        <v>0</v>
      </c>
      <c r="AW122" s="210">
        <v>0</v>
      </c>
      <c r="AX122" s="210">
        <v>0</v>
      </c>
      <c r="AY122" s="210">
        <v>0</v>
      </c>
      <c r="AZ122" s="211">
        <v>414941310</v>
      </c>
      <c r="BA122" s="210">
        <v>0</v>
      </c>
      <c r="BB122" s="210">
        <v>0</v>
      </c>
      <c r="BC122" s="210">
        <v>0</v>
      </c>
      <c r="BD122" s="212">
        <v>0</v>
      </c>
      <c r="BE122" s="214">
        <v>414941310</v>
      </c>
      <c r="BF122" s="210">
        <v>459641952</v>
      </c>
      <c r="BG122" s="210">
        <v>0</v>
      </c>
      <c r="BH122" s="210">
        <v>0</v>
      </c>
      <c r="BI122" s="210">
        <v>0</v>
      </c>
      <c r="BJ122" s="210">
        <v>0</v>
      </c>
      <c r="BK122" s="210">
        <v>0</v>
      </c>
      <c r="BL122" s="210">
        <v>0</v>
      </c>
      <c r="BM122" s="210">
        <v>0</v>
      </c>
      <c r="BN122" s="211">
        <v>459641952</v>
      </c>
      <c r="BO122" s="210">
        <v>0</v>
      </c>
      <c r="BP122" s="210">
        <v>0</v>
      </c>
      <c r="BQ122" s="210">
        <v>0</v>
      </c>
      <c r="BR122" s="212">
        <v>0</v>
      </c>
      <c r="BS122" s="215">
        <v>459641952</v>
      </c>
      <c r="BT122" s="216">
        <v>1538701462</v>
      </c>
      <c r="BU122" s="217"/>
    </row>
    <row r="123" spans="1:73" ht="15.6">
      <c r="A123" s="201">
        <v>119</v>
      </c>
      <c r="B123" s="202" t="s">
        <v>758</v>
      </c>
      <c r="C123" s="202" t="s">
        <v>1236</v>
      </c>
      <c r="D123" s="202" t="s">
        <v>1287</v>
      </c>
      <c r="E123" s="202" t="s">
        <v>1288</v>
      </c>
      <c r="F123" s="203">
        <v>45</v>
      </c>
      <c r="G123" s="202" t="s">
        <v>1263</v>
      </c>
      <c r="H123" s="204">
        <v>450200109</v>
      </c>
      <c r="I123" s="205" t="s">
        <v>1264</v>
      </c>
      <c r="J123" s="205" t="s">
        <v>1292</v>
      </c>
      <c r="K123" s="205" t="s">
        <v>1293</v>
      </c>
      <c r="L123" s="206">
        <v>93</v>
      </c>
      <c r="M123" s="202" t="s">
        <v>1290</v>
      </c>
      <c r="N123" s="208">
        <v>253</v>
      </c>
      <c r="O123" s="219" t="s">
        <v>1286</v>
      </c>
      <c r="P123" s="210">
        <v>100000000</v>
      </c>
      <c r="Q123" s="210">
        <v>0</v>
      </c>
      <c r="R123" s="210">
        <v>0</v>
      </c>
      <c r="S123" s="210">
        <v>0</v>
      </c>
      <c r="T123" s="210">
        <v>0</v>
      </c>
      <c r="U123" s="210">
        <v>0</v>
      </c>
      <c r="V123" s="210">
        <v>0</v>
      </c>
      <c r="W123" s="210">
        <v>0</v>
      </c>
      <c r="X123" s="211">
        <v>100000000</v>
      </c>
      <c r="Y123" s="210">
        <v>0</v>
      </c>
      <c r="Z123" s="210"/>
      <c r="AA123" s="210">
        <v>900000000</v>
      </c>
      <c r="AB123" s="212">
        <v>900000000</v>
      </c>
      <c r="AC123" s="213">
        <v>1000000000</v>
      </c>
      <c r="AD123" s="210">
        <v>100000000</v>
      </c>
      <c r="AE123" s="210">
        <v>0</v>
      </c>
      <c r="AF123" s="210">
        <v>0</v>
      </c>
      <c r="AG123" s="210">
        <v>0</v>
      </c>
      <c r="AH123" s="210">
        <v>0</v>
      </c>
      <c r="AI123" s="210">
        <v>0</v>
      </c>
      <c r="AJ123" s="210">
        <v>0</v>
      </c>
      <c r="AK123" s="210">
        <v>0</v>
      </c>
      <c r="AL123" s="211">
        <v>100000000</v>
      </c>
      <c r="AM123" s="210">
        <v>0</v>
      </c>
      <c r="AN123" s="210">
        <v>0</v>
      </c>
      <c r="AO123" s="210">
        <v>900000000</v>
      </c>
      <c r="AP123" s="212">
        <v>900000000</v>
      </c>
      <c r="AQ123" s="214">
        <v>1000000000</v>
      </c>
      <c r="AR123" s="210">
        <v>100000000</v>
      </c>
      <c r="AS123" s="210">
        <v>0</v>
      </c>
      <c r="AT123" s="210">
        <v>0</v>
      </c>
      <c r="AU123" s="210">
        <v>0</v>
      </c>
      <c r="AV123" s="210">
        <v>0</v>
      </c>
      <c r="AW123" s="210">
        <v>0</v>
      </c>
      <c r="AX123" s="210">
        <v>0</v>
      </c>
      <c r="AY123" s="210">
        <v>0</v>
      </c>
      <c r="AZ123" s="211">
        <v>100000000</v>
      </c>
      <c r="BA123" s="210">
        <v>0</v>
      </c>
      <c r="BB123" s="210"/>
      <c r="BC123" s="210">
        <v>900000000</v>
      </c>
      <c r="BD123" s="212">
        <v>900000000</v>
      </c>
      <c r="BE123" s="214">
        <v>1000000000</v>
      </c>
      <c r="BF123" s="210">
        <v>100000000</v>
      </c>
      <c r="BG123" s="210">
        <v>0</v>
      </c>
      <c r="BH123" s="210">
        <v>0</v>
      </c>
      <c r="BI123" s="210">
        <v>0</v>
      </c>
      <c r="BJ123" s="210">
        <v>0</v>
      </c>
      <c r="BK123" s="210">
        <v>0</v>
      </c>
      <c r="BL123" s="210">
        <v>0</v>
      </c>
      <c r="BM123" s="210">
        <v>0</v>
      </c>
      <c r="BN123" s="211">
        <v>100000000</v>
      </c>
      <c r="BO123" s="210">
        <v>0</v>
      </c>
      <c r="BP123" s="210"/>
      <c r="BQ123" s="210">
        <v>900000000</v>
      </c>
      <c r="BR123" s="212">
        <v>900000000</v>
      </c>
      <c r="BS123" s="215">
        <v>1000000000</v>
      </c>
      <c r="BT123" s="216">
        <v>4000000000</v>
      </c>
      <c r="BU123" s="217"/>
    </row>
    <row r="124" spans="1:73" ht="15.6">
      <c r="A124" s="201">
        <v>120</v>
      </c>
      <c r="B124" s="202" t="s">
        <v>758</v>
      </c>
      <c r="C124" s="202" t="s">
        <v>1236</v>
      </c>
      <c r="D124" s="202" t="s">
        <v>1287</v>
      </c>
      <c r="E124" s="202" t="s">
        <v>1288</v>
      </c>
      <c r="F124" s="203">
        <v>45</v>
      </c>
      <c r="G124" s="202" t="s">
        <v>1263</v>
      </c>
      <c r="H124" s="204">
        <v>450200100</v>
      </c>
      <c r="I124" s="205" t="s">
        <v>1264</v>
      </c>
      <c r="J124" s="205" t="s">
        <v>1265</v>
      </c>
      <c r="K124" s="205" t="s">
        <v>1294</v>
      </c>
      <c r="L124" s="206">
        <v>4</v>
      </c>
      <c r="M124" s="202" t="s">
        <v>1295</v>
      </c>
      <c r="N124" s="208">
        <v>8</v>
      </c>
      <c r="O124" s="219" t="s">
        <v>1286</v>
      </c>
      <c r="P124" s="210">
        <v>100000000</v>
      </c>
      <c r="Q124" s="210">
        <v>0</v>
      </c>
      <c r="R124" s="210">
        <v>0</v>
      </c>
      <c r="S124" s="210">
        <v>0</v>
      </c>
      <c r="T124" s="210">
        <v>0</v>
      </c>
      <c r="U124" s="210">
        <v>0</v>
      </c>
      <c r="V124" s="210">
        <v>0</v>
      </c>
      <c r="W124" s="210">
        <v>0</v>
      </c>
      <c r="X124" s="211">
        <v>100000000</v>
      </c>
      <c r="Y124" s="210">
        <v>0</v>
      </c>
      <c r="Z124" s="210"/>
      <c r="AA124" s="210">
        <v>400000000</v>
      </c>
      <c r="AB124" s="212">
        <v>400000000</v>
      </c>
      <c r="AC124" s="213">
        <v>500000000</v>
      </c>
      <c r="AD124" s="210">
        <v>100000000</v>
      </c>
      <c r="AE124" s="210">
        <v>0</v>
      </c>
      <c r="AF124" s="210">
        <v>0</v>
      </c>
      <c r="AG124" s="210">
        <v>0</v>
      </c>
      <c r="AH124" s="210">
        <v>0</v>
      </c>
      <c r="AI124" s="210">
        <v>0</v>
      </c>
      <c r="AJ124" s="210">
        <v>0</v>
      </c>
      <c r="AK124" s="210">
        <v>0</v>
      </c>
      <c r="AL124" s="211">
        <v>100000000</v>
      </c>
      <c r="AM124" s="210">
        <v>0</v>
      </c>
      <c r="AN124" s="210">
        <v>0</v>
      </c>
      <c r="AO124" s="210">
        <v>400000000</v>
      </c>
      <c r="AP124" s="212">
        <v>400000000</v>
      </c>
      <c r="AQ124" s="214">
        <v>500000000</v>
      </c>
      <c r="AR124" s="210">
        <v>100000000</v>
      </c>
      <c r="AS124" s="210">
        <v>0</v>
      </c>
      <c r="AT124" s="210">
        <v>0</v>
      </c>
      <c r="AU124" s="210">
        <v>0</v>
      </c>
      <c r="AV124" s="210">
        <v>0</v>
      </c>
      <c r="AW124" s="210">
        <v>0</v>
      </c>
      <c r="AX124" s="210">
        <v>0</v>
      </c>
      <c r="AY124" s="210">
        <v>0</v>
      </c>
      <c r="AZ124" s="211">
        <v>100000000</v>
      </c>
      <c r="BA124" s="210">
        <v>0</v>
      </c>
      <c r="BB124" s="210"/>
      <c r="BC124" s="210">
        <v>400000000</v>
      </c>
      <c r="BD124" s="212">
        <v>400000000</v>
      </c>
      <c r="BE124" s="214">
        <v>500000000</v>
      </c>
      <c r="BF124" s="210">
        <v>100000000</v>
      </c>
      <c r="BG124" s="210">
        <v>0</v>
      </c>
      <c r="BH124" s="210">
        <v>0</v>
      </c>
      <c r="BI124" s="210">
        <v>0</v>
      </c>
      <c r="BJ124" s="210">
        <v>0</v>
      </c>
      <c r="BK124" s="210">
        <v>0</v>
      </c>
      <c r="BL124" s="210">
        <v>0</v>
      </c>
      <c r="BM124" s="210">
        <v>0</v>
      </c>
      <c r="BN124" s="211">
        <v>100000000</v>
      </c>
      <c r="BO124" s="210">
        <v>0</v>
      </c>
      <c r="BP124" s="210"/>
      <c r="BQ124" s="210">
        <v>400000000</v>
      </c>
      <c r="BR124" s="212">
        <v>400000000</v>
      </c>
      <c r="BS124" s="215">
        <v>500000000</v>
      </c>
      <c r="BT124" s="216">
        <v>2000000000</v>
      </c>
      <c r="BU124" s="217"/>
    </row>
    <row r="125" spans="1:73" ht="15.6">
      <c r="A125" s="201">
        <v>121</v>
      </c>
      <c r="B125" s="202" t="s">
        <v>758</v>
      </c>
      <c r="C125" s="202" t="s">
        <v>1236</v>
      </c>
      <c r="D125" s="202" t="s">
        <v>1287</v>
      </c>
      <c r="E125" s="202" t="s">
        <v>1288</v>
      </c>
      <c r="F125" s="203">
        <v>45</v>
      </c>
      <c r="G125" s="202" t="s">
        <v>1195</v>
      </c>
      <c r="H125" s="204">
        <v>459903200</v>
      </c>
      <c r="I125" s="205" t="s">
        <v>937</v>
      </c>
      <c r="J125" s="205" t="s">
        <v>1296</v>
      </c>
      <c r="K125" s="205" t="s">
        <v>3565</v>
      </c>
      <c r="L125" s="206">
        <v>2</v>
      </c>
      <c r="M125" s="202" t="s">
        <v>1290</v>
      </c>
      <c r="N125" s="208">
        <v>6</v>
      </c>
      <c r="O125" s="219" t="s">
        <v>1286</v>
      </c>
      <c r="P125" s="210">
        <v>136008000</v>
      </c>
      <c r="Q125" s="210">
        <v>0</v>
      </c>
      <c r="R125" s="210">
        <v>0</v>
      </c>
      <c r="S125" s="210">
        <v>0</v>
      </c>
      <c r="T125" s="210">
        <v>0</v>
      </c>
      <c r="U125" s="210">
        <v>0</v>
      </c>
      <c r="V125" s="210">
        <v>0</v>
      </c>
      <c r="W125" s="210">
        <v>0</v>
      </c>
      <c r="X125" s="211">
        <v>136008000</v>
      </c>
      <c r="Y125" s="210">
        <v>0</v>
      </c>
      <c r="Z125" s="210"/>
      <c r="AA125" s="210">
        <v>0</v>
      </c>
      <c r="AB125" s="212">
        <v>0</v>
      </c>
      <c r="AC125" s="213">
        <v>136008000</v>
      </c>
      <c r="AD125" s="210">
        <v>194804000.46000001</v>
      </c>
      <c r="AE125" s="210">
        <v>0</v>
      </c>
      <c r="AF125" s="210">
        <v>0</v>
      </c>
      <c r="AG125" s="210">
        <v>0</v>
      </c>
      <c r="AH125" s="210">
        <v>0</v>
      </c>
      <c r="AI125" s="210">
        <v>0</v>
      </c>
      <c r="AJ125" s="210">
        <v>0</v>
      </c>
      <c r="AK125" s="210">
        <v>0</v>
      </c>
      <c r="AL125" s="211">
        <v>194804000.46000001</v>
      </c>
      <c r="AM125" s="210">
        <v>0</v>
      </c>
      <c r="AN125" s="210">
        <v>0</v>
      </c>
      <c r="AO125" s="210">
        <v>0</v>
      </c>
      <c r="AP125" s="212">
        <v>0</v>
      </c>
      <c r="AQ125" s="214">
        <v>194804000.46000001</v>
      </c>
      <c r="AR125" s="210">
        <v>194804000.46000001</v>
      </c>
      <c r="AS125" s="210">
        <v>0</v>
      </c>
      <c r="AT125" s="210">
        <v>0</v>
      </c>
      <c r="AU125" s="210">
        <v>0</v>
      </c>
      <c r="AV125" s="210">
        <v>0</v>
      </c>
      <c r="AW125" s="210">
        <v>0</v>
      </c>
      <c r="AX125" s="210">
        <v>0</v>
      </c>
      <c r="AY125" s="210">
        <v>0</v>
      </c>
      <c r="AZ125" s="211">
        <v>194804000.46000001</v>
      </c>
      <c r="BA125" s="210">
        <v>0</v>
      </c>
      <c r="BB125" s="210"/>
      <c r="BC125" s="210">
        <v>0</v>
      </c>
      <c r="BD125" s="212">
        <v>0</v>
      </c>
      <c r="BE125" s="214">
        <v>194804000.46000001</v>
      </c>
      <c r="BF125" s="210">
        <v>194804000.46000001</v>
      </c>
      <c r="BG125" s="210">
        <v>0</v>
      </c>
      <c r="BH125" s="210">
        <v>0</v>
      </c>
      <c r="BI125" s="210">
        <v>0</v>
      </c>
      <c r="BJ125" s="210">
        <v>0</v>
      </c>
      <c r="BK125" s="210">
        <v>0</v>
      </c>
      <c r="BL125" s="210">
        <v>0</v>
      </c>
      <c r="BM125" s="210">
        <v>0</v>
      </c>
      <c r="BN125" s="211">
        <v>194804000.46000001</v>
      </c>
      <c r="BO125" s="210">
        <v>0</v>
      </c>
      <c r="BP125" s="210"/>
      <c r="BQ125" s="210">
        <v>0</v>
      </c>
      <c r="BR125" s="212">
        <v>0</v>
      </c>
      <c r="BS125" s="215">
        <v>194804000.46000001</v>
      </c>
      <c r="BT125" s="216">
        <v>720420001.38</v>
      </c>
      <c r="BU125" s="217"/>
    </row>
    <row r="126" spans="1:73" ht="15.6">
      <c r="A126" s="201">
        <v>122</v>
      </c>
      <c r="B126" s="202" t="s">
        <v>758</v>
      </c>
      <c r="C126" s="202" t="s">
        <v>1236</v>
      </c>
      <c r="D126" s="202" t="s">
        <v>1287</v>
      </c>
      <c r="E126" s="202" t="s">
        <v>1288</v>
      </c>
      <c r="F126" s="203">
        <v>45</v>
      </c>
      <c r="G126" s="202" t="s">
        <v>1195</v>
      </c>
      <c r="H126" s="204">
        <v>459903106</v>
      </c>
      <c r="I126" s="205" t="s">
        <v>1273</v>
      </c>
      <c r="J126" s="205" t="s">
        <v>1300</v>
      </c>
      <c r="K126" s="205" t="s">
        <v>1301</v>
      </c>
      <c r="L126" s="206">
        <v>1000</v>
      </c>
      <c r="M126" s="202" t="s">
        <v>1302</v>
      </c>
      <c r="N126" s="208">
        <v>3500</v>
      </c>
      <c r="O126" s="219" t="s">
        <v>1286</v>
      </c>
      <c r="P126" s="210">
        <v>680040000</v>
      </c>
      <c r="Q126" s="210">
        <v>0</v>
      </c>
      <c r="R126" s="210">
        <v>0</v>
      </c>
      <c r="S126" s="210">
        <v>0</v>
      </c>
      <c r="T126" s="210">
        <v>0</v>
      </c>
      <c r="U126" s="210">
        <v>0</v>
      </c>
      <c r="V126" s="210">
        <v>0</v>
      </c>
      <c r="W126" s="210">
        <v>0</v>
      </c>
      <c r="X126" s="211">
        <v>680040000</v>
      </c>
      <c r="Y126" s="210">
        <v>0</v>
      </c>
      <c r="Z126" s="210"/>
      <c r="AA126" s="210">
        <v>0</v>
      </c>
      <c r="AB126" s="212">
        <v>0</v>
      </c>
      <c r="AC126" s="213">
        <v>680040000</v>
      </c>
      <c r="AD126" s="210">
        <v>680040000</v>
      </c>
      <c r="AE126" s="210">
        <v>0</v>
      </c>
      <c r="AF126" s="210">
        <v>0</v>
      </c>
      <c r="AG126" s="210">
        <v>0</v>
      </c>
      <c r="AH126" s="210">
        <v>0</v>
      </c>
      <c r="AI126" s="210">
        <v>0</v>
      </c>
      <c r="AJ126" s="210">
        <v>0</v>
      </c>
      <c r="AK126" s="210">
        <v>0</v>
      </c>
      <c r="AL126" s="211">
        <v>680040000</v>
      </c>
      <c r="AM126" s="210">
        <v>0</v>
      </c>
      <c r="AN126" s="210">
        <v>0</v>
      </c>
      <c r="AO126" s="210">
        <v>0</v>
      </c>
      <c r="AP126" s="212">
        <v>0</v>
      </c>
      <c r="AQ126" s="214">
        <v>680040000</v>
      </c>
      <c r="AR126" s="210">
        <v>680040000</v>
      </c>
      <c r="AS126" s="210">
        <v>0</v>
      </c>
      <c r="AT126" s="210">
        <v>0</v>
      </c>
      <c r="AU126" s="210">
        <v>0</v>
      </c>
      <c r="AV126" s="210">
        <v>0</v>
      </c>
      <c r="AW126" s="210">
        <v>0</v>
      </c>
      <c r="AX126" s="210">
        <v>0</v>
      </c>
      <c r="AY126" s="210">
        <v>0</v>
      </c>
      <c r="AZ126" s="211">
        <v>680040000</v>
      </c>
      <c r="BA126" s="210">
        <v>0</v>
      </c>
      <c r="BB126" s="210"/>
      <c r="BC126" s="210">
        <v>0</v>
      </c>
      <c r="BD126" s="212">
        <v>0</v>
      </c>
      <c r="BE126" s="214">
        <v>680040000</v>
      </c>
      <c r="BF126" s="210">
        <v>743633735.58000004</v>
      </c>
      <c r="BG126" s="210">
        <v>0</v>
      </c>
      <c r="BH126" s="210">
        <v>0</v>
      </c>
      <c r="BI126" s="210">
        <v>0</v>
      </c>
      <c r="BJ126" s="210">
        <v>0</v>
      </c>
      <c r="BK126" s="210">
        <v>0</v>
      </c>
      <c r="BL126" s="210">
        <v>0</v>
      </c>
      <c r="BM126" s="210">
        <v>0</v>
      </c>
      <c r="BN126" s="211">
        <v>743633735.58000004</v>
      </c>
      <c r="BO126" s="210">
        <v>0</v>
      </c>
      <c r="BP126" s="210"/>
      <c r="BQ126" s="210">
        <v>0</v>
      </c>
      <c r="BR126" s="212">
        <v>0</v>
      </c>
      <c r="BS126" s="215">
        <v>743633735.58000004</v>
      </c>
      <c r="BT126" s="216">
        <v>2783753735.5799999</v>
      </c>
      <c r="BU126" s="217"/>
    </row>
    <row r="127" spans="1:73" ht="15.6">
      <c r="A127" s="201">
        <v>123</v>
      </c>
      <c r="B127" s="202" t="s">
        <v>758</v>
      </c>
      <c r="C127" s="202" t="s">
        <v>1236</v>
      </c>
      <c r="D127" s="202" t="s">
        <v>1287</v>
      </c>
      <c r="E127" s="202" t="s">
        <v>1288</v>
      </c>
      <c r="F127" s="203">
        <v>45</v>
      </c>
      <c r="G127" s="202" t="s">
        <v>1263</v>
      </c>
      <c r="H127" s="204">
        <v>450202207</v>
      </c>
      <c r="I127" s="205" t="s">
        <v>1303</v>
      </c>
      <c r="J127" s="205" t="s">
        <v>1304</v>
      </c>
      <c r="K127" s="205" t="s">
        <v>1305</v>
      </c>
      <c r="L127" s="206">
        <v>123</v>
      </c>
      <c r="M127" s="202" t="s">
        <v>1306</v>
      </c>
      <c r="N127" s="208">
        <v>123</v>
      </c>
      <c r="O127" s="219" t="s">
        <v>1286</v>
      </c>
      <c r="P127" s="210">
        <v>181344000</v>
      </c>
      <c r="Q127" s="210">
        <v>0</v>
      </c>
      <c r="R127" s="210">
        <v>0</v>
      </c>
      <c r="S127" s="210">
        <v>0</v>
      </c>
      <c r="T127" s="210">
        <v>0</v>
      </c>
      <c r="U127" s="210">
        <v>0</v>
      </c>
      <c r="V127" s="210">
        <v>0</v>
      </c>
      <c r="W127" s="210">
        <v>0</v>
      </c>
      <c r="X127" s="211">
        <v>181344000</v>
      </c>
      <c r="Y127" s="210">
        <v>0</v>
      </c>
      <c r="Z127" s="210"/>
      <c r="AA127" s="210">
        <v>0</v>
      </c>
      <c r="AB127" s="212">
        <v>0</v>
      </c>
      <c r="AC127" s="213">
        <v>181344000</v>
      </c>
      <c r="AD127" s="210">
        <v>181344000</v>
      </c>
      <c r="AE127" s="210">
        <v>0</v>
      </c>
      <c r="AF127" s="210">
        <v>0</v>
      </c>
      <c r="AG127" s="210">
        <v>0</v>
      </c>
      <c r="AH127" s="210">
        <v>0</v>
      </c>
      <c r="AI127" s="210">
        <v>0</v>
      </c>
      <c r="AJ127" s="210">
        <v>0</v>
      </c>
      <c r="AK127" s="210">
        <v>0</v>
      </c>
      <c r="AL127" s="211">
        <v>181344000</v>
      </c>
      <c r="AM127" s="210">
        <v>0</v>
      </c>
      <c r="AN127" s="210">
        <v>0</v>
      </c>
      <c r="AO127" s="210">
        <v>0</v>
      </c>
      <c r="AP127" s="212">
        <v>0</v>
      </c>
      <c r="AQ127" s="214">
        <v>181344000</v>
      </c>
      <c r="AR127" s="210">
        <v>181344000</v>
      </c>
      <c r="AS127" s="210">
        <v>0</v>
      </c>
      <c r="AT127" s="210">
        <v>0</v>
      </c>
      <c r="AU127" s="210">
        <v>0</v>
      </c>
      <c r="AV127" s="210">
        <v>0</v>
      </c>
      <c r="AW127" s="210">
        <v>0</v>
      </c>
      <c r="AX127" s="210">
        <v>0</v>
      </c>
      <c r="AY127" s="210">
        <v>0</v>
      </c>
      <c r="AZ127" s="211">
        <v>181344000</v>
      </c>
      <c r="BA127" s="210">
        <v>0</v>
      </c>
      <c r="BB127" s="210"/>
      <c r="BC127" s="210">
        <v>0</v>
      </c>
      <c r="BD127" s="212">
        <v>0</v>
      </c>
      <c r="BE127" s="214">
        <v>181344000</v>
      </c>
      <c r="BF127" s="210">
        <v>181344000</v>
      </c>
      <c r="BG127" s="210">
        <v>0</v>
      </c>
      <c r="BH127" s="210">
        <v>0</v>
      </c>
      <c r="BI127" s="210">
        <v>0</v>
      </c>
      <c r="BJ127" s="210">
        <v>0</v>
      </c>
      <c r="BK127" s="210">
        <v>0</v>
      </c>
      <c r="BL127" s="210">
        <v>0</v>
      </c>
      <c r="BM127" s="210">
        <v>0</v>
      </c>
      <c r="BN127" s="211">
        <v>181344000</v>
      </c>
      <c r="BO127" s="210">
        <v>0</v>
      </c>
      <c r="BP127" s="210"/>
      <c r="BQ127" s="210">
        <v>0</v>
      </c>
      <c r="BR127" s="212">
        <v>0</v>
      </c>
      <c r="BS127" s="215">
        <v>181344000</v>
      </c>
      <c r="BT127" s="216">
        <v>725376000</v>
      </c>
      <c r="BU127" s="217"/>
    </row>
    <row r="128" spans="1:73" ht="15.6">
      <c r="A128" s="201">
        <v>124</v>
      </c>
      <c r="B128" s="202" t="s">
        <v>758</v>
      </c>
      <c r="C128" s="202" t="s">
        <v>1236</v>
      </c>
      <c r="D128" s="202" t="s">
        <v>1287</v>
      </c>
      <c r="E128" s="202" t="s">
        <v>1288</v>
      </c>
      <c r="F128" s="203">
        <v>45</v>
      </c>
      <c r="G128" s="202" t="s">
        <v>1263</v>
      </c>
      <c r="H128" s="204">
        <v>450200113</v>
      </c>
      <c r="I128" s="205" t="s">
        <v>1264</v>
      </c>
      <c r="J128" s="205" t="s">
        <v>1307</v>
      </c>
      <c r="K128" s="205" t="s">
        <v>1308</v>
      </c>
      <c r="L128" s="206">
        <v>1</v>
      </c>
      <c r="M128" s="202" t="s">
        <v>1309</v>
      </c>
      <c r="N128" s="208">
        <v>1</v>
      </c>
      <c r="O128" s="219" t="s">
        <v>1286</v>
      </c>
      <c r="P128" s="210">
        <v>158832000</v>
      </c>
      <c r="Q128" s="210">
        <v>0</v>
      </c>
      <c r="R128" s="210">
        <v>0</v>
      </c>
      <c r="S128" s="210">
        <v>0</v>
      </c>
      <c r="T128" s="210">
        <v>0</v>
      </c>
      <c r="U128" s="210">
        <v>0</v>
      </c>
      <c r="V128" s="210">
        <v>0</v>
      </c>
      <c r="W128" s="210">
        <v>0</v>
      </c>
      <c r="X128" s="211">
        <v>158832000</v>
      </c>
      <c r="Y128" s="210">
        <v>0</v>
      </c>
      <c r="Z128" s="210"/>
      <c r="AA128" s="210">
        <v>300000000</v>
      </c>
      <c r="AB128" s="212">
        <v>300000000</v>
      </c>
      <c r="AC128" s="213">
        <v>458832000</v>
      </c>
      <c r="AD128" s="210">
        <v>158832000</v>
      </c>
      <c r="AE128" s="210">
        <v>0</v>
      </c>
      <c r="AF128" s="210">
        <v>0</v>
      </c>
      <c r="AG128" s="210">
        <v>0</v>
      </c>
      <c r="AH128" s="210">
        <v>0</v>
      </c>
      <c r="AI128" s="210">
        <v>0</v>
      </c>
      <c r="AJ128" s="210">
        <v>0</v>
      </c>
      <c r="AK128" s="210">
        <v>0</v>
      </c>
      <c r="AL128" s="211">
        <v>158832000</v>
      </c>
      <c r="AM128" s="210">
        <v>0</v>
      </c>
      <c r="AN128" s="210">
        <v>0</v>
      </c>
      <c r="AO128" s="210">
        <v>300000000</v>
      </c>
      <c r="AP128" s="212">
        <v>300000000</v>
      </c>
      <c r="AQ128" s="214">
        <v>458832000</v>
      </c>
      <c r="AR128" s="210">
        <v>158832000</v>
      </c>
      <c r="AS128" s="210">
        <v>0</v>
      </c>
      <c r="AT128" s="210">
        <v>0</v>
      </c>
      <c r="AU128" s="210">
        <v>0</v>
      </c>
      <c r="AV128" s="210">
        <v>0</v>
      </c>
      <c r="AW128" s="210">
        <v>0</v>
      </c>
      <c r="AX128" s="210">
        <v>0</v>
      </c>
      <c r="AY128" s="210">
        <v>0</v>
      </c>
      <c r="AZ128" s="211">
        <v>158832000</v>
      </c>
      <c r="BA128" s="210">
        <v>0</v>
      </c>
      <c r="BB128" s="210"/>
      <c r="BC128" s="210">
        <v>300000000</v>
      </c>
      <c r="BD128" s="212">
        <v>300000000</v>
      </c>
      <c r="BE128" s="214">
        <v>458832000</v>
      </c>
      <c r="BF128" s="210">
        <v>158832000</v>
      </c>
      <c r="BG128" s="210">
        <v>0</v>
      </c>
      <c r="BH128" s="210">
        <v>0</v>
      </c>
      <c r="BI128" s="210">
        <v>0</v>
      </c>
      <c r="BJ128" s="210">
        <v>0</v>
      </c>
      <c r="BK128" s="210">
        <v>0</v>
      </c>
      <c r="BL128" s="210">
        <v>0</v>
      </c>
      <c r="BM128" s="210">
        <v>0</v>
      </c>
      <c r="BN128" s="211">
        <v>158832000</v>
      </c>
      <c r="BO128" s="210">
        <v>0</v>
      </c>
      <c r="BP128" s="210"/>
      <c r="BQ128" s="210">
        <v>300000000</v>
      </c>
      <c r="BR128" s="212">
        <v>300000000</v>
      </c>
      <c r="BS128" s="215">
        <v>458832000</v>
      </c>
      <c r="BT128" s="216">
        <v>1835328000</v>
      </c>
      <c r="BU128" s="217"/>
    </row>
    <row r="129" spans="1:73" ht="31.2">
      <c r="A129" s="201">
        <v>125</v>
      </c>
      <c r="B129" s="202" t="s">
        <v>758</v>
      </c>
      <c r="C129" s="202" t="s">
        <v>1236</v>
      </c>
      <c r="D129" s="202" t="s">
        <v>1312</v>
      </c>
      <c r="E129" s="202" t="s">
        <v>1313</v>
      </c>
      <c r="F129" s="203">
        <v>45</v>
      </c>
      <c r="G129" s="202" t="s">
        <v>1263</v>
      </c>
      <c r="H129" s="204">
        <v>450200100</v>
      </c>
      <c r="I129" s="205" t="s">
        <v>1264</v>
      </c>
      <c r="J129" s="205" t="s">
        <v>1265</v>
      </c>
      <c r="K129" s="205" t="s">
        <v>1317</v>
      </c>
      <c r="L129" s="206">
        <v>12</v>
      </c>
      <c r="M129" s="202" t="s">
        <v>1318</v>
      </c>
      <c r="N129" s="208">
        <v>36</v>
      </c>
      <c r="O129" s="219" t="s">
        <v>1286</v>
      </c>
      <c r="P129" s="210">
        <v>40919999</v>
      </c>
      <c r="Q129" s="210">
        <v>0</v>
      </c>
      <c r="R129" s="210">
        <v>0</v>
      </c>
      <c r="S129" s="210">
        <v>0</v>
      </c>
      <c r="T129" s="210">
        <v>0</v>
      </c>
      <c r="U129" s="210">
        <v>0</v>
      </c>
      <c r="V129" s="210">
        <v>0</v>
      </c>
      <c r="W129" s="210">
        <v>0</v>
      </c>
      <c r="X129" s="211">
        <v>40919999</v>
      </c>
      <c r="Y129" s="210">
        <v>0</v>
      </c>
      <c r="Z129" s="210">
        <v>0</v>
      </c>
      <c r="AA129" s="210">
        <v>0</v>
      </c>
      <c r="AB129" s="212">
        <v>0</v>
      </c>
      <c r="AC129" s="213">
        <v>40919999</v>
      </c>
      <c r="AD129" s="210">
        <v>99715998.5</v>
      </c>
      <c r="AE129" s="210">
        <v>0</v>
      </c>
      <c r="AF129" s="210">
        <v>0</v>
      </c>
      <c r="AG129" s="210">
        <v>0</v>
      </c>
      <c r="AH129" s="210">
        <v>0</v>
      </c>
      <c r="AI129" s="210">
        <v>0</v>
      </c>
      <c r="AJ129" s="210">
        <v>0</v>
      </c>
      <c r="AK129" s="210">
        <v>0</v>
      </c>
      <c r="AL129" s="211">
        <v>99715998.5</v>
      </c>
      <c r="AM129" s="210">
        <v>0</v>
      </c>
      <c r="AN129" s="210">
        <v>0</v>
      </c>
      <c r="AO129" s="210">
        <v>0</v>
      </c>
      <c r="AP129" s="212">
        <v>0</v>
      </c>
      <c r="AQ129" s="214">
        <v>99715998.5</v>
      </c>
      <c r="AR129" s="210">
        <v>99715998.5</v>
      </c>
      <c r="AS129" s="210">
        <v>0</v>
      </c>
      <c r="AT129" s="210">
        <v>0</v>
      </c>
      <c r="AU129" s="210">
        <v>0</v>
      </c>
      <c r="AV129" s="210">
        <v>0</v>
      </c>
      <c r="AW129" s="210">
        <v>0</v>
      </c>
      <c r="AX129" s="210">
        <v>0</v>
      </c>
      <c r="AY129" s="210">
        <v>0</v>
      </c>
      <c r="AZ129" s="211">
        <v>99715998.5</v>
      </c>
      <c r="BA129" s="210">
        <v>0</v>
      </c>
      <c r="BB129" s="210">
        <v>0</v>
      </c>
      <c r="BC129" s="210">
        <v>0</v>
      </c>
      <c r="BD129" s="212">
        <v>0</v>
      </c>
      <c r="BE129" s="214">
        <v>99715998.5</v>
      </c>
      <c r="BF129" s="210">
        <v>99715998.5</v>
      </c>
      <c r="BG129" s="210">
        <v>0</v>
      </c>
      <c r="BH129" s="210">
        <v>0</v>
      </c>
      <c r="BI129" s="210">
        <v>0</v>
      </c>
      <c r="BJ129" s="210">
        <v>0</v>
      </c>
      <c r="BK129" s="210">
        <v>0</v>
      </c>
      <c r="BL129" s="210">
        <v>0</v>
      </c>
      <c r="BM129" s="210">
        <v>0</v>
      </c>
      <c r="BN129" s="211">
        <v>99715998.5</v>
      </c>
      <c r="BO129" s="210">
        <v>0</v>
      </c>
      <c r="BP129" s="210">
        <v>0</v>
      </c>
      <c r="BQ129" s="210">
        <v>0</v>
      </c>
      <c r="BR129" s="212">
        <v>0</v>
      </c>
      <c r="BS129" s="215">
        <v>99715998.5</v>
      </c>
      <c r="BT129" s="216">
        <v>340067994.5</v>
      </c>
      <c r="BU129" s="217"/>
    </row>
    <row r="130" spans="1:73" ht="31.2">
      <c r="A130" s="201">
        <v>126</v>
      </c>
      <c r="B130" s="202" t="s">
        <v>758</v>
      </c>
      <c r="C130" s="202" t="s">
        <v>1236</v>
      </c>
      <c r="D130" s="202" t="s">
        <v>1312</v>
      </c>
      <c r="E130" s="202" t="s">
        <v>1313</v>
      </c>
      <c r="F130" s="203">
        <v>45</v>
      </c>
      <c r="G130" s="202" t="s">
        <v>1263</v>
      </c>
      <c r="H130" s="204">
        <v>450200110</v>
      </c>
      <c r="I130" s="205" t="s">
        <v>1264</v>
      </c>
      <c r="J130" s="205" t="s">
        <v>1268</v>
      </c>
      <c r="K130" s="205" t="s">
        <v>1319</v>
      </c>
      <c r="L130" s="206">
        <v>125</v>
      </c>
      <c r="M130" s="202" t="s">
        <v>1320</v>
      </c>
      <c r="N130" s="208">
        <v>125</v>
      </c>
      <c r="O130" s="219" t="s">
        <v>1286</v>
      </c>
      <c r="P130" s="210">
        <v>45336000</v>
      </c>
      <c r="Q130" s="210">
        <v>0</v>
      </c>
      <c r="R130" s="210">
        <v>0</v>
      </c>
      <c r="S130" s="210">
        <v>0</v>
      </c>
      <c r="T130" s="210">
        <v>0</v>
      </c>
      <c r="U130" s="210">
        <v>0</v>
      </c>
      <c r="V130" s="210">
        <v>0</v>
      </c>
      <c r="W130" s="210">
        <v>0</v>
      </c>
      <c r="X130" s="211">
        <v>45336000</v>
      </c>
      <c r="Y130" s="210">
        <v>0</v>
      </c>
      <c r="Z130" s="210">
        <v>0</v>
      </c>
      <c r="AA130" s="210">
        <v>0</v>
      </c>
      <c r="AB130" s="212">
        <v>0</v>
      </c>
      <c r="AC130" s="213">
        <v>45336000</v>
      </c>
      <c r="AD130" s="210">
        <v>45336000</v>
      </c>
      <c r="AE130" s="210">
        <v>0</v>
      </c>
      <c r="AF130" s="210">
        <v>0</v>
      </c>
      <c r="AG130" s="210">
        <v>0</v>
      </c>
      <c r="AH130" s="210">
        <v>0</v>
      </c>
      <c r="AI130" s="210">
        <v>0</v>
      </c>
      <c r="AJ130" s="210">
        <v>0</v>
      </c>
      <c r="AK130" s="210">
        <v>0</v>
      </c>
      <c r="AL130" s="211">
        <v>45336000</v>
      </c>
      <c r="AM130" s="210">
        <v>0</v>
      </c>
      <c r="AN130" s="210">
        <v>0</v>
      </c>
      <c r="AO130" s="210">
        <v>0</v>
      </c>
      <c r="AP130" s="212">
        <v>0</v>
      </c>
      <c r="AQ130" s="214">
        <v>45336000</v>
      </c>
      <c r="AR130" s="210">
        <v>45336000</v>
      </c>
      <c r="AS130" s="210">
        <v>0</v>
      </c>
      <c r="AT130" s="210">
        <v>0</v>
      </c>
      <c r="AU130" s="210">
        <v>0</v>
      </c>
      <c r="AV130" s="210">
        <v>0</v>
      </c>
      <c r="AW130" s="210">
        <v>0</v>
      </c>
      <c r="AX130" s="210">
        <v>0</v>
      </c>
      <c r="AY130" s="210">
        <v>0</v>
      </c>
      <c r="AZ130" s="211">
        <v>45336000</v>
      </c>
      <c r="BA130" s="210">
        <v>0</v>
      </c>
      <c r="BB130" s="210">
        <v>0</v>
      </c>
      <c r="BC130" s="210">
        <v>0</v>
      </c>
      <c r="BD130" s="212">
        <v>0</v>
      </c>
      <c r="BE130" s="214">
        <v>45336000</v>
      </c>
      <c r="BF130" s="210">
        <v>45336000</v>
      </c>
      <c r="BG130" s="210">
        <v>0</v>
      </c>
      <c r="BH130" s="210">
        <v>0</v>
      </c>
      <c r="BI130" s="210">
        <v>0</v>
      </c>
      <c r="BJ130" s="210">
        <v>0</v>
      </c>
      <c r="BK130" s="210">
        <v>0</v>
      </c>
      <c r="BL130" s="210">
        <v>0</v>
      </c>
      <c r="BM130" s="210">
        <v>0</v>
      </c>
      <c r="BN130" s="211">
        <v>45336000</v>
      </c>
      <c r="BO130" s="210">
        <v>0</v>
      </c>
      <c r="BP130" s="210">
        <v>0</v>
      </c>
      <c r="BQ130" s="210">
        <v>0</v>
      </c>
      <c r="BR130" s="212">
        <v>0</v>
      </c>
      <c r="BS130" s="215">
        <v>45336000</v>
      </c>
      <c r="BT130" s="216">
        <v>181344000</v>
      </c>
      <c r="BU130" s="217"/>
    </row>
    <row r="131" spans="1:73" ht="31.2">
      <c r="A131" s="201">
        <v>127</v>
      </c>
      <c r="B131" s="202" t="s">
        <v>758</v>
      </c>
      <c r="C131" s="202" t="s">
        <v>1236</v>
      </c>
      <c r="D131" s="202" t="s">
        <v>1312</v>
      </c>
      <c r="E131" s="202" t="s">
        <v>1313</v>
      </c>
      <c r="F131" s="203">
        <v>45</v>
      </c>
      <c r="G131" s="202" t="s">
        <v>1263</v>
      </c>
      <c r="H131" s="204">
        <v>450200113</v>
      </c>
      <c r="I131" s="205" t="s">
        <v>1264</v>
      </c>
      <c r="J131" s="205" t="s">
        <v>1321</v>
      </c>
      <c r="K131" s="205" t="s">
        <v>3566</v>
      </c>
      <c r="L131" s="206">
        <v>8</v>
      </c>
      <c r="M131" s="202" t="s">
        <v>1323</v>
      </c>
      <c r="N131" s="208">
        <v>26</v>
      </c>
      <c r="O131" s="219" t="s">
        <v>1286</v>
      </c>
      <c r="P131" s="210">
        <v>40000000</v>
      </c>
      <c r="Q131" s="210">
        <v>0</v>
      </c>
      <c r="R131" s="210">
        <v>0</v>
      </c>
      <c r="S131" s="210">
        <v>0</v>
      </c>
      <c r="T131" s="210">
        <v>0</v>
      </c>
      <c r="U131" s="210">
        <v>0</v>
      </c>
      <c r="V131" s="210">
        <v>0</v>
      </c>
      <c r="W131" s="210">
        <v>0</v>
      </c>
      <c r="X131" s="211">
        <v>40000000</v>
      </c>
      <c r="Y131" s="210">
        <v>0</v>
      </c>
      <c r="Z131" s="210">
        <v>0</v>
      </c>
      <c r="AA131" s="210">
        <v>0</v>
      </c>
      <c r="AB131" s="212">
        <v>0</v>
      </c>
      <c r="AC131" s="213">
        <v>40000000</v>
      </c>
      <c r="AD131" s="210">
        <v>40000000</v>
      </c>
      <c r="AE131" s="210">
        <v>0</v>
      </c>
      <c r="AF131" s="210">
        <v>0</v>
      </c>
      <c r="AG131" s="210">
        <v>0</v>
      </c>
      <c r="AH131" s="210">
        <v>0</v>
      </c>
      <c r="AI131" s="210">
        <v>0</v>
      </c>
      <c r="AJ131" s="210">
        <v>0</v>
      </c>
      <c r="AK131" s="210">
        <v>0</v>
      </c>
      <c r="AL131" s="211">
        <v>40000000</v>
      </c>
      <c r="AM131" s="210">
        <v>0</v>
      </c>
      <c r="AN131" s="210">
        <v>0</v>
      </c>
      <c r="AO131" s="210">
        <v>0</v>
      </c>
      <c r="AP131" s="212">
        <v>0</v>
      </c>
      <c r="AQ131" s="214">
        <v>40000000</v>
      </c>
      <c r="AR131" s="210">
        <v>40000000</v>
      </c>
      <c r="AS131" s="210">
        <v>0</v>
      </c>
      <c r="AT131" s="210">
        <v>0</v>
      </c>
      <c r="AU131" s="210">
        <v>0</v>
      </c>
      <c r="AV131" s="210">
        <v>0</v>
      </c>
      <c r="AW131" s="210">
        <v>0</v>
      </c>
      <c r="AX131" s="210">
        <v>0</v>
      </c>
      <c r="AY131" s="210">
        <v>0</v>
      </c>
      <c r="AZ131" s="211">
        <v>40000000</v>
      </c>
      <c r="BA131" s="210">
        <v>0</v>
      </c>
      <c r="BB131" s="210">
        <v>0</v>
      </c>
      <c r="BC131" s="210">
        <v>0</v>
      </c>
      <c r="BD131" s="212">
        <v>0</v>
      </c>
      <c r="BE131" s="214">
        <v>40000000</v>
      </c>
      <c r="BF131" s="210">
        <v>40000000</v>
      </c>
      <c r="BG131" s="210">
        <v>0</v>
      </c>
      <c r="BH131" s="210">
        <v>0</v>
      </c>
      <c r="BI131" s="210">
        <v>0</v>
      </c>
      <c r="BJ131" s="210">
        <v>0</v>
      </c>
      <c r="BK131" s="210">
        <v>0</v>
      </c>
      <c r="BL131" s="210">
        <v>0</v>
      </c>
      <c r="BM131" s="210">
        <v>0</v>
      </c>
      <c r="BN131" s="211">
        <v>40000000</v>
      </c>
      <c r="BO131" s="210">
        <v>0</v>
      </c>
      <c r="BP131" s="210">
        <v>0</v>
      </c>
      <c r="BQ131" s="210">
        <v>0</v>
      </c>
      <c r="BR131" s="212">
        <v>0</v>
      </c>
      <c r="BS131" s="215">
        <v>40000000</v>
      </c>
      <c r="BT131" s="216">
        <v>160000000</v>
      </c>
      <c r="BU131" s="217"/>
    </row>
    <row r="132" spans="1:73" ht="15.6">
      <c r="A132" s="201">
        <v>128</v>
      </c>
      <c r="B132" s="202" t="s">
        <v>758</v>
      </c>
      <c r="C132" s="202" t="s">
        <v>1236</v>
      </c>
      <c r="D132" s="202" t="s">
        <v>1312</v>
      </c>
      <c r="E132" s="202" t="s">
        <v>1313</v>
      </c>
      <c r="F132" s="203">
        <v>45</v>
      </c>
      <c r="G132" s="202" t="s">
        <v>1263</v>
      </c>
      <c r="H132" s="204">
        <v>450203000</v>
      </c>
      <c r="I132" s="205" t="s">
        <v>937</v>
      </c>
      <c r="J132" s="205" t="s">
        <v>1324</v>
      </c>
      <c r="K132" s="205" t="s">
        <v>1325</v>
      </c>
      <c r="L132" s="206">
        <v>1</v>
      </c>
      <c r="M132" s="202" t="s">
        <v>1326</v>
      </c>
      <c r="N132" s="208">
        <v>3</v>
      </c>
      <c r="O132" s="219" t="s">
        <v>1286</v>
      </c>
      <c r="P132" s="210">
        <v>90672000</v>
      </c>
      <c r="Q132" s="210">
        <v>0</v>
      </c>
      <c r="R132" s="210">
        <v>0</v>
      </c>
      <c r="S132" s="210">
        <v>0</v>
      </c>
      <c r="T132" s="210">
        <v>0</v>
      </c>
      <c r="U132" s="210">
        <v>0</v>
      </c>
      <c r="V132" s="210">
        <v>0</v>
      </c>
      <c r="W132" s="210">
        <v>0</v>
      </c>
      <c r="X132" s="211">
        <v>90672000</v>
      </c>
      <c r="Y132" s="210">
        <v>0</v>
      </c>
      <c r="Z132" s="210">
        <v>0</v>
      </c>
      <c r="AA132" s="210">
        <v>0</v>
      </c>
      <c r="AB132" s="212">
        <v>0</v>
      </c>
      <c r="AC132" s="213">
        <v>90672000</v>
      </c>
      <c r="AD132" s="210">
        <v>90672000</v>
      </c>
      <c r="AE132" s="210">
        <v>0</v>
      </c>
      <c r="AF132" s="210">
        <v>0</v>
      </c>
      <c r="AG132" s="210">
        <v>0</v>
      </c>
      <c r="AH132" s="210">
        <v>0</v>
      </c>
      <c r="AI132" s="210">
        <v>0</v>
      </c>
      <c r="AJ132" s="210">
        <v>0</v>
      </c>
      <c r="AK132" s="210">
        <v>0</v>
      </c>
      <c r="AL132" s="211">
        <v>90672000</v>
      </c>
      <c r="AM132" s="210">
        <v>0</v>
      </c>
      <c r="AN132" s="210">
        <v>0</v>
      </c>
      <c r="AO132" s="210">
        <v>0</v>
      </c>
      <c r="AP132" s="212">
        <v>0</v>
      </c>
      <c r="AQ132" s="214">
        <v>90672000</v>
      </c>
      <c r="AR132" s="210">
        <v>90672000</v>
      </c>
      <c r="AS132" s="210">
        <v>0</v>
      </c>
      <c r="AT132" s="210">
        <v>0</v>
      </c>
      <c r="AU132" s="210">
        <v>0</v>
      </c>
      <c r="AV132" s="210">
        <v>0</v>
      </c>
      <c r="AW132" s="210">
        <v>0</v>
      </c>
      <c r="AX132" s="210">
        <v>0</v>
      </c>
      <c r="AY132" s="210">
        <v>0</v>
      </c>
      <c r="AZ132" s="211">
        <v>90672000</v>
      </c>
      <c r="BA132" s="210">
        <v>0</v>
      </c>
      <c r="BB132" s="210">
        <v>0</v>
      </c>
      <c r="BC132" s="210">
        <v>0</v>
      </c>
      <c r="BD132" s="212">
        <v>0</v>
      </c>
      <c r="BE132" s="214">
        <v>90672000</v>
      </c>
      <c r="BF132" s="210">
        <v>90672000</v>
      </c>
      <c r="BG132" s="210">
        <v>0</v>
      </c>
      <c r="BH132" s="210">
        <v>0</v>
      </c>
      <c r="BI132" s="210">
        <v>0</v>
      </c>
      <c r="BJ132" s="210">
        <v>0</v>
      </c>
      <c r="BK132" s="210">
        <v>0</v>
      </c>
      <c r="BL132" s="210">
        <v>0</v>
      </c>
      <c r="BM132" s="210">
        <v>0</v>
      </c>
      <c r="BN132" s="211">
        <v>90672000</v>
      </c>
      <c r="BO132" s="210">
        <v>0</v>
      </c>
      <c r="BP132" s="210">
        <v>0</v>
      </c>
      <c r="BQ132" s="210">
        <v>0</v>
      </c>
      <c r="BR132" s="212">
        <v>0</v>
      </c>
      <c r="BS132" s="215">
        <v>90672000</v>
      </c>
      <c r="BT132" s="216">
        <v>362688000</v>
      </c>
      <c r="BU132" s="217"/>
    </row>
    <row r="133" spans="1:73" ht="15.6">
      <c r="A133" s="201">
        <v>129</v>
      </c>
      <c r="B133" s="202" t="s">
        <v>758</v>
      </c>
      <c r="C133" s="202" t="s">
        <v>1236</v>
      </c>
      <c r="D133" s="202" t="s">
        <v>1312</v>
      </c>
      <c r="E133" s="202" t="s">
        <v>1313</v>
      </c>
      <c r="F133" s="203">
        <v>45</v>
      </c>
      <c r="G133" s="202" t="s">
        <v>1263</v>
      </c>
      <c r="H133" s="204">
        <v>450203200</v>
      </c>
      <c r="I133" s="205" t="s">
        <v>937</v>
      </c>
      <c r="J133" s="205" t="s">
        <v>1064</v>
      </c>
      <c r="K133" s="205" t="s">
        <v>1328</v>
      </c>
      <c r="L133" s="220">
        <v>0</v>
      </c>
      <c r="M133" s="202" t="s">
        <v>1329</v>
      </c>
      <c r="N133" s="208">
        <v>2</v>
      </c>
      <c r="O133" s="219" t="s">
        <v>1286</v>
      </c>
      <c r="P133" s="210">
        <v>40000000</v>
      </c>
      <c r="Q133" s="210">
        <v>0</v>
      </c>
      <c r="R133" s="210">
        <v>0</v>
      </c>
      <c r="S133" s="210">
        <v>0</v>
      </c>
      <c r="T133" s="210">
        <v>0</v>
      </c>
      <c r="U133" s="210">
        <v>0</v>
      </c>
      <c r="V133" s="210">
        <v>0</v>
      </c>
      <c r="W133" s="210">
        <v>0</v>
      </c>
      <c r="X133" s="211">
        <v>40000000</v>
      </c>
      <c r="Y133" s="210">
        <v>0</v>
      </c>
      <c r="Z133" s="210">
        <v>0</v>
      </c>
      <c r="AA133" s="210">
        <v>0</v>
      </c>
      <c r="AB133" s="212">
        <v>0</v>
      </c>
      <c r="AC133" s="213">
        <v>40000000</v>
      </c>
      <c r="AD133" s="210">
        <v>40000000</v>
      </c>
      <c r="AE133" s="210">
        <v>0</v>
      </c>
      <c r="AF133" s="210">
        <v>0</v>
      </c>
      <c r="AG133" s="210">
        <v>0</v>
      </c>
      <c r="AH133" s="210">
        <v>0</v>
      </c>
      <c r="AI133" s="210">
        <v>0</v>
      </c>
      <c r="AJ133" s="210">
        <v>0</v>
      </c>
      <c r="AK133" s="210">
        <v>0</v>
      </c>
      <c r="AL133" s="211">
        <v>40000000</v>
      </c>
      <c r="AM133" s="210">
        <v>0</v>
      </c>
      <c r="AN133" s="210">
        <v>0</v>
      </c>
      <c r="AO133" s="210">
        <v>0</v>
      </c>
      <c r="AP133" s="212">
        <v>0</v>
      </c>
      <c r="AQ133" s="214">
        <v>40000000</v>
      </c>
      <c r="AR133" s="210">
        <v>40000000</v>
      </c>
      <c r="AS133" s="210">
        <v>0</v>
      </c>
      <c r="AT133" s="210">
        <v>0</v>
      </c>
      <c r="AU133" s="210">
        <v>0</v>
      </c>
      <c r="AV133" s="210">
        <v>0</v>
      </c>
      <c r="AW133" s="210">
        <v>0</v>
      </c>
      <c r="AX133" s="210">
        <v>0</v>
      </c>
      <c r="AY133" s="210">
        <v>0</v>
      </c>
      <c r="AZ133" s="211">
        <v>40000000</v>
      </c>
      <c r="BA133" s="210">
        <v>0</v>
      </c>
      <c r="BB133" s="210">
        <v>0</v>
      </c>
      <c r="BC133" s="210">
        <v>0</v>
      </c>
      <c r="BD133" s="212">
        <v>0</v>
      </c>
      <c r="BE133" s="214">
        <v>40000000</v>
      </c>
      <c r="BF133" s="210">
        <v>40000000</v>
      </c>
      <c r="BG133" s="210">
        <v>0</v>
      </c>
      <c r="BH133" s="210">
        <v>0</v>
      </c>
      <c r="BI133" s="210">
        <v>0</v>
      </c>
      <c r="BJ133" s="210">
        <v>0</v>
      </c>
      <c r="BK133" s="210">
        <v>0</v>
      </c>
      <c r="BL133" s="210">
        <v>0</v>
      </c>
      <c r="BM133" s="210">
        <v>0</v>
      </c>
      <c r="BN133" s="211">
        <v>40000000</v>
      </c>
      <c r="BO133" s="210">
        <v>0</v>
      </c>
      <c r="BP133" s="210">
        <v>0</v>
      </c>
      <c r="BQ133" s="210">
        <v>0</v>
      </c>
      <c r="BR133" s="212">
        <v>0</v>
      </c>
      <c r="BS133" s="215">
        <v>40000000</v>
      </c>
      <c r="BT133" s="216">
        <v>160000000</v>
      </c>
      <c r="BU133" s="217"/>
    </row>
    <row r="134" spans="1:73" ht="15.6">
      <c r="A134" s="201">
        <v>130</v>
      </c>
      <c r="B134" s="202" t="s">
        <v>758</v>
      </c>
      <c r="C134" s="202" t="s">
        <v>1236</v>
      </c>
      <c r="D134" s="202" t="s">
        <v>1312</v>
      </c>
      <c r="E134" s="202" t="s">
        <v>1313</v>
      </c>
      <c r="F134" s="203">
        <v>45</v>
      </c>
      <c r="G134" s="202" t="s">
        <v>1263</v>
      </c>
      <c r="H134" s="204">
        <v>450200109</v>
      </c>
      <c r="I134" s="205" t="s">
        <v>1264</v>
      </c>
      <c r="J134" s="205" t="s">
        <v>1292</v>
      </c>
      <c r="K134" s="205" t="s">
        <v>1330</v>
      </c>
      <c r="L134" s="206">
        <v>1</v>
      </c>
      <c r="M134" s="202" t="s">
        <v>1331</v>
      </c>
      <c r="N134" s="208">
        <v>33</v>
      </c>
      <c r="O134" s="219" t="s">
        <v>1286</v>
      </c>
      <c r="P134" s="210">
        <v>83760000</v>
      </c>
      <c r="Q134" s="210">
        <v>0</v>
      </c>
      <c r="R134" s="210">
        <v>0</v>
      </c>
      <c r="S134" s="210">
        <v>0</v>
      </c>
      <c r="T134" s="210">
        <v>0</v>
      </c>
      <c r="U134" s="210">
        <v>0</v>
      </c>
      <c r="V134" s="210">
        <v>0</v>
      </c>
      <c r="W134" s="210">
        <v>0</v>
      </c>
      <c r="X134" s="211">
        <v>83760000</v>
      </c>
      <c r="Y134" s="210">
        <v>0</v>
      </c>
      <c r="Z134" s="210">
        <v>0</v>
      </c>
      <c r="AA134" s="210">
        <v>0</v>
      </c>
      <c r="AB134" s="212">
        <v>0</v>
      </c>
      <c r="AC134" s="213">
        <v>83760000</v>
      </c>
      <c r="AD134" s="210">
        <v>83760000</v>
      </c>
      <c r="AE134" s="210">
        <v>0</v>
      </c>
      <c r="AF134" s="210">
        <v>0</v>
      </c>
      <c r="AG134" s="210">
        <v>0</v>
      </c>
      <c r="AH134" s="210">
        <v>0</v>
      </c>
      <c r="AI134" s="210">
        <v>0</v>
      </c>
      <c r="AJ134" s="210">
        <v>0</v>
      </c>
      <c r="AK134" s="210">
        <v>0</v>
      </c>
      <c r="AL134" s="211">
        <v>83760000</v>
      </c>
      <c r="AM134" s="210">
        <v>0</v>
      </c>
      <c r="AN134" s="210">
        <v>0</v>
      </c>
      <c r="AO134" s="210">
        <v>0</v>
      </c>
      <c r="AP134" s="212">
        <v>0</v>
      </c>
      <c r="AQ134" s="214">
        <v>83760000</v>
      </c>
      <c r="AR134" s="210">
        <v>144907839.97999999</v>
      </c>
      <c r="AS134" s="210">
        <v>0</v>
      </c>
      <c r="AT134" s="210">
        <v>0</v>
      </c>
      <c r="AU134" s="210">
        <v>0</v>
      </c>
      <c r="AV134" s="210">
        <v>0</v>
      </c>
      <c r="AW134" s="210">
        <v>0</v>
      </c>
      <c r="AX134" s="210">
        <v>0</v>
      </c>
      <c r="AY134" s="210">
        <v>0</v>
      </c>
      <c r="AZ134" s="211">
        <v>144907839.97999999</v>
      </c>
      <c r="BA134" s="210">
        <v>0</v>
      </c>
      <c r="BB134" s="210">
        <v>0</v>
      </c>
      <c r="BC134" s="210">
        <v>0</v>
      </c>
      <c r="BD134" s="212">
        <v>0</v>
      </c>
      <c r="BE134" s="214">
        <v>144907839.97999999</v>
      </c>
      <c r="BF134" s="210">
        <v>144907839.97999999</v>
      </c>
      <c r="BG134" s="210">
        <v>0</v>
      </c>
      <c r="BH134" s="210">
        <v>0</v>
      </c>
      <c r="BI134" s="210">
        <v>0</v>
      </c>
      <c r="BJ134" s="210">
        <v>0</v>
      </c>
      <c r="BK134" s="210">
        <v>0</v>
      </c>
      <c r="BL134" s="210">
        <v>0</v>
      </c>
      <c r="BM134" s="210">
        <v>0</v>
      </c>
      <c r="BN134" s="211">
        <v>144907839.97999999</v>
      </c>
      <c r="BO134" s="210">
        <v>0</v>
      </c>
      <c r="BP134" s="210">
        <v>0</v>
      </c>
      <c r="BQ134" s="210">
        <v>0</v>
      </c>
      <c r="BR134" s="212">
        <v>0</v>
      </c>
      <c r="BS134" s="215">
        <v>144907839.97999999</v>
      </c>
      <c r="BT134" s="216">
        <v>457335679.95999998</v>
      </c>
      <c r="BU134" s="217"/>
    </row>
    <row r="135" spans="1:73" ht="62.4">
      <c r="A135" s="201">
        <v>131</v>
      </c>
      <c r="B135" s="202" t="s">
        <v>758</v>
      </c>
      <c r="C135" s="202" t="s">
        <v>1236</v>
      </c>
      <c r="D135" s="202" t="s">
        <v>1312</v>
      </c>
      <c r="E135" s="202" t="s">
        <v>1313</v>
      </c>
      <c r="F135" s="203">
        <v>41</v>
      </c>
      <c r="G135" s="202" t="s">
        <v>1333</v>
      </c>
      <c r="H135" s="204">
        <v>410204700</v>
      </c>
      <c r="I135" s="205" t="s">
        <v>1334</v>
      </c>
      <c r="J135" s="205" t="s">
        <v>1335</v>
      </c>
      <c r="K135" s="226" t="s">
        <v>1336</v>
      </c>
      <c r="L135" s="206">
        <v>65</v>
      </c>
      <c r="M135" s="202" t="s">
        <v>1337</v>
      </c>
      <c r="N135" s="221" t="s">
        <v>1338</v>
      </c>
      <c r="O135" s="219" t="s">
        <v>1286</v>
      </c>
      <c r="P135" s="210">
        <v>47640000</v>
      </c>
      <c r="Q135" s="210">
        <v>0</v>
      </c>
      <c r="R135" s="210">
        <v>0</v>
      </c>
      <c r="S135" s="210">
        <v>0</v>
      </c>
      <c r="T135" s="210">
        <v>0</v>
      </c>
      <c r="U135" s="210">
        <v>0</v>
      </c>
      <c r="V135" s="210">
        <v>0</v>
      </c>
      <c r="W135" s="210">
        <v>0</v>
      </c>
      <c r="X135" s="211">
        <v>47640000</v>
      </c>
      <c r="Y135" s="210">
        <v>0</v>
      </c>
      <c r="Z135" s="210">
        <v>0</v>
      </c>
      <c r="AA135" s="210">
        <v>0</v>
      </c>
      <c r="AB135" s="212">
        <v>0</v>
      </c>
      <c r="AC135" s="213">
        <v>47640000</v>
      </c>
      <c r="AD135" s="210">
        <v>47640000</v>
      </c>
      <c r="AE135" s="210">
        <v>0</v>
      </c>
      <c r="AF135" s="210">
        <v>0</v>
      </c>
      <c r="AG135" s="210">
        <v>0</v>
      </c>
      <c r="AH135" s="210">
        <v>0</v>
      </c>
      <c r="AI135" s="210">
        <v>0</v>
      </c>
      <c r="AJ135" s="210">
        <v>0</v>
      </c>
      <c r="AK135" s="210">
        <v>0</v>
      </c>
      <c r="AL135" s="211">
        <v>47640000</v>
      </c>
      <c r="AM135" s="210">
        <v>0</v>
      </c>
      <c r="AN135" s="210">
        <v>0</v>
      </c>
      <c r="AO135" s="210">
        <v>0</v>
      </c>
      <c r="AP135" s="212">
        <v>0</v>
      </c>
      <c r="AQ135" s="214">
        <v>47640000</v>
      </c>
      <c r="AR135" s="210">
        <v>47640000</v>
      </c>
      <c r="AS135" s="210">
        <v>0</v>
      </c>
      <c r="AT135" s="210">
        <v>0</v>
      </c>
      <c r="AU135" s="210">
        <v>0</v>
      </c>
      <c r="AV135" s="210">
        <v>0</v>
      </c>
      <c r="AW135" s="210">
        <v>0</v>
      </c>
      <c r="AX135" s="210">
        <v>0</v>
      </c>
      <c r="AY135" s="210">
        <v>0</v>
      </c>
      <c r="AZ135" s="211">
        <v>47640000</v>
      </c>
      <c r="BA135" s="210">
        <v>0</v>
      </c>
      <c r="BB135" s="210">
        <v>0</v>
      </c>
      <c r="BC135" s="210">
        <v>0</v>
      </c>
      <c r="BD135" s="212">
        <v>0</v>
      </c>
      <c r="BE135" s="214">
        <v>47640000</v>
      </c>
      <c r="BF135" s="210">
        <v>47640000</v>
      </c>
      <c r="BG135" s="210">
        <v>0</v>
      </c>
      <c r="BH135" s="210">
        <v>0</v>
      </c>
      <c r="BI135" s="210">
        <v>0</v>
      </c>
      <c r="BJ135" s="210">
        <v>0</v>
      </c>
      <c r="BK135" s="210">
        <v>0</v>
      </c>
      <c r="BL135" s="210">
        <v>0</v>
      </c>
      <c r="BM135" s="210">
        <v>0</v>
      </c>
      <c r="BN135" s="211">
        <v>47640000</v>
      </c>
      <c r="BO135" s="210">
        <v>0</v>
      </c>
      <c r="BP135" s="210">
        <v>0</v>
      </c>
      <c r="BQ135" s="210">
        <v>0</v>
      </c>
      <c r="BR135" s="212">
        <v>0</v>
      </c>
      <c r="BS135" s="215">
        <v>47640000</v>
      </c>
      <c r="BT135" s="216">
        <v>190560000</v>
      </c>
      <c r="BU135" s="217"/>
    </row>
    <row r="136" spans="1:73" ht="109.2">
      <c r="A136" s="201">
        <v>132</v>
      </c>
      <c r="B136" s="202" t="s">
        <v>758</v>
      </c>
      <c r="C136" s="202" t="s">
        <v>1236</v>
      </c>
      <c r="D136" s="202" t="s">
        <v>1312</v>
      </c>
      <c r="E136" s="202" t="s">
        <v>1313</v>
      </c>
      <c r="F136" s="203">
        <v>41</v>
      </c>
      <c r="G136" s="202" t="s">
        <v>1333</v>
      </c>
      <c r="H136" s="204">
        <v>410204502</v>
      </c>
      <c r="I136" s="205" t="s">
        <v>770</v>
      </c>
      <c r="J136" s="205" t="s">
        <v>1339</v>
      </c>
      <c r="K136" s="226" t="s">
        <v>1340</v>
      </c>
      <c r="L136" s="206">
        <v>830</v>
      </c>
      <c r="M136" s="202" t="s">
        <v>1341</v>
      </c>
      <c r="N136" s="208">
        <v>3030</v>
      </c>
      <c r="O136" s="219" t="s">
        <v>1286</v>
      </c>
      <c r="P136" s="210">
        <v>79344000</v>
      </c>
      <c r="Q136" s="210">
        <v>0</v>
      </c>
      <c r="R136" s="210">
        <v>0</v>
      </c>
      <c r="S136" s="210">
        <v>0</v>
      </c>
      <c r="T136" s="210">
        <v>0</v>
      </c>
      <c r="U136" s="210">
        <v>0</v>
      </c>
      <c r="V136" s="210">
        <v>0</v>
      </c>
      <c r="W136" s="210">
        <v>0</v>
      </c>
      <c r="X136" s="211">
        <v>79344000</v>
      </c>
      <c r="Y136" s="210">
        <v>0</v>
      </c>
      <c r="Z136" s="210">
        <v>0</v>
      </c>
      <c r="AA136" s="210">
        <v>0</v>
      </c>
      <c r="AB136" s="212">
        <v>0</v>
      </c>
      <c r="AC136" s="213">
        <v>79344000</v>
      </c>
      <c r="AD136" s="210">
        <v>79344000</v>
      </c>
      <c r="AE136" s="210">
        <v>0</v>
      </c>
      <c r="AF136" s="210">
        <v>0</v>
      </c>
      <c r="AG136" s="210">
        <v>0</v>
      </c>
      <c r="AH136" s="210">
        <v>0</v>
      </c>
      <c r="AI136" s="210">
        <v>0</v>
      </c>
      <c r="AJ136" s="210">
        <v>0</v>
      </c>
      <c r="AK136" s="210">
        <v>0</v>
      </c>
      <c r="AL136" s="211">
        <v>79344000</v>
      </c>
      <c r="AM136" s="210">
        <v>0</v>
      </c>
      <c r="AN136" s="210">
        <v>0</v>
      </c>
      <c r="AO136" s="210">
        <v>0</v>
      </c>
      <c r="AP136" s="212">
        <v>0</v>
      </c>
      <c r="AQ136" s="214">
        <v>79344000</v>
      </c>
      <c r="AR136" s="210">
        <v>79344000</v>
      </c>
      <c r="AS136" s="210">
        <v>0</v>
      </c>
      <c r="AT136" s="210">
        <v>0</v>
      </c>
      <c r="AU136" s="210">
        <v>0</v>
      </c>
      <c r="AV136" s="210">
        <v>0</v>
      </c>
      <c r="AW136" s="210">
        <v>0</v>
      </c>
      <c r="AX136" s="210">
        <v>0</v>
      </c>
      <c r="AY136" s="210">
        <v>0</v>
      </c>
      <c r="AZ136" s="211">
        <v>79344000</v>
      </c>
      <c r="BA136" s="210">
        <v>0</v>
      </c>
      <c r="BB136" s="210">
        <v>0</v>
      </c>
      <c r="BC136" s="210">
        <v>0</v>
      </c>
      <c r="BD136" s="212">
        <v>0</v>
      </c>
      <c r="BE136" s="214">
        <v>79344000</v>
      </c>
      <c r="BF136" s="210">
        <v>79344000</v>
      </c>
      <c r="BG136" s="210">
        <v>0</v>
      </c>
      <c r="BH136" s="210">
        <v>0</v>
      </c>
      <c r="BI136" s="210">
        <v>0</v>
      </c>
      <c r="BJ136" s="210">
        <v>0</v>
      </c>
      <c r="BK136" s="210">
        <v>0</v>
      </c>
      <c r="BL136" s="210">
        <v>0</v>
      </c>
      <c r="BM136" s="210">
        <v>0</v>
      </c>
      <c r="BN136" s="211">
        <v>79344000</v>
      </c>
      <c r="BO136" s="210">
        <v>0</v>
      </c>
      <c r="BP136" s="210">
        <v>0</v>
      </c>
      <c r="BQ136" s="210">
        <v>0</v>
      </c>
      <c r="BR136" s="212">
        <v>0</v>
      </c>
      <c r="BS136" s="215">
        <v>79344000</v>
      </c>
      <c r="BT136" s="216">
        <v>317376000</v>
      </c>
      <c r="BU136" s="217"/>
    </row>
    <row r="137" spans="1:73" ht="15.6">
      <c r="A137" s="201">
        <v>133</v>
      </c>
      <c r="B137" s="202" t="s">
        <v>758</v>
      </c>
      <c r="C137" s="202" t="s">
        <v>1236</v>
      </c>
      <c r="D137" s="202" t="s">
        <v>3286</v>
      </c>
      <c r="E137" s="202" t="s">
        <v>3287</v>
      </c>
      <c r="F137" s="203">
        <v>40</v>
      </c>
      <c r="G137" s="202" t="s">
        <v>2398</v>
      </c>
      <c r="H137" s="204">
        <v>400305500</v>
      </c>
      <c r="I137" s="205" t="s">
        <v>1714</v>
      </c>
      <c r="J137" s="205" t="s">
        <v>3292</v>
      </c>
      <c r="K137" s="205" t="s">
        <v>3293</v>
      </c>
      <c r="L137" s="206">
        <v>40</v>
      </c>
      <c r="M137" s="202" t="s">
        <v>3289</v>
      </c>
      <c r="N137" s="208">
        <v>60</v>
      </c>
      <c r="O137" s="219" t="s">
        <v>2649</v>
      </c>
      <c r="P137" s="210">
        <v>0</v>
      </c>
      <c r="Q137" s="210">
        <v>0</v>
      </c>
      <c r="R137" s="210">
        <v>0</v>
      </c>
      <c r="S137" s="210">
        <v>0</v>
      </c>
      <c r="T137" s="210">
        <v>300000000</v>
      </c>
      <c r="U137" s="210">
        <v>0</v>
      </c>
      <c r="V137" s="210">
        <v>0</v>
      </c>
      <c r="W137" s="210">
        <v>0</v>
      </c>
      <c r="X137" s="211">
        <v>300000000</v>
      </c>
      <c r="Y137" s="210">
        <v>0</v>
      </c>
      <c r="Z137" s="210">
        <v>0</v>
      </c>
      <c r="AA137" s="210">
        <v>0</v>
      </c>
      <c r="AB137" s="212">
        <v>0</v>
      </c>
      <c r="AC137" s="213">
        <v>300000000</v>
      </c>
      <c r="AD137" s="210">
        <v>0</v>
      </c>
      <c r="AE137" s="210">
        <v>0</v>
      </c>
      <c r="AF137" s="210">
        <v>0</v>
      </c>
      <c r="AG137" s="210">
        <v>0</v>
      </c>
      <c r="AH137" s="210">
        <v>500000000</v>
      </c>
      <c r="AI137" s="210">
        <v>0</v>
      </c>
      <c r="AJ137" s="210">
        <v>0</v>
      </c>
      <c r="AK137" s="210">
        <v>0</v>
      </c>
      <c r="AL137" s="211">
        <v>500000000</v>
      </c>
      <c r="AM137" s="210">
        <v>0</v>
      </c>
      <c r="AN137" s="210">
        <v>0</v>
      </c>
      <c r="AO137" s="210">
        <v>0</v>
      </c>
      <c r="AP137" s="212">
        <v>0</v>
      </c>
      <c r="AQ137" s="214">
        <v>500000000</v>
      </c>
      <c r="AR137" s="210">
        <v>0</v>
      </c>
      <c r="AS137" s="210">
        <v>0</v>
      </c>
      <c r="AT137" s="210">
        <v>0</v>
      </c>
      <c r="AU137" s="210">
        <v>0</v>
      </c>
      <c r="AV137" s="210">
        <v>500000000</v>
      </c>
      <c r="AW137" s="210">
        <v>0</v>
      </c>
      <c r="AX137" s="210">
        <v>0</v>
      </c>
      <c r="AY137" s="210">
        <v>0</v>
      </c>
      <c r="AZ137" s="211">
        <v>500000000</v>
      </c>
      <c r="BA137" s="210">
        <v>0</v>
      </c>
      <c r="BB137" s="210">
        <v>0</v>
      </c>
      <c r="BC137" s="210">
        <v>0</v>
      </c>
      <c r="BD137" s="212">
        <v>0</v>
      </c>
      <c r="BE137" s="214">
        <v>500000000</v>
      </c>
      <c r="BF137" s="210">
        <v>0</v>
      </c>
      <c r="BG137" s="210">
        <v>0</v>
      </c>
      <c r="BH137" s="210">
        <v>0</v>
      </c>
      <c r="BI137" s="210">
        <v>0</v>
      </c>
      <c r="BJ137" s="210">
        <v>600000000</v>
      </c>
      <c r="BK137" s="210">
        <v>0</v>
      </c>
      <c r="BL137" s="210">
        <v>0</v>
      </c>
      <c r="BM137" s="210">
        <v>0</v>
      </c>
      <c r="BN137" s="211">
        <v>600000000</v>
      </c>
      <c r="BO137" s="210">
        <v>0</v>
      </c>
      <c r="BP137" s="210">
        <v>0</v>
      </c>
      <c r="BQ137" s="210">
        <v>0</v>
      </c>
      <c r="BR137" s="212">
        <v>0</v>
      </c>
      <c r="BS137" s="215">
        <v>600000000</v>
      </c>
      <c r="BT137" s="216">
        <v>1900000000</v>
      </c>
      <c r="BU137" s="217"/>
    </row>
    <row r="138" spans="1:73" ht="15.6">
      <c r="A138" s="201">
        <v>134</v>
      </c>
      <c r="B138" s="202" t="s">
        <v>1343</v>
      </c>
      <c r="C138" s="202" t="s">
        <v>1344</v>
      </c>
      <c r="D138" s="202" t="s">
        <v>1345</v>
      </c>
      <c r="E138" s="202" t="s">
        <v>1346</v>
      </c>
      <c r="F138" s="203">
        <v>21</v>
      </c>
      <c r="G138" s="202" t="s">
        <v>1354</v>
      </c>
      <c r="H138" s="204">
        <v>210400900</v>
      </c>
      <c r="I138" s="205" t="s">
        <v>794</v>
      </c>
      <c r="J138" s="205" t="s">
        <v>1355</v>
      </c>
      <c r="K138" s="205" t="s">
        <v>1356</v>
      </c>
      <c r="L138" s="206">
        <v>16</v>
      </c>
      <c r="M138" s="202" t="s">
        <v>1357</v>
      </c>
      <c r="N138" s="208">
        <v>26</v>
      </c>
      <c r="O138" s="202" t="s">
        <v>1342</v>
      </c>
      <c r="P138" s="210">
        <v>100000000</v>
      </c>
      <c r="Q138" s="210">
        <v>0</v>
      </c>
      <c r="R138" s="210">
        <v>0</v>
      </c>
      <c r="S138" s="210">
        <v>0</v>
      </c>
      <c r="T138" s="210">
        <v>0</v>
      </c>
      <c r="U138" s="210">
        <v>0</v>
      </c>
      <c r="V138" s="210">
        <v>0</v>
      </c>
      <c r="W138" s="210">
        <v>0</v>
      </c>
      <c r="X138" s="211">
        <v>100000000</v>
      </c>
      <c r="Y138" s="210">
        <v>0</v>
      </c>
      <c r="Z138" s="210">
        <v>0</v>
      </c>
      <c r="AA138" s="210">
        <v>0</v>
      </c>
      <c r="AB138" s="212">
        <v>0</v>
      </c>
      <c r="AC138" s="213">
        <v>100000000</v>
      </c>
      <c r="AD138" s="210">
        <v>100000000</v>
      </c>
      <c r="AE138" s="210">
        <v>0</v>
      </c>
      <c r="AF138" s="210">
        <v>0</v>
      </c>
      <c r="AG138" s="210">
        <v>0</v>
      </c>
      <c r="AH138" s="210">
        <v>0</v>
      </c>
      <c r="AI138" s="210">
        <v>0</v>
      </c>
      <c r="AJ138" s="210">
        <v>0</v>
      </c>
      <c r="AK138" s="210">
        <v>0</v>
      </c>
      <c r="AL138" s="211">
        <v>100000000</v>
      </c>
      <c r="AM138" s="210">
        <v>0</v>
      </c>
      <c r="AN138" s="210">
        <v>0</v>
      </c>
      <c r="AO138" s="210">
        <v>0</v>
      </c>
      <c r="AP138" s="212">
        <v>0</v>
      </c>
      <c r="AQ138" s="214">
        <v>100000000</v>
      </c>
      <c r="AR138" s="210">
        <v>100500000</v>
      </c>
      <c r="AS138" s="210">
        <v>0</v>
      </c>
      <c r="AT138" s="210">
        <v>0</v>
      </c>
      <c r="AU138" s="210">
        <v>0</v>
      </c>
      <c r="AV138" s="210">
        <v>0</v>
      </c>
      <c r="AW138" s="210">
        <v>0</v>
      </c>
      <c r="AX138" s="210">
        <v>0</v>
      </c>
      <c r="AY138" s="210">
        <v>0</v>
      </c>
      <c r="AZ138" s="211">
        <v>100500000</v>
      </c>
      <c r="BA138" s="210">
        <v>0</v>
      </c>
      <c r="BB138" s="210">
        <v>0</v>
      </c>
      <c r="BC138" s="210">
        <v>0</v>
      </c>
      <c r="BD138" s="212">
        <v>0</v>
      </c>
      <c r="BE138" s="214">
        <v>100500000</v>
      </c>
      <c r="BF138" s="210">
        <v>100500000</v>
      </c>
      <c r="BG138" s="210">
        <v>0</v>
      </c>
      <c r="BH138" s="210">
        <v>0</v>
      </c>
      <c r="BI138" s="210">
        <v>0</v>
      </c>
      <c r="BJ138" s="210">
        <v>0</v>
      </c>
      <c r="BK138" s="210">
        <v>0</v>
      </c>
      <c r="BL138" s="210">
        <v>0</v>
      </c>
      <c r="BM138" s="210">
        <v>0</v>
      </c>
      <c r="BN138" s="211">
        <v>100500000</v>
      </c>
      <c r="BO138" s="210">
        <v>0</v>
      </c>
      <c r="BP138" s="210">
        <v>0</v>
      </c>
      <c r="BQ138" s="210">
        <v>0</v>
      </c>
      <c r="BR138" s="212">
        <v>0</v>
      </c>
      <c r="BS138" s="215">
        <v>100500000</v>
      </c>
      <c r="BT138" s="216">
        <v>401000000</v>
      </c>
      <c r="BU138" s="217"/>
    </row>
    <row r="139" spans="1:73" ht="15.6">
      <c r="A139" s="201">
        <v>135</v>
      </c>
      <c r="B139" s="202" t="s">
        <v>1343</v>
      </c>
      <c r="C139" s="202" t="s">
        <v>1344</v>
      </c>
      <c r="D139" s="202" t="s">
        <v>1345</v>
      </c>
      <c r="E139" s="202" t="s">
        <v>1346</v>
      </c>
      <c r="F139" s="203">
        <v>21</v>
      </c>
      <c r="G139" s="202" t="s">
        <v>1360</v>
      </c>
      <c r="H139" s="204">
        <v>210601900</v>
      </c>
      <c r="I139" s="205" t="s">
        <v>1361</v>
      </c>
      <c r="J139" s="205" t="s">
        <v>1362</v>
      </c>
      <c r="K139" s="205" t="s">
        <v>1363</v>
      </c>
      <c r="L139" s="206">
        <v>1</v>
      </c>
      <c r="M139" s="202" t="s">
        <v>1357</v>
      </c>
      <c r="N139" s="208">
        <v>2</v>
      </c>
      <c r="O139" s="202" t="s">
        <v>1342</v>
      </c>
      <c r="P139" s="210">
        <v>50000000</v>
      </c>
      <c r="Q139" s="210">
        <v>0</v>
      </c>
      <c r="R139" s="210">
        <v>0</v>
      </c>
      <c r="S139" s="210">
        <v>0</v>
      </c>
      <c r="T139" s="210">
        <v>0</v>
      </c>
      <c r="U139" s="210">
        <v>0</v>
      </c>
      <c r="V139" s="210">
        <v>0</v>
      </c>
      <c r="W139" s="210">
        <v>0</v>
      </c>
      <c r="X139" s="211">
        <v>50000000</v>
      </c>
      <c r="Y139" s="210">
        <v>0</v>
      </c>
      <c r="Z139" s="210">
        <v>0</v>
      </c>
      <c r="AA139" s="210">
        <v>0</v>
      </c>
      <c r="AB139" s="212">
        <v>0</v>
      </c>
      <c r="AC139" s="213">
        <v>50000000</v>
      </c>
      <c r="AD139" s="210">
        <v>50000000</v>
      </c>
      <c r="AE139" s="210">
        <v>0</v>
      </c>
      <c r="AF139" s="210">
        <v>0</v>
      </c>
      <c r="AG139" s="210">
        <v>0</v>
      </c>
      <c r="AH139" s="210">
        <v>0</v>
      </c>
      <c r="AI139" s="210">
        <v>0</v>
      </c>
      <c r="AJ139" s="210">
        <v>0</v>
      </c>
      <c r="AK139" s="210">
        <v>0</v>
      </c>
      <c r="AL139" s="211">
        <v>50000000</v>
      </c>
      <c r="AM139" s="210">
        <v>0</v>
      </c>
      <c r="AN139" s="210">
        <v>0</v>
      </c>
      <c r="AO139" s="210">
        <v>0</v>
      </c>
      <c r="AP139" s="212">
        <v>0</v>
      </c>
      <c r="AQ139" s="214">
        <v>50000000</v>
      </c>
      <c r="AR139" s="210">
        <v>50000000</v>
      </c>
      <c r="AS139" s="210">
        <v>0</v>
      </c>
      <c r="AT139" s="210">
        <v>0</v>
      </c>
      <c r="AU139" s="210">
        <v>0</v>
      </c>
      <c r="AV139" s="210">
        <v>0</v>
      </c>
      <c r="AW139" s="210">
        <v>0</v>
      </c>
      <c r="AX139" s="210">
        <v>0</v>
      </c>
      <c r="AY139" s="210">
        <v>0</v>
      </c>
      <c r="AZ139" s="211">
        <v>50000000</v>
      </c>
      <c r="BA139" s="210">
        <v>0</v>
      </c>
      <c r="BB139" s="210">
        <v>0</v>
      </c>
      <c r="BC139" s="210">
        <v>0</v>
      </c>
      <c r="BD139" s="212">
        <v>0</v>
      </c>
      <c r="BE139" s="214">
        <v>50000000</v>
      </c>
      <c r="BF139" s="210">
        <v>100000000</v>
      </c>
      <c r="BG139" s="210">
        <v>0</v>
      </c>
      <c r="BH139" s="210">
        <v>0</v>
      </c>
      <c r="BI139" s="210">
        <v>0</v>
      </c>
      <c r="BJ139" s="210">
        <v>0</v>
      </c>
      <c r="BK139" s="210">
        <v>0</v>
      </c>
      <c r="BL139" s="210">
        <v>0</v>
      </c>
      <c r="BM139" s="210">
        <v>0</v>
      </c>
      <c r="BN139" s="211">
        <v>100000000</v>
      </c>
      <c r="BO139" s="210">
        <v>0</v>
      </c>
      <c r="BP139" s="210">
        <v>0</v>
      </c>
      <c r="BQ139" s="210">
        <v>0</v>
      </c>
      <c r="BR139" s="212">
        <v>0</v>
      </c>
      <c r="BS139" s="215">
        <v>100000000</v>
      </c>
      <c r="BT139" s="216">
        <v>250000000</v>
      </c>
      <c r="BU139" s="217"/>
    </row>
    <row r="140" spans="1:73" ht="46.8">
      <c r="A140" s="201">
        <v>136</v>
      </c>
      <c r="B140" s="202" t="s">
        <v>1343</v>
      </c>
      <c r="C140" s="202" t="s">
        <v>1344</v>
      </c>
      <c r="D140" s="202" t="s">
        <v>1345</v>
      </c>
      <c r="E140" s="202" t="s">
        <v>1346</v>
      </c>
      <c r="F140" s="203">
        <v>21</v>
      </c>
      <c r="G140" s="202" t="s">
        <v>1365</v>
      </c>
      <c r="H140" s="204">
        <v>210501000</v>
      </c>
      <c r="I140" s="205" t="s">
        <v>1190</v>
      </c>
      <c r="J140" s="205" t="s">
        <v>1366</v>
      </c>
      <c r="K140" s="226" t="s">
        <v>3567</v>
      </c>
      <c r="L140" s="227" t="s">
        <v>3568</v>
      </c>
      <c r="M140" s="202" t="s">
        <v>1357</v>
      </c>
      <c r="N140" s="208">
        <v>2</v>
      </c>
      <c r="O140" s="202" t="s">
        <v>1342</v>
      </c>
      <c r="P140" s="210">
        <v>100000000</v>
      </c>
      <c r="Q140" s="210">
        <v>0</v>
      </c>
      <c r="R140" s="210">
        <v>0</v>
      </c>
      <c r="S140" s="210">
        <v>0</v>
      </c>
      <c r="T140" s="210">
        <v>0</v>
      </c>
      <c r="U140" s="210">
        <v>0</v>
      </c>
      <c r="V140" s="210">
        <v>0</v>
      </c>
      <c r="W140" s="210">
        <v>0</v>
      </c>
      <c r="X140" s="211">
        <v>100000000</v>
      </c>
      <c r="Y140" s="210">
        <v>0</v>
      </c>
      <c r="Z140" s="210">
        <v>0</v>
      </c>
      <c r="AA140" s="210">
        <v>0</v>
      </c>
      <c r="AB140" s="212">
        <v>0</v>
      </c>
      <c r="AC140" s="213">
        <v>100000000</v>
      </c>
      <c r="AD140" s="210">
        <v>150000000</v>
      </c>
      <c r="AE140" s="210">
        <v>0</v>
      </c>
      <c r="AF140" s="210">
        <v>0</v>
      </c>
      <c r="AG140" s="210">
        <v>0</v>
      </c>
      <c r="AH140" s="210">
        <v>0</v>
      </c>
      <c r="AI140" s="210">
        <v>0</v>
      </c>
      <c r="AJ140" s="210">
        <v>0</v>
      </c>
      <c r="AK140" s="210">
        <v>0</v>
      </c>
      <c r="AL140" s="211">
        <v>150000000</v>
      </c>
      <c r="AM140" s="210">
        <v>0</v>
      </c>
      <c r="AN140" s="210">
        <v>0</v>
      </c>
      <c r="AO140" s="210">
        <v>0</v>
      </c>
      <c r="AP140" s="212">
        <v>0</v>
      </c>
      <c r="AQ140" s="214">
        <v>150000000</v>
      </c>
      <c r="AR140" s="210">
        <v>151423168</v>
      </c>
      <c r="AS140" s="210">
        <v>0</v>
      </c>
      <c r="AT140" s="210">
        <v>0</v>
      </c>
      <c r="AU140" s="210">
        <v>0</v>
      </c>
      <c r="AV140" s="210">
        <v>0</v>
      </c>
      <c r="AW140" s="210">
        <v>0</v>
      </c>
      <c r="AX140" s="210">
        <v>0</v>
      </c>
      <c r="AY140" s="210">
        <v>0</v>
      </c>
      <c r="AZ140" s="211">
        <v>151423168</v>
      </c>
      <c r="BA140" s="210">
        <v>0</v>
      </c>
      <c r="BB140" s="210">
        <v>0</v>
      </c>
      <c r="BC140" s="210">
        <v>0</v>
      </c>
      <c r="BD140" s="212">
        <v>0</v>
      </c>
      <c r="BE140" s="214">
        <v>151423168</v>
      </c>
      <c r="BF140" s="210">
        <v>151423168</v>
      </c>
      <c r="BG140" s="210">
        <v>0</v>
      </c>
      <c r="BH140" s="210">
        <v>0</v>
      </c>
      <c r="BI140" s="210">
        <v>0</v>
      </c>
      <c r="BJ140" s="210">
        <v>0</v>
      </c>
      <c r="BK140" s="210">
        <v>0</v>
      </c>
      <c r="BL140" s="210">
        <v>0</v>
      </c>
      <c r="BM140" s="210">
        <v>0</v>
      </c>
      <c r="BN140" s="211">
        <v>151423168</v>
      </c>
      <c r="BO140" s="210">
        <v>0</v>
      </c>
      <c r="BP140" s="210">
        <v>0</v>
      </c>
      <c r="BQ140" s="210">
        <v>0</v>
      </c>
      <c r="BR140" s="212">
        <v>0</v>
      </c>
      <c r="BS140" s="215">
        <v>151423168</v>
      </c>
      <c r="BT140" s="216">
        <v>552846336</v>
      </c>
      <c r="BU140" s="217"/>
    </row>
    <row r="141" spans="1:73" ht="15.6">
      <c r="A141" s="201">
        <v>137</v>
      </c>
      <c r="B141" s="202" t="s">
        <v>1343</v>
      </c>
      <c r="C141" s="202" t="s">
        <v>1344</v>
      </c>
      <c r="D141" s="202" t="s">
        <v>1345</v>
      </c>
      <c r="E141" s="202" t="s">
        <v>1346</v>
      </c>
      <c r="F141" s="203">
        <v>21</v>
      </c>
      <c r="G141" s="202" t="s">
        <v>1354</v>
      </c>
      <c r="H141" s="204">
        <v>210400400</v>
      </c>
      <c r="I141" s="205" t="s">
        <v>1370</v>
      </c>
      <c r="J141" s="205" t="s">
        <v>1371</v>
      </c>
      <c r="K141" s="205" t="s">
        <v>1372</v>
      </c>
      <c r="L141" s="206">
        <v>52</v>
      </c>
      <c r="M141" s="202" t="s">
        <v>1357</v>
      </c>
      <c r="N141" s="208">
        <v>350</v>
      </c>
      <c r="O141" s="202" t="s">
        <v>1342</v>
      </c>
      <c r="P141" s="210">
        <v>252480000</v>
      </c>
      <c r="Q141" s="210">
        <v>0</v>
      </c>
      <c r="R141" s="210">
        <v>0</v>
      </c>
      <c r="S141" s="210">
        <v>0</v>
      </c>
      <c r="T141" s="210">
        <v>0</v>
      </c>
      <c r="U141" s="210">
        <v>0</v>
      </c>
      <c r="V141" s="210">
        <v>0</v>
      </c>
      <c r="W141" s="210">
        <v>0</v>
      </c>
      <c r="X141" s="211">
        <v>252480000</v>
      </c>
      <c r="Y141" s="210">
        <v>0</v>
      </c>
      <c r="Z141" s="210">
        <v>0</v>
      </c>
      <c r="AA141" s="210">
        <v>0</v>
      </c>
      <c r="AB141" s="212">
        <v>0</v>
      </c>
      <c r="AC141" s="213">
        <v>252480000</v>
      </c>
      <c r="AD141" s="210">
        <v>260579200</v>
      </c>
      <c r="AE141" s="210">
        <v>0</v>
      </c>
      <c r="AF141" s="210">
        <v>0</v>
      </c>
      <c r="AG141" s="210">
        <v>0</v>
      </c>
      <c r="AH141" s="210">
        <v>0</v>
      </c>
      <c r="AI141" s="210">
        <v>0</v>
      </c>
      <c r="AJ141" s="210">
        <v>0</v>
      </c>
      <c r="AK141" s="210">
        <v>0</v>
      </c>
      <c r="AL141" s="211">
        <v>260579200</v>
      </c>
      <c r="AM141" s="210">
        <v>0</v>
      </c>
      <c r="AN141" s="210">
        <v>0</v>
      </c>
      <c r="AO141" s="210">
        <v>0</v>
      </c>
      <c r="AP141" s="212">
        <v>0</v>
      </c>
      <c r="AQ141" s="214">
        <v>260579200</v>
      </c>
      <c r="AR141" s="210">
        <v>260579200</v>
      </c>
      <c r="AS141" s="210">
        <v>0</v>
      </c>
      <c r="AT141" s="210">
        <v>0</v>
      </c>
      <c r="AU141" s="210">
        <v>0</v>
      </c>
      <c r="AV141" s="210">
        <v>0</v>
      </c>
      <c r="AW141" s="210">
        <v>0</v>
      </c>
      <c r="AX141" s="210">
        <v>0</v>
      </c>
      <c r="AY141" s="210">
        <v>0</v>
      </c>
      <c r="AZ141" s="211">
        <v>260579200</v>
      </c>
      <c r="BA141" s="210">
        <v>0</v>
      </c>
      <c r="BB141" s="210">
        <v>0</v>
      </c>
      <c r="BC141" s="210">
        <v>0</v>
      </c>
      <c r="BD141" s="212">
        <v>0</v>
      </c>
      <c r="BE141" s="214">
        <v>260579200</v>
      </c>
      <c r="BF141" s="210">
        <v>260579200</v>
      </c>
      <c r="BG141" s="210">
        <v>0</v>
      </c>
      <c r="BH141" s="210">
        <v>0</v>
      </c>
      <c r="BI141" s="210">
        <v>0</v>
      </c>
      <c r="BJ141" s="210">
        <v>0</v>
      </c>
      <c r="BK141" s="210">
        <v>0</v>
      </c>
      <c r="BL141" s="210">
        <v>0</v>
      </c>
      <c r="BM141" s="210">
        <v>0</v>
      </c>
      <c r="BN141" s="211">
        <v>260579200</v>
      </c>
      <c r="BO141" s="210">
        <v>0</v>
      </c>
      <c r="BP141" s="210">
        <v>0</v>
      </c>
      <c r="BQ141" s="210">
        <v>0</v>
      </c>
      <c r="BR141" s="212">
        <v>0</v>
      </c>
      <c r="BS141" s="215">
        <v>260579200</v>
      </c>
      <c r="BT141" s="216">
        <v>1034217600</v>
      </c>
      <c r="BU141" s="217"/>
    </row>
    <row r="142" spans="1:73" ht="15.6">
      <c r="A142" s="201">
        <v>138</v>
      </c>
      <c r="B142" s="202" t="s">
        <v>1343</v>
      </c>
      <c r="C142" s="202" t="s">
        <v>1344</v>
      </c>
      <c r="D142" s="202" t="s">
        <v>1345</v>
      </c>
      <c r="E142" s="202" t="s">
        <v>1346</v>
      </c>
      <c r="F142" s="203">
        <v>21</v>
      </c>
      <c r="G142" s="202" t="s">
        <v>1354</v>
      </c>
      <c r="H142" s="204">
        <v>210402700</v>
      </c>
      <c r="I142" s="205" t="s">
        <v>1374</v>
      </c>
      <c r="J142" s="205" t="s">
        <v>1375</v>
      </c>
      <c r="K142" s="205" t="s">
        <v>1376</v>
      </c>
      <c r="L142" s="206">
        <v>5</v>
      </c>
      <c r="M142" s="202" t="s">
        <v>1357</v>
      </c>
      <c r="N142" s="208">
        <v>20</v>
      </c>
      <c r="O142" s="202" t="s">
        <v>1342</v>
      </c>
      <c r="P142" s="210">
        <v>100000000</v>
      </c>
      <c r="Q142" s="210">
        <v>0</v>
      </c>
      <c r="R142" s="210">
        <v>0</v>
      </c>
      <c r="S142" s="210">
        <v>0</v>
      </c>
      <c r="T142" s="210">
        <v>0</v>
      </c>
      <c r="U142" s="210">
        <v>0</v>
      </c>
      <c r="V142" s="210">
        <v>0</v>
      </c>
      <c r="W142" s="210">
        <v>0</v>
      </c>
      <c r="X142" s="211">
        <v>100000000</v>
      </c>
      <c r="Y142" s="210">
        <v>0</v>
      </c>
      <c r="Z142" s="210">
        <v>0</v>
      </c>
      <c r="AA142" s="210">
        <v>0</v>
      </c>
      <c r="AB142" s="212">
        <v>0</v>
      </c>
      <c r="AC142" s="213">
        <v>100000000</v>
      </c>
      <c r="AD142" s="210">
        <v>100000000</v>
      </c>
      <c r="AE142" s="210">
        <v>0</v>
      </c>
      <c r="AF142" s="210">
        <v>0</v>
      </c>
      <c r="AG142" s="210">
        <v>0</v>
      </c>
      <c r="AH142" s="210">
        <v>0</v>
      </c>
      <c r="AI142" s="210">
        <v>0</v>
      </c>
      <c r="AJ142" s="210">
        <v>0</v>
      </c>
      <c r="AK142" s="210">
        <v>0</v>
      </c>
      <c r="AL142" s="211">
        <v>100000000</v>
      </c>
      <c r="AM142" s="210">
        <v>0</v>
      </c>
      <c r="AN142" s="210">
        <v>0</v>
      </c>
      <c r="AO142" s="210">
        <v>0</v>
      </c>
      <c r="AP142" s="212">
        <v>0</v>
      </c>
      <c r="AQ142" s="214">
        <v>100000000</v>
      </c>
      <c r="AR142" s="210">
        <v>100000000</v>
      </c>
      <c r="AS142" s="210">
        <v>0</v>
      </c>
      <c r="AT142" s="210">
        <v>0</v>
      </c>
      <c r="AU142" s="210">
        <v>0</v>
      </c>
      <c r="AV142" s="210">
        <v>0</v>
      </c>
      <c r="AW142" s="210">
        <v>0</v>
      </c>
      <c r="AX142" s="210">
        <v>0</v>
      </c>
      <c r="AY142" s="210">
        <v>0</v>
      </c>
      <c r="AZ142" s="211">
        <v>100000000</v>
      </c>
      <c r="BA142" s="210">
        <v>0</v>
      </c>
      <c r="BB142" s="210">
        <v>0</v>
      </c>
      <c r="BC142" s="210">
        <v>0</v>
      </c>
      <c r="BD142" s="212">
        <v>0</v>
      </c>
      <c r="BE142" s="214">
        <v>100000000</v>
      </c>
      <c r="BF142" s="210">
        <v>100000000</v>
      </c>
      <c r="BG142" s="210">
        <v>0</v>
      </c>
      <c r="BH142" s="210">
        <v>0</v>
      </c>
      <c r="BI142" s="210">
        <v>0</v>
      </c>
      <c r="BJ142" s="210">
        <v>0</v>
      </c>
      <c r="BK142" s="210">
        <v>0</v>
      </c>
      <c r="BL142" s="210">
        <v>0</v>
      </c>
      <c r="BM142" s="210">
        <v>0</v>
      </c>
      <c r="BN142" s="211">
        <v>100000000</v>
      </c>
      <c r="BO142" s="210">
        <v>0</v>
      </c>
      <c r="BP142" s="210">
        <v>0</v>
      </c>
      <c r="BQ142" s="210">
        <v>0</v>
      </c>
      <c r="BR142" s="212">
        <v>0</v>
      </c>
      <c r="BS142" s="215">
        <v>100000000</v>
      </c>
      <c r="BT142" s="216">
        <v>400000000</v>
      </c>
      <c r="BU142" s="217"/>
    </row>
    <row r="143" spans="1:73" ht="15.6">
      <c r="A143" s="201">
        <v>139</v>
      </c>
      <c r="B143" s="202" t="s">
        <v>1343</v>
      </c>
      <c r="C143" s="202" t="s">
        <v>1344</v>
      </c>
      <c r="D143" s="202" t="s">
        <v>1345</v>
      </c>
      <c r="E143" s="202" t="s">
        <v>1346</v>
      </c>
      <c r="F143" s="203">
        <v>21</v>
      </c>
      <c r="G143" s="202" t="s">
        <v>1354</v>
      </c>
      <c r="H143" s="204">
        <v>210402200</v>
      </c>
      <c r="I143" s="205" t="s">
        <v>770</v>
      </c>
      <c r="J143" s="205" t="s">
        <v>1380</v>
      </c>
      <c r="K143" s="205" t="s">
        <v>1381</v>
      </c>
      <c r="L143" s="220">
        <v>0</v>
      </c>
      <c r="M143" s="202" t="s">
        <v>1357</v>
      </c>
      <c r="N143" s="208">
        <v>10</v>
      </c>
      <c r="O143" s="202" t="s">
        <v>1342</v>
      </c>
      <c r="P143" s="210">
        <v>100000000</v>
      </c>
      <c r="Q143" s="210">
        <v>0</v>
      </c>
      <c r="R143" s="210">
        <v>0</v>
      </c>
      <c r="S143" s="210">
        <v>0</v>
      </c>
      <c r="T143" s="210">
        <v>0</v>
      </c>
      <c r="U143" s="210">
        <v>0</v>
      </c>
      <c r="V143" s="210">
        <v>0</v>
      </c>
      <c r="W143" s="210">
        <v>0</v>
      </c>
      <c r="X143" s="211">
        <v>100000000</v>
      </c>
      <c r="Y143" s="210">
        <v>0</v>
      </c>
      <c r="Z143" s="210">
        <v>0</v>
      </c>
      <c r="AA143" s="210">
        <v>0</v>
      </c>
      <c r="AB143" s="212">
        <v>0</v>
      </c>
      <c r="AC143" s="213">
        <v>100000000</v>
      </c>
      <c r="AD143" s="210">
        <v>100000000</v>
      </c>
      <c r="AE143" s="210">
        <v>0</v>
      </c>
      <c r="AF143" s="210">
        <v>0</v>
      </c>
      <c r="AG143" s="210">
        <v>0</v>
      </c>
      <c r="AH143" s="210">
        <v>0</v>
      </c>
      <c r="AI143" s="210">
        <v>0</v>
      </c>
      <c r="AJ143" s="210">
        <v>0</v>
      </c>
      <c r="AK143" s="210">
        <v>0</v>
      </c>
      <c r="AL143" s="211">
        <v>100000000</v>
      </c>
      <c r="AM143" s="210">
        <v>0</v>
      </c>
      <c r="AN143" s="210">
        <v>0</v>
      </c>
      <c r="AO143" s="210">
        <v>0</v>
      </c>
      <c r="AP143" s="212">
        <v>0</v>
      </c>
      <c r="AQ143" s="214">
        <v>100000000</v>
      </c>
      <c r="AR143" s="210">
        <v>104000000</v>
      </c>
      <c r="AS143" s="210">
        <v>0</v>
      </c>
      <c r="AT143" s="210">
        <v>0</v>
      </c>
      <c r="AU143" s="210">
        <v>0</v>
      </c>
      <c r="AV143" s="210">
        <v>0</v>
      </c>
      <c r="AW143" s="210">
        <v>0</v>
      </c>
      <c r="AX143" s="210">
        <v>0</v>
      </c>
      <c r="AY143" s="210">
        <v>0</v>
      </c>
      <c r="AZ143" s="211">
        <v>104000000</v>
      </c>
      <c r="BA143" s="210">
        <v>0</v>
      </c>
      <c r="BB143" s="210">
        <v>0</v>
      </c>
      <c r="BC143" s="210">
        <v>0</v>
      </c>
      <c r="BD143" s="212">
        <v>0</v>
      </c>
      <c r="BE143" s="214">
        <v>104000000</v>
      </c>
      <c r="BF143" s="210">
        <v>104000000</v>
      </c>
      <c r="BG143" s="210">
        <v>0</v>
      </c>
      <c r="BH143" s="210">
        <v>0</v>
      </c>
      <c r="BI143" s="210">
        <v>0</v>
      </c>
      <c r="BJ143" s="210">
        <v>0</v>
      </c>
      <c r="BK143" s="210">
        <v>0</v>
      </c>
      <c r="BL143" s="210">
        <v>0</v>
      </c>
      <c r="BM143" s="210">
        <v>0</v>
      </c>
      <c r="BN143" s="211">
        <v>104000000</v>
      </c>
      <c r="BO143" s="210">
        <v>0</v>
      </c>
      <c r="BP143" s="210">
        <v>0</v>
      </c>
      <c r="BQ143" s="210">
        <v>0</v>
      </c>
      <c r="BR143" s="212">
        <v>0</v>
      </c>
      <c r="BS143" s="215">
        <v>104000000</v>
      </c>
      <c r="BT143" s="216">
        <v>408000000</v>
      </c>
      <c r="BU143" s="217"/>
    </row>
    <row r="144" spans="1:73" ht="15.6">
      <c r="A144" s="201">
        <v>140</v>
      </c>
      <c r="B144" s="202" t="s">
        <v>1343</v>
      </c>
      <c r="C144" s="202" t="s">
        <v>1344</v>
      </c>
      <c r="D144" s="202" t="s">
        <v>1345</v>
      </c>
      <c r="E144" s="202" t="s">
        <v>1346</v>
      </c>
      <c r="F144" s="203">
        <v>21</v>
      </c>
      <c r="G144" s="202" t="s">
        <v>1360</v>
      </c>
      <c r="H144" s="204">
        <v>210600300</v>
      </c>
      <c r="I144" s="205" t="s">
        <v>937</v>
      </c>
      <c r="J144" s="205" t="s">
        <v>1260</v>
      </c>
      <c r="K144" s="205" t="s">
        <v>1385</v>
      </c>
      <c r="L144" s="220">
        <v>0</v>
      </c>
      <c r="M144" s="202" t="s">
        <v>1357</v>
      </c>
      <c r="N144" s="208">
        <v>1</v>
      </c>
      <c r="O144" s="202" t="s">
        <v>1342</v>
      </c>
      <c r="P144" s="210">
        <v>50000000</v>
      </c>
      <c r="Q144" s="210">
        <v>0</v>
      </c>
      <c r="R144" s="210">
        <v>0</v>
      </c>
      <c r="S144" s="210">
        <v>0</v>
      </c>
      <c r="T144" s="210">
        <v>0</v>
      </c>
      <c r="U144" s="210">
        <v>0</v>
      </c>
      <c r="V144" s="210">
        <v>0</v>
      </c>
      <c r="W144" s="210">
        <v>0</v>
      </c>
      <c r="X144" s="211">
        <v>50000000</v>
      </c>
      <c r="Y144" s="210">
        <v>0</v>
      </c>
      <c r="Z144" s="210">
        <v>0</v>
      </c>
      <c r="AA144" s="210">
        <v>0</v>
      </c>
      <c r="AB144" s="212">
        <v>0</v>
      </c>
      <c r="AC144" s="213">
        <v>50000000</v>
      </c>
      <c r="AD144" s="210">
        <v>50000000</v>
      </c>
      <c r="AE144" s="210">
        <v>0</v>
      </c>
      <c r="AF144" s="210">
        <v>0</v>
      </c>
      <c r="AG144" s="210">
        <v>0</v>
      </c>
      <c r="AH144" s="210">
        <v>0</v>
      </c>
      <c r="AI144" s="210">
        <v>0</v>
      </c>
      <c r="AJ144" s="210">
        <v>0</v>
      </c>
      <c r="AK144" s="210">
        <v>0</v>
      </c>
      <c r="AL144" s="211">
        <v>50000000</v>
      </c>
      <c r="AM144" s="210">
        <v>0</v>
      </c>
      <c r="AN144" s="210">
        <v>0</v>
      </c>
      <c r="AO144" s="210">
        <v>0</v>
      </c>
      <c r="AP144" s="212">
        <v>0</v>
      </c>
      <c r="AQ144" s="214">
        <v>50000000</v>
      </c>
      <c r="AR144" s="210">
        <v>50000000</v>
      </c>
      <c r="AS144" s="210">
        <v>0</v>
      </c>
      <c r="AT144" s="210">
        <v>0</v>
      </c>
      <c r="AU144" s="210">
        <v>0</v>
      </c>
      <c r="AV144" s="210">
        <v>0</v>
      </c>
      <c r="AW144" s="210">
        <v>0</v>
      </c>
      <c r="AX144" s="210">
        <v>0</v>
      </c>
      <c r="AY144" s="210">
        <v>0</v>
      </c>
      <c r="AZ144" s="211">
        <v>50000000</v>
      </c>
      <c r="BA144" s="210">
        <v>0</v>
      </c>
      <c r="BB144" s="210">
        <v>0</v>
      </c>
      <c r="BC144" s="210">
        <v>0</v>
      </c>
      <c r="BD144" s="212">
        <v>0</v>
      </c>
      <c r="BE144" s="214">
        <v>50000000</v>
      </c>
      <c r="BF144" s="210">
        <v>50000000</v>
      </c>
      <c r="BG144" s="210">
        <v>0</v>
      </c>
      <c r="BH144" s="210">
        <v>0</v>
      </c>
      <c r="BI144" s="210">
        <v>0</v>
      </c>
      <c r="BJ144" s="210">
        <v>0</v>
      </c>
      <c r="BK144" s="210">
        <v>0</v>
      </c>
      <c r="BL144" s="210">
        <v>0</v>
      </c>
      <c r="BM144" s="210">
        <v>0</v>
      </c>
      <c r="BN144" s="211">
        <v>50000000</v>
      </c>
      <c r="BO144" s="210">
        <v>0</v>
      </c>
      <c r="BP144" s="210">
        <v>0</v>
      </c>
      <c r="BQ144" s="210">
        <v>0</v>
      </c>
      <c r="BR144" s="212">
        <v>0</v>
      </c>
      <c r="BS144" s="215">
        <v>50000000</v>
      </c>
      <c r="BT144" s="216">
        <v>200000000</v>
      </c>
      <c r="BU144" s="217"/>
    </row>
    <row r="145" spans="1:73" ht="15.6">
      <c r="A145" s="201">
        <v>141</v>
      </c>
      <c r="B145" s="202" t="s">
        <v>1343</v>
      </c>
      <c r="C145" s="202" t="s">
        <v>1344</v>
      </c>
      <c r="D145" s="202" t="s">
        <v>1345</v>
      </c>
      <c r="E145" s="202" t="s">
        <v>1346</v>
      </c>
      <c r="F145" s="203">
        <v>21</v>
      </c>
      <c r="G145" s="202" t="s">
        <v>1354</v>
      </c>
      <c r="H145" s="204">
        <v>210401000</v>
      </c>
      <c r="I145" s="205" t="s">
        <v>770</v>
      </c>
      <c r="J145" s="205" t="s">
        <v>1389</v>
      </c>
      <c r="K145" s="205" t="s">
        <v>1390</v>
      </c>
      <c r="L145" s="206">
        <v>700</v>
      </c>
      <c r="M145" s="202" t="s">
        <v>1357</v>
      </c>
      <c r="N145" s="208">
        <v>1500</v>
      </c>
      <c r="O145" s="202" t="s">
        <v>1342</v>
      </c>
      <c r="P145" s="210">
        <v>100000000</v>
      </c>
      <c r="Q145" s="210">
        <v>0</v>
      </c>
      <c r="R145" s="210">
        <v>0</v>
      </c>
      <c r="S145" s="210">
        <v>0</v>
      </c>
      <c r="T145" s="210">
        <v>0</v>
      </c>
      <c r="U145" s="210">
        <v>0</v>
      </c>
      <c r="V145" s="210">
        <v>0</v>
      </c>
      <c r="W145" s="210">
        <v>0</v>
      </c>
      <c r="X145" s="211">
        <v>100000000</v>
      </c>
      <c r="Y145" s="210">
        <v>0</v>
      </c>
      <c r="Z145" s="210">
        <v>0</v>
      </c>
      <c r="AA145" s="210">
        <v>0</v>
      </c>
      <c r="AB145" s="212">
        <v>0</v>
      </c>
      <c r="AC145" s="213">
        <v>100000000</v>
      </c>
      <c r="AD145" s="210">
        <v>100000000</v>
      </c>
      <c r="AE145" s="210">
        <v>0</v>
      </c>
      <c r="AF145" s="210">
        <v>0</v>
      </c>
      <c r="AG145" s="210">
        <v>0</v>
      </c>
      <c r="AH145" s="210">
        <v>0</v>
      </c>
      <c r="AI145" s="210">
        <v>0</v>
      </c>
      <c r="AJ145" s="210">
        <v>0</v>
      </c>
      <c r="AK145" s="210">
        <v>0</v>
      </c>
      <c r="AL145" s="211">
        <v>100000000</v>
      </c>
      <c r="AM145" s="210">
        <v>0</v>
      </c>
      <c r="AN145" s="210">
        <v>0</v>
      </c>
      <c r="AO145" s="210">
        <v>0</v>
      </c>
      <c r="AP145" s="212">
        <v>0</v>
      </c>
      <c r="AQ145" s="214">
        <v>100000000</v>
      </c>
      <c r="AR145" s="210">
        <v>100000000</v>
      </c>
      <c r="AS145" s="210">
        <v>0</v>
      </c>
      <c r="AT145" s="210">
        <v>0</v>
      </c>
      <c r="AU145" s="210">
        <v>0</v>
      </c>
      <c r="AV145" s="210">
        <v>0</v>
      </c>
      <c r="AW145" s="210">
        <v>0</v>
      </c>
      <c r="AX145" s="210">
        <v>0</v>
      </c>
      <c r="AY145" s="210">
        <v>0</v>
      </c>
      <c r="AZ145" s="211">
        <v>100000000</v>
      </c>
      <c r="BA145" s="210">
        <v>0</v>
      </c>
      <c r="BB145" s="210">
        <v>0</v>
      </c>
      <c r="BC145" s="210">
        <v>0</v>
      </c>
      <c r="BD145" s="212">
        <v>0</v>
      </c>
      <c r="BE145" s="214">
        <v>100000000</v>
      </c>
      <c r="BF145" s="210">
        <v>100000000</v>
      </c>
      <c r="BG145" s="210">
        <v>0</v>
      </c>
      <c r="BH145" s="210">
        <v>0</v>
      </c>
      <c r="BI145" s="210">
        <v>0</v>
      </c>
      <c r="BJ145" s="210">
        <v>0</v>
      </c>
      <c r="BK145" s="210">
        <v>0</v>
      </c>
      <c r="BL145" s="210">
        <v>0</v>
      </c>
      <c r="BM145" s="210">
        <v>0</v>
      </c>
      <c r="BN145" s="211">
        <v>100000000</v>
      </c>
      <c r="BO145" s="210">
        <v>0</v>
      </c>
      <c r="BP145" s="210">
        <v>0</v>
      </c>
      <c r="BQ145" s="210">
        <v>0</v>
      </c>
      <c r="BR145" s="212">
        <v>0</v>
      </c>
      <c r="BS145" s="215">
        <v>100000000</v>
      </c>
      <c r="BT145" s="216">
        <v>400000000</v>
      </c>
      <c r="BU145" s="217"/>
    </row>
    <row r="146" spans="1:73" ht="15.6">
      <c r="A146" s="201">
        <v>142</v>
      </c>
      <c r="B146" s="202" t="s">
        <v>1343</v>
      </c>
      <c r="C146" s="202" t="s">
        <v>1344</v>
      </c>
      <c r="D146" s="202" t="s">
        <v>1345</v>
      </c>
      <c r="E146" s="202" t="s">
        <v>1346</v>
      </c>
      <c r="F146" s="203">
        <v>21</v>
      </c>
      <c r="G146" s="202" t="s">
        <v>1354</v>
      </c>
      <c r="H146" s="204">
        <v>210401001</v>
      </c>
      <c r="I146" s="205" t="s">
        <v>770</v>
      </c>
      <c r="J146" s="205" t="s">
        <v>1392</v>
      </c>
      <c r="K146" s="205" t="s">
        <v>1393</v>
      </c>
      <c r="L146" s="206">
        <v>1500</v>
      </c>
      <c r="M146" s="202" t="s">
        <v>1357</v>
      </c>
      <c r="N146" s="208">
        <v>2300</v>
      </c>
      <c r="O146" s="202" t="s">
        <v>1342</v>
      </c>
      <c r="P146" s="210">
        <v>100000000</v>
      </c>
      <c r="Q146" s="210">
        <v>0</v>
      </c>
      <c r="R146" s="210">
        <v>0</v>
      </c>
      <c r="S146" s="210">
        <v>0</v>
      </c>
      <c r="T146" s="210">
        <v>0</v>
      </c>
      <c r="U146" s="210">
        <v>0</v>
      </c>
      <c r="V146" s="210">
        <v>0</v>
      </c>
      <c r="W146" s="210">
        <v>0</v>
      </c>
      <c r="X146" s="211">
        <v>100000000</v>
      </c>
      <c r="Y146" s="210">
        <v>0</v>
      </c>
      <c r="Z146" s="210">
        <v>0</v>
      </c>
      <c r="AA146" s="210">
        <v>0</v>
      </c>
      <c r="AB146" s="212">
        <v>0</v>
      </c>
      <c r="AC146" s="213">
        <v>100000000</v>
      </c>
      <c r="AD146" s="210">
        <v>100000000</v>
      </c>
      <c r="AE146" s="210">
        <v>0</v>
      </c>
      <c r="AF146" s="210">
        <v>0</v>
      </c>
      <c r="AG146" s="210">
        <v>0</v>
      </c>
      <c r="AH146" s="210">
        <v>0</v>
      </c>
      <c r="AI146" s="210">
        <v>0</v>
      </c>
      <c r="AJ146" s="210">
        <v>0</v>
      </c>
      <c r="AK146" s="210">
        <v>0</v>
      </c>
      <c r="AL146" s="211">
        <v>100000000</v>
      </c>
      <c r="AM146" s="210">
        <v>0</v>
      </c>
      <c r="AN146" s="210">
        <v>0</v>
      </c>
      <c r="AO146" s="210">
        <v>0</v>
      </c>
      <c r="AP146" s="212">
        <v>0</v>
      </c>
      <c r="AQ146" s="214">
        <v>100000000</v>
      </c>
      <c r="AR146" s="210">
        <v>104500000</v>
      </c>
      <c r="AS146" s="210">
        <v>0</v>
      </c>
      <c r="AT146" s="210">
        <v>0</v>
      </c>
      <c r="AU146" s="210">
        <v>0</v>
      </c>
      <c r="AV146" s="210">
        <v>0</v>
      </c>
      <c r="AW146" s="210">
        <v>0</v>
      </c>
      <c r="AX146" s="210">
        <v>0</v>
      </c>
      <c r="AY146" s="210">
        <v>0</v>
      </c>
      <c r="AZ146" s="211">
        <v>104500000</v>
      </c>
      <c r="BA146" s="210">
        <v>0</v>
      </c>
      <c r="BB146" s="210">
        <v>0</v>
      </c>
      <c r="BC146" s="210">
        <v>0</v>
      </c>
      <c r="BD146" s="212">
        <v>0</v>
      </c>
      <c r="BE146" s="214">
        <v>104500000</v>
      </c>
      <c r="BF146" s="210">
        <v>104500000</v>
      </c>
      <c r="BG146" s="210">
        <v>0</v>
      </c>
      <c r="BH146" s="210">
        <v>0</v>
      </c>
      <c r="BI146" s="210">
        <v>0</v>
      </c>
      <c r="BJ146" s="210">
        <v>0</v>
      </c>
      <c r="BK146" s="210">
        <v>0</v>
      </c>
      <c r="BL146" s="210">
        <v>0</v>
      </c>
      <c r="BM146" s="210">
        <v>0</v>
      </c>
      <c r="BN146" s="211">
        <v>104500000</v>
      </c>
      <c r="BO146" s="210">
        <v>0</v>
      </c>
      <c r="BP146" s="210">
        <v>0</v>
      </c>
      <c r="BQ146" s="210">
        <v>0</v>
      </c>
      <c r="BR146" s="212">
        <v>0</v>
      </c>
      <c r="BS146" s="215">
        <v>104500000</v>
      </c>
      <c r="BT146" s="216">
        <v>409000000</v>
      </c>
      <c r="BU146" s="217"/>
    </row>
    <row r="147" spans="1:73" ht="46.8">
      <c r="A147" s="201">
        <v>143</v>
      </c>
      <c r="B147" s="202" t="s">
        <v>1343</v>
      </c>
      <c r="C147" s="202" t="s">
        <v>1344</v>
      </c>
      <c r="D147" s="202" t="s">
        <v>1395</v>
      </c>
      <c r="E147" s="202" t="s">
        <v>1396</v>
      </c>
      <c r="F147" s="203">
        <v>35</v>
      </c>
      <c r="G147" s="202" t="s">
        <v>1404</v>
      </c>
      <c r="H147" s="204">
        <v>350200900</v>
      </c>
      <c r="I147" s="205" t="s">
        <v>1405</v>
      </c>
      <c r="J147" s="226" t="s">
        <v>1406</v>
      </c>
      <c r="K147" s="226" t="s">
        <v>3569</v>
      </c>
      <c r="L147" s="228" t="s">
        <v>3570</v>
      </c>
      <c r="M147" s="202" t="s">
        <v>1408</v>
      </c>
      <c r="N147" s="221" t="s">
        <v>1409</v>
      </c>
      <c r="O147" s="202" t="s">
        <v>1394</v>
      </c>
      <c r="P147" s="210">
        <v>400975000</v>
      </c>
      <c r="Q147" s="210">
        <v>0</v>
      </c>
      <c r="R147" s="210">
        <v>0</v>
      </c>
      <c r="S147" s="210">
        <v>0</v>
      </c>
      <c r="T147" s="210">
        <v>0</v>
      </c>
      <c r="U147" s="210">
        <v>0</v>
      </c>
      <c r="V147" s="210">
        <v>0</v>
      </c>
      <c r="W147" s="210">
        <v>0</v>
      </c>
      <c r="X147" s="211">
        <v>400975000</v>
      </c>
      <c r="Y147" s="210">
        <v>200975000</v>
      </c>
      <c r="Z147" s="210">
        <v>0</v>
      </c>
      <c r="AA147" s="210">
        <v>0</v>
      </c>
      <c r="AB147" s="212">
        <v>200975000</v>
      </c>
      <c r="AC147" s="213">
        <v>601950000</v>
      </c>
      <c r="AD147" s="210">
        <v>357975000</v>
      </c>
      <c r="AE147" s="210">
        <v>0</v>
      </c>
      <c r="AF147" s="210">
        <v>0</v>
      </c>
      <c r="AG147" s="210">
        <v>0</v>
      </c>
      <c r="AH147" s="210">
        <v>0</v>
      </c>
      <c r="AI147" s="210">
        <v>0</v>
      </c>
      <c r="AJ147" s="210">
        <v>0</v>
      </c>
      <c r="AK147" s="210">
        <v>0</v>
      </c>
      <c r="AL147" s="211">
        <v>357975000</v>
      </c>
      <c r="AM147" s="210">
        <v>157975000</v>
      </c>
      <c r="AN147" s="210">
        <v>0</v>
      </c>
      <c r="AO147" s="210">
        <v>0</v>
      </c>
      <c r="AP147" s="212">
        <v>157975000</v>
      </c>
      <c r="AQ147" s="214">
        <v>515950000</v>
      </c>
      <c r="AR147" s="210">
        <v>357975000</v>
      </c>
      <c r="AS147" s="210">
        <v>0</v>
      </c>
      <c r="AT147" s="210">
        <v>0</v>
      </c>
      <c r="AU147" s="210">
        <v>0</v>
      </c>
      <c r="AV147" s="210">
        <v>0</v>
      </c>
      <c r="AW147" s="210">
        <v>0</v>
      </c>
      <c r="AX147" s="210">
        <v>0</v>
      </c>
      <c r="AY147" s="210">
        <v>0</v>
      </c>
      <c r="AZ147" s="211">
        <v>357975000</v>
      </c>
      <c r="BA147" s="210">
        <v>157975000</v>
      </c>
      <c r="BB147" s="210">
        <v>0</v>
      </c>
      <c r="BC147" s="210">
        <v>0</v>
      </c>
      <c r="BD147" s="212">
        <v>157975000</v>
      </c>
      <c r="BE147" s="214">
        <v>515950000</v>
      </c>
      <c r="BF147" s="210">
        <v>367975000</v>
      </c>
      <c r="BG147" s="210">
        <v>0</v>
      </c>
      <c r="BH147" s="210">
        <v>0</v>
      </c>
      <c r="BI147" s="210">
        <v>0</v>
      </c>
      <c r="BJ147" s="210">
        <v>0</v>
      </c>
      <c r="BK147" s="210">
        <v>0</v>
      </c>
      <c r="BL147" s="210">
        <v>0</v>
      </c>
      <c r="BM147" s="210">
        <v>0</v>
      </c>
      <c r="BN147" s="211">
        <v>367975000</v>
      </c>
      <c r="BO147" s="210">
        <v>167975000</v>
      </c>
      <c r="BP147" s="210">
        <v>0</v>
      </c>
      <c r="BQ147" s="210">
        <v>0</v>
      </c>
      <c r="BR147" s="212">
        <v>167975000</v>
      </c>
      <c r="BS147" s="215">
        <v>535950000</v>
      </c>
      <c r="BT147" s="216">
        <v>2169800000</v>
      </c>
      <c r="BU147" s="217"/>
    </row>
    <row r="148" spans="1:73" ht="30.75" customHeight="1">
      <c r="A148" s="201">
        <v>144</v>
      </c>
      <c r="B148" s="202" t="s">
        <v>1343</v>
      </c>
      <c r="C148" s="202" t="s">
        <v>1344</v>
      </c>
      <c r="D148" s="202" t="s">
        <v>1395</v>
      </c>
      <c r="E148" s="202" t="s">
        <v>1396</v>
      </c>
      <c r="F148" s="203">
        <v>35</v>
      </c>
      <c r="G148" s="202" t="s">
        <v>1404</v>
      </c>
      <c r="H148" s="204">
        <v>350200400</v>
      </c>
      <c r="I148" s="205" t="s">
        <v>1190</v>
      </c>
      <c r="J148" s="205" t="s">
        <v>1412</v>
      </c>
      <c r="K148" s="205" t="s">
        <v>1413</v>
      </c>
      <c r="L148" s="220">
        <v>0</v>
      </c>
      <c r="M148" s="202" t="s">
        <v>1408</v>
      </c>
      <c r="N148" s="204">
        <v>800</v>
      </c>
      <c r="O148" s="202" t="s">
        <v>1394</v>
      </c>
      <c r="P148" s="210">
        <v>0</v>
      </c>
      <c r="Q148" s="210">
        <v>0</v>
      </c>
      <c r="R148" s="210">
        <v>0</v>
      </c>
      <c r="S148" s="210">
        <v>0</v>
      </c>
      <c r="T148" s="210">
        <v>0</v>
      </c>
      <c r="U148" s="210">
        <v>0</v>
      </c>
      <c r="V148" s="210">
        <v>0</v>
      </c>
      <c r="W148" s="210">
        <v>0</v>
      </c>
      <c r="X148" s="211">
        <v>0</v>
      </c>
      <c r="Y148" s="210">
        <v>0</v>
      </c>
      <c r="Z148" s="210">
        <v>0</v>
      </c>
      <c r="AA148" s="210">
        <v>1000000000</v>
      </c>
      <c r="AB148" s="212">
        <v>1000000000</v>
      </c>
      <c r="AC148" s="213">
        <v>1000000000</v>
      </c>
      <c r="AD148" s="210">
        <v>0</v>
      </c>
      <c r="AE148" s="210">
        <v>0</v>
      </c>
      <c r="AF148" s="210">
        <v>0</v>
      </c>
      <c r="AG148" s="210">
        <v>0</v>
      </c>
      <c r="AH148" s="210">
        <v>0</v>
      </c>
      <c r="AI148" s="210">
        <v>0</v>
      </c>
      <c r="AJ148" s="210">
        <v>0</v>
      </c>
      <c r="AK148" s="210">
        <v>0</v>
      </c>
      <c r="AL148" s="211">
        <v>0</v>
      </c>
      <c r="AM148" s="210">
        <v>0</v>
      </c>
      <c r="AN148" s="210">
        <v>0</v>
      </c>
      <c r="AO148" s="210">
        <v>1000000000</v>
      </c>
      <c r="AP148" s="212">
        <v>1000000000</v>
      </c>
      <c r="AQ148" s="214">
        <v>1000000000</v>
      </c>
      <c r="AR148" s="210">
        <v>0</v>
      </c>
      <c r="AS148" s="210">
        <v>0</v>
      </c>
      <c r="AT148" s="210">
        <v>0</v>
      </c>
      <c r="AU148" s="210">
        <v>0</v>
      </c>
      <c r="AV148" s="210">
        <v>0</v>
      </c>
      <c r="AW148" s="210">
        <v>0</v>
      </c>
      <c r="AX148" s="210">
        <v>0</v>
      </c>
      <c r="AY148" s="210">
        <v>0</v>
      </c>
      <c r="AZ148" s="211">
        <v>0</v>
      </c>
      <c r="BA148" s="210">
        <v>0</v>
      </c>
      <c r="BB148" s="210">
        <v>0</v>
      </c>
      <c r="BC148" s="210">
        <v>1000000000</v>
      </c>
      <c r="BD148" s="212">
        <v>1000000000</v>
      </c>
      <c r="BE148" s="214">
        <v>1000000000</v>
      </c>
      <c r="BF148" s="210">
        <v>0</v>
      </c>
      <c r="BG148" s="210">
        <v>0</v>
      </c>
      <c r="BH148" s="210">
        <v>0</v>
      </c>
      <c r="BI148" s="210">
        <v>0</v>
      </c>
      <c r="BJ148" s="210">
        <v>0</v>
      </c>
      <c r="BK148" s="210">
        <v>0</v>
      </c>
      <c r="BL148" s="210">
        <v>0</v>
      </c>
      <c r="BM148" s="210">
        <v>0</v>
      </c>
      <c r="BN148" s="211">
        <v>0</v>
      </c>
      <c r="BO148" s="210">
        <v>0</v>
      </c>
      <c r="BP148" s="210">
        <v>0</v>
      </c>
      <c r="BQ148" s="210">
        <v>1000000000</v>
      </c>
      <c r="BR148" s="212">
        <v>1000000000</v>
      </c>
      <c r="BS148" s="215">
        <v>1000000000</v>
      </c>
      <c r="BT148" s="216">
        <v>4000000000</v>
      </c>
      <c r="BU148" s="217"/>
    </row>
    <row r="149" spans="1:73" ht="15.6">
      <c r="A149" s="201">
        <v>145</v>
      </c>
      <c r="B149" s="202" t="s">
        <v>1343</v>
      </c>
      <c r="C149" s="202" t="s">
        <v>1344</v>
      </c>
      <c r="D149" s="202" t="s">
        <v>1395</v>
      </c>
      <c r="E149" s="202" t="s">
        <v>1396</v>
      </c>
      <c r="F149" s="203">
        <v>35</v>
      </c>
      <c r="G149" s="202" t="s">
        <v>1404</v>
      </c>
      <c r="H149" s="204">
        <v>350200300</v>
      </c>
      <c r="I149" s="205" t="s">
        <v>1417</v>
      </c>
      <c r="J149" s="205" t="s">
        <v>1418</v>
      </c>
      <c r="K149" s="205" t="s">
        <v>1419</v>
      </c>
      <c r="L149" s="220">
        <v>3</v>
      </c>
      <c r="M149" s="202" t="s">
        <v>1408</v>
      </c>
      <c r="N149" s="204">
        <v>7</v>
      </c>
      <c r="O149" s="202" t="s">
        <v>1394</v>
      </c>
      <c r="P149" s="210">
        <v>105730000</v>
      </c>
      <c r="Q149" s="210">
        <v>0</v>
      </c>
      <c r="R149" s="210">
        <v>0</v>
      </c>
      <c r="S149" s="210">
        <v>0</v>
      </c>
      <c r="T149" s="210">
        <v>0</v>
      </c>
      <c r="U149" s="210">
        <v>0</v>
      </c>
      <c r="V149" s="210">
        <v>0</v>
      </c>
      <c r="W149" s="210">
        <v>0</v>
      </c>
      <c r="X149" s="211">
        <v>105730000</v>
      </c>
      <c r="Y149" s="210">
        <v>105730000</v>
      </c>
      <c r="Z149" s="210">
        <v>0</v>
      </c>
      <c r="AA149" s="210">
        <v>0</v>
      </c>
      <c r="AB149" s="212">
        <v>105730000</v>
      </c>
      <c r="AC149" s="213">
        <v>211460000</v>
      </c>
      <c r="AD149" s="210">
        <v>125730000</v>
      </c>
      <c r="AE149" s="210">
        <v>0</v>
      </c>
      <c r="AF149" s="210">
        <v>0</v>
      </c>
      <c r="AG149" s="210">
        <v>0</v>
      </c>
      <c r="AH149" s="210">
        <v>0</v>
      </c>
      <c r="AI149" s="210">
        <v>0</v>
      </c>
      <c r="AJ149" s="210">
        <v>0</v>
      </c>
      <c r="AK149" s="210">
        <v>0</v>
      </c>
      <c r="AL149" s="211">
        <v>125730000</v>
      </c>
      <c r="AM149" s="210">
        <v>105730000</v>
      </c>
      <c r="AN149" s="210">
        <v>0</v>
      </c>
      <c r="AO149" s="210">
        <v>0</v>
      </c>
      <c r="AP149" s="212">
        <v>105730000</v>
      </c>
      <c r="AQ149" s="214">
        <v>231460000</v>
      </c>
      <c r="AR149" s="210">
        <v>125730000</v>
      </c>
      <c r="AS149" s="210">
        <v>0</v>
      </c>
      <c r="AT149" s="210">
        <v>0</v>
      </c>
      <c r="AU149" s="210">
        <v>0</v>
      </c>
      <c r="AV149" s="210">
        <v>0</v>
      </c>
      <c r="AW149" s="210">
        <v>0</v>
      </c>
      <c r="AX149" s="210">
        <v>0</v>
      </c>
      <c r="AY149" s="210">
        <v>0</v>
      </c>
      <c r="AZ149" s="211">
        <v>125730000</v>
      </c>
      <c r="BA149" s="210">
        <v>105730000</v>
      </c>
      <c r="BB149" s="210">
        <v>0</v>
      </c>
      <c r="BC149" s="210">
        <v>0</v>
      </c>
      <c r="BD149" s="212">
        <v>105730000</v>
      </c>
      <c r="BE149" s="214">
        <v>231460000</v>
      </c>
      <c r="BF149" s="210">
        <v>132195472</v>
      </c>
      <c r="BG149" s="210">
        <v>0</v>
      </c>
      <c r="BH149" s="210">
        <v>0</v>
      </c>
      <c r="BI149" s="210">
        <v>0</v>
      </c>
      <c r="BJ149" s="210">
        <v>0</v>
      </c>
      <c r="BK149" s="210">
        <v>0</v>
      </c>
      <c r="BL149" s="210">
        <v>0</v>
      </c>
      <c r="BM149" s="210">
        <v>0</v>
      </c>
      <c r="BN149" s="211">
        <v>132195472</v>
      </c>
      <c r="BO149" s="210">
        <v>105730000</v>
      </c>
      <c r="BP149" s="210">
        <v>0</v>
      </c>
      <c r="BQ149" s="210">
        <v>0</v>
      </c>
      <c r="BR149" s="212">
        <v>105730000</v>
      </c>
      <c r="BS149" s="215">
        <v>237925472</v>
      </c>
      <c r="BT149" s="216">
        <v>912305472</v>
      </c>
      <c r="BU149" s="217"/>
    </row>
    <row r="150" spans="1:73" ht="31.2">
      <c r="A150" s="201">
        <v>146</v>
      </c>
      <c r="B150" s="202" t="s">
        <v>1343</v>
      </c>
      <c r="C150" s="202" t="s">
        <v>1344</v>
      </c>
      <c r="D150" s="202" t="s">
        <v>1423</v>
      </c>
      <c r="E150" s="202" t="s">
        <v>1424</v>
      </c>
      <c r="F150" s="203">
        <v>35</v>
      </c>
      <c r="G150" s="202" t="s">
        <v>1404</v>
      </c>
      <c r="H150" s="204">
        <v>350204600</v>
      </c>
      <c r="I150" s="205" t="s">
        <v>1430</v>
      </c>
      <c r="J150" s="205" t="s">
        <v>1431</v>
      </c>
      <c r="K150" s="205" t="s">
        <v>1432</v>
      </c>
      <c r="L150" s="220">
        <v>28</v>
      </c>
      <c r="M150" s="202" t="s">
        <v>1433</v>
      </c>
      <c r="N150" s="204">
        <v>32</v>
      </c>
      <c r="O150" s="202" t="s">
        <v>1422</v>
      </c>
      <c r="P150" s="210">
        <v>505514500</v>
      </c>
      <c r="Q150" s="210">
        <v>0</v>
      </c>
      <c r="R150" s="210">
        <v>0</v>
      </c>
      <c r="S150" s="210">
        <v>0</v>
      </c>
      <c r="T150" s="210">
        <v>0</v>
      </c>
      <c r="U150" s="210">
        <v>0</v>
      </c>
      <c r="V150" s="210">
        <v>0</v>
      </c>
      <c r="W150" s="210">
        <v>0</v>
      </c>
      <c r="X150" s="211">
        <v>505514500</v>
      </c>
      <c r="Y150" s="210">
        <v>1300000000</v>
      </c>
      <c r="Z150" s="210">
        <v>600000000</v>
      </c>
      <c r="AA150" s="210">
        <v>0</v>
      </c>
      <c r="AB150" s="212">
        <v>1900000000</v>
      </c>
      <c r="AC150" s="213">
        <v>2405514500</v>
      </c>
      <c r="AD150" s="210">
        <v>524065840</v>
      </c>
      <c r="AE150" s="210">
        <v>0</v>
      </c>
      <c r="AF150" s="210">
        <v>0</v>
      </c>
      <c r="AG150" s="210">
        <v>0</v>
      </c>
      <c r="AH150" s="210">
        <v>0</v>
      </c>
      <c r="AI150" s="210">
        <v>0</v>
      </c>
      <c r="AJ150" s="210">
        <v>0</v>
      </c>
      <c r="AK150" s="210">
        <v>0</v>
      </c>
      <c r="AL150" s="211">
        <v>524065840</v>
      </c>
      <c r="AM150" s="210">
        <v>300000000</v>
      </c>
      <c r="AN150" s="210">
        <v>300000000</v>
      </c>
      <c r="AO150" s="210">
        <v>0</v>
      </c>
      <c r="AP150" s="212">
        <v>600000000</v>
      </c>
      <c r="AQ150" s="214">
        <v>1124065840</v>
      </c>
      <c r="AR150" s="210">
        <v>544472424</v>
      </c>
      <c r="AS150" s="210">
        <v>0</v>
      </c>
      <c r="AT150" s="210">
        <v>0</v>
      </c>
      <c r="AU150" s="210">
        <v>0</v>
      </c>
      <c r="AV150" s="210">
        <v>0</v>
      </c>
      <c r="AW150" s="210">
        <v>0</v>
      </c>
      <c r="AX150" s="210">
        <v>0</v>
      </c>
      <c r="AY150" s="210">
        <v>0</v>
      </c>
      <c r="AZ150" s="211">
        <v>544472424</v>
      </c>
      <c r="BA150" s="210">
        <v>310000000</v>
      </c>
      <c r="BB150" s="210">
        <v>0</v>
      </c>
      <c r="BC150" s="210">
        <v>0</v>
      </c>
      <c r="BD150" s="212">
        <v>310000000</v>
      </c>
      <c r="BE150" s="214">
        <v>854472424</v>
      </c>
      <c r="BF150" s="210">
        <v>566919667</v>
      </c>
      <c r="BG150" s="210">
        <v>0</v>
      </c>
      <c r="BH150" s="210">
        <v>0</v>
      </c>
      <c r="BI150" s="210">
        <v>0</v>
      </c>
      <c r="BJ150" s="210">
        <v>0</v>
      </c>
      <c r="BK150" s="210">
        <v>0</v>
      </c>
      <c r="BL150" s="210">
        <v>0</v>
      </c>
      <c r="BM150" s="210">
        <v>0</v>
      </c>
      <c r="BN150" s="211">
        <v>566919667</v>
      </c>
      <c r="BO150" s="210">
        <v>330000000</v>
      </c>
      <c r="BP150" s="210">
        <v>0</v>
      </c>
      <c r="BQ150" s="210">
        <v>0</v>
      </c>
      <c r="BR150" s="212">
        <v>330000000</v>
      </c>
      <c r="BS150" s="215">
        <v>896919667</v>
      </c>
      <c r="BT150" s="216">
        <v>5280972431</v>
      </c>
      <c r="BU150" s="217"/>
    </row>
    <row r="151" spans="1:73" ht="31.2">
      <c r="A151" s="201">
        <v>147</v>
      </c>
      <c r="B151" s="202" t="s">
        <v>1343</v>
      </c>
      <c r="C151" s="202" t="s">
        <v>1344</v>
      </c>
      <c r="D151" s="202" t="s">
        <v>1423</v>
      </c>
      <c r="E151" s="202" t="s">
        <v>1424</v>
      </c>
      <c r="F151" s="203">
        <v>35</v>
      </c>
      <c r="G151" s="202" t="s">
        <v>1404</v>
      </c>
      <c r="H151" s="204">
        <v>350204602</v>
      </c>
      <c r="I151" s="205" t="s">
        <v>1430</v>
      </c>
      <c r="J151" s="205" t="s">
        <v>1437</v>
      </c>
      <c r="K151" s="205" t="s">
        <v>1438</v>
      </c>
      <c r="L151" s="220">
        <v>40</v>
      </c>
      <c r="M151" s="202" t="s">
        <v>1433</v>
      </c>
      <c r="N151" s="204">
        <v>60</v>
      </c>
      <c r="O151" s="202" t="s">
        <v>1422</v>
      </c>
      <c r="P151" s="210">
        <v>373245400</v>
      </c>
      <c r="Q151" s="210">
        <v>0</v>
      </c>
      <c r="R151" s="210">
        <v>0</v>
      </c>
      <c r="S151" s="210">
        <v>0</v>
      </c>
      <c r="T151" s="210">
        <v>0</v>
      </c>
      <c r="U151" s="210">
        <v>0</v>
      </c>
      <c r="V151" s="210">
        <v>0</v>
      </c>
      <c r="W151" s="210">
        <v>0</v>
      </c>
      <c r="X151" s="211">
        <v>373245400</v>
      </c>
      <c r="Y151" s="210">
        <v>100000000</v>
      </c>
      <c r="Z151" s="210">
        <v>0</v>
      </c>
      <c r="AA151" s="210">
        <v>0</v>
      </c>
      <c r="AB151" s="212">
        <v>100000000</v>
      </c>
      <c r="AC151" s="213">
        <v>473245400</v>
      </c>
      <c r="AD151" s="210">
        <v>376571040</v>
      </c>
      <c r="AE151" s="210">
        <v>0</v>
      </c>
      <c r="AF151" s="210">
        <v>0</v>
      </c>
      <c r="AG151" s="210">
        <v>0</v>
      </c>
      <c r="AH151" s="210">
        <v>0</v>
      </c>
      <c r="AI151" s="210">
        <v>0</v>
      </c>
      <c r="AJ151" s="210">
        <v>0</v>
      </c>
      <c r="AK151" s="210">
        <v>0</v>
      </c>
      <c r="AL151" s="211">
        <v>376571040</v>
      </c>
      <c r="AM151" s="210">
        <v>210000000</v>
      </c>
      <c r="AN151" s="210">
        <v>0</v>
      </c>
      <c r="AO151" s="210">
        <v>0</v>
      </c>
      <c r="AP151" s="212">
        <v>210000000</v>
      </c>
      <c r="AQ151" s="214">
        <v>586571040</v>
      </c>
      <c r="AR151" s="210">
        <v>380228144</v>
      </c>
      <c r="AS151" s="210">
        <v>0</v>
      </c>
      <c r="AT151" s="210">
        <v>0</v>
      </c>
      <c r="AU151" s="210">
        <v>0</v>
      </c>
      <c r="AV151" s="210">
        <v>0</v>
      </c>
      <c r="AW151" s="210">
        <v>0</v>
      </c>
      <c r="AX151" s="210">
        <v>0</v>
      </c>
      <c r="AY151" s="210">
        <v>0</v>
      </c>
      <c r="AZ151" s="211">
        <v>380228144</v>
      </c>
      <c r="BA151" s="210">
        <v>220000000</v>
      </c>
      <c r="BB151" s="210">
        <v>0</v>
      </c>
      <c r="BC151" s="210">
        <v>0</v>
      </c>
      <c r="BD151" s="212">
        <v>220000000</v>
      </c>
      <c r="BE151" s="214">
        <v>600228144</v>
      </c>
      <c r="BF151" s="210">
        <v>384250959</v>
      </c>
      <c r="BG151" s="210">
        <v>0</v>
      </c>
      <c r="BH151" s="210">
        <v>0</v>
      </c>
      <c r="BI151" s="210">
        <v>0</v>
      </c>
      <c r="BJ151" s="210">
        <v>0</v>
      </c>
      <c r="BK151" s="210">
        <v>0</v>
      </c>
      <c r="BL151" s="210">
        <v>0</v>
      </c>
      <c r="BM151" s="210">
        <v>0</v>
      </c>
      <c r="BN151" s="211">
        <v>384250959</v>
      </c>
      <c r="BO151" s="210">
        <v>230000000</v>
      </c>
      <c r="BP151" s="210">
        <v>0</v>
      </c>
      <c r="BQ151" s="210">
        <v>0</v>
      </c>
      <c r="BR151" s="212">
        <v>230000000</v>
      </c>
      <c r="BS151" s="215">
        <v>614250959</v>
      </c>
      <c r="BT151" s="216">
        <v>2274295543</v>
      </c>
      <c r="BU151" s="217"/>
    </row>
    <row r="152" spans="1:73" ht="31.2">
      <c r="A152" s="201">
        <v>148</v>
      </c>
      <c r="B152" s="202" t="s">
        <v>1343</v>
      </c>
      <c r="C152" s="202" t="s">
        <v>1344</v>
      </c>
      <c r="D152" s="202" t="s">
        <v>1439</v>
      </c>
      <c r="E152" s="202" t="s">
        <v>1440</v>
      </c>
      <c r="F152" s="203">
        <v>35</v>
      </c>
      <c r="G152" s="202" t="s">
        <v>1404</v>
      </c>
      <c r="H152" s="204">
        <v>350202200</v>
      </c>
      <c r="I152" s="205" t="s">
        <v>1190</v>
      </c>
      <c r="J152" s="205" t="s">
        <v>3571</v>
      </c>
      <c r="K152" s="226" t="s">
        <v>1445</v>
      </c>
      <c r="L152" s="220">
        <v>20</v>
      </c>
      <c r="M152" s="202" t="s">
        <v>1408</v>
      </c>
      <c r="N152" s="204">
        <v>120</v>
      </c>
      <c r="O152" s="202" t="s">
        <v>1394</v>
      </c>
      <c r="P152" s="210">
        <v>87730000</v>
      </c>
      <c r="Q152" s="210">
        <v>0</v>
      </c>
      <c r="R152" s="210">
        <v>0</v>
      </c>
      <c r="S152" s="210">
        <v>0</v>
      </c>
      <c r="T152" s="210">
        <v>0</v>
      </c>
      <c r="U152" s="210">
        <v>0</v>
      </c>
      <c r="V152" s="210">
        <v>0</v>
      </c>
      <c r="W152" s="210">
        <v>0</v>
      </c>
      <c r="X152" s="211">
        <v>87730000</v>
      </c>
      <c r="Y152" s="210">
        <v>87730000</v>
      </c>
      <c r="Z152" s="210">
        <v>0</v>
      </c>
      <c r="AA152" s="210">
        <v>480000000</v>
      </c>
      <c r="AB152" s="212">
        <v>567730000</v>
      </c>
      <c r="AC152" s="213">
        <v>655460000</v>
      </c>
      <c r="AD152" s="210">
        <v>75730000</v>
      </c>
      <c r="AE152" s="210">
        <v>0</v>
      </c>
      <c r="AF152" s="210">
        <v>0</v>
      </c>
      <c r="AG152" s="210">
        <v>0</v>
      </c>
      <c r="AH152" s="210">
        <v>0</v>
      </c>
      <c r="AI152" s="210">
        <v>0</v>
      </c>
      <c r="AJ152" s="210">
        <v>0</v>
      </c>
      <c r="AK152" s="210">
        <v>0</v>
      </c>
      <c r="AL152" s="211">
        <v>75730000</v>
      </c>
      <c r="AM152" s="210">
        <v>75730000</v>
      </c>
      <c r="AN152" s="210">
        <v>0</v>
      </c>
      <c r="AO152" s="210">
        <v>480000000</v>
      </c>
      <c r="AP152" s="212">
        <v>555730000</v>
      </c>
      <c r="AQ152" s="214">
        <v>631460000</v>
      </c>
      <c r="AR152" s="210">
        <v>75730000</v>
      </c>
      <c r="AS152" s="210">
        <v>0</v>
      </c>
      <c r="AT152" s="210">
        <v>0</v>
      </c>
      <c r="AU152" s="210">
        <v>0</v>
      </c>
      <c r="AV152" s="210">
        <v>0</v>
      </c>
      <c r="AW152" s="210">
        <v>0</v>
      </c>
      <c r="AX152" s="210">
        <v>0</v>
      </c>
      <c r="AY152" s="210">
        <v>0</v>
      </c>
      <c r="AZ152" s="211">
        <v>75730000</v>
      </c>
      <c r="BA152" s="210">
        <v>75730000</v>
      </c>
      <c r="BB152" s="210">
        <v>0</v>
      </c>
      <c r="BC152" s="210">
        <v>480000000</v>
      </c>
      <c r="BD152" s="212">
        <v>555730000</v>
      </c>
      <c r="BE152" s="214">
        <v>631460000</v>
      </c>
      <c r="BF152" s="210">
        <v>89730000</v>
      </c>
      <c r="BG152" s="210">
        <v>0</v>
      </c>
      <c r="BH152" s="210">
        <v>0</v>
      </c>
      <c r="BI152" s="210">
        <v>0</v>
      </c>
      <c r="BJ152" s="210">
        <v>0</v>
      </c>
      <c r="BK152" s="210">
        <v>0</v>
      </c>
      <c r="BL152" s="210">
        <v>0</v>
      </c>
      <c r="BM152" s="210">
        <v>0</v>
      </c>
      <c r="BN152" s="211">
        <v>89730000</v>
      </c>
      <c r="BO152" s="210">
        <v>75730000</v>
      </c>
      <c r="BP152" s="210">
        <v>0</v>
      </c>
      <c r="BQ152" s="210">
        <v>480000000</v>
      </c>
      <c r="BR152" s="212">
        <v>555730000</v>
      </c>
      <c r="BS152" s="215">
        <v>645460000</v>
      </c>
      <c r="BT152" s="216">
        <v>2563840000</v>
      </c>
      <c r="BU152" s="217"/>
    </row>
    <row r="153" spans="1:73" ht="15.6">
      <c r="A153" s="201">
        <v>149</v>
      </c>
      <c r="B153" s="202" t="s">
        <v>1343</v>
      </c>
      <c r="C153" s="202" t="s">
        <v>1344</v>
      </c>
      <c r="D153" s="202" t="s">
        <v>1439</v>
      </c>
      <c r="E153" s="202" t="s">
        <v>1440</v>
      </c>
      <c r="F153" s="203">
        <v>35</v>
      </c>
      <c r="G153" s="202" t="s">
        <v>1404</v>
      </c>
      <c r="H153" s="204">
        <v>350204700</v>
      </c>
      <c r="I153" s="205" t="s">
        <v>937</v>
      </c>
      <c r="J153" s="205" t="s">
        <v>1448</v>
      </c>
      <c r="K153" s="205" t="s">
        <v>1449</v>
      </c>
      <c r="L153" s="220">
        <v>4</v>
      </c>
      <c r="M153" s="202" t="s">
        <v>1408</v>
      </c>
      <c r="N153" s="204">
        <v>9</v>
      </c>
      <c r="O153" s="202" t="s">
        <v>1394</v>
      </c>
      <c r="P153" s="210">
        <v>71460000</v>
      </c>
      <c r="Q153" s="210">
        <v>0</v>
      </c>
      <c r="R153" s="210">
        <v>0</v>
      </c>
      <c r="S153" s="210">
        <v>0</v>
      </c>
      <c r="T153" s="210">
        <v>0</v>
      </c>
      <c r="U153" s="210">
        <v>0</v>
      </c>
      <c r="V153" s="210">
        <v>0</v>
      </c>
      <c r="W153" s="210">
        <v>0</v>
      </c>
      <c r="X153" s="211">
        <v>71460000</v>
      </c>
      <c r="Y153" s="210">
        <v>71460000</v>
      </c>
      <c r="Z153" s="210">
        <v>0</v>
      </c>
      <c r="AA153" s="210">
        <v>0</v>
      </c>
      <c r="AB153" s="212">
        <v>71460000</v>
      </c>
      <c r="AC153" s="213">
        <v>142920000</v>
      </c>
      <c r="AD153" s="210">
        <v>71460000</v>
      </c>
      <c r="AE153" s="210">
        <v>0</v>
      </c>
      <c r="AF153" s="210">
        <v>0</v>
      </c>
      <c r="AG153" s="210">
        <v>0</v>
      </c>
      <c r="AH153" s="210">
        <v>0</v>
      </c>
      <c r="AI153" s="210">
        <v>0</v>
      </c>
      <c r="AJ153" s="210">
        <v>0</v>
      </c>
      <c r="AK153" s="210">
        <v>0</v>
      </c>
      <c r="AL153" s="211">
        <v>71460000</v>
      </c>
      <c r="AM153" s="210">
        <v>71460000</v>
      </c>
      <c r="AN153" s="210">
        <v>0</v>
      </c>
      <c r="AO153" s="210">
        <v>0</v>
      </c>
      <c r="AP153" s="212">
        <v>71460000</v>
      </c>
      <c r="AQ153" s="214">
        <v>142920000</v>
      </c>
      <c r="AR153" s="210">
        <v>71460000</v>
      </c>
      <c r="AS153" s="210">
        <v>0</v>
      </c>
      <c r="AT153" s="210">
        <v>0</v>
      </c>
      <c r="AU153" s="210">
        <v>0</v>
      </c>
      <c r="AV153" s="210">
        <v>0</v>
      </c>
      <c r="AW153" s="210">
        <v>0</v>
      </c>
      <c r="AX153" s="210">
        <v>0</v>
      </c>
      <c r="AY153" s="210">
        <v>0</v>
      </c>
      <c r="AZ153" s="211">
        <v>71460000</v>
      </c>
      <c r="BA153" s="210">
        <v>71460000</v>
      </c>
      <c r="BB153" s="210">
        <v>0</v>
      </c>
      <c r="BC153" s="210">
        <v>0</v>
      </c>
      <c r="BD153" s="212">
        <v>71460000</v>
      </c>
      <c r="BE153" s="214">
        <v>142920000</v>
      </c>
      <c r="BF153" s="210">
        <v>71460000</v>
      </c>
      <c r="BG153" s="210">
        <v>0</v>
      </c>
      <c r="BH153" s="210">
        <v>0</v>
      </c>
      <c r="BI153" s="210">
        <v>0</v>
      </c>
      <c r="BJ153" s="210">
        <v>0</v>
      </c>
      <c r="BK153" s="210">
        <v>0</v>
      </c>
      <c r="BL153" s="210">
        <v>0</v>
      </c>
      <c r="BM153" s="210">
        <v>0</v>
      </c>
      <c r="BN153" s="211">
        <v>71460000</v>
      </c>
      <c r="BO153" s="210">
        <v>71460000</v>
      </c>
      <c r="BP153" s="210">
        <v>0</v>
      </c>
      <c r="BQ153" s="210">
        <v>0</v>
      </c>
      <c r="BR153" s="212">
        <v>71460000</v>
      </c>
      <c r="BS153" s="215">
        <v>142920000</v>
      </c>
      <c r="BT153" s="216">
        <v>571680000</v>
      </c>
      <c r="BU153" s="217"/>
    </row>
    <row r="154" spans="1:73" ht="15.6">
      <c r="A154" s="201">
        <v>150</v>
      </c>
      <c r="B154" s="202" t="s">
        <v>1343</v>
      </c>
      <c r="C154" s="202" t="s">
        <v>1344</v>
      </c>
      <c r="D154" s="202" t="s">
        <v>1450</v>
      </c>
      <c r="E154" s="202" t="s">
        <v>1451</v>
      </c>
      <c r="F154" s="203">
        <v>36</v>
      </c>
      <c r="G154" s="202" t="s">
        <v>1455</v>
      </c>
      <c r="H154" s="204">
        <v>360500100</v>
      </c>
      <c r="I154" s="205" t="s">
        <v>937</v>
      </c>
      <c r="J154" s="205" t="s">
        <v>1456</v>
      </c>
      <c r="K154" s="205" t="s">
        <v>1457</v>
      </c>
      <c r="L154" s="220">
        <v>19</v>
      </c>
      <c r="M154" s="202" t="s">
        <v>1408</v>
      </c>
      <c r="N154" s="204">
        <v>25</v>
      </c>
      <c r="O154" s="202" t="s">
        <v>1394</v>
      </c>
      <c r="P154" s="210">
        <v>35730000</v>
      </c>
      <c r="Q154" s="210">
        <v>0</v>
      </c>
      <c r="R154" s="210">
        <v>0</v>
      </c>
      <c r="S154" s="210">
        <v>0</v>
      </c>
      <c r="T154" s="210">
        <v>0</v>
      </c>
      <c r="U154" s="210">
        <v>0</v>
      </c>
      <c r="V154" s="210">
        <v>0</v>
      </c>
      <c r="W154" s="210">
        <v>0</v>
      </c>
      <c r="X154" s="211">
        <v>35730000</v>
      </c>
      <c r="Y154" s="210">
        <v>35730000</v>
      </c>
      <c r="Z154" s="210">
        <v>0</v>
      </c>
      <c r="AA154" s="210">
        <v>0</v>
      </c>
      <c r="AB154" s="212">
        <v>35730000</v>
      </c>
      <c r="AC154" s="213">
        <v>71460000</v>
      </c>
      <c r="AD154" s="210">
        <v>35730000</v>
      </c>
      <c r="AE154" s="210">
        <v>0</v>
      </c>
      <c r="AF154" s="210">
        <v>0</v>
      </c>
      <c r="AG154" s="210">
        <v>0</v>
      </c>
      <c r="AH154" s="210">
        <v>0</v>
      </c>
      <c r="AI154" s="210">
        <v>0</v>
      </c>
      <c r="AJ154" s="210">
        <v>0</v>
      </c>
      <c r="AK154" s="210">
        <v>0</v>
      </c>
      <c r="AL154" s="211">
        <v>35730000</v>
      </c>
      <c r="AM154" s="210">
        <v>55730000</v>
      </c>
      <c r="AN154" s="210">
        <v>0</v>
      </c>
      <c r="AO154" s="210">
        <v>0</v>
      </c>
      <c r="AP154" s="212">
        <v>55730000</v>
      </c>
      <c r="AQ154" s="214">
        <v>91460000</v>
      </c>
      <c r="AR154" s="210">
        <v>35730000</v>
      </c>
      <c r="AS154" s="210">
        <v>0</v>
      </c>
      <c r="AT154" s="210">
        <v>0</v>
      </c>
      <c r="AU154" s="210">
        <v>0</v>
      </c>
      <c r="AV154" s="210">
        <v>0</v>
      </c>
      <c r="AW154" s="210">
        <v>0</v>
      </c>
      <c r="AX154" s="210">
        <v>0</v>
      </c>
      <c r="AY154" s="210">
        <v>0</v>
      </c>
      <c r="AZ154" s="211">
        <v>35730000</v>
      </c>
      <c r="BA154" s="210">
        <v>55730000</v>
      </c>
      <c r="BB154" s="210">
        <v>0</v>
      </c>
      <c r="BC154" s="210">
        <v>0</v>
      </c>
      <c r="BD154" s="212">
        <v>55730000</v>
      </c>
      <c r="BE154" s="214">
        <v>91460000</v>
      </c>
      <c r="BF154" s="210">
        <v>35730000</v>
      </c>
      <c r="BG154" s="210">
        <v>0</v>
      </c>
      <c r="BH154" s="210">
        <v>0</v>
      </c>
      <c r="BI154" s="210">
        <v>0</v>
      </c>
      <c r="BJ154" s="210">
        <v>0</v>
      </c>
      <c r="BK154" s="210">
        <v>0</v>
      </c>
      <c r="BL154" s="210">
        <v>0</v>
      </c>
      <c r="BM154" s="210">
        <v>0</v>
      </c>
      <c r="BN154" s="211">
        <v>35730000</v>
      </c>
      <c r="BO154" s="210">
        <v>55730000</v>
      </c>
      <c r="BP154" s="210">
        <v>0</v>
      </c>
      <c r="BQ154" s="210">
        <v>0</v>
      </c>
      <c r="BR154" s="212">
        <v>55730000</v>
      </c>
      <c r="BS154" s="215">
        <v>91460000</v>
      </c>
      <c r="BT154" s="216">
        <v>345840000</v>
      </c>
      <c r="BU154" s="217"/>
    </row>
    <row r="155" spans="1:73" ht="15.6">
      <c r="A155" s="201">
        <v>151</v>
      </c>
      <c r="B155" s="202" t="s">
        <v>1343</v>
      </c>
      <c r="C155" s="202" t="s">
        <v>1344</v>
      </c>
      <c r="D155" s="202" t="s">
        <v>1450</v>
      </c>
      <c r="E155" s="202" t="s">
        <v>1451</v>
      </c>
      <c r="F155" s="203">
        <v>35</v>
      </c>
      <c r="G155" s="202" t="s">
        <v>1404</v>
      </c>
      <c r="H155" s="204">
        <v>350204800</v>
      </c>
      <c r="I155" s="205" t="s">
        <v>937</v>
      </c>
      <c r="J155" s="205" t="s">
        <v>1460</v>
      </c>
      <c r="K155" s="205" t="s">
        <v>1461</v>
      </c>
      <c r="L155" s="220">
        <v>0</v>
      </c>
      <c r="M155" s="202" t="s">
        <v>1408</v>
      </c>
      <c r="N155" s="204">
        <v>3</v>
      </c>
      <c r="O155" s="202" t="s">
        <v>1394</v>
      </c>
      <c r="P155" s="210">
        <v>35730000</v>
      </c>
      <c r="Q155" s="210">
        <v>0</v>
      </c>
      <c r="R155" s="210">
        <v>0</v>
      </c>
      <c r="S155" s="210">
        <v>0</v>
      </c>
      <c r="T155" s="210">
        <v>0</v>
      </c>
      <c r="U155" s="210">
        <v>0</v>
      </c>
      <c r="V155" s="210">
        <v>0</v>
      </c>
      <c r="W155" s="210">
        <v>0</v>
      </c>
      <c r="X155" s="211">
        <v>35730000</v>
      </c>
      <c r="Y155" s="210">
        <v>35730000</v>
      </c>
      <c r="Z155" s="210">
        <v>0</v>
      </c>
      <c r="AA155" s="210">
        <v>480000000</v>
      </c>
      <c r="AB155" s="212">
        <v>515730000</v>
      </c>
      <c r="AC155" s="213">
        <v>551460000</v>
      </c>
      <c r="AD155" s="210">
        <v>35730000</v>
      </c>
      <c r="AE155" s="210">
        <v>0</v>
      </c>
      <c r="AF155" s="210">
        <v>0</v>
      </c>
      <c r="AG155" s="210">
        <v>0</v>
      </c>
      <c r="AH155" s="210">
        <v>0</v>
      </c>
      <c r="AI155" s="210">
        <v>0</v>
      </c>
      <c r="AJ155" s="210">
        <v>0</v>
      </c>
      <c r="AK155" s="210">
        <v>0</v>
      </c>
      <c r="AL155" s="211">
        <v>35730000</v>
      </c>
      <c r="AM155" s="210">
        <v>35730000</v>
      </c>
      <c r="AN155" s="210">
        <v>0</v>
      </c>
      <c r="AO155" s="210">
        <v>480000000</v>
      </c>
      <c r="AP155" s="212">
        <v>515730000</v>
      </c>
      <c r="AQ155" s="214">
        <v>551460000</v>
      </c>
      <c r="AR155" s="210">
        <v>35730000</v>
      </c>
      <c r="AS155" s="210">
        <v>0</v>
      </c>
      <c r="AT155" s="210">
        <v>0</v>
      </c>
      <c r="AU155" s="210">
        <v>0</v>
      </c>
      <c r="AV155" s="210">
        <v>0</v>
      </c>
      <c r="AW155" s="210">
        <v>0</v>
      </c>
      <c r="AX155" s="210">
        <v>0</v>
      </c>
      <c r="AY155" s="210">
        <v>0</v>
      </c>
      <c r="AZ155" s="211">
        <v>35730000</v>
      </c>
      <c r="BA155" s="210">
        <v>35730000</v>
      </c>
      <c r="BB155" s="210">
        <v>0</v>
      </c>
      <c r="BC155" s="210">
        <v>480000000</v>
      </c>
      <c r="BD155" s="212">
        <v>515730000</v>
      </c>
      <c r="BE155" s="214">
        <v>551460000</v>
      </c>
      <c r="BF155" s="210">
        <v>35730000</v>
      </c>
      <c r="BG155" s="210">
        <v>0</v>
      </c>
      <c r="BH155" s="210">
        <v>0</v>
      </c>
      <c r="BI155" s="210">
        <v>0</v>
      </c>
      <c r="BJ155" s="210">
        <v>0</v>
      </c>
      <c r="BK155" s="210">
        <v>0</v>
      </c>
      <c r="BL155" s="210">
        <v>0</v>
      </c>
      <c r="BM155" s="210">
        <v>0</v>
      </c>
      <c r="BN155" s="211">
        <v>35730000</v>
      </c>
      <c r="BO155" s="210">
        <v>35730000</v>
      </c>
      <c r="BP155" s="210">
        <v>0</v>
      </c>
      <c r="BQ155" s="210">
        <v>480000000</v>
      </c>
      <c r="BR155" s="212">
        <v>515730000</v>
      </c>
      <c r="BS155" s="215">
        <v>551460000</v>
      </c>
      <c r="BT155" s="216">
        <v>2205840000</v>
      </c>
      <c r="BU155" s="217"/>
    </row>
    <row r="156" spans="1:73" ht="15.6">
      <c r="A156" s="201">
        <v>152</v>
      </c>
      <c r="B156" s="202" t="s">
        <v>1343</v>
      </c>
      <c r="C156" s="202" t="s">
        <v>1344</v>
      </c>
      <c r="D156" s="202" t="s">
        <v>1450</v>
      </c>
      <c r="E156" s="202" t="s">
        <v>1451</v>
      </c>
      <c r="F156" s="203">
        <v>35</v>
      </c>
      <c r="G156" s="202" t="s">
        <v>1404</v>
      </c>
      <c r="H156" s="204">
        <v>350200700</v>
      </c>
      <c r="I156" s="205" t="s">
        <v>1462</v>
      </c>
      <c r="J156" s="205" t="s">
        <v>1463</v>
      </c>
      <c r="K156" s="205" t="s">
        <v>1464</v>
      </c>
      <c r="L156" s="220">
        <v>7</v>
      </c>
      <c r="M156" s="202" t="s">
        <v>1465</v>
      </c>
      <c r="N156" s="204">
        <v>12</v>
      </c>
      <c r="O156" s="202" t="s">
        <v>1394</v>
      </c>
      <c r="P156" s="210">
        <v>35730000</v>
      </c>
      <c r="Q156" s="210">
        <v>0</v>
      </c>
      <c r="R156" s="210">
        <v>0</v>
      </c>
      <c r="S156" s="210">
        <v>0</v>
      </c>
      <c r="T156" s="210">
        <v>0</v>
      </c>
      <c r="U156" s="210">
        <v>0</v>
      </c>
      <c r="V156" s="210">
        <v>0</v>
      </c>
      <c r="W156" s="210">
        <v>0</v>
      </c>
      <c r="X156" s="211">
        <v>35730000</v>
      </c>
      <c r="Y156" s="210">
        <v>50730000</v>
      </c>
      <c r="Z156" s="210">
        <v>0</v>
      </c>
      <c r="AA156" s="210">
        <v>0</v>
      </c>
      <c r="AB156" s="212">
        <v>50730000</v>
      </c>
      <c r="AC156" s="213">
        <v>86460000</v>
      </c>
      <c r="AD156" s="210">
        <v>72650000</v>
      </c>
      <c r="AE156" s="210">
        <v>0</v>
      </c>
      <c r="AF156" s="210">
        <v>0</v>
      </c>
      <c r="AG156" s="210">
        <v>0</v>
      </c>
      <c r="AH156" s="210">
        <v>0</v>
      </c>
      <c r="AI156" s="210">
        <v>0</v>
      </c>
      <c r="AJ156" s="210">
        <v>0</v>
      </c>
      <c r="AK156" s="210">
        <v>0</v>
      </c>
      <c r="AL156" s="211">
        <v>72650000</v>
      </c>
      <c r="AM156" s="210">
        <v>85730000</v>
      </c>
      <c r="AN156" s="210">
        <v>0</v>
      </c>
      <c r="AO156" s="210">
        <v>0</v>
      </c>
      <c r="AP156" s="212">
        <v>85730000</v>
      </c>
      <c r="AQ156" s="214">
        <v>158380000</v>
      </c>
      <c r="AR156" s="210">
        <v>57730000</v>
      </c>
      <c r="AS156" s="210">
        <v>0</v>
      </c>
      <c r="AT156" s="210">
        <v>0</v>
      </c>
      <c r="AU156" s="210">
        <v>0</v>
      </c>
      <c r="AV156" s="210">
        <v>0</v>
      </c>
      <c r="AW156" s="210">
        <v>0</v>
      </c>
      <c r="AX156" s="210">
        <v>0</v>
      </c>
      <c r="AY156" s="210">
        <v>0</v>
      </c>
      <c r="AZ156" s="211">
        <v>57730000</v>
      </c>
      <c r="BA156" s="210">
        <v>85730000</v>
      </c>
      <c r="BB156" s="210">
        <v>0</v>
      </c>
      <c r="BC156" s="210">
        <v>0</v>
      </c>
      <c r="BD156" s="212">
        <v>85730000</v>
      </c>
      <c r="BE156" s="214">
        <v>143460000</v>
      </c>
      <c r="BF156" s="210">
        <v>80730000</v>
      </c>
      <c r="BG156" s="210">
        <v>0</v>
      </c>
      <c r="BH156" s="210">
        <v>0</v>
      </c>
      <c r="BI156" s="210">
        <v>0</v>
      </c>
      <c r="BJ156" s="210">
        <v>0</v>
      </c>
      <c r="BK156" s="210">
        <v>0</v>
      </c>
      <c r="BL156" s="210">
        <v>0</v>
      </c>
      <c r="BM156" s="210">
        <v>0</v>
      </c>
      <c r="BN156" s="211">
        <v>80730000</v>
      </c>
      <c r="BO156" s="210">
        <v>75000000</v>
      </c>
      <c r="BP156" s="210">
        <v>0</v>
      </c>
      <c r="BQ156" s="210">
        <v>0</v>
      </c>
      <c r="BR156" s="212">
        <v>75000000</v>
      </c>
      <c r="BS156" s="215">
        <v>155730000</v>
      </c>
      <c r="BT156" s="216">
        <v>544030000</v>
      </c>
      <c r="BU156" s="217"/>
    </row>
    <row r="157" spans="1:73" ht="15.6">
      <c r="A157" s="201">
        <v>153</v>
      </c>
      <c r="B157" s="202" t="s">
        <v>1343</v>
      </c>
      <c r="C157" s="202" t="s">
        <v>1344</v>
      </c>
      <c r="D157" s="202" t="s">
        <v>1450</v>
      </c>
      <c r="E157" s="202" t="s">
        <v>1451</v>
      </c>
      <c r="F157" s="203">
        <v>35</v>
      </c>
      <c r="G157" s="202" t="s">
        <v>1404</v>
      </c>
      <c r="H157" s="204">
        <v>350200800</v>
      </c>
      <c r="I157" s="205" t="s">
        <v>1467</v>
      </c>
      <c r="J157" s="205" t="s">
        <v>1468</v>
      </c>
      <c r="K157" s="205" t="s">
        <v>3572</v>
      </c>
      <c r="L157" s="220">
        <v>7</v>
      </c>
      <c r="M157" s="202" t="s">
        <v>1408</v>
      </c>
      <c r="N157" s="204">
        <v>13</v>
      </c>
      <c r="O157" s="202" t="s">
        <v>1394</v>
      </c>
      <c r="P157" s="210">
        <v>35730000</v>
      </c>
      <c r="Q157" s="210">
        <v>0</v>
      </c>
      <c r="R157" s="210">
        <v>0</v>
      </c>
      <c r="S157" s="210">
        <v>0</v>
      </c>
      <c r="T157" s="210">
        <v>0</v>
      </c>
      <c r="U157" s="210">
        <v>0</v>
      </c>
      <c r="V157" s="210">
        <v>0</v>
      </c>
      <c r="W157" s="210">
        <v>0</v>
      </c>
      <c r="X157" s="211">
        <v>35730000</v>
      </c>
      <c r="Y157" s="210">
        <v>50730000</v>
      </c>
      <c r="Z157" s="210">
        <v>0</v>
      </c>
      <c r="AA157" s="210">
        <v>0</v>
      </c>
      <c r="AB157" s="212">
        <v>50730000</v>
      </c>
      <c r="AC157" s="213">
        <v>86460000</v>
      </c>
      <c r="AD157" s="210">
        <v>71940000</v>
      </c>
      <c r="AE157" s="210">
        <v>0</v>
      </c>
      <c r="AF157" s="210">
        <v>0</v>
      </c>
      <c r="AG157" s="210">
        <v>0</v>
      </c>
      <c r="AH157" s="210">
        <v>0</v>
      </c>
      <c r="AI157" s="210">
        <v>0</v>
      </c>
      <c r="AJ157" s="210">
        <v>0</v>
      </c>
      <c r="AK157" s="210">
        <v>0</v>
      </c>
      <c r="AL157" s="211">
        <v>71940000</v>
      </c>
      <c r="AM157" s="210">
        <v>86940000</v>
      </c>
      <c r="AN157" s="210">
        <v>0</v>
      </c>
      <c r="AO157" s="210">
        <v>0</v>
      </c>
      <c r="AP157" s="212">
        <v>86940000</v>
      </c>
      <c r="AQ157" s="214">
        <v>158880000</v>
      </c>
      <c r="AR157" s="210">
        <v>57446800</v>
      </c>
      <c r="AS157" s="210">
        <v>0</v>
      </c>
      <c r="AT157" s="210">
        <v>0</v>
      </c>
      <c r="AU157" s="210">
        <v>0</v>
      </c>
      <c r="AV157" s="210">
        <v>0</v>
      </c>
      <c r="AW157" s="210">
        <v>0</v>
      </c>
      <c r="AX157" s="210">
        <v>0</v>
      </c>
      <c r="AY157" s="210">
        <v>0</v>
      </c>
      <c r="AZ157" s="211">
        <v>57446800</v>
      </c>
      <c r="BA157" s="210">
        <v>86940000</v>
      </c>
      <c r="BB157" s="210">
        <v>0</v>
      </c>
      <c r="BC157" s="210">
        <v>0</v>
      </c>
      <c r="BD157" s="212">
        <v>86940000</v>
      </c>
      <c r="BE157" s="214">
        <v>144386800</v>
      </c>
      <c r="BF157" s="210">
        <v>81940000</v>
      </c>
      <c r="BG157" s="210">
        <v>0</v>
      </c>
      <c r="BH157" s="210">
        <v>0</v>
      </c>
      <c r="BI157" s="210">
        <v>0</v>
      </c>
      <c r="BJ157" s="210">
        <v>0</v>
      </c>
      <c r="BK157" s="210">
        <v>0</v>
      </c>
      <c r="BL157" s="210">
        <v>0</v>
      </c>
      <c r="BM157" s="210">
        <v>0</v>
      </c>
      <c r="BN157" s="211">
        <v>81940000</v>
      </c>
      <c r="BO157" s="210">
        <v>86940000</v>
      </c>
      <c r="BP157" s="210">
        <v>0</v>
      </c>
      <c r="BQ157" s="210">
        <v>0</v>
      </c>
      <c r="BR157" s="212">
        <v>86940000</v>
      </c>
      <c r="BS157" s="215">
        <v>168880000</v>
      </c>
      <c r="BT157" s="216">
        <v>558606800</v>
      </c>
      <c r="BU157" s="217"/>
    </row>
    <row r="158" spans="1:73" ht="15.6">
      <c r="A158" s="201">
        <v>154</v>
      </c>
      <c r="B158" s="202" t="s">
        <v>1343</v>
      </c>
      <c r="C158" s="202" t="s">
        <v>1344</v>
      </c>
      <c r="D158" s="202" t="s">
        <v>1450</v>
      </c>
      <c r="E158" s="202" t="s">
        <v>1451</v>
      </c>
      <c r="F158" s="203">
        <v>35</v>
      </c>
      <c r="G158" s="202" t="s">
        <v>1404</v>
      </c>
      <c r="H158" s="204">
        <v>350200600</v>
      </c>
      <c r="I158" s="205" t="s">
        <v>1471</v>
      </c>
      <c r="J158" s="205" t="s">
        <v>1472</v>
      </c>
      <c r="K158" s="205" t="s">
        <v>1473</v>
      </c>
      <c r="L158" s="220">
        <v>6</v>
      </c>
      <c r="M158" s="202" t="s">
        <v>1408</v>
      </c>
      <c r="N158" s="204">
        <v>10</v>
      </c>
      <c r="O158" s="202" t="s">
        <v>1394</v>
      </c>
      <c r="P158" s="210">
        <v>17865000</v>
      </c>
      <c r="Q158" s="210">
        <v>0</v>
      </c>
      <c r="R158" s="210">
        <v>0</v>
      </c>
      <c r="S158" s="210">
        <v>0</v>
      </c>
      <c r="T158" s="210">
        <v>0</v>
      </c>
      <c r="U158" s="210">
        <v>0</v>
      </c>
      <c r="V158" s="210">
        <v>0</v>
      </c>
      <c r="W158" s="210">
        <v>0</v>
      </c>
      <c r="X158" s="211">
        <v>17865000</v>
      </c>
      <c r="Y158" s="210">
        <v>37865000</v>
      </c>
      <c r="Z158" s="210">
        <v>0</v>
      </c>
      <c r="AA158" s="210">
        <v>0</v>
      </c>
      <c r="AB158" s="212">
        <v>37865000</v>
      </c>
      <c r="AC158" s="213">
        <v>55730000</v>
      </c>
      <c r="AD158" s="210">
        <v>17865000</v>
      </c>
      <c r="AE158" s="210">
        <v>0</v>
      </c>
      <c r="AF158" s="210">
        <v>0</v>
      </c>
      <c r="AG158" s="210">
        <v>0</v>
      </c>
      <c r="AH158" s="210">
        <v>0</v>
      </c>
      <c r="AI158" s="210">
        <v>0</v>
      </c>
      <c r="AJ158" s="210">
        <v>0</v>
      </c>
      <c r="AK158" s="210">
        <v>0</v>
      </c>
      <c r="AL158" s="211">
        <v>17865000</v>
      </c>
      <c r="AM158" s="210">
        <v>17865000</v>
      </c>
      <c r="AN158" s="210">
        <v>0</v>
      </c>
      <c r="AO158" s="210">
        <v>0</v>
      </c>
      <c r="AP158" s="212">
        <v>17865000</v>
      </c>
      <c r="AQ158" s="214">
        <v>35730000</v>
      </c>
      <c r="AR158" s="210">
        <v>17865000</v>
      </c>
      <c r="AS158" s="210">
        <v>0</v>
      </c>
      <c r="AT158" s="210">
        <v>0</v>
      </c>
      <c r="AU158" s="210">
        <v>0</v>
      </c>
      <c r="AV158" s="210">
        <v>0</v>
      </c>
      <c r="AW158" s="210">
        <v>0</v>
      </c>
      <c r="AX158" s="210">
        <v>0</v>
      </c>
      <c r="AY158" s="210">
        <v>0</v>
      </c>
      <c r="AZ158" s="211">
        <v>17865000</v>
      </c>
      <c r="BA158" s="210">
        <v>17865000</v>
      </c>
      <c r="BB158" s="210">
        <v>0</v>
      </c>
      <c r="BC158" s="210">
        <v>0</v>
      </c>
      <c r="BD158" s="212">
        <v>17865000</v>
      </c>
      <c r="BE158" s="214">
        <v>35730000</v>
      </c>
      <c r="BF158" s="210">
        <v>17865000</v>
      </c>
      <c r="BG158" s="210">
        <v>0</v>
      </c>
      <c r="BH158" s="210">
        <v>0</v>
      </c>
      <c r="BI158" s="210">
        <v>0</v>
      </c>
      <c r="BJ158" s="210">
        <v>0</v>
      </c>
      <c r="BK158" s="210">
        <v>0</v>
      </c>
      <c r="BL158" s="210">
        <v>0</v>
      </c>
      <c r="BM158" s="210">
        <v>0</v>
      </c>
      <c r="BN158" s="211">
        <v>17865000</v>
      </c>
      <c r="BO158" s="210">
        <v>17865000</v>
      </c>
      <c r="BP158" s="210">
        <v>0</v>
      </c>
      <c r="BQ158" s="210">
        <v>0</v>
      </c>
      <c r="BR158" s="212">
        <v>17865000</v>
      </c>
      <c r="BS158" s="215">
        <v>35730000</v>
      </c>
      <c r="BT158" s="216">
        <v>162920000</v>
      </c>
      <c r="BU158" s="217"/>
    </row>
    <row r="159" spans="1:73" ht="31.2">
      <c r="A159" s="201">
        <v>155</v>
      </c>
      <c r="B159" s="202" t="s">
        <v>1343</v>
      </c>
      <c r="C159" s="202" t="s">
        <v>1344</v>
      </c>
      <c r="D159" s="202" t="s">
        <v>1475</v>
      </c>
      <c r="E159" s="202" t="s">
        <v>1476</v>
      </c>
      <c r="F159" s="203" t="s">
        <v>3573</v>
      </c>
      <c r="G159" s="202" t="s">
        <v>1482</v>
      </c>
      <c r="H159" s="204">
        <v>360203600</v>
      </c>
      <c r="I159" s="205" t="s">
        <v>770</v>
      </c>
      <c r="J159" s="205" t="s">
        <v>1483</v>
      </c>
      <c r="K159" s="205" t="s">
        <v>1484</v>
      </c>
      <c r="L159" s="220">
        <v>240</v>
      </c>
      <c r="M159" s="202" t="s">
        <v>1485</v>
      </c>
      <c r="N159" s="204">
        <v>840</v>
      </c>
      <c r="O159" s="202" t="s">
        <v>1286</v>
      </c>
      <c r="P159" s="210">
        <v>90672000</v>
      </c>
      <c r="Q159" s="210">
        <v>0</v>
      </c>
      <c r="R159" s="210">
        <v>0</v>
      </c>
      <c r="S159" s="210">
        <v>0</v>
      </c>
      <c r="T159" s="210">
        <v>0</v>
      </c>
      <c r="U159" s="210">
        <v>0</v>
      </c>
      <c r="V159" s="210">
        <v>0</v>
      </c>
      <c r="W159" s="210">
        <v>0</v>
      </c>
      <c r="X159" s="211">
        <v>90672000</v>
      </c>
      <c r="Y159" s="210">
        <v>0</v>
      </c>
      <c r="Z159" s="210">
        <v>0</v>
      </c>
      <c r="AA159" s="210">
        <v>0</v>
      </c>
      <c r="AB159" s="212">
        <v>0</v>
      </c>
      <c r="AC159" s="213">
        <v>90672000</v>
      </c>
      <c r="AD159" s="210">
        <v>90672000</v>
      </c>
      <c r="AE159" s="210">
        <v>0</v>
      </c>
      <c r="AF159" s="210">
        <v>0</v>
      </c>
      <c r="AG159" s="210">
        <v>0</v>
      </c>
      <c r="AH159" s="210">
        <v>0</v>
      </c>
      <c r="AI159" s="210">
        <v>0</v>
      </c>
      <c r="AJ159" s="210">
        <v>0</v>
      </c>
      <c r="AK159" s="210">
        <v>0</v>
      </c>
      <c r="AL159" s="211">
        <v>90672000</v>
      </c>
      <c r="AM159" s="210">
        <v>0</v>
      </c>
      <c r="AN159" s="210">
        <v>0</v>
      </c>
      <c r="AO159" s="210">
        <v>0</v>
      </c>
      <c r="AP159" s="212">
        <v>0</v>
      </c>
      <c r="AQ159" s="214">
        <v>90672000</v>
      </c>
      <c r="AR159" s="210">
        <v>90672000</v>
      </c>
      <c r="AS159" s="210">
        <v>0</v>
      </c>
      <c r="AT159" s="210">
        <v>0</v>
      </c>
      <c r="AU159" s="210">
        <v>0</v>
      </c>
      <c r="AV159" s="210">
        <v>0</v>
      </c>
      <c r="AW159" s="210">
        <v>0</v>
      </c>
      <c r="AX159" s="210">
        <v>0</v>
      </c>
      <c r="AY159" s="210">
        <v>0</v>
      </c>
      <c r="AZ159" s="211">
        <v>90672000</v>
      </c>
      <c r="BA159" s="210">
        <v>0</v>
      </c>
      <c r="BB159" s="210">
        <v>0</v>
      </c>
      <c r="BC159" s="210">
        <v>0</v>
      </c>
      <c r="BD159" s="212">
        <v>0</v>
      </c>
      <c r="BE159" s="214">
        <v>90672000</v>
      </c>
      <c r="BF159" s="210">
        <v>154265771.57999998</v>
      </c>
      <c r="BG159" s="210">
        <v>0</v>
      </c>
      <c r="BH159" s="210">
        <v>0</v>
      </c>
      <c r="BI159" s="210">
        <v>0</v>
      </c>
      <c r="BJ159" s="210">
        <v>0</v>
      </c>
      <c r="BK159" s="210">
        <v>0</v>
      </c>
      <c r="BL159" s="210">
        <v>0</v>
      </c>
      <c r="BM159" s="210">
        <v>0</v>
      </c>
      <c r="BN159" s="211">
        <v>154265771.57999998</v>
      </c>
      <c r="BO159" s="210">
        <v>0</v>
      </c>
      <c r="BP159" s="210">
        <v>0</v>
      </c>
      <c r="BQ159" s="210">
        <v>0</v>
      </c>
      <c r="BR159" s="212">
        <v>0</v>
      </c>
      <c r="BS159" s="215">
        <v>154265771.57999998</v>
      </c>
      <c r="BT159" s="216">
        <v>426281771.57999998</v>
      </c>
      <c r="BU159" s="217"/>
    </row>
    <row r="160" spans="1:73" ht="31.2">
      <c r="A160" s="201">
        <v>156</v>
      </c>
      <c r="B160" s="202" t="s">
        <v>1343</v>
      </c>
      <c r="C160" s="202" t="s">
        <v>1344</v>
      </c>
      <c r="D160" s="202" t="s">
        <v>1475</v>
      </c>
      <c r="E160" s="202" t="s">
        <v>1476</v>
      </c>
      <c r="F160" s="203" t="s">
        <v>3574</v>
      </c>
      <c r="G160" s="202" t="s">
        <v>1487</v>
      </c>
      <c r="H160" s="204">
        <v>410300501</v>
      </c>
      <c r="I160" s="205" t="s">
        <v>1467</v>
      </c>
      <c r="J160" s="205" t="s">
        <v>1488</v>
      </c>
      <c r="K160" s="205" t="s">
        <v>1489</v>
      </c>
      <c r="L160" s="220">
        <v>400</v>
      </c>
      <c r="M160" s="202" t="s">
        <v>1485</v>
      </c>
      <c r="N160" s="204">
        <v>1320</v>
      </c>
      <c r="O160" s="202" t="s">
        <v>1286</v>
      </c>
      <c r="P160" s="210">
        <v>136008000</v>
      </c>
      <c r="Q160" s="210">
        <v>0</v>
      </c>
      <c r="R160" s="210">
        <v>0</v>
      </c>
      <c r="S160" s="210">
        <v>0</v>
      </c>
      <c r="T160" s="210">
        <v>0</v>
      </c>
      <c r="U160" s="210">
        <v>0</v>
      </c>
      <c r="V160" s="210">
        <v>0</v>
      </c>
      <c r="W160" s="210">
        <v>0</v>
      </c>
      <c r="X160" s="211">
        <v>136008000</v>
      </c>
      <c r="Y160" s="210">
        <v>0</v>
      </c>
      <c r="Z160" s="210">
        <v>0</v>
      </c>
      <c r="AA160" s="210">
        <v>0</v>
      </c>
      <c r="AB160" s="212">
        <v>0</v>
      </c>
      <c r="AC160" s="213">
        <v>136008000</v>
      </c>
      <c r="AD160" s="210">
        <v>136008000</v>
      </c>
      <c r="AE160" s="210">
        <v>0</v>
      </c>
      <c r="AF160" s="210">
        <v>0</v>
      </c>
      <c r="AG160" s="210">
        <v>0</v>
      </c>
      <c r="AH160" s="210">
        <v>0</v>
      </c>
      <c r="AI160" s="210">
        <v>0</v>
      </c>
      <c r="AJ160" s="210">
        <v>0</v>
      </c>
      <c r="AK160" s="210">
        <v>0</v>
      </c>
      <c r="AL160" s="211">
        <v>136008000</v>
      </c>
      <c r="AM160" s="210">
        <v>0</v>
      </c>
      <c r="AN160" s="210">
        <v>0</v>
      </c>
      <c r="AO160" s="210">
        <v>0</v>
      </c>
      <c r="AP160" s="212">
        <v>0</v>
      </c>
      <c r="AQ160" s="214">
        <v>136008000</v>
      </c>
      <c r="AR160" s="210">
        <v>136008000</v>
      </c>
      <c r="AS160" s="210">
        <v>0</v>
      </c>
      <c r="AT160" s="210">
        <v>0</v>
      </c>
      <c r="AU160" s="210">
        <v>0</v>
      </c>
      <c r="AV160" s="210">
        <v>0</v>
      </c>
      <c r="AW160" s="210">
        <v>0</v>
      </c>
      <c r="AX160" s="210">
        <v>0</v>
      </c>
      <c r="AY160" s="210">
        <v>0</v>
      </c>
      <c r="AZ160" s="211">
        <v>136008000</v>
      </c>
      <c r="BA160" s="210">
        <v>0</v>
      </c>
      <c r="BB160" s="210">
        <v>0</v>
      </c>
      <c r="BC160" s="210">
        <v>0</v>
      </c>
      <c r="BD160" s="212">
        <v>0</v>
      </c>
      <c r="BE160" s="214">
        <v>136008000</v>
      </c>
      <c r="BF160" s="210">
        <v>136008000</v>
      </c>
      <c r="BG160" s="210">
        <v>0</v>
      </c>
      <c r="BH160" s="210">
        <v>0</v>
      </c>
      <c r="BI160" s="210">
        <v>0</v>
      </c>
      <c r="BJ160" s="210">
        <v>0</v>
      </c>
      <c r="BK160" s="210">
        <v>0</v>
      </c>
      <c r="BL160" s="210">
        <v>0</v>
      </c>
      <c r="BM160" s="210">
        <v>0</v>
      </c>
      <c r="BN160" s="211">
        <v>136008000</v>
      </c>
      <c r="BO160" s="210">
        <v>0</v>
      </c>
      <c r="BP160" s="210">
        <v>0</v>
      </c>
      <c r="BQ160" s="210">
        <v>0</v>
      </c>
      <c r="BR160" s="212">
        <v>0</v>
      </c>
      <c r="BS160" s="215">
        <v>136008000</v>
      </c>
      <c r="BT160" s="216">
        <v>544032000</v>
      </c>
      <c r="BU160" s="217"/>
    </row>
    <row r="161" spans="1:73" ht="31.2">
      <c r="A161" s="201">
        <v>157</v>
      </c>
      <c r="B161" s="202" t="s">
        <v>1343</v>
      </c>
      <c r="C161" s="202" t="s">
        <v>1344</v>
      </c>
      <c r="D161" s="202" t="s">
        <v>1475</v>
      </c>
      <c r="E161" s="202" t="s">
        <v>1476</v>
      </c>
      <c r="F161" s="203" t="s">
        <v>3575</v>
      </c>
      <c r="G161" s="202" t="s">
        <v>1487</v>
      </c>
      <c r="H161" s="204">
        <v>410305700</v>
      </c>
      <c r="I161" s="205" t="s">
        <v>1490</v>
      </c>
      <c r="J161" s="205" t="s">
        <v>1491</v>
      </c>
      <c r="K161" s="205" t="s">
        <v>1492</v>
      </c>
      <c r="L161" s="220">
        <v>179</v>
      </c>
      <c r="M161" s="202" t="s">
        <v>1485</v>
      </c>
      <c r="N161" s="204">
        <v>379</v>
      </c>
      <c r="O161" s="202" t="s">
        <v>1286</v>
      </c>
      <c r="P161" s="210">
        <v>100000000</v>
      </c>
      <c r="Q161" s="210">
        <v>0</v>
      </c>
      <c r="R161" s="210">
        <v>0</v>
      </c>
      <c r="S161" s="210">
        <v>0</v>
      </c>
      <c r="T161" s="210">
        <v>0</v>
      </c>
      <c r="U161" s="210">
        <v>0</v>
      </c>
      <c r="V161" s="210">
        <v>0</v>
      </c>
      <c r="W161" s="210">
        <v>0</v>
      </c>
      <c r="X161" s="211">
        <v>100000000</v>
      </c>
      <c r="Y161" s="210">
        <v>0</v>
      </c>
      <c r="Z161" s="210">
        <v>0</v>
      </c>
      <c r="AA161" s="210">
        <v>0</v>
      </c>
      <c r="AB161" s="212">
        <v>0</v>
      </c>
      <c r="AC161" s="213">
        <v>100000000</v>
      </c>
      <c r="AD161" s="210">
        <v>100000000</v>
      </c>
      <c r="AE161" s="210">
        <v>0</v>
      </c>
      <c r="AF161" s="210">
        <v>0</v>
      </c>
      <c r="AG161" s="210">
        <v>0</v>
      </c>
      <c r="AH161" s="210">
        <v>0</v>
      </c>
      <c r="AI161" s="210">
        <v>0</v>
      </c>
      <c r="AJ161" s="210">
        <v>0</v>
      </c>
      <c r="AK161" s="210">
        <v>0</v>
      </c>
      <c r="AL161" s="211">
        <v>100000000</v>
      </c>
      <c r="AM161" s="210">
        <v>0</v>
      </c>
      <c r="AN161" s="210">
        <v>0</v>
      </c>
      <c r="AO161" s="210">
        <v>0</v>
      </c>
      <c r="AP161" s="212">
        <v>0</v>
      </c>
      <c r="AQ161" s="214">
        <v>100000000</v>
      </c>
      <c r="AR161" s="210">
        <v>100000000</v>
      </c>
      <c r="AS161" s="210">
        <v>0</v>
      </c>
      <c r="AT161" s="210">
        <v>0</v>
      </c>
      <c r="AU161" s="210">
        <v>0</v>
      </c>
      <c r="AV161" s="210">
        <v>0</v>
      </c>
      <c r="AW161" s="210">
        <v>0</v>
      </c>
      <c r="AX161" s="210">
        <v>0</v>
      </c>
      <c r="AY161" s="210">
        <v>0</v>
      </c>
      <c r="AZ161" s="211">
        <v>100000000</v>
      </c>
      <c r="BA161" s="210">
        <v>0</v>
      </c>
      <c r="BB161" s="210">
        <v>0</v>
      </c>
      <c r="BC161" s="210">
        <v>0</v>
      </c>
      <c r="BD161" s="212">
        <v>0</v>
      </c>
      <c r="BE161" s="214">
        <v>100000000</v>
      </c>
      <c r="BF161" s="210">
        <v>100000000</v>
      </c>
      <c r="BG161" s="210">
        <v>0</v>
      </c>
      <c r="BH161" s="210">
        <v>0</v>
      </c>
      <c r="BI161" s="210">
        <v>0</v>
      </c>
      <c r="BJ161" s="210">
        <v>0</v>
      </c>
      <c r="BK161" s="210">
        <v>0</v>
      </c>
      <c r="BL161" s="210">
        <v>0</v>
      </c>
      <c r="BM161" s="210">
        <v>0</v>
      </c>
      <c r="BN161" s="211">
        <v>100000000</v>
      </c>
      <c r="BO161" s="210">
        <v>0</v>
      </c>
      <c r="BP161" s="210">
        <v>0</v>
      </c>
      <c r="BQ161" s="210">
        <v>0</v>
      </c>
      <c r="BR161" s="212">
        <v>0</v>
      </c>
      <c r="BS161" s="215">
        <v>100000000</v>
      </c>
      <c r="BT161" s="216">
        <v>400000000</v>
      </c>
      <c r="BU161" s="217"/>
    </row>
    <row r="162" spans="1:73" ht="31.2">
      <c r="A162" s="201">
        <v>158</v>
      </c>
      <c r="B162" s="202" t="s">
        <v>1343</v>
      </c>
      <c r="C162" s="202" t="s">
        <v>1344</v>
      </c>
      <c r="D162" s="202" t="s">
        <v>3576</v>
      </c>
      <c r="E162" s="202" t="s">
        <v>1495</v>
      </c>
      <c r="F162" s="203">
        <v>17</v>
      </c>
      <c r="G162" s="202" t="s">
        <v>1501</v>
      </c>
      <c r="H162" s="204">
        <v>170906500</v>
      </c>
      <c r="I162" s="205" t="s">
        <v>1502</v>
      </c>
      <c r="J162" s="205" t="s">
        <v>1503</v>
      </c>
      <c r="K162" s="205" t="s">
        <v>3577</v>
      </c>
      <c r="L162" s="220">
        <v>6</v>
      </c>
      <c r="M162" s="202" t="s">
        <v>1505</v>
      </c>
      <c r="N162" s="204">
        <v>10</v>
      </c>
      <c r="O162" s="202" t="s">
        <v>1216</v>
      </c>
      <c r="P162" s="210">
        <v>50000000</v>
      </c>
      <c r="Q162" s="210">
        <v>0</v>
      </c>
      <c r="R162" s="210">
        <v>0</v>
      </c>
      <c r="S162" s="210">
        <v>0</v>
      </c>
      <c r="T162" s="210">
        <v>0</v>
      </c>
      <c r="U162" s="210">
        <v>0</v>
      </c>
      <c r="V162" s="210">
        <v>0</v>
      </c>
      <c r="W162" s="210">
        <v>0</v>
      </c>
      <c r="X162" s="211">
        <v>50000000</v>
      </c>
      <c r="Y162" s="210">
        <v>0</v>
      </c>
      <c r="Z162" s="210">
        <v>0</v>
      </c>
      <c r="AA162" s="210">
        <v>0</v>
      </c>
      <c r="AB162" s="212">
        <v>0</v>
      </c>
      <c r="AC162" s="213">
        <v>50000000</v>
      </c>
      <c r="AD162" s="210">
        <v>50000000</v>
      </c>
      <c r="AE162" s="210">
        <v>0</v>
      </c>
      <c r="AF162" s="210">
        <v>0</v>
      </c>
      <c r="AG162" s="210">
        <v>0</v>
      </c>
      <c r="AH162" s="210">
        <v>0</v>
      </c>
      <c r="AI162" s="210">
        <v>0</v>
      </c>
      <c r="AJ162" s="210">
        <v>0</v>
      </c>
      <c r="AK162" s="210">
        <v>0</v>
      </c>
      <c r="AL162" s="211">
        <v>50000000</v>
      </c>
      <c r="AM162" s="210">
        <v>0</v>
      </c>
      <c r="AN162" s="210">
        <v>0</v>
      </c>
      <c r="AO162" s="210">
        <v>0</v>
      </c>
      <c r="AP162" s="212">
        <v>0</v>
      </c>
      <c r="AQ162" s="214">
        <v>50000000</v>
      </c>
      <c r="AR162" s="210">
        <v>50000000</v>
      </c>
      <c r="AS162" s="210">
        <v>0</v>
      </c>
      <c r="AT162" s="210">
        <v>0</v>
      </c>
      <c r="AU162" s="210">
        <v>0</v>
      </c>
      <c r="AV162" s="210">
        <v>0</v>
      </c>
      <c r="AW162" s="210">
        <v>0</v>
      </c>
      <c r="AX162" s="210">
        <v>0</v>
      </c>
      <c r="AY162" s="210">
        <v>0</v>
      </c>
      <c r="AZ162" s="211">
        <v>50000000</v>
      </c>
      <c r="BA162" s="210">
        <v>0</v>
      </c>
      <c r="BB162" s="210">
        <v>0</v>
      </c>
      <c r="BC162" s="210">
        <v>0</v>
      </c>
      <c r="BD162" s="212">
        <v>0</v>
      </c>
      <c r="BE162" s="214">
        <v>50000000</v>
      </c>
      <c r="BF162" s="210">
        <v>50000000</v>
      </c>
      <c r="BG162" s="210">
        <v>0</v>
      </c>
      <c r="BH162" s="210">
        <v>0</v>
      </c>
      <c r="BI162" s="210">
        <v>0</v>
      </c>
      <c r="BJ162" s="210">
        <v>0</v>
      </c>
      <c r="BK162" s="210">
        <v>0</v>
      </c>
      <c r="BL162" s="210">
        <v>0</v>
      </c>
      <c r="BM162" s="210">
        <v>0</v>
      </c>
      <c r="BN162" s="211">
        <v>50000000</v>
      </c>
      <c r="BO162" s="210">
        <v>0</v>
      </c>
      <c r="BP162" s="210">
        <v>0</v>
      </c>
      <c r="BQ162" s="210">
        <v>0</v>
      </c>
      <c r="BR162" s="212">
        <v>0</v>
      </c>
      <c r="BS162" s="215">
        <v>50000000</v>
      </c>
      <c r="BT162" s="216">
        <v>200000000</v>
      </c>
      <c r="BU162" s="217"/>
    </row>
    <row r="163" spans="1:73" ht="15.6">
      <c r="A163" s="201">
        <v>159</v>
      </c>
      <c r="B163" s="202" t="s">
        <v>1343</v>
      </c>
      <c r="C163" s="202" t="s">
        <v>1344</v>
      </c>
      <c r="D163" s="202" t="s">
        <v>3576</v>
      </c>
      <c r="E163" s="202" t="s">
        <v>1495</v>
      </c>
      <c r="F163" s="203">
        <v>17</v>
      </c>
      <c r="G163" s="202" t="s">
        <v>1501</v>
      </c>
      <c r="H163" s="204">
        <v>170905900</v>
      </c>
      <c r="I163" s="205" t="s">
        <v>1507</v>
      </c>
      <c r="J163" s="205" t="s">
        <v>1508</v>
      </c>
      <c r="K163" s="205" t="s">
        <v>1509</v>
      </c>
      <c r="L163" s="220">
        <v>14</v>
      </c>
      <c r="M163" s="202" t="s">
        <v>1510</v>
      </c>
      <c r="N163" s="204">
        <v>16</v>
      </c>
      <c r="O163" s="202" t="s">
        <v>1216</v>
      </c>
      <c r="P163" s="210">
        <v>0</v>
      </c>
      <c r="Q163" s="210">
        <v>0</v>
      </c>
      <c r="R163" s="210">
        <v>0</v>
      </c>
      <c r="S163" s="210">
        <v>0</v>
      </c>
      <c r="T163" s="210">
        <v>0</v>
      </c>
      <c r="U163" s="210">
        <v>0</v>
      </c>
      <c r="V163" s="210">
        <v>0</v>
      </c>
      <c r="W163" s="210">
        <v>0</v>
      </c>
      <c r="X163" s="211">
        <v>0</v>
      </c>
      <c r="Y163" s="210">
        <v>0</v>
      </c>
      <c r="Z163" s="210">
        <v>0</v>
      </c>
      <c r="AA163" s="210">
        <v>0</v>
      </c>
      <c r="AB163" s="212">
        <v>0</v>
      </c>
      <c r="AC163" s="213">
        <v>0</v>
      </c>
      <c r="AD163" s="210">
        <v>120000000</v>
      </c>
      <c r="AE163" s="210">
        <v>0</v>
      </c>
      <c r="AF163" s="210">
        <v>0</v>
      </c>
      <c r="AG163" s="210">
        <v>0</v>
      </c>
      <c r="AH163" s="210">
        <v>0</v>
      </c>
      <c r="AI163" s="210">
        <v>0</v>
      </c>
      <c r="AJ163" s="210">
        <v>20000000000</v>
      </c>
      <c r="AK163" s="210">
        <v>0</v>
      </c>
      <c r="AL163" s="211">
        <v>20120000000</v>
      </c>
      <c r="AM163" s="210">
        <v>0</v>
      </c>
      <c r="AN163" s="210">
        <v>450000000</v>
      </c>
      <c r="AO163" s="210">
        <v>0</v>
      </c>
      <c r="AP163" s="212">
        <v>450000000</v>
      </c>
      <c r="AQ163" s="214">
        <v>20570000000</v>
      </c>
      <c r="AR163" s="210">
        <v>135000000</v>
      </c>
      <c r="AS163" s="210">
        <v>0</v>
      </c>
      <c r="AT163" s="210">
        <v>0</v>
      </c>
      <c r="AU163" s="210">
        <v>0</v>
      </c>
      <c r="AV163" s="210">
        <v>0</v>
      </c>
      <c r="AW163" s="210">
        <v>0</v>
      </c>
      <c r="AX163" s="210">
        <v>20000000000</v>
      </c>
      <c r="AY163" s="210">
        <v>0</v>
      </c>
      <c r="AZ163" s="211">
        <v>20135000000</v>
      </c>
      <c r="BA163" s="210">
        <v>0</v>
      </c>
      <c r="BB163" s="210">
        <v>550000000</v>
      </c>
      <c r="BC163" s="210">
        <v>0</v>
      </c>
      <c r="BD163" s="212">
        <v>550000000</v>
      </c>
      <c r="BE163" s="214">
        <v>20685000000</v>
      </c>
      <c r="BF163" s="210">
        <v>0</v>
      </c>
      <c r="BG163" s="210">
        <v>0</v>
      </c>
      <c r="BH163" s="210">
        <v>0</v>
      </c>
      <c r="BI163" s="210">
        <v>0</v>
      </c>
      <c r="BJ163" s="210">
        <v>0</v>
      </c>
      <c r="BK163" s="210">
        <v>0</v>
      </c>
      <c r="BL163" s="210">
        <v>0</v>
      </c>
      <c r="BM163" s="210">
        <v>0</v>
      </c>
      <c r="BN163" s="211">
        <v>0</v>
      </c>
      <c r="BO163" s="210">
        <v>0</v>
      </c>
      <c r="BP163" s="210">
        <v>0</v>
      </c>
      <c r="BQ163" s="210">
        <v>0</v>
      </c>
      <c r="BR163" s="212">
        <v>0</v>
      </c>
      <c r="BS163" s="215">
        <v>0</v>
      </c>
      <c r="BT163" s="216">
        <v>41255000000</v>
      </c>
      <c r="BU163" s="217"/>
    </row>
    <row r="164" spans="1:73" ht="15.6">
      <c r="A164" s="201">
        <v>160</v>
      </c>
      <c r="B164" s="202" t="s">
        <v>1343</v>
      </c>
      <c r="C164" s="202" t="s">
        <v>1344</v>
      </c>
      <c r="D164" s="202" t="s">
        <v>3576</v>
      </c>
      <c r="E164" s="202" t="s">
        <v>1495</v>
      </c>
      <c r="F164" s="203">
        <v>17</v>
      </c>
      <c r="G164" s="202" t="s">
        <v>1501</v>
      </c>
      <c r="H164" s="204">
        <v>170907800</v>
      </c>
      <c r="I164" s="205" t="s">
        <v>1511</v>
      </c>
      <c r="J164" s="205" t="s">
        <v>1512</v>
      </c>
      <c r="K164" s="205" t="s">
        <v>1513</v>
      </c>
      <c r="L164" s="220">
        <v>0</v>
      </c>
      <c r="M164" s="202" t="s">
        <v>1514</v>
      </c>
      <c r="N164" s="204">
        <v>2</v>
      </c>
      <c r="O164" s="202" t="s">
        <v>1216</v>
      </c>
      <c r="P164" s="210">
        <v>0</v>
      </c>
      <c r="Q164" s="210">
        <v>0</v>
      </c>
      <c r="R164" s="210">
        <v>0</v>
      </c>
      <c r="S164" s="210">
        <v>0</v>
      </c>
      <c r="T164" s="210">
        <v>0</v>
      </c>
      <c r="U164" s="210">
        <v>0</v>
      </c>
      <c r="V164" s="210">
        <v>7910000000</v>
      </c>
      <c r="W164" s="210">
        <v>0</v>
      </c>
      <c r="X164" s="211">
        <v>7910000000</v>
      </c>
      <c r="Y164" s="210">
        <v>250000000</v>
      </c>
      <c r="Z164" s="210">
        <v>0</v>
      </c>
      <c r="AA164" s="210">
        <v>0</v>
      </c>
      <c r="AB164" s="212">
        <v>250000000</v>
      </c>
      <c r="AC164" s="213">
        <v>8160000000</v>
      </c>
      <c r="AD164" s="210">
        <v>120000000</v>
      </c>
      <c r="AE164" s="210">
        <v>0</v>
      </c>
      <c r="AF164" s="210">
        <v>0</v>
      </c>
      <c r="AG164" s="210">
        <v>0</v>
      </c>
      <c r="AH164" s="210">
        <v>0</v>
      </c>
      <c r="AI164" s="210">
        <v>0</v>
      </c>
      <c r="AJ164" s="210">
        <v>0</v>
      </c>
      <c r="AK164" s="210">
        <v>0</v>
      </c>
      <c r="AL164" s="211">
        <v>120000000</v>
      </c>
      <c r="AM164" s="210">
        <v>450000000</v>
      </c>
      <c r="AN164" s="210">
        <v>0</v>
      </c>
      <c r="AO164" s="210">
        <v>0</v>
      </c>
      <c r="AP164" s="212">
        <v>450000000</v>
      </c>
      <c r="AQ164" s="214">
        <v>570000000</v>
      </c>
      <c r="AR164" s="210">
        <v>0</v>
      </c>
      <c r="AS164" s="210">
        <v>0</v>
      </c>
      <c r="AT164" s="210">
        <v>0</v>
      </c>
      <c r="AU164" s="210">
        <v>0</v>
      </c>
      <c r="AV164" s="210">
        <v>0</v>
      </c>
      <c r="AW164" s="210">
        <v>0</v>
      </c>
      <c r="AX164" s="210">
        <v>0</v>
      </c>
      <c r="AY164" s="210">
        <v>0</v>
      </c>
      <c r="AZ164" s="211">
        <v>0</v>
      </c>
      <c r="BA164" s="210">
        <v>0</v>
      </c>
      <c r="BB164" s="210">
        <v>0</v>
      </c>
      <c r="BC164" s="210">
        <v>0</v>
      </c>
      <c r="BD164" s="212">
        <v>0</v>
      </c>
      <c r="BE164" s="214">
        <v>0</v>
      </c>
      <c r="BF164" s="210">
        <v>0</v>
      </c>
      <c r="BG164" s="210">
        <v>0</v>
      </c>
      <c r="BH164" s="210">
        <v>0</v>
      </c>
      <c r="BI164" s="210">
        <v>0</v>
      </c>
      <c r="BJ164" s="210">
        <v>0</v>
      </c>
      <c r="BK164" s="210">
        <v>0</v>
      </c>
      <c r="BL164" s="210">
        <v>0</v>
      </c>
      <c r="BM164" s="210">
        <v>0</v>
      </c>
      <c r="BN164" s="211">
        <v>0</v>
      </c>
      <c r="BO164" s="210">
        <v>0</v>
      </c>
      <c r="BP164" s="210">
        <v>0</v>
      </c>
      <c r="BQ164" s="210">
        <v>0</v>
      </c>
      <c r="BR164" s="212">
        <v>0</v>
      </c>
      <c r="BS164" s="215">
        <v>0</v>
      </c>
      <c r="BT164" s="216">
        <v>8730000000</v>
      </c>
      <c r="BU164" s="217"/>
    </row>
    <row r="165" spans="1:73" ht="15.6">
      <c r="A165" s="201">
        <v>161</v>
      </c>
      <c r="B165" s="202" t="s">
        <v>1343</v>
      </c>
      <c r="C165" s="202" t="s">
        <v>1344</v>
      </c>
      <c r="D165" s="202" t="s">
        <v>3576</v>
      </c>
      <c r="E165" s="202" t="s">
        <v>1495</v>
      </c>
      <c r="F165" s="203">
        <v>17</v>
      </c>
      <c r="G165" s="202" t="s">
        <v>1501</v>
      </c>
      <c r="H165" s="204">
        <v>170911300</v>
      </c>
      <c r="I165" s="205" t="s">
        <v>1511</v>
      </c>
      <c r="J165" s="205" t="s">
        <v>1515</v>
      </c>
      <c r="K165" s="205" t="s">
        <v>1516</v>
      </c>
      <c r="L165" s="220">
        <v>1</v>
      </c>
      <c r="M165" s="202" t="s">
        <v>1517</v>
      </c>
      <c r="N165" s="204">
        <v>10</v>
      </c>
      <c r="O165" s="202" t="s">
        <v>1216</v>
      </c>
      <c r="P165" s="210">
        <v>0</v>
      </c>
      <c r="Q165" s="210">
        <v>0</v>
      </c>
      <c r="R165" s="210">
        <v>0</v>
      </c>
      <c r="S165" s="210">
        <v>0</v>
      </c>
      <c r="T165" s="210">
        <v>0</v>
      </c>
      <c r="U165" s="210">
        <v>0</v>
      </c>
      <c r="V165" s="210">
        <v>0</v>
      </c>
      <c r="W165" s="210">
        <v>0</v>
      </c>
      <c r="X165" s="211">
        <v>0</v>
      </c>
      <c r="Y165" s="210">
        <v>0</v>
      </c>
      <c r="Z165" s="210">
        <v>0</v>
      </c>
      <c r="AA165" s="210">
        <v>0</v>
      </c>
      <c r="AB165" s="212">
        <v>0</v>
      </c>
      <c r="AC165" s="213">
        <v>0</v>
      </c>
      <c r="AD165" s="210"/>
      <c r="AE165" s="210">
        <v>0</v>
      </c>
      <c r="AF165" s="210">
        <v>0</v>
      </c>
      <c r="AG165" s="210">
        <v>0</v>
      </c>
      <c r="AH165" s="210">
        <v>0</v>
      </c>
      <c r="AI165" s="210">
        <v>0</v>
      </c>
      <c r="AJ165" s="210">
        <v>0</v>
      </c>
      <c r="AK165" s="210">
        <v>0</v>
      </c>
      <c r="AL165" s="211">
        <v>0</v>
      </c>
      <c r="AM165" s="210"/>
      <c r="AN165" s="210">
        <v>0</v>
      </c>
      <c r="AO165" s="210">
        <v>0</v>
      </c>
      <c r="AP165" s="212">
        <v>0</v>
      </c>
      <c r="AQ165" s="214">
        <v>0</v>
      </c>
      <c r="AR165" s="210">
        <v>225000000</v>
      </c>
      <c r="AS165" s="210">
        <v>0</v>
      </c>
      <c r="AT165" s="210">
        <v>0</v>
      </c>
      <c r="AU165" s="210">
        <v>0</v>
      </c>
      <c r="AV165" s="210">
        <v>0</v>
      </c>
      <c r="AW165" s="210">
        <v>0</v>
      </c>
      <c r="AX165" s="210">
        <v>0</v>
      </c>
      <c r="AY165" s="210">
        <v>0</v>
      </c>
      <c r="AZ165" s="211">
        <v>225000000</v>
      </c>
      <c r="BA165" s="210">
        <v>0</v>
      </c>
      <c r="BB165" s="210">
        <v>0</v>
      </c>
      <c r="BC165" s="210">
        <v>0</v>
      </c>
      <c r="BD165" s="212">
        <v>0</v>
      </c>
      <c r="BE165" s="214">
        <v>225000000</v>
      </c>
      <c r="BF165" s="210">
        <v>0</v>
      </c>
      <c r="BG165" s="210">
        <v>0</v>
      </c>
      <c r="BH165" s="210">
        <v>0</v>
      </c>
      <c r="BI165" s="210">
        <v>0</v>
      </c>
      <c r="BJ165" s="210">
        <v>0</v>
      </c>
      <c r="BK165" s="210">
        <v>0</v>
      </c>
      <c r="BL165" s="210">
        <v>0</v>
      </c>
      <c r="BM165" s="210">
        <v>0</v>
      </c>
      <c r="BN165" s="211">
        <v>0</v>
      </c>
      <c r="BO165" s="210">
        <v>0</v>
      </c>
      <c r="BP165" s="210">
        <v>0</v>
      </c>
      <c r="BQ165" s="210">
        <v>0</v>
      </c>
      <c r="BR165" s="212">
        <v>0</v>
      </c>
      <c r="BS165" s="215">
        <v>0</v>
      </c>
      <c r="BT165" s="216">
        <v>225000000</v>
      </c>
      <c r="BU165" s="217"/>
    </row>
    <row r="166" spans="1:73" ht="31.2">
      <c r="A166" s="201">
        <v>162</v>
      </c>
      <c r="B166" s="202" t="s">
        <v>1343</v>
      </c>
      <c r="C166" s="202" t="s">
        <v>1344</v>
      </c>
      <c r="D166" s="202" t="s">
        <v>3576</v>
      </c>
      <c r="E166" s="202" t="s">
        <v>1495</v>
      </c>
      <c r="F166" s="203">
        <v>17</v>
      </c>
      <c r="G166" s="202" t="s">
        <v>1501</v>
      </c>
      <c r="H166" s="204">
        <v>170911400</v>
      </c>
      <c r="I166" s="205" t="s">
        <v>1520</v>
      </c>
      <c r="J166" s="205" t="s">
        <v>1521</v>
      </c>
      <c r="K166" s="205" t="s">
        <v>1522</v>
      </c>
      <c r="L166" s="220">
        <v>2457</v>
      </c>
      <c r="M166" s="202" t="s">
        <v>1523</v>
      </c>
      <c r="N166" s="204">
        <v>5937</v>
      </c>
      <c r="O166" s="202" t="s">
        <v>1216</v>
      </c>
      <c r="P166" s="210">
        <v>0</v>
      </c>
      <c r="Q166" s="210">
        <v>0</v>
      </c>
      <c r="R166" s="210">
        <v>0</v>
      </c>
      <c r="S166" s="210">
        <v>0</v>
      </c>
      <c r="T166" s="210">
        <v>0</v>
      </c>
      <c r="U166" s="210">
        <v>0</v>
      </c>
      <c r="V166" s="210">
        <v>0</v>
      </c>
      <c r="W166" s="210">
        <v>0</v>
      </c>
      <c r="X166" s="211">
        <v>0</v>
      </c>
      <c r="Y166" s="210">
        <v>750000000</v>
      </c>
      <c r="Z166" s="210">
        <v>0</v>
      </c>
      <c r="AA166" s="210"/>
      <c r="AB166" s="212">
        <v>750000000</v>
      </c>
      <c r="AC166" s="213">
        <v>750000000</v>
      </c>
      <c r="AD166" s="210">
        <v>0</v>
      </c>
      <c r="AE166" s="210">
        <v>0</v>
      </c>
      <c r="AF166" s="210">
        <v>0</v>
      </c>
      <c r="AG166" s="210">
        <v>0</v>
      </c>
      <c r="AH166" s="210">
        <v>0</v>
      </c>
      <c r="AI166" s="210">
        <v>0</v>
      </c>
      <c r="AJ166" s="210">
        <v>0</v>
      </c>
      <c r="AK166" s="210">
        <v>0</v>
      </c>
      <c r="AL166" s="211">
        <v>0</v>
      </c>
      <c r="AM166" s="210">
        <v>0</v>
      </c>
      <c r="AN166" s="210">
        <v>0</v>
      </c>
      <c r="AO166" s="210">
        <v>0</v>
      </c>
      <c r="AP166" s="212">
        <v>0</v>
      </c>
      <c r="AQ166" s="214">
        <v>0</v>
      </c>
      <c r="AR166" s="210">
        <v>0</v>
      </c>
      <c r="AS166" s="210">
        <v>0</v>
      </c>
      <c r="AT166" s="210">
        <v>0</v>
      </c>
      <c r="AU166" s="210">
        <v>0</v>
      </c>
      <c r="AV166" s="210">
        <v>0</v>
      </c>
      <c r="AW166" s="210">
        <v>0</v>
      </c>
      <c r="AX166" s="210">
        <v>0</v>
      </c>
      <c r="AY166" s="210">
        <v>0</v>
      </c>
      <c r="AZ166" s="211">
        <v>0</v>
      </c>
      <c r="BA166" s="210">
        <v>0</v>
      </c>
      <c r="BB166" s="210">
        <v>0</v>
      </c>
      <c r="BC166" s="210">
        <v>0</v>
      </c>
      <c r="BD166" s="212">
        <v>0</v>
      </c>
      <c r="BE166" s="214">
        <v>0</v>
      </c>
      <c r="BF166" s="210">
        <v>0</v>
      </c>
      <c r="BG166" s="210">
        <v>0</v>
      </c>
      <c r="BH166" s="210">
        <v>0</v>
      </c>
      <c r="BI166" s="210">
        <v>0</v>
      </c>
      <c r="BJ166" s="210">
        <v>0</v>
      </c>
      <c r="BK166" s="210">
        <v>0</v>
      </c>
      <c r="BL166" s="210">
        <v>0</v>
      </c>
      <c r="BM166" s="210">
        <v>0</v>
      </c>
      <c r="BN166" s="211">
        <v>0</v>
      </c>
      <c r="BO166" s="210">
        <v>0</v>
      </c>
      <c r="BP166" s="210">
        <v>0</v>
      </c>
      <c r="BQ166" s="210">
        <v>0</v>
      </c>
      <c r="BR166" s="212">
        <v>0</v>
      </c>
      <c r="BS166" s="215">
        <v>0</v>
      </c>
      <c r="BT166" s="216">
        <v>750000000</v>
      </c>
      <c r="BU166" s="217"/>
    </row>
    <row r="167" spans="1:73" ht="15.6">
      <c r="A167" s="201">
        <v>163</v>
      </c>
      <c r="B167" s="202" t="s">
        <v>1343</v>
      </c>
      <c r="C167" s="202" t="s">
        <v>1344</v>
      </c>
      <c r="D167" s="202" t="s">
        <v>3576</v>
      </c>
      <c r="E167" s="202" t="s">
        <v>1495</v>
      </c>
      <c r="F167" s="203">
        <v>17</v>
      </c>
      <c r="G167" s="202" t="s">
        <v>1501</v>
      </c>
      <c r="H167" s="204">
        <v>170901900</v>
      </c>
      <c r="I167" s="205" t="s">
        <v>1527</v>
      </c>
      <c r="J167" s="205" t="s">
        <v>1528</v>
      </c>
      <c r="K167" s="205" t="s">
        <v>1529</v>
      </c>
      <c r="L167" s="220">
        <v>0</v>
      </c>
      <c r="M167" s="202" t="s">
        <v>1530</v>
      </c>
      <c r="N167" s="204">
        <v>1</v>
      </c>
      <c r="O167" s="202" t="s">
        <v>1216</v>
      </c>
      <c r="P167" s="210">
        <v>0</v>
      </c>
      <c r="Q167" s="210">
        <v>0</v>
      </c>
      <c r="R167" s="210">
        <v>0</v>
      </c>
      <c r="S167" s="210">
        <v>0</v>
      </c>
      <c r="T167" s="210">
        <v>0</v>
      </c>
      <c r="U167" s="210">
        <v>0</v>
      </c>
      <c r="V167" s="210">
        <v>0</v>
      </c>
      <c r="W167" s="210">
        <v>0</v>
      </c>
      <c r="X167" s="211">
        <v>0</v>
      </c>
      <c r="Y167" s="210">
        <v>0</v>
      </c>
      <c r="Z167" s="210">
        <v>0</v>
      </c>
      <c r="AA167" s="210">
        <v>0</v>
      </c>
      <c r="AB167" s="212">
        <v>0</v>
      </c>
      <c r="AC167" s="213">
        <v>0</v>
      </c>
      <c r="AD167" s="210">
        <v>0</v>
      </c>
      <c r="AE167" s="210">
        <v>0</v>
      </c>
      <c r="AF167" s="210">
        <v>0</v>
      </c>
      <c r="AG167" s="210">
        <v>0</v>
      </c>
      <c r="AH167" s="210">
        <v>0</v>
      </c>
      <c r="AI167" s="210">
        <v>0</v>
      </c>
      <c r="AJ167" s="210">
        <v>0</v>
      </c>
      <c r="AK167" s="210">
        <v>0</v>
      </c>
      <c r="AL167" s="211">
        <v>0</v>
      </c>
      <c r="AM167" s="210">
        <v>1200000000</v>
      </c>
      <c r="AN167" s="210">
        <v>0</v>
      </c>
      <c r="AO167" s="210">
        <v>0</v>
      </c>
      <c r="AP167" s="212">
        <v>1200000000</v>
      </c>
      <c r="AQ167" s="214">
        <v>1200000000</v>
      </c>
      <c r="AR167" s="210">
        <v>0</v>
      </c>
      <c r="AS167" s="210">
        <v>0</v>
      </c>
      <c r="AT167" s="210">
        <v>0</v>
      </c>
      <c r="AU167" s="210">
        <v>0</v>
      </c>
      <c r="AV167" s="210">
        <v>0</v>
      </c>
      <c r="AW167" s="210">
        <v>0</v>
      </c>
      <c r="AX167" s="210">
        <v>0</v>
      </c>
      <c r="AY167" s="210">
        <v>0</v>
      </c>
      <c r="AZ167" s="211">
        <v>0</v>
      </c>
      <c r="BA167" s="210">
        <v>0</v>
      </c>
      <c r="BB167" s="210">
        <v>0</v>
      </c>
      <c r="BC167" s="210">
        <v>0</v>
      </c>
      <c r="BD167" s="212">
        <v>0</v>
      </c>
      <c r="BE167" s="214">
        <v>0</v>
      </c>
      <c r="BF167" s="210">
        <v>0</v>
      </c>
      <c r="BG167" s="210">
        <v>0</v>
      </c>
      <c r="BH167" s="210">
        <v>0</v>
      </c>
      <c r="BI167" s="210">
        <v>0</v>
      </c>
      <c r="BJ167" s="210">
        <v>0</v>
      </c>
      <c r="BK167" s="210">
        <v>0</v>
      </c>
      <c r="BL167" s="210">
        <v>0</v>
      </c>
      <c r="BM167" s="210">
        <v>0</v>
      </c>
      <c r="BN167" s="211">
        <v>0</v>
      </c>
      <c r="BO167" s="210">
        <v>0</v>
      </c>
      <c r="BP167" s="210">
        <v>0</v>
      </c>
      <c r="BQ167" s="210">
        <v>0</v>
      </c>
      <c r="BR167" s="212">
        <v>0</v>
      </c>
      <c r="BS167" s="215">
        <v>0</v>
      </c>
      <c r="BT167" s="216">
        <v>1200000000</v>
      </c>
      <c r="BU167" s="217"/>
    </row>
    <row r="168" spans="1:73" ht="31.2">
      <c r="A168" s="201">
        <v>164</v>
      </c>
      <c r="B168" s="202" t="s">
        <v>1343</v>
      </c>
      <c r="C168" s="202" t="s">
        <v>1344</v>
      </c>
      <c r="D168" s="202" t="s">
        <v>1534</v>
      </c>
      <c r="E168" s="202" t="s">
        <v>1535</v>
      </c>
      <c r="F168" s="203">
        <v>35</v>
      </c>
      <c r="G168" s="202" t="s">
        <v>1404</v>
      </c>
      <c r="H168" s="204">
        <v>350209500</v>
      </c>
      <c r="I168" s="205" t="s">
        <v>1190</v>
      </c>
      <c r="J168" s="205" t="s">
        <v>1539</v>
      </c>
      <c r="K168" s="226" t="s">
        <v>1540</v>
      </c>
      <c r="L168" s="220">
        <v>10</v>
      </c>
      <c r="M168" s="202" t="s">
        <v>1408</v>
      </c>
      <c r="N168" s="204">
        <v>60</v>
      </c>
      <c r="O168" s="202" t="s">
        <v>1394</v>
      </c>
      <c r="P168" s="210">
        <v>35730000</v>
      </c>
      <c r="Q168" s="210">
        <v>0</v>
      </c>
      <c r="R168" s="210">
        <v>0</v>
      </c>
      <c r="S168" s="210">
        <v>0</v>
      </c>
      <c r="T168" s="210">
        <v>0</v>
      </c>
      <c r="U168" s="210">
        <v>0</v>
      </c>
      <c r="V168" s="210">
        <v>0</v>
      </c>
      <c r="W168" s="210">
        <v>0</v>
      </c>
      <c r="X168" s="211">
        <v>35730000</v>
      </c>
      <c r="Y168" s="210">
        <v>85730000</v>
      </c>
      <c r="Z168" s="210">
        <v>0</v>
      </c>
      <c r="AA168" s="210">
        <v>480000000</v>
      </c>
      <c r="AB168" s="212">
        <v>565730000</v>
      </c>
      <c r="AC168" s="213">
        <v>601460000</v>
      </c>
      <c r="AD168" s="210">
        <v>35730000</v>
      </c>
      <c r="AE168" s="210">
        <v>0</v>
      </c>
      <c r="AF168" s="210">
        <v>0</v>
      </c>
      <c r="AG168" s="210">
        <v>0</v>
      </c>
      <c r="AH168" s="210">
        <v>0</v>
      </c>
      <c r="AI168" s="210">
        <v>0</v>
      </c>
      <c r="AJ168" s="210">
        <v>0</v>
      </c>
      <c r="AK168" s="210">
        <v>0</v>
      </c>
      <c r="AL168" s="211">
        <v>35730000</v>
      </c>
      <c r="AM168" s="210">
        <v>75730000</v>
      </c>
      <c r="AN168" s="210">
        <v>0</v>
      </c>
      <c r="AO168" s="210">
        <v>480000000</v>
      </c>
      <c r="AP168" s="212">
        <v>555730000</v>
      </c>
      <c r="AQ168" s="214">
        <v>591460000</v>
      </c>
      <c r="AR168" s="210">
        <v>35730000</v>
      </c>
      <c r="AS168" s="210">
        <v>0</v>
      </c>
      <c r="AT168" s="210">
        <v>0</v>
      </c>
      <c r="AU168" s="210">
        <v>0</v>
      </c>
      <c r="AV168" s="210">
        <v>0</v>
      </c>
      <c r="AW168" s="210">
        <v>0</v>
      </c>
      <c r="AX168" s="210">
        <v>0</v>
      </c>
      <c r="AY168" s="210">
        <v>0</v>
      </c>
      <c r="AZ168" s="211">
        <v>35730000</v>
      </c>
      <c r="BA168" s="210">
        <v>75730000</v>
      </c>
      <c r="BB168" s="210">
        <v>0</v>
      </c>
      <c r="BC168" s="210">
        <v>480000000</v>
      </c>
      <c r="BD168" s="212">
        <v>555730000</v>
      </c>
      <c r="BE168" s="214">
        <v>591460000</v>
      </c>
      <c r="BF168" s="210">
        <v>35730000</v>
      </c>
      <c r="BG168" s="210">
        <v>0</v>
      </c>
      <c r="BH168" s="210">
        <v>0</v>
      </c>
      <c r="BI168" s="210">
        <v>0</v>
      </c>
      <c r="BJ168" s="210">
        <v>0</v>
      </c>
      <c r="BK168" s="210">
        <v>0</v>
      </c>
      <c r="BL168" s="210">
        <v>0</v>
      </c>
      <c r="BM168" s="210">
        <v>0</v>
      </c>
      <c r="BN168" s="211">
        <v>35730000</v>
      </c>
      <c r="BO168" s="210">
        <v>35730000</v>
      </c>
      <c r="BP168" s="210">
        <v>0</v>
      </c>
      <c r="BQ168" s="210">
        <v>480000000</v>
      </c>
      <c r="BR168" s="212">
        <v>515730000</v>
      </c>
      <c r="BS168" s="215">
        <v>551460000</v>
      </c>
      <c r="BT168" s="216">
        <v>2335840000</v>
      </c>
      <c r="BU168" s="217"/>
    </row>
    <row r="169" spans="1:73" ht="31.2">
      <c r="A169" s="201">
        <v>165</v>
      </c>
      <c r="B169" s="202" t="s">
        <v>1343</v>
      </c>
      <c r="C169" s="202" t="s">
        <v>1344</v>
      </c>
      <c r="D169" s="202" t="s">
        <v>1534</v>
      </c>
      <c r="E169" s="202" t="s">
        <v>1535</v>
      </c>
      <c r="F169" s="203">
        <v>35</v>
      </c>
      <c r="G169" s="202" t="s">
        <v>1404</v>
      </c>
      <c r="H169" s="204">
        <v>350209501</v>
      </c>
      <c r="I169" s="205" t="s">
        <v>1543</v>
      </c>
      <c r="J169" s="226" t="s">
        <v>3578</v>
      </c>
      <c r="K169" s="226" t="s">
        <v>1545</v>
      </c>
      <c r="L169" s="220">
        <v>0</v>
      </c>
      <c r="M169" s="202" t="s">
        <v>1408</v>
      </c>
      <c r="N169" s="204">
        <v>100</v>
      </c>
      <c r="O169" s="202" t="s">
        <v>1394</v>
      </c>
      <c r="P169" s="210">
        <v>30000000</v>
      </c>
      <c r="Q169" s="210">
        <v>0</v>
      </c>
      <c r="R169" s="210">
        <v>0</v>
      </c>
      <c r="S169" s="210">
        <v>0</v>
      </c>
      <c r="T169" s="210">
        <v>0</v>
      </c>
      <c r="U169" s="210">
        <v>0</v>
      </c>
      <c r="V169" s="210">
        <v>0</v>
      </c>
      <c r="W169" s="210">
        <v>0</v>
      </c>
      <c r="X169" s="211">
        <v>30000000</v>
      </c>
      <c r="Y169" s="210">
        <v>30000000</v>
      </c>
      <c r="Z169" s="210">
        <v>0</v>
      </c>
      <c r="AA169" s="210">
        <v>0</v>
      </c>
      <c r="AB169" s="212">
        <v>30000000</v>
      </c>
      <c r="AC169" s="213">
        <v>60000000</v>
      </c>
      <c r="AD169" s="210">
        <v>30000000</v>
      </c>
      <c r="AE169" s="210">
        <v>0</v>
      </c>
      <c r="AF169" s="210">
        <v>0</v>
      </c>
      <c r="AG169" s="210">
        <v>0</v>
      </c>
      <c r="AH169" s="210">
        <v>0</v>
      </c>
      <c r="AI169" s="210">
        <v>0</v>
      </c>
      <c r="AJ169" s="210">
        <v>0</v>
      </c>
      <c r="AK169" s="210">
        <v>0</v>
      </c>
      <c r="AL169" s="211">
        <v>30000000</v>
      </c>
      <c r="AM169" s="210">
        <v>30000000</v>
      </c>
      <c r="AN169" s="210">
        <v>0</v>
      </c>
      <c r="AO169" s="210">
        <v>0</v>
      </c>
      <c r="AP169" s="212">
        <v>30000000</v>
      </c>
      <c r="AQ169" s="214">
        <v>60000000</v>
      </c>
      <c r="AR169" s="210">
        <v>46000000</v>
      </c>
      <c r="AS169" s="210">
        <v>0</v>
      </c>
      <c r="AT169" s="210">
        <v>0</v>
      </c>
      <c r="AU169" s="210">
        <v>0</v>
      </c>
      <c r="AV169" s="210">
        <v>0</v>
      </c>
      <c r="AW169" s="210">
        <v>0</v>
      </c>
      <c r="AX169" s="210">
        <v>0</v>
      </c>
      <c r="AY169" s="210">
        <v>0</v>
      </c>
      <c r="AZ169" s="211">
        <v>46000000</v>
      </c>
      <c r="BA169" s="210">
        <v>30000000</v>
      </c>
      <c r="BB169" s="210">
        <v>0</v>
      </c>
      <c r="BC169" s="210">
        <v>0</v>
      </c>
      <c r="BD169" s="212">
        <v>30000000</v>
      </c>
      <c r="BE169" s="214">
        <v>76000000</v>
      </c>
      <c r="BF169" s="210">
        <v>54000000</v>
      </c>
      <c r="BG169" s="210">
        <v>0</v>
      </c>
      <c r="BH169" s="210">
        <v>0</v>
      </c>
      <c r="BI169" s="210">
        <v>0</v>
      </c>
      <c r="BJ169" s="210">
        <v>0</v>
      </c>
      <c r="BK169" s="210">
        <v>0</v>
      </c>
      <c r="BL169" s="210">
        <v>0</v>
      </c>
      <c r="BM169" s="210">
        <v>0</v>
      </c>
      <c r="BN169" s="211">
        <v>54000000</v>
      </c>
      <c r="BO169" s="210">
        <v>70730000</v>
      </c>
      <c r="BP169" s="210">
        <v>0</v>
      </c>
      <c r="BQ169" s="210">
        <v>0</v>
      </c>
      <c r="BR169" s="212">
        <v>70730000</v>
      </c>
      <c r="BS169" s="215">
        <v>124730000</v>
      </c>
      <c r="BT169" s="216">
        <v>320730000</v>
      </c>
      <c r="BU169" s="217"/>
    </row>
    <row r="170" spans="1:73" ht="15.6">
      <c r="A170" s="201">
        <v>166</v>
      </c>
      <c r="B170" s="202" t="s">
        <v>1343</v>
      </c>
      <c r="C170" s="202" t="s">
        <v>1344</v>
      </c>
      <c r="D170" s="202" t="s">
        <v>1546</v>
      </c>
      <c r="E170" s="202" t="s">
        <v>1547</v>
      </c>
      <c r="F170" s="203">
        <v>35</v>
      </c>
      <c r="G170" s="202" t="s">
        <v>1404</v>
      </c>
      <c r="H170" s="204">
        <v>350201500</v>
      </c>
      <c r="I170" s="205" t="s">
        <v>1190</v>
      </c>
      <c r="J170" s="205" t="s">
        <v>1549</v>
      </c>
      <c r="K170" s="224" t="s">
        <v>1550</v>
      </c>
      <c r="L170" s="220">
        <v>370</v>
      </c>
      <c r="M170" s="202" t="s">
        <v>1408</v>
      </c>
      <c r="N170" s="204">
        <v>510</v>
      </c>
      <c r="O170" s="202" t="s">
        <v>1394</v>
      </c>
      <c r="P170" s="210">
        <v>101460000</v>
      </c>
      <c r="Q170" s="210">
        <v>0</v>
      </c>
      <c r="R170" s="210">
        <v>0</v>
      </c>
      <c r="S170" s="210">
        <v>0</v>
      </c>
      <c r="T170" s="210">
        <v>0</v>
      </c>
      <c r="U170" s="210">
        <v>0</v>
      </c>
      <c r="V170" s="210">
        <v>0</v>
      </c>
      <c r="W170" s="210">
        <v>0</v>
      </c>
      <c r="X170" s="211">
        <v>101460000</v>
      </c>
      <c r="Y170" s="210">
        <v>156460000</v>
      </c>
      <c r="Z170" s="210">
        <v>0</v>
      </c>
      <c r="AA170" s="210">
        <v>0</v>
      </c>
      <c r="AB170" s="212">
        <v>156460000</v>
      </c>
      <c r="AC170" s="213">
        <v>257920000</v>
      </c>
      <c r="AD170" s="210">
        <v>116460000</v>
      </c>
      <c r="AE170" s="210">
        <v>0</v>
      </c>
      <c r="AF170" s="210">
        <v>0</v>
      </c>
      <c r="AG170" s="210">
        <v>0</v>
      </c>
      <c r="AH170" s="210">
        <v>0</v>
      </c>
      <c r="AI170" s="210">
        <v>0</v>
      </c>
      <c r="AJ170" s="210">
        <v>0</v>
      </c>
      <c r="AK170" s="210">
        <v>0</v>
      </c>
      <c r="AL170" s="211">
        <v>116460000</v>
      </c>
      <c r="AM170" s="210">
        <v>101460000</v>
      </c>
      <c r="AN170" s="210">
        <v>0</v>
      </c>
      <c r="AO170" s="210">
        <v>0</v>
      </c>
      <c r="AP170" s="212">
        <v>101460000</v>
      </c>
      <c r="AQ170" s="214">
        <v>217920000</v>
      </c>
      <c r="AR170" s="210">
        <v>147460000</v>
      </c>
      <c r="AS170" s="210">
        <v>0</v>
      </c>
      <c r="AT170" s="210">
        <v>0</v>
      </c>
      <c r="AU170" s="210">
        <v>0</v>
      </c>
      <c r="AV170" s="210">
        <v>0</v>
      </c>
      <c r="AW170" s="210">
        <v>0</v>
      </c>
      <c r="AX170" s="210">
        <v>0</v>
      </c>
      <c r="AY170" s="210">
        <v>0</v>
      </c>
      <c r="AZ170" s="211">
        <v>147460000</v>
      </c>
      <c r="BA170" s="210">
        <v>101460000</v>
      </c>
      <c r="BB170" s="210">
        <v>0</v>
      </c>
      <c r="BC170" s="210">
        <v>0</v>
      </c>
      <c r="BD170" s="212">
        <v>101460000</v>
      </c>
      <c r="BE170" s="214">
        <v>248920000</v>
      </c>
      <c r="BF170" s="210">
        <v>99460000</v>
      </c>
      <c r="BG170" s="210">
        <v>0</v>
      </c>
      <c r="BH170" s="210">
        <v>0</v>
      </c>
      <c r="BI170" s="210">
        <v>0</v>
      </c>
      <c r="BJ170" s="210">
        <v>0</v>
      </c>
      <c r="BK170" s="210">
        <v>0</v>
      </c>
      <c r="BL170" s="210">
        <v>0</v>
      </c>
      <c r="BM170" s="210">
        <v>0</v>
      </c>
      <c r="BN170" s="211">
        <v>99460000</v>
      </c>
      <c r="BO170" s="210">
        <v>101460000</v>
      </c>
      <c r="BP170" s="210">
        <v>0</v>
      </c>
      <c r="BQ170" s="210">
        <v>0</v>
      </c>
      <c r="BR170" s="212">
        <v>101460000</v>
      </c>
      <c r="BS170" s="215">
        <v>200920000</v>
      </c>
      <c r="BT170" s="216">
        <v>925680000</v>
      </c>
      <c r="BU170" s="217"/>
    </row>
    <row r="171" spans="1:73" ht="15.6">
      <c r="A171" s="201">
        <v>167</v>
      </c>
      <c r="B171" s="202" t="s">
        <v>1343</v>
      </c>
      <c r="C171" s="202" t="s">
        <v>1344</v>
      </c>
      <c r="D171" s="202" t="s">
        <v>1546</v>
      </c>
      <c r="E171" s="202" t="s">
        <v>1547</v>
      </c>
      <c r="F171" s="203">
        <v>35</v>
      </c>
      <c r="G171" s="202" t="s">
        <v>1404</v>
      </c>
      <c r="H171" s="204">
        <v>350202100</v>
      </c>
      <c r="I171" s="205" t="s">
        <v>1405</v>
      </c>
      <c r="J171" s="205" t="s">
        <v>1553</v>
      </c>
      <c r="K171" s="205" t="s">
        <v>1554</v>
      </c>
      <c r="L171" s="220">
        <v>0</v>
      </c>
      <c r="M171" s="202" t="s">
        <v>1408</v>
      </c>
      <c r="N171" s="204">
        <v>50</v>
      </c>
      <c r="O171" s="202" t="s">
        <v>1394</v>
      </c>
      <c r="P171" s="210">
        <v>41940000</v>
      </c>
      <c r="Q171" s="210">
        <v>0</v>
      </c>
      <c r="R171" s="210">
        <v>0</v>
      </c>
      <c r="S171" s="210">
        <v>0</v>
      </c>
      <c r="T171" s="210">
        <v>0</v>
      </c>
      <c r="U171" s="210">
        <v>0</v>
      </c>
      <c r="V171" s="210">
        <v>0</v>
      </c>
      <c r="W171" s="210">
        <v>0</v>
      </c>
      <c r="X171" s="211">
        <v>41940000</v>
      </c>
      <c r="Y171" s="210">
        <v>41940000</v>
      </c>
      <c r="Z171" s="210">
        <v>0</v>
      </c>
      <c r="AA171" s="210">
        <v>490000000</v>
      </c>
      <c r="AB171" s="212">
        <v>531940000</v>
      </c>
      <c r="AC171" s="213">
        <v>573880000</v>
      </c>
      <c r="AD171" s="210">
        <v>35730000</v>
      </c>
      <c r="AE171" s="210">
        <v>0</v>
      </c>
      <c r="AF171" s="210">
        <v>0</v>
      </c>
      <c r="AG171" s="210">
        <v>0</v>
      </c>
      <c r="AH171" s="210">
        <v>0</v>
      </c>
      <c r="AI171" s="210">
        <v>0</v>
      </c>
      <c r="AJ171" s="210">
        <v>0</v>
      </c>
      <c r="AK171" s="210">
        <v>0</v>
      </c>
      <c r="AL171" s="211">
        <v>35730000</v>
      </c>
      <c r="AM171" s="210">
        <v>35730000</v>
      </c>
      <c r="AN171" s="210">
        <v>0</v>
      </c>
      <c r="AO171" s="210">
        <v>0</v>
      </c>
      <c r="AP171" s="212">
        <v>35730000</v>
      </c>
      <c r="AQ171" s="214">
        <v>71460000</v>
      </c>
      <c r="AR171" s="210">
        <v>65730000</v>
      </c>
      <c r="AS171" s="210">
        <v>0</v>
      </c>
      <c r="AT171" s="210">
        <v>0</v>
      </c>
      <c r="AU171" s="210">
        <v>0</v>
      </c>
      <c r="AV171" s="210">
        <v>0</v>
      </c>
      <c r="AW171" s="210">
        <v>0</v>
      </c>
      <c r="AX171" s="210">
        <v>0</v>
      </c>
      <c r="AY171" s="210">
        <v>0</v>
      </c>
      <c r="AZ171" s="211">
        <v>65730000</v>
      </c>
      <c r="BA171" s="210">
        <v>35730000</v>
      </c>
      <c r="BB171" s="210">
        <v>0</v>
      </c>
      <c r="BC171" s="210">
        <v>0</v>
      </c>
      <c r="BD171" s="212">
        <v>35730000</v>
      </c>
      <c r="BE171" s="214">
        <v>101460000</v>
      </c>
      <c r="BF171" s="210">
        <v>35730000</v>
      </c>
      <c r="BG171" s="210">
        <v>0</v>
      </c>
      <c r="BH171" s="210">
        <v>0</v>
      </c>
      <c r="BI171" s="210">
        <v>0</v>
      </c>
      <c r="BJ171" s="210">
        <v>0</v>
      </c>
      <c r="BK171" s="210">
        <v>0</v>
      </c>
      <c r="BL171" s="210">
        <v>0</v>
      </c>
      <c r="BM171" s="210">
        <v>0</v>
      </c>
      <c r="BN171" s="211">
        <v>35730000</v>
      </c>
      <c r="BO171" s="210">
        <v>35730000</v>
      </c>
      <c r="BP171" s="210">
        <v>0</v>
      </c>
      <c r="BQ171" s="210">
        <v>0</v>
      </c>
      <c r="BR171" s="212">
        <v>35730000</v>
      </c>
      <c r="BS171" s="215">
        <v>71460000</v>
      </c>
      <c r="BT171" s="216">
        <v>818260000</v>
      </c>
      <c r="BU171" s="217"/>
    </row>
    <row r="172" spans="1:73" ht="15.6">
      <c r="A172" s="201">
        <v>168</v>
      </c>
      <c r="B172" s="202" t="s">
        <v>1343</v>
      </c>
      <c r="C172" s="202" t="s">
        <v>1344</v>
      </c>
      <c r="D172" s="202" t="s">
        <v>1546</v>
      </c>
      <c r="E172" s="202" t="s">
        <v>1547</v>
      </c>
      <c r="F172" s="203">
        <v>17</v>
      </c>
      <c r="G172" s="202" t="s">
        <v>1557</v>
      </c>
      <c r="H172" s="204">
        <v>170203800</v>
      </c>
      <c r="I172" s="205" t="s">
        <v>1558</v>
      </c>
      <c r="J172" s="205" t="s">
        <v>1559</v>
      </c>
      <c r="K172" s="205" t="s">
        <v>1560</v>
      </c>
      <c r="L172" s="220">
        <v>5</v>
      </c>
      <c r="M172" s="202" t="s">
        <v>1408</v>
      </c>
      <c r="N172" s="204">
        <v>45</v>
      </c>
      <c r="O172" s="202" t="s">
        <v>1394</v>
      </c>
      <c r="P172" s="210">
        <v>35730000</v>
      </c>
      <c r="Q172" s="210">
        <v>0</v>
      </c>
      <c r="R172" s="210">
        <v>0</v>
      </c>
      <c r="S172" s="210">
        <v>0</v>
      </c>
      <c r="T172" s="210">
        <v>0</v>
      </c>
      <c r="U172" s="210">
        <v>0</v>
      </c>
      <c r="V172" s="210">
        <v>0</v>
      </c>
      <c r="W172" s="210">
        <v>0</v>
      </c>
      <c r="X172" s="211">
        <v>35730000</v>
      </c>
      <c r="Y172" s="210">
        <v>30730000</v>
      </c>
      <c r="Z172" s="210">
        <v>0</v>
      </c>
      <c r="AA172" s="210">
        <v>480000000</v>
      </c>
      <c r="AB172" s="212">
        <v>510730000</v>
      </c>
      <c r="AC172" s="213">
        <v>546460000</v>
      </c>
      <c r="AD172" s="210">
        <v>35730000</v>
      </c>
      <c r="AE172" s="210">
        <v>0</v>
      </c>
      <c r="AF172" s="210">
        <v>0</v>
      </c>
      <c r="AG172" s="210">
        <v>0</v>
      </c>
      <c r="AH172" s="210">
        <v>0</v>
      </c>
      <c r="AI172" s="210">
        <v>0</v>
      </c>
      <c r="AJ172" s="210">
        <v>0</v>
      </c>
      <c r="AK172" s="210">
        <v>0</v>
      </c>
      <c r="AL172" s="211">
        <v>35730000</v>
      </c>
      <c r="AM172" s="210">
        <v>65730000</v>
      </c>
      <c r="AN172" s="210">
        <v>0</v>
      </c>
      <c r="AO172" s="210">
        <v>480000000</v>
      </c>
      <c r="AP172" s="212">
        <v>545730000</v>
      </c>
      <c r="AQ172" s="214">
        <v>581460000</v>
      </c>
      <c r="AR172" s="210">
        <v>36940000</v>
      </c>
      <c r="AS172" s="210">
        <v>0</v>
      </c>
      <c r="AT172" s="210">
        <v>0</v>
      </c>
      <c r="AU172" s="210">
        <v>0</v>
      </c>
      <c r="AV172" s="210">
        <v>0</v>
      </c>
      <c r="AW172" s="210">
        <v>0</v>
      </c>
      <c r="AX172" s="210">
        <v>0</v>
      </c>
      <c r="AY172" s="210">
        <v>0</v>
      </c>
      <c r="AZ172" s="211">
        <v>36940000</v>
      </c>
      <c r="BA172" s="210">
        <v>65730000</v>
      </c>
      <c r="BB172" s="210">
        <v>0</v>
      </c>
      <c r="BC172" s="210">
        <v>480000000</v>
      </c>
      <c r="BD172" s="212">
        <v>545730000</v>
      </c>
      <c r="BE172" s="214">
        <v>582670000</v>
      </c>
      <c r="BF172" s="210">
        <v>55730000</v>
      </c>
      <c r="BG172" s="210">
        <v>0</v>
      </c>
      <c r="BH172" s="210">
        <v>0</v>
      </c>
      <c r="BI172" s="210">
        <v>0</v>
      </c>
      <c r="BJ172" s="210">
        <v>0</v>
      </c>
      <c r="BK172" s="210">
        <v>0</v>
      </c>
      <c r="BL172" s="210">
        <v>0</v>
      </c>
      <c r="BM172" s="210">
        <v>0</v>
      </c>
      <c r="BN172" s="211">
        <v>55730000</v>
      </c>
      <c r="BO172" s="210">
        <v>65730000</v>
      </c>
      <c r="BP172" s="210">
        <v>0</v>
      </c>
      <c r="BQ172" s="210">
        <v>480000000</v>
      </c>
      <c r="BR172" s="212">
        <v>545730000</v>
      </c>
      <c r="BS172" s="215">
        <v>601460000</v>
      </c>
      <c r="BT172" s="216">
        <v>2312050000</v>
      </c>
      <c r="BU172" s="217"/>
    </row>
    <row r="173" spans="1:73" ht="31.2">
      <c r="A173" s="201">
        <v>169</v>
      </c>
      <c r="B173" s="202" t="s">
        <v>1343</v>
      </c>
      <c r="C173" s="202" t="s">
        <v>1344</v>
      </c>
      <c r="D173" s="202" t="s">
        <v>1564</v>
      </c>
      <c r="E173" s="202" t="s">
        <v>1565</v>
      </c>
      <c r="F173" s="203">
        <v>39</v>
      </c>
      <c r="G173" s="202" t="s">
        <v>1179</v>
      </c>
      <c r="H173" s="204">
        <v>390601100</v>
      </c>
      <c r="I173" s="205" t="s">
        <v>1204</v>
      </c>
      <c r="J173" s="205" t="s">
        <v>1205</v>
      </c>
      <c r="K173" s="205" t="s">
        <v>1570</v>
      </c>
      <c r="L173" s="220">
        <v>4</v>
      </c>
      <c r="M173" s="202" t="s">
        <v>1571</v>
      </c>
      <c r="N173" s="204">
        <v>8</v>
      </c>
      <c r="O173" s="202" t="s">
        <v>1394</v>
      </c>
      <c r="P173" s="210">
        <v>35730000</v>
      </c>
      <c r="Q173" s="210">
        <v>0</v>
      </c>
      <c r="R173" s="210">
        <v>0</v>
      </c>
      <c r="S173" s="210">
        <v>0</v>
      </c>
      <c r="T173" s="210">
        <v>0</v>
      </c>
      <c r="U173" s="210">
        <v>0</v>
      </c>
      <c r="V173" s="210">
        <v>0</v>
      </c>
      <c r="W173" s="210">
        <v>0</v>
      </c>
      <c r="X173" s="211">
        <v>35730000</v>
      </c>
      <c r="Y173" s="210">
        <v>35730000</v>
      </c>
      <c r="Z173" s="210">
        <v>0</v>
      </c>
      <c r="AA173" s="210">
        <v>0</v>
      </c>
      <c r="AB173" s="212">
        <v>35730000</v>
      </c>
      <c r="AC173" s="213">
        <v>71460000</v>
      </c>
      <c r="AD173" s="210">
        <v>35730000</v>
      </c>
      <c r="AE173" s="210">
        <v>0</v>
      </c>
      <c r="AF173" s="210">
        <v>0</v>
      </c>
      <c r="AG173" s="210">
        <v>0</v>
      </c>
      <c r="AH173" s="210">
        <v>0</v>
      </c>
      <c r="AI173" s="210">
        <v>0</v>
      </c>
      <c r="AJ173" s="210">
        <v>0</v>
      </c>
      <c r="AK173" s="210">
        <v>0</v>
      </c>
      <c r="AL173" s="211">
        <v>35730000</v>
      </c>
      <c r="AM173" s="210">
        <v>65730000</v>
      </c>
      <c r="AN173" s="210">
        <v>0</v>
      </c>
      <c r="AO173" s="210">
        <v>0</v>
      </c>
      <c r="AP173" s="212">
        <v>65730000</v>
      </c>
      <c r="AQ173" s="214">
        <v>101460000</v>
      </c>
      <c r="AR173" s="210">
        <v>35730000</v>
      </c>
      <c r="AS173" s="210">
        <v>0</v>
      </c>
      <c r="AT173" s="210">
        <v>0</v>
      </c>
      <c r="AU173" s="210">
        <v>0</v>
      </c>
      <c r="AV173" s="210">
        <v>0</v>
      </c>
      <c r="AW173" s="210">
        <v>0</v>
      </c>
      <c r="AX173" s="210">
        <v>0</v>
      </c>
      <c r="AY173" s="210">
        <v>0</v>
      </c>
      <c r="AZ173" s="211">
        <v>35730000</v>
      </c>
      <c r="BA173" s="210">
        <v>65730000</v>
      </c>
      <c r="BB173" s="210">
        <v>0</v>
      </c>
      <c r="BC173" s="210">
        <v>0</v>
      </c>
      <c r="BD173" s="212">
        <v>65730000</v>
      </c>
      <c r="BE173" s="214">
        <v>101460000</v>
      </c>
      <c r="BF173" s="210">
        <v>35730000</v>
      </c>
      <c r="BG173" s="210">
        <v>0</v>
      </c>
      <c r="BH173" s="210">
        <v>0</v>
      </c>
      <c r="BI173" s="210">
        <v>0</v>
      </c>
      <c r="BJ173" s="210">
        <v>0</v>
      </c>
      <c r="BK173" s="210">
        <v>0</v>
      </c>
      <c r="BL173" s="210">
        <v>0</v>
      </c>
      <c r="BM173" s="210">
        <v>0</v>
      </c>
      <c r="BN173" s="211">
        <v>35730000</v>
      </c>
      <c r="BO173" s="210">
        <v>65730000</v>
      </c>
      <c r="BP173" s="210">
        <v>0</v>
      </c>
      <c r="BQ173" s="210">
        <v>0</v>
      </c>
      <c r="BR173" s="212">
        <v>65730000</v>
      </c>
      <c r="BS173" s="215">
        <v>101460000</v>
      </c>
      <c r="BT173" s="216">
        <v>375840000</v>
      </c>
      <c r="BU173" s="217"/>
    </row>
    <row r="174" spans="1:73" ht="31.2">
      <c r="A174" s="201">
        <v>170</v>
      </c>
      <c r="B174" s="202" t="s">
        <v>1343</v>
      </c>
      <c r="C174" s="202" t="s">
        <v>1344</v>
      </c>
      <c r="D174" s="202" t="s">
        <v>1564</v>
      </c>
      <c r="E174" s="202" t="s">
        <v>1565</v>
      </c>
      <c r="F174" s="203">
        <v>39</v>
      </c>
      <c r="G174" s="202" t="s">
        <v>1179</v>
      </c>
      <c r="H174" s="204">
        <v>390601300</v>
      </c>
      <c r="I174" s="205" t="s">
        <v>1573</v>
      </c>
      <c r="J174" s="205" t="s">
        <v>1574</v>
      </c>
      <c r="K174" s="205" t="s">
        <v>1575</v>
      </c>
      <c r="L174" s="220">
        <v>61</v>
      </c>
      <c r="M174" s="202" t="s">
        <v>1571</v>
      </c>
      <c r="N174" s="204">
        <v>70</v>
      </c>
      <c r="O174" s="202" t="s">
        <v>1394</v>
      </c>
      <c r="P174" s="210">
        <v>65730000</v>
      </c>
      <c r="Q174" s="210">
        <v>0</v>
      </c>
      <c r="R174" s="210">
        <v>0</v>
      </c>
      <c r="S174" s="210">
        <v>0</v>
      </c>
      <c r="T174" s="210">
        <v>0</v>
      </c>
      <c r="U174" s="210">
        <v>0</v>
      </c>
      <c r="V174" s="210">
        <v>0</v>
      </c>
      <c r="W174" s="210">
        <v>0</v>
      </c>
      <c r="X174" s="211">
        <v>65730000</v>
      </c>
      <c r="Y174" s="210">
        <v>115730000</v>
      </c>
      <c r="Z174" s="210">
        <v>0</v>
      </c>
      <c r="AA174" s="210">
        <v>480000000</v>
      </c>
      <c r="AB174" s="212">
        <v>595730000</v>
      </c>
      <c r="AC174" s="213">
        <v>661460000</v>
      </c>
      <c r="AD174" s="210">
        <v>65730000</v>
      </c>
      <c r="AE174" s="210">
        <v>0</v>
      </c>
      <c r="AF174" s="210">
        <v>0</v>
      </c>
      <c r="AG174" s="210">
        <v>0</v>
      </c>
      <c r="AH174" s="210">
        <v>0</v>
      </c>
      <c r="AI174" s="210">
        <v>0</v>
      </c>
      <c r="AJ174" s="210">
        <v>0</v>
      </c>
      <c r="AK174" s="210">
        <v>0</v>
      </c>
      <c r="AL174" s="211">
        <v>65730000</v>
      </c>
      <c r="AM174" s="210">
        <v>105730000</v>
      </c>
      <c r="AN174" s="210">
        <v>0</v>
      </c>
      <c r="AO174" s="210">
        <v>480000000</v>
      </c>
      <c r="AP174" s="212">
        <v>585730000</v>
      </c>
      <c r="AQ174" s="214">
        <v>651460000</v>
      </c>
      <c r="AR174" s="210">
        <v>65730000</v>
      </c>
      <c r="AS174" s="210">
        <v>0</v>
      </c>
      <c r="AT174" s="210">
        <v>0</v>
      </c>
      <c r="AU174" s="210">
        <v>0</v>
      </c>
      <c r="AV174" s="210">
        <v>0</v>
      </c>
      <c r="AW174" s="210">
        <v>0</v>
      </c>
      <c r="AX174" s="210">
        <v>0</v>
      </c>
      <c r="AY174" s="210">
        <v>0</v>
      </c>
      <c r="AZ174" s="211">
        <v>65730000</v>
      </c>
      <c r="BA174" s="210">
        <v>105730000</v>
      </c>
      <c r="BB174" s="210">
        <v>0</v>
      </c>
      <c r="BC174" s="210">
        <v>480000000</v>
      </c>
      <c r="BD174" s="212">
        <v>585730000</v>
      </c>
      <c r="BE174" s="214">
        <v>651460000</v>
      </c>
      <c r="BF174" s="210">
        <v>89730000</v>
      </c>
      <c r="BG174" s="210">
        <v>0</v>
      </c>
      <c r="BH174" s="210">
        <v>0</v>
      </c>
      <c r="BI174" s="210">
        <v>0</v>
      </c>
      <c r="BJ174" s="210">
        <v>0</v>
      </c>
      <c r="BK174" s="210">
        <v>0</v>
      </c>
      <c r="BL174" s="210">
        <v>0</v>
      </c>
      <c r="BM174" s="210">
        <v>0</v>
      </c>
      <c r="BN174" s="211">
        <v>89730000</v>
      </c>
      <c r="BO174" s="210">
        <v>105730000</v>
      </c>
      <c r="BP174" s="210">
        <v>0</v>
      </c>
      <c r="BQ174" s="210">
        <v>480000000</v>
      </c>
      <c r="BR174" s="212">
        <v>585730000</v>
      </c>
      <c r="BS174" s="215">
        <v>675460000</v>
      </c>
      <c r="BT174" s="216">
        <v>2639840000</v>
      </c>
      <c r="BU174" s="217"/>
    </row>
    <row r="175" spans="1:73" ht="31.2">
      <c r="A175" s="201">
        <v>171</v>
      </c>
      <c r="B175" s="202" t="s">
        <v>1343</v>
      </c>
      <c r="C175" s="202" t="s">
        <v>1576</v>
      </c>
      <c r="D175" s="202" t="s">
        <v>1577</v>
      </c>
      <c r="E175" s="202" t="s">
        <v>3579</v>
      </c>
      <c r="F175" s="203">
        <v>17</v>
      </c>
      <c r="G175" s="202" t="s">
        <v>1557</v>
      </c>
      <c r="H175" s="204">
        <v>170203700</v>
      </c>
      <c r="I175" s="205" t="s">
        <v>1584</v>
      </c>
      <c r="J175" s="205" t="s">
        <v>1585</v>
      </c>
      <c r="K175" s="205" t="s">
        <v>1586</v>
      </c>
      <c r="L175" s="220">
        <v>1200</v>
      </c>
      <c r="M175" s="202" t="s">
        <v>1587</v>
      </c>
      <c r="N175" s="204">
        <v>4000</v>
      </c>
      <c r="O175" s="202" t="s">
        <v>1216</v>
      </c>
      <c r="P175" s="210">
        <v>0</v>
      </c>
      <c r="Q175" s="210">
        <v>0</v>
      </c>
      <c r="R175" s="210">
        <v>0</v>
      </c>
      <c r="S175" s="210">
        <v>0</v>
      </c>
      <c r="T175" s="210">
        <v>0</v>
      </c>
      <c r="U175" s="210">
        <v>0</v>
      </c>
      <c r="V175" s="210">
        <v>0</v>
      </c>
      <c r="W175" s="210">
        <v>0</v>
      </c>
      <c r="X175" s="211">
        <v>0</v>
      </c>
      <c r="Y175" s="210">
        <v>0</v>
      </c>
      <c r="Z175" s="210">
        <v>0</v>
      </c>
      <c r="AA175" s="210">
        <v>0</v>
      </c>
      <c r="AB175" s="212">
        <v>0</v>
      </c>
      <c r="AC175" s="213">
        <v>0</v>
      </c>
      <c r="AD175" s="210">
        <v>28000000</v>
      </c>
      <c r="AE175" s="210">
        <v>0</v>
      </c>
      <c r="AF175" s="210">
        <v>0</v>
      </c>
      <c r="AG175" s="210">
        <v>0</v>
      </c>
      <c r="AH175" s="210">
        <v>0</v>
      </c>
      <c r="AI175" s="210">
        <v>0</v>
      </c>
      <c r="AJ175" s="210">
        <v>0</v>
      </c>
      <c r="AK175" s="210">
        <v>0</v>
      </c>
      <c r="AL175" s="211">
        <v>28000000</v>
      </c>
      <c r="AM175" s="210">
        <v>0</v>
      </c>
      <c r="AN175" s="210">
        <v>0</v>
      </c>
      <c r="AO175" s="210">
        <v>0</v>
      </c>
      <c r="AP175" s="212">
        <v>0</v>
      </c>
      <c r="AQ175" s="214">
        <v>28000000</v>
      </c>
      <c r="AR175" s="210">
        <v>28000000</v>
      </c>
      <c r="AS175" s="210">
        <v>0</v>
      </c>
      <c r="AT175" s="210">
        <v>0</v>
      </c>
      <c r="AU175" s="210">
        <v>0</v>
      </c>
      <c r="AV175" s="210">
        <v>0</v>
      </c>
      <c r="AW175" s="210">
        <v>0</v>
      </c>
      <c r="AX175" s="210">
        <v>0</v>
      </c>
      <c r="AY175" s="210">
        <v>0</v>
      </c>
      <c r="AZ175" s="211">
        <v>28000000</v>
      </c>
      <c r="BA175" s="210">
        <v>0</v>
      </c>
      <c r="BB175" s="210">
        <v>0</v>
      </c>
      <c r="BC175" s="210">
        <v>0</v>
      </c>
      <c r="BD175" s="212">
        <v>0</v>
      </c>
      <c r="BE175" s="214">
        <v>28000000</v>
      </c>
      <c r="BF175" s="210">
        <v>28000000</v>
      </c>
      <c r="BG175" s="210">
        <v>0</v>
      </c>
      <c r="BH175" s="210">
        <v>0</v>
      </c>
      <c r="BI175" s="210">
        <v>0</v>
      </c>
      <c r="BJ175" s="210">
        <v>0</v>
      </c>
      <c r="BK175" s="210">
        <v>0</v>
      </c>
      <c r="BL175" s="210">
        <v>0</v>
      </c>
      <c r="BM175" s="210">
        <v>0</v>
      </c>
      <c r="BN175" s="211">
        <v>28000000</v>
      </c>
      <c r="BO175" s="210">
        <v>0</v>
      </c>
      <c r="BP175" s="210">
        <v>0</v>
      </c>
      <c r="BQ175" s="210">
        <v>0</v>
      </c>
      <c r="BR175" s="212">
        <v>0</v>
      </c>
      <c r="BS175" s="215">
        <v>28000000</v>
      </c>
      <c r="BT175" s="216">
        <v>84000000</v>
      </c>
      <c r="BU175" s="217"/>
    </row>
    <row r="176" spans="1:73" ht="31.2">
      <c r="A176" s="201">
        <v>172</v>
      </c>
      <c r="B176" s="202" t="s">
        <v>1343</v>
      </c>
      <c r="C176" s="202" t="s">
        <v>1576</v>
      </c>
      <c r="D176" s="202" t="s">
        <v>1577</v>
      </c>
      <c r="E176" s="202" t="s">
        <v>3579</v>
      </c>
      <c r="F176" s="203">
        <v>17</v>
      </c>
      <c r="G176" s="202" t="s">
        <v>3580</v>
      </c>
      <c r="H176" s="204">
        <v>170201700</v>
      </c>
      <c r="I176" s="205" t="s">
        <v>1590</v>
      </c>
      <c r="J176" s="205" t="s">
        <v>1591</v>
      </c>
      <c r="K176" s="205" t="s">
        <v>1592</v>
      </c>
      <c r="L176" s="220">
        <v>4000</v>
      </c>
      <c r="M176" s="202" t="s">
        <v>1593</v>
      </c>
      <c r="N176" s="204">
        <v>8320</v>
      </c>
      <c r="O176" s="202" t="s">
        <v>1216</v>
      </c>
      <c r="P176" s="210">
        <v>153000000</v>
      </c>
      <c r="Q176" s="210">
        <v>0</v>
      </c>
      <c r="R176" s="210">
        <v>0</v>
      </c>
      <c r="S176" s="210">
        <v>0</v>
      </c>
      <c r="T176" s="210">
        <v>0</v>
      </c>
      <c r="U176" s="210">
        <v>0</v>
      </c>
      <c r="V176" s="210">
        <v>0</v>
      </c>
      <c r="W176" s="210">
        <v>0</v>
      </c>
      <c r="X176" s="211">
        <v>153000000</v>
      </c>
      <c r="Y176" s="210">
        <v>0</v>
      </c>
      <c r="Z176" s="210">
        <v>0</v>
      </c>
      <c r="AA176" s="210">
        <v>0</v>
      </c>
      <c r="AB176" s="212">
        <v>0</v>
      </c>
      <c r="AC176" s="213">
        <v>153000000</v>
      </c>
      <c r="AD176" s="210">
        <v>156000000</v>
      </c>
      <c r="AE176" s="210">
        <v>0</v>
      </c>
      <c r="AF176" s="210">
        <v>0</v>
      </c>
      <c r="AG176" s="210">
        <v>0</v>
      </c>
      <c r="AH176" s="210">
        <v>0</v>
      </c>
      <c r="AI176" s="210">
        <v>0</v>
      </c>
      <c r="AJ176" s="210">
        <v>0</v>
      </c>
      <c r="AK176" s="210">
        <v>0</v>
      </c>
      <c r="AL176" s="211">
        <v>156000000</v>
      </c>
      <c r="AM176" s="210">
        <v>0</v>
      </c>
      <c r="AN176" s="210">
        <v>0</v>
      </c>
      <c r="AO176" s="210">
        <v>0</v>
      </c>
      <c r="AP176" s="212">
        <v>0</v>
      </c>
      <c r="AQ176" s="214">
        <v>156000000</v>
      </c>
      <c r="AR176" s="210">
        <v>105000000</v>
      </c>
      <c r="AS176" s="210">
        <v>0</v>
      </c>
      <c r="AT176" s="210">
        <v>0</v>
      </c>
      <c r="AU176" s="210">
        <v>0</v>
      </c>
      <c r="AV176" s="210">
        <v>0</v>
      </c>
      <c r="AW176" s="210">
        <v>0</v>
      </c>
      <c r="AX176" s="210">
        <v>0</v>
      </c>
      <c r="AY176" s="210">
        <v>0</v>
      </c>
      <c r="AZ176" s="211">
        <v>105000000</v>
      </c>
      <c r="BA176" s="210">
        <v>0</v>
      </c>
      <c r="BB176" s="210">
        <v>0</v>
      </c>
      <c r="BC176" s="210">
        <v>0</v>
      </c>
      <c r="BD176" s="212">
        <v>0</v>
      </c>
      <c r="BE176" s="214">
        <v>105000000</v>
      </c>
      <c r="BF176" s="210">
        <v>170000000</v>
      </c>
      <c r="BG176" s="210">
        <v>0</v>
      </c>
      <c r="BH176" s="210">
        <v>0</v>
      </c>
      <c r="BI176" s="210">
        <v>0</v>
      </c>
      <c r="BJ176" s="210">
        <v>0</v>
      </c>
      <c r="BK176" s="210">
        <v>0</v>
      </c>
      <c r="BL176" s="210">
        <v>0</v>
      </c>
      <c r="BM176" s="210">
        <v>0</v>
      </c>
      <c r="BN176" s="211">
        <v>170000000</v>
      </c>
      <c r="BO176" s="210">
        <v>0</v>
      </c>
      <c r="BP176" s="210">
        <v>0</v>
      </c>
      <c r="BQ176" s="210">
        <v>0</v>
      </c>
      <c r="BR176" s="212">
        <v>0</v>
      </c>
      <c r="BS176" s="215">
        <v>170000000</v>
      </c>
      <c r="BT176" s="216">
        <v>584000000</v>
      </c>
      <c r="BU176" s="217"/>
    </row>
    <row r="177" spans="1:73" ht="31.2">
      <c r="A177" s="201">
        <v>173</v>
      </c>
      <c r="B177" s="202" t="s">
        <v>1343</v>
      </c>
      <c r="C177" s="202" t="s">
        <v>1576</v>
      </c>
      <c r="D177" s="202" t="s">
        <v>1577</v>
      </c>
      <c r="E177" s="202" t="s">
        <v>3579</v>
      </c>
      <c r="F177" s="203">
        <v>17</v>
      </c>
      <c r="G177" s="202" t="s">
        <v>1557</v>
      </c>
      <c r="H177" s="204">
        <v>170200700</v>
      </c>
      <c r="I177" s="205" t="s">
        <v>1467</v>
      </c>
      <c r="J177" s="205" t="s">
        <v>1596</v>
      </c>
      <c r="K177" s="205" t="s">
        <v>1597</v>
      </c>
      <c r="L177" s="220">
        <v>4</v>
      </c>
      <c r="M177" s="202" t="s">
        <v>1598</v>
      </c>
      <c r="N177" s="204">
        <v>12</v>
      </c>
      <c r="O177" s="202" t="s">
        <v>1216</v>
      </c>
      <c r="P177" s="210">
        <v>0</v>
      </c>
      <c r="Q177" s="210">
        <v>0</v>
      </c>
      <c r="R177" s="210">
        <v>0</v>
      </c>
      <c r="S177" s="210">
        <v>0</v>
      </c>
      <c r="T177" s="210">
        <v>0</v>
      </c>
      <c r="U177" s="210">
        <v>0</v>
      </c>
      <c r="V177" s="210">
        <v>0</v>
      </c>
      <c r="W177" s="210">
        <v>0</v>
      </c>
      <c r="X177" s="211">
        <v>0</v>
      </c>
      <c r="Y177" s="210">
        <v>57000000</v>
      </c>
      <c r="Z177" s="210">
        <v>0</v>
      </c>
      <c r="AA177" s="210">
        <v>0</v>
      </c>
      <c r="AB177" s="212">
        <v>57000000</v>
      </c>
      <c r="AC177" s="213">
        <v>57000000</v>
      </c>
      <c r="AD177" s="210">
        <v>55000000</v>
      </c>
      <c r="AE177" s="210">
        <v>0</v>
      </c>
      <c r="AF177" s="210">
        <v>0</v>
      </c>
      <c r="AG177" s="210">
        <v>0</v>
      </c>
      <c r="AH177" s="210">
        <v>0</v>
      </c>
      <c r="AI177" s="210">
        <v>0</v>
      </c>
      <c r="AJ177" s="210">
        <v>0</v>
      </c>
      <c r="AK177" s="210">
        <v>0</v>
      </c>
      <c r="AL177" s="211">
        <v>55000000</v>
      </c>
      <c r="AM177" s="210">
        <v>120000000</v>
      </c>
      <c r="AN177" s="210">
        <v>0</v>
      </c>
      <c r="AO177" s="210">
        <v>0</v>
      </c>
      <c r="AP177" s="212">
        <v>120000000</v>
      </c>
      <c r="AQ177" s="214">
        <v>175000000</v>
      </c>
      <c r="AR177" s="210">
        <v>75000000</v>
      </c>
      <c r="AS177" s="210">
        <v>0</v>
      </c>
      <c r="AT177" s="210">
        <v>0</v>
      </c>
      <c r="AU177" s="210">
        <v>0</v>
      </c>
      <c r="AV177" s="210">
        <v>0</v>
      </c>
      <c r="AW177" s="210">
        <v>0</v>
      </c>
      <c r="AX177" s="210">
        <v>0</v>
      </c>
      <c r="AY177" s="210">
        <v>0</v>
      </c>
      <c r="AZ177" s="211">
        <v>75000000</v>
      </c>
      <c r="BA177" s="210">
        <v>120000000</v>
      </c>
      <c r="BB177" s="210">
        <v>0</v>
      </c>
      <c r="BC177" s="210">
        <v>0</v>
      </c>
      <c r="BD177" s="212">
        <v>120000000</v>
      </c>
      <c r="BE177" s="214">
        <v>195000000</v>
      </c>
      <c r="BF177" s="210">
        <v>78000000</v>
      </c>
      <c r="BG177" s="210">
        <v>0</v>
      </c>
      <c r="BH177" s="210">
        <v>0</v>
      </c>
      <c r="BI177" s="210">
        <v>0</v>
      </c>
      <c r="BJ177" s="210">
        <v>0</v>
      </c>
      <c r="BK177" s="210">
        <v>0</v>
      </c>
      <c r="BL177" s="210">
        <v>0</v>
      </c>
      <c r="BM177" s="210">
        <v>0</v>
      </c>
      <c r="BN177" s="211">
        <v>78000000</v>
      </c>
      <c r="BO177" s="210">
        <v>120000000</v>
      </c>
      <c r="BP177" s="210">
        <v>0</v>
      </c>
      <c r="BQ177" s="210">
        <v>0</v>
      </c>
      <c r="BR177" s="212">
        <v>120000000</v>
      </c>
      <c r="BS177" s="215">
        <v>198000000</v>
      </c>
      <c r="BT177" s="216">
        <v>625000000</v>
      </c>
      <c r="BU177" s="217"/>
    </row>
    <row r="178" spans="1:73" ht="31.2">
      <c r="A178" s="201">
        <v>174</v>
      </c>
      <c r="B178" s="202" t="s">
        <v>1343</v>
      </c>
      <c r="C178" s="202" t="s">
        <v>1576</v>
      </c>
      <c r="D178" s="202" t="s">
        <v>1577</v>
      </c>
      <c r="E178" s="202" t="s">
        <v>3579</v>
      </c>
      <c r="F178" s="203">
        <v>17</v>
      </c>
      <c r="G178" s="202" t="s">
        <v>1557</v>
      </c>
      <c r="H178" s="204">
        <v>170203600</v>
      </c>
      <c r="I178" s="205" t="s">
        <v>1601</v>
      </c>
      <c r="J178" s="205" t="s">
        <v>1602</v>
      </c>
      <c r="K178" s="205" t="s">
        <v>1603</v>
      </c>
      <c r="L178" s="220">
        <v>0</v>
      </c>
      <c r="M178" s="202" t="s">
        <v>1514</v>
      </c>
      <c r="N178" s="204">
        <v>50</v>
      </c>
      <c r="O178" s="202" t="s">
        <v>1216</v>
      </c>
      <c r="P178" s="210">
        <v>23000000</v>
      </c>
      <c r="Q178" s="210">
        <v>0</v>
      </c>
      <c r="R178" s="210">
        <v>0</v>
      </c>
      <c r="S178" s="210">
        <v>0</v>
      </c>
      <c r="T178" s="210">
        <v>0</v>
      </c>
      <c r="U178" s="210">
        <v>0</v>
      </c>
      <c r="V178" s="210">
        <v>0</v>
      </c>
      <c r="W178" s="210">
        <v>0</v>
      </c>
      <c r="X178" s="211">
        <v>23000000</v>
      </c>
      <c r="Y178" s="210">
        <v>0</v>
      </c>
      <c r="Z178" s="210">
        <v>0</v>
      </c>
      <c r="AA178" s="210">
        <v>0</v>
      </c>
      <c r="AB178" s="212">
        <v>0</v>
      </c>
      <c r="AC178" s="213">
        <v>23000000</v>
      </c>
      <c r="AD178" s="210">
        <v>23000000</v>
      </c>
      <c r="AE178" s="210">
        <v>0</v>
      </c>
      <c r="AF178" s="210">
        <v>0</v>
      </c>
      <c r="AG178" s="210">
        <v>0</v>
      </c>
      <c r="AH178" s="210">
        <v>0</v>
      </c>
      <c r="AI178" s="210">
        <v>0</v>
      </c>
      <c r="AJ178" s="210">
        <v>0</v>
      </c>
      <c r="AK178" s="210">
        <v>0</v>
      </c>
      <c r="AL178" s="211">
        <v>23000000</v>
      </c>
      <c r="AM178" s="210">
        <v>0</v>
      </c>
      <c r="AN178" s="210">
        <v>0</v>
      </c>
      <c r="AO178" s="210">
        <v>0</v>
      </c>
      <c r="AP178" s="212">
        <v>0</v>
      </c>
      <c r="AQ178" s="214">
        <v>23000000</v>
      </c>
      <c r="AR178" s="210">
        <v>23000000</v>
      </c>
      <c r="AS178" s="210">
        <v>0</v>
      </c>
      <c r="AT178" s="210">
        <v>0</v>
      </c>
      <c r="AU178" s="210">
        <v>0</v>
      </c>
      <c r="AV178" s="210">
        <v>0</v>
      </c>
      <c r="AW178" s="210">
        <v>0</v>
      </c>
      <c r="AX178" s="210">
        <v>0</v>
      </c>
      <c r="AY178" s="210">
        <v>0</v>
      </c>
      <c r="AZ178" s="211">
        <v>23000000</v>
      </c>
      <c r="BA178" s="210">
        <v>0</v>
      </c>
      <c r="BB178" s="210">
        <v>0</v>
      </c>
      <c r="BC178" s="210">
        <v>0</v>
      </c>
      <c r="BD178" s="212">
        <v>0</v>
      </c>
      <c r="BE178" s="214">
        <v>23000000</v>
      </c>
      <c r="BF178" s="210">
        <v>23000000</v>
      </c>
      <c r="BG178" s="210">
        <v>0</v>
      </c>
      <c r="BH178" s="210">
        <v>0</v>
      </c>
      <c r="BI178" s="210">
        <v>0</v>
      </c>
      <c r="BJ178" s="210">
        <v>0</v>
      </c>
      <c r="BK178" s="210">
        <v>0</v>
      </c>
      <c r="BL178" s="210">
        <v>0</v>
      </c>
      <c r="BM178" s="210">
        <v>0</v>
      </c>
      <c r="BN178" s="211">
        <v>23000000</v>
      </c>
      <c r="BO178" s="210">
        <v>0</v>
      </c>
      <c r="BP178" s="210">
        <v>0</v>
      </c>
      <c r="BQ178" s="210">
        <v>0</v>
      </c>
      <c r="BR178" s="212">
        <v>0</v>
      </c>
      <c r="BS178" s="215">
        <v>23000000</v>
      </c>
      <c r="BT178" s="216">
        <v>92000000</v>
      </c>
      <c r="BU178" s="217"/>
    </row>
    <row r="179" spans="1:73" ht="31.2">
      <c r="A179" s="201">
        <v>175</v>
      </c>
      <c r="B179" s="202" t="s">
        <v>1343</v>
      </c>
      <c r="C179" s="202" t="s">
        <v>1576</v>
      </c>
      <c r="D179" s="202" t="s">
        <v>1577</v>
      </c>
      <c r="E179" s="202" t="s">
        <v>3579</v>
      </c>
      <c r="F179" s="203">
        <v>17</v>
      </c>
      <c r="G179" s="202" t="s">
        <v>1218</v>
      </c>
      <c r="H179" s="204">
        <v>170805600</v>
      </c>
      <c r="I179" s="205" t="s">
        <v>1604</v>
      </c>
      <c r="J179" s="205" t="s">
        <v>1605</v>
      </c>
      <c r="K179" s="205" t="s">
        <v>1606</v>
      </c>
      <c r="L179" s="220">
        <v>4</v>
      </c>
      <c r="M179" s="202" t="s">
        <v>1607</v>
      </c>
      <c r="N179" s="204">
        <v>12</v>
      </c>
      <c r="O179" s="202" t="s">
        <v>1216</v>
      </c>
      <c r="P179" s="210">
        <v>0</v>
      </c>
      <c r="Q179" s="210">
        <v>0</v>
      </c>
      <c r="R179" s="210">
        <v>0</v>
      </c>
      <c r="S179" s="210">
        <v>0</v>
      </c>
      <c r="T179" s="210">
        <v>0</v>
      </c>
      <c r="U179" s="210">
        <v>0</v>
      </c>
      <c r="V179" s="210">
        <v>0</v>
      </c>
      <c r="W179" s="210">
        <v>0</v>
      </c>
      <c r="X179" s="211">
        <v>0</v>
      </c>
      <c r="Y179" s="210">
        <v>70000000</v>
      </c>
      <c r="Z179" s="210">
        <v>0</v>
      </c>
      <c r="AA179" s="210">
        <v>0</v>
      </c>
      <c r="AB179" s="212">
        <v>70000000</v>
      </c>
      <c r="AC179" s="213">
        <v>70000000</v>
      </c>
      <c r="AD179" s="210">
        <v>30000000</v>
      </c>
      <c r="AE179" s="210">
        <v>0</v>
      </c>
      <c r="AF179" s="210">
        <v>0</v>
      </c>
      <c r="AG179" s="210">
        <v>0</v>
      </c>
      <c r="AH179" s="210">
        <v>0</v>
      </c>
      <c r="AI179" s="210">
        <v>0</v>
      </c>
      <c r="AJ179" s="210">
        <v>0</v>
      </c>
      <c r="AK179" s="210">
        <v>0</v>
      </c>
      <c r="AL179" s="211">
        <v>30000000</v>
      </c>
      <c r="AM179" s="210">
        <v>70000000</v>
      </c>
      <c r="AN179" s="210">
        <v>0</v>
      </c>
      <c r="AO179" s="210">
        <v>0</v>
      </c>
      <c r="AP179" s="212">
        <v>70000000</v>
      </c>
      <c r="AQ179" s="214">
        <v>100000000</v>
      </c>
      <c r="AR179" s="210">
        <v>30000000</v>
      </c>
      <c r="AS179" s="210">
        <v>0</v>
      </c>
      <c r="AT179" s="210">
        <v>0</v>
      </c>
      <c r="AU179" s="210">
        <v>0</v>
      </c>
      <c r="AV179" s="210">
        <v>0</v>
      </c>
      <c r="AW179" s="210">
        <v>0</v>
      </c>
      <c r="AX179" s="210">
        <v>0</v>
      </c>
      <c r="AY179" s="210">
        <v>0</v>
      </c>
      <c r="AZ179" s="211">
        <v>30000000</v>
      </c>
      <c r="BA179" s="210">
        <v>70000000</v>
      </c>
      <c r="BB179" s="210">
        <v>0</v>
      </c>
      <c r="BC179" s="210">
        <v>0</v>
      </c>
      <c r="BD179" s="212">
        <v>70000000</v>
      </c>
      <c r="BE179" s="214">
        <v>100000000</v>
      </c>
      <c r="BF179" s="210">
        <v>45000000</v>
      </c>
      <c r="BG179" s="210">
        <v>0</v>
      </c>
      <c r="BH179" s="210">
        <v>0</v>
      </c>
      <c r="BI179" s="210">
        <v>0</v>
      </c>
      <c r="BJ179" s="210">
        <v>0</v>
      </c>
      <c r="BK179" s="210">
        <v>0</v>
      </c>
      <c r="BL179" s="210">
        <v>0</v>
      </c>
      <c r="BM179" s="210">
        <v>0</v>
      </c>
      <c r="BN179" s="211">
        <v>45000000</v>
      </c>
      <c r="BO179" s="210">
        <v>70000000</v>
      </c>
      <c r="BP179" s="210">
        <v>0</v>
      </c>
      <c r="BQ179" s="210">
        <v>0</v>
      </c>
      <c r="BR179" s="212">
        <v>70000000</v>
      </c>
      <c r="BS179" s="215">
        <v>115000000</v>
      </c>
      <c r="BT179" s="216">
        <v>385000000</v>
      </c>
      <c r="BU179" s="217"/>
    </row>
    <row r="180" spans="1:73" ht="31.2">
      <c r="A180" s="201">
        <v>176</v>
      </c>
      <c r="B180" s="202" t="s">
        <v>1343</v>
      </c>
      <c r="C180" s="202" t="s">
        <v>1576</v>
      </c>
      <c r="D180" s="202" t="s">
        <v>1577</v>
      </c>
      <c r="E180" s="202" t="s">
        <v>3579</v>
      </c>
      <c r="F180" s="203">
        <v>17</v>
      </c>
      <c r="G180" s="202" t="s">
        <v>1557</v>
      </c>
      <c r="H180" s="204">
        <v>170203000</v>
      </c>
      <c r="I180" s="205" t="s">
        <v>1610</v>
      </c>
      <c r="J180" s="205" t="s">
        <v>1611</v>
      </c>
      <c r="K180" s="205" t="s">
        <v>1612</v>
      </c>
      <c r="L180" s="220">
        <v>0</v>
      </c>
      <c r="M180" s="202" t="s">
        <v>1613</v>
      </c>
      <c r="N180" s="204">
        <v>5</v>
      </c>
      <c r="O180" s="202" t="s">
        <v>1216</v>
      </c>
      <c r="P180" s="210">
        <v>0</v>
      </c>
      <c r="Q180" s="210">
        <v>0</v>
      </c>
      <c r="R180" s="210">
        <v>0</v>
      </c>
      <c r="S180" s="210">
        <v>0</v>
      </c>
      <c r="T180" s="210">
        <v>0</v>
      </c>
      <c r="U180" s="210">
        <v>0</v>
      </c>
      <c r="V180" s="210">
        <v>0</v>
      </c>
      <c r="W180" s="210">
        <v>0</v>
      </c>
      <c r="X180" s="211">
        <v>0</v>
      </c>
      <c r="Y180" s="210">
        <v>200000000</v>
      </c>
      <c r="Z180" s="210">
        <v>0</v>
      </c>
      <c r="AA180" s="210">
        <v>0</v>
      </c>
      <c r="AB180" s="212">
        <v>200000000</v>
      </c>
      <c r="AC180" s="213">
        <v>200000000</v>
      </c>
      <c r="AD180" s="210">
        <v>0</v>
      </c>
      <c r="AE180" s="210">
        <v>0</v>
      </c>
      <c r="AF180" s="210">
        <v>0</v>
      </c>
      <c r="AG180" s="210">
        <v>0</v>
      </c>
      <c r="AH180" s="210">
        <v>0</v>
      </c>
      <c r="AI180" s="210">
        <v>0</v>
      </c>
      <c r="AJ180" s="210">
        <v>0</v>
      </c>
      <c r="AK180" s="210">
        <v>0</v>
      </c>
      <c r="AL180" s="211">
        <v>0</v>
      </c>
      <c r="AM180" s="210">
        <v>200000000</v>
      </c>
      <c r="AN180" s="210">
        <v>0</v>
      </c>
      <c r="AO180" s="210">
        <v>0</v>
      </c>
      <c r="AP180" s="212">
        <v>200000000</v>
      </c>
      <c r="AQ180" s="214">
        <v>200000000</v>
      </c>
      <c r="AR180" s="210">
        <v>0</v>
      </c>
      <c r="AS180" s="210">
        <v>0</v>
      </c>
      <c r="AT180" s="210">
        <v>0</v>
      </c>
      <c r="AU180" s="210">
        <v>0</v>
      </c>
      <c r="AV180" s="210">
        <v>0</v>
      </c>
      <c r="AW180" s="210">
        <v>0</v>
      </c>
      <c r="AX180" s="210">
        <v>0</v>
      </c>
      <c r="AY180" s="210">
        <v>0</v>
      </c>
      <c r="AZ180" s="211">
        <v>0</v>
      </c>
      <c r="BA180" s="210">
        <v>200000000</v>
      </c>
      <c r="BB180" s="210">
        <v>0</v>
      </c>
      <c r="BC180" s="210">
        <v>0</v>
      </c>
      <c r="BD180" s="212">
        <v>200000000</v>
      </c>
      <c r="BE180" s="214">
        <v>200000000</v>
      </c>
      <c r="BF180" s="210">
        <v>0</v>
      </c>
      <c r="BG180" s="210">
        <v>0</v>
      </c>
      <c r="BH180" s="210">
        <v>0</v>
      </c>
      <c r="BI180" s="210">
        <v>0</v>
      </c>
      <c r="BJ180" s="210">
        <v>0</v>
      </c>
      <c r="BK180" s="210">
        <v>0</v>
      </c>
      <c r="BL180" s="210">
        <v>0</v>
      </c>
      <c r="BM180" s="210">
        <v>0</v>
      </c>
      <c r="BN180" s="211">
        <v>0</v>
      </c>
      <c r="BO180" s="210">
        <v>200000000</v>
      </c>
      <c r="BP180" s="210">
        <v>0</v>
      </c>
      <c r="BQ180" s="210">
        <v>0</v>
      </c>
      <c r="BR180" s="212">
        <v>200000000</v>
      </c>
      <c r="BS180" s="215">
        <v>200000000</v>
      </c>
      <c r="BT180" s="216">
        <v>800000000</v>
      </c>
      <c r="BU180" s="217"/>
    </row>
    <row r="181" spans="1:73" ht="31.2">
      <c r="A181" s="201">
        <v>177</v>
      </c>
      <c r="B181" s="202" t="s">
        <v>1343</v>
      </c>
      <c r="C181" s="202" t="s">
        <v>1576</v>
      </c>
      <c r="D181" s="202" t="s">
        <v>1577</v>
      </c>
      <c r="E181" s="202" t="s">
        <v>3579</v>
      </c>
      <c r="F181" s="203">
        <v>45</v>
      </c>
      <c r="G181" s="202" t="s">
        <v>1195</v>
      </c>
      <c r="H181" s="204">
        <v>459903200</v>
      </c>
      <c r="I181" s="205" t="s">
        <v>937</v>
      </c>
      <c r="J181" s="205" t="s">
        <v>1616</v>
      </c>
      <c r="K181" s="205" t="s">
        <v>1617</v>
      </c>
      <c r="L181" s="220">
        <v>0</v>
      </c>
      <c r="M181" s="202" t="s">
        <v>1618</v>
      </c>
      <c r="N181" s="204">
        <v>1</v>
      </c>
      <c r="O181" s="202" t="s">
        <v>1216</v>
      </c>
      <c r="P181" s="210">
        <v>35000000</v>
      </c>
      <c r="Q181" s="210">
        <v>0</v>
      </c>
      <c r="R181" s="210">
        <v>0</v>
      </c>
      <c r="S181" s="210">
        <v>0</v>
      </c>
      <c r="T181" s="210">
        <v>0</v>
      </c>
      <c r="U181" s="210">
        <v>0</v>
      </c>
      <c r="V181" s="210">
        <v>0</v>
      </c>
      <c r="W181" s="210">
        <v>0</v>
      </c>
      <c r="X181" s="211">
        <v>35000000</v>
      </c>
      <c r="Y181" s="210">
        <v>0</v>
      </c>
      <c r="Z181" s="210">
        <v>0</v>
      </c>
      <c r="AA181" s="210">
        <v>0</v>
      </c>
      <c r="AB181" s="212">
        <v>0</v>
      </c>
      <c r="AC181" s="213">
        <v>35000000</v>
      </c>
      <c r="AD181" s="210">
        <v>56000000</v>
      </c>
      <c r="AE181" s="210">
        <v>0</v>
      </c>
      <c r="AF181" s="210">
        <v>0</v>
      </c>
      <c r="AG181" s="210">
        <v>0</v>
      </c>
      <c r="AH181" s="210">
        <v>0</v>
      </c>
      <c r="AI181" s="210">
        <v>0</v>
      </c>
      <c r="AJ181" s="210">
        <v>0</v>
      </c>
      <c r="AK181" s="210">
        <v>0</v>
      </c>
      <c r="AL181" s="211">
        <v>56000000</v>
      </c>
      <c r="AM181" s="210">
        <v>0</v>
      </c>
      <c r="AN181" s="210">
        <v>0</v>
      </c>
      <c r="AO181" s="210">
        <v>0</v>
      </c>
      <c r="AP181" s="212">
        <v>0</v>
      </c>
      <c r="AQ181" s="214">
        <v>56000000</v>
      </c>
      <c r="AR181" s="210">
        <v>58000000</v>
      </c>
      <c r="AS181" s="210">
        <v>0</v>
      </c>
      <c r="AT181" s="210">
        <v>0</v>
      </c>
      <c r="AU181" s="210">
        <v>0</v>
      </c>
      <c r="AV181" s="210">
        <v>0</v>
      </c>
      <c r="AW181" s="210">
        <v>0</v>
      </c>
      <c r="AX181" s="210">
        <v>0</v>
      </c>
      <c r="AY181" s="210">
        <v>0</v>
      </c>
      <c r="AZ181" s="211">
        <v>58000000</v>
      </c>
      <c r="BA181" s="210">
        <v>0</v>
      </c>
      <c r="BB181" s="210">
        <v>0</v>
      </c>
      <c r="BC181" s="210">
        <v>0</v>
      </c>
      <c r="BD181" s="212">
        <v>0</v>
      </c>
      <c r="BE181" s="214">
        <v>58000000</v>
      </c>
      <c r="BF181" s="210">
        <v>62000000</v>
      </c>
      <c r="BG181" s="210">
        <v>0</v>
      </c>
      <c r="BH181" s="210">
        <v>0</v>
      </c>
      <c r="BI181" s="210">
        <v>0</v>
      </c>
      <c r="BJ181" s="210">
        <v>0</v>
      </c>
      <c r="BK181" s="210">
        <v>0</v>
      </c>
      <c r="BL181" s="210">
        <v>0</v>
      </c>
      <c r="BM181" s="210">
        <v>0</v>
      </c>
      <c r="BN181" s="211">
        <v>62000000</v>
      </c>
      <c r="BO181" s="210">
        <v>0</v>
      </c>
      <c r="BP181" s="210">
        <v>0</v>
      </c>
      <c r="BQ181" s="210">
        <v>0</v>
      </c>
      <c r="BR181" s="212">
        <v>0</v>
      </c>
      <c r="BS181" s="215">
        <v>62000000</v>
      </c>
      <c r="BT181" s="216">
        <v>211000000</v>
      </c>
      <c r="BU181" s="217"/>
    </row>
    <row r="182" spans="1:73" ht="31.2">
      <c r="A182" s="201">
        <v>178</v>
      </c>
      <c r="B182" s="202" t="s">
        <v>1343</v>
      </c>
      <c r="C182" s="202" t="s">
        <v>1576</v>
      </c>
      <c r="D182" s="202" t="s">
        <v>1577</v>
      </c>
      <c r="E182" s="202" t="s">
        <v>3579</v>
      </c>
      <c r="F182" s="203">
        <v>45</v>
      </c>
      <c r="G182" s="202" t="s">
        <v>1195</v>
      </c>
      <c r="H182" s="204">
        <v>450200109</v>
      </c>
      <c r="I182" s="205" t="s">
        <v>1264</v>
      </c>
      <c r="J182" s="205" t="s">
        <v>1621</v>
      </c>
      <c r="K182" s="205" t="s">
        <v>1622</v>
      </c>
      <c r="L182" s="220">
        <v>600</v>
      </c>
      <c r="M182" s="202" t="s">
        <v>1618</v>
      </c>
      <c r="N182" s="204">
        <v>1200</v>
      </c>
      <c r="O182" s="202" t="s">
        <v>1216</v>
      </c>
      <c r="P182" s="210">
        <v>50000000</v>
      </c>
      <c r="Q182" s="210">
        <v>0</v>
      </c>
      <c r="R182" s="210">
        <v>0</v>
      </c>
      <c r="S182" s="210">
        <v>0</v>
      </c>
      <c r="T182" s="210">
        <v>0</v>
      </c>
      <c r="U182" s="210">
        <v>0</v>
      </c>
      <c r="V182" s="210">
        <v>0</v>
      </c>
      <c r="W182" s="210">
        <v>0</v>
      </c>
      <c r="X182" s="211">
        <v>50000000</v>
      </c>
      <c r="Y182" s="210">
        <v>0</v>
      </c>
      <c r="Z182" s="210">
        <v>0</v>
      </c>
      <c r="AA182" s="210">
        <v>0</v>
      </c>
      <c r="AB182" s="212">
        <v>0</v>
      </c>
      <c r="AC182" s="213">
        <v>50000000</v>
      </c>
      <c r="AD182" s="210">
        <v>50000000</v>
      </c>
      <c r="AE182" s="210">
        <v>0</v>
      </c>
      <c r="AF182" s="210">
        <v>0</v>
      </c>
      <c r="AG182" s="210">
        <v>0</v>
      </c>
      <c r="AH182" s="210">
        <v>0</v>
      </c>
      <c r="AI182" s="210">
        <v>0</v>
      </c>
      <c r="AJ182" s="210">
        <v>0</v>
      </c>
      <c r="AK182" s="210">
        <v>0</v>
      </c>
      <c r="AL182" s="211">
        <v>50000000</v>
      </c>
      <c r="AM182" s="210">
        <v>0</v>
      </c>
      <c r="AN182" s="210">
        <v>0</v>
      </c>
      <c r="AO182" s="210">
        <v>0</v>
      </c>
      <c r="AP182" s="212">
        <v>0</v>
      </c>
      <c r="AQ182" s="214">
        <v>50000000</v>
      </c>
      <c r="AR182" s="210">
        <v>50000000</v>
      </c>
      <c r="AS182" s="210">
        <v>0</v>
      </c>
      <c r="AT182" s="210">
        <v>0</v>
      </c>
      <c r="AU182" s="210">
        <v>0</v>
      </c>
      <c r="AV182" s="210">
        <v>0</v>
      </c>
      <c r="AW182" s="210">
        <v>0</v>
      </c>
      <c r="AX182" s="210">
        <v>0</v>
      </c>
      <c r="AY182" s="210">
        <v>0</v>
      </c>
      <c r="AZ182" s="211">
        <v>50000000</v>
      </c>
      <c r="BA182" s="210">
        <v>0</v>
      </c>
      <c r="BB182" s="210">
        <v>0</v>
      </c>
      <c r="BC182" s="210">
        <v>0</v>
      </c>
      <c r="BD182" s="212">
        <v>0</v>
      </c>
      <c r="BE182" s="214">
        <v>50000000</v>
      </c>
      <c r="BF182" s="210">
        <v>50000000</v>
      </c>
      <c r="BG182" s="210">
        <v>0</v>
      </c>
      <c r="BH182" s="210">
        <v>0</v>
      </c>
      <c r="BI182" s="210">
        <v>0</v>
      </c>
      <c r="BJ182" s="210">
        <v>0</v>
      </c>
      <c r="BK182" s="210">
        <v>0</v>
      </c>
      <c r="BL182" s="210">
        <v>0</v>
      </c>
      <c r="BM182" s="210">
        <v>0</v>
      </c>
      <c r="BN182" s="211">
        <v>50000000</v>
      </c>
      <c r="BO182" s="210">
        <v>0</v>
      </c>
      <c r="BP182" s="210">
        <v>0</v>
      </c>
      <c r="BQ182" s="210">
        <v>0</v>
      </c>
      <c r="BR182" s="212">
        <v>0</v>
      </c>
      <c r="BS182" s="215">
        <v>50000000</v>
      </c>
      <c r="BT182" s="216">
        <v>200000000</v>
      </c>
      <c r="BU182" s="217"/>
    </row>
    <row r="183" spans="1:73" ht="31.2">
      <c r="A183" s="201">
        <v>179</v>
      </c>
      <c r="B183" s="202" t="s">
        <v>1343</v>
      </c>
      <c r="C183" s="202" t="s">
        <v>1576</v>
      </c>
      <c r="D183" s="202" t="s">
        <v>1624</v>
      </c>
      <c r="E183" s="202" t="s">
        <v>1625</v>
      </c>
      <c r="F183" s="203">
        <v>17</v>
      </c>
      <c r="G183" s="202" t="s">
        <v>1501</v>
      </c>
      <c r="H183" s="204">
        <v>170910600</v>
      </c>
      <c r="I183" s="205" t="s">
        <v>1630</v>
      </c>
      <c r="J183" s="205" t="s">
        <v>1631</v>
      </c>
      <c r="K183" s="205" t="s">
        <v>1632</v>
      </c>
      <c r="L183" s="220">
        <v>15</v>
      </c>
      <c r="M183" s="202" t="s">
        <v>1505</v>
      </c>
      <c r="N183" s="204">
        <v>15</v>
      </c>
      <c r="O183" s="202" t="s">
        <v>1216</v>
      </c>
      <c r="P183" s="210">
        <v>0</v>
      </c>
      <c r="Q183" s="210">
        <v>0</v>
      </c>
      <c r="R183" s="210">
        <v>0</v>
      </c>
      <c r="S183" s="210">
        <v>0</v>
      </c>
      <c r="T183" s="210">
        <v>0</v>
      </c>
      <c r="U183" s="210">
        <v>0</v>
      </c>
      <c r="V183" s="210">
        <v>0</v>
      </c>
      <c r="W183" s="210">
        <v>0</v>
      </c>
      <c r="X183" s="211">
        <v>0</v>
      </c>
      <c r="Y183" s="210">
        <v>0</v>
      </c>
      <c r="Z183" s="210">
        <v>60000000</v>
      </c>
      <c r="AA183" s="210">
        <v>0</v>
      </c>
      <c r="AB183" s="212">
        <v>60000000</v>
      </c>
      <c r="AC183" s="213">
        <v>60000000</v>
      </c>
      <c r="AD183" s="210">
        <v>0</v>
      </c>
      <c r="AE183" s="210">
        <v>0</v>
      </c>
      <c r="AF183" s="210">
        <v>0</v>
      </c>
      <c r="AG183" s="210">
        <v>0</v>
      </c>
      <c r="AH183" s="210">
        <v>0</v>
      </c>
      <c r="AI183" s="210">
        <v>0</v>
      </c>
      <c r="AJ183" s="210">
        <v>0</v>
      </c>
      <c r="AK183" s="210">
        <v>0</v>
      </c>
      <c r="AL183" s="211">
        <v>0</v>
      </c>
      <c r="AM183" s="210">
        <v>0</v>
      </c>
      <c r="AN183" s="210">
        <v>70000000</v>
      </c>
      <c r="AO183" s="210">
        <v>0</v>
      </c>
      <c r="AP183" s="212">
        <v>70000000</v>
      </c>
      <c r="AQ183" s="214">
        <v>70000000</v>
      </c>
      <c r="AR183" s="210">
        <v>0</v>
      </c>
      <c r="AS183" s="210">
        <v>0</v>
      </c>
      <c r="AT183" s="210">
        <v>0</v>
      </c>
      <c r="AU183" s="210">
        <v>0</v>
      </c>
      <c r="AV183" s="210">
        <v>0</v>
      </c>
      <c r="AW183" s="210">
        <v>0</v>
      </c>
      <c r="AX183" s="210">
        <v>0</v>
      </c>
      <c r="AY183" s="210">
        <v>0</v>
      </c>
      <c r="AZ183" s="211">
        <v>0</v>
      </c>
      <c r="BA183" s="210">
        <v>0</v>
      </c>
      <c r="BB183" s="210">
        <v>70000000</v>
      </c>
      <c r="BC183" s="210">
        <v>0</v>
      </c>
      <c r="BD183" s="212">
        <v>70000000</v>
      </c>
      <c r="BE183" s="214">
        <v>70000000</v>
      </c>
      <c r="BF183" s="210">
        <v>0</v>
      </c>
      <c r="BG183" s="210">
        <v>0</v>
      </c>
      <c r="BH183" s="210">
        <v>0</v>
      </c>
      <c r="BI183" s="210">
        <v>0</v>
      </c>
      <c r="BJ183" s="210">
        <v>0</v>
      </c>
      <c r="BK183" s="210">
        <v>0</v>
      </c>
      <c r="BL183" s="210">
        <v>0</v>
      </c>
      <c r="BM183" s="210">
        <v>0</v>
      </c>
      <c r="BN183" s="211">
        <v>0</v>
      </c>
      <c r="BO183" s="210">
        <v>0</v>
      </c>
      <c r="BP183" s="210">
        <v>70000000</v>
      </c>
      <c r="BQ183" s="210">
        <v>0</v>
      </c>
      <c r="BR183" s="212">
        <v>70000000</v>
      </c>
      <c r="BS183" s="215">
        <v>70000000</v>
      </c>
      <c r="BT183" s="216">
        <v>270000000</v>
      </c>
      <c r="BU183" s="217"/>
    </row>
    <row r="184" spans="1:73" ht="31.2">
      <c r="A184" s="201">
        <v>180</v>
      </c>
      <c r="B184" s="202" t="s">
        <v>1343</v>
      </c>
      <c r="C184" s="202" t="s">
        <v>1576</v>
      </c>
      <c r="D184" s="202" t="s">
        <v>1624</v>
      </c>
      <c r="E184" s="202" t="s">
        <v>1625</v>
      </c>
      <c r="F184" s="203">
        <v>17</v>
      </c>
      <c r="G184" s="202" t="s">
        <v>3580</v>
      </c>
      <c r="H184" s="204">
        <v>170200700</v>
      </c>
      <c r="I184" s="205" t="s">
        <v>1467</v>
      </c>
      <c r="J184" s="205" t="s">
        <v>1634</v>
      </c>
      <c r="K184" s="205" t="s">
        <v>1635</v>
      </c>
      <c r="L184" s="220">
        <v>5</v>
      </c>
      <c r="M184" s="202" t="s">
        <v>1505</v>
      </c>
      <c r="N184" s="204">
        <v>11</v>
      </c>
      <c r="O184" s="202" t="s">
        <v>1216</v>
      </c>
      <c r="P184" s="210">
        <v>0</v>
      </c>
      <c r="Q184" s="210">
        <v>0</v>
      </c>
      <c r="R184" s="210">
        <v>0</v>
      </c>
      <c r="S184" s="210">
        <v>0</v>
      </c>
      <c r="T184" s="210">
        <v>0</v>
      </c>
      <c r="U184" s="210">
        <v>0</v>
      </c>
      <c r="V184" s="210">
        <v>0</v>
      </c>
      <c r="W184" s="210">
        <v>0</v>
      </c>
      <c r="X184" s="211">
        <v>0</v>
      </c>
      <c r="Y184" s="210">
        <v>0</v>
      </c>
      <c r="Z184" s="210">
        <v>350000000</v>
      </c>
      <c r="AA184" s="210">
        <v>0</v>
      </c>
      <c r="AB184" s="212">
        <v>350000000</v>
      </c>
      <c r="AC184" s="213">
        <v>350000000</v>
      </c>
      <c r="AD184" s="210">
        <v>0</v>
      </c>
      <c r="AE184" s="210">
        <v>0</v>
      </c>
      <c r="AF184" s="210">
        <v>0</v>
      </c>
      <c r="AG184" s="210">
        <v>0</v>
      </c>
      <c r="AH184" s="210">
        <v>0</v>
      </c>
      <c r="AI184" s="210">
        <v>0</v>
      </c>
      <c r="AJ184" s="210">
        <v>0</v>
      </c>
      <c r="AK184" s="210">
        <v>0</v>
      </c>
      <c r="AL184" s="211">
        <v>0</v>
      </c>
      <c r="AM184" s="210">
        <v>0</v>
      </c>
      <c r="AN184" s="210">
        <v>250000000</v>
      </c>
      <c r="AO184" s="210">
        <v>0</v>
      </c>
      <c r="AP184" s="212">
        <v>250000000</v>
      </c>
      <c r="AQ184" s="214">
        <v>250000000</v>
      </c>
      <c r="AR184" s="210">
        <v>0</v>
      </c>
      <c r="AS184" s="210">
        <v>0</v>
      </c>
      <c r="AT184" s="210">
        <v>0</v>
      </c>
      <c r="AU184" s="210">
        <v>0</v>
      </c>
      <c r="AV184" s="210">
        <v>0</v>
      </c>
      <c r="AW184" s="210">
        <v>0</v>
      </c>
      <c r="AX184" s="210">
        <v>0</v>
      </c>
      <c r="AY184" s="210">
        <v>0</v>
      </c>
      <c r="AZ184" s="211">
        <v>0</v>
      </c>
      <c r="BA184" s="210">
        <v>0</v>
      </c>
      <c r="BB184" s="210">
        <v>250000000</v>
      </c>
      <c r="BC184" s="210">
        <v>0</v>
      </c>
      <c r="BD184" s="212">
        <v>250000000</v>
      </c>
      <c r="BE184" s="214">
        <v>250000000</v>
      </c>
      <c r="BF184" s="210">
        <v>0</v>
      </c>
      <c r="BG184" s="210">
        <v>0</v>
      </c>
      <c r="BH184" s="210">
        <v>0</v>
      </c>
      <c r="BI184" s="210">
        <v>0</v>
      </c>
      <c r="BJ184" s="210">
        <v>0</v>
      </c>
      <c r="BK184" s="210">
        <v>0</v>
      </c>
      <c r="BL184" s="210">
        <v>0</v>
      </c>
      <c r="BM184" s="210">
        <v>0</v>
      </c>
      <c r="BN184" s="211">
        <v>0</v>
      </c>
      <c r="BO184" s="210">
        <v>0</v>
      </c>
      <c r="BP184" s="210">
        <v>250000000</v>
      </c>
      <c r="BQ184" s="210">
        <v>0</v>
      </c>
      <c r="BR184" s="212">
        <v>250000000</v>
      </c>
      <c r="BS184" s="215">
        <v>250000000</v>
      </c>
      <c r="BT184" s="216">
        <v>1100000000</v>
      </c>
      <c r="BU184" s="217"/>
    </row>
    <row r="185" spans="1:73" ht="46.8">
      <c r="A185" s="201">
        <v>181</v>
      </c>
      <c r="B185" s="202" t="s">
        <v>1343</v>
      </c>
      <c r="C185" s="202" t="s">
        <v>1576</v>
      </c>
      <c r="D185" s="202" t="s">
        <v>1624</v>
      </c>
      <c r="E185" s="202" t="s">
        <v>1625</v>
      </c>
      <c r="F185" s="203">
        <v>17</v>
      </c>
      <c r="G185" s="202" t="s">
        <v>3580</v>
      </c>
      <c r="H185" s="204">
        <v>170200900</v>
      </c>
      <c r="I185" s="205" t="s">
        <v>1223</v>
      </c>
      <c r="J185" s="205" t="s">
        <v>1636</v>
      </c>
      <c r="K185" s="205" t="s">
        <v>1637</v>
      </c>
      <c r="L185" s="229">
        <v>24334</v>
      </c>
      <c r="M185" s="202" t="s">
        <v>1638</v>
      </c>
      <c r="N185" s="230">
        <v>41334</v>
      </c>
      <c r="O185" s="202" t="s">
        <v>1216</v>
      </c>
      <c r="P185" s="210">
        <v>3229703004</v>
      </c>
      <c r="Q185" s="210">
        <v>0</v>
      </c>
      <c r="R185" s="210">
        <v>0</v>
      </c>
      <c r="S185" s="210">
        <v>0</v>
      </c>
      <c r="T185" s="210">
        <v>0</v>
      </c>
      <c r="U185" s="210">
        <v>0</v>
      </c>
      <c r="V185" s="210">
        <v>0</v>
      </c>
      <c r="W185" s="210">
        <v>0</v>
      </c>
      <c r="X185" s="211">
        <v>3229703004</v>
      </c>
      <c r="Y185" s="210">
        <v>0</v>
      </c>
      <c r="Z185" s="210">
        <v>0</v>
      </c>
      <c r="AA185" s="210">
        <v>0</v>
      </c>
      <c r="AB185" s="212">
        <v>0</v>
      </c>
      <c r="AC185" s="213">
        <v>3229703004</v>
      </c>
      <c r="AD185" s="210">
        <v>3119692060</v>
      </c>
      <c r="AE185" s="210">
        <v>0</v>
      </c>
      <c r="AF185" s="210">
        <v>0</v>
      </c>
      <c r="AG185" s="210">
        <v>0</v>
      </c>
      <c r="AH185" s="210">
        <v>0</v>
      </c>
      <c r="AI185" s="210">
        <v>0</v>
      </c>
      <c r="AJ185" s="210">
        <v>0</v>
      </c>
      <c r="AK185" s="210">
        <v>0</v>
      </c>
      <c r="AL185" s="211">
        <v>3119692060</v>
      </c>
      <c r="AM185" s="210">
        <v>0</v>
      </c>
      <c r="AN185" s="210">
        <v>0</v>
      </c>
      <c r="AO185" s="210">
        <v>0</v>
      </c>
      <c r="AP185" s="212">
        <v>0</v>
      </c>
      <c r="AQ185" s="214">
        <v>3119692060</v>
      </c>
      <c r="AR185" s="210">
        <v>3275676663</v>
      </c>
      <c r="AS185" s="210">
        <v>0</v>
      </c>
      <c r="AT185" s="210">
        <v>0</v>
      </c>
      <c r="AU185" s="210">
        <v>0</v>
      </c>
      <c r="AV185" s="210">
        <v>0</v>
      </c>
      <c r="AW185" s="210">
        <v>0</v>
      </c>
      <c r="AX185" s="210">
        <v>0</v>
      </c>
      <c r="AY185" s="210">
        <v>0</v>
      </c>
      <c r="AZ185" s="211">
        <v>3275676663</v>
      </c>
      <c r="BA185" s="210">
        <v>0</v>
      </c>
      <c r="BB185" s="210">
        <v>0</v>
      </c>
      <c r="BC185" s="210">
        <v>0</v>
      </c>
      <c r="BD185" s="212">
        <v>0</v>
      </c>
      <c r="BE185" s="214">
        <v>3275676663</v>
      </c>
      <c r="BF185" s="210">
        <v>3677460496</v>
      </c>
      <c r="BG185" s="210">
        <v>0</v>
      </c>
      <c r="BH185" s="210">
        <v>0</v>
      </c>
      <c r="BI185" s="210">
        <v>0</v>
      </c>
      <c r="BJ185" s="210">
        <v>0</v>
      </c>
      <c r="BK185" s="210">
        <v>0</v>
      </c>
      <c r="BL185" s="210">
        <v>0</v>
      </c>
      <c r="BM185" s="210">
        <v>0</v>
      </c>
      <c r="BN185" s="211">
        <v>3677460496</v>
      </c>
      <c r="BO185" s="210">
        <v>0</v>
      </c>
      <c r="BP185" s="210">
        <v>0</v>
      </c>
      <c r="BQ185" s="210">
        <v>0</v>
      </c>
      <c r="BR185" s="212">
        <v>0</v>
      </c>
      <c r="BS185" s="215">
        <v>3677460496</v>
      </c>
      <c r="BT185" s="216">
        <v>13302532223</v>
      </c>
      <c r="BU185" s="217"/>
    </row>
    <row r="186" spans="1:73" ht="31.2">
      <c r="A186" s="201">
        <v>182</v>
      </c>
      <c r="B186" s="202" t="s">
        <v>1343</v>
      </c>
      <c r="C186" s="202" t="s">
        <v>1576</v>
      </c>
      <c r="D186" s="202" t="s">
        <v>1624</v>
      </c>
      <c r="E186" s="202" t="s">
        <v>1625</v>
      </c>
      <c r="F186" s="203">
        <v>17</v>
      </c>
      <c r="G186" s="202" t="s">
        <v>3580</v>
      </c>
      <c r="H186" s="204">
        <v>170201600</v>
      </c>
      <c r="I186" s="205" t="s">
        <v>1374</v>
      </c>
      <c r="J186" s="205" t="s">
        <v>1375</v>
      </c>
      <c r="K186" s="205" t="s">
        <v>1639</v>
      </c>
      <c r="L186" s="220">
        <v>200</v>
      </c>
      <c r="M186" s="202" t="s">
        <v>1640</v>
      </c>
      <c r="N186" s="204" t="s">
        <v>1641</v>
      </c>
      <c r="O186" s="202" t="s">
        <v>1216</v>
      </c>
      <c r="P186" s="210">
        <v>0</v>
      </c>
      <c r="Q186" s="210">
        <v>0</v>
      </c>
      <c r="R186" s="210">
        <v>0</v>
      </c>
      <c r="S186" s="210">
        <v>0</v>
      </c>
      <c r="T186" s="210">
        <v>0</v>
      </c>
      <c r="U186" s="210">
        <v>0</v>
      </c>
      <c r="V186" s="210">
        <v>0</v>
      </c>
      <c r="W186" s="210">
        <v>0</v>
      </c>
      <c r="X186" s="211">
        <v>0</v>
      </c>
      <c r="Y186" s="210">
        <v>0</v>
      </c>
      <c r="Z186" s="210">
        <v>75000000</v>
      </c>
      <c r="AA186" s="210">
        <v>0</v>
      </c>
      <c r="AB186" s="212">
        <v>75000000</v>
      </c>
      <c r="AC186" s="213">
        <v>75000000</v>
      </c>
      <c r="AD186" s="210">
        <v>25000000</v>
      </c>
      <c r="AE186" s="210">
        <v>0</v>
      </c>
      <c r="AF186" s="210">
        <v>0</v>
      </c>
      <c r="AG186" s="210">
        <v>0</v>
      </c>
      <c r="AH186" s="210">
        <v>0</v>
      </c>
      <c r="AI186" s="210">
        <v>0</v>
      </c>
      <c r="AJ186" s="210">
        <v>0</v>
      </c>
      <c r="AK186" s="210">
        <v>0</v>
      </c>
      <c r="AL186" s="211">
        <v>25000000</v>
      </c>
      <c r="AM186" s="210"/>
      <c r="AN186" s="210">
        <v>75000000</v>
      </c>
      <c r="AO186" s="210">
        <v>0</v>
      </c>
      <c r="AP186" s="212">
        <v>75000000</v>
      </c>
      <c r="AQ186" s="214">
        <v>100000000</v>
      </c>
      <c r="AR186" s="210">
        <v>25000000</v>
      </c>
      <c r="AS186" s="210">
        <v>0</v>
      </c>
      <c r="AT186" s="210">
        <v>0</v>
      </c>
      <c r="AU186" s="210">
        <v>0</v>
      </c>
      <c r="AV186" s="210">
        <v>0</v>
      </c>
      <c r="AW186" s="210">
        <v>0</v>
      </c>
      <c r="AX186" s="210">
        <v>0</v>
      </c>
      <c r="AY186" s="210">
        <v>0</v>
      </c>
      <c r="AZ186" s="211">
        <v>25000000</v>
      </c>
      <c r="BA186" s="210"/>
      <c r="BB186" s="210">
        <v>75000000</v>
      </c>
      <c r="BC186" s="210">
        <v>0</v>
      </c>
      <c r="BD186" s="212">
        <v>75000000</v>
      </c>
      <c r="BE186" s="214">
        <v>100000000</v>
      </c>
      <c r="BF186" s="210">
        <v>25000000</v>
      </c>
      <c r="BG186" s="210">
        <v>0</v>
      </c>
      <c r="BH186" s="210">
        <v>0</v>
      </c>
      <c r="BI186" s="210">
        <v>0</v>
      </c>
      <c r="BJ186" s="210">
        <v>0</v>
      </c>
      <c r="BK186" s="210">
        <v>0</v>
      </c>
      <c r="BL186" s="210">
        <v>0</v>
      </c>
      <c r="BM186" s="210">
        <v>0</v>
      </c>
      <c r="BN186" s="211">
        <v>25000000</v>
      </c>
      <c r="BO186" s="210"/>
      <c r="BP186" s="210">
        <v>75000000</v>
      </c>
      <c r="BQ186" s="210">
        <v>0</v>
      </c>
      <c r="BR186" s="212">
        <v>75000000</v>
      </c>
      <c r="BS186" s="215">
        <v>100000000</v>
      </c>
      <c r="BT186" s="216">
        <v>375000000</v>
      </c>
      <c r="BU186" s="217"/>
    </row>
    <row r="187" spans="1:73" ht="31.2">
      <c r="A187" s="201">
        <v>183</v>
      </c>
      <c r="B187" s="202" t="s">
        <v>1343</v>
      </c>
      <c r="C187" s="202" t="s">
        <v>1576</v>
      </c>
      <c r="D187" s="202" t="s">
        <v>1624</v>
      </c>
      <c r="E187" s="202" t="s">
        <v>1625</v>
      </c>
      <c r="F187" s="203">
        <v>17</v>
      </c>
      <c r="G187" s="202" t="s">
        <v>3580</v>
      </c>
      <c r="H187" s="204">
        <v>170201100</v>
      </c>
      <c r="I187" s="205" t="s">
        <v>1374</v>
      </c>
      <c r="J187" s="205" t="s">
        <v>1643</v>
      </c>
      <c r="K187" s="205" t="s">
        <v>1644</v>
      </c>
      <c r="L187" s="220">
        <v>857</v>
      </c>
      <c r="M187" s="202" t="s">
        <v>1640</v>
      </c>
      <c r="N187" s="204" t="s">
        <v>1645</v>
      </c>
      <c r="O187" s="202" t="s">
        <v>1216</v>
      </c>
      <c r="P187" s="210">
        <v>0</v>
      </c>
      <c r="Q187" s="210">
        <v>0</v>
      </c>
      <c r="R187" s="210">
        <v>0</v>
      </c>
      <c r="S187" s="210">
        <v>0</v>
      </c>
      <c r="T187" s="210">
        <v>0</v>
      </c>
      <c r="U187" s="210">
        <v>0</v>
      </c>
      <c r="V187" s="210">
        <v>0</v>
      </c>
      <c r="W187" s="210">
        <v>0</v>
      </c>
      <c r="X187" s="211">
        <v>0</v>
      </c>
      <c r="Y187" s="210">
        <v>0</v>
      </c>
      <c r="Z187" s="210">
        <v>25000000</v>
      </c>
      <c r="AA187" s="210">
        <v>0</v>
      </c>
      <c r="AB187" s="212">
        <v>25000000</v>
      </c>
      <c r="AC187" s="213">
        <v>25000000</v>
      </c>
      <c r="AD187" s="210">
        <v>0</v>
      </c>
      <c r="AE187" s="210">
        <v>0</v>
      </c>
      <c r="AF187" s="210">
        <v>0</v>
      </c>
      <c r="AG187" s="210">
        <v>0</v>
      </c>
      <c r="AH187" s="210">
        <v>0</v>
      </c>
      <c r="AI187" s="210">
        <v>0</v>
      </c>
      <c r="AJ187" s="210">
        <v>0</v>
      </c>
      <c r="AK187" s="210">
        <v>0</v>
      </c>
      <c r="AL187" s="211">
        <v>0</v>
      </c>
      <c r="AM187" s="210">
        <v>0</v>
      </c>
      <c r="AN187" s="210">
        <v>30000000</v>
      </c>
      <c r="AO187" s="210">
        <v>0</v>
      </c>
      <c r="AP187" s="212">
        <v>30000000</v>
      </c>
      <c r="AQ187" s="214">
        <v>30000000</v>
      </c>
      <c r="AR187" s="210">
        <v>0</v>
      </c>
      <c r="AS187" s="210">
        <v>0</v>
      </c>
      <c r="AT187" s="210">
        <v>0</v>
      </c>
      <c r="AU187" s="210">
        <v>0</v>
      </c>
      <c r="AV187" s="210">
        <v>0</v>
      </c>
      <c r="AW187" s="210">
        <v>0</v>
      </c>
      <c r="AX187" s="210">
        <v>0</v>
      </c>
      <c r="AY187" s="210">
        <v>0</v>
      </c>
      <c r="AZ187" s="211">
        <v>0</v>
      </c>
      <c r="BA187" s="210">
        <v>0</v>
      </c>
      <c r="BB187" s="210">
        <v>35000000</v>
      </c>
      <c r="BC187" s="210">
        <v>0</v>
      </c>
      <c r="BD187" s="212">
        <v>35000000</v>
      </c>
      <c r="BE187" s="214">
        <v>35000000</v>
      </c>
      <c r="BF187" s="210">
        <v>0</v>
      </c>
      <c r="BG187" s="210">
        <v>0</v>
      </c>
      <c r="BH187" s="210">
        <v>0</v>
      </c>
      <c r="BI187" s="210">
        <v>0</v>
      </c>
      <c r="BJ187" s="210">
        <v>0</v>
      </c>
      <c r="BK187" s="210">
        <v>0</v>
      </c>
      <c r="BL187" s="210">
        <v>0</v>
      </c>
      <c r="BM187" s="210">
        <v>0</v>
      </c>
      <c r="BN187" s="211">
        <v>0</v>
      </c>
      <c r="BO187" s="210">
        <v>0</v>
      </c>
      <c r="BP187" s="210">
        <v>35000000</v>
      </c>
      <c r="BQ187" s="210">
        <v>0</v>
      </c>
      <c r="BR187" s="212">
        <v>35000000</v>
      </c>
      <c r="BS187" s="215">
        <v>35000000</v>
      </c>
      <c r="BT187" s="216">
        <v>125000000</v>
      </c>
      <c r="BU187" s="217"/>
    </row>
    <row r="188" spans="1:73" ht="31.2">
      <c r="A188" s="201">
        <v>184</v>
      </c>
      <c r="B188" s="202" t="s">
        <v>1343</v>
      </c>
      <c r="C188" s="202" t="s">
        <v>1576</v>
      </c>
      <c r="D188" s="202" t="s">
        <v>1624</v>
      </c>
      <c r="E188" s="202" t="s">
        <v>1625</v>
      </c>
      <c r="F188" s="203">
        <v>17</v>
      </c>
      <c r="G188" s="202" t="s">
        <v>3580</v>
      </c>
      <c r="H188" s="204">
        <v>170203800</v>
      </c>
      <c r="I188" s="205" t="s">
        <v>1558</v>
      </c>
      <c r="J188" s="205" t="s">
        <v>1648</v>
      </c>
      <c r="K188" s="205" t="s">
        <v>1649</v>
      </c>
      <c r="L188" s="220">
        <v>143</v>
      </c>
      <c r="M188" s="202" t="s">
        <v>1650</v>
      </c>
      <c r="N188" s="204">
        <v>286</v>
      </c>
      <c r="O188" s="202" t="s">
        <v>1216</v>
      </c>
      <c r="P188" s="210">
        <v>56000000</v>
      </c>
      <c r="Q188" s="210">
        <v>0</v>
      </c>
      <c r="R188" s="210">
        <v>0</v>
      </c>
      <c r="S188" s="210">
        <v>0</v>
      </c>
      <c r="T188" s="210">
        <v>0</v>
      </c>
      <c r="U188" s="210">
        <v>0</v>
      </c>
      <c r="V188" s="210">
        <v>0</v>
      </c>
      <c r="W188" s="210">
        <v>0</v>
      </c>
      <c r="X188" s="211">
        <v>56000000</v>
      </c>
      <c r="Y188" s="210">
        <v>0</v>
      </c>
      <c r="Z188" s="210">
        <v>0</v>
      </c>
      <c r="AA188" s="210">
        <v>0</v>
      </c>
      <c r="AB188" s="212">
        <v>0</v>
      </c>
      <c r="AC188" s="213">
        <v>56000000</v>
      </c>
      <c r="AD188" s="210">
        <v>45000000</v>
      </c>
      <c r="AE188" s="210">
        <v>0</v>
      </c>
      <c r="AF188" s="210">
        <v>0</v>
      </c>
      <c r="AG188" s="210">
        <v>0</v>
      </c>
      <c r="AH188" s="210">
        <v>0</v>
      </c>
      <c r="AI188" s="210">
        <v>0</v>
      </c>
      <c r="AJ188" s="210">
        <v>0</v>
      </c>
      <c r="AK188" s="210">
        <v>0</v>
      </c>
      <c r="AL188" s="211">
        <v>45000000</v>
      </c>
      <c r="AM188" s="210">
        <v>55000000</v>
      </c>
      <c r="AN188" s="210">
        <v>0</v>
      </c>
      <c r="AO188" s="210">
        <v>0</v>
      </c>
      <c r="AP188" s="212">
        <v>55000000</v>
      </c>
      <c r="AQ188" s="214">
        <v>100000000</v>
      </c>
      <c r="AR188" s="210">
        <v>45000000</v>
      </c>
      <c r="AS188" s="210">
        <v>0</v>
      </c>
      <c r="AT188" s="210">
        <v>0</v>
      </c>
      <c r="AU188" s="210">
        <v>0</v>
      </c>
      <c r="AV188" s="210">
        <v>0</v>
      </c>
      <c r="AW188" s="210">
        <v>0</v>
      </c>
      <c r="AX188" s="210">
        <v>0</v>
      </c>
      <c r="AY188" s="210">
        <v>0</v>
      </c>
      <c r="AZ188" s="211">
        <v>45000000</v>
      </c>
      <c r="BA188" s="210">
        <v>55000000</v>
      </c>
      <c r="BB188" s="210">
        <v>0</v>
      </c>
      <c r="BC188" s="210">
        <v>0</v>
      </c>
      <c r="BD188" s="212">
        <v>55000000</v>
      </c>
      <c r="BE188" s="214">
        <v>100000000</v>
      </c>
      <c r="BF188" s="210">
        <v>45000000</v>
      </c>
      <c r="BG188" s="210">
        <v>0</v>
      </c>
      <c r="BH188" s="210">
        <v>0</v>
      </c>
      <c r="BI188" s="210">
        <v>0</v>
      </c>
      <c r="BJ188" s="210">
        <v>0</v>
      </c>
      <c r="BK188" s="210">
        <v>0</v>
      </c>
      <c r="BL188" s="210">
        <v>0</v>
      </c>
      <c r="BM188" s="210">
        <v>0</v>
      </c>
      <c r="BN188" s="211">
        <v>45000000</v>
      </c>
      <c r="BO188" s="210">
        <v>75000000</v>
      </c>
      <c r="BP188" s="210">
        <v>0</v>
      </c>
      <c r="BQ188" s="210">
        <v>0</v>
      </c>
      <c r="BR188" s="212">
        <v>75000000</v>
      </c>
      <c r="BS188" s="215">
        <v>120000000</v>
      </c>
      <c r="BT188" s="216">
        <v>376000000</v>
      </c>
      <c r="BU188" s="217"/>
    </row>
    <row r="189" spans="1:73" ht="15.6">
      <c r="A189" s="201">
        <v>185</v>
      </c>
      <c r="B189" s="202" t="s">
        <v>1343</v>
      </c>
      <c r="C189" s="202" t="s">
        <v>1576</v>
      </c>
      <c r="D189" s="202" t="s">
        <v>1624</v>
      </c>
      <c r="E189" s="202" t="s">
        <v>1625</v>
      </c>
      <c r="F189" s="203">
        <v>17</v>
      </c>
      <c r="G189" s="202" t="s">
        <v>1653</v>
      </c>
      <c r="H189" s="204">
        <v>170600400</v>
      </c>
      <c r="I189" s="205" t="s">
        <v>1654</v>
      </c>
      <c r="J189" s="205" t="s">
        <v>1655</v>
      </c>
      <c r="K189" s="205" t="s">
        <v>1649</v>
      </c>
      <c r="L189" s="220">
        <v>8</v>
      </c>
      <c r="M189" s="202" t="s">
        <v>1656</v>
      </c>
      <c r="N189" s="204">
        <v>12</v>
      </c>
      <c r="O189" s="202" t="s">
        <v>1216</v>
      </c>
      <c r="P189" s="210">
        <v>0</v>
      </c>
      <c r="Q189" s="210">
        <v>0</v>
      </c>
      <c r="R189" s="210">
        <v>0</v>
      </c>
      <c r="S189" s="210">
        <v>0</v>
      </c>
      <c r="T189" s="210">
        <v>0</v>
      </c>
      <c r="U189" s="210">
        <v>0</v>
      </c>
      <c r="V189" s="210">
        <v>0</v>
      </c>
      <c r="W189" s="210">
        <v>0</v>
      </c>
      <c r="X189" s="211">
        <v>0</v>
      </c>
      <c r="Y189" s="210">
        <v>15000000</v>
      </c>
      <c r="Z189" s="210">
        <v>0</v>
      </c>
      <c r="AA189" s="210">
        <v>0</v>
      </c>
      <c r="AB189" s="212">
        <v>15000000</v>
      </c>
      <c r="AC189" s="213">
        <v>15000000</v>
      </c>
      <c r="AD189" s="210">
        <v>0</v>
      </c>
      <c r="AE189" s="210">
        <v>0</v>
      </c>
      <c r="AF189" s="210">
        <v>0</v>
      </c>
      <c r="AG189" s="210">
        <v>0</v>
      </c>
      <c r="AH189" s="210">
        <v>0</v>
      </c>
      <c r="AI189" s="210">
        <v>0</v>
      </c>
      <c r="AJ189" s="210">
        <v>0</v>
      </c>
      <c r="AK189" s="210">
        <v>0</v>
      </c>
      <c r="AL189" s="211">
        <v>0</v>
      </c>
      <c r="AM189" s="210">
        <v>0</v>
      </c>
      <c r="AN189" s="210">
        <v>25000000</v>
      </c>
      <c r="AO189" s="210">
        <v>0</v>
      </c>
      <c r="AP189" s="212">
        <v>25000000</v>
      </c>
      <c r="AQ189" s="214">
        <v>25000000</v>
      </c>
      <c r="AR189" s="210">
        <v>0</v>
      </c>
      <c r="AS189" s="210">
        <v>0</v>
      </c>
      <c r="AT189" s="210">
        <v>0</v>
      </c>
      <c r="AU189" s="210">
        <v>0</v>
      </c>
      <c r="AV189" s="210">
        <v>0</v>
      </c>
      <c r="AW189" s="210">
        <v>0</v>
      </c>
      <c r="AX189" s="210">
        <v>0</v>
      </c>
      <c r="AY189" s="210">
        <v>0</v>
      </c>
      <c r="AZ189" s="211">
        <v>0</v>
      </c>
      <c r="BA189" s="210">
        <v>0</v>
      </c>
      <c r="BB189" s="210">
        <v>35000000</v>
      </c>
      <c r="BC189" s="210">
        <v>0</v>
      </c>
      <c r="BD189" s="212">
        <v>35000000</v>
      </c>
      <c r="BE189" s="214">
        <v>35000000</v>
      </c>
      <c r="BF189" s="210">
        <v>0</v>
      </c>
      <c r="BG189" s="210">
        <v>0</v>
      </c>
      <c r="BH189" s="210">
        <v>0</v>
      </c>
      <c r="BI189" s="210">
        <v>0</v>
      </c>
      <c r="BJ189" s="210">
        <v>0</v>
      </c>
      <c r="BK189" s="210">
        <v>0</v>
      </c>
      <c r="BL189" s="210">
        <v>0</v>
      </c>
      <c r="BM189" s="210">
        <v>0</v>
      </c>
      <c r="BN189" s="211">
        <v>0</v>
      </c>
      <c r="BO189" s="210">
        <v>0</v>
      </c>
      <c r="BP189" s="210">
        <v>40000000</v>
      </c>
      <c r="BQ189" s="210">
        <v>0</v>
      </c>
      <c r="BR189" s="212">
        <v>40000000</v>
      </c>
      <c r="BS189" s="215">
        <v>40000000</v>
      </c>
      <c r="BT189" s="216">
        <v>115000000</v>
      </c>
      <c r="BU189" s="217"/>
    </row>
    <row r="190" spans="1:73" ht="15.6">
      <c r="A190" s="201">
        <v>186</v>
      </c>
      <c r="B190" s="202" t="s">
        <v>1343</v>
      </c>
      <c r="C190" s="202" t="s">
        <v>1576</v>
      </c>
      <c r="D190" s="202" t="s">
        <v>1624</v>
      </c>
      <c r="E190" s="202" t="s">
        <v>1625</v>
      </c>
      <c r="F190" s="203">
        <v>17</v>
      </c>
      <c r="G190" s="202" t="s">
        <v>3581</v>
      </c>
      <c r="H190" s="204">
        <v>170701800</v>
      </c>
      <c r="I190" s="205" t="s">
        <v>1658</v>
      </c>
      <c r="J190" s="205" t="s">
        <v>1659</v>
      </c>
      <c r="K190" s="205" t="s">
        <v>1660</v>
      </c>
      <c r="L190" s="220">
        <v>0</v>
      </c>
      <c r="M190" s="202" t="s">
        <v>1661</v>
      </c>
      <c r="N190" s="204">
        <v>1257</v>
      </c>
      <c r="O190" s="202" t="s">
        <v>1216</v>
      </c>
      <c r="P190" s="210">
        <v>78000000</v>
      </c>
      <c r="Q190" s="210">
        <v>0</v>
      </c>
      <c r="R190" s="210">
        <v>0</v>
      </c>
      <c r="S190" s="210">
        <v>0</v>
      </c>
      <c r="T190" s="210">
        <v>0</v>
      </c>
      <c r="U190" s="210">
        <v>0</v>
      </c>
      <c r="V190" s="210">
        <v>0</v>
      </c>
      <c r="W190" s="210">
        <v>0</v>
      </c>
      <c r="X190" s="211">
        <v>78000000</v>
      </c>
      <c r="Y190" s="210">
        <v>0</v>
      </c>
      <c r="Z190" s="210">
        <v>100000000</v>
      </c>
      <c r="AA190" s="210">
        <v>0</v>
      </c>
      <c r="AB190" s="212">
        <v>100000000</v>
      </c>
      <c r="AC190" s="213">
        <v>178000000</v>
      </c>
      <c r="AD190" s="210">
        <v>80000000</v>
      </c>
      <c r="AE190" s="210">
        <v>0</v>
      </c>
      <c r="AF190" s="210">
        <v>0</v>
      </c>
      <c r="AG190" s="210">
        <v>0</v>
      </c>
      <c r="AH190" s="210">
        <v>0</v>
      </c>
      <c r="AI190" s="210">
        <v>0</v>
      </c>
      <c r="AJ190" s="210">
        <v>0</v>
      </c>
      <c r="AK190" s="210">
        <v>0</v>
      </c>
      <c r="AL190" s="211">
        <v>80000000</v>
      </c>
      <c r="AM190" s="210">
        <v>0</v>
      </c>
      <c r="AN190" s="210">
        <v>120000000</v>
      </c>
      <c r="AO190" s="210">
        <v>0</v>
      </c>
      <c r="AP190" s="212">
        <v>120000000</v>
      </c>
      <c r="AQ190" s="214">
        <v>200000000</v>
      </c>
      <c r="AR190" s="210">
        <v>85000000</v>
      </c>
      <c r="AS190" s="210">
        <v>0</v>
      </c>
      <c r="AT190" s="210">
        <v>0</v>
      </c>
      <c r="AU190" s="210">
        <v>0</v>
      </c>
      <c r="AV190" s="210">
        <v>0</v>
      </c>
      <c r="AW190" s="210">
        <v>0</v>
      </c>
      <c r="AX190" s="210">
        <v>0</v>
      </c>
      <c r="AY190" s="210">
        <v>0</v>
      </c>
      <c r="AZ190" s="211">
        <v>85000000</v>
      </c>
      <c r="BA190" s="210">
        <v>0</v>
      </c>
      <c r="BB190" s="210">
        <v>140000000</v>
      </c>
      <c r="BC190" s="210">
        <v>0</v>
      </c>
      <c r="BD190" s="212">
        <v>140000000</v>
      </c>
      <c r="BE190" s="214">
        <v>225000000</v>
      </c>
      <c r="BF190" s="210">
        <v>0</v>
      </c>
      <c r="BG190" s="210">
        <v>0</v>
      </c>
      <c r="BH190" s="210">
        <v>0</v>
      </c>
      <c r="BI190" s="210">
        <v>0</v>
      </c>
      <c r="BJ190" s="210">
        <v>0</v>
      </c>
      <c r="BK190" s="210">
        <v>0</v>
      </c>
      <c r="BL190" s="210">
        <v>0</v>
      </c>
      <c r="BM190" s="210">
        <v>0</v>
      </c>
      <c r="BN190" s="211">
        <v>0</v>
      </c>
      <c r="BO190" s="210">
        <v>0</v>
      </c>
      <c r="BP190" s="210">
        <v>0</v>
      </c>
      <c r="BQ190" s="210">
        <v>0</v>
      </c>
      <c r="BR190" s="212">
        <v>0</v>
      </c>
      <c r="BS190" s="215">
        <v>0</v>
      </c>
      <c r="BT190" s="216">
        <v>603000000</v>
      </c>
      <c r="BU190" s="217"/>
    </row>
    <row r="191" spans="1:73" ht="31.2">
      <c r="A191" s="201">
        <v>187</v>
      </c>
      <c r="B191" s="202" t="s">
        <v>1343</v>
      </c>
      <c r="C191" s="202" t="s">
        <v>1576</v>
      </c>
      <c r="D191" s="202" t="s">
        <v>1662</v>
      </c>
      <c r="E191" s="202" t="s">
        <v>3582</v>
      </c>
      <c r="F191" s="203">
        <v>17</v>
      </c>
      <c r="G191" s="202" t="s">
        <v>1501</v>
      </c>
      <c r="H191" s="204">
        <v>170909700</v>
      </c>
      <c r="I191" s="205" t="s">
        <v>1668</v>
      </c>
      <c r="J191" s="205" t="s">
        <v>1669</v>
      </c>
      <c r="K191" s="205" t="s">
        <v>1670</v>
      </c>
      <c r="L191" s="220">
        <v>250</v>
      </c>
      <c r="M191" s="202" t="s">
        <v>1671</v>
      </c>
      <c r="N191" s="204">
        <v>550</v>
      </c>
      <c r="O191" s="202" t="s">
        <v>1216</v>
      </c>
      <c r="P191" s="210">
        <v>139277500</v>
      </c>
      <c r="Q191" s="210">
        <v>0</v>
      </c>
      <c r="R191" s="210">
        <v>0</v>
      </c>
      <c r="S191" s="210">
        <v>0</v>
      </c>
      <c r="T191" s="210">
        <v>0</v>
      </c>
      <c r="U191" s="210">
        <v>0</v>
      </c>
      <c r="V191" s="210">
        <v>0</v>
      </c>
      <c r="W191" s="210">
        <v>0</v>
      </c>
      <c r="X191" s="211">
        <v>139277500</v>
      </c>
      <c r="Y191" s="210">
        <v>0</v>
      </c>
      <c r="Z191" s="210">
        <v>0</v>
      </c>
      <c r="AA191" s="210">
        <v>156000000</v>
      </c>
      <c r="AB191" s="212">
        <v>156000000</v>
      </c>
      <c r="AC191" s="213">
        <v>295277500</v>
      </c>
      <c r="AD191" s="210">
        <v>0</v>
      </c>
      <c r="AE191" s="210">
        <v>0</v>
      </c>
      <c r="AF191" s="210">
        <v>0</v>
      </c>
      <c r="AG191" s="210">
        <v>0</v>
      </c>
      <c r="AH191" s="210">
        <v>0</v>
      </c>
      <c r="AI191" s="210">
        <v>0</v>
      </c>
      <c r="AJ191" s="210">
        <v>0</v>
      </c>
      <c r="AK191" s="210">
        <v>0</v>
      </c>
      <c r="AL191" s="211">
        <v>0</v>
      </c>
      <c r="AM191" s="210">
        <v>0</v>
      </c>
      <c r="AN191" s="210">
        <v>0</v>
      </c>
      <c r="AO191" s="210">
        <v>0</v>
      </c>
      <c r="AP191" s="212">
        <v>0</v>
      </c>
      <c r="AQ191" s="214">
        <v>0</v>
      </c>
      <c r="AR191" s="210">
        <v>0</v>
      </c>
      <c r="AS191" s="210">
        <v>0</v>
      </c>
      <c r="AT191" s="210">
        <v>0</v>
      </c>
      <c r="AU191" s="210">
        <v>0</v>
      </c>
      <c r="AV191" s="210">
        <v>0</v>
      </c>
      <c r="AW191" s="210">
        <v>0</v>
      </c>
      <c r="AX191" s="210">
        <v>0</v>
      </c>
      <c r="AY191" s="210">
        <v>0</v>
      </c>
      <c r="AZ191" s="211">
        <v>0</v>
      </c>
      <c r="BA191" s="210">
        <v>0</v>
      </c>
      <c r="BB191" s="210">
        <v>0</v>
      </c>
      <c r="BC191" s="210">
        <v>0</v>
      </c>
      <c r="BD191" s="212">
        <v>0</v>
      </c>
      <c r="BE191" s="214">
        <v>0</v>
      </c>
      <c r="BF191" s="210">
        <v>0</v>
      </c>
      <c r="BG191" s="210">
        <v>0</v>
      </c>
      <c r="BH191" s="210">
        <v>0</v>
      </c>
      <c r="BI191" s="210">
        <v>0</v>
      </c>
      <c r="BJ191" s="210">
        <v>0</v>
      </c>
      <c r="BK191" s="210">
        <v>0</v>
      </c>
      <c r="BL191" s="210">
        <v>0</v>
      </c>
      <c r="BM191" s="210">
        <v>0</v>
      </c>
      <c r="BN191" s="211">
        <v>0</v>
      </c>
      <c r="BO191" s="210">
        <v>0</v>
      </c>
      <c r="BP191" s="210">
        <v>0</v>
      </c>
      <c r="BQ191" s="210">
        <v>0</v>
      </c>
      <c r="BR191" s="212">
        <v>0</v>
      </c>
      <c r="BS191" s="215">
        <v>0</v>
      </c>
      <c r="BT191" s="216">
        <v>295277500</v>
      </c>
      <c r="BU191" s="217"/>
    </row>
    <row r="192" spans="1:73" ht="31.2">
      <c r="A192" s="201">
        <v>188</v>
      </c>
      <c r="B192" s="202" t="s">
        <v>1343</v>
      </c>
      <c r="C192" s="202" t="s">
        <v>1576</v>
      </c>
      <c r="D192" s="202" t="s">
        <v>1662</v>
      </c>
      <c r="E192" s="202" t="s">
        <v>3582</v>
      </c>
      <c r="F192" s="203">
        <v>17</v>
      </c>
      <c r="G192" s="202" t="s">
        <v>1501</v>
      </c>
      <c r="H192" s="204">
        <v>170909900</v>
      </c>
      <c r="I192" s="205" t="s">
        <v>1675</v>
      </c>
      <c r="J192" s="205" t="s">
        <v>1676</v>
      </c>
      <c r="K192" s="205" t="s">
        <v>1677</v>
      </c>
      <c r="L192" s="231">
        <v>29097.52</v>
      </c>
      <c r="M192" s="202" t="s">
        <v>1665</v>
      </c>
      <c r="N192" s="232">
        <v>29352.52</v>
      </c>
      <c r="O192" s="202" t="s">
        <v>1216</v>
      </c>
      <c r="P192" s="210">
        <v>0</v>
      </c>
      <c r="Q192" s="210">
        <v>0</v>
      </c>
      <c r="R192" s="210">
        <v>0</v>
      </c>
      <c r="S192" s="210">
        <v>0</v>
      </c>
      <c r="T192" s="210">
        <v>0</v>
      </c>
      <c r="U192" s="210">
        <v>0</v>
      </c>
      <c r="V192" s="210">
        <v>0</v>
      </c>
      <c r="W192" s="210">
        <v>0</v>
      </c>
      <c r="X192" s="211">
        <v>0</v>
      </c>
      <c r="Y192" s="210">
        <v>0</v>
      </c>
      <c r="Z192" s="210">
        <v>7500000000</v>
      </c>
      <c r="AA192" s="210">
        <v>0</v>
      </c>
      <c r="AB192" s="212">
        <v>7500000000</v>
      </c>
      <c r="AC192" s="213">
        <v>7500000000</v>
      </c>
      <c r="AD192" s="210">
        <v>0</v>
      </c>
      <c r="AE192" s="210">
        <v>0</v>
      </c>
      <c r="AF192" s="210">
        <v>0</v>
      </c>
      <c r="AG192" s="210">
        <v>0</v>
      </c>
      <c r="AH192" s="210">
        <v>0</v>
      </c>
      <c r="AI192" s="210">
        <v>0</v>
      </c>
      <c r="AJ192" s="210">
        <v>0</v>
      </c>
      <c r="AK192" s="210">
        <v>0</v>
      </c>
      <c r="AL192" s="211">
        <v>0</v>
      </c>
      <c r="AM192" s="210">
        <v>0</v>
      </c>
      <c r="AN192" s="210">
        <v>0</v>
      </c>
      <c r="AO192" s="210">
        <v>0</v>
      </c>
      <c r="AP192" s="212">
        <v>0</v>
      </c>
      <c r="AQ192" s="214">
        <v>0</v>
      </c>
      <c r="AR192" s="210">
        <v>0</v>
      </c>
      <c r="AS192" s="210">
        <v>0</v>
      </c>
      <c r="AT192" s="210">
        <v>0</v>
      </c>
      <c r="AU192" s="210">
        <v>0</v>
      </c>
      <c r="AV192" s="210">
        <v>0</v>
      </c>
      <c r="AW192" s="210">
        <v>0</v>
      </c>
      <c r="AX192" s="210">
        <v>0</v>
      </c>
      <c r="AY192" s="210">
        <v>0</v>
      </c>
      <c r="AZ192" s="211">
        <v>0</v>
      </c>
      <c r="BA192" s="210">
        <v>0</v>
      </c>
      <c r="BB192" s="210">
        <v>0</v>
      </c>
      <c r="BC192" s="210">
        <v>0</v>
      </c>
      <c r="BD192" s="212">
        <v>0</v>
      </c>
      <c r="BE192" s="214">
        <v>0</v>
      </c>
      <c r="BF192" s="210">
        <v>0</v>
      </c>
      <c r="BG192" s="210">
        <v>0</v>
      </c>
      <c r="BH192" s="210">
        <v>0</v>
      </c>
      <c r="BI192" s="210">
        <v>0</v>
      </c>
      <c r="BJ192" s="210">
        <v>0</v>
      </c>
      <c r="BK192" s="210">
        <v>0</v>
      </c>
      <c r="BL192" s="210">
        <v>0</v>
      </c>
      <c r="BM192" s="210">
        <v>0</v>
      </c>
      <c r="BN192" s="211">
        <v>0</v>
      </c>
      <c r="BO192" s="210">
        <v>0</v>
      </c>
      <c r="BP192" s="210">
        <v>0</v>
      </c>
      <c r="BQ192" s="210">
        <v>0</v>
      </c>
      <c r="BR192" s="212">
        <v>0</v>
      </c>
      <c r="BS192" s="215">
        <v>0</v>
      </c>
      <c r="BT192" s="216">
        <v>7500000000</v>
      </c>
      <c r="BU192" s="217"/>
    </row>
    <row r="193" spans="1:73" ht="31.2">
      <c r="A193" s="201">
        <v>189</v>
      </c>
      <c r="B193" s="202" t="s">
        <v>1343</v>
      </c>
      <c r="C193" s="202" t="s">
        <v>1576</v>
      </c>
      <c r="D193" s="202" t="s">
        <v>1662</v>
      </c>
      <c r="E193" s="202" t="s">
        <v>3582</v>
      </c>
      <c r="F193" s="203">
        <v>17</v>
      </c>
      <c r="G193" s="202" t="s">
        <v>1501</v>
      </c>
      <c r="H193" s="204">
        <v>170910000</v>
      </c>
      <c r="I193" s="205" t="s">
        <v>1675</v>
      </c>
      <c r="J193" s="205" t="s">
        <v>1679</v>
      </c>
      <c r="K193" s="205" t="s">
        <v>1680</v>
      </c>
      <c r="L193" s="231">
        <v>12475.58</v>
      </c>
      <c r="M193" s="202" t="s">
        <v>1671</v>
      </c>
      <c r="N193" s="232">
        <v>13275.58</v>
      </c>
      <c r="O193" s="202" t="s">
        <v>1216</v>
      </c>
      <c r="P193" s="210">
        <v>0</v>
      </c>
      <c r="Q193" s="210">
        <v>0</v>
      </c>
      <c r="R193" s="210">
        <v>0</v>
      </c>
      <c r="S193" s="210">
        <v>0</v>
      </c>
      <c r="T193" s="210">
        <v>0</v>
      </c>
      <c r="U193" s="210">
        <v>0</v>
      </c>
      <c r="V193" s="210">
        <v>0</v>
      </c>
      <c r="W193" s="210">
        <v>0</v>
      </c>
      <c r="X193" s="211">
        <v>0</v>
      </c>
      <c r="Y193" s="210">
        <v>0</v>
      </c>
      <c r="Z193" s="210">
        <v>0</v>
      </c>
      <c r="AA193" s="210">
        <v>0</v>
      </c>
      <c r="AB193" s="212">
        <v>0</v>
      </c>
      <c r="AC193" s="213">
        <v>0</v>
      </c>
      <c r="AD193" s="210">
        <v>0</v>
      </c>
      <c r="AE193" s="210">
        <v>0</v>
      </c>
      <c r="AF193" s="210">
        <v>0</v>
      </c>
      <c r="AG193" s="210">
        <v>0</v>
      </c>
      <c r="AH193" s="210">
        <v>0</v>
      </c>
      <c r="AI193" s="210">
        <v>0</v>
      </c>
      <c r="AJ193" s="210">
        <v>0</v>
      </c>
      <c r="AK193" s="210">
        <v>0</v>
      </c>
      <c r="AL193" s="211">
        <v>0</v>
      </c>
      <c r="AM193" s="210">
        <v>0</v>
      </c>
      <c r="AN193" s="210">
        <v>6500000000</v>
      </c>
      <c r="AO193" s="210">
        <v>0</v>
      </c>
      <c r="AP193" s="212">
        <v>6500000000</v>
      </c>
      <c r="AQ193" s="214">
        <v>6500000000</v>
      </c>
      <c r="AR193" s="210">
        <v>0</v>
      </c>
      <c r="AS193" s="210">
        <v>0</v>
      </c>
      <c r="AT193" s="210">
        <v>0</v>
      </c>
      <c r="AU193" s="210">
        <v>0</v>
      </c>
      <c r="AV193" s="210">
        <v>0</v>
      </c>
      <c r="AW193" s="210">
        <v>0</v>
      </c>
      <c r="AX193" s="210">
        <v>0</v>
      </c>
      <c r="AY193" s="210">
        <v>0</v>
      </c>
      <c r="AZ193" s="211">
        <v>0</v>
      </c>
      <c r="BA193" s="210">
        <v>0</v>
      </c>
      <c r="BB193" s="210">
        <v>0</v>
      </c>
      <c r="BC193" s="210">
        <v>0</v>
      </c>
      <c r="BD193" s="212">
        <v>0</v>
      </c>
      <c r="BE193" s="214">
        <v>0</v>
      </c>
      <c r="BF193" s="210">
        <v>0</v>
      </c>
      <c r="BG193" s="210">
        <v>0</v>
      </c>
      <c r="BH193" s="210">
        <v>0</v>
      </c>
      <c r="BI193" s="210">
        <v>0</v>
      </c>
      <c r="BJ193" s="210">
        <v>0</v>
      </c>
      <c r="BK193" s="210">
        <v>0</v>
      </c>
      <c r="BL193" s="210">
        <v>0</v>
      </c>
      <c r="BM193" s="210">
        <v>0</v>
      </c>
      <c r="BN193" s="211">
        <v>0</v>
      </c>
      <c r="BO193" s="210">
        <v>0</v>
      </c>
      <c r="BP193" s="210">
        <v>0</v>
      </c>
      <c r="BQ193" s="210">
        <v>0</v>
      </c>
      <c r="BR193" s="212">
        <v>0</v>
      </c>
      <c r="BS193" s="215">
        <v>0</v>
      </c>
      <c r="BT193" s="216">
        <v>6500000000</v>
      </c>
      <c r="BU193" s="217"/>
    </row>
    <row r="194" spans="1:73" ht="31.2">
      <c r="A194" s="201">
        <v>190</v>
      </c>
      <c r="B194" s="202" t="s">
        <v>1343</v>
      </c>
      <c r="C194" s="202" t="s">
        <v>1576</v>
      </c>
      <c r="D194" s="202" t="s">
        <v>1662</v>
      </c>
      <c r="E194" s="202" t="s">
        <v>3582</v>
      </c>
      <c r="F194" s="203">
        <v>17</v>
      </c>
      <c r="G194" s="202" t="s">
        <v>1682</v>
      </c>
      <c r="H194" s="204">
        <v>170400100</v>
      </c>
      <c r="I194" s="205" t="s">
        <v>1683</v>
      </c>
      <c r="J194" s="205" t="s">
        <v>1684</v>
      </c>
      <c r="K194" s="205" t="s">
        <v>1685</v>
      </c>
      <c r="L194" s="220">
        <v>1</v>
      </c>
      <c r="M194" s="202" t="s">
        <v>1686</v>
      </c>
      <c r="N194" s="204">
        <v>3</v>
      </c>
      <c r="O194" s="202" t="s">
        <v>1216</v>
      </c>
      <c r="P194" s="210">
        <v>25000000</v>
      </c>
      <c r="Q194" s="210">
        <v>0</v>
      </c>
      <c r="R194" s="210">
        <v>0</v>
      </c>
      <c r="S194" s="210">
        <v>0</v>
      </c>
      <c r="T194" s="210">
        <v>0</v>
      </c>
      <c r="U194" s="210">
        <v>0</v>
      </c>
      <c r="V194" s="210">
        <v>0</v>
      </c>
      <c r="W194" s="210">
        <v>0</v>
      </c>
      <c r="X194" s="211">
        <v>25000000</v>
      </c>
      <c r="Y194" s="210">
        <v>0</v>
      </c>
      <c r="Z194" s="210">
        <v>0</v>
      </c>
      <c r="AA194" s="210">
        <v>0</v>
      </c>
      <c r="AB194" s="212">
        <v>0</v>
      </c>
      <c r="AC194" s="213">
        <v>25000000</v>
      </c>
      <c r="AD194" s="210">
        <v>25000000</v>
      </c>
      <c r="AE194" s="210">
        <v>0</v>
      </c>
      <c r="AF194" s="210">
        <v>0</v>
      </c>
      <c r="AG194" s="210">
        <v>0</v>
      </c>
      <c r="AH194" s="210">
        <v>0</v>
      </c>
      <c r="AI194" s="210">
        <v>0</v>
      </c>
      <c r="AJ194" s="210">
        <v>0</v>
      </c>
      <c r="AK194" s="210">
        <v>0</v>
      </c>
      <c r="AL194" s="211">
        <v>25000000</v>
      </c>
      <c r="AM194" s="210">
        <v>0</v>
      </c>
      <c r="AN194" s="210">
        <v>0</v>
      </c>
      <c r="AO194" s="210">
        <v>0</v>
      </c>
      <c r="AP194" s="212">
        <v>0</v>
      </c>
      <c r="AQ194" s="214">
        <v>25000000</v>
      </c>
      <c r="AR194" s="210">
        <v>30000000</v>
      </c>
      <c r="AS194" s="210">
        <v>0</v>
      </c>
      <c r="AT194" s="210">
        <v>0</v>
      </c>
      <c r="AU194" s="210">
        <v>0</v>
      </c>
      <c r="AV194" s="210">
        <v>0</v>
      </c>
      <c r="AW194" s="210">
        <v>0</v>
      </c>
      <c r="AX194" s="210">
        <v>0</v>
      </c>
      <c r="AY194" s="210">
        <v>0</v>
      </c>
      <c r="AZ194" s="211">
        <v>30000000</v>
      </c>
      <c r="BA194" s="210">
        <v>0</v>
      </c>
      <c r="BB194" s="210">
        <v>0</v>
      </c>
      <c r="BC194" s="210">
        <v>0</v>
      </c>
      <c r="BD194" s="212">
        <v>0</v>
      </c>
      <c r="BE194" s="214">
        <v>30000000</v>
      </c>
      <c r="BF194" s="210">
        <v>25000000</v>
      </c>
      <c r="BG194" s="210">
        <v>0</v>
      </c>
      <c r="BH194" s="210">
        <v>0</v>
      </c>
      <c r="BI194" s="210">
        <v>0</v>
      </c>
      <c r="BJ194" s="210">
        <v>0</v>
      </c>
      <c r="BK194" s="210">
        <v>0</v>
      </c>
      <c r="BL194" s="210">
        <v>0</v>
      </c>
      <c r="BM194" s="210">
        <v>0</v>
      </c>
      <c r="BN194" s="211">
        <v>25000000</v>
      </c>
      <c r="BO194" s="210">
        <v>0</v>
      </c>
      <c r="BP194" s="210">
        <v>0</v>
      </c>
      <c r="BQ194" s="210">
        <v>0</v>
      </c>
      <c r="BR194" s="212">
        <v>0</v>
      </c>
      <c r="BS194" s="215">
        <v>25000000</v>
      </c>
      <c r="BT194" s="216">
        <v>105000000</v>
      </c>
      <c r="BU194" s="217"/>
    </row>
    <row r="195" spans="1:73" ht="31.2">
      <c r="A195" s="201">
        <v>191</v>
      </c>
      <c r="B195" s="202" t="s">
        <v>1343</v>
      </c>
      <c r="C195" s="202" t="s">
        <v>1576</v>
      </c>
      <c r="D195" s="202" t="s">
        <v>1662</v>
      </c>
      <c r="E195" s="202" t="s">
        <v>3582</v>
      </c>
      <c r="F195" s="203">
        <v>17</v>
      </c>
      <c r="G195" s="202" t="s">
        <v>1682</v>
      </c>
      <c r="H195" s="204">
        <v>170400300</v>
      </c>
      <c r="I195" s="205" t="s">
        <v>937</v>
      </c>
      <c r="J195" s="205" t="s">
        <v>1219</v>
      </c>
      <c r="K195" s="205" t="s">
        <v>1685</v>
      </c>
      <c r="L195" s="220">
        <v>1</v>
      </c>
      <c r="M195" s="202" t="s">
        <v>1686</v>
      </c>
      <c r="N195" s="204">
        <v>2</v>
      </c>
      <c r="O195" s="202" t="s">
        <v>1216</v>
      </c>
      <c r="P195" s="210">
        <v>25000000</v>
      </c>
      <c r="Q195" s="210">
        <v>0</v>
      </c>
      <c r="R195" s="210">
        <v>0</v>
      </c>
      <c r="S195" s="210">
        <v>0</v>
      </c>
      <c r="T195" s="210">
        <v>0</v>
      </c>
      <c r="U195" s="210">
        <v>0</v>
      </c>
      <c r="V195" s="210">
        <v>0</v>
      </c>
      <c r="W195" s="210">
        <v>0</v>
      </c>
      <c r="X195" s="211">
        <v>25000000</v>
      </c>
      <c r="Y195" s="210">
        <v>0</v>
      </c>
      <c r="Z195" s="210">
        <v>0</v>
      </c>
      <c r="AA195" s="210">
        <v>0</v>
      </c>
      <c r="AB195" s="212">
        <v>0</v>
      </c>
      <c r="AC195" s="213">
        <v>25000000</v>
      </c>
      <c r="AD195" s="210">
        <v>25000000</v>
      </c>
      <c r="AE195" s="210">
        <v>0</v>
      </c>
      <c r="AF195" s="210">
        <v>0</v>
      </c>
      <c r="AG195" s="210">
        <v>0</v>
      </c>
      <c r="AH195" s="210">
        <v>0</v>
      </c>
      <c r="AI195" s="210">
        <v>0</v>
      </c>
      <c r="AJ195" s="210">
        <v>0</v>
      </c>
      <c r="AK195" s="210">
        <v>0</v>
      </c>
      <c r="AL195" s="211">
        <v>25000000</v>
      </c>
      <c r="AM195" s="210">
        <v>0</v>
      </c>
      <c r="AN195" s="210">
        <v>0</v>
      </c>
      <c r="AO195" s="210">
        <v>0</v>
      </c>
      <c r="AP195" s="212">
        <v>0</v>
      </c>
      <c r="AQ195" s="214">
        <v>25000000</v>
      </c>
      <c r="AR195" s="210">
        <v>30000000</v>
      </c>
      <c r="AS195" s="210">
        <v>0</v>
      </c>
      <c r="AT195" s="210">
        <v>0</v>
      </c>
      <c r="AU195" s="210">
        <v>0</v>
      </c>
      <c r="AV195" s="210">
        <v>0</v>
      </c>
      <c r="AW195" s="210">
        <v>0</v>
      </c>
      <c r="AX195" s="210">
        <v>0</v>
      </c>
      <c r="AY195" s="210">
        <v>0</v>
      </c>
      <c r="AZ195" s="211">
        <v>30000000</v>
      </c>
      <c r="BA195" s="210">
        <v>0</v>
      </c>
      <c r="BB195" s="210">
        <v>0</v>
      </c>
      <c r="BC195" s="210">
        <v>0</v>
      </c>
      <c r="BD195" s="212">
        <v>0</v>
      </c>
      <c r="BE195" s="214">
        <v>30000000</v>
      </c>
      <c r="BF195" s="210">
        <v>25000000</v>
      </c>
      <c r="BG195" s="210">
        <v>0</v>
      </c>
      <c r="BH195" s="210">
        <v>0</v>
      </c>
      <c r="BI195" s="210">
        <v>0</v>
      </c>
      <c r="BJ195" s="210">
        <v>0</v>
      </c>
      <c r="BK195" s="210">
        <v>0</v>
      </c>
      <c r="BL195" s="210">
        <v>0</v>
      </c>
      <c r="BM195" s="210">
        <v>0</v>
      </c>
      <c r="BN195" s="211">
        <v>25000000</v>
      </c>
      <c r="BO195" s="210">
        <v>0</v>
      </c>
      <c r="BP195" s="210">
        <v>0</v>
      </c>
      <c r="BQ195" s="210">
        <v>0</v>
      </c>
      <c r="BR195" s="212">
        <v>0</v>
      </c>
      <c r="BS195" s="215">
        <v>25000000</v>
      </c>
      <c r="BT195" s="216">
        <v>105000000</v>
      </c>
      <c r="BU195" s="217"/>
    </row>
    <row r="196" spans="1:73" ht="31.2">
      <c r="A196" s="201">
        <v>192</v>
      </c>
      <c r="B196" s="202" t="s">
        <v>1343</v>
      </c>
      <c r="C196" s="202" t="s">
        <v>1576</v>
      </c>
      <c r="D196" s="202" t="s">
        <v>1662</v>
      </c>
      <c r="E196" s="202" t="s">
        <v>3582</v>
      </c>
      <c r="F196" s="203">
        <v>32</v>
      </c>
      <c r="G196" s="202" t="s">
        <v>1690</v>
      </c>
      <c r="H196" s="204">
        <v>320304800</v>
      </c>
      <c r="I196" s="205" t="s">
        <v>1691</v>
      </c>
      <c r="J196" s="205" t="s">
        <v>1692</v>
      </c>
      <c r="K196" s="205" t="s">
        <v>1693</v>
      </c>
      <c r="L196" s="229">
        <v>199200</v>
      </c>
      <c r="M196" s="202" t="s">
        <v>1686</v>
      </c>
      <c r="N196" s="230">
        <v>259200</v>
      </c>
      <c r="O196" s="202" t="s">
        <v>1216</v>
      </c>
      <c r="P196" s="210">
        <v>50000000</v>
      </c>
      <c r="Q196" s="210">
        <v>0</v>
      </c>
      <c r="R196" s="210">
        <v>0</v>
      </c>
      <c r="S196" s="210">
        <v>0</v>
      </c>
      <c r="T196" s="210">
        <v>0</v>
      </c>
      <c r="U196" s="210">
        <v>0</v>
      </c>
      <c r="V196" s="210">
        <v>0</v>
      </c>
      <c r="W196" s="210">
        <v>0</v>
      </c>
      <c r="X196" s="211">
        <v>50000000</v>
      </c>
      <c r="Y196" s="210">
        <v>0</v>
      </c>
      <c r="Z196" s="210">
        <v>750000000</v>
      </c>
      <c r="AA196" s="210">
        <v>0</v>
      </c>
      <c r="AB196" s="212">
        <v>750000000</v>
      </c>
      <c r="AC196" s="213">
        <v>800000000</v>
      </c>
      <c r="AD196" s="210">
        <v>70000000</v>
      </c>
      <c r="AE196" s="210">
        <v>0</v>
      </c>
      <c r="AF196" s="210">
        <v>0</v>
      </c>
      <c r="AG196" s="210">
        <v>0</v>
      </c>
      <c r="AH196" s="210">
        <v>0</v>
      </c>
      <c r="AI196" s="210">
        <v>0</v>
      </c>
      <c r="AJ196" s="210">
        <v>0</v>
      </c>
      <c r="AK196" s="210">
        <v>0</v>
      </c>
      <c r="AL196" s="211">
        <v>70000000</v>
      </c>
      <c r="AM196" s="210">
        <v>0</v>
      </c>
      <c r="AN196" s="210">
        <v>0</v>
      </c>
      <c r="AO196" s="210">
        <v>0</v>
      </c>
      <c r="AP196" s="212">
        <v>0</v>
      </c>
      <c r="AQ196" s="214">
        <v>70000000</v>
      </c>
      <c r="AR196" s="210">
        <v>0</v>
      </c>
      <c r="AS196" s="210">
        <v>0</v>
      </c>
      <c r="AT196" s="210">
        <v>0</v>
      </c>
      <c r="AU196" s="210">
        <v>0</v>
      </c>
      <c r="AV196" s="210">
        <v>0</v>
      </c>
      <c r="AW196" s="210">
        <v>0</v>
      </c>
      <c r="AX196" s="210">
        <v>0</v>
      </c>
      <c r="AY196" s="210">
        <v>0</v>
      </c>
      <c r="AZ196" s="211">
        <v>0</v>
      </c>
      <c r="BA196" s="210">
        <v>0</v>
      </c>
      <c r="BB196" s="210">
        <v>0</v>
      </c>
      <c r="BC196" s="210">
        <v>0</v>
      </c>
      <c r="BD196" s="212">
        <v>0</v>
      </c>
      <c r="BE196" s="214">
        <v>0</v>
      </c>
      <c r="BF196" s="210">
        <v>70000000</v>
      </c>
      <c r="BG196" s="210">
        <v>0</v>
      </c>
      <c r="BH196" s="210">
        <v>0</v>
      </c>
      <c r="BI196" s="210">
        <v>0</v>
      </c>
      <c r="BJ196" s="210">
        <v>0</v>
      </c>
      <c r="BK196" s="210">
        <v>0</v>
      </c>
      <c r="BL196" s="210">
        <v>0</v>
      </c>
      <c r="BM196" s="210">
        <v>0</v>
      </c>
      <c r="BN196" s="211">
        <v>70000000</v>
      </c>
      <c r="BO196" s="210">
        <v>0</v>
      </c>
      <c r="BP196" s="210">
        <v>0</v>
      </c>
      <c r="BQ196" s="210">
        <v>0</v>
      </c>
      <c r="BR196" s="212">
        <v>0</v>
      </c>
      <c r="BS196" s="215">
        <v>70000000</v>
      </c>
      <c r="BT196" s="216">
        <v>940000000</v>
      </c>
      <c r="BU196" s="217"/>
    </row>
    <row r="197" spans="1:73" ht="31.2">
      <c r="A197" s="201">
        <v>193</v>
      </c>
      <c r="B197" s="202" t="s">
        <v>1343</v>
      </c>
      <c r="C197" s="202" t="s">
        <v>1576</v>
      </c>
      <c r="D197" s="202" t="s">
        <v>1662</v>
      </c>
      <c r="E197" s="202" t="s">
        <v>3582</v>
      </c>
      <c r="F197" s="203">
        <v>32</v>
      </c>
      <c r="G197" s="202" t="s">
        <v>1690</v>
      </c>
      <c r="H197" s="204">
        <v>320303300</v>
      </c>
      <c r="I197" s="205" t="s">
        <v>1467</v>
      </c>
      <c r="J197" s="205" t="s">
        <v>1694</v>
      </c>
      <c r="K197" s="205" t="s">
        <v>1695</v>
      </c>
      <c r="L197" s="220">
        <v>0</v>
      </c>
      <c r="M197" s="202" t="s">
        <v>1686</v>
      </c>
      <c r="N197" s="204">
        <v>3</v>
      </c>
      <c r="O197" s="202" t="s">
        <v>1216</v>
      </c>
      <c r="P197" s="210">
        <v>45000000</v>
      </c>
      <c r="Q197" s="210">
        <v>0</v>
      </c>
      <c r="R197" s="210">
        <v>0</v>
      </c>
      <c r="S197" s="210">
        <v>0</v>
      </c>
      <c r="T197" s="210">
        <v>0</v>
      </c>
      <c r="U197" s="210">
        <v>0</v>
      </c>
      <c r="V197" s="210">
        <v>0</v>
      </c>
      <c r="W197" s="210">
        <v>0</v>
      </c>
      <c r="X197" s="211">
        <v>45000000</v>
      </c>
      <c r="Y197" s="210">
        <v>0</v>
      </c>
      <c r="Z197" s="210">
        <v>750000000</v>
      </c>
      <c r="AA197" s="210">
        <v>0</v>
      </c>
      <c r="AB197" s="212">
        <v>750000000</v>
      </c>
      <c r="AC197" s="213">
        <v>795000000</v>
      </c>
      <c r="AD197" s="210">
        <v>50000000</v>
      </c>
      <c r="AE197" s="210">
        <v>0</v>
      </c>
      <c r="AF197" s="210">
        <v>0</v>
      </c>
      <c r="AG197" s="210">
        <v>0</v>
      </c>
      <c r="AH197" s="210">
        <v>0</v>
      </c>
      <c r="AI197" s="210">
        <v>0</v>
      </c>
      <c r="AJ197" s="210">
        <v>0</v>
      </c>
      <c r="AK197" s="210">
        <v>0</v>
      </c>
      <c r="AL197" s="211">
        <v>50000000</v>
      </c>
      <c r="AM197" s="210">
        <v>0</v>
      </c>
      <c r="AN197" s="210">
        <v>0</v>
      </c>
      <c r="AO197" s="210">
        <v>0</v>
      </c>
      <c r="AP197" s="212">
        <v>0</v>
      </c>
      <c r="AQ197" s="214">
        <v>50000000</v>
      </c>
      <c r="AR197" s="210">
        <v>55000000</v>
      </c>
      <c r="AS197" s="210">
        <v>0</v>
      </c>
      <c r="AT197" s="210">
        <v>0</v>
      </c>
      <c r="AU197" s="210">
        <v>0</v>
      </c>
      <c r="AV197" s="210">
        <v>0</v>
      </c>
      <c r="AW197" s="210">
        <v>0</v>
      </c>
      <c r="AX197" s="210">
        <v>0</v>
      </c>
      <c r="AY197" s="210">
        <v>0</v>
      </c>
      <c r="AZ197" s="211">
        <v>55000000</v>
      </c>
      <c r="BA197" s="210">
        <v>0</v>
      </c>
      <c r="BB197" s="210">
        <v>0</v>
      </c>
      <c r="BC197" s="210">
        <v>0</v>
      </c>
      <c r="BD197" s="212">
        <v>0</v>
      </c>
      <c r="BE197" s="214">
        <v>55000000</v>
      </c>
      <c r="BF197" s="210">
        <v>60000000</v>
      </c>
      <c r="BG197" s="210">
        <v>0</v>
      </c>
      <c r="BH197" s="210">
        <v>0</v>
      </c>
      <c r="BI197" s="210">
        <v>0</v>
      </c>
      <c r="BJ197" s="210">
        <v>0</v>
      </c>
      <c r="BK197" s="210">
        <v>0</v>
      </c>
      <c r="BL197" s="210">
        <v>0</v>
      </c>
      <c r="BM197" s="210">
        <v>0</v>
      </c>
      <c r="BN197" s="211">
        <v>60000000</v>
      </c>
      <c r="BO197" s="210">
        <v>0</v>
      </c>
      <c r="BP197" s="210">
        <v>0</v>
      </c>
      <c r="BQ197" s="210">
        <v>0</v>
      </c>
      <c r="BR197" s="212">
        <v>0</v>
      </c>
      <c r="BS197" s="215">
        <v>60000000</v>
      </c>
      <c r="BT197" s="216">
        <v>960000000</v>
      </c>
      <c r="BU197" s="217"/>
    </row>
    <row r="198" spans="1:73" ht="31.2">
      <c r="A198" s="201">
        <v>194</v>
      </c>
      <c r="B198" s="202" t="s">
        <v>1343</v>
      </c>
      <c r="C198" s="202" t="s">
        <v>1696</v>
      </c>
      <c r="D198" s="202" t="s">
        <v>1697</v>
      </c>
      <c r="E198" s="202" t="s">
        <v>1698</v>
      </c>
      <c r="F198" s="203">
        <v>35</v>
      </c>
      <c r="G198" s="202" t="s">
        <v>1404</v>
      </c>
      <c r="H198" s="204">
        <v>350209300</v>
      </c>
      <c r="I198" s="205" t="s">
        <v>1703</v>
      </c>
      <c r="J198" s="205" t="s">
        <v>1704</v>
      </c>
      <c r="K198" s="205" t="s">
        <v>1705</v>
      </c>
      <c r="L198" s="220">
        <v>1</v>
      </c>
      <c r="M198" s="202" t="s">
        <v>1433</v>
      </c>
      <c r="N198" s="204">
        <v>1</v>
      </c>
      <c r="O198" s="202" t="s">
        <v>1422</v>
      </c>
      <c r="P198" s="210">
        <v>196452800</v>
      </c>
      <c r="Q198" s="210">
        <v>0</v>
      </c>
      <c r="R198" s="210">
        <v>0</v>
      </c>
      <c r="S198" s="210">
        <v>0</v>
      </c>
      <c r="T198" s="210">
        <v>0</v>
      </c>
      <c r="U198" s="210">
        <v>0</v>
      </c>
      <c r="V198" s="210">
        <v>0</v>
      </c>
      <c r="W198" s="210">
        <v>0</v>
      </c>
      <c r="X198" s="211">
        <v>196452800</v>
      </c>
      <c r="Y198" s="210">
        <v>380000000</v>
      </c>
      <c r="Z198" s="210">
        <v>380000000</v>
      </c>
      <c r="AA198" s="210">
        <v>0</v>
      </c>
      <c r="AB198" s="212">
        <v>760000000</v>
      </c>
      <c r="AC198" s="213">
        <v>956452800</v>
      </c>
      <c r="AD198" s="210">
        <v>213098080</v>
      </c>
      <c r="AE198" s="210">
        <v>0</v>
      </c>
      <c r="AF198" s="210">
        <v>0</v>
      </c>
      <c r="AG198" s="210">
        <v>0</v>
      </c>
      <c r="AH198" s="210">
        <v>0</v>
      </c>
      <c r="AI198" s="210">
        <v>0</v>
      </c>
      <c r="AJ198" s="210">
        <v>0</v>
      </c>
      <c r="AK198" s="210">
        <v>0</v>
      </c>
      <c r="AL198" s="211">
        <v>213098080</v>
      </c>
      <c r="AM198" s="210">
        <v>500000000</v>
      </c>
      <c r="AN198" s="210">
        <v>0</v>
      </c>
      <c r="AO198" s="210">
        <v>0</v>
      </c>
      <c r="AP198" s="212">
        <v>500000000</v>
      </c>
      <c r="AQ198" s="214">
        <v>713098080</v>
      </c>
      <c r="AR198" s="210">
        <v>221407888</v>
      </c>
      <c r="AS198" s="210">
        <v>0</v>
      </c>
      <c r="AT198" s="210">
        <v>0</v>
      </c>
      <c r="AU198" s="210">
        <v>0</v>
      </c>
      <c r="AV198" s="210">
        <v>0</v>
      </c>
      <c r="AW198" s="210">
        <v>0</v>
      </c>
      <c r="AX198" s="210">
        <v>0</v>
      </c>
      <c r="AY198" s="210">
        <v>0</v>
      </c>
      <c r="AZ198" s="211">
        <v>221407888</v>
      </c>
      <c r="BA198" s="210">
        <v>515000000</v>
      </c>
      <c r="BB198" s="210">
        <v>0</v>
      </c>
      <c r="BC198" s="210">
        <v>0</v>
      </c>
      <c r="BD198" s="212">
        <v>515000000</v>
      </c>
      <c r="BE198" s="214">
        <v>736407888</v>
      </c>
      <c r="BF198" s="210">
        <v>251548677</v>
      </c>
      <c r="BG198" s="210">
        <v>0</v>
      </c>
      <c r="BH198" s="210">
        <v>0</v>
      </c>
      <c r="BI198" s="210">
        <v>0</v>
      </c>
      <c r="BJ198" s="210">
        <v>0</v>
      </c>
      <c r="BK198" s="210">
        <v>0</v>
      </c>
      <c r="BL198" s="210">
        <v>0</v>
      </c>
      <c r="BM198" s="210">
        <v>0</v>
      </c>
      <c r="BN198" s="211">
        <v>251548677</v>
      </c>
      <c r="BO198" s="210">
        <v>510000000</v>
      </c>
      <c r="BP198" s="210">
        <v>0</v>
      </c>
      <c r="BQ198" s="210">
        <v>0</v>
      </c>
      <c r="BR198" s="212">
        <v>510000000</v>
      </c>
      <c r="BS198" s="215">
        <v>761548677</v>
      </c>
      <c r="BT198" s="216">
        <v>3167507445</v>
      </c>
      <c r="BU198" s="217"/>
    </row>
    <row r="199" spans="1:73" ht="31.2">
      <c r="A199" s="201">
        <v>195</v>
      </c>
      <c r="B199" s="202" t="s">
        <v>1343</v>
      </c>
      <c r="C199" s="202" t="s">
        <v>1696</v>
      </c>
      <c r="D199" s="202" t="s">
        <v>1697</v>
      </c>
      <c r="E199" s="202" t="s">
        <v>1698</v>
      </c>
      <c r="F199" s="203">
        <v>35</v>
      </c>
      <c r="G199" s="202" t="s">
        <v>1404</v>
      </c>
      <c r="H199" s="204">
        <v>350209300</v>
      </c>
      <c r="I199" s="205" t="s">
        <v>1703</v>
      </c>
      <c r="J199" s="205" t="s">
        <v>1709</v>
      </c>
      <c r="K199" s="205" t="s">
        <v>1710</v>
      </c>
      <c r="L199" s="220">
        <v>0</v>
      </c>
      <c r="M199" s="202" t="s">
        <v>1433</v>
      </c>
      <c r="N199" s="204">
        <v>1</v>
      </c>
      <c r="O199" s="202" t="s">
        <v>1422</v>
      </c>
      <c r="P199" s="210">
        <v>80000900</v>
      </c>
      <c r="Q199" s="210">
        <v>0</v>
      </c>
      <c r="R199" s="210">
        <v>0</v>
      </c>
      <c r="S199" s="210">
        <v>0</v>
      </c>
      <c r="T199" s="210">
        <v>0</v>
      </c>
      <c r="U199" s="210">
        <v>0</v>
      </c>
      <c r="V199" s="210">
        <v>0</v>
      </c>
      <c r="W199" s="210">
        <v>0</v>
      </c>
      <c r="X199" s="211">
        <v>80000900</v>
      </c>
      <c r="Y199" s="210">
        <v>0</v>
      </c>
      <c r="Z199" s="210">
        <v>0</v>
      </c>
      <c r="AA199" s="210">
        <v>0</v>
      </c>
      <c r="AB199" s="212">
        <v>0</v>
      </c>
      <c r="AC199" s="213">
        <v>80000900</v>
      </c>
      <c r="AD199" s="210">
        <v>40000000</v>
      </c>
      <c r="AE199" s="210">
        <v>0</v>
      </c>
      <c r="AF199" s="210">
        <v>0</v>
      </c>
      <c r="AG199" s="210">
        <v>0</v>
      </c>
      <c r="AH199" s="210">
        <v>0</v>
      </c>
      <c r="AI199" s="210">
        <v>0</v>
      </c>
      <c r="AJ199" s="210">
        <v>0</v>
      </c>
      <c r="AK199" s="210">
        <v>0</v>
      </c>
      <c r="AL199" s="211">
        <v>40000000</v>
      </c>
      <c r="AM199" s="210">
        <v>0</v>
      </c>
      <c r="AN199" s="210">
        <v>0</v>
      </c>
      <c r="AO199" s="210">
        <v>0</v>
      </c>
      <c r="AP199" s="212">
        <v>0</v>
      </c>
      <c r="AQ199" s="214">
        <v>40000000</v>
      </c>
      <c r="AR199" s="210">
        <v>40000000</v>
      </c>
      <c r="AS199" s="210">
        <v>0</v>
      </c>
      <c r="AT199" s="210">
        <v>0</v>
      </c>
      <c r="AU199" s="210">
        <v>0</v>
      </c>
      <c r="AV199" s="210">
        <v>0</v>
      </c>
      <c r="AW199" s="210">
        <v>0</v>
      </c>
      <c r="AX199" s="210">
        <v>0</v>
      </c>
      <c r="AY199" s="210">
        <v>0</v>
      </c>
      <c r="AZ199" s="211">
        <v>40000000</v>
      </c>
      <c r="BA199" s="210">
        <v>0</v>
      </c>
      <c r="BB199" s="210">
        <v>0</v>
      </c>
      <c r="BC199" s="210">
        <v>0</v>
      </c>
      <c r="BD199" s="212">
        <v>0</v>
      </c>
      <c r="BE199" s="214">
        <v>40000000</v>
      </c>
      <c r="BF199" s="210">
        <v>40000000</v>
      </c>
      <c r="BG199" s="210">
        <v>0</v>
      </c>
      <c r="BH199" s="210">
        <v>0</v>
      </c>
      <c r="BI199" s="210">
        <v>0</v>
      </c>
      <c r="BJ199" s="210">
        <v>0</v>
      </c>
      <c r="BK199" s="210">
        <v>0</v>
      </c>
      <c r="BL199" s="210">
        <v>0</v>
      </c>
      <c r="BM199" s="210">
        <v>0</v>
      </c>
      <c r="BN199" s="211">
        <v>40000000</v>
      </c>
      <c r="BO199" s="210">
        <v>40000000</v>
      </c>
      <c r="BP199" s="210">
        <v>0</v>
      </c>
      <c r="BQ199" s="210">
        <v>0</v>
      </c>
      <c r="BR199" s="212">
        <v>40000000</v>
      </c>
      <c r="BS199" s="215">
        <v>80000000</v>
      </c>
      <c r="BT199" s="216">
        <v>240000900</v>
      </c>
      <c r="BU199" s="217"/>
    </row>
    <row r="200" spans="1:73" ht="15.6">
      <c r="A200" s="201">
        <v>196</v>
      </c>
      <c r="B200" s="202" t="s">
        <v>1343</v>
      </c>
      <c r="C200" s="202" t="s">
        <v>1696</v>
      </c>
      <c r="D200" s="202" t="s">
        <v>1697</v>
      </c>
      <c r="E200" s="202" t="s">
        <v>1698</v>
      </c>
      <c r="F200" s="203">
        <v>35</v>
      </c>
      <c r="G200" s="202" t="s">
        <v>1404</v>
      </c>
      <c r="H200" s="204">
        <v>350200200</v>
      </c>
      <c r="I200" s="205" t="s">
        <v>937</v>
      </c>
      <c r="J200" s="205" t="s">
        <v>1711</v>
      </c>
      <c r="K200" s="205" t="s">
        <v>1712</v>
      </c>
      <c r="L200" s="220">
        <v>0</v>
      </c>
      <c r="M200" s="202" t="s">
        <v>1713</v>
      </c>
      <c r="N200" s="204">
        <v>10</v>
      </c>
      <c r="O200" s="202" t="s">
        <v>1422</v>
      </c>
      <c r="P200" s="210">
        <v>66492800</v>
      </c>
      <c r="Q200" s="210">
        <v>0</v>
      </c>
      <c r="R200" s="210">
        <v>0</v>
      </c>
      <c r="S200" s="210">
        <v>0</v>
      </c>
      <c r="T200" s="210">
        <v>0</v>
      </c>
      <c r="U200" s="210">
        <v>0</v>
      </c>
      <c r="V200" s="210">
        <v>0</v>
      </c>
      <c r="W200" s="210">
        <v>0</v>
      </c>
      <c r="X200" s="211">
        <v>66492800</v>
      </c>
      <c r="Y200" s="210">
        <v>0</v>
      </c>
      <c r="Z200" s="210">
        <v>0</v>
      </c>
      <c r="AA200" s="210">
        <v>0</v>
      </c>
      <c r="AB200" s="212">
        <v>0</v>
      </c>
      <c r="AC200" s="213">
        <v>66492800</v>
      </c>
      <c r="AD200" s="210">
        <v>73092000</v>
      </c>
      <c r="AE200" s="210">
        <v>0</v>
      </c>
      <c r="AF200" s="210">
        <v>0</v>
      </c>
      <c r="AG200" s="210">
        <v>0</v>
      </c>
      <c r="AH200" s="210">
        <v>0</v>
      </c>
      <c r="AI200" s="210">
        <v>0</v>
      </c>
      <c r="AJ200" s="210">
        <v>0</v>
      </c>
      <c r="AK200" s="210">
        <v>0</v>
      </c>
      <c r="AL200" s="211">
        <v>73092000</v>
      </c>
      <c r="AM200" s="210">
        <v>90000000</v>
      </c>
      <c r="AN200" s="210">
        <v>0</v>
      </c>
      <c r="AO200" s="210">
        <v>0</v>
      </c>
      <c r="AP200" s="212">
        <v>90000000</v>
      </c>
      <c r="AQ200" s="214">
        <v>163092000</v>
      </c>
      <c r="AR200" s="210">
        <v>80456288</v>
      </c>
      <c r="AS200" s="210">
        <v>0</v>
      </c>
      <c r="AT200" s="210">
        <v>0</v>
      </c>
      <c r="AU200" s="210">
        <v>0</v>
      </c>
      <c r="AV200" s="210">
        <v>0</v>
      </c>
      <c r="AW200" s="210">
        <v>0</v>
      </c>
      <c r="AX200" s="210">
        <v>0</v>
      </c>
      <c r="AY200" s="210">
        <v>0</v>
      </c>
      <c r="AZ200" s="211">
        <v>80456288</v>
      </c>
      <c r="BA200" s="210">
        <v>130000000</v>
      </c>
      <c r="BB200" s="210">
        <v>0</v>
      </c>
      <c r="BC200" s="210">
        <v>0</v>
      </c>
      <c r="BD200" s="212">
        <v>130000000</v>
      </c>
      <c r="BE200" s="214">
        <v>210456288</v>
      </c>
      <c r="BF200" s="210">
        <v>88501917</v>
      </c>
      <c r="BG200" s="210">
        <v>0</v>
      </c>
      <c r="BH200" s="210">
        <v>0</v>
      </c>
      <c r="BI200" s="210">
        <v>0</v>
      </c>
      <c r="BJ200" s="210">
        <v>0</v>
      </c>
      <c r="BK200" s="210">
        <v>0</v>
      </c>
      <c r="BL200" s="210">
        <v>0</v>
      </c>
      <c r="BM200" s="210">
        <v>0</v>
      </c>
      <c r="BN200" s="211">
        <v>88501917</v>
      </c>
      <c r="BO200" s="210">
        <v>90000000</v>
      </c>
      <c r="BP200" s="210">
        <v>0</v>
      </c>
      <c r="BQ200" s="210">
        <v>0</v>
      </c>
      <c r="BR200" s="212">
        <v>90000000</v>
      </c>
      <c r="BS200" s="215">
        <v>178501917</v>
      </c>
      <c r="BT200" s="216">
        <v>618543005</v>
      </c>
      <c r="BU200" s="217"/>
    </row>
    <row r="201" spans="1:73" ht="31.2">
      <c r="A201" s="201">
        <v>197</v>
      </c>
      <c r="B201" s="202" t="s">
        <v>1343</v>
      </c>
      <c r="C201" s="202" t="s">
        <v>1696</v>
      </c>
      <c r="D201" s="202" t="s">
        <v>1697</v>
      </c>
      <c r="E201" s="202" t="s">
        <v>1698</v>
      </c>
      <c r="F201" s="203">
        <v>35</v>
      </c>
      <c r="G201" s="202" t="s">
        <v>1404</v>
      </c>
      <c r="H201" s="204">
        <v>350203900</v>
      </c>
      <c r="I201" s="205" t="s">
        <v>1714</v>
      </c>
      <c r="J201" s="205" t="s">
        <v>1715</v>
      </c>
      <c r="K201" s="205" t="s">
        <v>1716</v>
      </c>
      <c r="L201" s="220">
        <v>1</v>
      </c>
      <c r="M201" s="202" t="s">
        <v>1433</v>
      </c>
      <c r="N201" s="204">
        <v>5</v>
      </c>
      <c r="O201" s="202" t="s">
        <v>1422</v>
      </c>
      <c r="P201" s="210">
        <v>66000000</v>
      </c>
      <c r="Q201" s="210">
        <v>0</v>
      </c>
      <c r="R201" s="210">
        <v>0</v>
      </c>
      <c r="S201" s="210">
        <v>0</v>
      </c>
      <c r="T201" s="210">
        <v>0</v>
      </c>
      <c r="U201" s="210">
        <v>0</v>
      </c>
      <c r="V201" s="210">
        <v>0</v>
      </c>
      <c r="W201" s="210">
        <v>0</v>
      </c>
      <c r="X201" s="211">
        <v>66000000</v>
      </c>
      <c r="Y201" s="210"/>
      <c r="Z201" s="210"/>
      <c r="AA201" s="210">
        <v>0</v>
      </c>
      <c r="AB201" s="212">
        <v>0</v>
      </c>
      <c r="AC201" s="213">
        <v>66000000</v>
      </c>
      <c r="AD201" s="210">
        <v>66000000</v>
      </c>
      <c r="AE201" s="210">
        <v>0</v>
      </c>
      <c r="AF201" s="210">
        <v>0</v>
      </c>
      <c r="AG201" s="210">
        <v>0</v>
      </c>
      <c r="AH201" s="210">
        <v>0</v>
      </c>
      <c r="AI201" s="210">
        <v>0</v>
      </c>
      <c r="AJ201" s="210">
        <v>0</v>
      </c>
      <c r="AK201" s="210">
        <v>0</v>
      </c>
      <c r="AL201" s="211">
        <v>66000000</v>
      </c>
      <c r="AM201" s="210">
        <v>304000000</v>
      </c>
      <c r="AN201" s="210">
        <v>304000000</v>
      </c>
      <c r="AO201" s="210">
        <v>0</v>
      </c>
      <c r="AP201" s="212">
        <v>608000000</v>
      </c>
      <c r="AQ201" s="214">
        <v>674000000</v>
      </c>
      <c r="AR201" s="210">
        <v>68000000</v>
      </c>
      <c r="AS201" s="210">
        <v>0</v>
      </c>
      <c r="AT201" s="210">
        <v>0</v>
      </c>
      <c r="AU201" s="210">
        <v>0</v>
      </c>
      <c r="AV201" s="210">
        <v>0</v>
      </c>
      <c r="AW201" s="210">
        <v>0</v>
      </c>
      <c r="AX201" s="210">
        <v>0</v>
      </c>
      <c r="AY201" s="210">
        <v>0</v>
      </c>
      <c r="AZ201" s="211">
        <v>68000000</v>
      </c>
      <c r="BA201" s="210">
        <v>12000000</v>
      </c>
      <c r="BB201" s="210">
        <v>0</v>
      </c>
      <c r="BC201" s="210">
        <v>0</v>
      </c>
      <c r="BD201" s="212">
        <v>12000000</v>
      </c>
      <c r="BE201" s="214">
        <v>80000000</v>
      </c>
      <c r="BF201" s="210">
        <v>70000000</v>
      </c>
      <c r="BG201" s="210">
        <v>0</v>
      </c>
      <c r="BH201" s="210">
        <v>0</v>
      </c>
      <c r="BI201" s="210">
        <v>0</v>
      </c>
      <c r="BJ201" s="210">
        <v>0</v>
      </c>
      <c r="BK201" s="210">
        <v>0</v>
      </c>
      <c r="BL201" s="210">
        <v>0</v>
      </c>
      <c r="BM201" s="210">
        <v>0</v>
      </c>
      <c r="BN201" s="211">
        <v>70000000</v>
      </c>
      <c r="BO201" s="210">
        <v>20000000</v>
      </c>
      <c r="BP201" s="210">
        <v>0</v>
      </c>
      <c r="BQ201" s="210">
        <v>0</v>
      </c>
      <c r="BR201" s="212">
        <v>20000000</v>
      </c>
      <c r="BS201" s="215">
        <v>90000000</v>
      </c>
      <c r="BT201" s="216">
        <v>910000000</v>
      </c>
      <c r="BU201" s="217"/>
    </row>
    <row r="202" spans="1:73" ht="31.2">
      <c r="A202" s="201">
        <v>198</v>
      </c>
      <c r="B202" s="202" t="s">
        <v>1343</v>
      </c>
      <c r="C202" s="202" t="s">
        <v>1696</v>
      </c>
      <c r="D202" s="202" t="s">
        <v>1718</v>
      </c>
      <c r="E202" s="202" t="s">
        <v>1719</v>
      </c>
      <c r="F202" s="203">
        <v>35</v>
      </c>
      <c r="G202" s="202" t="s">
        <v>1404</v>
      </c>
      <c r="H202" s="204">
        <v>350204800</v>
      </c>
      <c r="I202" s="205" t="s">
        <v>937</v>
      </c>
      <c r="J202" s="205" t="s">
        <v>1722</v>
      </c>
      <c r="K202" s="205" t="s">
        <v>1723</v>
      </c>
      <c r="L202" s="220">
        <v>1</v>
      </c>
      <c r="M202" s="202" t="s">
        <v>1433</v>
      </c>
      <c r="N202" s="204">
        <v>1</v>
      </c>
      <c r="O202" s="202" t="s">
        <v>1422</v>
      </c>
      <c r="P202" s="210">
        <v>20000000</v>
      </c>
      <c r="Q202" s="210">
        <v>0</v>
      </c>
      <c r="R202" s="210">
        <v>0</v>
      </c>
      <c r="S202" s="210">
        <v>0</v>
      </c>
      <c r="T202" s="210">
        <v>0</v>
      </c>
      <c r="U202" s="210">
        <v>0</v>
      </c>
      <c r="V202" s="210">
        <v>0</v>
      </c>
      <c r="W202" s="210">
        <v>0</v>
      </c>
      <c r="X202" s="211">
        <v>20000000</v>
      </c>
      <c r="Y202" s="210">
        <v>0</v>
      </c>
      <c r="Z202" s="210">
        <v>0</v>
      </c>
      <c r="AA202" s="210">
        <v>0</v>
      </c>
      <c r="AB202" s="212">
        <v>0</v>
      </c>
      <c r="AC202" s="213">
        <v>20000000</v>
      </c>
      <c r="AD202" s="210">
        <v>20000000</v>
      </c>
      <c r="AE202" s="210">
        <v>0</v>
      </c>
      <c r="AF202" s="210">
        <v>0</v>
      </c>
      <c r="AG202" s="210">
        <v>0</v>
      </c>
      <c r="AH202" s="210">
        <v>0</v>
      </c>
      <c r="AI202" s="210">
        <v>0</v>
      </c>
      <c r="AJ202" s="210">
        <v>0</v>
      </c>
      <c r="AK202" s="210">
        <v>0</v>
      </c>
      <c r="AL202" s="211">
        <v>20000000</v>
      </c>
      <c r="AM202" s="210">
        <v>130000000</v>
      </c>
      <c r="AN202" s="210">
        <v>0</v>
      </c>
      <c r="AO202" s="210">
        <v>0</v>
      </c>
      <c r="AP202" s="212">
        <v>130000000</v>
      </c>
      <c r="AQ202" s="214">
        <v>150000000</v>
      </c>
      <c r="AR202" s="210">
        <v>35000000</v>
      </c>
      <c r="AS202" s="210">
        <v>0</v>
      </c>
      <c r="AT202" s="210">
        <v>0</v>
      </c>
      <c r="AU202" s="210">
        <v>0</v>
      </c>
      <c r="AV202" s="210">
        <v>0</v>
      </c>
      <c r="AW202" s="210">
        <v>0</v>
      </c>
      <c r="AX202" s="210">
        <v>0</v>
      </c>
      <c r="AY202" s="210">
        <v>0</v>
      </c>
      <c r="AZ202" s="211">
        <v>35000000</v>
      </c>
      <c r="BA202" s="210">
        <v>130000000</v>
      </c>
      <c r="BB202" s="210">
        <v>0</v>
      </c>
      <c r="BC202" s="210">
        <v>0</v>
      </c>
      <c r="BD202" s="212">
        <v>130000000</v>
      </c>
      <c r="BE202" s="214">
        <v>165000000</v>
      </c>
      <c r="BF202" s="210">
        <v>20000000</v>
      </c>
      <c r="BG202" s="210">
        <v>0</v>
      </c>
      <c r="BH202" s="210">
        <v>0</v>
      </c>
      <c r="BI202" s="210">
        <v>0</v>
      </c>
      <c r="BJ202" s="210">
        <v>0</v>
      </c>
      <c r="BK202" s="210">
        <v>0</v>
      </c>
      <c r="BL202" s="210">
        <v>0</v>
      </c>
      <c r="BM202" s="210">
        <v>0</v>
      </c>
      <c r="BN202" s="211">
        <v>20000000</v>
      </c>
      <c r="BO202" s="210">
        <v>169000000</v>
      </c>
      <c r="BP202" s="210">
        <v>0</v>
      </c>
      <c r="BQ202" s="210">
        <v>0</v>
      </c>
      <c r="BR202" s="212">
        <v>169000000</v>
      </c>
      <c r="BS202" s="215">
        <v>189000000</v>
      </c>
      <c r="BT202" s="216">
        <v>524000000</v>
      </c>
      <c r="BU202" s="217"/>
    </row>
    <row r="203" spans="1:73" ht="31.2">
      <c r="A203" s="201">
        <v>199</v>
      </c>
      <c r="B203" s="202" t="s">
        <v>1343</v>
      </c>
      <c r="C203" s="202" t="s">
        <v>1696</v>
      </c>
      <c r="D203" s="202" t="s">
        <v>1718</v>
      </c>
      <c r="E203" s="202" t="s">
        <v>1719</v>
      </c>
      <c r="F203" s="203">
        <v>35</v>
      </c>
      <c r="G203" s="202" t="s">
        <v>1404</v>
      </c>
      <c r="H203" s="204">
        <v>350204700</v>
      </c>
      <c r="I203" s="205" t="s">
        <v>937</v>
      </c>
      <c r="J203" s="205" t="s">
        <v>1726</v>
      </c>
      <c r="K203" s="205" t="s">
        <v>1727</v>
      </c>
      <c r="L203" s="220">
        <v>1</v>
      </c>
      <c r="M203" s="202" t="s">
        <v>1433</v>
      </c>
      <c r="N203" s="204">
        <v>4</v>
      </c>
      <c r="O203" s="202" t="s">
        <v>1422</v>
      </c>
      <c r="P203" s="210">
        <v>187484000</v>
      </c>
      <c r="Q203" s="210">
        <v>0</v>
      </c>
      <c r="R203" s="210">
        <v>0</v>
      </c>
      <c r="S203" s="210">
        <v>0</v>
      </c>
      <c r="T203" s="210">
        <v>0</v>
      </c>
      <c r="U203" s="210">
        <v>0</v>
      </c>
      <c r="V203" s="210">
        <v>0</v>
      </c>
      <c r="W203" s="210">
        <v>0</v>
      </c>
      <c r="X203" s="211">
        <v>187484000</v>
      </c>
      <c r="Y203" s="210">
        <v>350000000</v>
      </c>
      <c r="Z203" s="210">
        <v>0</v>
      </c>
      <c r="AA203" s="210">
        <v>0</v>
      </c>
      <c r="AB203" s="212">
        <v>350000000</v>
      </c>
      <c r="AC203" s="213">
        <v>537484000</v>
      </c>
      <c r="AD203" s="210">
        <v>246643480</v>
      </c>
      <c r="AE203" s="210">
        <v>0</v>
      </c>
      <c r="AF203" s="210">
        <v>0</v>
      </c>
      <c r="AG203" s="210">
        <v>0</v>
      </c>
      <c r="AH203" s="210">
        <v>0</v>
      </c>
      <c r="AI203" s="210">
        <v>0</v>
      </c>
      <c r="AJ203" s="210">
        <v>0</v>
      </c>
      <c r="AK203" s="210">
        <v>0</v>
      </c>
      <c r="AL203" s="211">
        <v>246643480</v>
      </c>
      <c r="AM203" s="210">
        <v>1103386680</v>
      </c>
      <c r="AN203" s="210">
        <v>0</v>
      </c>
      <c r="AO203" s="210">
        <v>0</v>
      </c>
      <c r="AP203" s="212">
        <v>1103386680</v>
      </c>
      <c r="AQ203" s="214">
        <v>1350030160</v>
      </c>
      <c r="AR203" s="210">
        <v>251808536</v>
      </c>
      <c r="AS203" s="210">
        <v>0</v>
      </c>
      <c r="AT203" s="210">
        <v>0</v>
      </c>
      <c r="AU203" s="210">
        <v>0</v>
      </c>
      <c r="AV203" s="210">
        <v>0</v>
      </c>
      <c r="AW203" s="210">
        <v>0</v>
      </c>
      <c r="AX203" s="210">
        <v>0</v>
      </c>
      <c r="AY203" s="210">
        <v>0</v>
      </c>
      <c r="AZ203" s="211">
        <v>251808536</v>
      </c>
      <c r="BA203" s="210">
        <v>1134611336</v>
      </c>
      <c r="BB203" s="210">
        <v>0</v>
      </c>
      <c r="BC203" s="210">
        <v>0</v>
      </c>
      <c r="BD203" s="212">
        <v>1134611336</v>
      </c>
      <c r="BE203" s="214">
        <v>1386419872</v>
      </c>
      <c r="BF203" s="210">
        <v>317118389</v>
      </c>
      <c r="BG203" s="210">
        <v>0</v>
      </c>
      <c r="BH203" s="210">
        <v>0</v>
      </c>
      <c r="BI203" s="210">
        <v>0</v>
      </c>
      <c r="BJ203" s="210">
        <v>0</v>
      </c>
      <c r="BK203" s="210">
        <v>0</v>
      </c>
      <c r="BL203" s="210">
        <v>0</v>
      </c>
      <c r="BM203" s="210">
        <v>0</v>
      </c>
      <c r="BN203" s="211">
        <v>317118389</v>
      </c>
      <c r="BO203" s="210">
        <v>750000000</v>
      </c>
      <c r="BP203" s="210">
        <v>0</v>
      </c>
      <c r="BQ203" s="210">
        <v>0</v>
      </c>
      <c r="BR203" s="212">
        <v>750000000</v>
      </c>
      <c r="BS203" s="215">
        <v>1067118389</v>
      </c>
      <c r="BT203" s="216">
        <v>4341052421</v>
      </c>
      <c r="BU203" s="217"/>
    </row>
    <row r="204" spans="1:73" ht="31.2">
      <c r="A204" s="201">
        <v>200</v>
      </c>
      <c r="B204" s="202" t="s">
        <v>1343</v>
      </c>
      <c r="C204" s="202" t="s">
        <v>1696</v>
      </c>
      <c r="D204" s="202" t="s">
        <v>1728</v>
      </c>
      <c r="E204" s="202" t="s">
        <v>1729</v>
      </c>
      <c r="F204" s="203">
        <v>35</v>
      </c>
      <c r="G204" s="202" t="s">
        <v>1404</v>
      </c>
      <c r="H204" s="204">
        <v>350201100</v>
      </c>
      <c r="I204" s="205" t="s">
        <v>770</v>
      </c>
      <c r="J204" s="205" t="s">
        <v>1733</v>
      </c>
      <c r="K204" s="205" t="s">
        <v>1734</v>
      </c>
      <c r="L204" s="220">
        <v>2386</v>
      </c>
      <c r="M204" s="202" t="s">
        <v>1433</v>
      </c>
      <c r="N204" s="204">
        <v>4500</v>
      </c>
      <c r="O204" s="202" t="s">
        <v>1422</v>
      </c>
      <c r="P204" s="210">
        <v>46578400</v>
      </c>
      <c r="Q204" s="210">
        <v>0</v>
      </c>
      <c r="R204" s="210">
        <v>0</v>
      </c>
      <c r="S204" s="210">
        <v>0</v>
      </c>
      <c r="T204" s="210">
        <v>0</v>
      </c>
      <c r="U204" s="210">
        <v>0</v>
      </c>
      <c r="V204" s="210">
        <v>0</v>
      </c>
      <c r="W204" s="210">
        <v>0</v>
      </c>
      <c r="X204" s="211">
        <v>46578400</v>
      </c>
      <c r="Y204" s="210">
        <v>200000000</v>
      </c>
      <c r="Z204" s="210">
        <v>0</v>
      </c>
      <c r="AA204" s="210">
        <v>0</v>
      </c>
      <c r="AB204" s="212">
        <v>200000000</v>
      </c>
      <c r="AC204" s="213">
        <v>246578400</v>
      </c>
      <c r="AD204" s="210">
        <v>51849120</v>
      </c>
      <c r="AE204" s="210">
        <v>0</v>
      </c>
      <c r="AF204" s="210">
        <v>0</v>
      </c>
      <c r="AG204" s="210">
        <v>0</v>
      </c>
      <c r="AH204" s="210">
        <v>0</v>
      </c>
      <c r="AI204" s="210">
        <v>0</v>
      </c>
      <c r="AJ204" s="210">
        <v>0</v>
      </c>
      <c r="AK204" s="210">
        <v>0</v>
      </c>
      <c r="AL204" s="211">
        <v>51849120</v>
      </c>
      <c r="AM204" s="210">
        <v>306079200</v>
      </c>
      <c r="AN204" s="210">
        <v>0</v>
      </c>
      <c r="AO204" s="210">
        <v>0</v>
      </c>
      <c r="AP204" s="212">
        <v>306079200</v>
      </c>
      <c r="AQ204" s="214">
        <v>357928320</v>
      </c>
      <c r="AR204" s="210">
        <v>49424568</v>
      </c>
      <c r="AS204" s="210">
        <v>0</v>
      </c>
      <c r="AT204" s="210">
        <v>0</v>
      </c>
      <c r="AU204" s="210">
        <v>0</v>
      </c>
      <c r="AV204" s="210">
        <v>0</v>
      </c>
      <c r="AW204" s="210">
        <v>0</v>
      </c>
      <c r="AX204" s="210">
        <v>0</v>
      </c>
      <c r="AY204" s="210">
        <v>0</v>
      </c>
      <c r="AZ204" s="211">
        <v>49424568</v>
      </c>
      <c r="BA204" s="210">
        <v>309988664</v>
      </c>
      <c r="BB204" s="210">
        <v>0</v>
      </c>
      <c r="BC204" s="210">
        <v>0</v>
      </c>
      <c r="BD204" s="212">
        <v>309988664</v>
      </c>
      <c r="BE204" s="214">
        <v>359413232</v>
      </c>
      <c r="BF204" s="210">
        <v>28388973</v>
      </c>
      <c r="BG204" s="210">
        <v>0</v>
      </c>
      <c r="BH204" s="210">
        <v>0</v>
      </c>
      <c r="BI204" s="210">
        <v>0</v>
      </c>
      <c r="BJ204" s="210">
        <v>0</v>
      </c>
      <c r="BK204" s="210">
        <v>0</v>
      </c>
      <c r="BL204" s="210">
        <v>0</v>
      </c>
      <c r="BM204" s="210">
        <v>0</v>
      </c>
      <c r="BN204" s="211">
        <v>28388973</v>
      </c>
      <c r="BO204" s="210">
        <v>316053696</v>
      </c>
      <c r="BP204" s="210">
        <v>0</v>
      </c>
      <c r="BQ204" s="210">
        <v>0</v>
      </c>
      <c r="BR204" s="212">
        <v>316053696</v>
      </c>
      <c r="BS204" s="215">
        <v>344442669</v>
      </c>
      <c r="BT204" s="216">
        <v>1308362621</v>
      </c>
      <c r="BU204" s="217"/>
    </row>
    <row r="205" spans="1:73" ht="31.2">
      <c r="A205" s="201">
        <v>201</v>
      </c>
      <c r="B205" s="202" t="s">
        <v>1343</v>
      </c>
      <c r="C205" s="202" t="s">
        <v>1696</v>
      </c>
      <c r="D205" s="202" t="s">
        <v>1728</v>
      </c>
      <c r="E205" s="202" t="s">
        <v>1729</v>
      </c>
      <c r="F205" s="203">
        <v>35</v>
      </c>
      <c r="G205" s="202" t="s">
        <v>1404</v>
      </c>
      <c r="H205" s="204">
        <v>350209400</v>
      </c>
      <c r="I205" s="205" t="s">
        <v>937</v>
      </c>
      <c r="J205" s="205" t="s">
        <v>1735</v>
      </c>
      <c r="K205" s="205" t="s">
        <v>1736</v>
      </c>
      <c r="L205" s="220">
        <v>1</v>
      </c>
      <c r="M205" s="202" t="s">
        <v>1433</v>
      </c>
      <c r="N205" s="204">
        <v>2</v>
      </c>
      <c r="O205" s="202" t="s">
        <v>1422</v>
      </c>
      <c r="P205" s="210">
        <v>40000000</v>
      </c>
      <c r="Q205" s="210">
        <v>0</v>
      </c>
      <c r="R205" s="210">
        <v>0</v>
      </c>
      <c r="S205" s="210">
        <v>0</v>
      </c>
      <c r="T205" s="210">
        <v>0</v>
      </c>
      <c r="U205" s="210">
        <v>0</v>
      </c>
      <c r="V205" s="210">
        <v>0</v>
      </c>
      <c r="W205" s="210">
        <v>0</v>
      </c>
      <c r="X205" s="211">
        <v>40000000</v>
      </c>
      <c r="Y205" s="210">
        <v>40000000</v>
      </c>
      <c r="Z205" s="210">
        <v>0</v>
      </c>
      <c r="AA205" s="210">
        <v>0</v>
      </c>
      <c r="AB205" s="212">
        <v>40000000</v>
      </c>
      <c r="AC205" s="213">
        <v>80000000</v>
      </c>
      <c r="AD205" s="210">
        <v>0</v>
      </c>
      <c r="AE205" s="210">
        <v>0</v>
      </c>
      <c r="AF205" s="210">
        <v>0</v>
      </c>
      <c r="AG205" s="210">
        <v>0</v>
      </c>
      <c r="AH205" s="210">
        <v>0</v>
      </c>
      <c r="AI205" s="210">
        <v>0</v>
      </c>
      <c r="AJ205" s="210">
        <v>0</v>
      </c>
      <c r="AK205" s="210">
        <v>0</v>
      </c>
      <c r="AL205" s="211">
        <v>0</v>
      </c>
      <c r="AM205" s="210">
        <v>0</v>
      </c>
      <c r="AN205" s="210">
        <v>0</v>
      </c>
      <c r="AO205" s="210">
        <v>0</v>
      </c>
      <c r="AP205" s="212">
        <v>0</v>
      </c>
      <c r="AQ205" s="214">
        <v>0</v>
      </c>
      <c r="AR205" s="210">
        <v>0</v>
      </c>
      <c r="AS205" s="210">
        <v>0</v>
      </c>
      <c r="AT205" s="210">
        <v>0</v>
      </c>
      <c r="AU205" s="210">
        <v>0</v>
      </c>
      <c r="AV205" s="210">
        <v>0</v>
      </c>
      <c r="AW205" s="210">
        <v>0</v>
      </c>
      <c r="AX205" s="210">
        <v>0</v>
      </c>
      <c r="AY205" s="210">
        <v>0</v>
      </c>
      <c r="AZ205" s="211">
        <v>0</v>
      </c>
      <c r="BA205" s="210">
        <v>0</v>
      </c>
      <c r="BB205" s="210">
        <v>0</v>
      </c>
      <c r="BC205" s="210">
        <v>0</v>
      </c>
      <c r="BD205" s="212">
        <v>0</v>
      </c>
      <c r="BE205" s="214">
        <v>0</v>
      </c>
      <c r="BF205" s="210">
        <v>0</v>
      </c>
      <c r="BG205" s="210">
        <v>0</v>
      </c>
      <c r="BH205" s="210">
        <v>0</v>
      </c>
      <c r="BI205" s="210">
        <v>0</v>
      </c>
      <c r="BJ205" s="210">
        <v>0</v>
      </c>
      <c r="BK205" s="210">
        <v>0</v>
      </c>
      <c r="BL205" s="210">
        <v>0</v>
      </c>
      <c r="BM205" s="210">
        <v>0</v>
      </c>
      <c r="BN205" s="211">
        <v>0</v>
      </c>
      <c r="BO205" s="210">
        <v>0</v>
      </c>
      <c r="BP205" s="210">
        <v>0</v>
      </c>
      <c r="BQ205" s="210">
        <v>0</v>
      </c>
      <c r="BR205" s="212">
        <v>0</v>
      </c>
      <c r="BS205" s="215">
        <v>0</v>
      </c>
      <c r="BT205" s="216">
        <v>80000000</v>
      </c>
      <c r="BU205" s="217"/>
    </row>
    <row r="206" spans="1:73" ht="31.2">
      <c r="A206" s="201">
        <v>202</v>
      </c>
      <c r="B206" s="202" t="s">
        <v>1343</v>
      </c>
      <c r="C206" s="202" t="s">
        <v>1696</v>
      </c>
      <c r="D206" s="202" t="s">
        <v>1728</v>
      </c>
      <c r="E206" s="202" t="s">
        <v>1729</v>
      </c>
      <c r="F206" s="203">
        <v>35</v>
      </c>
      <c r="G206" s="202" t="s">
        <v>1404</v>
      </c>
      <c r="H206" s="204">
        <v>350209000</v>
      </c>
      <c r="I206" s="205" t="s">
        <v>1187</v>
      </c>
      <c r="J206" s="205" t="s">
        <v>1737</v>
      </c>
      <c r="K206" s="205" t="s">
        <v>1738</v>
      </c>
      <c r="L206" s="220">
        <v>0</v>
      </c>
      <c r="M206" s="233" t="s">
        <v>1713</v>
      </c>
      <c r="N206" s="204">
        <v>4</v>
      </c>
      <c r="O206" s="202" t="s">
        <v>1422</v>
      </c>
      <c r="P206" s="210">
        <v>13499200</v>
      </c>
      <c r="Q206" s="210">
        <v>0</v>
      </c>
      <c r="R206" s="210">
        <v>0</v>
      </c>
      <c r="S206" s="210">
        <v>0</v>
      </c>
      <c r="T206" s="210">
        <v>0</v>
      </c>
      <c r="U206" s="210">
        <v>0</v>
      </c>
      <c r="V206" s="210">
        <v>0</v>
      </c>
      <c r="W206" s="210">
        <v>0</v>
      </c>
      <c r="X206" s="211">
        <v>13499200</v>
      </c>
      <c r="Y206" s="210">
        <v>50000000</v>
      </c>
      <c r="Z206" s="210">
        <v>0</v>
      </c>
      <c r="AA206" s="210">
        <v>0</v>
      </c>
      <c r="AB206" s="212">
        <v>50000000</v>
      </c>
      <c r="AC206" s="213">
        <v>63499200</v>
      </c>
      <c r="AD206" s="210">
        <v>39401500</v>
      </c>
      <c r="AE206" s="210">
        <v>0</v>
      </c>
      <c r="AF206" s="210">
        <v>0</v>
      </c>
      <c r="AG206" s="210">
        <v>0</v>
      </c>
      <c r="AH206" s="210">
        <v>0</v>
      </c>
      <c r="AI206" s="210">
        <v>0</v>
      </c>
      <c r="AJ206" s="210">
        <v>0</v>
      </c>
      <c r="AK206" s="210">
        <v>0</v>
      </c>
      <c r="AL206" s="211">
        <v>39401500</v>
      </c>
      <c r="AM206" s="210">
        <v>50000000</v>
      </c>
      <c r="AN206" s="210">
        <v>0</v>
      </c>
      <c r="AO206" s="210">
        <v>0</v>
      </c>
      <c r="AP206" s="212">
        <v>50000000</v>
      </c>
      <c r="AQ206" s="214">
        <v>89401500</v>
      </c>
      <c r="AR206" s="210">
        <v>36334032</v>
      </c>
      <c r="AS206" s="210">
        <v>0</v>
      </c>
      <c r="AT206" s="210">
        <v>0</v>
      </c>
      <c r="AU206" s="210">
        <v>0</v>
      </c>
      <c r="AV206" s="210">
        <v>0</v>
      </c>
      <c r="AW206" s="210">
        <v>0</v>
      </c>
      <c r="AX206" s="210">
        <v>0</v>
      </c>
      <c r="AY206" s="210">
        <v>0</v>
      </c>
      <c r="AZ206" s="211">
        <v>36334032</v>
      </c>
      <c r="BA206" s="210">
        <v>50000000</v>
      </c>
      <c r="BB206" s="210">
        <v>0</v>
      </c>
      <c r="BC206" s="210">
        <v>0</v>
      </c>
      <c r="BD206" s="212">
        <v>50000000</v>
      </c>
      <c r="BE206" s="214">
        <v>86334032</v>
      </c>
      <c r="BF206" s="210">
        <v>37967435</v>
      </c>
      <c r="BG206" s="210">
        <v>0</v>
      </c>
      <c r="BH206" s="210">
        <v>0</v>
      </c>
      <c r="BI206" s="210">
        <v>0</v>
      </c>
      <c r="BJ206" s="210">
        <v>0</v>
      </c>
      <c r="BK206" s="210">
        <v>0</v>
      </c>
      <c r="BL206" s="210">
        <v>0</v>
      </c>
      <c r="BM206" s="210">
        <v>0</v>
      </c>
      <c r="BN206" s="211">
        <v>37967435</v>
      </c>
      <c r="BO206" s="210">
        <v>0</v>
      </c>
      <c r="BP206" s="210">
        <v>0</v>
      </c>
      <c r="BQ206" s="210">
        <v>0</v>
      </c>
      <c r="BR206" s="212">
        <v>0</v>
      </c>
      <c r="BS206" s="215">
        <v>37967435</v>
      </c>
      <c r="BT206" s="216">
        <v>277202167</v>
      </c>
      <c r="BU206" s="217"/>
    </row>
    <row r="207" spans="1:73" ht="31.2">
      <c r="A207" s="201">
        <v>203</v>
      </c>
      <c r="B207" s="202" t="s">
        <v>1343</v>
      </c>
      <c r="C207" s="202" t="s">
        <v>1696</v>
      </c>
      <c r="D207" s="202" t="s">
        <v>1728</v>
      </c>
      <c r="E207" s="202" t="s">
        <v>1729</v>
      </c>
      <c r="F207" s="203">
        <v>35</v>
      </c>
      <c r="G207" s="202" t="s">
        <v>1404</v>
      </c>
      <c r="H207" s="204">
        <v>350200900</v>
      </c>
      <c r="I207" s="205" t="s">
        <v>1405</v>
      </c>
      <c r="J207" s="205" t="s">
        <v>1744</v>
      </c>
      <c r="K207" s="205" t="s">
        <v>1745</v>
      </c>
      <c r="L207" s="220">
        <v>0</v>
      </c>
      <c r="M207" s="202" t="s">
        <v>1746</v>
      </c>
      <c r="N207" s="204">
        <v>12</v>
      </c>
      <c r="O207" s="202" t="s">
        <v>1422</v>
      </c>
      <c r="P207" s="210">
        <v>93246400</v>
      </c>
      <c r="Q207" s="210">
        <v>0</v>
      </c>
      <c r="R207" s="210">
        <v>0</v>
      </c>
      <c r="S207" s="210">
        <v>0</v>
      </c>
      <c r="T207" s="210">
        <v>0</v>
      </c>
      <c r="U207" s="210">
        <v>0</v>
      </c>
      <c r="V207" s="210">
        <v>0</v>
      </c>
      <c r="W207" s="210">
        <v>0</v>
      </c>
      <c r="X207" s="211">
        <v>93246400</v>
      </c>
      <c r="Y207" s="210">
        <v>25000000</v>
      </c>
      <c r="Z207" s="210">
        <v>0</v>
      </c>
      <c r="AA207" s="210">
        <v>0</v>
      </c>
      <c r="AB207" s="212">
        <v>25000000</v>
      </c>
      <c r="AC207" s="213">
        <v>118246400</v>
      </c>
      <c r="AD207" s="210">
        <v>96571040</v>
      </c>
      <c r="AE207" s="210">
        <v>0</v>
      </c>
      <c r="AF207" s="210">
        <v>0</v>
      </c>
      <c r="AG207" s="210">
        <v>0</v>
      </c>
      <c r="AH207" s="210">
        <v>0</v>
      </c>
      <c r="AI207" s="210">
        <v>0</v>
      </c>
      <c r="AJ207" s="210">
        <v>0</v>
      </c>
      <c r="AK207" s="210">
        <v>0</v>
      </c>
      <c r="AL207" s="211">
        <v>96571040</v>
      </c>
      <c r="AM207" s="210">
        <v>35000000</v>
      </c>
      <c r="AN207" s="210">
        <v>0</v>
      </c>
      <c r="AO207" s="210">
        <v>0</v>
      </c>
      <c r="AP207" s="212">
        <v>35000000</v>
      </c>
      <c r="AQ207" s="214">
        <v>131571040</v>
      </c>
      <c r="AR207" s="210">
        <v>100228144</v>
      </c>
      <c r="AS207" s="210">
        <v>0</v>
      </c>
      <c r="AT207" s="210">
        <v>0</v>
      </c>
      <c r="AU207" s="210">
        <v>0</v>
      </c>
      <c r="AV207" s="210">
        <v>0</v>
      </c>
      <c r="AW207" s="210">
        <v>0</v>
      </c>
      <c r="AX207" s="210">
        <v>0</v>
      </c>
      <c r="AY207" s="210">
        <v>0</v>
      </c>
      <c r="AZ207" s="211">
        <v>100228144</v>
      </c>
      <c r="BA207" s="210">
        <v>35000000</v>
      </c>
      <c r="BB207" s="210">
        <v>0</v>
      </c>
      <c r="BC207" s="210">
        <v>0</v>
      </c>
      <c r="BD207" s="212">
        <v>35000000</v>
      </c>
      <c r="BE207" s="214">
        <v>135228144</v>
      </c>
      <c r="BF207" s="210">
        <v>64250959</v>
      </c>
      <c r="BG207" s="210">
        <v>0</v>
      </c>
      <c r="BH207" s="210">
        <v>0</v>
      </c>
      <c r="BI207" s="210">
        <v>0</v>
      </c>
      <c r="BJ207" s="210">
        <v>0</v>
      </c>
      <c r="BK207" s="210">
        <v>0</v>
      </c>
      <c r="BL207" s="210">
        <v>0</v>
      </c>
      <c r="BM207" s="210">
        <v>0</v>
      </c>
      <c r="BN207" s="211">
        <v>64250959</v>
      </c>
      <c r="BO207" s="210">
        <v>25000000</v>
      </c>
      <c r="BP207" s="210">
        <v>0</v>
      </c>
      <c r="BQ207" s="210">
        <v>0</v>
      </c>
      <c r="BR207" s="212">
        <v>25000000</v>
      </c>
      <c r="BS207" s="215">
        <v>89250959</v>
      </c>
      <c r="BT207" s="216">
        <v>474296543</v>
      </c>
      <c r="BU207" s="217"/>
    </row>
    <row r="208" spans="1:73" ht="31.2">
      <c r="A208" s="201">
        <v>204</v>
      </c>
      <c r="B208" s="202" t="s">
        <v>1343</v>
      </c>
      <c r="C208" s="202" t="s">
        <v>1696</v>
      </c>
      <c r="D208" s="202" t="s">
        <v>1728</v>
      </c>
      <c r="E208" s="202" t="s">
        <v>1729</v>
      </c>
      <c r="F208" s="203">
        <v>35</v>
      </c>
      <c r="G208" s="202" t="s">
        <v>1404</v>
      </c>
      <c r="H208" s="204">
        <v>350209800</v>
      </c>
      <c r="I208" s="205" t="s">
        <v>1747</v>
      </c>
      <c r="J208" s="205" t="s">
        <v>1748</v>
      </c>
      <c r="K208" s="205" t="s">
        <v>1749</v>
      </c>
      <c r="L208" s="220">
        <v>1</v>
      </c>
      <c r="M208" s="202" t="s">
        <v>1433</v>
      </c>
      <c r="N208" s="204">
        <v>5</v>
      </c>
      <c r="O208" s="202" t="s">
        <v>1422</v>
      </c>
      <c r="P208" s="210">
        <v>16623200</v>
      </c>
      <c r="Q208" s="210">
        <v>0</v>
      </c>
      <c r="R208" s="210">
        <v>0</v>
      </c>
      <c r="S208" s="210">
        <v>0</v>
      </c>
      <c r="T208" s="210">
        <v>0</v>
      </c>
      <c r="U208" s="210">
        <v>0</v>
      </c>
      <c r="V208" s="210">
        <v>0</v>
      </c>
      <c r="W208" s="210">
        <v>0</v>
      </c>
      <c r="X208" s="211">
        <v>16623200</v>
      </c>
      <c r="Y208" s="210">
        <v>35000000</v>
      </c>
      <c r="Z208" s="210">
        <v>0</v>
      </c>
      <c r="AA208" s="210">
        <v>0</v>
      </c>
      <c r="AB208" s="212">
        <v>35000000</v>
      </c>
      <c r="AC208" s="213">
        <v>51623200</v>
      </c>
      <c r="AD208" s="210">
        <v>18285500</v>
      </c>
      <c r="AE208" s="210">
        <v>0</v>
      </c>
      <c r="AF208" s="210">
        <v>0</v>
      </c>
      <c r="AG208" s="210">
        <v>0</v>
      </c>
      <c r="AH208" s="210">
        <v>0</v>
      </c>
      <c r="AI208" s="210">
        <v>0</v>
      </c>
      <c r="AJ208" s="210">
        <v>0</v>
      </c>
      <c r="AK208" s="210">
        <v>0</v>
      </c>
      <c r="AL208" s="211">
        <v>18285500</v>
      </c>
      <c r="AM208" s="210">
        <v>35000000</v>
      </c>
      <c r="AN208" s="210">
        <v>0</v>
      </c>
      <c r="AO208" s="210">
        <v>0</v>
      </c>
      <c r="AP208" s="212">
        <v>35000000</v>
      </c>
      <c r="AQ208" s="214">
        <v>53285500</v>
      </c>
      <c r="AR208" s="210">
        <v>20114072</v>
      </c>
      <c r="AS208" s="210">
        <v>0</v>
      </c>
      <c r="AT208" s="210">
        <v>0</v>
      </c>
      <c r="AU208" s="210">
        <v>0</v>
      </c>
      <c r="AV208" s="210">
        <v>0</v>
      </c>
      <c r="AW208" s="210">
        <v>0</v>
      </c>
      <c r="AX208" s="210">
        <v>0</v>
      </c>
      <c r="AY208" s="210">
        <v>0</v>
      </c>
      <c r="AZ208" s="211">
        <v>20114072</v>
      </c>
      <c r="BA208" s="210">
        <v>35000000</v>
      </c>
      <c r="BB208" s="210">
        <v>0</v>
      </c>
      <c r="BC208" s="210">
        <v>0</v>
      </c>
      <c r="BD208" s="212">
        <v>35000000</v>
      </c>
      <c r="BE208" s="214">
        <v>55114072</v>
      </c>
      <c r="BF208" s="210">
        <v>22125474</v>
      </c>
      <c r="BG208" s="210">
        <v>0</v>
      </c>
      <c r="BH208" s="210">
        <v>0</v>
      </c>
      <c r="BI208" s="210">
        <v>0</v>
      </c>
      <c r="BJ208" s="210">
        <v>0</v>
      </c>
      <c r="BK208" s="210">
        <v>0</v>
      </c>
      <c r="BL208" s="210">
        <v>0</v>
      </c>
      <c r="BM208" s="210">
        <v>0</v>
      </c>
      <c r="BN208" s="211">
        <v>22125474</v>
      </c>
      <c r="BO208" s="210">
        <v>35000000</v>
      </c>
      <c r="BP208" s="210">
        <v>0</v>
      </c>
      <c r="BQ208" s="210">
        <v>0</v>
      </c>
      <c r="BR208" s="212">
        <v>35000000</v>
      </c>
      <c r="BS208" s="215">
        <v>57125474</v>
      </c>
      <c r="BT208" s="216">
        <v>217148246</v>
      </c>
      <c r="BU208" s="217"/>
    </row>
    <row r="209" spans="1:76" ht="31.2">
      <c r="A209" s="201">
        <v>205</v>
      </c>
      <c r="B209" s="202" t="s">
        <v>1343</v>
      </c>
      <c r="C209" s="202" t="s">
        <v>1696</v>
      </c>
      <c r="D209" s="202" t="s">
        <v>1753</v>
      </c>
      <c r="E209" s="202" t="s">
        <v>1754</v>
      </c>
      <c r="F209" s="203">
        <v>35</v>
      </c>
      <c r="G209" s="202" t="s">
        <v>1404</v>
      </c>
      <c r="H209" s="204">
        <v>350204700</v>
      </c>
      <c r="I209" s="205" t="s">
        <v>937</v>
      </c>
      <c r="J209" s="205" t="s">
        <v>1756</v>
      </c>
      <c r="K209" s="205" t="s">
        <v>1757</v>
      </c>
      <c r="L209" s="220">
        <v>0</v>
      </c>
      <c r="M209" s="202" t="s">
        <v>1433</v>
      </c>
      <c r="N209" s="204">
        <v>4</v>
      </c>
      <c r="O209" s="202" t="s">
        <v>1422</v>
      </c>
      <c r="P209" s="210">
        <v>65431200</v>
      </c>
      <c r="Q209" s="210">
        <v>0</v>
      </c>
      <c r="R209" s="210">
        <v>0</v>
      </c>
      <c r="S209" s="210">
        <v>0</v>
      </c>
      <c r="T209" s="210">
        <v>0</v>
      </c>
      <c r="U209" s="210">
        <v>0</v>
      </c>
      <c r="V209" s="210">
        <v>0</v>
      </c>
      <c r="W209" s="210">
        <v>0</v>
      </c>
      <c r="X209" s="211">
        <v>65431200</v>
      </c>
      <c r="Y209" s="210">
        <v>0</v>
      </c>
      <c r="Z209" s="210">
        <v>0</v>
      </c>
      <c r="AA209" s="210">
        <v>0</v>
      </c>
      <c r="AB209" s="212">
        <v>0</v>
      </c>
      <c r="AC209" s="213">
        <v>65431200</v>
      </c>
      <c r="AD209" s="210">
        <v>71931200</v>
      </c>
      <c r="AE209" s="210">
        <v>0</v>
      </c>
      <c r="AF209" s="210">
        <v>0</v>
      </c>
      <c r="AG209" s="210">
        <v>0</v>
      </c>
      <c r="AH209" s="210">
        <v>0</v>
      </c>
      <c r="AI209" s="210">
        <v>0</v>
      </c>
      <c r="AJ209" s="210">
        <v>0</v>
      </c>
      <c r="AK209" s="210">
        <v>0</v>
      </c>
      <c r="AL209" s="211">
        <v>71931200</v>
      </c>
      <c r="AM209" s="210">
        <v>0</v>
      </c>
      <c r="AN209" s="210">
        <v>0</v>
      </c>
      <c r="AO209" s="210">
        <v>0</v>
      </c>
      <c r="AP209" s="212">
        <v>0</v>
      </c>
      <c r="AQ209" s="214">
        <v>71931200</v>
      </c>
      <c r="AR209" s="210">
        <v>79171752</v>
      </c>
      <c r="AS209" s="210">
        <v>0</v>
      </c>
      <c r="AT209" s="210">
        <v>0</v>
      </c>
      <c r="AU209" s="210">
        <v>0</v>
      </c>
      <c r="AV209" s="210">
        <v>0</v>
      </c>
      <c r="AW209" s="210">
        <v>0</v>
      </c>
      <c r="AX209" s="210">
        <v>0</v>
      </c>
      <c r="AY209" s="210">
        <v>0</v>
      </c>
      <c r="AZ209" s="211">
        <v>79171752</v>
      </c>
      <c r="BA209" s="210">
        <v>0</v>
      </c>
      <c r="BB209" s="210">
        <v>0</v>
      </c>
      <c r="BC209" s="210">
        <v>0</v>
      </c>
      <c r="BD209" s="212">
        <v>0</v>
      </c>
      <c r="BE209" s="214">
        <v>79171752</v>
      </c>
      <c r="BF209" s="210">
        <v>87088927</v>
      </c>
      <c r="BG209" s="210">
        <v>0</v>
      </c>
      <c r="BH209" s="210">
        <v>0</v>
      </c>
      <c r="BI209" s="210">
        <v>0</v>
      </c>
      <c r="BJ209" s="210">
        <v>0</v>
      </c>
      <c r="BK209" s="210">
        <v>0</v>
      </c>
      <c r="BL209" s="210">
        <v>0</v>
      </c>
      <c r="BM209" s="210">
        <v>0</v>
      </c>
      <c r="BN209" s="211">
        <v>87088927</v>
      </c>
      <c r="BO209" s="210">
        <v>0</v>
      </c>
      <c r="BP209" s="210">
        <v>0</v>
      </c>
      <c r="BQ209" s="210">
        <v>0</v>
      </c>
      <c r="BR209" s="212">
        <v>0</v>
      </c>
      <c r="BS209" s="215">
        <v>87088927</v>
      </c>
      <c r="BT209" s="216">
        <v>303623079</v>
      </c>
      <c r="BU209" s="217"/>
    </row>
    <row r="210" spans="1:76" ht="31.2">
      <c r="A210" s="201">
        <v>206</v>
      </c>
      <c r="B210" s="202" t="s">
        <v>1343</v>
      </c>
      <c r="C210" s="202" t="s">
        <v>1696</v>
      </c>
      <c r="D210" s="202" t="s">
        <v>1753</v>
      </c>
      <c r="E210" s="202" t="s">
        <v>1754</v>
      </c>
      <c r="F210" s="203">
        <v>35</v>
      </c>
      <c r="G210" s="202" t="s">
        <v>1404</v>
      </c>
      <c r="H210" s="204">
        <v>350211600</v>
      </c>
      <c r="I210" s="205" t="s">
        <v>1184</v>
      </c>
      <c r="J210" s="205" t="s">
        <v>1760</v>
      </c>
      <c r="K210" s="205" t="s">
        <v>1761</v>
      </c>
      <c r="L210" s="220">
        <v>20</v>
      </c>
      <c r="M210" s="202" t="s">
        <v>1433</v>
      </c>
      <c r="N210" s="204">
        <v>28</v>
      </c>
      <c r="O210" s="202" t="s">
        <v>1422</v>
      </c>
      <c r="P210" s="210">
        <v>65431200</v>
      </c>
      <c r="Q210" s="210">
        <v>0</v>
      </c>
      <c r="R210" s="210">
        <v>0</v>
      </c>
      <c r="S210" s="210">
        <v>0</v>
      </c>
      <c r="T210" s="210">
        <v>0</v>
      </c>
      <c r="U210" s="210">
        <v>0</v>
      </c>
      <c r="V210" s="210">
        <v>0</v>
      </c>
      <c r="W210" s="210">
        <v>0</v>
      </c>
      <c r="X210" s="211">
        <v>65431200</v>
      </c>
      <c r="Y210" s="210">
        <v>50000000</v>
      </c>
      <c r="Z210" s="210">
        <v>0</v>
      </c>
      <c r="AA210" s="210">
        <v>0</v>
      </c>
      <c r="AB210" s="212">
        <v>50000000</v>
      </c>
      <c r="AC210" s="213">
        <v>115431200</v>
      </c>
      <c r="AD210" s="210">
        <v>71931200</v>
      </c>
      <c r="AE210" s="210">
        <v>0</v>
      </c>
      <c r="AF210" s="210">
        <v>0</v>
      </c>
      <c r="AG210" s="210">
        <v>0</v>
      </c>
      <c r="AH210" s="210">
        <v>0</v>
      </c>
      <c r="AI210" s="210">
        <v>0</v>
      </c>
      <c r="AJ210" s="210">
        <v>0</v>
      </c>
      <c r="AK210" s="210">
        <v>0</v>
      </c>
      <c r="AL210" s="211">
        <v>71931200</v>
      </c>
      <c r="AM210" s="210">
        <v>50000000</v>
      </c>
      <c r="AN210" s="210">
        <v>0</v>
      </c>
      <c r="AO210" s="210">
        <v>0</v>
      </c>
      <c r="AP210" s="212">
        <v>50000000</v>
      </c>
      <c r="AQ210" s="214">
        <v>121931200</v>
      </c>
      <c r="AR210" s="210">
        <v>79171752</v>
      </c>
      <c r="AS210" s="210">
        <v>0</v>
      </c>
      <c r="AT210" s="210">
        <v>0</v>
      </c>
      <c r="AU210" s="210">
        <v>0</v>
      </c>
      <c r="AV210" s="210">
        <v>0</v>
      </c>
      <c r="AW210" s="210">
        <v>0</v>
      </c>
      <c r="AX210" s="210">
        <v>0</v>
      </c>
      <c r="AY210" s="210">
        <v>0</v>
      </c>
      <c r="AZ210" s="211">
        <v>79171752</v>
      </c>
      <c r="BA210" s="210">
        <v>50000000</v>
      </c>
      <c r="BB210" s="210">
        <v>0</v>
      </c>
      <c r="BC210" s="210">
        <v>0</v>
      </c>
      <c r="BD210" s="212">
        <v>50000000</v>
      </c>
      <c r="BE210" s="214">
        <v>129171752</v>
      </c>
      <c r="BF210" s="210">
        <v>87088927</v>
      </c>
      <c r="BG210" s="210">
        <v>0</v>
      </c>
      <c r="BH210" s="210">
        <v>0</v>
      </c>
      <c r="BI210" s="210">
        <v>0</v>
      </c>
      <c r="BJ210" s="210">
        <v>0</v>
      </c>
      <c r="BK210" s="210">
        <v>0</v>
      </c>
      <c r="BL210" s="210">
        <v>0</v>
      </c>
      <c r="BM210" s="210">
        <v>0</v>
      </c>
      <c r="BN210" s="211">
        <v>87088927</v>
      </c>
      <c r="BO210" s="210">
        <v>50000000</v>
      </c>
      <c r="BP210" s="210">
        <v>0</v>
      </c>
      <c r="BQ210" s="210">
        <v>0</v>
      </c>
      <c r="BR210" s="212">
        <v>50000000</v>
      </c>
      <c r="BS210" s="215">
        <v>137088927</v>
      </c>
      <c r="BT210" s="216">
        <v>503623079</v>
      </c>
      <c r="BU210" s="217"/>
    </row>
    <row r="211" spans="1:76" ht="31.2">
      <c r="A211" s="201">
        <v>207</v>
      </c>
      <c r="B211" s="202" t="s">
        <v>1343</v>
      </c>
      <c r="C211" s="202" t="s">
        <v>1763</v>
      </c>
      <c r="D211" s="202" t="s">
        <v>1764</v>
      </c>
      <c r="E211" s="202" t="s">
        <v>1765</v>
      </c>
      <c r="F211" s="203">
        <v>24</v>
      </c>
      <c r="G211" s="202" t="s">
        <v>1767</v>
      </c>
      <c r="H211" s="204">
        <v>240100800</v>
      </c>
      <c r="I211" s="205" t="s">
        <v>1768</v>
      </c>
      <c r="J211" s="205" t="s">
        <v>1769</v>
      </c>
      <c r="K211" s="205" t="s">
        <v>3583</v>
      </c>
      <c r="L211" s="220" t="s">
        <v>1771</v>
      </c>
      <c r="M211" s="202" t="s">
        <v>1772</v>
      </c>
      <c r="N211" s="204" t="s">
        <v>1773</v>
      </c>
      <c r="O211" s="202" t="s">
        <v>1762</v>
      </c>
      <c r="P211" s="210">
        <v>0</v>
      </c>
      <c r="Q211" s="210">
        <v>0</v>
      </c>
      <c r="R211" s="210">
        <v>0</v>
      </c>
      <c r="S211" s="210">
        <v>0</v>
      </c>
      <c r="T211" s="210">
        <v>0</v>
      </c>
      <c r="U211" s="210">
        <v>0</v>
      </c>
      <c r="V211" s="210">
        <v>900000000</v>
      </c>
      <c r="W211" s="210">
        <v>21000000000</v>
      </c>
      <c r="X211" s="211">
        <v>21900000000</v>
      </c>
      <c r="Y211" s="210">
        <v>0</v>
      </c>
      <c r="Z211" s="210">
        <v>0</v>
      </c>
      <c r="AA211" s="210">
        <v>0</v>
      </c>
      <c r="AB211" s="212">
        <v>0</v>
      </c>
      <c r="AC211" s="213">
        <v>21900000000</v>
      </c>
      <c r="AD211" s="210">
        <v>0</v>
      </c>
      <c r="AE211" s="210">
        <v>0</v>
      </c>
      <c r="AF211" s="210">
        <v>0</v>
      </c>
      <c r="AG211" s="210">
        <v>0</v>
      </c>
      <c r="AH211" s="210">
        <v>0</v>
      </c>
      <c r="AI211" s="210">
        <v>0</v>
      </c>
      <c r="AJ211" s="210">
        <v>0</v>
      </c>
      <c r="AK211" s="210">
        <v>73500000000</v>
      </c>
      <c r="AL211" s="211">
        <v>73500000000</v>
      </c>
      <c r="AM211" s="210">
        <v>0</v>
      </c>
      <c r="AN211" s="210">
        <v>0</v>
      </c>
      <c r="AO211" s="210">
        <v>0</v>
      </c>
      <c r="AP211" s="212">
        <v>0</v>
      </c>
      <c r="AQ211" s="214">
        <v>73500000000</v>
      </c>
      <c r="AR211" s="210">
        <v>0</v>
      </c>
      <c r="AS211" s="210">
        <v>0</v>
      </c>
      <c r="AT211" s="210">
        <v>0</v>
      </c>
      <c r="AU211" s="210">
        <v>0</v>
      </c>
      <c r="AV211" s="210">
        <v>0</v>
      </c>
      <c r="AW211" s="210">
        <v>0</v>
      </c>
      <c r="AX211" s="210">
        <v>0</v>
      </c>
      <c r="AY211" s="210">
        <v>45150000000</v>
      </c>
      <c r="AZ211" s="211">
        <v>45150000000</v>
      </c>
      <c r="BA211" s="210">
        <v>0</v>
      </c>
      <c r="BB211" s="210">
        <v>0</v>
      </c>
      <c r="BC211" s="210">
        <v>0</v>
      </c>
      <c r="BD211" s="212">
        <v>0</v>
      </c>
      <c r="BE211" s="214">
        <v>45150000000</v>
      </c>
      <c r="BF211" s="210">
        <v>0</v>
      </c>
      <c r="BG211" s="210">
        <v>0</v>
      </c>
      <c r="BH211" s="210">
        <v>0</v>
      </c>
      <c r="BI211" s="210">
        <v>0</v>
      </c>
      <c r="BJ211" s="210">
        <v>0</v>
      </c>
      <c r="BK211" s="210">
        <v>0</v>
      </c>
      <c r="BL211" s="210">
        <v>0</v>
      </c>
      <c r="BM211" s="210">
        <v>0</v>
      </c>
      <c r="BN211" s="211">
        <v>0</v>
      </c>
      <c r="BO211" s="210">
        <v>0</v>
      </c>
      <c r="BP211" s="210">
        <v>0</v>
      </c>
      <c r="BQ211" s="210">
        <v>0</v>
      </c>
      <c r="BR211" s="212">
        <v>0</v>
      </c>
      <c r="BS211" s="215">
        <v>0</v>
      </c>
      <c r="BT211" s="216">
        <v>140550000000</v>
      </c>
      <c r="BU211" s="217"/>
    </row>
    <row r="212" spans="1:76" s="235" customFormat="1" ht="31.2">
      <c r="A212" s="201">
        <v>208</v>
      </c>
      <c r="B212" s="202" t="s">
        <v>1343</v>
      </c>
      <c r="C212" s="202" t="s">
        <v>1763</v>
      </c>
      <c r="D212" s="202" t="s">
        <v>1764</v>
      </c>
      <c r="E212" s="202" t="s">
        <v>1765</v>
      </c>
      <c r="F212" s="203">
        <v>24</v>
      </c>
      <c r="G212" s="202" t="s">
        <v>1774</v>
      </c>
      <c r="H212" s="204">
        <v>240200600</v>
      </c>
      <c r="I212" s="205" t="s">
        <v>1775</v>
      </c>
      <c r="J212" s="205" t="s">
        <v>1776</v>
      </c>
      <c r="K212" s="205" t="s">
        <v>1777</v>
      </c>
      <c r="L212" s="220" t="s">
        <v>1778</v>
      </c>
      <c r="M212" s="202" t="s">
        <v>1772</v>
      </c>
      <c r="N212" s="204">
        <v>850</v>
      </c>
      <c r="O212" s="202" t="s">
        <v>1762</v>
      </c>
      <c r="P212" s="210">
        <v>2723400000</v>
      </c>
      <c r="Q212" s="210">
        <v>1000000000</v>
      </c>
      <c r="R212" s="210">
        <v>0</v>
      </c>
      <c r="S212" s="210">
        <v>0</v>
      </c>
      <c r="T212" s="210">
        <v>0</v>
      </c>
      <c r="U212" s="210">
        <v>0</v>
      </c>
      <c r="V212" s="210">
        <v>11700000000</v>
      </c>
      <c r="W212" s="210">
        <v>0</v>
      </c>
      <c r="X212" s="211">
        <v>15423400000</v>
      </c>
      <c r="Y212" s="210">
        <v>0</v>
      </c>
      <c r="Z212" s="210">
        <v>0</v>
      </c>
      <c r="AA212" s="210">
        <v>32276600000</v>
      </c>
      <c r="AB212" s="212">
        <v>32276600000</v>
      </c>
      <c r="AC212" s="213">
        <v>47700000000</v>
      </c>
      <c r="AD212" s="210">
        <v>1332336000</v>
      </c>
      <c r="AE212" s="210">
        <v>0</v>
      </c>
      <c r="AF212" s="210">
        <v>0</v>
      </c>
      <c r="AG212" s="210">
        <v>0</v>
      </c>
      <c r="AH212" s="210">
        <v>0</v>
      </c>
      <c r="AI212" s="210">
        <v>0</v>
      </c>
      <c r="AJ212" s="210">
        <v>35107210874</v>
      </c>
      <c r="AK212" s="210">
        <v>0</v>
      </c>
      <c r="AL212" s="211">
        <v>36439546874</v>
      </c>
      <c r="AM212" s="210">
        <v>13666666666.666666</v>
      </c>
      <c r="AN212" s="210">
        <v>0</v>
      </c>
      <c r="AO212" s="210">
        <v>156817664000</v>
      </c>
      <c r="AP212" s="212">
        <v>170484330666.66666</v>
      </c>
      <c r="AQ212" s="214">
        <v>206923877540.66666</v>
      </c>
      <c r="AR212" s="210">
        <v>2945629440</v>
      </c>
      <c r="AS212" s="210">
        <v>0</v>
      </c>
      <c r="AT212" s="210">
        <v>0</v>
      </c>
      <c r="AU212" s="210">
        <v>0</v>
      </c>
      <c r="AV212" s="210">
        <v>0</v>
      </c>
      <c r="AW212" s="210">
        <v>0</v>
      </c>
      <c r="AX212" s="210">
        <v>34643499309</v>
      </c>
      <c r="AY212" s="210">
        <v>0</v>
      </c>
      <c r="AZ212" s="211">
        <v>37589128749</v>
      </c>
      <c r="BA212" s="210">
        <v>13666666666.666666</v>
      </c>
      <c r="BB212" s="210">
        <v>0</v>
      </c>
      <c r="BC212" s="210">
        <v>126410871251</v>
      </c>
      <c r="BD212" s="212">
        <v>140077537917.66666</v>
      </c>
      <c r="BE212" s="214">
        <v>177666666666.66666</v>
      </c>
      <c r="BF212" s="210">
        <v>0</v>
      </c>
      <c r="BG212" s="210">
        <v>3101239282</v>
      </c>
      <c r="BH212" s="210">
        <v>0</v>
      </c>
      <c r="BI212" s="210">
        <v>0</v>
      </c>
      <c r="BJ212" s="210">
        <v>0</v>
      </c>
      <c r="BK212" s="210">
        <v>0</v>
      </c>
      <c r="BL212" s="210"/>
      <c r="BM212" s="210">
        <v>0</v>
      </c>
      <c r="BN212" s="211">
        <v>3101239282</v>
      </c>
      <c r="BO212" s="210">
        <v>13666666666.666666</v>
      </c>
      <c r="BP212" s="210">
        <v>0</v>
      </c>
      <c r="BQ212" s="210">
        <v>191641915003</v>
      </c>
      <c r="BR212" s="212">
        <v>205308581669.66666</v>
      </c>
      <c r="BS212" s="215">
        <v>208409820951.66666</v>
      </c>
      <c r="BT212" s="216">
        <v>640700365159</v>
      </c>
      <c r="BU212" s="234" t="e">
        <v>#REF!</v>
      </c>
      <c r="BW212" s="236">
        <v>41000000000</v>
      </c>
      <c r="BX212" s="237">
        <f>BW212/3</f>
        <v>13666666666.666666</v>
      </c>
    </row>
    <row r="213" spans="1:76" ht="31.2">
      <c r="A213" s="201">
        <v>209</v>
      </c>
      <c r="B213" s="202" t="s">
        <v>1343</v>
      </c>
      <c r="C213" s="202" t="s">
        <v>1763</v>
      </c>
      <c r="D213" s="202" t="s">
        <v>1764</v>
      </c>
      <c r="E213" s="202" t="s">
        <v>1765</v>
      </c>
      <c r="F213" s="203">
        <v>24</v>
      </c>
      <c r="G213" s="202" t="s">
        <v>1774</v>
      </c>
      <c r="H213" s="204">
        <v>240204100</v>
      </c>
      <c r="I213" s="220" t="s">
        <v>1779</v>
      </c>
      <c r="J213" s="205" t="s">
        <v>1780</v>
      </c>
      <c r="K213" s="205" t="s">
        <v>1781</v>
      </c>
      <c r="L213" s="220" t="s">
        <v>1782</v>
      </c>
      <c r="M213" s="202" t="s">
        <v>1772</v>
      </c>
      <c r="N213" s="204">
        <v>20</v>
      </c>
      <c r="O213" s="202" t="s">
        <v>1762</v>
      </c>
      <c r="P213" s="210">
        <v>0</v>
      </c>
      <c r="Q213" s="210">
        <v>1349548918</v>
      </c>
      <c r="R213" s="210">
        <v>0</v>
      </c>
      <c r="S213" s="210">
        <v>0</v>
      </c>
      <c r="T213" s="210">
        <v>0</v>
      </c>
      <c r="U213" s="210">
        <v>0</v>
      </c>
      <c r="V213" s="210">
        <v>1150000000</v>
      </c>
      <c r="W213" s="210">
        <v>0</v>
      </c>
      <c r="X213" s="211">
        <v>2499548918</v>
      </c>
      <c r="Y213" s="210">
        <v>0</v>
      </c>
      <c r="Z213" s="210">
        <v>0</v>
      </c>
      <c r="AA213" s="210">
        <v>0</v>
      </c>
      <c r="AB213" s="212">
        <v>0</v>
      </c>
      <c r="AC213" s="213">
        <v>2499548918</v>
      </c>
      <c r="AD213" s="210">
        <v>1500000000</v>
      </c>
      <c r="AE213" s="210">
        <v>107210874</v>
      </c>
      <c r="AF213" s="210">
        <v>0</v>
      </c>
      <c r="AG213" s="210">
        <v>0</v>
      </c>
      <c r="AH213" s="210">
        <v>0</v>
      </c>
      <c r="AI213" s="210">
        <v>0</v>
      </c>
      <c r="AJ213" s="210">
        <v>12159474682</v>
      </c>
      <c r="AK213" s="210">
        <v>0</v>
      </c>
      <c r="AL213" s="211">
        <v>13766685556</v>
      </c>
      <c r="AM213" s="210">
        <v>0</v>
      </c>
      <c r="AN213" s="210">
        <v>0</v>
      </c>
      <c r="AO213" s="210">
        <v>0</v>
      </c>
      <c r="AP213" s="212">
        <v>0</v>
      </c>
      <c r="AQ213" s="214">
        <v>13766685556</v>
      </c>
      <c r="AR213" s="210">
        <v>0</v>
      </c>
      <c r="AS213" s="210">
        <v>1143499309</v>
      </c>
      <c r="AT213" s="210">
        <v>0</v>
      </c>
      <c r="AU213" s="210">
        <v>0</v>
      </c>
      <c r="AV213" s="210">
        <v>0</v>
      </c>
      <c r="AW213" s="210">
        <v>0</v>
      </c>
      <c r="AX213" s="210">
        <v>13623186247</v>
      </c>
      <c r="AY213" s="210">
        <v>0</v>
      </c>
      <c r="AZ213" s="211">
        <v>14766685556</v>
      </c>
      <c r="BA213" s="210">
        <v>0</v>
      </c>
      <c r="BB213" s="210">
        <v>0</v>
      </c>
      <c r="BC213" s="210">
        <v>0</v>
      </c>
      <c r="BD213" s="212">
        <v>0</v>
      </c>
      <c r="BE213" s="214">
        <v>14766685556</v>
      </c>
      <c r="BF213" s="210">
        <v>3063454617</v>
      </c>
      <c r="BG213" s="210">
        <v>0</v>
      </c>
      <c r="BH213" s="210">
        <v>0</v>
      </c>
      <c r="BI213" s="210">
        <v>0</v>
      </c>
      <c r="BJ213" s="210">
        <v>0</v>
      </c>
      <c r="BK213" s="210">
        <v>0</v>
      </c>
      <c r="BL213" s="210"/>
      <c r="BM213" s="210">
        <v>0</v>
      </c>
      <c r="BN213" s="211">
        <v>3063454617</v>
      </c>
      <c r="BO213" s="210">
        <v>0</v>
      </c>
      <c r="BP213" s="210">
        <v>0</v>
      </c>
      <c r="BQ213" s="210">
        <v>8936545383</v>
      </c>
      <c r="BR213" s="212">
        <v>8936545383</v>
      </c>
      <c r="BS213" s="215">
        <v>12000000000</v>
      </c>
      <c r="BT213" s="216">
        <v>43032920030</v>
      </c>
      <c r="BU213" s="217"/>
    </row>
    <row r="214" spans="1:76" s="235" customFormat="1" ht="31.2">
      <c r="A214" s="201">
        <v>210</v>
      </c>
      <c r="B214" s="202" t="s">
        <v>1343</v>
      </c>
      <c r="C214" s="202" t="s">
        <v>1763</v>
      </c>
      <c r="D214" s="202" t="s">
        <v>1764</v>
      </c>
      <c r="E214" s="202" t="s">
        <v>1765</v>
      </c>
      <c r="F214" s="203">
        <v>24</v>
      </c>
      <c r="G214" s="202" t="s">
        <v>1774</v>
      </c>
      <c r="H214" s="238">
        <v>240211400</v>
      </c>
      <c r="I214" s="239" t="s">
        <v>1783</v>
      </c>
      <c r="J214" s="239" t="s">
        <v>1784</v>
      </c>
      <c r="K214" s="239" t="s">
        <v>3584</v>
      </c>
      <c r="L214" s="240">
        <v>45526</v>
      </c>
      <c r="M214" s="202" t="s">
        <v>1790</v>
      </c>
      <c r="N214" s="238" t="s">
        <v>1787</v>
      </c>
      <c r="O214" s="202" t="s">
        <v>1762</v>
      </c>
      <c r="P214" s="210">
        <v>0</v>
      </c>
      <c r="Q214" s="210">
        <v>5000000000</v>
      </c>
      <c r="R214" s="210">
        <v>0</v>
      </c>
      <c r="S214" s="210">
        <v>0</v>
      </c>
      <c r="T214" s="210">
        <v>0</v>
      </c>
      <c r="U214" s="210">
        <v>0</v>
      </c>
      <c r="V214" s="210">
        <v>0</v>
      </c>
      <c r="W214" s="210">
        <v>0</v>
      </c>
      <c r="X214" s="211">
        <v>5000000000</v>
      </c>
      <c r="Y214" s="210">
        <v>0</v>
      </c>
      <c r="Z214" s="210">
        <v>0</v>
      </c>
      <c r="AA214" s="210">
        <v>0</v>
      </c>
      <c r="AB214" s="212">
        <v>0</v>
      </c>
      <c r="AC214" s="213">
        <v>5000000000</v>
      </c>
      <c r="AD214" s="210">
        <v>0</v>
      </c>
      <c r="AE214" s="210">
        <v>5000000000</v>
      </c>
      <c r="AF214" s="210">
        <v>0</v>
      </c>
      <c r="AG214" s="210">
        <v>0</v>
      </c>
      <c r="AH214" s="210">
        <v>0</v>
      </c>
      <c r="AI214" s="210">
        <v>0</v>
      </c>
      <c r="AJ214" s="210">
        <v>0</v>
      </c>
      <c r="AK214" s="210">
        <v>0</v>
      </c>
      <c r="AL214" s="211">
        <v>5000000000</v>
      </c>
      <c r="AM214" s="210">
        <v>0</v>
      </c>
      <c r="AN214" s="210">
        <v>0</v>
      </c>
      <c r="AO214" s="210">
        <v>0</v>
      </c>
      <c r="AP214" s="212">
        <v>0</v>
      </c>
      <c r="AQ214" s="214">
        <v>5000000000</v>
      </c>
      <c r="AR214" s="210">
        <v>0</v>
      </c>
      <c r="AS214" s="210">
        <v>5000000000</v>
      </c>
      <c r="AT214" s="210">
        <v>0</v>
      </c>
      <c r="AU214" s="210">
        <v>0</v>
      </c>
      <c r="AV214" s="210">
        <v>0</v>
      </c>
      <c r="AW214" s="210">
        <v>0</v>
      </c>
      <c r="AX214" s="210">
        <v>0</v>
      </c>
      <c r="AY214" s="210">
        <v>0</v>
      </c>
      <c r="AZ214" s="211">
        <v>5000000000</v>
      </c>
      <c r="BA214" s="210">
        <v>30000000000</v>
      </c>
      <c r="BB214" s="210">
        <v>0</v>
      </c>
      <c r="BC214" s="210">
        <v>0</v>
      </c>
      <c r="BD214" s="212">
        <v>30000000000</v>
      </c>
      <c r="BE214" s="214">
        <v>35000000000</v>
      </c>
      <c r="BF214" s="210">
        <v>0</v>
      </c>
      <c r="BG214" s="210">
        <v>5000000000</v>
      </c>
      <c r="BH214" s="210">
        <v>0</v>
      </c>
      <c r="BI214" s="210">
        <v>0</v>
      </c>
      <c r="BJ214" s="210">
        <v>0</v>
      </c>
      <c r="BK214" s="210">
        <v>0</v>
      </c>
      <c r="BL214" s="210">
        <v>0</v>
      </c>
      <c r="BM214" s="210">
        <v>0</v>
      </c>
      <c r="BN214" s="211">
        <v>5000000000</v>
      </c>
      <c r="BO214" s="210">
        <v>30000000000</v>
      </c>
      <c r="BP214" s="210">
        <v>0</v>
      </c>
      <c r="BQ214" s="210">
        <v>0</v>
      </c>
      <c r="BR214" s="212">
        <v>30000000000</v>
      </c>
      <c r="BS214" s="215">
        <v>35000000000</v>
      </c>
      <c r="BT214" s="216">
        <v>80000000000</v>
      </c>
      <c r="BU214" s="234" t="e">
        <v>#REF!</v>
      </c>
    </row>
    <row r="215" spans="1:76" ht="31.2">
      <c r="A215" s="201">
        <v>211</v>
      </c>
      <c r="B215" s="202" t="s">
        <v>1343</v>
      </c>
      <c r="C215" s="202" t="s">
        <v>1763</v>
      </c>
      <c r="D215" s="202" t="s">
        <v>1764</v>
      </c>
      <c r="E215" s="202" t="s">
        <v>1765</v>
      </c>
      <c r="F215" s="203">
        <v>24</v>
      </c>
      <c r="G215" s="202" t="s">
        <v>1774</v>
      </c>
      <c r="H215" s="204">
        <v>240202101</v>
      </c>
      <c r="I215" s="205" t="s">
        <v>1775</v>
      </c>
      <c r="J215" s="205" t="s">
        <v>1788</v>
      </c>
      <c r="K215" s="205" t="s">
        <v>1789</v>
      </c>
      <c r="L215" s="241">
        <v>430</v>
      </c>
      <c r="M215" s="202" t="s">
        <v>1790</v>
      </c>
      <c r="N215" s="204">
        <v>860</v>
      </c>
      <c r="O215" s="202" t="s">
        <v>1762</v>
      </c>
      <c r="P215" s="210">
        <v>0</v>
      </c>
      <c r="Q215" s="210">
        <v>1500000000</v>
      </c>
      <c r="R215" s="210">
        <v>0</v>
      </c>
      <c r="S215" s="210">
        <v>0</v>
      </c>
      <c r="T215" s="210">
        <v>0</v>
      </c>
      <c r="U215" s="210">
        <v>0</v>
      </c>
      <c r="V215" s="210">
        <v>0</v>
      </c>
      <c r="W215" s="210">
        <v>17325000000</v>
      </c>
      <c r="X215" s="211">
        <v>18825000000</v>
      </c>
      <c r="Y215" s="210">
        <v>0</v>
      </c>
      <c r="Z215" s="210">
        <v>0</v>
      </c>
      <c r="AA215" s="210">
        <v>0</v>
      </c>
      <c r="AB215" s="212">
        <v>0</v>
      </c>
      <c r="AC215" s="213">
        <v>18825000000</v>
      </c>
      <c r="AD215" s="210">
        <v>0</v>
      </c>
      <c r="AE215" s="210">
        <v>1500000000</v>
      </c>
      <c r="AF215" s="210">
        <v>0</v>
      </c>
      <c r="AG215" s="210">
        <v>0</v>
      </c>
      <c r="AH215" s="210">
        <v>0</v>
      </c>
      <c r="AI215" s="210">
        <v>0</v>
      </c>
      <c r="AJ215" s="210">
        <v>0</v>
      </c>
      <c r="AK215" s="210"/>
      <c r="AL215" s="211">
        <v>1500000000</v>
      </c>
      <c r="AM215" s="210">
        <v>0</v>
      </c>
      <c r="AN215" s="210">
        <v>0</v>
      </c>
      <c r="AO215" s="210">
        <v>0</v>
      </c>
      <c r="AP215" s="212">
        <v>0</v>
      </c>
      <c r="AQ215" s="214">
        <v>1500000000</v>
      </c>
      <c r="AR215" s="210">
        <v>0</v>
      </c>
      <c r="AS215" s="210">
        <v>1500000000</v>
      </c>
      <c r="AT215" s="210">
        <v>0</v>
      </c>
      <c r="AU215" s="210">
        <v>0</v>
      </c>
      <c r="AV215" s="210">
        <v>0</v>
      </c>
      <c r="AW215" s="210">
        <v>0</v>
      </c>
      <c r="AX215" s="210">
        <v>0</v>
      </c>
      <c r="AY215" s="210">
        <v>0</v>
      </c>
      <c r="AZ215" s="211">
        <v>1500000000</v>
      </c>
      <c r="BA215" s="210">
        <v>0</v>
      </c>
      <c r="BB215" s="210">
        <v>0</v>
      </c>
      <c r="BC215" s="210">
        <v>0</v>
      </c>
      <c r="BD215" s="212">
        <v>0</v>
      </c>
      <c r="BE215" s="214">
        <v>1500000000</v>
      </c>
      <c r="BF215" s="210">
        <v>0</v>
      </c>
      <c r="BG215" s="210">
        <v>1500000000</v>
      </c>
      <c r="BH215" s="210">
        <v>0</v>
      </c>
      <c r="BI215" s="210">
        <v>0</v>
      </c>
      <c r="BJ215" s="210">
        <v>0</v>
      </c>
      <c r="BK215" s="210">
        <v>0</v>
      </c>
      <c r="BL215" s="210">
        <v>0</v>
      </c>
      <c r="BM215" s="210">
        <v>0</v>
      </c>
      <c r="BN215" s="211">
        <v>1500000000</v>
      </c>
      <c r="BO215" s="210">
        <v>0</v>
      </c>
      <c r="BP215" s="210">
        <v>0</v>
      </c>
      <c r="BQ215" s="210">
        <v>0</v>
      </c>
      <c r="BR215" s="212">
        <v>0</v>
      </c>
      <c r="BS215" s="215">
        <v>1500000000</v>
      </c>
      <c r="BT215" s="216">
        <v>23325000000</v>
      </c>
      <c r="BU215" s="217"/>
    </row>
    <row r="216" spans="1:76" ht="31.2">
      <c r="A216" s="201">
        <v>212</v>
      </c>
      <c r="B216" s="202" t="s">
        <v>1343</v>
      </c>
      <c r="C216" s="202" t="s">
        <v>1763</v>
      </c>
      <c r="D216" s="202" t="s">
        <v>1764</v>
      </c>
      <c r="E216" s="202" t="s">
        <v>1765</v>
      </c>
      <c r="F216" s="203">
        <v>25</v>
      </c>
      <c r="G216" s="202" t="s">
        <v>1774</v>
      </c>
      <c r="H216" s="204">
        <v>240202102</v>
      </c>
      <c r="I216" s="205" t="s">
        <v>1775</v>
      </c>
      <c r="J216" s="205" t="s">
        <v>3585</v>
      </c>
      <c r="K216" s="205" t="s">
        <v>3586</v>
      </c>
      <c r="L216" s="241" t="s">
        <v>1793</v>
      </c>
      <c r="M216" s="202" t="s">
        <v>1844</v>
      </c>
      <c r="N216" s="204">
        <v>20</v>
      </c>
      <c r="O216" s="202" t="s">
        <v>1762</v>
      </c>
      <c r="P216" s="210">
        <v>0</v>
      </c>
      <c r="Q216" s="210">
        <v>0</v>
      </c>
      <c r="R216" s="210">
        <v>0</v>
      </c>
      <c r="S216" s="210">
        <v>0</v>
      </c>
      <c r="T216" s="210">
        <v>0</v>
      </c>
      <c r="U216" s="210">
        <v>0</v>
      </c>
      <c r="V216" s="210">
        <v>5000000000</v>
      </c>
      <c r="W216" s="210"/>
      <c r="X216" s="211">
        <v>5000000000</v>
      </c>
      <c r="Y216" s="210">
        <v>0</v>
      </c>
      <c r="Z216" s="210">
        <v>0</v>
      </c>
      <c r="AA216" s="210">
        <v>0</v>
      </c>
      <c r="AB216" s="212">
        <v>0</v>
      </c>
      <c r="AC216" s="213">
        <v>5000000000</v>
      </c>
      <c r="AD216" s="210">
        <v>0</v>
      </c>
      <c r="AE216" s="210">
        <v>0</v>
      </c>
      <c r="AF216" s="210">
        <v>0</v>
      </c>
      <c r="AG216" s="210">
        <v>0</v>
      </c>
      <c r="AH216" s="210">
        <v>0</v>
      </c>
      <c r="AI216" s="210">
        <v>0</v>
      </c>
      <c r="AJ216" s="210">
        <v>5000000000</v>
      </c>
      <c r="AK216" s="210">
        <v>0</v>
      </c>
      <c r="AL216" s="211">
        <v>5000000000</v>
      </c>
      <c r="AM216" s="210">
        <v>0</v>
      </c>
      <c r="AN216" s="210">
        <v>0</v>
      </c>
      <c r="AO216" s="210">
        <v>0</v>
      </c>
      <c r="AP216" s="212">
        <v>0</v>
      </c>
      <c r="AQ216" s="214">
        <v>5000000000</v>
      </c>
      <c r="AR216" s="210">
        <v>0</v>
      </c>
      <c r="AS216" s="210">
        <v>0</v>
      </c>
      <c r="AT216" s="210">
        <v>0</v>
      </c>
      <c r="AU216" s="210">
        <v>0</v>
      </c>
      <c r="AV216" s="210">
        <v>0</v>
      </c>
      <c r="AW216" s="210">
        <v>0</v>
      </c>
      <c r="AX216" s="210">
        <v>5000000000</v>
      </c>
      <c r="AY216" s="210">
        <v>0</v>
      </c>
      <c r="AZ216" s="211">
        <v>5000000000</v>
      </c>
      <c r="BA216" s="210">
        <v>0</v>
      </c>
      <c r="BB216" s="210">
        <v>0</v>
      </c>
      <c r="BC216" s="210">
        <v>0</v>
      </c>
      <c r="BD216" s="212">
        <v>0</v>
      </c>
      <c r="BE216" s="214">
        <v>5000000000</v>
      </c>
      <c r="BF216" s="210">
        <v>0</v>
      </c>
      <c r="BG216" s="210">
        <v>0</v>
      </c>
      <c r="BH216" s="210">
        <v>0</v>
      </c>
      <c r="BI216" s="210">
        <v>0</v>
      </c>
      <c r="BJ216" s="210">
        <v>0</v>
      </c>
      <c r="BK216" s="210">
        <v>0</v>
      </c>
      <c r="BL216" s="210">
        <v>0</v>
      </c>
      <c r="BM216" s="210">
        <v>0</v>
      </c>
      <c r="BN216" s="211">
        <v>0</v>
      </c>
      <c r="BO216" s="210">
        <v>0</v>
      </c>
      <c r="BP216" s="210">
        <v>0</v>
      </c>
      <c r="BQ216" s="210">
        <v>5000000000</v>
      </c>
      <c r="BR216" s="212">
        <v>5000000000</v>
      </c>
      <c r="BS216" s="215">
        <v>5000000000</v>
      </c>
      <c r="BT216" s="216">
        <v>20000000000</v>
      </c>
      <c r="BU216" s="217"/>
    </row>
    <row r="217" spans="1:76" ht="31.2">
      <c r="A217" s="201">
        <v>213</v>
      </c>
      <c r="B217" s="202" t="s">
        <v>1343</v>
      </c>
      <c r="C217" s="202" t="s">
        <v>1763</v>
      </c>
      <c r="D217" s="202" t="s">
        <v>1764</v>
      </c>
      <c r="E217" s="202" t="s">
        <v>1765</v>
      </c>
      <c r="F217" s="203">
        <v>24</v>
      </c>
      <c r="G217" s="202" t="s">
        <v>1774</v>
      </c>
      <c r="H217" s="204">
        <v>240211200</v>
      </c>
      <c r="I217" s="205" t="s">
        <v>1779</v>
      </c>
      <c r="J217" s="205" t="s">
        <v>1794</v>
      </c>
      <c r="K217" s="205" t="s">
        <v>1795</v>
      </c>
      <c r="L217" s="241">
        <v>1000</v>
      </c>
      <c r="M217" s="202" t="s">
        <v>1790</v>
      </c>
      <c r="N217" s="204" t="s">
        <v>3587</v>
      </c>
      <c r="O217" s="202" t="s">
        <v>1762</v>
      </c>
      <c r="P217" s="210">
        <v>0</v>
      </c>
      <c r="Q217" s="210">
        <v>3500000000</v>
      </c>
      <c r="R217" s="210">
        <v>0</v>
      </c>
      <c r="S217" s="210">
        <v>0</v>
      </c>
      <c r="T217" s="210">
        <v>0</v>
      </c>
      <c r="U217" s="210">
        <v>0</v>
      </c>
      <c r="V217" s="210">
        <v>0</v>
      </c>
      <c r="W217" s="210">
        <v>40425000000</v>
      </c>
      <c r="X217" s="211">
        <v>43925000000</v>
      </c>
      <c r="Y217" s="210">
        <v>0</v>
      </c>
      <c r="Z217" s="210">
        <v>0</v>
      </c>
      <c r="AA217" s="210">
        <v>0</v>
      </c>
      <c r="AB217" s="212">
        <v>0</v>
      </c>
      <c r="AC217" s="213">
        <v>43925000000</v>
      </c>
      <c r="AD217" s="210">
        <v>0</v>
      </c>
      <c r="AE217" s="210">
        <v>3500000000</v>
      </c>
      <c r="AF217" s="210">
        <v>0</v>
      </c>
      <c r="AG217" s="210">
        <v>0</v>
      </c>
      <c r="AH217" s="210">
        <v>0</v>
      </c>
      <c r="AI217" s="210">
        <v>0</v>
      </c>
      <c r="AJ217" s="210">
        <v>0</v>
      </c>
      <c r="AK217" s="210"/>
      <c r="AL217" s="211">
        <v>3500000000</v>
      </c>
      <c r="AM217" s="210">
        <v>0</v>
      </c>
      <c r="AN217" s="210">
        <v>0</v>
      </c>
      <c r="AO217" s="210">
        <v>0</v>
      </c>
      <c r="AP217" s="212">
        <v>0</v>
      </c>
      <c r="AQ217" s="214">
        <v>3500000000</v>
      </c>
      <c r="AR217" s="210">
        <v>0</v>
      </c>
      <c r="AS217" s="210">
        <v>3500000000</v>
      </c>
      <c r="AT217" s="210">
        <v>0</v>
      </c>
      <c r="AU217" s="210">
        <v>0</v>
      </c>
      <c r="AV217" s="210">
        <v>0</v>
      </c>
      <c r="AW217" s="210">
        <v>0</v>
      </c>
      <c r="AX217" s="210">
        <v>0</v>
      </c>
      <c r="AY217" s="210">
        <v>0</v>
      </c>
      <c r="AZ217" s="211">
        <v>3500000000</v>
      </c>
      <c r="BA217" s="210">
        <v>0</v>
      </c>
      <c r="BB217" s="210">
        <v>0</v>
      </c>
      <c r="BC217" s="210">
        <v>0</v>
      </c>
      <c r="BD217" s="212">
        <v>0</v>
      </c>
      <c r="BE217" s="214">
        <v>3500000000</v>
      </c>
      <c r="BF217" s="210">
        <v>0</v>
      </c>
      <c r="BG217" s="210">
        <v>3500000000</v>
      </c>
      <c r="BH217" s="210">
        <v>0</v>
      </c>
      <c r="BI217" s="210">
        <v>0</v>
      </c>
      <c r="BJ217" s="210">
        <v>0</v>
      </c>
      <c r="BK217" s="210">
        <v>0</v>
      </c>
      <c r="BL217" s="210">
        <v>0</v>
      </c>
      <c r="BM217" s="210">
        <v>0</v>
      </c>
      <c r="BN217" s="211">
        <v>3500000000</v>
      </c>
      <c r="BO217" s="210">
        <v>0</v>
      </c>
      <c r="BP217" s="210">
        <v>0</v>
      </c>
      <c r="BQ217" s="210">
        <v>0</v>
      </c>
      <c r="BR217" s="212">
        <v>0</v>
      </c>
      <c r="BS217" s="215">
        <v>3500000000</v>
      </c>
      <c r="BT217" s="216">
        <v>54425000000</v>
      </c>
      <c r="BU217" s="217"/>
    </row>
    <row r="218" spans="1:76" ht="31.2">
      <c r="A218" s="201">
        <v>214</v>
      </c>
      <c r="B218" s="202" t="s">
        <v>1343</v>
      </c>
      <c r="C218" s="202" t="s">
        <v>1763</v>
      </c>
      <c r="D218" s="202" t="s">
        <v>1764</v>
      </c>
      <c r="E218" s="202" t="s">
        <v>1765</v>
      </c>
      <c r="F218" s="203">
        <v>24</v>
      </c>
      <c r="G218" s="202" t="s">
        <v>1774</v>
      </c>
      <c r="H218" s="204">
        <v>240201500</v>
      </c>
      <c r="I218" s="205" t="s">
        <v>1796</v>
      </c>
      <c r="J218" s="205" t="s">
        <v>1797</v>
      </c>
      <c r="K218" s="205" t="s">
        <v>1798</v>
      </c>
      <c r="L218" s="241">
        <v>3</v>
      </c>
      <c r="M218" s="202" t="s">
        <v>1790</v>
      </c>
      <c r="N218" s="204">
        <v>6</v>
      </c>
      <c r="O218" s="202" t="s">
        <v>1762</v>
      </c>
      <c r="P218" s="210">
        <v>0</v>
      </c>
      <c r="Q218" s="210">
        <v>0</v>
      </c>
      <c r="R218" s="210">
        <v>0</v>
      </c>
      <c r="S218" s="210">
        <v>0</v>
      </c>
      <c r="T218" s="210">
        <v>0</v>
      </c>
      <c r="U218" s="210">
        <v>0</v>
      </c>
      <c r="V218" s="210">
        <v>0</v>
      </c>
      <c r="W218" s="210">
        <v>700000000</v>
      </c>
      <c r="X218" s="211">
        <v>700000000</v>
      </c>
      <c r="Y218" s="210">
        <v>0</v>
      </c>
      <c r="Z218" s="210">
        <v>0</v>
      </c>
      <c r="AA218" s="210">
        <v>0</v>
      </c>
      <c r="AB218" s="212">
        <v>0</v>
      </c>
      <c r="AC218" s="213">
        <v>700000000</v>
      </c>
      <c r="AD218" s="210">
        <v>0</v>
      </c>
      <c r="AE218" s="210">
        <v>0</v>
      </c>
      <c r="AF218" s="210">
        <v>0</v>
      </c>
      <c r="AG218" s="210">
        <v>0</v>
      </c>
      <c r="AH218" s="210">
        <v>0</v>
      </c>
      <c r="AI218" s="210">
        <v>0</v>
      </c>
      <c r="AJ218" s="210">
        <v>0</v>
      </c>
      <c r="AK218" s="210">
        <v>2100000000</v>
      </c>
      <c r="AL218" s="211">
        <v>2100000000</v>
      </c>
      <c r="AM218" s="210">
        <v>350000000</v>
      </c>
      <c r="AN218" s="210">
        <v>0</v>
      </c>
      <c r="AO218" s="210">
        <v>0</v>
      </c>
      <c r="AP218" s="212">
        <v>350000000</v>
      </c>
      <c r="AQ218" s="214">
        <v>2450000000</v>
      </c>
      <c r="AR218" s="210">
        <v>0</v>
      </c>
      <c r="AS218" s="210"/>
      <c r="AT218" s="210">
        <v>0</v>
      </c>
      <c r="AU218" s="210">
        <v>0</v>
      </c>
      <c r="AV218" s="210">
        <v>0</v>
      </c>
      <c r="AW218" s="210">
        <v>0</v>
      </c>
      <c r="AX218" s="210">
        <v>0</v>
      </c>
      <c r="AY218" s="210">
        <v>2800000000</v>
      </c>
      <c r="AZ218" s="211">
        <v>2800000000</v>
      </c>
      <c r="BA218" s="210">
        <v>0</v>
      </c>
      <c r="BB218" s="210">
        <v>0</v>
      </c>
      <c r="BC218" s="210">
        <v>0</v>
      </c>
      <c r="BD218" s="212">
        <v>0</v>
      </c>
      <c r="BE218" s="214">
        <v>2800000000</v>
      </c>
      <c r="BF218" s="210">
        <v>0</v>
      </c>
      <c r="BG218" s="210"/>
      <c r="BH218" s="210">
        <v>0</v>
      </c>
      <c r="BI218" s="210">
        <v>0</v>
      </c>
      <c r="BJ218" s="210">
        <v>0</v>
      </c>
      <c r="BK218" s="210">
        <v>0</v>
      </c>
      <c r="BL218" s="210">
        <v>0</v>
      </c>
      <c r="BM218" s="210">
        <v>1400000000</v>
      </c>
      <c r="BN218" s="211">
        <v>1400000000</v>
      </c>
      <c r="BO218" s="210">
        <v>0</v>
      </c>
      <c r="BP218" s="210">
        <v>0</v>
      </c>
      <c r="BQ218" s="210">
        <v>0</v>
      </c>
      <c r="BR218" s="212">
        <v>0</v>
      </c>
      <c r="BS218" s="215">
        <v>1400000000</v>
      </c>
      <c r="BT218" s="216">
        <v>7350000000</v>
      </c>
      <c r="BU218" s="217"/>
    </row>
    <row r="219" spans="1:76" ht="31.2">
      <c r="A219" s="201">
        <v>215</v>
      </c>
      <c r="B219" s="202" t="s">
        <v>1343</v>
      </c>
      <c r="C219" s="202" t="s">
        <v>1763</v>
      </c>
      <c r="D219" s="202" t="s">
        <v>1764</v>
      </c>
      <c r="E219" s="202" t="s">
        <v>1765</v>
      </c>
      <c r="F219" s="203">
        <v>24</v>
      </c>
      <c r="G219" s="202" t="s">
        <v>1774</v>
      </c>
      <c r="H219" s="204">
        <v>240204400</v>
      </c>
      <c r="I219" s="205" t="s">
        <v>1796</v>
      </c>
      <c r="J219" s="205" t="s">
        <v>1801</v>
      </c>
      <c r="K219" s="205" t="s">
        <v>1798</v>
      </c>
      <c r="L219" s="220" t="s">
        <v>1802</v>
      </c>
      <c r="M219" s="202" t="s">
        <v>1790</v>
      </c>
      <c r="N219" s="204">
        <v>5</v>
      </c>
      <c r="O219" s="202" t="s">
        <v>1762</v>
      </c>
      <c r="P219" s="210">
        <v>0</v>
      </c>
      <c r="Q219" s="210">
        <v>0</v>
      </c>
      <c r="R219" s="210">
        <v>0</v>
      </c>
      <c r="S219" s="210">
        <v>0</v>
      </c>
      <c r="T219" s="210">
        <v>0</v>
      </c>
      <c r="U219" s="210">
        <v>0</v>
      </c>
      <c r="V219" s="210">
        <v>0</v>
      </c>
      <c r="W219" s="210">
        <v>390000000</v>
      </c>
      <c r="X219" s="211">
        <v>390000000</v>
      </c>
      <c r="Y219" s="210">
        <v>0</v>
      </c>
      <c r="Z219" s="210">
        <v>0</v>
      </c>
      <c r="AA219" s="210">
        <v>0</v>
      </c>
      <c r="AB219" s="212">
        <v>0</v>
      </c>
      <c r="AC219" s="213">
        <v>390000000</v>
      </c>
      <c r="AD219" s="210">
        <v>0</v>
      </c>
      <c r="AE219" s="210">
        <v>0</v>
      </c>
      <c r="AF219" s="210">
        <v>0</v>
      </c>
      <c r="AG219" s="210">
        <v>0</v>
      </c>
      <c r="AH219" s="210">
        <v>0</v>
      </c>
      <c r="AI219" s="210">
        <v>0</v>
      </c>
      <c r="AJ219" s="210">
        <v>0</v>
      </c>
      <c r="AK219" s="210">
        <v>1170000000</v>
      </c>
      <c r="AL219" s="211">
        <v>1170000000</v>
      </c>
      <c r="AM219" s="210">
        <v>300000000</v>
      </c>
      <c r="AN219" s="210">
        <v>0</v>
      </c>
      <c r="AO219" s="210">
        <v>0</v>
      </c>
      <c r="AP219" s="212">
        <v>300000000</v>
      </c>
      <c r="AQ219" s="214">
        <v>1470000000</v>
      </c>
      <c r="AR219" s="210">
        <v>0</v>
      </c>
      <c r="AS219" s="210"/>
      <c r="AT219" s="210">
        <v>0</v>
      </c>
      <c r="AU219" s="210">
        <v>0</v>
      </c>
      <c r="AV219" s="210">
        <v>0</v>
      </c>
      <c r="AW219" s="210">
        <v>0</v>
      </c>
      <c r="AX219" s="210">
        <v>0</v>
      </c>
      <c r="AY219" s="210">
        <v>1560000000</v>
      </c>
      <c r="AZ219" s="211">
        <v>1560000000</v>
      </c>
      <c r="BA219" s="210">
        <v>0</v>
      </c>
      <c r="BB219" s="210">
        <v>0</v>
      </c>
      <c r="BC219" s="210">
        <v>0</v>
      </c>
      <c r="BD219" s="212">
        <v>0</v>
      </c>
      <c r="BE219" s="214">
        <v>1560000000</v>
      </c>
      <c r="BF219" s="210">
        <v>0</v>
      </c>
      <c r="BG219" s="210"/>
      <c r="BH219" s="210">
        <v>0</v>
      </c>
      <c r="BI219" s="210">
        <v>0</v>
      </c>
      <c r="BJ219" s="210">
        <v>0</v>
      </c>
      <c r="BK219" s="210">
        <v>0</v>
      </c>
      <c r="BL219" s="210">
        <v>0</v>
      </c>
      <c r="BM219" s="210">
        <v>780000000</v>
      </c>
      <c r="BN219" s="211">
        <v>780000000</v>
      </c>
      <c r="BO219" s="210">
        <v>0</v>
      </c>
      <c r="BP219" s="210">
        <v>0</v>
      </c>
      <c r="BQ219" s="210">
        <v>0</v>
      </c>
      <c r="BR219" s="212">
        <v>0</v>
      </c>
      <c r="BS219" s="215">
        <v>780000000</v>
      </c>
      <c r="BT219" s="216">
        <v>4200000000</v>
      </c>
      <c r="BU219" s="217"/>
    </row>
    <row r="220" spans="1:76" ht="31.2">
      <c r="A220" s="201">
        <v>216</v>
      </c>
      <c r="B220" s="202" t="s">
        <v>1343</v>
      </c>
      <c r="C220" s="202" t="s">
        <v>1763</v>
      </c>
      <c r="D220" s="202" t="s">
        <v>1764</v>
      </c>
      <c r="E220" s="202" t="s">
        <v>1765</v>
      </c>
      <c r="F220" s="203">
        <v>24</v>
      </c>
      <c r="G220" s="202" t="s">
        <v>1774</v>
      </c>
      <c r="H220" s="204">
        <v>240204800</v>
      </c>
      <c r="I220" s="205" t="s">
        <v>1796</v>
      </c>
      <c r="J220" s="205" t="s">
        <v>1803</v>
      </c>
      <c r="K220" s="205" t="s">
        <v>1804</v>
      </c>
      <c r="L220" s="220" t="s">
        <v>1802</v>
      </c>
      <c r="M220" s="202" t="s">
        <v>1790</v>
      </c>
      <c r="N220" s="204">
        <v>13</v>
      </c>
      <c r="O220" s="202" t="s">
        <v>1762</v>
      </c>
      <c r="P220" s="210">
        <v>0</v>
      </c>
      <c r="Q220" s="210">
        <v>0</v>
      </c>
      <c r="R220" s="210">
        <v>0</v>
      </c>
      <c r="S220" s="210">
        <v>0</v>
      </c>
      <c r="T220" s="210">
        <v>0</v>
      </c>
      <c r="U220" s="210">
        <v>0</v>
      </c>
      <c r="V220" s="210">
        <v>0</v>
      </c>
      <c r="W220" s="210">
        <v>700000000</v>
      </c>
      <c r="X220" s="211">
        <v>700000000</v>
      </c>
      <c r="Y220" s="210">
        <v>0</v>
      </c>
      <c r="Z220" s="210">
        <v>0</v>
      </c>
      <c r="AA220" s="210">
        <v>0</v>
      </c>
      <c r="AB220" s="212">
        <v>0</v>
      </c>
      <c r="AC220" s="213">
        <v>700000000</v>
      </c>
      <c r="AD220" s="210">
        <v>0</v>
      </c>
      <c r="AE220" s="210">
        <v>0</v>
      </c>
      <c r="AF220" s="210">
        <v>0</v>
      </c>
      <c r="AG220" s="210">
        <v>0</v>
      </c>
      <c r="AH220" s="210">
        <v>0</v>
      </c>
      <c r="AI220" s="210">
        <v>0</v>
      </c>
      <c r="AJ220" s="210">
        <v>0</v>
      </c>
      <c r="AK220" s="210">
        <v>2100000000</v>
      </c>
      <c r="AL220" s="211">
        <v>2100000000</v>
      </c>
      <c r="AM220" s="210">
        <v>350000000</v>
      </c>
      <c r="AN220" s="210">
        <v>0</v>
      </c>
      <c r="AO220" s="210">
        <v>0</v>
      </c>
      <c r="AP220" s="212">
        <v>350000000</v>
      </c>
      <c r="AQ220" s="214">
        <v>2450000000</v>
      </c>
      <c r="AR220" s="210">
        <v>0</v>
      </c>
      <c r="AS220" s="210"/>
      <c r="AT220" s="210">
        <v>0</v>
      </c>
      <c r="AU220" s="210">
        <v>0</v>
      </c>
      <c r="AV220" s="210">
        <v>0</v>
      </c>
      <c r="AW220" s="210">
        <v>0</v>
      </c>
      <c r="AX220" s="210">
        <v>0</v>
      </c>
      <c r="AY220" s="210">
        <v>2800000000</v>
      </c>
      <c r="AZ220" s="211">
        <v>2800000000</v>
      </c>
      <c r="BA220" s="210">
        <v>0</v>
      </c>
      <c r="BB220" s="210">
        <v>0</v>
      </c>
      <c r="BC220" s="210">
        <v>0</v>
      </c>
      <c r="BD220" s="212">
        <v>0</v>
      </c>
      <c r="BE220" s="214">
        <v>2800000000</v>
      </c>
      <c r="BF220" s="210">
        <v>0</v>
      </c>
      <c r="BG220" s="210"/>
      <c r="BH220" s="210">
        <v>0</v>
      </c>
      <c r="BI220" s="210">
        <v>0</v>
      </c>
      <c r="BJ220" s="210">
        <v>0</v>
      </c>
      <c r="BK220" s="210">
        <v>0</v>
      </c>
      <c r="BL220" s="210">
        <v>0</v>
      </c>
      <c r="BM220" s="210">
        <v>1400000000</v>
      </c>
      <c r="BN220" s="211">
        <v>1400000000</v>
      </c>
      <c r="BO220" s="210">
        <v>0</v>
      </c>
      <c r="BP220" s="210">
        <v>0</v>
      </c>
      <c r="BQ220" s="210">
        <v>0</v>
      </c>
      <c r="BR220" s="212">
        <v>0</v>
      </c>
      <c r="BS220" s="215">
        <v>1400000000</v>
      </c>
      <c r="BT220" s="216">
        <v>7350000000</v>
      </c>
      <c r="BU220" s="217"/>
    </row>
    <row r="221" spans="1:76" ht="31.2">
      <c r="A221" s="201">
        <v>217</v>
      </c>
      <c r="B221" s="202" t="s">
        <v>1343</v>
      </c>
      <c r="C221" s="202" t="s">
        <v>1763</v>
      </c>
      <c r="D221" s="202" t="s">
        <v>1764</v>
      </c>
      <c r="E221" s="202" t="s">
        <v>1765</v>
      </c>
      <c r="F221" s="203">
        <v>24</v>
      </c>
      <c r="G221" s="202" t="s">
        <v>1774</v>
      </c>
      <c r="H221" s="204">
        <v>240202200</v>
      </c>
      <c r="I221" s="205" t="s">
        <v>1796</v>
      </c>
      <c r="J221" s="205" t="s">
        <v>1805</v>
      </c>
      <c r="K221" s="205" t="s">
        <v>1804</v>
      </c>
      <c r="L221" s="241">
        <v>11</v>
      </c>
      <c r="M221" s="202" t="s">
        <v>1790</v>
      </c>
      <c r="N221" s="204">
        <v>24</v>
      </c>
      <c r="O221" s="202" t="s">
        <v>1762</v>
      </c>
      <c r="P221" s="210">
        <v>0</v>
      </c>
      <c r="Q221" s="210">
        <v>0</v>
      </c>
      <c r="R221" s="210">
        <v>0</v>
      </c>
      <c r="S221" s="210">
        <v>0</v>
      </c>
      <c r="T221" s="210">
        <v>0</v>
      </c>
      <c r="U221" s="210">
        <v>0</v>
      </c>
      <c r="V221" s="210">
        <v>0</v>
      </c>
      <c r="W221" s="210">
        <v>1470000000</v>
      </c>
      <c r="X221" s="211">
        <v>1470000000</v>
      </c>
      <c r="Y221" s="210">
        <v>0</v>
      </c>
      <c r="Z221" s="210">
        <v>0</v>
      </c>
      <c r="AA221" s="210">
        <v>0</v>
      </c>
      <c r="AB221" s="212">
        <v>0</v>
      </c>
      <c r="AC221" s="213">
        <v>1470000000</v>
      </c>
      <c r="AD221" s="210">
        <v>0</v>
      </c>
      <c r="AE221" s="210">
        <v>0</v>
      </c>
      <c r="AF221" s="210">
        <v>0</v>
      </c>
      <c r="AG221" s="210">
        <v>0</v>
      </c>
      <c r="AH221" s="210">
        <v>0</v>
      </c>
      <c r="AI221" s="210">
        <v>0</v>
      </c>
      <c r="AJ221" s="210">
        <v>0</v>
      </c>
      <c r="AK221" s="210">
        <v>4410000000</v>
      </c>
      <c r="AL221" s="211">
        <v>4410000000</v>
      </c>
      <c r="AM221" s="210">
        <v>1575000000</v>
      </c>
      <c r="AN221" s="210">
        <v>0</v>
      </c>
      <c r="AO221" s="210">
        <v>0</v>
      </c>
      <c r="AP221" s="212">
        <v>1575000000</v>
      </c>
      <c r="AQ221" s="214">
        <v>5985000000</v>
      </c>
      <c r="AR221" s="210">
        <v>0</v>
      </c>
      <c r="AS221" s="210"/>
      <c r="AT221" s="210">
        <v>0</v>
      </c>
      <c r="AU221" s="210">
        <v>0</v>
      </c>
      <c r="AV221" s="210">
        <v>0</v>
      </c>
      <c r="AW221" s="210">
        <v>0</v>
      </c>
      <c r="AX221" s="210">
        <v>0</v>
      </c>
      <c r="AY221" s="210">
        <v>5880000000</v>
      </c>
      <c r="AZ221" s="211">
        <v>5880000000</v>
      </c>
      <c r="BA221" s="210">
        <v>787500000</v>
      </c>
      <c r="BB221" s="210">
        <v>0</v>
      </c>
      <c r="BC221" s="210">
        <v>0</v>
      </c>
      <c r="BD221" s="212">
        <v>787500000</v>
      </c>
      <c r="BE221" s="214">
        <v>6667500000</v>
      </c>
      <c r="BF221" s="210">
        <v>0</v>
      </c>
      <c r="BG221" s="210"/>
      <c r="BH221" s="210">
        <v>0</v>
      </c>
      <c r="BI221" s="210">
        <v>0</v>
      </c>
      <c r="BJ221" s="210">
        <v>0</v>
      </c>
      <c r="BK221" s="210">
        <v>0</v>
      </c>
      <c r="BL221" s="210">
        <v>0</v>
      </c>
      <c r="BM221" s="210">
        <v>2940000000</v>
      </c>
      <c r="BN221" s="211">
        <v>2940000000</v>
      </c>
      <c r="BO221" s="210">
        <v>787500000</v>
      </c>
      <c r="BP221" s="210">
        <v>0</v>
      </c>
      <c r="BQ221" s="210">
        <v>0</v>
      </c>
      <c r="BR221" s="212">
        <v>787500000</v>
      </c>
      <c r="BS221" s="215">
        <v>3727500000</v>
      </c>
      <c r="BT221" s="216">
        <v>17850000000</v>
      </c>
      <c r="BU221" s="217"/>
    </row>
    <row r="222" spans="1:76" ht="15.6">
      <c r="A222" s="201">
        <v>218</v>
      </c>
      <c r="B222" s="202" t="s">
        <v>1343</v>
      </c>
      <c r="C222" s="202" t="s">
        <v>1763</v>
      </c>
      <c r="D222" s="202" t="s">
        <v>1806</v>
      </c>
      <c r="E222" s="202" t="s">
        <v>1807</v>
      </c>
      <c r="F222" s="203">
        <v>24</v>
      </c>
      <c r="G222" s="202" t="s">
        <v>1774</v>
      </c>
      <c r="H222" s="204">
        <v>240211800</v>
      </c>
      <c r="I222" s="205" t="s">
        <v>1809</v>
      </c>
      <c r="J222" s="205" t="s">
        <v>1810</v>
      </c>
      <c r="K222" s="205" t="s">
        <v>1811</v>
      </c>
      <c r="L222" s="220" t="s">
        <v>1713</v>
      </c>
      <c r="M222" s="202" t="s">
        <v>3588</v>
      </c>
      <c r="N222" s="204">
        <v>30</v>
      </c>
      <c r="O222" s="202" t="s">
        <v>1762</v>
      </c>
      <c r="P222" s="210">
        <v>0</v>
      </c>
      <c r="Q222" s="210">
        <v>0</v>
      </c>
      <c r="R222" s="210">
        <v>0</v>
      </c>
      <c r="S222" s="210">
        <v>0</v>
      </c>
      <c r="T222" s="210">
        <v>0</v>
      </c>
      <c r="U222" s="210">
        <v>0</v>
      </c>
      <c r="V222" s="210">
        <v>8000000000</v>
      </c>
      <c r="W222" s="210">
        <v>0</v>
      </c>
      <c r="X222" s="211">
        <v>8000000000</v>
      </c>
      <c r="Y222" s="210">
        <v>0</v>
      </c>
      <c r="Z222" s="210">
        <v>0</v>
      </c>
      <c r="AA222" s="210">
        <v>0</v>
      </c>
      <c r="AB222" s="212">
        <v>0</v>
      </c>
      <c r="AC222" s="213">
        <v>8000000000</v>
      </c>
      <c r="AD222" s="210"/>
      <c r="AE222" s="210">
        <v>1000000000</v>
      </c>
      <c r="AF222" s="210">
        <v>0</v>
      </c>
      <c r="AG222" s="210">
        <v>0</v>
      </c>
      <c r="AH222" s="210">
        <v>0</v>
      </c>
      <c r="AI222" s="210">
        <v>0</v>
      </c>
      <c r="AJ222" s="210">
        <v>1000000000</v>
      </c>
      <c r="AK222" s="210">
        <v>0</v>
      </c>
      <c r="AL222" s="211">
        <v>2000000000</v>
      </c>
      <c r="AM222" s="210">
        <v>0</v>
      </c>
      <c r="AN222" s="210">
        <v>0</v>
      </c>
      <c r="AO222" s="210">
        <v>0</v>
      </c>
      <c r="AP222" s="212">
        <v>0</v>
      </c>
      <c r="AQ222" s="214">
        <v>2000000000</v>
      </c>
      <c r="AR222" s="210">
        <v>0</v>
      </c>
      <c r="AS222" s="210">
        <v>500000000</v>
      </c>
      <c r="AT222" s="210">
        <v>0</v>
      </c>
      <c r="AU222" s="210">
        <v>0</v>
      </c>
      <c r="AV222" s="210">
        <v>0</v>
      </c>
      <c r="AW222" s="210">
        <v>0</v>
      </c>
      <c r="AX222" s="210">
        <v>0</v>
      </c>
      <c r="AY222" s="210">
        <v>0</v>
      </c>
      <c r="AZ222" s="211">
        <v>500000000</v>
      </c>
      <c r="BA222" s="210">
        <v>0</v>
      </c>
      <c r="BB222" s="210">
        <v>0</v>
      </c>
      <c r="BC222" s="210">
        <v>0</v>
      </c>
      <c r="BD222" s="212">
        <v>0</v>
      </c>
      <c r="BE222" s="214">
        <v>500000000</v>
      </c>
      <c r="BF222" s="210">
        <v>0</v>
      </c>
      <c r="BG222" s="210">
        <v>0</v>
      </c>
      <c r="BH222" s="210">
        <v>0</v>
      </c>
      <c r="BI222" s="210">
        <v>0</v>
      </c>
      <c r="BJ222" s="210">
        <v>0</v>
      </c>
      <c r="BK222" s="210">
        <v>0</v>
      </c>
      <c r="BL222" s="210">
        <v>0</v>
      </c>
      <c r="BM222" s="210">
        <v>0</v>
      </c>
      <c r="BN222" s="211">
        <v>0</v>
      </c>
      <c r="BO222" s="210">
        <v>0</v>
      </c>
      <c r="BP222" s="210">
        <v>0</v>
      </c>
      <c r="BQ222" s="210">
        <v>0</v>
      </c>
      <c r="BR222" s="212">
        <v>0</v>
      </c>
      <c r="BS222" s="215">
        <v>0</v>
      </c>
      <c r="BT222" s="216">
        <v>10500000000</v>
      </c>
      <c r="BU222" s="217"/>
    </row>
    <row r="223" spans="1:76" ht="15.6">
      <c r="A223" s="201">
        <v>219</v>
      </c>
      <c r="B223" s="202" t="s">
        <v>1343</v>
      </c>
      <c r="C223" s="202" t="s">
        <v>1763</v>
      </c>
      <c r="D223" s="202" t="s">
        <v>1806</v>
      </c>
      <c r="E223" s="202" t="s">
        <v>1807</v>
      </c>
      <c r="F223" s="203">
        <v>24</v>
      </c>
      <c r="G223" s="202" t="s">
        <v>1774</v>
      </c>
      <c r="H223" s="204">
        <v>240211700</v>
      </c>
      <c r="I223" s="205" t="s">
        <v>1814</v>
      </c>
      <c r="J223" s="205" t="s">
        <v>1815</v>
      </c>
      <c r="K223" s="205" t="s">
        <v>1816</v>
      </c>
      <c r="L223" s="220" t="s">
        <v>1817</v>
      </c>
      <c r="M223" s="202" t="s">
        <v>1818</v>
      </c>
      <c r="N223" s="204">
        <v>5484</v>
      </c>
      <c r="O223" s="202" t="s">
        <v>1762</v>
      </c>
      <c r="P223" s="210">
        <v>0</v>
      </c>
      <c r="Q223" s="210">
        <v>542000000</v>
      </c>
      <c r="R223" s="210">
        <v>0</v>
      </c>
      <c r="S223" s="210">
        <v>0</v>
      </c>
      <c r="T223" s="210">
        <v>0</v>
      </c>
      <c r="U223" s="210">
        <v>0</v>
      </c>
      <c r="V223" s="210">
        <v>0</v>
      </c>
      <c r="W223" s="210">
        <v>0</v>
      </c>
      <c r="X223" s="211">
        <v>542000000</v>
      </c>
      <c r="Y223" s="210">
        <v>0</v>
      </c>
      <c r="Z223" s="210">
        <v>0</v>
      </c>
      <c r="AA223" s="210">
        <v>0</v>
      </c>
      <c r="AB223" s="212">
        <v>0</v>
      </c>
      <c r="AC223" s="213">
        <v>542000000</v>
      </c>
      <c r="AD223" s="210">
        <v>0</v>
      </c>
      <c r="AE223" s="210">
        <v>0</v>
      </c>
      <c r="AF223" s="210">
        <v>0</v>
      </c>
      <c r="AG223" s="210">
        <v>0</v>
      </c>
      <c r="AH223" s="210">
        <v>0</v>
      </c>
      <c r="AI223" s="210">
        <v>0</v>
      </c>
      <c r="AJ223" s="210">
        <v>0</v>
      </c>
      <c r="AK223" s="210">
        <v>0</v>
      </c>
      <c r="AL223" s="211">
        <v>0</v>
      </c>
      <c r="AM223" s="210">
        <v>0</v>
      </c>
      <c r="AN223" s="210">
        <v>0</v>
      </c>
      <c r="AO223" s="210">
        <v>0</v>
      </c>
      <c r="AP223" s="212">
        <v>0</v>
      </c>
      <c r="AQ223" s="214">
        <v>0</v>
      </c>
      <c r="AR223" s="210">
        <v>0</v>
      </c>
      <c r="AS223" s="210"/>
      <c r="AT223" s="210">
        <v>0</v>
      </c>
      <c r="AU223" s="210">
        <v>0</v>
      </c>
      <c r="AV223" s="210">
        <v>0</v>
      </c>
      <c r="AW223" s="210">
        <v>0</v>
      </c>
      <c r="AX223" s="210">
        <v>0</v>
      </c>
      <c r="AY223" s="210">
        <v>0</v>
      </c>
      <c r="AZ223" s="211">
        <v>0</v>
      </c>
      <c r="BA223" s="210">
        <v>0</v>
      </c>
      <c r="BB223" s="210">
        <v>0</v>
      </c>
      <c r="BC223" s="210">
        <v>0</v>
      </c>
      <c r="BD223" s="212">
        <v>0</v>
      </c>
      <c r="BE223" s="214">
        <v>0</v>
      </c>
      <c r="BF223" s="210">
        <v>0</v>
      </c>
      <c r="BG223" s="210">
        <v>0</v>
      </c>
      <c r="BH223" s="210">
        <v>0</v>
      </c>
      <c r="BI223" s="210">
        <v>0</v>
      </c>
      <c r="BJ223" s="210">
        <v>0</v>
      </c>
      <c r="BK223" s="210">
        <v>0</v>
      </c>
      <c r="BL223" s="210">
        <v>0</v>
      </c>
      <c r="BM223" s="210">
        <v>0</v>
      </c>
      <c r="BN223" s="211">
        <v>0</v>
      </c>
      <c r="BO223" s="210">
        <v>0</v>
      </c>
      <c r="BP223" s="210">
        <v>0</v>
      </c>
      <c r="BQ223" s="210">
        <v>0</v>
      </c>
      <c r="BR223" s="212">
        <v>0</v>
      </c>
      <c r="BS223" s="215">
        <v>0</v>
      </c>
      <c r="BT223" s="216">
        <v>542000000</v>
      </c>
      <c r="BU223" s="217"/>
    </row>
    <row r="224" spans="1:76" ht="31.2">
      <c r="A224" s="201">
        <v>220</v>
      </c>
      <c r="B224" s="202" t="s">
        <v>1343</v>
      </c>
      <c r="C224" s="202" t="s">
        <v>1763</v>
      </c>
      <c r="D224" s="202" t="s">
        <v>1819</v>
      </c>
      <c r="E224" s="202" t="s">
        <v>1820</v>
      </c>
      <c r="F224" s="203">
        <v>24</v>
      </c>
      <c r="G224" s="202" t="s">
        <v>1824</v>
      </c>
      <c r="H224" s="204">
        <v>240404400</v>
      </c>
      <c r="I224" s="205" t="s">
        <v>1825</v>
      </c>
      <c r="J224" s="205" t="s">
        <v>1826</v>
      </c>
      <c r="K224" s="205" t="s">
        <v>1827</v>
      </c>
      <c r="L224" s="220">
        <v>1</v>
      </c>
      <c r="M224" s="202" t="s">
        <v>1823</v>
      </c>
      <c r="N224" s="204">
        <v>4</v>
      </c>
      <c r="O224" s="202" t="s">
        <v>1762</v>
      </c>
      <c r="P224" s="210">
        <v>0</v>
      </c>
      <c r="Q224" s="210">
        <v>0</v>
      </c>
      <c r="R224" s="210">
        <v>0</v>
      </c>
      <c r="S224" s="210">
        <v>0</v>
      </c>
      <c r="T224" s="210">
        <v>0</v>
      </c>
      <c r="U224" s="210">
        <v>0</v>
      </c>
      <c r="V224" s="210">
        <v>0</v>
      </c>
      <c r="W224" s="210">
        <v>0</v>
      </c>
      <c r="X224" s="211">
        <v>0</v>
      </c>
      <c r="Y224" s="210">
        <v>0</v>
      </c>
      <c r="Z224" s="210">
        <v>6422000000</v>
      </c>
      <c r="AA224" s="210">
        <v>0</v>
      </c>
      <c r="AB224" s="212">
        <v>6422000000</v>
      </c>
      <c r="AC224" s="213">
        <v>6422000000</v>
      </c>
      <c r="AD224" s="210">
        <v>0</v>
      </c>
      <c r="AE224" s="210">
        <v>0</v>
      </c>
      <c r="AF224" s="210">
        <v>0</v>
      </c>
      <c r="AG224" s="210">
        <v>0</v>
      </c>
      <c r="AH224" s="210">
        <v>0</v>
      </c>
      <c r="AI224" s="210">
        <v>0</v>
      </c>
      <c r="AJ224" s="210">
        <v>0</v>
      </c>
      <c r="AK224" s="210">
        <v>0</v>
      </c>
      <c r="AL224" s="211">
        <v>0</v>
      </c>
      <c r="AM224" s="210">
        <v>0</v>
      </c>
      <c r="AN224" s="210">
        <v>0</v>
      </c>
      <c r="AO224" s="210">
        <v>0</v>
      </c>
      <c r="AP224" s="212">
        <v>0</v>
      </c>
      <c r="AQ224" s="214">
        <v>0</v>
      </c>
      <c r="AR224" s="210">
        <v>0</v>
      </c>
      <c r="AS224" s="210">
        <v>0</v>
      </c>
      <c r="AT224" s="210">
        <v>0</v>
      </c>
      <c r="AU224" s="210">
        <v>0</v>
      </c>
      <c r="AV224" s="210">
        <v>0</v>
      </c>
      <c r="AW224" s="210">
        <v>0</v>
      </c>
      <c r="AX224" s="210">
        <v>0</v>
      </c>
      <c r="AY224" s="210">
        <v>0</v>
      </c>
      <c r="AZ224" s="211">
        <v>0</v>
      </c>
      <c r="BA224" s="210">
        <v>0</v>
      </c>
      <c r="BB224" s="210">
        <v>0</v>
      </c>
      <c r="BC224" s="210">
        <v>0</v>
      </c>
      <c r="BD224" s="212">
        <v>0</v>
      </c>
      <c r="BE224" s="214">
        <v>0</v>
      </c>
      <c r="BF224" s="210">
        <v>0</v>
      </c>
      <c r="BG224" s="210">
        <v>0</v>
      </c>
      <c r="BH224" s="210">
        <v>0</v>
      </c>
      <c r="BI224" s="210">
        <v>0</v>
      </c>
      <c r="BJ224" s="210">
        <v>0</v>
      </c>
      <c r="BK224" s="210">
        <v>0</v>
      </c>
      <c r="BL224" s="210">
        <v>0</v>
      </c>
      <c r="BM224" s="210">
        <v>0</v>
      </c>
      <c r="BN224" s="211">
        <v>0</v>
      </c>
      <c r="BO224" s="210">
        <v>0</v>
      </c>
      <c r="BP224" s="210">
        <v>0</v>
      </c>
      <c r="BQ224" s="210">
        <v>0</v>
      </c>
      <c r="BR224" s="212">
        <v>0</v>
      </c>
      <c r="BS224" s="215">
        <v>0</v>
      </c>
      <c r="BT224" s="216">
        <v>6422000000</v>
      </c>
      <c r="BU224" s="217"/>
    </row>
    <row r="225" spans="1:73" ht="31.2">
      <c r="A225" s="201">
        <v>221</v>
      </c>
      <c r="B225" s="202" t="s">
        <v>1343</v>
      </c>
      <c r="C225" s="202" t="s">
        <v>1763</v>
      </c>
      <c r="D225" s="202" t="s">
        <v>1819</v>
      </c>
      <c r="E225" s="202" t="s">
        <v>1820</v>
      </c>
      <c r="F225" s="203">
        <v>24</v>
      </c>
      <c r="G225" s="202" t="s">
        <v>1828</v>
      </c>
      <c r="H225" s="204">
        <v>240300200</v>
      </c>
      <c r="I225" s="205" t="s">
        <v>1829</v>
      </c>
      <c r="J225" s="205" t="s">
        <v>1830</v>
      </c>
      <c r="K225" s="205" t="s">
        <v>1831</v>
      </c>
      <c r="L225" s="220">
        <v>1</v>
      </c>
      <c r="M225" s="202" t="s">
        <v>1823</v>
      </c>
      <c r="N225" s="204" t="s">
        <v>1832</v>
      </c>
      <c r="O225" s="202" t="s">
        <v>1762</v>
      </c>
      <c r="P225" s="210">
        <v>0</v>
      </c>
      <c r="Q225" s="210">
        <v>0</v>
      </c>
      <c r="R225" s="210">
        <v>0</v>
      </c>
      <c r="S225" s="210">
        <v>0</v>
      </c>
      <c r="T225" s="210">
        <v>0</v>
      </c>
      <c r="U225" s="210">
        <v>0</v>
      </c>
      <c r="V225" s="210">
        <v>0</v>
      </c>
      <c r="W225" s="210">
        <v>0</v>
      </c>
      <c r="X225" s="211">
        <v>0</v>
      </c>
      <c r="Y225" s="210">
        <v>0</v>
      </c>
      <c r="Z225" s="210">
        <v>0</v>
      </c>
      <c r="AA225" s="210">
        <v>0</v>
      </c>
      <c r="AB225" s="212">
        <v>0</v>
      </c>
      <c r="AC225" s="213">
        <v>0</v>
      </c>
      <c r="AD225" s="210">
        <v>0</v>
      </c>
      <c r="AE225" s="210">
        <v>0</v>
      </c>
      <c r="AF225" s="210">
        <v>0</v>
      </c>
      <c r="AG225" s="210">
        <v>0</v>
      </c>
      <c r="AH225" s="210">
        <v>0</v>
      </c>
      <c r="AI225" s="210">
        <v>0</v>
      </c>
      <c r="AJ225" s="210"/>
      <c r="AK225" s="210">
        <v>0</v>
      </c>
      <c r="AL225" s="211">
        <v>0</v>
      </c>
      <c r="AM225" s="210">
        <v>0</v>
      </c>
      <c r="AN225" s="210">
        <v>42931947258</v>
      </c>
      <c r="AO225" s="210">
        <v>0</v>
      </c>
      <c r="AP225" s="212">
        <v>42931947258</v>
      </c>
      <c r="AQ225" s="214">
        <v>42931947258</v>
      </c>
      <c r="AR225" s="210">
        <v>0</v>
      </c>
      <c r="AS225" s="210">
        <v>0</v>
      </c>
      <c r="AT225" s="210">
        <v>0</v>
      </c>
      <c r="AU225" s="210">
        <v>0</v>
      </c>
      <c r="AV225" s="210">
        <v>0</v>
      </c>
      <c r="AW225" s="210">
        <v>0</v>
      </c>
      <c r="AX225" s="210"/>
      <c r="AY225" s="210">
        <v>0</v>
      </c>
      <c r="AZ225" s="211">
        <v>0</v>
      </c>
      <c r="BA225" s="210">
        <v>20000000000</v>
      </c>
      <c r="BB225" s="210">
        <v>5126138665</v>
      </c>
      <c r="BC225" s="210">
        <v>10000000000</v>
      </c>
      <c r="BD225" s="212">
        <v>35126138665</v>
      </c>
      <c r="BE225" s="214">
        <v>35126138665</v>
      </c>
      <c r="BF225" s="210">
        <v>0</v>
      </c>
      <c r="BG225" s="210">
        <v>0</v>
      </c>
      <c r="BH225" s="210">
        <v>0</v>
      </c>
      <c r="BI225" s="210">
        <v>0</v>
      </c>
      <c r="BJ225" s="210">
        <v>0</v>
      </c>
      <c r="BK225" s="210">
        <v>0</v>
      </c>
      <c r="BL225" s="210">
        <v>0</v>
      </c>
      <c r="BM225" s="210">
        <v>0</v>
      </c>
      <c r="BN225" s="211">
        <v>0</v>
      </c>
      <c r="BO225" s="210">
        <v>0</v>
      </c>
      <c r="BP225" s="210">
        <v>0</v>
      </c>
      <c r="BQ225" s="210">
        <v>0</v>
      </c>
      <c r="BR225" s="212">
        <v>0</v>
      </c>
      <c r="BS225" s="215">
        <v>0</v>
      </c>
      <c r="BT225" s="216">
        <v>78058085923</v>
      </c>
      <c r="BU225" s="217"/>
    </row>
    <row r="226" spans="1:73" ht="31.2">
      <c r="A226" s="201">
        <v>222</v>
      </c>
      <c r="B226" s="202" t="s">
        <v>1343</v>
      </c>
      <c r="C226" s="202" t="s">
        <v>1763</v>
      </c>
      <c r="D226" s="202" t="s">
        <v>1819</v>
      </c>
      <c r="E226" s="202" t="s">
        <v>1820</v>
      </c>
      <c r="F226" s="203">
        <v>24</v>
      </c>
      <c r="G226" s="202" t="s">
        <v>1833</v>
      </c>
      <c r="H226" s="204">
        <v>240605700</v>
      </c>
      <c r="I226" s="205" t="s">
        <v>1131</v>
      </c>
      <c r="J226" s="205" t="s">
        <v>1834</v>
      </c>
      <c r="K226" s="205" t="s">
        <v>1835</v>
      </c>
      <c r="L226" s="220" t="s">
        <v>23</v>
      </c>
      <c r="M226" s="202" t="s">
        <v>1836</v>
      </c>
      <c r="N226" s="204">
        <v>4</v>
      </c>
      <c r="O226" s="202" t="s">
        <v>1762</v>
      </c>
      <c r="P226" s="210">
        <v>0</v>
      </c>
      <c r="Q226" s="210">
        <v>0</v>
      </c>
      <c r="R226" s="210">
        <v>0</v>
      </c>
      <c r="S226" s="210">
        <v>0</v>
      </c>
      <c r="T226" s="210">
        <v>0</v>
      </c>
      <c r="U226" s="210">
        <v>0</v>
      </c>
      <c r="V226" s="210">
        <v>0</v>
      </c>
      <c r="W226" s="210">
        <v>0</v>
      </c>
      <c r="X226" s="211">
        <v>0</v>
      </c>
      <c r="Y226" s="210">
        <v>0</v>
      </c>
      <c r="Z226" s="210">
        <v>0</v>
      </c>
      <c r="AA226" s="210">
        <v>0</v>
      </c>
      <c r="AB226" s="212">
        <v>0</v>
      </c>
      <c r="AC226" s="213">
        <v>0</v>
      </c>
      <c r="AD226" s="210">
        <v>0</v>
      </c>
      <c r="AE226" s="210">
        <v>0</v>
      </c>
      <c r="AF226" s="210">
        <v>0</v>
      </c>
      <c r="AG226" s="210">
        <v>0</v>
      </c>
      <c r="AH226" s="210">
        <v>0</v>
      </c>
      <c r="AI226" s="210">
        <v>0</v>
      </c>
      <c r="AJ226" s="210">
        <v>0</v>
      </c>
      <c r="AK226" s="210">
        <v>0</v>
      </c>
      <c r="AL226" s="211">
        <v>0</v>
      </c>
      <c r="AM226" s="210">
        <v>0</v>
      </c>
      <c r="AN226" s="210">
        <v>0</v>
      </c>
      <c r="AO226" s="210">
        <v>4000000000</v>
      </c>
      <c r="AP226" s="212">
        <v>4000000000</v>
      </c>
      <c r="AQ226" s="214">
        <v>4000000000</v>
      </c>
      <c r="AR226" s="210">
        <v>0</v>
      </c>
      <c r="AS226" s="210">
        <v>0</v>
      </c>
      <c r="AT226" s="210">
        <v>0</v>
      </c>
      <c r="AU226" s="210">
        <v>0</v>
      </c>
      <c r="AV226" s="210">
        <v>0</v>
      </c>
      <c r="AW226" s="210">
        <v>0</v>
      </c>
      <c r="AX226" s="210">
        <v>0</v>
      </c>
      <c r="AY226" s="210">
        <v>0</v>
      </c>
      <c r="AZ226" s="211">
        <v>0</v>
      </c>
      <c r="BA226" s="210">
        <v>0</v>
      </c>
      <c r="BB226" s="210">
        <v>0</v>
      </c>
      <c r="BC226" s="210">
        <v>4000000000</v>
      </c>
      <c r="BD226" s="212">
        <v>4000000000</v>
      </c>
      <c r="BE226" s="214">
        <v>4000000000</v>
      </c>
      <c r="BF226" s="210">
        <v>0</v>
      </c>
      <c r="BG226" s="210">
        <v>0</v>
      </c>
      <c r="BH226" s="210">
        <v>0</v>
      </c>
      <c r="BI226" s="210">
        <v>0</v>
      </c>
      <c r="BJ226" s="210">
        <v>0</v>
      </c>
      <c r="BK226" s="210">
        <v>0</v>
      </c>
      <c r="BL226" s="210">
        <v>0</v>
      </c>
      <c r="BM226" s="210">
        <v>0</v>
      </c>
      <c r="BN226" s="211">
        <v>0</v>
      </c>
      <c r="BO226" s="210">
        <v>0</v>
      </c>
      <c r="BP226" s="210">
        <v>0</v>
      </c>
      <c r="BQ226" s="210">
        <v>2000000000</v>
      </c>
      <c r="BR226" s="212">
        <v>2000000000</v>
      </c>
      <c r="BS226" s="215">
        <v>2000000000</v>
      </c>
      <c r="BT226" s="216">
        <v>10000000000</v>
      </c>
      <c r="BU226" s="217"/>
    </row>
    <row r="227" spans="1:73" ht="31.2">
      <c r="A227" s="201">
        <v>223</v>
      </c>
      <c r="B227" s="202" t="s">
        <v>1343</v>
      </c>
      <c r="C227" s="202" t="s">
        <v>1763</v>
      </c>
      <c r="D227" s="202" t="s">
        <v>1819</v>
      </c>
      <c r="E227" s="202" t="s">
        <v>1820</v>
      </c>
      <c r="F227" s="203">
        <v>24</v>
      </c>
      <c r="G227" s="202" t="s">
        <v>1774</v>
      </c>
      <c r="H227" s="204">
        <v>240209300</v>
      </c>
      <c r="I227" s="205" t="s">
        <v>1837</v>
      </c>
      <c r="J227" s="205" t="s">
        <v>1838</v>
      </c>
      <c r="K227" s="205" t="s">
        <v>1839</v>
      </c>
      <c r="L227" s="229">
        <v>21480</v>
      </c>
      <c r="M227" s="202" t="s">
        <v>1823</v>
      </c>
      <c r="N227" s="230">
        <v>30000</v>
      </c>
      <c r="O227" s="202" t="s">
        <v>1762</v>
      </c>
      <c r="P227" s="210">
        <v>0</v>
      </c>
      <c r="Q227" s="210">
        <v>0</v>
      </c>
      <c r="R227" s="210">
        <v>0</v>
      </c>
      <c r="S227" s="210">
        <v>0</v>
      </c>
      <c r="T227" s="210">
        <v>0</v>
      </c>
      <c r="U227" s="210">
        <v>0</v>
      </c>
      <c r="V227" s="210">
        <v>0</v>
      </c>
      <c r="W227" s="210">
        <v>0</v>
      </c>
      <c r="X227" s="211">
        <v>0</v>
      </c>
      <c r="Y227" s="210">
        <v>0</v>
      </c>
      <c r="Z227" s="210">
        <v>0</v>
      </c>
      <c r="AA227" s="210">
        <v>0</v>
      </c>
      <c r="AB227" s="212">
        <v>0</v>
      </c>
      <c r="AC227" s="213">
        <v>0</v>
      </c>
      <c r="AD227" s="210">
        <v>0</v>
      </c>
      <c r="AE227" s="210">
        <v>2000000000</v>
      </c>
      <c r="AF227" s="210">
        <v>0</v>
      </c>
      <c r="AG227" s="210">
        <v>0</v>
      </c>
      <c r="AH227" s="210">
        <v>0</v>
      </c>
      <c r="AI227" s="210">
        <v>0</v>
      </c>
      <c r="AJ227" s="210">
        <v>0</v>
      </c>
      <c r="AK227" s="210">
        <v>0</v>
      </c>
      <c r="AL227" s="211">
        <v>2000000000</v>
      </c>
      <c r="AM227" s="210">
        <v>0</v>
      </c>
      <c r="AN227" s="210">
        <v>0</v>
      </c>
      <c r="AO227" s="210">
        <v>0</v>
      </c>
      <c r="AP227" s="212">
        <v>0</v>
      </c>
      <c r="AQ227" s="214">
        <v>2000000000</v>
      </c>
      <c r="AR227" s="210">
        <v>0</v>
      </c>
      <c r="AS227" s="210">
        <v>2000000000</v>
      </c>
      <c r="AT227" s="210">
        <v>0</v>
      </c>
      <c r="AU227" s="210">
        <v>0</v>
      </c>
      <c r="AV227" s="210">
        <v>0</v>
      </c>
      <c r="AW227" s="210">
        <v>0</v>
      </c>
      <c r="AX227" s="210">
        <v>0</v>
      </c>
      <c r="AY227" s="210">
        <v>0</v>
      </c>
      <c r="AZ227" s="211">
        <v>2000000000</v>
      </c>
      <c r="BA227" s="210">
        <v>0</v>
      </c>
      <c r="BB227" s="210">
        <v>0</v>
      </c>
      <c r="BC227" s="210">
        <v>0</v>
      </c>
      <c r="BD227" s="212">
        <v>0</v>
      </c>
      <c r="BE227" s="214">
        <v>2000000000</v>
      </c>
      <c r="BF227" s="210">
        <v>0</v>
      </c>
      <c r="BG227" s="210">
        <v>1000000000</v>
      </c>
      <c r="BH227" s="210">
        <v>0</v>
      </c>
      <c r="BI227" s="210">
        <v>0</v>
      </c>
      <c r="BJ227" s="210">
        <v>0</v>
      </c>
      <c r="BK227" s="210">
        <v>0</v>
      </c>
      <c r="BL227" s="210">
        <v>0</v>
      </c>
      <c r="BM227" s="210">
        <v>0</v>
      </c>
      <c r="BN227" s="211">
        <v>1000000000</v>
      </c>
      <c r="BO227" s="210">
        <v>0</v>
      </c>
      <c r="BP227" s="210">
        <v>0</v>
      </c>
      <c r="BQ227" s="210">
        <v>0</v>
      </c>
      <c r="BR227" s="212">
        <v>0</v>
      </c>
      <c r="BS227" s="215">
        <v>1000000000</v>
      </c>
      <c r="BT227" s="216">
        <v>5000000000</v>
      </c>
      <c r="BU227" s="217"/>
    </row>
    <row r="228" spans="1:73" ht="31.2">
      <c r="A228" s="201">
        <v>224</v>
      </c>
      <c r="B228" s="202" t="s">
        <v>1343</v>
      </c>
      <c r="C228" s="202" t="s">
        <v>1763</v>
      </c>
      <c r="D228" s="202" t="s">
        <v>1819</v>
      </c>
      <c r="E228" s="202" t="s">
        <v>1820</v>
      </c>
      <c r="F228" s="203">
        <v>24</v>
      </c>
      <c r="G228" s="202" t="s">
        <v>1774</v>
      </c>
      <c r="H228" s="204">
        <v>240203400</v>
      </c>
      <c r="I228" s="205" t="s">
        <v>1837</v>
      </c>
      <c r="J228" s="205" t="s">
        <v>1842</v>
      </c>
      <c r="K228" s="205" t="s">
        <v>1843</v>
      </c>
      <c r="L228" s="220">
        <v>0</v>
      </c>
      <c r="M228" s="202" t="s">
        <v>1844</v>
      </c>
      <c r="N228" s="204">
        <v>9000</v>
      </c>
      <c r="O228" s="202" t="s">
        <v>1762</v>
      </c>
      <c r="P228" s="210">
        <v>0</v>
      </c>
      <c r="Q228" s="210">
        <v>0</v>
      </c>
      <c r="R228" s="210">
        <v>0</v>
      </c>
      <c r="S228" s="210">
        <v>0</v>
      </c>
      <c r="T228" s="210">
        <v>0</v>
      </c>
      <c r="U228" s="210">
        <v>0</v>
      </c>
      <c r="V228" s="210">
        <v>0</v>
      </c>
      <c r="W228" s="210">
        <v>0</v>
      </c>
      <c r="X228" s="211">
        <v>0</v>
      </c>
      <c r="Y228" s="210">
        <v>0</v>
      </c>
      <c r="Z228" s="210">
        <v>0</v>
      </c>
      <c r="AA228" s="210">
        <v>0</v>
      </c>
      <c r="AB228" s="212">
        <v>0</v>
      </c>
      <c r="AC228" s="213">
        <v>0</v>
      </c>
      <c r="AD228" s="210">
        <v>0</v>
      </c>
      <c r="AE228" s="210">
        <v>300000000</v>
      </c>
      <c r="AF228" s="210">
        <v>0</v>
      </c>
      <c r="AG228" s="210">
        <v>0</v>
      </c>
      <c r="AH228" s="210">
        <v>0</v>
      </c>
      <c r="AI228" s="210">
        <v>0</v>
      </c>
      <c r="AJ228" s="210">
        <v>0</v>
      </c>
      <c r="AK228" s="210">
        <v>0</v>
      </c>
      <c r="AL228" s="211">
        <v>300000000</v>
      </c>
      <c r="AM228" s="210">
        <v>0</v>
      </c>
      <c r="AN228" s="210">
        <v>0</v>
      </c>
      <c r="AO228" s="210">
        <v>0</v>
      </c>
      <c r="AP228" s="212">
        <v>0</v>
      </c>
      <c r="AQ228" s="214">
        <v>300000000</v>
      </c>
      <c r="AR228" s="210">
        <v>0</v>
      </c>
      <c r="AS228" s="210">
        <v>300000000</v>
      </c>
      <c r="AT228" s="210">
        <v>0</v>
      </c>
      <c r="AU228" s="210">
        <v>0</v>
      </c>
      <c r="AV228" s="210">
        <v>0</v>
      </c>
      <c r="AW228" s="210">
        <v>0</v>
      </c>
      <c r="AX228" s="210">
        <v>0</v>
      </c>
      <c r="AY228" s="210">
        <v>0</v>
      </c>
      <c r="AZ228" s="211">
        <v>300000000</v>
      </c>
      <c r="BA228" s="210">
        <v>0</v>
      </c>
      <c r="BB228" s="210">
        <v>0</v>
      </c>
      <c r="BC228" s="210">
        <v>0</v>
      </c>
      <c r="BD228" s="212">
        <v>0</v>
      </c>
      <c r="BE228" s="214">
        <v>300000000</v>
      </c>
      <c r="BF228" s="210">
        <v>0</v>
      </c>
      <c r="BG228" s="210">
        <v>400000000</v>
      </c>
      <c r="BH228" s="210">
        <v>0</v>
      </c>
      <c r="BI228" s="210">
        <v>0</v>
      </c>
      <c r="BJ228" s="210">
        <v>0</v>
      </c>
      <c r="BK228" s="210">
        <v>0</v>
      </c>
      <c r="BL228" s="210">
        <v>0</v>
      </c>
      <c r="BM228" s="210">
        <v>0</v>
      </c>
      <c r="BN228" s="211">
        <v>400000000</v>
      </c>
      <c r="BO228" s="210">
        <v>0</v>
      </c>
      <c r="BP228" s="210">
        <v>0</v>
      </c>
      <c r="BQ228" s="210">
        <v>0</v>
      </c>
      <c r="BR228" s="212">
        <v>0</v>
      </c>
      <c r="BS228" s="215">
        <v>400000000</v>
      </c>
      <c r="BT228" s="216">
        <v>1000000000</v>
      </c>
      <c r="BU228" s="217"/>
    </row>
    <row r="229" spans="1:73" ht="31.2">
      <c r="A229" s="201">
        <v>225</v>
      </c>
      <c r="B229" s="202" t="s">
        <v>1343</v>
      </c>
      <c r="C229" s="202" t="s">
        <v>1763</v>
      </c>
      <c r="D229" s="202" t="s">
        <v>1845</v>
      </c>
      <c r="E229" s="202" t="s">
        <v>1846</v>
      </c>
      <c r="F229" s="203">
        <v>24</v>
      </c>
      <c r="G229" s="202" t="s">
        <v>1851</v>
      </c>
      <c r="H229" s="204">
        <v>240904300</v>
      </c>
      <c r="I229" s="205" t="s">
        <v>1852</v>
      </c>
      <c r="J229" s="205" t="s">
        <v>1853</v>
      </c>
      <c r="K229" s="205" t="s">
        <v>1854</v>
      </c>
      <c r="L229" s="220">
        <v>11</v>
      </c>
      <c r="M229" s="202" t="s">
        <v>1855</v>
      </c>
      <c r="N229" s="204">
        <v>30</v>
      </c>
      <c r="O229" s="202" t="s">
        <v>17</v>
      </c>
      <c r="P229" s="210">
        <v>0</v>
      </c>
      <c r="Q229" s="210">
        <v>0</v>
      </c>
      <c r="R229" s="210">
        <v>0</v>
      </c>
      <c r="S229" s="210">
        <v>0</v>
      </c>
      <c r="T229" s="210">
        <v>0</v>
      </c>
      <c r="U229" s="210">
        <v>653639932.38999999</v>
      </c>
      <c r="V229" s="210">
        <v>0</v>
      </c>
      <c r="W229" s="210">
        <v>0</v>
      </c>
      <c r="X229" s="211">
        <v>653639932.38999999</v>
      </c>
      <c r="Y229" s="210">
        <v>0</v>
      </c>
      <c r="Z229" s="210">
        <v>0</v>
      </c>
      <c r="AA229" s="210">
        <v>0</v>
      </c>
      <c r="AB229" s="212">
        <v>0</v>
      </c>
      <c r="AC229" s="213">
        <v>653639932.38999999</v>
      </c>
      <c r="AD229" s="210">
        <v>0</v>
      </c>
      <c r="AE229" s="210">
        <v>0</v>
      </c>
      <c r="AF229" s="210">
        <v>0</v>
      </c>
      <c r="AG229" s="210">
        <v>0</v>
      </c>
      <c r="AH229" s="210">
        <v>0</v>
      </c>
      <c r="AI229" s="210">
        <v>114400000</v>
      </c>
      <c r="AJ229" s="210">
        <v>0</v>
      </c>
      <c r="AK229" s="210">
        <v>0</v>
      </c>
      <c r="AL229" s="211">
        <v>114400000</v>
      </c>
      <c r="AM229" s="210">
        <v>0</v>
      </c>
      <c r="AN229" s="210">
        <v>0</v>
      </c>
      <c r="AO229" s="210">
        <v>0</v>
      </c>
      <c r="AP229" s="212">
        <v>0</v>
      </c>
      <c r="AQ229" s="214">
        <v>114400000</v>
      </c>
      <c r="AR229" s="210">
        <v>0</v>
      </c>
      <c r="AS229" s="210">
        <v>0</v>
      </c>
      <c r="AT229" s="210">
        <v>0</v>
      </c>
      <c r="AU229" s="210">
        <v>0</v>
      </c>
      <c r="AV229" s="210">
        <v>0</v>
      </c>
      <c r="AW229" s="210">
        <v>118976000</v>
      </c>
      <c r="AX229" s="210">
        <v>0</v>
      </c>
      <c r="AY229" s="210">
        <v>0</v>
      </c>
      <c r="AZ229" s="211">
        <v>118976000</v>
      </c>
      <c r="BA229" s="210">
        <v>0</v>
      </c>
      <c r="BB229" s="210">
        <v>0</v>
      </c>
      <c r="BC229" s="210">
        <v>0</v>
      </c>
      <c r="BD229" s="212">
        <v>0</v>
      </c>
      <c r="BE229" s="214">
        <v>118976000</v>
      </c>
      <c r="BF229" s="210">
        <v>0</v>
      </c>
      <c r="BG229" s="210">
        <v>0</v>
      </c>
      <c r="BH229" s="210">
        <v>0</v>
      </c>
      <c r="BI229" s="210">
        <v>0</v>
      </c>
      <c r="BJ229" s="210">
        <v>0</v>
      </c>
      <c r="BK229" s="210">
        <v>123735040</v>
      </c>
      <c r="BL229" s="210">
        <v>0</v>
      </c>
      <c r="BM229" s="210">
        <v>0</v>
      </c>
      <c r="BN229" s="211">
        <v>123735040</v>
      </c>
      <c r="BO229" s="210">
        <v>0</v>
      </c>
      <c r="BP229" s="210">
        <v>0</v>
      </c>
      <c r="BQ229" s="210">
        <v>0</v>
      </c>
      <c r="BR229" s="212">
        <v>0</v>
      </c>
      <c r="BS229" s="215">
        <v>123735040</v>
      </c>
      <c r="BT229" s="216">
        <v>1010750972.39</v>
      </c>
      <c r="BU229" s="217"/>
    </row>
    <row r="230" spans="1:73" ht="31.2">
      <c r="A230" s="201">
        <v>226</v>
      </c>
      <c r="B230" s="202" t="s">
        <v>1343</v>
      </c>
      <c r="C230" s="202" t="s">
        <v>1763</v>
      </c>
      <c r="D230" s="202" t="s">
        <v>1845</v>
      </c>
      <c r="E230" s="202" t="s">
        <v>1846</v>
      </c>
      <c r="F230" s="203">
        <v>24</v>
      </c>
      <c r="G230" s="202" t="s">
        <v>1851</v>
      </c>
      <c r="H230" s="204">
        <v>240903900</v>
      </c>
      <c r="I230" s="205" t="s">
        <v>1814</v>
      </c>
      <c r="J230" s="205" t="s">
        <v>1856</v>
      </c>
      <c r="K230" s="205" t="s">
        <v>1857</v>
      </c>
      <c r="L230" s="220">
        <v>108</v>
      </c>
      <c r="M230" s="202" t="s">
        <v>1855</v>
      </c>
      <c r="N230" s="204">
        <v>300</v>
      </c>
      <c r="O230" s="202" t="s">
        <v>17</v>
      </c>
      <c r="P230" s="210">
        <v>0</v>
      </c>
      <c r="Q230" s="210">
        <v>0</v>
      </c>
      <c r="R230" s="210">
        <v>0</v>
      </c>
      <c r="S230" s="210">
        <v>0</v>
      </c>
      <c r="T230" s="210">
        <v>0</v>
      </c>
      <c r="U230" s="242">
        <v>534796308.31999999</v>
      </c>
      <c r="V230" s="210">
        <v>0</v>
      </c>
      <c r="W230" s="210">
        <v>0</v>
      </c>
      <c r="X230" s="211">
        <v>534796308.31999999</v>
      </c>
      <c r="Y230" s="210">
        <v>0</v>
      </c>
      <c r="Z230" s="210">
        <v>0</v>
      </c>
      <c r="AA230" s="210">
        <v>0</v>
      </c>
      <c r="AB230" s="212">
        <v>0</v>
      </c>
      <c r="AC230" s="213">
        <v>534796308.31999999</v>
      </c>
      <c r="AD230" s="210">
        <v>0</v>
      </c>
      <c r="AE230" s="210">
        <v>0</v>
      </c>
      <c r="AF230" s="210">
        <v>0</v>
      </c>
      <c r="AG230" s="210">
        <v>0</v>
      </c>
      <c r="AH230" s="210">
        <v>0</v>
      </c>
      <c r="AI230" s="242">
        <v>93600000</v>
      </c>
      <c r="AJ230" s="210">
        <v>0</v>
      </c>
      <c r="AK230" s="210">
        <v>0</v>
      </c>
      <c r="AL230" s="211">
        <v>93600000</v>
      </c>
      <c r="AM230" s="210">
        <v>0</v>
      </c>
      <c r="AN230" s="210">
        <v>0</v>
      </c>
      <c r="AO230" s="210">
        <v>0</v>
      </c>
      <c r="AP230" s="212">
        <v>0</v>
      </c>
      <c r="AQ230" s="214">
        <v>93600000</v>
      </c>
      <c r="AR230" s="210">
        <v>0</v>
      </c>
      <c r="AS230" s="210">
        <v>0</v>
      </c>
      <c r="AT230" s="210">
        <v>0</v>
      </c>
      <c r="AU230" s="210">
        <v>0</v>
      </c>
      <c r="AV230" s="210">
        <v>0</v>
      </c>
      <c r="AW230" s="210">
        <v>97344000</v>
      </c>
      <c r="AX230" s="210">
        <v>0</v>
      </c>
      <c r="AY230" s="210">
        <v>0</v>
      </c>
      <c r="AZ230" s="211">
        <v>97344000</v>
      </c>
      <c r="BA230" s="210">
        <v>0</v>
      </c>
      <c r="BB230" s="210">
        <v>0</v>
      </c>
      <c r="BC230" s="210">
        <v>0</v>
      </c>
      <c r="BD230" s="212">
        <v>0</v>
      </c>
      <c r="BE230" s="214">
        <v>97344000</v>
      </c>
      <c r="BF230" s="210">
        <v>0</v>
      </c>
      <c r="BG230" s="210">
        <v>0</v>
      </c>
      <c r="BH230" s="210">
        <v>0</v>
      </c>
      <c r="BI230" s="210">
        <v>0</v>
      </c>
      <c r="BJ230" s="210">
        <v>0</v>
      </c>
      <c r="BK230" s="210">
        <v>101237760</v>
      </c>
      <c r="BL230" s="210">
        <v>0</v>
      </c>
      <c r="BM230" s="210">
        <v>0</v>
      </c>
      <c r="BN230" s="211">
        <v>101237760</v>
      </c>
      <c r="BO230" s="210">
        <v>0</v>
      </c>
      <c r="BP230" s="210">
        <v>0</v>
      </c>
      <c r="BQ230" s="210">
        <v>0</v>
      </c>
      <c r="BR230" s="212">
        <v>0</v>
      </c>
      <c r="BS230" s="215">
        <v>101237760</v>
      </c>
      <c r="BT230" s="216">
        <v>826978068.31999993</v>
      </c>
      <c r="BU230" s="217"/>
    </row>
    <row r="231" spans="1:73" ht="31.2">
      <c r="A231" s="201">
        <v>227</v>
      </c>
      <c r="B231" s="202" t="s">
        <v>1343</v>
      </c>
      <c r="C231" s="202" t="s">
        <v>1763</v>
      </c>
      <c r="D231" s="202" t="s">
        <v>1845</v>
      </c>
      <c r="E231" s="202" t="s">
        <v>1846</v>
      </c>
      <c r="F231" s="203">
        <v>24</v>
      </c>
      <c r="G231" s="202" t="s">
        <v>1851</v>
      </c>
      <c r="H231" s="204">
        <v>240900800</v>
      </c>
      <c r="I231" s="205" t="s">
        <v>937</v>
      </c>
      <c r="J231" s="205" t="s">
        <v>1064</v>
      </c>
      <c r="K231" s="205" t="s">
        <v>1858</v>
      </c>
      <c r="L231" s="220">
        <v>20</v>
      </c>
      <c r="M231" s="202" t="s">
        <v>1855</v>
      </c>
      <c r="N231" s="204" t="s">
        <v>1859</v>
      </c>
      <c r="O231" s="202" t="s">
        <v>17</v>
      </c>
      <c r="P231" s="210">
        <v>0</v>
      </c>
      <c r="Q231" s="210">
        <v>0</v>
      </c>
      <c r="R231" s="210">
        <v>0</v>
      </c>
      <c r="S231" s="210">
        <v>0</v>
      </c>
      <c r="T231" s="210">
        <v>0</v>
      </c>
      <c r="U231" s="242">
        <v>52525000</v>
      </c>
      <c r="V231" s="210">
        <v>0</v>
      </c>
      <c r="W231" s="210">
        <v>0</v>
      </c>
      <c r="X231" s="211">
        <v>52525000</v>
      </c>
      <c r="Y231" s="210">
        <v>0</v>
      </c>
      <c r="Z231" s="210">
        <v>0</v>
      </c>
      <c r="AA231" s="210">
        <v>0</v>
      </c>
      <c r="AB231" s="212">
        <v>0</v>
      </c>
      <c r="AC231" s="213">
        <v>52525000</v>
      </c>
      <c r="AD231" s="210">
        <v>0</v>
      </c>
      <c r="AE231" s="210">
        <v>0</v>
      </c>
      <c r="AF231" s="210">
        <v>0</v>
      </c>
      <c r="AG231" s="210">
        <v>0</v>
      </c>
      <c r="AH231" s="210">
        <v>0</v>
      </c>
      <c r="AI231" s="242">
        <v>54626000</v>
      </c>
      <c r="AJ231" s="210">
        <v>0</v>
      </c>
      <c r="AK231" s="210">
        <v>0</v>
      </c>
      <c r="AL231" s="211">
        <v>54626000</v>
      </c>
      <c r="AM231" s="210">
        <v>0</v>
      </c>
      <c r="AN231" s="210">
        <v>0</v>
      </c>
      <c r="AO231" s="210">
        <v>0</v>
      </c>
      <c r="AP231" s="212">
        <v>0</v>
      </c>
      <c r="AQ231" s="214">
        <v>54626000</v>
      </c>
      <c r="AR231" s="210">
        <v>0</v>
      </c>
      <c r="AS231" s="210">
        <v>0</v>
      </c>
      <c r="AT231" s="210">
        <v>0</v>
      </c>
      <c r="AU231" s="210">
        <v>0</v>
      </c>
      <c r="AV231" s="210">
        <v>0</v>
      </c>
      <c r="AW231" s="210">
        <v>56811040</v>
      </c>
      <c r="AX231" s="210">
        <v>0</v>
      </c>
      <c r="AY231" s="210">
        <v>0</v>
      </c>
      <c r="AZ231" s="211">
        <v>56811040</v>
      </c>
      <c r="BA231" s="210">
        <v>0</v>
      </c>
      <c r="BB231" s="210">
        <v>0</v>
      </c>
      <c r="BC231" s="210">
        <v>0</v>
      </c>
      <c r="BD231" s="212">
        <v>0</v>
      </c>
      <c r="BE231" s="214">
        <v>56811040</v>
      </c>
      <c r="BF231" s="210">
        <v>0</v>
      </c>
      <c r="BG231" s="210">
        <v>0</v>
      </c>
      <c r="BH231" s="210">
        <v>0</v>
      </c>
      <c r="BI231" s="210">
        <v>0</v>
      </c>
      <c r="BJ231" s="210">
        <v>0</v>
      </c>
      <c r="BK231" s="210">
        <v>59083481.600000001</v>
      </c>
      <c r="BL231" s="210">
        <v>0</v>
      </c>
      <c r="BM231" s="210">
        <v>0</v>
      </c>
      <c r="BN231" s="211">
        <v>59083481.600000001</v>
      </c>
      <c r="BO231" s="210">
        <v>0</v>
      </c>
      <c r="BP231" s="210">
        <v>0</v>
      </c>
      <c r="BQ231" s="210">
        <v>0</v>
      </c>
      <c r="BR231" s="212">
        <v>0</v>
      </c>
      <c r="BS231" s="215">
        <v>59083481.600000001</v>
      </c>
      <c r="BT231" s="216">
        <v>223045521.59999999</v>
      </c>
      <c r="BU231" s="217"/>
    </row>
    <row r="232" spans="1:73" ht="31.2">
      <c r="A232" s="201">
        <v>228</v>
      </c>
      <c r="B232" s="202" t="s">
        <v>1343</v>
      </c>
      <c r="C232" s="202" t="s">
        <v>1763</v>
      </c>
      <c r="D232" s="202" t="s">
        <v>1845</v>
      </c>
      <c r="E232" s="202" t="s">
        <v>1846</v>
      </c>
      <c r="F232" s="203">
        <v>24</v>
      </c>
      <c r="G232" s="202" t="s">
        <v>1851</v>
      </c>
      <c r="H232" s="204">
        <v>240900200</v>
      </c>
      <c r="I232" s="205" t="s">
        <v>1430</v>
      </c>
      <c r="J232" s="205" t="s">
        <v>1860</v>
      </c>
      <c r="K232" s="205" t="s">
        <v>1861</v>
      </c>
      <c r="L232" s="220">
        <v>5</v>
      </c>
      <c r="M232" s="202" t="s">
        <v>1855</v>
      </c>
      <c r="N232" s="204">
        <v>12</v>
      </c>
      <c r="O232" s="202" t="s">
        <v>17</v>
      </c>
      <c r="P232" s="210">
        <v>0</v>
      </c>
      <c r="Q232" s="210">
        <v>0</v>
      </c>
      <c r="R232" s="210">
        <v>0</v>
      </c>
      <c r="S232" s="210">
        <v>0</v>
      </c>
      <c r="T232" s="210">
        <v>0</v>
      </c>
      <c r="U232" s="242">
        <v>181662400</v>
      </c>
      <c r="V232" s="210">
        <v>0</v>
      </c>
      <c r="W232" s="210">
        <v>0</v>
      </c>
      <c r="X232" s="211">
        <v>181662400</v>
      </c>
      <c r="Y232" s="210">
        <v>0</v>
      </c>
      <c r="Z232" s="210">
        <v>0</v>
      </c>
      <c r="AA232" s="210">
        <v>0</v>
      </c>
      <c r="AB232" s="212">
        <v>0</v>
      </c>
      <c r="AC232" s="213">
        <v>181662400</v>
      </c>
      <c r="AD232" s="210">
        <v>0</v>
      </c>
      <c r="AE232" s="210">
        <v>0</v>
      </c>
      <c r="AF232" s="210">
        <v>0</v>
      </c>
      <c r="AG232" s="210">
        <v>0</v>
      </c>
      <c r="AH232" s="210">
        <v>0</v>
      </c>
      <c r="AI232" s="243">
        <v>188928896</v>
      </c>
      <c r="AJ232" s="210">
        <v>0</v>
      </c>
      <c r="AK232" s="210">
        <v>0</v>
      </c>
      <c r="AL232" s="211">
        <v>188928896</v>
      </c>
      <c r="AM232" s="210">
        <v>0</v>
      </c>
      <c r="AN232" s="210">
        <v>0</v>
      </c>
      <c r="AO232" s="210">
        <v>0</v>
      </c>
      <c r="AP232" s="212">
        <v>0</v>
      </c>
      <c r="AQ232" s="214">
        <v>188928896</v>
      </c>
      <c r="AR232" s="210">
        <v>0</v>
      </c>
      <c r="AS232" s="210">
        <v>0</v>
      </c>
      <c r="AT232" s="210">
        <v>0</v>
      </c>
      <c r="AU232" s="210">
        <v>0</v>
      </c>
      <c r="AV232" s="210">
        <v>0</v>
      </c>
      <c r="AW232" s="210">
        <v>196486051.84</v>
      </c>
      <c r="AX232" s="210">
        <v>0</v>
      </c>
      <c r="AY232" s="210">
        <v>0</v>
      </c>
      <c r="AZ232" s="211">
        <v>196486051.84</v>
      </c>
      <c r="BA232" s="210">
        <v>0</v>
      </c>
      <c r="BB232" s="210">
        <v>0</v>
      </c>
      <c r="BC232" s="210">
        <v>0</v>
      </c>
      <c r="BD232" s="212">
        <v>0</v>
      </c>
      <c r="BE232" s="214">
        <v>196486051.84</v>
      </c>
      <c r="BF232" s="210">
        <v>0</v>
      </c>
      <c r="BG232" s="210">
        <v>0</v>
      </c>
      <c r="BH232" s="210">
        <v>0</v>
      </c>
      <c r="BI232" s="210">
        <v>0</v>
      </c>
      <c r="BJ232" s="210">
        <v>0</v>
      </c>
      <c r="BK232" s="210">
        <v>204345493.91</v>
      </c>
      <c r="BL232" s="210">
        <v>0</v>
      </c>
      <c r="BM232" s="210">
        <v>0</v>
      </c>
      <c r="BN232" s="211">
        <v>204345493.91</v>
      </c>
      <c r="BO232" s="210">
        <v>0</v>
      </c>
      <c r="BP232" s="210">
        <v>0</v>
      </c>
      <c r="BQ232" s="210">
        <v>0</v>
      </c>
      <c r="BR232" s="212">
        <v>0</v>
      </c>
      <c r="BS232" s="215">
        <v>204345493.91</v>
      </c>
      <c r="BT232" s="216">
        <v>771422841.75</v>
      </c>
      <c r="BU232" s="217"/>
    </row>
    <row r="233" spans="1:73" ht="31.2">
      <c r="A233" s="201">
        <v>229</v>
      </c>
      <c r="B233" s="202" t="s">
        <v>1343</v>
      </c>
      <c r="C233" s="202" t="s">
        <v>1763</v>
      </c>
      <c r="D233" s="202" t="s">
        <v>1845</v>
      </c>
      <c r="E233" s="202" t="s">
        <v>1846</v>
      </c>
      <c r="F233" s="203">
        <v>24</v>
      </c>
      <c r="G233" s="202" t="s">
        <v>1851</v>
      </c>
      <c r="H233" s="204">
        <v>240900400</v>
      </c>
      <c r="I233" s="205" t="s">
        <v>1862</v>
      </c>
      <c r="J233" s="205" t="s">
        <v>1863</v>
      </c>
      <c r="K233" s="205" t="s">
        <v>1864</v>
      </c>
      <c r="L233" s="220">
        <v>739</v>
      </c>
      <c r="M233" s="202" t="s">
        <v>1855</v>
      </c>
      <c r="N233" s="204" t="s">
        <v>1865</v>
      </c>
      <c r="O233" s="202" t="s">
        <v>17</v>
      </c>
      <c r="P233" s="210">
        <v>0</v>
      </c>
      <c r="Q233" s="210">
        <v>0</v>
      </c>
      <c r="R233" s="210">
        <v>0</v>
      </c>
      <c r="S233" s="210">
        <v>0</v>
      </c>
      <c r="T233" s="210">
        <v>0</v>
      </c>
      <c r="U233" s="242">
        <v>367450000</v>
      </c>
      <c r="V233" s="210">
        <v>0</v>
      </c>
      <c r="W233" s="210">
        <v>0</v>
      </c>
      <c r="X233" s="211">
        <v>367450000</v>
      </c>
      <c r="Y233" s="210">
        <v>0</v>
      </c>
      <c r="Z233" s="210">
        <v>0</v>
      </c>
      <c r="AA233" s="210">
        <v>0</v>
      </c>
      <c r="AB233" s="212">
        <v>0</v>
      </c>
      <c r="AC233" s="213">
        <v>367450000</v>
      </c>
      <c r="AD233" s="210">
        <v>0</v>
      </c>
      <c r="AE233" s="210">
        <v>0</v>
      </c>
      <c r="AF233" s="210">
        <v>0</v>
      </c>
      <c r="AG233" s="210">
        <v>0</v>
      </c>
      <c r="AH233" s="210">
        <v>0</v>
      </c>
      <c r="AI233" s="243">
        <v>382148000</v>
      </c>
      <c r="AJ233" s="210">
        <v>0</v>
      </c>
      <c r="AK233" s="210">
        <v>0</v>
      </c>
      <c r="AL233" s="211">
        <v>382148000</v>
      </c>
      <c r="AM233" s="210">
        <v>0</v>
      </c>
      <c r="AN233" s="210">
        <v>0</v>
      </c>
      <c r="AO233" s="210">
        <v>0</v>
      </c>
      <c r="AP233" s="212">
        <v>0</v>
      </c>
      <c r="AQ233" s="214">
        <v>382148000</v>
      </c>
      <c r="AR233" s="210">
        <v>0</v>
      </c>
      <c r="AS233" s="210">
        <v>0</v>
      </c>
      <c r="AT233" s="210">
        <v>0</v>
      </c>
      <c r="AU233" s="210">
        <v>0</v>
      </c>
      <c r="AV233" s="210">
        <v>0</v>
      </c>
      <c r="AW233" s="210">
        <v>397433920</v>
      </c>
      <c r="AX233" s="210">
        <v>0</v>
      </c>
      <c r="AY233" s="210">
        <v>0</v>
      </c>
      <c r="AZ233" s="211">
        <v>397433920</v>
      </c>
      <c r="BA233" s="210">
        <v>0</v>
      </c>
      <c r="BB233" s="210">
        <v>0</v>
      </c>
      <c r="BC233" s="210">
        <v>0</v>
      </c>
      <c r="BD233" s="212">
        <v>0</v>
      </c>
      <c r="BE233" s="214">
        <v>397433920</v>
      </c>
      <c r="BF233" s="210">
        <v>0</v>
      </c>
      <c r="BG233" s="210">
        <v>0</v>
      </c>
      <c r="BH233" s="210">
        <v>0</v>
      </c>
      <c r="BI233" s="210">
        <v>0</v>
      </c>
      <c r="BJ233" s="210">
        <v>0</v>
      </c>
      <c r="BK233" s="210">
        <v>413331276.80000001</v>
      </c>
      <c r="BL233" s="210">
        <v>0</v>
      </c>
      <c r="BM233" s="210">
        <v>0</v>
      </c>
      <c r="BN233" s="211">
        <v>413331276.80000001</v>
      </c>
      <c r="BO233" s="210">
        <v>0</v>
      </c>
      <c r="BP233" s="210">
        <v>0</v>
      </c>
      <c r="BQ233" s="210">
        <v>0</v>
      </c>
      <c r="BR233" s="212">
        <v>0</v>
      </c>
      <c r="BS233" s="215">
        <v>413331276.80000001</v>
      </c>
      <c r="BT233" s="216">
        <v>1560363196.8</v>
      </c>
      <c r="BU233" s="217"/>
    </row>
    <row r="234" spans="1:73" ht="31.2">
      <c r="A234" s="201">
        <v>230</v>
      </c>
      <c r="B234" s="202" t="s">
        <v>1343</v>
      </c>
      <c r="C234" s="202" t="s">
        <v>1763</v>
      </c>
      <c r="D234" s="202" t="s">
        <v>1845</v>
      </c>
      <c r="E234" s="202" t="s">
        <v>1846</v>
      </c>
      <c r="F234" s="203">
        <v>24</v>
      </c>
      <c r="G234" s="202" t="s">
        <v>1851</v>
      </c>
      <c r="H234" s="204">
        <v>240902300</v>
      </c>
      <c r="I234" s="205" t="s">
        <v>770</v>
      </c>
      <c r="J234" s="205" t="s">
        <v>1866</v>
      </c>
      <c r="K234" s="205" t="s">
        <v>1867</v>
      </c>
      <c r="L234" s="220">
        <v>246260</v>
      </c>
      <c r="M234" s="202" t="s">
        <v>1855</v>
      </c>
      <c r="N234" s="230">
        <v>500000</v>
      </c>
      <c r="O234" s="202" t="s">
        <v>17</v>
      </c>
      <c r="P234" s="210">
        <v>0</v>
      </c>
      <c r="Q234" s="210">
        <v>0</v>
      </c>
      <c r="R234" s="210">
        <v>0</v>
      </c>
      <c r="S234" s="210">
        <v>0</v>
      </c>
      <c r="T234" s="210">
        <v>0</v>
      </c>
      <c r="U234" s="242">
        <v>367675000</v>
      </c>
      <c r="V234" s="210">
        <v>0</v>
      </c>
      <c r="W234" s="210">
        <v>0</v>
      </c>
      <c r="X234" s="211">
        <v>367675000</v>
      </c>
      <c r="Y234" s="210">
        <v>0</v>
      </c>
      <c r="Z234" s="210">
        <v>0</v>
      </c>
      <c r="AA234" s="210">
        <v>0</v>
      </c>
      <c r="AB234" s="212">
        <v>0</v>
      </c>
      <c r="AC234" s="213">
        <v>367675000</v>
      </c>
      <c r="AD234" s="210">
        <v>0</v>
      </c>
      <c r="AE234" s="210">
        <v>0</v>
      </c>
      <c r="AF234" s="210">
        <v>0</v>
      </c>
      <c r="AG234" s="210">
        <v>0</v>
      </c>
      <c r="AH234" s="210">
        <v>0</v>
      </c>
      <c r="AI234" s="243">
        <v>382382000</v>
      </c>
      <c r="AJ234" s="210">
        <v>0</v>
      </c>
      <c r="AK234" s="210">
        <v>0</v>
      </c>
      <c r="AL234" s="211">
        <v>382382000</v>
      </c>
      <c r="AM234" s="210">
        <v>0</v>
      </c>
      <c r="AN234" s="210">
        <v>0</v>
      </c>
      <c r="AO234" s="210">
        <v>0</v>
      </c>
      <c r="AP234" s="212">
        <v>0</v>
      </c>
      <c r="AQ234" s="214">
        <v>382382000</v>
      </c>
      <c r="AR234" s="210">
        <v>0</v>
      </c>
      <c r="AS234" s="210">
        <v>0</v>
      </c>
      <c r="AT234" s="210">
        <v>0</v>
      </c>
      <c r="AU234" s="210">
        <v>0</v>
      </c>
      <c r="AV234" s="210">
        <v>0</v>
      </c>
      <c r="AW234" s="210">
        <v>397677280</v>
      </c>
      <c r="AX234" s="210">
        <v>0</v>
      </c>
      <c r="AY234" s="210">
        <v>0</v>
      </c>
      <c r="AZ234" s="211">
        <v>397677280</v>
      </c>
      <c r="BA234" s="210">
        <v>0</v>
      </c>
      <c r="BB234" s="210">
        <v>0</v>
      </c>
      <c r="BC234" s="210">
        <v>0</v>
      </c>
      <c r="BD234" s="212">
        <v>0</v>
      </c>
      <c r="BE234" s="214">
        <v>397677280</v>
      </c>
      <c r="BF234" s="210">
        <v>0</v>
      </c>
      <c r="BG234" s="210">
        <v>0</v>
      </c>
      <c r="BH234" s="210">
        <v>0</v>
      </c>
      <c r="BI234" s="210">
        <v>0</v>
      </c>
      <c r="BJ234" s="210">
        <v>0</v>
      </c>
      <c r="BK234" s="210">
        <v>413584371.19999999</v>
      </c>
      <c r="BL234" s="210">
        <v>0</v>
      </c>
      <c r="BM234" s="210">
        <v>0</v>
      </c>
      <c r="BN234" s="211">
        <v>413584371.19999999</v>
      </c>
      <c r="BO234" s="210">
        <v>0</v>
      </c>
      <c r="BP234" s="210">
        <v>0</v>
      </c>
      <c r="BQ234" s="210">
        <v>0</v>
      </c>
      <c r="BR234" s="212">
        <v>0</v>
      </c>
      <c r="BS234" s="215">
        <v>413584371.19999999</v>
      </c>
      <c r="BT234" s="216">
        <v>1561318651.2</v>
      </c>
      <c r="BU234" s="217"/>
    </row>
    <row r="235" spans="1:73" ht="15.6">
      <c r="A235" s="201">
        <v>231</v>
      </c>
      <c r="B235" s="202" t="s">
        <v>1343</v>
      </c>
      <c r="C235" s="202" t="s">
        <v>1763</v>
      </c>
      <c r="D235" s="202" t="s">
        <v>3589</v>
      </c>
      <c r="E235" s="202" t="s">
        <v>3590</v>
      </c>
      <c r="F235" s="203">
        <v>24</v>
      </c>
      <c r="G235" s="202" t="s">
        <v>1851</v>
      </c>
      <c r="H235" s="204">
        <v>240905900</v>
      </c>
      <c r="I235" s="205" t="s">
        <v>1196</v>
      </c>
      <c r="J235" s="205" t="s">
        <v>1197</v>
      </c>
      <c r="K235" s="205" t="s">
        <v>1872</v>
      </c>
      <c r="L235" s="220">
        <v>3</v>
      </c>
      <c r="M235" s="202" t="s">
        <v>1855</v>
      </c>
      <c r="N235" s="204">
        <v>3</v>
      </c>
      <c r="O235" s="202" t="s">
        <v>17</v>
      </c>
      <c r="P235" s="210">
        <v>0</v>
      </c>
      <c r="Q235" s="210">
        <v>0</v>
      </c>
      <c r="R235" s="210">
        <v>0</v>
      </c>
      <c r="S235" s="210">
        <v>0</v>
      </c>
      <c r="T235" s="210">
        <v>0</v>
      </c>
      <c r="U235" s="244">
        <v>100000000</v>
      </c>
      <c r="V235" s="210">
        <v>0</v>
      </c>
      <c r="W235" s="210">
        <v>0</v>
      </c>
      <c r="X235" s="211">
        <v>100000000</v>
      </c>
      <c r="Y235" s="210">
        <v>0</v>
      </c>
      <c r="Z235" s="210">
        <v>0</v>
      </c>
      <c r="AA235" s="210">
        <v>0</v>
      </c>
      <c r="AB235" s="212">
        <v>0</v>
      </c>
      <c r="AC235" s="213">
        <v>100000000</v>
      </c>
      <c r="AD235" s="210">
        <v>0</v>
      </c>
      <c r="AE235" s="210">
        <v>0</v>
      </c>
      <c r="AF235" s="210">
        <v>0</v>
      </c>
      <c r="AG235" s="210">
        <v>0</v>
      </c>
      <c r="AH235" s="210">
        <v>0</v>
      </c>
      <c r="AI235" s="243">
        <v>104000000</v>
      </c>
      <c r="AJ235" s="210">
        <v>0</v>
      </c>
      <c r="AK235" s="210">
        <v>0</v>
      </c>
      <c r="AL235" s="211">
        <v>104000000</v>
      </c>
      <c r="AM235" s="210">
        <v>0</v>
      </c>
      <c r="AN235" s="210">
        <v>0</v>
      </c>
      <c r="AO235" s="210">
        <v>0</v>
      </c>
      <c r="AP235" s="212">
        <v>0</v>
      </c>
      <c r="AQ235" s="214">
        <v>104000000</v>
      </c>
      <c r="AR235" s="210">
        <v>0</v>
      </c>
      <c r="AS235" s="210">
        <v>0</v>
      </c>
      <c r="AT235" s="210">
        <v>0</v>
      </c>
      <c r="AU235" s="210">
        <v>0</v>
      </c>
      <c r="AV235" s="210">
        <v>0</v>
      </c>
      <c r="AW235" s="210">
        <v>108160000</v>
      </c>
      <c r="AX235" s="210">
        <v>0</v>
      </c>
      <c r="AY235" s="210">
        <v>0</v>
      </c>
      <c r="AZ235" s="211">
        <v>108160000</v>
      </c>
      <c r="BA235" s="210">
        <v>0</v>
      </c>
      <c r="BB235" s="210">
        <v>0</v>
      </c>
      <c r="BC235" s="210">
        <v>0</v>
      </c>
      <c r="BD235" s="212">
        <v>0</v>
      </c>
      <c r="BE235" s="214">
        <v>108160000</v>
      </c>
      <c r="BF235" s="210">
        <v>0</v>
      </c>
      <c r="BG235" s="210">
        <v>0</v>
      </c>
      <c r="BH235" s="210">
        <v>0</v>
      </c>
      <c r="BI235" s="210">
        <v>0</v>
      </c>
      <c r="BJ235" s="210">
        <v>0</v>
      </c>
      <c r="BK235" s="210">
        <v>112486400</v>
      </c>
      <c r="BL235" s="210">
        <v>0</v>
      </c>
      <c r="BM235" s="210">
        <v>0</v>
      </c>
      <c r="BN235" s="211">
        <v>112486400</v>
      </c>
      <c r="BO235" s="210">
        <v>0</v>
      </c>
      <c r="BP235" s="210">
        <v>0</v>
      </c>
      <c r="BQ235" s="210">
        <v>0</v>
      </c>
      <c r="BR235" s="212">
        <v>0</v>
      </c>
      <c r="BS235" s="215">
        <v>112486400</v>
      </c>
      <c r="BT235" s="216">
        <v>424646400</v>
      </c>
      <c r="BU235" s="217"/>
    </row>
    <row r="236" spans="1:73" ht="15.6">
      <c r="A236" s="201">
        <v>232</v>
      </c>
      <c r="B236" s="202" t="s">
        <v>1343</v>
      </c>
      <c r="C236" s="202" t="s">
        <v>1763</v>
      </c>
      <c r="D236" s="202" t="s">
        <v>3589</v>
      </c>
      <c r="E236" s="202" t="s">
        <v>3590</v>
      </c>
      <c r="F236" s="203">
        <v>45</v>
      </c>
      <c r="G236" s="202" t="s">
        <v>3591</v>
      </c>
      <c r="H236" s="204">
        <v>459901600</v>
      </c>
      <c r="I236" s="205" t="s">
        <v>870</v>
      </c>
      <c r="J236" s="205" t="s">
        <v>1873</v>
      </c>
      <c r="K236" s="205" t="s">
        <v>1874</v>
      </c>
      <c r="L236" s="220">
        <v>1</v>
      </c>
      <c r="M236" s="202" t="s">
        <v>1855</v>
      </c>
      <c r="N236" s="204">
        <v>4</v>
      </c>
      <c r="O236" s="202" t="s">
        <v>17</v>
      </c>
      <c r="P236" s="210">
        <v>0</v>
      </c>
      <c r="Q236" s="210">
        <v>0</v>
      </c>
      <c r="R236" s="210">
        <v>0</v>
      </c>
      <c r="S236" s="210">
        <v>0</v>
      </c>
      <c r="T236" s="210">
        <v>0</v>
      </c>
      <c r="U236" s="244">
        <v>22000000</v>
      </c>
      <c r="V236" s="210">
        <v>0</v>
      </c>
      <c r="W236" s="210">
        <v>0</v>
      </c>
      <c r="X236" s="211">
        <v>22000000</v>
      </c>
      <c r="Y236" s="210">
        <v>0</v>
      </c>
      <c r="Z236" s="210">
        <v>0</v>
      </c>
      <c r="AA236" s="210">
        <v>0</v>
      </c>
      <c r="AB236" s="212">
        <v>0</v>
      </c>
      <c r="AC236" s="213">
        <v>22000000</v>
      </c>
      <c r="AD236" s="210">
        <v>0</v>
      </c>
      <c r="AE236" s="210">
        <v>0</v>
      </c>
      <c r="AF236" s="210">
        <v>0</v>
      </c>
      <c r="AG236" s="210">
        <v>0</v>
      </c>
      <c r="AH236" s="210">
        <v>0</v>
      </c>
      <c r="AI236" s="243">
        <v>22880000</v>
      </c>
      <c r="AJ236" s="210">
        <v>0</v>
      </c>
      <c r="AK236" s="210">
        <v>0</v>
      </c>
      <c r="AL236" s="211">
        <v>22880000</v>
      </c>
      <c r="AM236" s="210">
        <v>0</v>
      </c>
      <c r="AN236" s="210">
        <v>0</v>
      </c>
      <c r="AO236" s="210">
        <v>0</v>
      </c>
      <c r="AP236" s="212">
        <v>0</v>
      </c>
      <c r="AQ236" s="214">
        <v>22880000</v>
      </c>
      <c r="AR236" s="210">
        <v>0</v>
      </c>
      <c r="AS236" s="210">
        <v>0</v>
      </c>
      <c r="AT236" s="210">
        <v>0</v>
      </c>
      <c r="AU236" s="210">
        <v>0</v>
      </c>
      <c r="AV236" s="210">
        <v>0</v>
      </c>
      <c r="AW236" s="210">
        <v>23795200</v>
      </c>
      <c r="AX236" s="210">
        <v>0</v>
      </c>
      <c r="AY236" s="210">
        <v>0</v>
      </c>
      <c r="AZ236" s="211">
        <v>23795200</v>
      </c>
      <c r="BA236" s="210">
        <v>0</v>
      </c>
      <c r="BB236" s="210">
        <v>0</v>
      </c>
      <c r="BC236" s="210">
        <v>0</v>
      </c>
      <c r="BD236" s="212">
        <v>0</v>
      </c>
      <c r="BE236" s="214">
        <v>23795200</v>
      </c>
      <c r="BF236" s="210">
        <v>0</v>
      </c>
      <c r="BG236" s="210">
        <v>0</v>
      </c>
      <c r="BH236" s="210">
        <v>0</v>
      </c>
      <c r="BI236" s="210">
        <v>0</v>
      </c>
      <c r="BJ236" s="210">
        <v>0</v>
      </c>
      <c r="BK236" s="210">
        <v>24747008</v>
      </c>
      <c r="BL236" s="210">
        <v>0</v>
      </c>
      <c r="BM236" s="210">
        <v>0</v>
      </c>
      <c r="BN236" s="211">
        <v>24747008</v>
      </c>
      <c r="BO236" s="210">
        <v>0</v>
      </c>
      <c r="BP236" s="210">
        <v>0</v>
      </c>
      <c r="BQ236" s="210">
        <v>0</v>
      </c>
      <c r="BR236" s="212">
        <v>0</v>
      </c>
      <c r="BS236" s="215">
        <v>24747008</v>
      </c>
      <c r="BT236" s="216">
        <v>93422208</v>
      </c>
      <c r="BU236" s="217"/>
    </row>
    <row r="237" spans="1:73" ht="15.6">
      <c r="A237" s="201">
        <v>233</v>
      </c>
      <c r="B237" s="202" t="s">
        <v>1343</v>
      </c>
      <c r="C237" s="202" t="s">
        <v>1763</v>
      </c>
      <c r="D237" s="202" t="s">
        <v>3589</v>
      </c>
      <c r="E237" s="202" t="s">
        <v>3590</v>
      </c>
      <c r="F237" s="203">
        <v>45</v>
      </c>
      <c r="G237" s="202" t="s">
        <v>3592</v>
      </c>
      <c r="H237" s="204">
        <v>459903400</v>
      </c>
      <c r="I237" s="205" t="s">
        <v>870</v>
      </c>
      <c r="J237" s="205" t="s">
        <v>1000</v>
      </c>
      <c r="K237" s="205" t="s">
        <v>1876</v>
      </c>
      <c r="L237" s="220">
        <v>11</v>
      </c>
      <c r="M237" s="202" t="s">
        <v>1855</v>
      </c>
      <c r="N237" s="204">
        <v>11</v>
      </c>
      <c r="O237" s="202" t="s">
        <v>17</v>
      </c>
      <c r="P237" s="210">
        <v>0</v>
      </c>
      <c r="Q237" s="210">
        <v>0</v>
      </c>
      <c r="R237" s="210">
        <v>0</v>
      </c>
      <c r="S237" s="210">
        <v>0</v>
      </c>
      <c r="T237" s="210">
        <v>0</v>
      </c>
      <c r="U237" s="244">
        <v>601017050.63</v>
      </c>
      <c r="V237" s="210">
        <v>0</v>
      </c>
      <c r="W237" s="210">
        <v>0</v>
      </c>
      <c r="X237" s="211">
        <v>601017050.63</v>
      </c>
      <c r="Y237" s="210">
        <v>0</v>
      </c>
      <c r="Z237" s="210">
        <v>0</v>
      </c>
      <c r="AA237" s="210">
        <v>0</v>
      </c>
      <c r="AB237" s="212">
        <v>0</v>
      </c>
      <c r="AC237" s="213">
        <v>601017050.63</v>
      </c>
      <c r="AD237" s="210">
        <v>0</v>
      </c>
      <c r="AE237" s="210">
        <v>0</v>
      </c>
      <c r="AF237" s="210">
        <v>0</v>
      </c>
      <c r="AG237" s="210">
        <v>0</v>
      </c>
      <c r="AH237" s="210">
        <v>0</v>
      </c>
      <c r="AI237" s="243">
        <v>72800000</v>
      </c>
      <c r="AJ237" s="210">
        <v>0</v>
      </c>
      <c r="AK237" s="210">
        <v>0</v>
      </c>
      <c r="AL237" s="211">
        <v>72800000</v>
      </c>
      <c r="AM237" s="210">
        <v>0</v>
      </c>
      <c r="AN237" s="210">
        <v>0</v>
      </c>
      <c r="AO237" s="210">
        <v>0</v>
      </c>
      <c r="AP237" s="212">
        <v>0</v>
      </c>
      <c r="AQ237" s="214">
        <v>72800000</v>
      </c>
      <c r="AR237" s="210">
        <v>0</v>
      </c>
      <c r="AS237" s="210">
        <v>0</v>
      </c>
      <c r="AT237" s="210">
        <v>0</v>
      </c>
      <c r="AU237" s="210">
        <v>0</v>
      </c>
      <c r="AV237" s="210">
        <v>0</v>
      </c>
      <c r="AW237" s="210">
        <v>75712000</v>
      </c>
      <c r="AX237" s="210">
        <v>0</v>
      </c>
      <c r="AY237" s="210">
        <v>0</v>
      </c>
      <c r="AZ237" s="211">
        <v>75712000</v>
      </c>
      <c r="BA237" s="210">
        <v>0</v>
      </c>
      <c r="BB237" s="210">
        <v>0</v>
      </c>
      <c r="BC237" s="210">
        <v>0</v>
      </c>
      <c r="BD237" s="212">
        <v>0</v>
      </c>
      <c r="BE237" s="214">
        <v>75712000</v>
      </c>
      <c r="BF237" s="210">
        <v>0</v>
      </c>
      <c r="BG237" s="210">
        <v>0</v>
      </c>
      <c r="BH237" s="210">
        <v>0</v>
      </c>
      <c r="BI237" s="210">
        <v>0</v>
      </c>
      <c r="BJ237" s="210">
        <v>0</v>
      </c>
      <c r="BK237" s="210">
        <v>78740480</v>
      </c>
      <c r="BL237" s="210">
        <v>0</v>
      </c>
      <c r="BM237" s="210">
        <v>0</v>
      </c>
      <c r="BN237" s="211">
        <v>78740480</v>
      </c>
      <c r="BO237" s="210">
        <v>0</v>
      </c>
      <c r="BP237" s="210">
        <v>0</v>
      </c>
      <c r="BQ237" s="210">
        <v>0</v>
      </c>
      <c r="BR237" s="212">
        <v>0</v>
      </c>
      <c r="BS237" s="215">
        <v>78740480</v>
      </c>
      <c r="BT237" s="216">
        <v>828269530.63</v>
      </c>
      <c r="BU237" s="217"/>
    </row>
    <row r="238" spans="1:73" ht="15.6">
      <c r="A238" s="201">
        <v>234</v>
      </c>
      <c r="B238" s="202" t="s">
        <v>1343</v>
      </c>
      <c r="C238" s="202" t="s">
        <v>1763</v>
      </c>
      <c r="D238" s="202" t="s">
        <v>3589</v>
      </c>
      <c r="E238" s="202" t="s">
        <v>3590</v>
      </c>
      <c r="F238" s="203">
        <v>24</v>
      </c>
      <c r="G238" s="202" t="s">
        <v>3593</v>
      </c>
      <c r="H238" s="204">
        <v>240901008</v>
      </c>
      <c r="I238" s="205" t="s">
        <v>1361</v>
      </c>
      <c r="J238" s="205" t="s">
        <v>1877</v>
      </c>
      <c r="K238" s="205" t="s">
        <v>1878</v>
      </c>
      <c r="L238" s="229">
        <v>17000</v>
      </c>
      <c r="M238" s="202" t="s">
        <v>1855</v>
      </c>
      <c r="N238" s="230">
        <v>35000</v>
      </c>
      <c r="O238" s="202" t="s">
        <v>17</v>
      </c>
      <c r="P238" s="210">
        <v>0</v>
      </c>
      <c r="Q238" s="210">
        <v>0</v>
      </c>
      <c r="R238" s="210">
        <v>0</v>
      </c>
      <c r="S238" s="210">
        <v>0</v>
      </c>
      <c r="T238" s="210">
        <v>0</v>
      </c>
      <c r="U238" s="244">
        <v>181837247.62</v>
      </c>
      <c r="V238" s="210">
        <v>0</v>
      </c>
      <c r="W238" s="210">
        <v>0</v>
      </c>
      <c r="X238" s="211">
        <v>181837247.62</v>
      </c>
      <c r="Y238" s="210">
        <v>0</v>
      </c>
      <c r="Z238" s="210">
        <v>0</v>
      </c>
      <c r="AA238" s="210">
        <v>0</v>
      </c>
      <c r="AB238" s="212">
        <v>0</v>
      </c>
      <c r="AC238" s="213">
        <v>181837247.62</v>
      </c>
      <c r="AD238" s="210">
        <v>0</v>
      </c>
      <c r="AE238" s="210">
        <v>0</v>
      </c>
      <c r="AF238" s="210">
        <v>0</v>
      </c>
      <c r="AG238" s="210">
        <v>0</v>
      </c>
      <c r="AH238" s="210">
        <v>0</v>
      </c>
      <c r="AI238" s="243">
        <v>189110737.53</v>
      </c>
      <c r="AJ238" s="210">
        <v>0</v>
      </c>
      <c r="AK238" s="210">
        <v>0</v>
      </c>
      <c r="AL238" s="211">
        <v>189110737.53</v>
      </c>
      <c r="AM238" s="210">
        <v>0</v>
      </c>
      <c r="AN238" s="210">
        <v>0</v>
      </c>
      <c r="AO238" s="210">
        <v>0</v>
      </c>
      <c r="AP238" s="212">
        <v>0</v>
      </c>
      <c r="AQ238" s="214">
        <v>189110737.53</v>
      </c>
      <c r="AR238" s="210">
        <v>0</v>
      </c>
      <c r="AS238" s="210">
        <v>0</v>
      </c>
      <c r="AT238" s="210">
        <v>0</v>
      </c>
      <c r="AU238" s="210">
        <v>0</v>
      </c>
      <c r="AV238" s="210">
        <v>0</v>
      </c>
      <c r="AW238" s="210">
        <v>196675167.03</v>
      </c>
      <c r="AX238" s="210">
        <v>0</v>
      </c>
      <c r="AY238" s="210">
        <v>0</v>
      </c>
      <c r="AZ238" s="211">
        <v>196675167.03</v>
      </c>
      <c r="BA238" s="210">
        <v>0</v>
      </c>
      <c r="BB238" s="210">
        <v>0</v>
      </c>
      <c r="BC238" s="210">
        <v>0</v>
      </c>
      <c r="BD238" s="212">
        <v>0</v>
      </c>
      <c r="BE238" s="214">
        <v>196675167.03</v>
      </c>
      <c r="BF238" s="210">
        <v>0</v>
      </c>
      <c r="BG238" s="210">
        <v>0</v>
      </c>
      <c r="BH238" s="210">
        <v>0</v>
      </c>
      <c r="BI238" s="210">
        <v>0</v>
      </c>
      <c r="BJ238" s="210">
        <v>0</v>
      </c>
      <c r="BK238" s="210">
        <v>204542173.71000001</v>
      </c>
      <c r="BL238" s="210">
        <v>0</v>
      </c>
      <c r="BM238" s="210">
        <v>0</v>
      </c>
      <c r="BN238" s="211">
        <v>204542173.71000001</v>
      </c>
      <c r="BO238" s="210">
        <v>0</v>
      </c>
      <c r="BP238" s="210">
        <v>0</v>
      </c>
      <c r="BQ238" s="210">
        <v>0</v>
      </c>
      <c r="BR238" s="212">
        <v>0</v>
      </c>
      <c r="BS238" s="215">
        <v>204542173.71000001</v>
      </c>
      <c r="BT238" s="216">
        <v>772165325.88999999</v>
      </c>
      <c r="BU238" s="217"/>
    </row>
    <row r="239" spans="1:73" ht="15.6">
      <c r="A239" s="201">
        <v>235</v>
      </c>
      <c r="B239" s="202" t="s">
        <v>1343</v>
      </c>
      <c r="C239" s="202" t="s">
        <v>1763</v>
      </c>
      <c r="D239" s="202" t="s">
        <v>3589</v>
      </c>
      <c r="E239" s="202" t="s">
        <v>3590</v>
      </c>
      <c r="F239" s="203">
        <v>24</v>
      </c>
      <c r="G239" s="202" t="s">
        <v>1851</v>
      </c>
      <c r="H239" s="204">
        <v>240901005</v>
      </c>
      <c r="I239" s="205" t="s">
        <v>1361</v>
      </c>
      <c r="J239" s="205" t="s">
        <v>1879</v>
      </c>
      <c r="K239" s="205" t="s">
        <v>1880</v>
      </c>
      <c r="L239" s="229">
        <v>49969</v>
      </c>
      <c r="M239" s="202" t="s">
        <v>1855</v>
      </c>
      <c r="N239" s="204">
        <v>74969</v>
      </c>
      <c r="O239" s="202" t="s">
        <v>17</v>
      </c>
      <c r="P239" s="210">
        <v>0</v>
      </c>
      <c r="Q239" s="210">
        <v>0</v>
      </c>
      <c r="R239" s="210">
        <v>0</v>
      </c>
      <c r="S239" s="210">
        <v>0</v>
      </c>
      <c r="T239" s="210">
        <v>0</v>
      </c>
      <c r="U239" s="244">
        <v>181837247.62</v>
      </c>
      <c r="V239" s="210">
        <v>0</v>
      </c>
      <c r="W239" s="210">
        <v>0</v>
      </c>
      <c r="X239" s="211">
        <v>181837247.62</v>
      </c>
      <c r="Y239" s="210">
        <v>0</v>
      </c>
      <c r="Z239" s="210">
        <v>0</v>
      </c>
      <c r="AA239" s="210">
        <v>0</v>
      </c>
      <c r="AB239" s="212">
        <v>0</v>
      </c>
      <c r="AC239" s="213">
        <v>181837247.62</v>
      </c>
      <c r="AD239" s="210">
        <v>0</v>
      </c>
      <c r="AE239" s="210">
        <v>0</v>
      </c>
      <c r="AF239" s="210">
        <v>0</v>
      </c>
      <c r="AG239" s="210">
        <v>0</v>
      </c>
      <c r="AH239" s="210">
        <v>0</v>
      </c>
      <c r="AI239" s="243">
        <v>189110737.53</v>
      </c>
      <c r="AJ239" s="210">
        <v>0</v>
      </c>
      <c r="AK239" s="210">
        <v>0</v>
      </c>
      <c r="AL239" s="211">
        <v>189110737.53</v>
      </c>
      <c r="AM239" s="210">
        <v>0</v>
      </c>
      <c r="AN239" s="210">
        <v>0</v>
      </c>
      <c r="AO239" s="210">
        <v>0</v>
      </c>
      <c r="AP239" s="212">
        <v>0</v>
      </c>
      <c r="AQ239" s="214">
        <v>189110737.53</v>
      </c>
      <c r="AR239" s="210">
        <v>0</v>
      </c>
      <c r="AS239" s="210">
        <v>0</v>
      </c>
      <c r="AT239" s="210">
        <v>0</v>
      </c>
      <c r="AU239" s="210">
        <v>0</v>
      </c>
      <c r="AV239" s="210">
        <v>0</v>
      </c>
      <c r="AW239" s="210">
        <v>196675167.03</v>
      </c>
      <c r="AX239" s="210">
        <v>0</v>
      </c>
      <c r="AY239" s="210">
        <v>0</v>
      </c>
      <c r="AZ239" s="211">
        <v>196675167.03</v>
      </c>
      <c r="BA239" s="210">
        <v>0</v>
      </c>
      <c r="BB239" s="210">
        <v>0</v>
      </c>
      <c r="BC239" s="210">
        <v>0</v>
      </c>
      <c r="BD239" s="212">
        <v>0</v>
      </c>
      <c r="BE239" s="214">
        <v>196675167.03</v>
      </c>
      <c r="BF239" s="210">
        <v>0</v>
      </c>
      <c r="BG239" s="210">
        <v>0</v>
      </c>
      <c r="BH239" s="210">
        <v>0</v>
      </c>
      <c r="BI239" s="210">
        <v>0</v>
      </c>
      <c r="BJ239" s="210">
        <v>0</v>
      </c>
      <c r="BK239" s="210">
        <v>204542173.71000001</v>
      </c>
      <c r="BL239" s="210">
        <v>0</v>
      </c>
      <c r="BM239" s="210">
        <v>0</v>
      </c>
      <c r="BN239" s="211">
        <v>204542173.71000001</v>
      </c>
      <c r="BO239" s="210">
        <v>0</v>
      </c>
      <c r="BP239" s="210">
        <v>0</v>
      </c>
      <c r="BQ239" s="210">
        <v>0</v>
      </c>
      <c r="BR239" s="212">
        <v>0</v>
      </c>
      <c r="BS239" s="215">
        <v>204542173.71000001</v>
      </c>
      <c r="BT239" s="216">
        <v>772165325.88999999</v>
      </c>
      <c r="BU239" s="217"/>
    </row>
    <row r="240" spans="1:73" ht="15.6">
      <c r="A240" s="201">
        <v>236</v>
      </c>
      <c r="B240" s="202" t="s">
        <v>1343</v>
      </c>
      <c r="C240" s="202" t="s">
        <v>1763</v>
      </c>
      <c r="D240" s="202" t="s">
        <v>3589</v>
      </c>
      <c r="E240" s="202" t="s">
        <v>3590</v>
      </c>
      <c r="F240" s="203">
        <v>24</v>
      </c>
      <c r="G240" s="202" t="s">
        <v>1851</v>
      </c>
      <c r="H240" s="204">
        <v>240901006</v>
      </c>
      <c r="I240" s="205" t="s">
        <v>1361</v>
      </c>
      <c r="J240" s="205" t="s">
        <v>1881</v>
      </c>
      <c r="K240" s="205" t="s">
        <v>1882</v>
      </c>
      <c r="L240" s="220">
        <v>16293</v>
      </c>
      <c r="M240" s="202" t="s">
        <v>1855</v>
      </c>
      <c r="N240" s="204">
        <v>33293</v>
      </c>
      <c r="O240" s="202" t="s">
        <v>17</v>
      </c>
      <c r="P240" s="210">
        <v>0</v>
      </c>
      <c r="Q240" s="210">
        <v>0</v>
      </c>
      <c r="R240" s="210">
        <v>0</v>
      </c>
      <c r="S240" s="210">
        <v>0</v>
      </c>
      <c r="T240" s="210">
        <v>0</v>
      </c>
      <c r="U240" s="244">
        <v>155860497.96000001</v>
      </c>
      <c r="V240" s="210">
        <v>0</v>
      </c>
      <c r="W240" s="210">
        <v>0</v>
      </c>
      <c r="X240" s="211">
        <v>155860497.96000001</v>
      </c>
      <c r="Y240" s="210">
        <v>0</v>
      </c>
      <c r="Z240" s="210">
        <v>0</v>
      </c>
      <c r="AA240" s="210">
        <v>0</v>
      </c>
      <c r="AB240" s="212">
        <v>0</v>
      </c>
      <c r="AC240" s="213">
        <v>155860497.96000001</v>
      </c>
      <c r="AD240" s="210">
        <v>0</v>
      </c>
      <c r="AE240" s="210">
        <v>0</v>
      </c>
      <c r="AF240" s="210">
        <v>0</v>
      </c>
      <c r="AG240" s="210">
        <v>0</v>
      </c>
      <c r="AH240" s="210">
        <v>0</v>
      </c>
      <c r="AI240" s="243">
        <v>162094917.88</v>
      </c>
      <c r="AJ240" s="210">
        <v>0</v>
      </c>
      <c r="AK240" s="210">
        <v>0</v>
      </c>
      <c r="AL240" s="211">
        <v>162094917.88</v>
      </c>
      <c r="AM240" s="210">
        <v>0</v>
      </c>
      <c r="AN240" s="210">
        <v>0</v>
      </c>
      <c r="AO240" s="210">
        <v>0</v>
      </c>
      <c r="AP240" s="212">
        <v>0</v>
      </c>
      <c r="AQ240" s="214">
        <v>162094917.88</v>
      </c>
      <c r="AR240" s="210">
        <v>0</v>
      </c>
      <c r="AS240" s="210">
        <v>0</v>
      </c>
      <c r="AT240" s="210">
        <v>0</v>
      </c>
      <c r="AU240" s="210">
        <v>0</v>
      </c>
      <c r="AV240" s="210">
        <v>0</v>
      </c>
      <c r="AW240" s="210">
        <v>168578714.59999999</v>
      </c>
      <c r="AX240" s="210">
        <v>0</v>
      </c>
      <c r="AY240" s="210">
        <v>0</v>
      </c>
      <c r="AZ240" s="211">
        <v>168578714.59999999</v>
      </c>
      <c r="BA240" s="210">
        <v>0</v>
      </c>
      <c r="BB240" s="210">
        <v>0</v>
      </c>
      <c r="BC240" s="210">
        <v>0</v>
      </c>
      <c r="BD240" s="212">
        <v>0</v>
      </c>
      <c r="BE240" s="214">
        <v>168578714.59999999</v>
      </c>
      <c r="BF240" s="210">
        <v>0</v>
      </c>
      <c r="BG240" s="210">
        <v>0</v>
      </c>
      <c r="BH240" s="210">
        <v>0</v>
      </c>
      <c r="BI240" s="210">
        <v>0</v>
      </c>
      <c r="BJ240" s="210">
        <v>0</v>
      </c>
      <c r="BK240" s="210">
        <v>175321863.18000001</v>
      </c>
      <c r="BL240" s="210">
        <v>0</v>
      </c>
      <c r="BM240" s="210">
        <v>0</v>
      </c>
      <c r="BN240" s="211">
        <v>175321863.18000001</v>
      </c>
      <c r="BO240" s="210">
        <v>0</v>
      </c>
      <c r="BP240" s="210">
        <v>0</v>
      </c>
      <c r="BQ240" s="210">
        <v>0</v>
      </c>
      <c r="BR240" s="212">
        <v>0</v>
      </c>
      <c r="BS240" s="215">
        <v>175321863.18000001</v>
      </c>
      <c r="BT240" s="216">
        <v>661855993.62</v>
      </c>
      <c r="BU240" s="217"/>
    </row>
    <row r="241" spans="1:73" ht="31.2">
      <c r="A241" s="201">
        <v>237</v>
      </c>
      <c r="B241" s="202" t="s">
        <v>1343</v>
      </c>
      <c r="C241" s="202" t="s">
        <v>1883</v>
      </c>
      <c r="D241" s="202" t="s">
        <v>1884</v>
      </c>
      <c r="E241" s="202" t="s">
        <v>1885</v>
      </c>
      <c r="F241" s="203">
        <v>23</v>
      </c>
      <c r="G241" s="202" t="s">
        <v>782</v>
      </c>
      <c r="H241" s="204">
        <v>230207300</v>
      </c>
      <c r="I241" s="205" t="s">
        <v>937</v>
      </c>
      <c r="J241" s="205" t="s">
        <v>1889</v>
      </c>
      <c r="K241" s="205" t="s">
        <v>1890</v>
      </c>
      <c r="L241" s="229">
        <v>1</v>
      </c>
      <c r="M241" s="202" t="s">
        <v>1891</v>
      </c>
      <c r="N241" s="230">
        <v>5</v>
      </c>
      <c r="O241" s="202" t="s">
        <v>1235</v>
      </c>
      <c r="P241" s="210">
        <v>1250000</v>
      </c>
      <c r="Q241" s="210">
        <v>0</v>
      </c>
      <c r="R241" s="210">
        <v>0</v>
      </c>
      <c r="S241" s="210">
        <v>0</v>
      </c>
      <c r="T241" s="210">
        <v>0</v>
      </c>
      <c r="U241" s="244">
        <v>0</v>
      </c>
      <c r="V241" s="210">
        <v>0</v>
      </c>
      <c r="W241" s="210">
        <v>0</v>
      </c>
      <c r="X241" s="211">
        <v>1250000</v>
      </c>
      <c r="Y241" s="210">
        <v>12500000</v>
      </c>
      <c r="Z241" s="210">
        <v>0</v>
      </c>
      <c r="AA241" s="210"/>
      <c r="AB241" s="212">
        <v>12500000</v>
      </c>
      <c r="AC241" s="213">
        <v>13750000</v>
      </c>
      <c r="AD241" s="210">
        <v>1250000</v>
      </c>
      <c r="AE241" s="210">
        <v>0</v>
      </c>
      <c r="AF241" s="210">
        <v>0</v>
      </c>
      <c r="AG241" s="210">
        <v>0</v>
      </c>
      <c r="AH241" s="210">
        <v>0</v>
      </c>
      <c r="AI241" s="243">
        <v>0</v>
      </c>
      <c r="AJ241" s="210">
        <v>0</v>
      </c>
      <c r="AK241" s="210">
        <v>0</v>
      </c>
      <c r="AL241" s="211">
        <v>1250000</v>
      </c>
      <c r="AM241" s="210">
        <v>12500000</v>
      </c>
      <c r="AN241" s="210">
        <v>0</v>
      </c>
      <c r="AO241" s="210"/>
      <c r="AP241" s="212">
        <v>12500000</v>
      </c>
      <c r="AQ241" s="214">
        <v>13750000</v>
      </c>
      <c r="AR241" s="210">
        <v>1250000</v>
      </c>
      <c r="AS241" s="210">
        <v>0</v>
      </c>
      <c r="AT241" s="210">
        <v>0</v>
      </c>
      <c r="AU241" s="210">
        <v>0</v>
      </c>
      <c r="AV241" s="210">
        <v>0</v>
      </c>
      <c r="AW241" s="210">
        <v>0</v>
      </c>
      <c r="AX241" s="210">
        <v>0</v>
      </c>
      <c r="AY241" s="210">
        <v>0</v>
      </c>
      <c r="AZ241" s="211">
        <v>1250000</v>
      </c>
      <c r="BA241" s="210">
        <v>12500000</v>
      </c>
      <c r="BB241" s="210">
        <v>0</v>
      </c>
      <c r="BC241" s="210"/>
      <c r="BD241" s="212">
        <v>12500000</v>
      </c>
      <c r="BE241" s="214">
        <v>13750000</v>
      </c>
      <c r="BF241" s="210">
        <v>1250000</v>
      </c>
      <c r="BG241" s="210">
        <v>0</v>
      </c>
      <c r="BH241" s="210">
        <v>0</v>
      </c>
      <c r="BI241" s="210">
        <v>0</v>
      </c>
      <c r="BJ241" s="210">
        <v>0</v>
      </c>
      <c r="BK241" s="210">
        <v>0</v>
      </c>
      <c r="BL241" s="210">
        <v>0</v>
      </c>
      <c r="BM241" s="210">
        <v>0</v>
      </c>
      <c r="BN241" s="211">
        <v>1250000</v>
      </c>
      <c r="BO241" s="210">
        <v>12500000</v>
      </c>
      <c r="BP241" s="210">
        <v>0</v>
      </c>
      <c r="BQ241" s="210"/>
      <c r="BR241" s="212">
        <v>12500000</v>
      </c>
      <c r="BS241" s="215">
        <v>13750000</v>
      </c>
      <c r="BT241" s="216">
        <v>55000000</v>
      </c>
      <c r="BU241" s="217"/>
    </row>
    <row r="242" spans="1:73" ht="31.2">
      <c r="A242" s="201">
        <v>238</v>
      </c>
      <c r="B242" s="202" t="s">
        <v>1343</v>
      </c>
      <c r="C242" s="202" t="s">
        <v>1883</v>
      </c>
      <c r="D242" s="202" t="s">
        <v>1884</v>
      </c>
      <c r="E242" s="202" t="s">
        <v>1885</v>
      </c>
      <c r="F242" s="203">
        <v>23</v>
      </c>
      <c r="G242" s="202" t="s">
        <v>782</v>
      </c>
      <c r="H242" s="204">
        <v>230200300</v>
      </c>
      <c r="I242" s="205" t="s">
        <v>1892</v>
      </c>
      <c r="J242" s="205" t="s">
        <v>1893</v>
      </c>
      <c r="K242" s="205" t="s">
        <v>1894</v>
      </c>
      <c r="L242" s="229">
        <v>10000</v>
      </c>
      <c r="M242" s="202" t="s">
        <v>1895</v>
      </c>
      <c r="N242" s="230">
        <v>25000</v>
      </c>
      <c r="O242" s="202" t="s">
        <v>1235</v>
      </c>
      <c r="P242" s="210">
        <v>860000</v>
      </c>
      <c r="Q242" s="210">
        <v>0</v>
      </c>
      <c r="R242" s="210">
        <v>0</v>
      </c>
      <c r="S242" s="210">
        <v>0</v>
      </c>
      <c r="T242" s="210">
        <v>0</v>
      </c>
      <c r="U242" s="210">
        <v>0</v>
      </c>
      <c r="V242" s="210">
        <v>0</v>
      </c>
      <c r="W242" s="210">
        <v>0</v>
      </c>
      <c r="X242" s="211">
        <v>860000</v>
      </c>
      <c r="Y242" s="210">
        <v>25000000</v>
      </c>
      <c r="Z242" s="210">
        <v>0</v>
      </c>
      <c r="AA242" s="210"/>
      <c r="AB242" s="212">
        <v>25000000</v>
      </c>
      <c r="AC242" s="213">
        <v>25860000</v>
      </c>
      <c r="AD242" s="210">
        <v>1250000</v>
      </c>
      <c r="AE242" s="210">
        <v>0</v>
      </c>
      <c r="AF242" s="210">
        <v>0</v>
      </c>
      <c r="AG242" s="210">
        <v>0</v>
      </c>
      <c r="AH242" s="210">
        <v>0</v>
      </c>
      <c r="AI242" s="210">
        <v>0</v>
      </c>
      <c r="AJ242" s="210">
        <v>0</v>
      </c>
      <c r="AK242" s="210">
        <v>0</v>
      </c>
      <c r="AL242" s="211">
        <v>1250000</v>
      </c>
      <c r="AM242" s="210">
        <v>25000000</v>
      </c>
      <c r="AN242" s="210">
        <v>0</v>
      </c>
      <c r="AO242" s="210"/>
      <c r="AP242" s="212">
        <v>25000000</v>
      </c>
      <c r="AQ242" s="214">
        <v>26250000</v>
      </c>
      <c r="AR242" s="210">
        <v>1250000</v>
      </c>
      <c r="AS242" s="210">
        <v>0</v>
      </c>
      <c r="AT242" s="210">
        <v>0</v>
      </c>
      <c r="AU242" s="210">
        <v>0</v>
      </c>
      <c r="AV242" s="210">
        <v>0</v>
      </c>
      <c r="AW242" s="210">
        <v>0</v>
      </c>
      <c r="AX242" s="210">
        <v>0</v>
      </c>
      <c r="AY242" s="210">
        <v>0</v>
      </c>
      <c r="AZ242" s="211">
        <v>1250000</v>
      </c>
      <c r="BA242" s="210">
        <v>25000000</v>
      </c>
      <c r="BB242" s="210">
        <v>0</v>
      </c>
      <c r="BC242" s="210"/>
      <c r="BD242" s="212">
        <v>25000000</v>
      </c>
      <c r="BE242" s="214">
        <v>26250000</v>
      </c>
      <c r="BF242" s="210">
        <v>1250000</v>
      </c>
      <c r="BG242" s="210">
        <v>0</v>
      </c>
      <c r="BH242" s="210">
        <v>0</v>
      </c>
      <c r="BI242" s="210">
        <v>0</v>
      </c>
      <c r="BJ242" s="210">
        <v>0</v>
      </c>
      <c r="BK242" s="210">
        <v>0</v>
      </c>
      <c r="BL242" s="210">
        <v>0</v>
      </c>
      <c r="BM242" s="210">
        <v>0</v>
      </c>
      <c r="BN242" s="211">
        <v>1250000</v>
      </c>
      <c r="BO242" s="210">
        <v>25000000</v>
      </c>
      <c r="BP242" s="210">
        <v>0</v>
      </c>
      <c r="BQ242" s="210"/>
      <c r="BR242" s="212">
        <v>25000000</v>
      </c>
      <c r="BS242" s="215">
        <v>26250000</v>
      </c>
      <c r="BT242" s="216">
        <v>104610000</v>
      </c>
      <c r="BU242" s="217"/>
    </row>
    <row r="243" spans="1:73" ht="15.6">
      <c r="A243" s="201">
        <v>239</v>
      </c>
      <c r="B243" s="202" t="s">
        <v>1343</v>
      </c>
      <c r="C243" s="202" t="s">
        <v>1883</v>
      </c>
      <c r="D243" s="202" t="s">
        <v>1884</v>
      </c>
      <c r="E243" s="202" t="s">
        <v>1885</v>
      </c>
      <c r="F243" s="203">
        <v>45</v>
      </c>
      <c r="G243" s="202" t="s">
        <v>3594</v>
      </c>
      <c r="H243" s="204">
        <v>450200109</v>
      </c>
      <c r="I243" s="205" t="s">
        <v>1264</v>
      </c>
      <c r="J243" s="205" t="s">
        <v>1897</v>
      </c>
      <c r="K243" s="205" t="s">
        <v>1898</v>
      </c>
      <c r="L243" s="220">
        <v>600</v>
      </c>
      <c r="M243" s="202" t="s">
        <v>1899</v>
      </c>
      <c r="N243" s="230">
        <v>1200</v>
      </c>
      <c r="O243" s="202" t="s">
        <v>1235</v>
      </c>
      <c r="P243" s="210">
        <v>3500000</v>
      </c>
      <c r="Q243" s="210">
        <v>0</v>
      </c>
      <c r="R243" s="210">
        <v>0</v>
      </c>
      <c r="S243" s="210">
        <v>0</v>
      </c>
      <c r="T243" s="210">
        <v>0</v>
      </c>
      <c r="U243" s="210">
        <v>0</v>
      </c>
      <c r="V243" s="210">
        <v>0</v>
      </c>
      <c r="W243" s="210">
        <v>0</v>
      </c>
      <c r="X243" s="211">
        <v>3500000</v>
      </c>
      <c r="Y243" s="210">
        <v>75000000</v>
      </c>
      <c r="Z243" s="210">
        <v>0</v>
      </c>
      <c r="AA243" s="210"/>
      <c r="AB243" s="212">
        <v>75000000</v>
      </c>
      <c r="AC243" s="213">
        <v>78500000</v>
      </c>
      <c r="AD243" s="210">
        <v>3500000</v>
      </c>
      <c r="AE243" s="210">
        <v>0</v>
      </c>
      <c r="AF243" s="210">
        <v>0</v>
      </c>
      <c r="AG243" s="210">
        <v>0</v>
      </c>
      <c r="AH243" s="210">
        <v>0</v>
      </c>
      <c r="AI243" s="210">
        <v>0</v>
      </c>
      <c r="AJ243" s="210">
        <v>0</v>
      </c>
      <c r="AK243" s="210">
        <v>0</v>
      </c>
      <c r="AL243" s="211">
        <v>3500000</v>
      </c>
      <c r="AM243" s="210">
        <v>75000000</v>
      </c>
      <c r="AN243" s="210">
        <v>0</v>
      </c>
      <c r="AO243" s="210"/>
      <c r="AP243" s="212">
        <v>75000000</v>
      </c>
      <c r="AQ243" s="214">
        <v>78500000</v>
      </c>
      <c r="AR243" s="210">
        <v>3500000</v>
      </c>
      <c r="AS243" s="210">
        <v>0</v>
      </c>
      <c r="AT243" s="210">
        <v>0</v>
      </c>
      <c r="AU243" s="210">
        <v>0</v>
      </c>
      <c r="AV243" s="210">
        <v>0</v>
      </c>
      <c r="AW243" s="210">
        <v>0</v>
      </c>
      <c r="AX243" s="210">
        <v>0</v>
      </c>
      <c r="AY243" s="210">
        <v>0</v>
      </c>
      <c r="AZ243" s="211">
        <v>3500000</v>
      </c>
      <c r="BA243" s="210">
        <v>75000000</v>
      </c>
      <c r="BB243" s="210">
        <v>0</v>
      </c>
      <c r="BC243" s="210"/>
      <c r="BD243" s="212">
        <v>75000000</v>
      </c>
      <c r="BE243" s="214">
        <v>78500000</v>
      </c>
      <c r="BF243" s="210">
        <v>3500000</v>
      </c>
      <c r="BG243" s="210">
        <v>0</v>
      </c>
      <c r="BH243" s="210">
        <v>0</v>
      </c>
      <c r="BI243" s="210">
        <v>0</v>
      </c>
      <c r="BJ243" s="210">
        <v>0</v>
      </c>
      <c r="BK243" s="210">
        <v>0</v>
      </c>
      <c r="BL243" s="210">
        <v>0</v>
      </c>
      <c r="BM243" s="210">
        <v>0</v>
      </c>
      <c r="BN243" s="211">
        <v>3500000</v>
      </c>
      <c r="BO243" s="210">
        <v>75000000</v>
      </c>
      <c r="BP243" s="210">
        <v>0</v>
      </c>
      <c r="BQ243" s="210"/>
      <c r="BR243" s="212">
        <v>75000000</v>
      </c>
      <c r="BS243" s="215">
        <v>78500000</v>
      </c>
      <c r="BT243" s="216">
        <v>314000000</v>
      </c>
      <c r="BU243" s="217"/>
    </row>
    <row r="244" spans="1:73" ht="31.2">
      <c r="A244" s="201">
        <v>240</v>
      </c>
      <c r="B244" s="202" t="s">
        <v>1343</v>
      </c>
      <c r="C244" s="202" t="s">
        <v>1883</v>
      </c>
      <c r="D244" s="202" t="s">
        <v>1903</v>
      </c>
      <c r="E244" s="202" t="s">
        <v>3595</v>
      </c>
      <c r="F244" s="203">
        <v>45</v>
      </c>
      <c r="G244" s="202" t="s">
        <v>1195</v>
      </c>
      <c r="H244" s="204">
        <v>459901800</v>
      </c>
      <c r="I244" s="205" t="s">
        <v>937</v>
      </c>
      <c r="J244" s="205" t="s">
        <v>1907</v>
      </c>
      <c r="K244" s="205" t="s">
        <v>1908</v>
      </c>
      <c r="L244" s="220">
        <v>1</v>
      </c>
      <c r="M244" s="202" t="s">
        <v>1909</v>
      </c>
      <c r="N244" s="204">
        <v>5</v>
      </c>
      <c r="O244" s="202" t="s">
        <v>1902</v>
      </c>
      <c r="P244" s="210">
        <v>1066095043</v>
      </c>
      <c r="Q244" s="210">
        <v>0</v>
      </c>
      <c r="R244" s="210">
        <v>0</v>
      </c>
      <c r="S244" s="210">
        <v>0</v>
      </c>
      <c r="T244" s="210">
        <v>0</v>
      </c>
      <c r="U244" s="210">
        <v>0</v>
      </c>
      <c r="V244" s="210">
        <v>0</v>
      </c>
      <c r="W244" s="210">
        <v>0</v>
      </c>
      <c r="X244" s="211">
        <v>1066095043</v>
      </c>
      <c r="Y244" s="210">
        <v>489768957</v>
      </c>
      <c r="Z244" s="210">
        <v>0</v>
      </c>
      <c r="AA244" s="210">
        <v>0</v>
      </c>
      <c r="AB244" s="212">
        <v>489768957</v>
      </c>
      <c r="AC244" s="213">
        <v>1555864000</v>
      </c>
      <c r="AD244" s="210">
        <v>1109136000</v>
      </c>
      <c r="AE244" s="210">
        <v>0</v>
      </c>
      <c r="AF244" s="210">
        <v>0</v>
      </c>
      <c r="AG244" s="210">
        <v>0</v>
      </c>
      <c r="AH244" s="210">
        <v>0</v>
      </c>
      <c r="AI244" s="210">
        <v>0</v>
      </c>
      <c r="AJ244" s="210">
        <v>0</v>
      </c>
      <c r="AK244" s="210">
        <v>0</v>
      </c>
      <c r="AL244" s="211">
        <v>1109136000</v>
      </c>
      <c r="AM244" s="210">
        <v>671126000</v>
      </c>
      <c r="AN244" s="210">
        <v>0</v>
      </c>
      <c r="AO244" s="210">
        <v>0</v>
      </c>
      <c r="AP244" s="212">
        <v>671126000</v>
      </c>
      <c r="AQ244" s="214">
        <v>1780262000</v>
      </c>
      <c r="AR244" s="210">
        <v>1103595770</v>
      </c>
      <c r="AS244" s="210">
        <v>0</v>
      </c>
      <c r="AT244" s="210">
        <v>0</v>
      </c>
      <c r="AU244" s="210">
        <v>0</v>
      </c>
      <c r="AV244" s="210">
        <v>0</v>
      </c>
      <c r="AW244" s="210">
        <v>0</v>
      </c>
      <c r="AX244" s="210">
        <v>0</v>
      </c>
      <c r="AY244" s="210">
        <v>0</v>
      </c>
      <c r="AZ244" s="211">
        <v>1103595770</v>
      </c>
      <c r="BA244" s="210">
        <v>705778830</v>
      </c>
      <c r="BB244" s="210">
        <v>0</v>
      </c>
      <c r="BC244" s="210">
        <v>0</v>
      </c>
      <c r="BD244" s="212">
        <v>705778830</v>
      </c>
      <c r="BE244" s="214">
        <v>1809374600</v>
      </c>
      <c r="BF244" s="210">
        <v>970854560</v>
      </c>
      <c r="BG244" s="210">
        <v>0</v>
      </c>
      <c r="BH244" s="210">
        <v>0</v>
      </c>
      <c r="BI244" s="210">
        <v>0</v>
      </c>
      <c r="BJ244" s="210">
        <v>0</v>
      </c>
      <c r="BK244" s="210">
        <v>0</v>
      </c>
      <c r="BL244" s="210">
        <v>0</v>
      </c>
      <c r="BM244" s="210">
        <v>0</v>
      </c>
      <c r="BN244" s="211">
        <v>970854560</v>
      </c>
      <c r="BO244" s="210">
        <v>1052262460</v>
      </c>
      <c r="BP244" s="210">
        <v>0</v>
      </c>
      <c r="BQ244" s="210">
        <v>0</v>
      </c>
      <c r="BR244" s="212">
        <v>1052262460</v>
      </c>
      <c r="BS244" s="215">
        <v>2023117020</v>
      </c>
      <c r="BT244" s="216">
        <v>7168617620</v>
      </c>
      <c r="BU244" s="217"/>
    </row>
    <row r="245" spans="1:73" ht="31.2">
      <c r="A245" s="201">
        <v>241</v>
      </c>
      <c r="B245" s="202" t="s">
        <v>1343</v>
      </c>
      <c r="C245" s="202" t="s">
        <v>1883</v>
      </c>
      <c r="D245" s="202" t="s">
        <v>1903</v>
      </c>
      <c r="E245" s="202" t="s">
        <v>3595</v>
      </c>
      <c r="F245" s="203">
        <v>45</v>
      </c>
      <c r="G245" s="202" t="s">
        <v>1910</v>
      </c>
      <c r="H245" s="204">
        <v>459902800</v>
      </c>
      <c r="I245" s="205" t="s">
        <v>1196</v>
      </c>
      <c r="J245" s="205" t="s">
        <v>1232</v>
      </c>
      <c r="K245" s="205" t="s">
        <v>1911</v>
      </c>
      <c r="L245" s="220">
        <v>1</v>
      </c>
      <c r="M245" s="202" t="s">
        <v>1909</v>
      </c>
      <c r="N245" s="204">
        <v>2</v>
      </c>
      <c r="O245" s="202" t="s">
        <v>1902</v>
      </c>
      <c r="P245" s="210">
        <v>100000000</v>
      </c>
      <c r="Q245" s="210">
        <v>0</v>
      </c>
      <c r="R245" s="210">
        <v>0</v>
      </c>
      <c r="S245" s="210">
        <v>0</v>
      </c>
      <c r="T245" s="210">
        <v>0</v>
      </c>
      <c r="U245" s="210">
        <v>0</v>
      </c>
      <c r="V245" s="210">
        <v>0</v>
      </c>
      <c r="W245" s="210">
        <v>0</v>
      </c>
      <c r="X245" s="211">
        <v>100000000</v>
      </c>
      <c r="Y245" s="210"/>
      <c r="Z245" s="210">
        <v>0</v>
      </c>
      <c r="AA245" s="210">
        <v>0</v>
      </c>
      <c r="AB245" s="212">
        <v>0</v>
      </c>
      <c r="AC245" s="213">
        <v>100000000</v>
      </c>
      <c r="AD245" s="210">
        <v>50000000</v>
      </c>
      <c r="AE245" s="210">
        <v>0</v>
      </c>
      <c r="AF245" s="210">
        <v>0</v>
      </c>
      <c r="AG245" s="210">
        <v>0</v>
      </c>
      <c r="AH245" s="210">
        <v>0</v>
      </c>
      <c r="AI245" s="210">
        <v>0</v>
      </c>
      <c r="AJ245" s="210">
        <v>0</v>
      </c>
      <c r="AK245" s="210">
        <v>0</v>
      </c>
      <c r="AL245" s="211">
        <v>50000000</v>
      </c>
      <c r="AM245" s="210"/>
      <c r="AN245" s="210">
        <v>0</v>
      </c>
      <c r="AO245" s="210">
        <v>0</v>
      </c>
      <c r="AP245" s="212">
        <v>0</v>
      </c>
      <c r="AQ245" s="214">
        <v>50000000</v>
      </c>
      <c r="AR245" s="210">
        <v>50000000</v>
      </c>
      <c r="AS245" s="210">
        <v>0</v>
      </c>
      <c r="AT245" s="210">
        <v>0</v>
      </c>
      <c r="AU245" s="210">
        <v>0</v>
      </c>
      <c r="AV245" s="210">
        <v>0</v>
      </c>
      <c r="AW245" s="210">
        <v>0</v>
      </c>
      <c r="AX245" s="210">
        <v>0</v>
      </c>
      <c r="AY245" s="210">
        <v>0</v>
      </c>
      <c r="AZ245" s="211">
        <v>50000000</v>
      </c>
      <c r="BA245" s="210"/>
      <c r="BB245" s="210">
        <v>0</v>
      </c>
      <c r="BC245" s="210">
        <v>0</v>
      </c>
      <c r="BD245" s="212">
        <v>0</v>
      </c>
      <c r="BE245" s="214">
        <v>50000000</v>
      </c>
      <c r="BF245" s="210">
        <v>50000000</v>
      </c>
      <c r="BG245" s="210">
        <v>0</v>
      </c>
      <c r="BH245" s="210">
        <v>0</v>
      </c>
      <c r="BI245" s="210">
        <v>0</v>
      </c>
      <c r="BJ245" s="210">
        <v>0</v>
      </c>
      <c r="BK245" s="210">
        <v>0</v>
      </c>
      <c r="BL245" s="210">
        <v>0</v>
      </c>
      <c r="BM245" s="210">
        <v>0</v>
      </c>
      <c r="BN245" s="211">
        <v>50000000</v>
      </c>
      <c r="BO245" s="210"/>
      <c r="BP245" s="210">
        <v>0</v>
      </c>
      <c r="BQ245" s="210">
        <v>0</v>
      </c>
      <c r="BR245" s="212">
        <v>0</v>
      </c>
      <c r="BS245" s="215">
        <v>50000000</v>
      </c>
      <c r="BT245" s="216">
        <v>250000000</v>
      </c>
      <c r="BU245" s="217"/>
    </row>
    <row r="246" spans="1:73" ht="31.2">
      <c r="A246" s="201">
        <v>242</v>
      </c>
      <c r="B246" s="202" t="s">
        <v>1343</v>
      </c>
      <c r="C246" s="202" t="s">
        <v>1883</v>
      </c>
      <c r="D246" s="202" t="s">
        <v>1903</v>
      </c>
      <c r="E246" s="202" t="s">
        <v>3595</v>
      </c>
      <c r="F246" s="203">
        <v>45</v>
      </c>
      <c r="G246" s="202" t="s">
        <v>1195</v>
      </c>
      <c r="H246" s="204">
        <v>459902300</v>
      </c>
      <c r="I246" s="205" t="s">
        <v>1912</v>
      </c>
      <c r="J246" s="205" t="s">
        <v>1913</v>
      </c>
      <c r="K246" s="205" t="s">
        <v>1914</v>
      </c>
      <c r="L246" s="220">
        <v>1</v>
      </c>
      <c r="M246" s="202" t="s">
        <v>1909</v>
      </c>
      <c r="N246" s="204">
        <v>1</v>
      </c>
      <c r="O246" s="202" t="s">
        <v>1902</v>
      </c>
      <c r="P246" s="210">
        <v>598662000</v>
      </c>
      <c r="Q246" s="210">
        <v>0</v>
      </c>
      <c r="R246" s="210">
        <v>0</v>
      </c>
      <c r="S246" s="210">
        <v>0</v>
      </c>
      <c r="T246" s="210">
        <v>0</v>
      </c>
      <c r="U246" s="210">
        <v>0</v>
      </c>
      <c r="V246" s="210">
        <v>0</v>
      </c>
      <c r="W246" s="210">
        <v>0</v>
      </c>
      <c r="X246" s="211">
        <v>598662000</v>
      </c>
      <c r="Y246" s="210">
        <v>150000000</v>
      </c>
      <c r="Z246" s="210">
        <v>0</v>
      </c>
      <c r="AA246" s="210">
        <v>0</v>
      </c>
      <c r="AB246" s="212">
        <v>150000000</v>
      </c>
      <c r="AC246" s="213">
        <v>748662000</v>
      </c>
      <c r="AD246" s="210">
        <v>531192200</v>
      </c>
      <c r="AE246" s="210">
        <v>0</v>
      </c>
      <c r="AF246" s="210">
        <v>0</v>
      </c>
      <c r="AG246" s="210">
        <v>0</v>
      </c>
      <c r="AH246" s="210">
        <v>0</v>
      </c>
      <c r="AI246" s="210">
        <v>0</v>
      </c>
      <c r="AJ246" s="210">
        <v>0</v>
      </c>
      <c r="AK246" s="210">
        <v>0</v>
      </c>
      <c r="AL246" s="211">
        <v>531192200</v>
      </c>
      <c r="AM246" s="210">
        <v>1249725000</v>
      </c>
      <c r="AN246" s="210">
        <v>0</v>
      </c>
      <c r="AO246" s="210">
        <v>0</v>
      </c>
      <c r="AP246" s="212">
        <v>1249725000</v>
      </c>
      <c r="AQ246" s="214">
        <v>1780917200</v>
      </c>
      <c r="AR246" s="210">
        <v>482381020</v>
      </c>
      <c r="AS246" s="210">
        <v>0</v>
      </c>
      <c r="AT246" s="210">
        <v>0</v>
      </c>
      <c r="AU246" s="210">
        <v>0</v>
      </c>
      <c r="AV246" s="210">
        <v>0</v>
      </c>
      <c r="AW246" s="210">
        <v>0</v>
      </c>
      <c r="AX246" s="210">
        <v>0</v>
      </c>
      <c r="AY246" s="210">
        <v>0</v>
      </c>
      <c r="AZ246" s="211">
        <v>482381020</v>
      </c>
      <c r="BA246" s="210">
        <v>462123440</v>
      </c>
      <c r="BB246" s="210">
        <v>0</v>
      </c>
      <c r="BC246" s="210">
        <v>0</v>
      </c>
      <c r="BD246" s="212">
        <v>462123440</v>
      </c>
      <c r="BE246" s="214">
        <v>944504460</v>
      </c>
      <c r="BF246" s="210">
        <v>530619122</v>
      </c>
      <c r="BG246" s="210">
        <v>0</v>
      </c>
      <c r="BH246" s="210">
        <v>0</v>
      </c>
      <c r="BI246" s="210">
        <v>0</v>
      </c>
      <c r="BJ246" s="210">
        <v>0</v>
      </c>
      <c r="BK246" s="210">
        <v>0</v>
      </c>
      <c r="BL246" s="210">
        <v>0</v>
      </c>
      <c r="BM246" s="210">
        <v>0</v>
      </c>
      <c r="BN246" s="211">
        <v>530619122</v>
      </c>
      <c r="BO246" s="210">
        <v>473335784</v>
      </c>
      <c r="BP246" s="210">
        <v>0</v>
      </c>
      <c r="BQ246" s="210">
        <v>0</v>
      </c>
      <c r="BR246" s="212">
        <v>473335784</v>
      </c>
      <c r="BS246" s="215">
        <v>1003954906</v>
      </c>
      <c r="BT246" s="216">
        <v>4478038566</v>
      </c>
      <c r="BU246" s="217"/>
    </row>
    <row r="247" spans="1:73" ht="31.2">
      <c r="A247" s="201">
        <v>243</v>
      </c>
      <c r="B247" s="202" t="s">
        <v>1343</v>
      </c>
      <c r="C247" s="202" t="s">
        <v>1883</v>
      </c>
      <c r="D247" s="202" t="s">
        <v>1903</v>
      </c>
      <c r="E247" s="202" t="s">
        <v>3595</v>
      </c>
      <c r="F247" s="203">
        <v>45</v>
      </c>
      <c r="G247" s="202" t="s">
        <v>1195</v>
      </c>
      <c r="H247" s="204">
        <v>459902900</v>
      </c>
      <c r="I247" s="205" t="s">
        <v>1915</v>
      </c>
      <c r="J247" s="205" t="s">
        <v>1916</v>
      </c>
      <c r="K247" s="205" t="s">
        <v>1917</v>
      </c>
      <c r="L247" s="220">
        <v>0</v>
      </c>
      <c r="M247" s="202" t="s">
        <v>1918</v>
      </c>
      <c r="N247" s="204">
        <v>1</v>
      </c>
      <c r="O247" s="202" t="s">
        <v>1902</v>
      </c>
      <c r="P247" s="210">
        <v>239030000</v>
      </c>
      <c r="Q247" s="210">
        <v>0</v>
      </c>
      <c r="R247" s="210">
        <v>0</v>
      </c>
      <c r="S247" s="210">
        <v>0</v>
      </c>
      <c r="T247" s="210">
        <v>0</v>
      </c>
      <c r="U247" s="210">
        <v>0</v>
      </c>
      <c r="V247" s="210">
        <v>0</v>
      </c>
      <c r="W247" s="210">
        <v>0</v>
      </c>
      <c r="X247" s="211">
        <v>239030000</v>
      </c>
      <c r="Y247" s="210">
        <v>513689000</v>
      </c>
      <c r="Z247" s="210">
        <v>0</v>
      </c>
      <c r="AA247" s="210">
        <v>0</v>
      </c>
      <c r="AB247" s="212">
        <v>513689000</v>
      </c>
      <c r="AC247" s="213">
        <v>752719000</v>
      </c>
      <c r="AD247" s="210">
        <v>262933000</v>
      </c>
      <c r="AE247" s="210">
        <v>0</v>
      </c>
      <c r="AF247" s="210">
        <v>0</v>
      </c>
      <c r="AG247" s="210">
        <v>0</v>
      </c>
      <c r="AH247" s="210">
        <v>0</v>
      </c>
      <c r="AI247" s="210">
        <v>0</v>
      </c>
      <c r="AJ247" s="210">
        <v>0</v>
      </c>
      <c r="AK247" s="210">
        <v>0</v>
      </c>
      <c r="AL247" s="211">
        <v>262933000</v>
      </c>
      <c r="AM247" s="210">
        <v>1162124900</v>
      </c>
      <c r="AN247" s="210">
        <v>0</v>
      </c>
      <c r="AO247" s="210">
        <v>0</v>
      </c>
      <c r="AP247" s="212">
        <v>1162124900</v>
      </c>
      <c r="AQ247" s="214">
        <v>1425057900</v>
      </c>
      <c r="AR247" s="210">
        <v>289226300</v>
      </c>
      <c r="AS247" s="210">
        <v>0</v>
      </c>
      <c r="AT247" s="210">
        <v>0</v>
      </c>
      <c r="AU247" s="210">
        <v>0</v>
      </c>
      <c r="AV247" s="210">
        <v>0</v>
      </c>
      <c r="AW247" s="210">
        <v>0</v>
      </c>
      <c r="AX247" s="210">
        <v>0</v>
      </c>
      <c r="AY247" s="210">
        <v>0</v>
      </c>
      <c r="AZ247" s="211">
        <v>289226300</v>
      </c>
      <c r="BA247" s="210">
        <v>1797678390</v>
      </c>
      <c r="BB247" s="210">
        <v>0</v>
      </c>
      <c r="BC247" s="210">
        <v>0</v>
      </c>
      <c r="BD247" s="212">
        <v>1797678390</v>
      </c>
      <c r="BE247" s="214">
        <v>2086904690</v>
      </c>
      <c r="BF247" s="210">
        <v>318148930</v>
      </c>
      <c r="BG247" s="210">
        <v>0</v>
      </c>
      <c r="BH247" s="210">
        <v>0</v>
      </c>
      <c r="BI247" s="210">
        <v>0</v>
      </c>
      <c r="BJ247" s="210">
        <v>0</v>
      </c>
      <c r="BK247" s="210">
        <v>0</v>
      </c>
      <c r="BL247" s="210">
        <v>0</v>
      </c>
      <c r="BM247" s="210">
        <v>0</v>
      </c>
      <c r="BN247" s="211">
        <v>318148930</v>
      </c>
      <c r="BO247" s="210">
        <v>765571129</v>
      </c>
      <c r="BP247" s="210">
        <v>0</v>
      </c>
      <c r="BQ247" s="210">
        <v>0</v>
      </c>
      <c r="BR247" s="212">
        <v>765571129</v>
      </c>
      <c r="BS247" s="215">
        <v>1083720059</v>
      </c>
      <c r="BT247" s="216">
        <v>5348401649</v>
      </c>
      <c r="BU247" s="217"/>
    </row>
    <row r="248" spans="1:73" ht="31.2">
      <c r="A248" s="201">
        <v>244</v>
      </c>
      <c r="B248" s="202" t="s">
        <v>1343</v>
      </c>
      <c r="C248" s="202" t="s">
        <v>1883</v>
      </c>
      <c r="D248" s="202" t="s">
        <v>1903</v>
      </c>
      <c r="E248" s="202" t="s">
        <v>3595</v>
      </c>
      <c r="F248" s="203">
        <v>45</v>
      </c>
      <c r="G248" s="202" t="s">
        <v>1195</v>
      </c>
      <c r="H248" s="204">
        <v>450200100</v>
      </c>
      <c r="I248" s="205" t="s">
        <v>1264</v>
      </c>
      <c r="J248" s="205" t="s">
        <v>1265</v>
      </c>
      <c r="K248" s="205" t="s">
        <v>1919</v>
      </c>
      <c r="L248" s="220">
        <v>0</v>
      </c>
      <c r="M248" s="202" t="s">
        <v>1918</v>
      </c>
      <c r="N248" s="204">
        <v>23</v>
      </c>
      <c r="O248" s="202" t="s">
        <v>1902</v>
      </c>
      <c r="P248" s="210">
        <v>251185000</v>
      </c>
      <c r="Q248" s="210">
        <v>0</v>
      </c>
      <c r="R248" s="210">
        <v>0</v>
      </c>
      <c r="S248" s="210">
        <v>0</v>
      </c>
      <c r="T248" s="210">
        <v>0</v>
      </c>
      <c r="U248" s="210">
        <v>0</v>
      </c>
      <c r="V248" s="210">
        <v>0</v>
      </c>
      <c r="W248" s="210">
        <v>0</v>
      </c>
      <c r="X248" s="211">
        <v>251185000</v>
      </c>
      <c r="Y248" s="210">
        <v>150000000</v>
      </c>
      <c r="Z248" s="210">
        <v>0</v>
      </c>
      <c r="AA248" s="210">
        <v>0</v>
      </c>
      <c r="AB248" s="212">
        <v>150000000</v>
      </c>
      <c r="AC248" s="213">
        <v>401185000</v>
      </c>
      <c r="AD248" s="210">
        <v>276303500</v>
      </c>
      <c r="AE248" s="210">
        <v>0</v>
      </c>
      <c r="AF248" s="210">
        <v>0</v>
      </c>
      <c r="AG248" s="210">
        <v>0</v>
      </c>
      <c r="AH248" s="210">
        <v>0</v>
      </c>
      <c r="AI248" s="210">
        <v>0</v>
      </c>
      <c r="AJ248" s="210">
        <v>0</v>
      </c>
      <c r="AK248" s="210">
        <v>0</v>
      </c>
      <c r="AL248" s="211">
        <v>276303500</v>
      </c>
      <c r="AM248" s="210">
        <v>150000000</v>
      </c>
      <c r="AN248" s="210">
        <v>0</v>
      </c>
      <c r="AO248" s="210">
        <v>0</v>
      </c>
      <c r="AP248" s="212">
        <v>150000000</v>
      </c>
      <c r="AQ248" s="214">
        <v>426303500</v>
      </c>
      <c r="AR248" s="210">
        <v>303933850</v>
      </c>
      <c r="AS248" s="210">
        <v>0</v>
      </c>
      <c r="AT248" s="210">
        <v>0</v>
      </c>
      <c r="AU248" s="210">
        <v>0</v>
      </c>
      <c r="AV248" s="210">
        <v>0</v>
      </c>
      <c r="AW248" s="210">
        <v>0</v>
      </c>
      <c r="AX248" s="210">
        <v>0</v>
      </c>
      <c r="AY248" s="210">
        <v>0</v>
      </c>
      <c r="AZ248" s="211">
        <v>303933850</v>
      </c>
      <c r="BA248" s="210">
        <v>150000000</v>
      </c>
      <c r="BB248" s="210">
        <v>0</v>
      </c>
      <c r="BC248" s="210">
        <v>0</v>
      </c>
      <c r="BD248" s="212">
        <v>150000000</v>
      </c>
      <c r="BE248" s="214">
        <v>453933850</v>
      </c>
      <c r="BF248" s="210">
        <v>334327235</v>
      </c>
      <c r="BG248" s="210">
        <v>0</v>
      </c>
      <c r="BH248" s="210">
        <v>0</v>
      </c>
      <c r="BI248" s="210">
        <v>0</v>
      </c>
      <c r="BJ248" s="210">
        <v>0</v>
      </c>
      <c r="BK248" s="210">
        <v>0</v>
      </c>
      <c r="BL248" s="210">
        <v>0</v>
      </c>
      <c r="BM248" s="210">
        <v>0</v>
      </c>
      <c r="BN248" s="211">
        <v>334327235</v>
      </c>
      <c r="BO248" s="210">
        <v>150000000</v>
      </c>
      <c r="BP248" s="210">
        <v>0</v>
      </c>
      <c r="BQ248" s="210">
        <v>0</v>
      </c>
      <c r="BR248" s="212">
        <v>150000000</v>
      </c>
      <c r="BS248" s="215">
        <v>484327235</v>
      </c>
      <c r="BT248" s="216">
        <v>1765749585</v>
      </c>
      <c r="BU248" s="217"/>
    </row>
    <row r="249" spans="1:73" ht="31.2">
      <c r="A249" s="201">
        <v>245</v>
      </c>
      <c r="B249" s="202" t="s">
        <v>1343</v>
      </c>
      <c r="C249" s="202" t="s">
        <v>1920</v>
      </c>
      <c r="D249" s="202" t="s">
        <v>1921</v>
      </c>
      <c r="E249" s="202" t="s">
        <v>1922</v>
      </c>
      <c r="F249" s="203">
        <v>23</v>
      </c>
      <c r="G249" s="202" t="s">
        <v>769</v>
      </c>
      <c r="H249" s="204">
        <v>230100801</v>
      </c>
      <c r="I249" s="205" t="s">
        <v>1928</v>
      </c>
      <c r="J249" s="205" t="s">
        <v>1929</v>
      </c>
      <c r="K249" s="205" t="s">
        <v>1930</v>
      </c>
      <c r="L249" s="220">
        <v>1</v>
      </c>
      <c r="M249" s="202" t="s">
        <v>1931</v>
      </c>
      <c r="N249" s="204">
        <v>1</v>
      </c>
      <c r="O249" s="202" t="s">
        <v>1235</v>
      </c>
      <c r="P249" s="210">
        <v>55000000</v>
      </c>
      <c r="Q249" s="210">
        <v>0</v>
      </c>
      <c r="R249" s="210">
        <v>0</v>
      </c>
      <c r="S249" s="210">
        <v>0</v>
      </c>
      <c r="T249" s="210">
        <v>0</v>
      </c>
      <c r="U249" s="210">
        <v>0</v>
      </c>
      <c r="V249" s="210">
        <v>0</v>
      </c>
      <c r="W249" s="210">
        <v>0</v>
      </c>
      <c r="X249" s="211">
        <v>55000000</v>
      </c>
      <c r="Y249" s="210">
        <v>0</v>
      </c>
      <c r="Z249" s="210">
        <v>150000000</v>
      </c>
      <c r="AA249" s="210">
        <v>0</v>
      </c>
      <c r="AB249" s="212">
        <v>150000000</v>
      </c>
      <c r="AC249" s="213">
        <v>205000000</v>
      </c>
      <c r="AD249" s="210">
        <v>73184400</v>
      </c>
      <c r="AE249" s="210">
        <v>0</v>
      </c>
      <c r="AF249" s="210">
        <v>0</v>
      </c>
      <c r="AG249" s="210">
        <v>0</v>
      </c>
      <c r="AH249" s="210">
        <v>0</v>
      </c>
      <c r="AI249" s="210">
        <v>0</v>
      </c>
      <c r="AJ249" s="210">
        <v>0</v>
      </c>
      <c r="AK249" s="210">
        <v>0</v>
      </c>
      <c r="AL249" s="211">
        <v>73184400</v>
      </c>
      <c r="AM249" s="210">
        <v>0</v>
      </c>
      <c r="AN249" s="210">
        <v>150000000</v>
      </c>
      <c r="AO249" s="210">
        <v>0</v>
      </c>
      <c r="AP249" s="212">
        <v>150000000</v>
      </c>
      <c r="AQ249" s="214">
        <v>223184400</v>
      </c>
      <c r="AR249" s="210">
        <v>75000000</v>
      </c>
      <c r="AS249" s="210">
        <v>0</v>
      </c>
      <c r="AT249" s="210">
        <v>0</v>
      </c>
      <c r="AU249" s="210">
        <v>0</v>
      </c>
      <c r="AV249" s="210">
        <v>0</v>
      </c>
      <c r="AW249" s="210">
        <v>0</v>
      </c>
      <c r="AX249" s="210">
        <v>0</v>
      </c>
      <c r="AY249" s="210">
        <v>0</v>
      </c>
      <c r="AZ249" s="211">
        <v>75000000</v>
      </c>
      <c r="BA249" s="210">
        <v>0</v>
      </c>
      <c r="BB249" s="210">
        <v>150000000</v>
      </c>
      <c r="BC249" s="210">
        <v>0</v>
      </c>
      <c r="BD249" s="212">
        <v>150000000</v>
      </c>
      <c r="BE249" s="214">
        <v>225000000</v>
      </c>
      <c r="BF249" s="210">
        <v>75000000</v>
      </c>
      <c r="BG249" s="210">
        <v>0</v>
      </c>
      <c r="BH249" s="210">
        <v>0</v>
      </c>
      <c r="BI249" s="210">
        <v>0</v>
      </c>
      <c r="BJ249" s="210">
        <v>0</v>
      </c>
      <c r="BK249" s="210">
        <v>0</v>
      </c>
      <c r="BL249" s="210">
        <v>0</v>
      </c>
      <c r="BM249" s="210">
        <v>0</v>
      </c>
      <c r="BN249" s="211">
        <v>75000000</v>
      </c>
      <c r="BO249" s="210">
        <v>0</v>
      </c>
      <c r="BP249" s="210">
        <v>150000000</v>
      </c>
      <c r="BQ249" s="210">
        <v>0</v>
      </c>
      <c r="BR249" s="212">
        <v>150000000</v>
      </c>
      <c r="BS249" s="215">
        <v>225000000</v>
      </c>
      <c r="BT249" s="216">
        <v>878184400</v>
      </c>
      <c r="BU249" s="217"/>
    </row>
    <row r="250" spans="1:73" ht="31.2">
      <c r="A250" s="201">
        <v>246</v>
      </c>
      <c r="B250" s="202" t="s">
        <v>1343</v>
      </c>
      <c r="C250" s="202" t="s">
        <v>1920</v>
      </c>
      <c r="D250" s="202" t="s">
        <v>1921</v>
      </c>
      <c r="E250" s="202" t="s">
        <v>1922</v>
      </c>
      <c r="F250" s="203">
        <v>23</v>
      </c>
      <c r="G250" s="202" t="s">
        <v>769</v>
      </c>
      <c r="H250" s="204">
        <v>230101000</v>
      </c>
      <c r="I250" s="205" t="s">
        <v>1104</v>
      </c>
      <c r="J250" s="205" t="s">
        <v>1934</v>
      </c>
      <c r="K250" s="205" t="s">
        <v>1935</v>
      </c>
      <c r="L250" s="220">
        <v>0</v>
      </c>
      <c r="M250" s="202" t="s">
        <v>1936</v>
      </c>
      <c r="N250" s="204">
        <v>1</v>
      </c>
      <c r="O250" s="202" t="s">
        <v>1235</v>
      </c>
      <c r="P250" s="210">
        <v>42500000</v>
      </c>
      <c r="Q250" s="210">
        <v>0</v>
      </c>
      <c r="R250" s="210">
        <v>0</v>
      </c>
      <c r="S250" s="210">
        <v>0</v>
      </c>
      <c r="T250" s="210">
        <v>0</v>
      </c>
      <c r="U250" s="210">
        <v>0</v>
      </c>
      <c r="V250" s="210">
        <v>0</v>
      </c>
      <c r="W250" s="210">
        <v>0</v>
      </c>
      <c r="X250" s="211">
        <v>42500000</v>
      </c>
      <c r="Y250" s="210">
        <v>0</v>
      </c>
      <c r="Z250" s="210">
        <v>200000000</v>
      </c>
      <c r="AA250" s="210">
        <v>0</v>
      </c>
      <c r="AB250" s="212">
        <v>200000000</v>
      </c>
      <c r="AC250" s="213">
        <v>242500000</v>
      </c>
      <c r="AD250" s="210">
        <v>47500000</v>
      </c>
      <c r="AE250" s="210">
        <v>0</v>
      </c>
      <c r="AF250" s="210">
        <v>0</v>
      </c>
      <c r="AG250" s="210">
        <v>0</v>
      </c>
      <c r="AH250" s="210">
        <v>0</v>
      </c>
      <c r="AI250" s="210">
        <v>0</v>
      </c>
      <c r="AJ250" s="210">
        <v>0</v>
      </c>
      <c r="AK250" s="210">
        <v>0</v>
      </c>
      <c r="AL250" s="211">
        <v>47500000</v>
      </c>
      <c r="AM250" s="210">
        <v>0</v>
      </c>
      <c r="AN250" s="210">
        <v>200000000</v>
      </c>
      <c r="AO250" s="210">
        <v>0</v>
      </c>
      <c r="AP250" s="212">
        <v>200000000</v>
      </c>
      <c r="AQ250" s="214">
        <v>247500000</v>
      </c>
      <c r="AR250" s="210">
        <v>61001776</v>
      </c>
      <c r="AS250" s="210">
        <v>0</v>
      </c>
      <c r="AT250" s="210">
        <v>0</v>
      </c>
      <c r="AU250" s="210">
        <v>0</v>
      </c>
      <c r="AV250" s="210">
        <v>0</v>
      </c>
      <c r="AW250" s="210">
        <v>0</v>
      </c>
      <c r="AX250" s="210">
        <v>0</v>
      </c>
      <c r="AY250" s="210">
        <v>0</v>
      </c>
      <c r="AZ250" s="211">
        <v>61001776</v>
      </c>
      <c r="BA250" s="210">
        <v>0</v>
      </c>
      <c r="BB250" s="210">
        <v>200000000</v>
      </c>
      <c r="BC250" s="210">
        <v>0</v>
      </c>
      <c r="BD250" s="212">
        <v>200000000</v>
      </c>
      <c r="BE250" s="214">
        <v>261001776</v>
      </c>
      <c r="BF250" s="210">
        <v>58131847</v>
      </c>
      <c r="BG250" s="210">
        <v>0</v>
      </c>
      <c r="BH250" s="210">
        <v>0</v>
      </c>
      <c r="BI250" s="210">
        <v>0</v>
      </c>
      <c r="BJ250" s="210">
        <v>0</v>
      </c>
      <c r="BK250" s="210">
        <v>0</v>
      </c>
      <c r="BL250" s="210">
        <v>0</v>
      </c>
      <c r="BM250" s="210">
        <v>0</v>
      </c>
      <c r="BN250" s="211">
        <v>58131847</v>
      </c>
      <c r="BO250" s="210">
        <v>0</v>
      </c>
      <c r="BP250" s="210">
        <v>200000000</v>
      </c>
      <c r="BQ250" s="210">
        <v>0</v>
      </c>
      <c r="BR250" s="212">
        <v>200000000</v>
      </c>
      <c r="BS250" s="215">
        <v>258131847</v>
      </c>
      <c r="BT250" s="216">
        <v>1009133623</v>
      </c>
      <c r="BU250" s="217"/>
    </row>
    <row r="251" spans="1:73" ht="31.2">
      <c r="A251" s="201">
        <v>247</v>
      </c>
      <c r="B251" s="202" t="s">
        <v>1343</v>
      </c>
      <c r="C251" s="202" t="s">
        <v>1920</v>
      </c>
      <c r="D251" s="202" t="s">
        <v>1921</v>
      </c>
      <c r="E251" s="202" t="s">
        <v>1922</v>
      </c>
      <c r="F251" s="203">
        <v>23</v>
      </c>
      <c r="G251" s="202" t="s">
        <v>1937</v>
      </c>
      <c r="H251" s="204">
        <v>230201200</v>
      </c>
      <c r="I251" s="205" t="s">
        <v>1938</v>
      </c>
      <c r="J251" s="205" t="s">
        <v>1939</v>
      </c>
      <c r="K251" s="205" t="s">
        <v>1940</v>
      </c>
      <c r="L251" s="220">
        <v>2</v>
      </c>
      <c r="M251" s="202" t="s">
        <v>1941</v>
      </c>
      <c r="N251" s="204">
        <v>7</v>
      </c>
      <c r="O251" s="202" t="s">
        <v>1235</v>
      </c>
      <c r="P251" s="210">
        <v>12500000</v>
      </c>
      <c r="Q251" s="210">
        <v>0</v>
      </c>
      <c r="R251" s="210">
        <v>0</v>
      </c>
      <c r="S251" s="210">
        <v>0</v>
      </c>
      <c r="T251" s="210">
        <v>0</v>
      </c>
      <c r="U251" s="210">
        <v>0</v>
      </c>
      <c r="V251" s="210">
        <v>0</v>
      </c>
      <c r="W251" s="210">
        <v>0</v>
      </c>
      <c r="X251" s="211">
        <v>12500000</v>
      </c>
      <c r="Y251" s="210">
        <v>37500000</v>
      </c>
      <c r="Z251" s="210">
        <v>0</v>
      </c>
      <c r="AA251" s="210"/>
      <c r="AB251" s="212">
        <v>37500000</v>
      </c>
      <c r="AC251" s="213">
        <v>50000000</v>
      </c>
      <c r="AD251" s="210">
        <v>12500000</v>
      </c>
      <c r="AE251" s="210">
        <v>0</v>
      </c>
      <c r="AF251" s="210">
        <v>0</v>
      </c>
      <c r="AG251" s="210">
        <v>0</v>
      </c>
      <c r="AH251" s="210">
        <v>0</v>
      </c>
      <c r="AI251" s="210">
        <v>0</v>
      </c>
      <c r="AJ251" s="210">
        <v>0</v>
      </c>
      <c r="AK251" s="210">
        <v>0</v>
      </c>
      <c r="AL251" s="211">
        <v>12500000</v>
      </c>
      <c r="AM251" s="210">
        <v>37500000</v>
      </c>
      <c r="AN251" s="210">
        <v>0</v>
      </c>
      <c r="AO251" s="210"/>
      <c r="AP251" s="212">
        <v>37500000</v>
      </c>
      <c r="AQ251" s="214">
        <v>50000000</v>
      </c>
      <c r="AR251" s="210">
        <v>12500000</v>
      </c>
      <c r="AS251" s="210">
        <v>0</v>
      </c>
      <c r="AT251" s="210">
        <v>0</v>
      </c>
      <c r="AU251" s="210">
        <v>0</v>
      </c>
      <c r="AV251" s="210">
        <v>0</v>
      </c>
      <c r="AW251" s="210">
        <v>0</v>
      </c>
      <c r="AX251" s="210">
        <v>0</v>
      </c>
      <c r="AY251" s="210">
        <v>0</v>
      </c>
      <c r="AZ251" s="211">
        <v>12500000</v>
      </c>
      <c r="BA251" s="210">
        <v>37500000</v>
      </c>
      <c r="BB251" s="210">
        <v>0</v>
      </c>
      <c r="BC251" s="210"/>
      <c r="BD251" s="212">
        <v>37500000</v>
      </c>
      <c r="BE251" s="214">
        <v>50000000</v>
      </c>
      <c r="BF251" s="210">
        <v>12500000</v>
      </c>
      <c r="BG251" s="210">
        <v>0</v>
      </c>
      <c r="BH251" s="210">
        <v>0</v>
      </c>
      <c r="BI251" s="210">
        <v>0</v>
      </c>
      <c r="BJ251" s="210">
        <v>0</v>
      </c>
      <c r="BK251" s="210">
        <v>0</v>
      </c>
      <c r="BL251" s="210">
        <v>0</v>
      </c>
      <c r="BM251" s="210">
        <v>0</v>
      </c>
      <c r="BN251" s="211">
        <v>12500000</v>
      </c>
      <c r="BO251" s="210">
        <v>37500000</v>
      </c>
      <c r="BP251" s="210">
        <v>0</v>
      </c>
      <c r="BQ251" s="210"/>
      <c r="BR251" s="212">
        <v>37500000</v>
      </c>
      <c r="BS251" s="215">
        <v>50000000</v>
      </c>
      <c r="BT251" s="216">
        <v>200000000</v>
      </c>
      <c r="BU251" s="217"/>
    </row>
    <row r="252" spans="1:73" ht="31.2">
      <c r="A252" s="201">
        <v>248</v>
      </c>
      <c r="B252" s="202" t="s">
        <v>1343</v>
      </c>
      <c r="C252" s="202" t="s">
        <v>1920</v>
      </c>
      <c r="D252" s="202" t="s">
        <v>1921</v>
      </c>
      <c r="E252" s="202" t="s">
        <v>1922</v>
      </c>
      <c r="F252" s="203">
        <v>23</v>
      </c>
      <c r="G252" s="202" t="s">
        <v>3596</v>
      </c>
      <c r="H252" s="204">
        <v>230200700</v>
      </c>
      <c r="I252" s="205" t="s">
        <v>1942</v>
      </c>
      <c r="J252" s="205" t="s">
        <v>1943</v>
      </c>
      <c r="K252" s="205" t="s">
        <v>1944</v>
      </c>
      <c r="L252" s="220">
        <v>0</v>
      </c>
      <c r="M252" s="202" t="s">
        <v>1945</v>
      </c>
      <c r="N252" s="204">
        <v>1</v>
      </c>
      <c r="O252" s="202" t="s">
        <v>1235</v>
      </c>
      <c r="P252" s="210">
        <v>12500000</v>
      </c>
      <c r="Q252" s="210">
        <v>0</v>
      </c>
      <c r="R252" s="210">
        <v>0</v>
      </c>
      <c r="S252" s="210">
        <v>0</v>
      </c>
      <c r="T252" s="210">
        <v>0</v>
      </c>
      <c r="U252" s="210">
        <v>0</v>
      </c>
      <c r="V252" s="210">
        <v>0</v>
      </c>
      <c r="W252" s="210">
        <v>0</v>
      </c>
      <c r="X252" s="211">
        <v>12500000</v>
      </c>
      <c r="Y252" s="210">
        <v>625000000</v>
      </c>
      <c r="Z252" s="210">
        <v>0</v>
      </c>
      <c r="AA252" s="210"/>
      <c r="AB252" s="212">
        <v>625000000</v>
      </c>
      <c r="AC252" s="213">
        <v>637500000</v>
      </c>
      <c r="AD252" s="210">
        <v>12500000</v>
      </c>
      <c r="AE252" s="210">
        <v>0</v>
      </c>
      <c r="AF252" s="210">
        <v>0</v>
      </c>
      <c r="AG252" s="210">
        <v>0</v>
      </c>
      <c r="AH252" s="210">
        <v>0</v>
      </c>
      <c r="AI252" s="210">
        <v>0</v>
      </c>
      <c r="AJ252" s="210">
        <v>0</v>
      </c>
      <c r="AK252" s="210">
        <v>0</v>
      </c>
      <c r="AL252" s="211">
        <v>12500000</v>
      </c>
      <c r="AM252" s="210">
        <v>625000000</v>
      </c>
      <c r="AN252" s="210">
        <v>0</v>
      </c>
      <c r="AO252" s="210"/>
      <c r="AP252" s="212">
        <v>625000000</v>
      </c>
      <c r="AQ252" s="214">
        <v>637500000</v>
      </c>
      <c r="AR252" s="210">
        <v>12500000</v>
      </c>
      <c r="AS252" s="210">
        <v>0</v>
      </c>
      <c r="AT252" s="210">
        <v>0</v>
      </c>
      <c r="AU252" s="210">
        <v>0</v>
      </c>
      <c r="AV252" s="210">
        <v>0</v>
      </c>
      <c r="AW252" s="210">
        <v>0</v>
      </c>
      <c r="AX252" s="210">
        <v>0</v>
      </c>
      <c r="AY252" s="210">
        <v>0</v>
      </c>
      <c r="AZ252" s="211">
        <v>12500000</v>
      </c>
      <c r="BA252" s="210">
        <v>625000000</v>
      </c>
      <c r="BB252" s="210">
        <v>0</v>
      </c>
      <c r="BC252" s="210"/>
      <c r="BD252" s="212">
        <v>625000000</v>
      </c>
      <c r="BE252" s="214">
        <v>637500000</v>
      </c>
      <c r="BF252" s="210">
        <v>12500000</v>
      </c>
      <c r="BG252" s="210">
        <v>0</v>
      </c>
      <c r="BH252" s="210">
        <v>0</v>
      </c>
      <c r="BI252" s="210">
        <v>0</v>
      </c>
      <c r="BJ252" s="210">
        <v>0</v>
      </c>
      <c r="BK252" s="210">
        <v>0</v>
      </c>
      <c r="BL252" s="210">
        <v>0</v>
      </c>
      <c r="BM252" s="210">
        <v>0</v>
      </c>
      <c r="BN252" s="211">
        <v>12500000</v>
      </c>
      <c r="BO252" s="210">
        <v>625000000</v>
      </c>
      <c r="BP252" s="210">
        <v>0</v>
      </c>
      <c r="BQ252" s="210"/>
      <c r="BR252" s="212">
        <v>625000000</v>
      </c>
      <c r="BS252" s="215">
        <v>637500000</v>
      </c>
      <c r="BT252" s="216">
        <v>2550000000</v>
      </c>
      <c r="BU252" s="217"/>
    </row>
    <row r="253" spans="1:73" ht="15.6">
      <c r="A253" s="201">
        <v>249</v>
      </c>
      <c r="B253" s="202" t="s">
        <v>1343</v>
      </c>
      <c r="C253" s="202" t="s">
        <v>1920</v>
      </c>
      <c r="D253" s="202" t="s">
        <v>1921</v>
      </c>
      <c r="E253" s="202" t="s">
        <v>1922</v>
      </c>
      <c r="F253" s="203">
        <v>45</v>
      </c>
      <c r="G253" s="202" t="s">
        <v>1263</v>
      </c>
      <c r="H253" s="204">
        <v>450200100</v>
      </c>
      <c r="I253" s="205" t="s">
        <v>1264</v>
      </c>
      <c r="J253" s="205" t="s">
        <v>1265</v>
      </c>
      <c r="K253" s="205" t="s">
        <v>1947</v>
      </c>
      <c r="L253" s="220">
        <v>6</v>
      </c>
      <c r="M253" s="202" t="s">
        <v>1931</v>
      </c>
      <c r="N253" s="204">
        <v>10</v>
      </c>
      <c r="O253" s="202" t="s">
        <v>1235</v>
      </c>
      <c r="P253" s="210">
        <v>500000000</v>
      </c>
      <c r="Q253" s="210">
        <v>0</v>
      </c>
      <c r="R253" s="210">
        <v>0</v>
      </c>
      <c r="S253" s="210">
        <v>0</v>
      </c>
      <c r="T253" s="210">
        <v>0</v>
      </c>
      <c r="U253" s="210">
        <v>0</v>
      </c>
      <c r="V253" s="210">
        <v>0</v>
      </c>
      <c r="W253" s="210">
        <v>0</v>
      </c>
      <c r="X253" s="211">
        <v>500000000</v>
      </c>
      <c r="Y253" s="210">
        <v>0</v>
      </c>
      <c r="Z253" s="210">
        <v>0</v>
      </c>
      <c r="AA253" s="210">
        <v>0</v>
      </c>
      <c r="AB253" s="212">
        <v>0</v>
      </c>
      <c r="AC253" s="213">
        <v>500000000</v>
      </c>
      <c r="AD253" s="210">
        <v>520000000</v>
      </c>
      <c r="AE253" s="210">
        <v>0</v>
      </c>
      <c r="AF253" s="210">
        <v>0</v>
      </c>
      <c r="AG253" s="210">
        <v>0</v>
      </c>
      <c r="AH253" s="210">
        <v>0</v>
      </c>
      <c r="AI253" s="210">
        <v>0</v>
      </c>
      <c r="AJ253" s="210">
        <v>0</v>
      </c>
      <c r="AK253" s="210">
        <v>0</v>
      </c>
      <c r="AL253" s="211">
        <v>520000000</v>
      </c>
      <c r="AM253" s="210">
        <v>0</v>
      </c>
      <c r="AN253" s="210">
        <v>0</v>
      </c>
      <c r="AO253" s="210">
        <v>0</v>
      </c>
      <c r="AP253" s="212">
        <v>0</v>
      </c>
      <c r="AQ253" s="214">
        <v>520000000</v>
      </c>
      <c r="AR253" s="210">
        <v>550000000</v>
      </c>
      <c r="AS253" s="210">
        <v>0</v>
      </c>
      <c r="AT253" s="210">
        <v>0</v>
      </c>
      <c r="AU253" s="210">
        <v>0</v>
      </c>
      <c r="AV253" s="210">
        <v>0</v>
      </c>
      <c r="AW253" s="210">
        <v>0</v>
      </c>
      <c r="AX253" s="210">
        <v>0</v>
      </c>
      <c r="AY253" s="210">
        <v>0</v>
      </c>
      <c r="AZ253" s="211">
        <v>550000000</v>
      </c>
      <c r="BA253" s="210">
        <v>0</v>
      </c>
      <c r="BB253" s="210">
        <v>0</v>
      </c>
      <c r="BC253" s="210">
        <v>0</v>
      </c>
      <c r="BD253" s="212">
        <v>0</v>
      </c>
      <c r="BE253" s="214">
        <v>550000000</v>
      </c>
      <c r="BF253" s="210">
        <v>575000000</v>
      </c>
      <c r="BG253" s="210">
        <v>0</v>
      </c>
      <c r="BH253" s="210">
        <v>0</v>
      </c>
      <c r="BI253" s="210">
        <v>0</v>
      </c>
      <c r="BJ253" s="210">
        <v>0</v>
      </c>
      <c r="BK253" s="210">
        <v>0</v>
      </c>
      <c r="BL253" s="210">
        <v>0</v>
      </c>
      <c r="BM253" s="210">
        <v>0</v>
      </c>
      <c r="BN253" s="211">
        <v>575000000</v>
      </c>
      <c r="BO253" s="210">
        <v>0</v>
      </c>
      <c r="BP253" s="210">
        <v>0</v>
      </c>
      <c r="BQ253" s="210">
        <v>0</v>
      </c>
      <c r="BR253" s="212">
        <v>0</v>
      </c>
      <c r="BS253" s="215">
        <v>575000000</v>
      </c>
      <c r="BT253" s="216">
        <v>2145000000</v>
      </c>
      <c r="BU253" s="217"/>
    </row>
    <row r="254" spans="1:73" ht="31.2">
      <c r="A254" s="201">
        <v>250</v>
      </c>
      <c r="B254" s="202" t="s">
        <v>1343</v>
      </c>
      <c r="C254" s="202" t="s">
        <v>1920</v>
      </c>
      <c r="D254" s="202" t="s">
        <v>1950</v>
      </c>
      <c r="E254" s="202" t="s">
        <v>1951</v>
      </c>
      <c r="F254" s="203">
        <v>23</v>
      </c>
      <c r="G254" s="202" t="s">
        <v>1956</v>
      </c>
      <c r="H254" s="204">
        <v>230202402</v>
      </c>
      <c r="I254" s="205" t="s">
        <v>1018</v>
      </c>
      <c r="J254" s="205" t="s">
        <v>1957</v>
      </c>
      <c r="K254" s="205" t="s">
        <v>1958</v>
      </c>
      <c r="L254" s="220">
        <v>123</v>
      </c>
      <c r="M254" s="202" t="s">
        <v>773</v>
      </c>
      <c r="N254" s="204">
        <v>123</v>
      </c>
      <c r="O254" s="202" t="s">
        <v>757</v>
      </c>
      <c r="P254" s="210">
        <v>25000000</v>
      </c>
      <c r="Q254" s="210">
        <v>0</v>
      </c>
      <c r="R254" s="210">
        <v>0</v>
      </c>
      <c r="S254" s="210">
        <v>0</v>
      </c>
      <c r="T254" s="210">
        <v>0</v>
      </c>
      <c r="U254" s="210">
        <v>0</v>
      </c>
      <c r="V254" s="210">
        <v>0</v>
      </c>
      <c r="W254" s="210">
        <v>0</v>
      </c>
      <c r="X254" s="211">
        <v>25000000</v>
      </c>
      <c r="Y254" s="210">
        <v>0</v>
      </c>
      <c r="Z254" s="210">
        <v>0</v>
      </c>
      <c r="AA254" s="210">
        <v>0</v>
      </c>
      <c r="AB254" s="212">
        <v>0</v>
      </c>
      <c r="AC254" s="213">
        <v>25000000</v>
      </c>
      <c r="AD254" s="210">
        <v>26000000</v>
      </c>
      <c r="AE254" s="210">
        <v>0</v>
      </c>
      <c r="AF254" s="210">
        <v>0</v>
      </c>
      <c r="AG254" s="210">
        <v>0</v>
      </c>
      <c r="AH254" s="210">
        <v>0</v>
      </c>
      <c r="AI254" s="210">
        <v>0</v>
      </c>
      <c r="AJ254" s="210">
        <v>0</v>
      </c>
      <c r="AK254" s="210">
        <v>0</v>
      </c>
      <c r="AL254" s="211">
        <v>26000000</v>
      </c>
      <c r="AM254" s="210">
        <v>0</v>
      </c>
      <c r="AN254" s="210">
        <v>0</v>
      </c>
      <c r="AO254" s="210">
        <v>0</v>
      </c>
      <c r="AP254" s="212">
        <v>0</v>
      </c>
      <c r="AQ254" s="214">
        <v>26000000</v>
      </c>
      <c r="AR254" s="210">
        <v>27040000</v>
      </c>
      <c r="AS254" s="210">
        <v>0</v>
      </c>
      <c r="AT254" s="210">
        <v>0</v>
      </c>
      <c r="AU254" s="210">
        <v>0</v>
      </c>
      <c r="AV254" s="210">
        <v>0</v>
      </c>
      <c r="AW254" s="210">
        <v>0</v>
      </c>
      <c r="AX254" s="210">
        <v>0</v>
      </c>
      <c r="AY254" s="210">
        <v>0</v>
      </c>
      <c r="AZ254" s="211">
        <v>27040000</v>
      </c>
      <c r="BA254" s="210">
        <v>0</v>
      </c>
      <c r="BB254" s="210">
        <v>0</v>
      </c>
      <c r="BC254" s="210">
        <v>0</v>
      </c>
      <c r="BD254" s="212">
        <v>0</v>
      </c>
      <c r="BE254" s="214">
        <v>27040000</v>
      </c>
      <c r="BF254" s="210">
        <v>28121600</v>
      </c>
      <c r="BG254" s="210">
        <v>0</v>
      </c>
      <c r="BH254" s="210">
        <v>0</v>
      </c>
      <c r="BI254" s="210">
        <v>0</v>
      </c>
      <c r="BJ254" s="210">
        <v>0</v>
      </c>
      <c r="BK254" s="210">
        <v>0</v>
      </c>
      <c r="BL254" s="210">
        <v>0</v>
      </c>
      <c r="BM254" s="210">
        <v>0</v>
      </c>
      <c r="BN254" s="211">
        <v>28121600</v>
      </c>
      <c r="BO254" s="210">
        <v>0</v>
      </c>
      <c r="BP254" s="210">
        <v>0</v>
      </c>
      <c r="BQ254" s="210">
        <v>0</v>
      </c>
      <c r="BR254" s="212">
        <v>0</v>
      </c>
      <c r="BS254" s="215">
        <v>28121600</v>
      </c>
      <c r="BT254" s="216">
        <v>106161600</v>
      </c>
      <c r="BU254" s="217"/>
    </row>
    <row r="255" spans="1:73" ht="15.6">
      <c r="A255" s="201">
        <v>251</v>
      </c>
      <c r="B255" s="202" t="s">
        <v>1343</v>
      </c>
      <c r="C255" s="202" t="s">
        <v>1920</v>
      </c>
      <c r="D255" s="202" t="s">
        <v>1950</v>
      </c>
      <c r="E255" s="202" t="s">
        <v>1951</v>
      </c>
      <c r="F255" s="203">
        <v>45</v>
      </c>
      <c r="G255" s="202" t="s">
        <v>3597</v>
      </c>
      <c r="H255" s="204">
        <v>230107700</v>
      </c>
      <c r="I255" s="205" t="s">
        <v>1196</v>
      </c>
      <c r="J255" s="205" t="s">
        <v>1961</v>
      </c>
      <c r="K255" s="205" t="s">
        <v>1962</v>
      </c>
      <c r="L255" s="220">
        <v>18</v>
      </c>
      <c r="M255" s="202" t="s">
        <v>773</v>
      </c>
      <c r="N255" s="204">
        <v>25</v>
      </c>
      <c r="O255" s="202" t="s">
        <v>757</v>
      </c>
      <c r="P255" s="210">
        <v>25000000</v>
      </c>
      <c r="Q255" s="210">
        <v>0</v>
      </c>
      <c r="R255" s="210">
        <v>0</v>
      </c>
      <c r="S255" s="210">
        <v>0</v>
      </c>
      <c r="T255" s="210">
        <v>0</v>
      </c>
      <c r="U255" s="210">
        <v>0</v>
      </c>
      <c r="V255" s="210">
        <v>0</v>
      </c>
      <c r="W255" s="210">
        <v>0</v>
      </c>
      <c r="X255" s="211">
        <v>25000000</v>
      </c>
      <c r="Y255" s="210">
        <v>0</v>
      </c>
      <c r="Z255" s="210">
        <v>0</v>
      </c>
      <c r="AA255" s="210">
        <v>0</v>
      </c>
      <c r="AB255" s="212">
        <v>0</v>
      </c>
      <c r="AC255" s="213">
        <v>25000000</v>
      </c>
      <c r="AD255" s="210">
        <v>26000000</v>
      </c>
      <c r="AE255" s="210">
        <v>0</v>
      </c>
      <c r="AF255" s="210">
        <v>0</v>
      </c>
      <c r="AG255" s="210">
        <v>0</v>
      </c>
      <c r="AH255" s="210">
        <v>0</v>
      </c>
      <c r="AI255" s="210">
        <v>0</v>
      </c>
      <c r="AJ255" s="210">
        <v>0</v>
      </c>
      <c r="AK255" s="210">
        <v>0</v>
      </c>
      <c r="AL255" s="211">
        <v>26000000</v>
      </c>
      <c r="AM255" s="210">
        <v>0</v>
      </c>
      <c r="AN255" s="210">
        <v>0</v>
      </c>
      <c r="AO255" s="210">
        <v>0</v>
      </c>
      <c r="AP255" s="212">
        <v>0</v>
      </c>
      <c r="AQ255" s="214">
        <v>26000000</v>
      </c>
      <c r="AR255" s="210">
        <v>27040000</v>
      </c>
      <c r="AS255" s="210">
        <v>0</v>
      </c>
      <c r="AT255" s="210">
        <v>0</v>
      </c>
      <c r="AU255" s="210">
        <v>0</v>
      </c>
      <c r="AV255" s="210">
        <v>0</v>
      </c>
      <c r="AW255" s="210">
        <v>0</v>
      </c>
      <c r="AX255" s="210">
        <v>0</v>
      </c>
      <c r="AY255" s="210">
        <v>0</v>
      </c>
      <c r="AZ255" s="211">
        <v>27040000</v>
      </c>
      <c r="BA255" s="210">
        <v>0</v>
      </c>
      <c r="BB255" s="210">
        <v>0</v>
      </c>
      <c r="BC255" s="210">
        <v>0</v>
      </c>
      <c r="BD255" s="212">
        <v>0</v>
      </c>
      <c r="BE255" s="214">
        <v>27040000</v>
      </c>
      <c r="BF255" s="210">
        <v>28121600</v>
      </c>
      <c r="BG255" s="210">
        <v>0</v>
      </c>
      <c r="BH255" s="210">
        <v>0</v>
      </c>
      <c r="BI255" s="210">
        <v>0</v>
      </c>
      <c r="BJ255" s="210">
        <v>0</v>
      </c>
      <c r="BK255" s="210">
        <v>0</v>
      </c>
      <c r="BL255" s="210">
        <v>0</v>
      </c>
      <c r="BM255" s="210">
        <v>0</v>
      </c>
      <c r="BN255" s="211">
        <v>28121600</v>
      </c>
      <c r="BO255" s="210">
        <v>0</v>
      </c>
      <c r="BP255" s="210">
        <v>0</v>
      </c>
      <c r="BQ255" s="210">
        <v>0</v>
      </c>
      <c r="BR255" s="212">
        <v>0</v>
      </c>
      <c r="BS255" s="215">
        <v>28121600</v>
      </c>
      <c r="BT255" s="216">
        <v>106161600</v>
      </c>
      <c r="BU255" s="217"/>
    </row>
    <row r="256" spans="1:73" ht="15.6">
      <c r="A256" s="201">
        <v>252</v>
      </c>
      <c r="B256" s="202" t="s">
        <v>1343</v>
      </c>
      <c r="C256" s="202" t="s">
        <v>1920</v>
      </c>
      <c r="D256" s="202" t="s">
        <v>1950</v>
      </c>
      <c r="E256" s="202" t="s">
        <v>1951</v>
      </c>
      <c r="F256" s="203">
        <v>45</v>
      </c>
      <c r="G256" s="202" t="s">
        <v>1195</v>
      </c>
      <c r="H256" s="204">
        <v>459903600</v>
      </c>
      <c r="I256" s="205" t="s">
        <v>1035</v>
      </c>
      <c r="J256" s="205" t="s">
        <v>1964</v>
      </c>
      <c r="K256" s="205" t="s">
        <v>1965</v>
      </c>
      <c r="L256" s="220">
        <v>1</v>
      </c>
      <c r="M256" s="202" t="s">
        <v>773</v>
      </c>
      <c r="N256" s="204">
        <v>1</v>
      </c>
      <c r="O256" s="202" t="s">
        <v>757</v>
      </c>
      <c r="P256" s="210">
        <v>50000000</v>
      </c>
      <c r="Q256" s="210">
        <v>0</v>
      </c>
      <c r="R256" s="210">
        <v>0</v>
      </c>
      <c r="S256" s="210">
        <v>0</v>
      </c>
      <c r="T256" s="210">
        <v>0</v>
      </c>
      <c r="U256" s="210">
        <v>0</v>
      </c>
      <c r="V256" s="210">
        <v>0</v>
      </c>
      <c r="W256" s="210">
        <v>0</v>
      </c>
      <c r="X256" s="211">
        <v>50000000</v>
      </c>
      <c r="Y256" s="210">
        <v>500000000</v>
      </c>
      <c r="Z256" s="210">
        <v>0</v>
      </c>
      <c r="AA256" s="210">
        <v>0</v>
      </c>
      <c r="AB256" s="212">
        <v>500000000</v>
      </c>
      <c r="AC256" s="213">
        <v>550000000</v>
      </c>
      <c r="AD256" s="210">
        <v>52000000</v>
      </c>
      <c r="AE256" s="210">
        <v>0</v>
      </c>
      <c r="AF256" s="210">
        <v>0</v>
      </c>
      <c r="AG256" s="210">
        <v>0</v>
      </c>
      <c r="AH256" s="210">
        <v>0</v>
      </c>
      <c r="AI256" s="210">
        <v>0</v>
      </c>
      <c r="AJ256" s="210">
        <v>0</v>
      </c>
      <c r="AK256" s="210">
        <v>0</v>
      </c>
      <c r="AL256" s="211">
        <v>52000000</v>
      </c>
      <c r="AM256" s="210">
        <v>500000000</v>
      </c>
      <c r="AN256" s="210">
        <v>0</v>
      </c>
      <c r="AO256" s="210">
        <v>0</v>
      </c>
      <c r="AP256" s="212">
        <v>500000000</v>
      </c>
      <c r="AQ256" s="214">
        <v>552000000</v>
      </c>
      <c r="AR256" s="210">
        <v>54080000</v>
      </c>
      <c r="AS256" s="210">
        <v>0</v>
      </c>
      <c r="AT256" s="210">
        <v>0</v>
      </c>
      <c r="AU256" s="210">
        <v>0</v>
      </c>
      <c r="AV256" s="210">
        <v>0</v>
      </c>
      <c r="AW256" s="210">
        <v>0</v>
      </c>
      <c r="AX256" s="210">
        <v>0</v>
      </c>
      <c r="AY256" s="210">
        <v>0</v>
      </c>
      <c r="AZ256" s="211">
        <v>54080000</v>
      </c>
      <c r="BA256" s="210">
        <v>500000000</v>
      </c>
      <c r="BB256" s="210">
        <v>0</v>
      </c>
      <c r="BC256" s="210">
        <v>0</v>
      </c>
      <c r="BD256" s="212">
        <v>500000000</v>
      </c>
      <c r="BE256" s="214">
        <v>554080000</v>
      </c>
      <c r="BF256" s="210">
        <v>56243200</v>
      </c>
      <c r="BG256" s="210">
        <v>0</v>
      </c>
      <c r="BH256" s="210">
        <v>0</v>
      </c>
      <c r="BI256" s="210">
        <v>0</v>
      </c>
      <c r="BJ256" s="210">
        <v>0</v>
      </c>
      <c r="BK256" s="210">
        <v>0</v>
      </c>
      <c r="BL256" s="210">
        <v>0</v>
      </c>
      <c r="BM256" s="210">
        <v>0</v>
      </c>
      <c r="BN256" s="211">
        <v>56243200</v>
      </c>
      <c r="BO256" s="210">
        <v>500000000</v>
      </c>
      <c r="BP256" s="210">
        <v>0</v>
      </c>
      <c r="BQ256" s="210">
        <v>0</v>
      </c>
      <c r="BR256" s="212">
        <v>500000000</v>
      </c>
      <c r="BS256" s="215">
        <v>556243200</v>
      </c>
      <c r="BT256" s="216">
        <v>2212323200</v>
      </c>
      <c r="BU256" s="217"/>
    </row>
    <row r="257" spans="1:73" ht="15.6">
      <c r="A257" s="201">
        <v>253</v>
      </c>
      <c r="B257" s="202" t="s">
        <v>1343</v>
      </c>
      <c r="C257" s="202" t="s">
        <v>1920</v>
      </c>
      <c r="D257" s="202" t="s">
        <v>1950</v>
      </c>
      <c r="E257" s="202" t="s">
        <v>1951</v>
      </c>
      <c r="F257" s="203">
        <v>45</v>
      </c>
      <c r="G257" s="202" t="s">
        <v>1195</v>
      </c>
      <c r="H257" s="204">
        <v>459902900</v>
      </c>
      <c r="I257" s="205" t="s">
        <v>1915</v>
      </c>
      <c r="J257" s="205" t="s">
        <v>1916</v>
      </c>
      <c r="K257" s="205" t="s">
        <v>1967</v>
      </c>
      <c r="L257" s="220">
        <v>2</v>
      </c>
      <c r="M257" s="202" t="s">
        <v>773</v>
      </c>
      <c r="N257" s="204">
        <v>3</v>
      </c>
      <c r="O257" s="202" t="s">
        <v>757</v>
      </c>
      <c r="P257" s="210">
        <v>108700000</v>
      </c>
      <c r="Q257" s="210">
        <v>0</v>
      </c>
      <c r="R257" s="210">
        <v>0</v>
      </c>
      <c r="S257" s="210">
        <v>0</v>
      </c>
      <c r="T257" s="210">
        <v>0</v>
      </c>
      <c r="U257" s="210">
        <v>0</v>
      </c>
      <c r="V257" s="210">
        <v>0</v>
      </c>
      <c r="W257" s="210">
        <v>0</v>
      </c>
      <c r="X257" s="211">
        <v>108700000</v>
      </c>
      <c r="Y257" s="210">
        <v>750000000</v>
      </c>
      <c r="Z257" s="210">
        <v>0</v>
      </c>
      <c r="AA257" s="210">
        <v>0</v>
      </c>
      <c r="AB257" s="212">
        <v>750000000</v>
      </c>
      <c r="AC257" s="213">
        <v>858700000</v>
      </c>
      <c r="AD257" s="210">
        <v>113048000</v>
      </c>
      <c r="AE257" s="210">
        <v>0</v>
      </c>
      <c r="AF257" s="210">
        <v>0</v>
      </c>
      <c r="AG257" s="210">
        <v>0</v>
      </c>
      <c r="AH257" s="210">
        <v>0</v>
      </c>
      <c r="AI257" s="210">
        <v>0</v>
      </c>
      <c r="AJ257" s="210">
        <v>0</v>
      </c>
      <c r="AK257" s="210">
        <v>0</v>
      </c>
      <c r="AL257" s="211">
        <v>113048000</v>
      </c>
      <c r="AM257" s="210">
        <v>750000000</v>
      </c>
      <c r="AN257" s="210">
        <v>0</v>
      </c>
      <c r="AO257" s="210">
        <v>0</v>
      </c>
      <c r="AP257" s="212">
        <v>750000000</v>
      </c>
      <c r="AQ257" s="214">
        <v>863048000</v>
      </c>
      <c r="AR257" s="210">
        <v>117569920</v>
      </c>
      <c r="AS257" s="210">
        <v>0</v>
      </c>
      <c r="AT257" s="210">
        <v>0</v>
      </c>
      <c r="AU257" s="210">
        <v>0</v>
      </c>
      <c r="AV257" s="210">
        <v>0</v>
      </c>
      <c r="AW257" s="210">
        <v>0</v>
      </c>
      <c r="AX257" s="210">
        <v>0</v>
      </c>
      <c r="AY257" s="210">
        <v>0</v>
      </c>
      <c r="AZ257" s="211">
        <v>117569920</v>
      </c>
      <c r="BA257" s="210">
        <v>750000000</v>
      </c>
      <c r="BB257" s="210">
        <v>0</v>
      </c>
      <c r="BC257" s="210">
        <v>0</v>
      </c>
      <c r="BD257" s="212">
        <v>750000000</v>
      </c>
      <c r="BE257" s="214">
        <v>867569920</v>
      </c>
      <c r="BF257" s="210">
        <v>122272716</v>
      </c>
      <c r="BG257" s="210">
        <v>0</v>
      </c>
      <c r="BH257" s="210">
        <v>0</v>
      </c>
      <c r="BI257" s="210">
        <v>0</v>
      </c>
      <c r="BJ257" s="210">
        <v>0</v>
      </c>
      <c r="BK257" s="210">
        <v>0</v>
      </c>
      <c r="BL257" s="210">
        <v>0</v>
      </c>
      <c r="BM257" s="210">
        <v>0</v>
      </c>
      <c r="BN257" s="211">
        <v>122272716</v>
      </c>
      <c r="BO257" s="210">
        <v>750000000</v>
      </c>
      <c r="BP257" s="210">
        <v>0</v>
      </c>
      <c r="BQ257" s="210">
        <v>0</v>
      </c>
      <c r="BR257" s="212">
        <v>750000000</v>
      </c>
      <c r="BS257" s="215">
        <v>872272716</v>
      </c>
      <c r="BT257" s="216">
        <v>3461590636</v>
      </c>
      <c r="BU257" s="217"/>
    </row>
    <row r="258" spans="1:73" ht="15.6">
      <c r="A258" s="201">
        <v>254</v>
      </c>
      <c r="B258" s="202" t="s">
        <v>1343</v>
      </c>
      <c r="C258" s="202" t="s">
        <v>1920</v>
      </c>
      <c r="D258" s="202" t="s">
        <v>1950</v>
      </c>
      <c r="E258" s="202" t="s">
        <v>1951</v>
      </c>
      <c r="F258" s="203">
        <v>45</v>
      </c>
      <c r="G258" s="202" t="s">
        <v>1195</v>
      </c>
      <c r="H258" s="204">
        <v>459900700</v>
      </c>
      <c r="I258" s="205" t="s">
        <v>1969</v>
      </c>
      <c r="J258" s="205" t="s">
        <v>1970</v>
      </c>
      <c r="K258" s="205" t="s">
        <v>1971</v>
      </c>
      <c r="L258" s="220">
        <v>68</v>
      </c>
      <c r="M258" s="202" t="s">
        <v>773</v>
      </c>
      <c r="N258" s="204">
        <v>75</v>
      </c>
      <c r="O258" s="202" t="s">
        <v>757</v>
      </c>
      <c r="P258" s="210">
        <v>25000000</v>
      </c>
      <c r="Q258" s="210">
        <v>0</v>
      </c>
      <c r="R258" s="210">
        <v>0</v>
      </c>
      <c r="S258" s="210">
        <v>0</v>
      </c>
      <c r="T258" s="210">
        <v>0</v>
      </c>
      <c r="U258" s="210">
        <v>0</v>
      </c>
      <c r="V258" s="210">
        <v>0</v>
      </c>
      <c r="W258" s="210">
        <v>0</v>
      </c>
      <c r="X258" s="211">
        <v>25000000</v>
      </c>
      <c r="Y258" s="210">
        <v>100000000</v>
      </c>
      <c r="Z258" s="210">
        <v>0</v>
      </c>
      <c r="AA258" s="210">
        <v>0</v>
      </c>
      <c r="AB258" s="212">
        <v>100000000</v>
      </c>
      <c r="AC258" s="213">
        <v>125000000</v>
      </c>
      <c r="AD258" s="210">
        <v>26000000</v>
      </c>
      <c r="AE258" s="210">
        <v>0</v>
      </c>
      <c r="AF258" s="210">
        <v>0</v>
      </c>
      <c r="AG258" s="210">
        <v>0</v>
      </c>
      <c r="AH258" s="210">
        <v>0</v>
      </c>
      <c r="AI258" s="210">
        <v>0</v>
      </c>
      <c r="AJ258" s="210">
        <v>0</v>
      </c>
      <c r="AK258" s="210">
        <v>0</v>
      </c>
      <c r="AL258" s="211">
        <v>26000000</v>
      </c>
      <c r="AM258" s="210">
        <v>100000000</v>
      </c>
      <c r="AN258" s="210">
        <v>0</v>
      </c>
      <c r="AO258" s="210">
        <v>0</v>
      </c>
      <c r="AP258" s="212">
        <v>100000000</v>
      </c>
      <c r="AQ258" s="214">
        <v>126000000</v>
      </c>
      <c r="AR258" s="210">
        <v>27040000</v>
      </c>
      <c r="AS258" s="210">
        <v>0</v>
      </c>
      <c r="AT258" s="210">
        <v>0</v>
      </c>
      <c r="AU258" s="210">
        <v>0</v>
      </c>
      <c r="AV258" s="210">
        <v>0</v>
      </c>
      <c r="AW258" s="210">
        <v>0</v>
      </c>
      <c r="AX258" s="210">
        <v>0</v>
      </c>
      <c r="AY258" s="210">
        <v>0</v>
      </c>
      <c r="AZ258" s="211">
        <v>27040000</v>
      </c>
      <c r="BA258" s="210">
        <v>100000000</v>
      </c>
      <c r="BB258" s="210">
        <v>0</v>
      </c>
      <c r="BC258" s="210">
        <v>0</v>
      </c>
      <c r="BD258" s="212">
        <v>100000000</v>
      </c>
      <c r="BE258" s="214">
        <v>127040000</v>
      </c>
      <c r="BF258" s="210">
        <v>28121600</v>
      </c>
      <c r="BG258" s="210">
        <v>0</v>
      </c>
      <c r="BH258" s="210">
        <v>0</v>
      </c>
      <c r="BI258" s="210">
        <v>0</v>
      </c>
      <c r="BJ258" s="210">
        <v>0</v>
      </c>
      <c r="BK258" s="210">
        <v>0</v>
      </c>
      <c r="BL258" s="210">
        <v>0</v>
      </c>
      <c r="BM258" s="210">
        <v>0</v>
      </c>
      <c r="BN258" s="211">
        <v>28121600</v>
      </c>
      <c r="BO258" s="210">
        <v>100000000</v>
      </c>
      <c r="BP258" s="210">
        <v>0</v>
      </c>
      <c r="BQ258" s="210">
        <v>0</v>
      </c>
      <c r="BR258" s="212">
        <v>100000000</v>
      </c>
      <c r="BS258" s="215">
        <v>128121600</v>
      </c>
      <c r="BT258" s="216">
        <v>506161600</v>
      </c>
      <c r="BU258" s="217"/>
    </row>
    <row r="259" spans="1:73" ht="15.6">
      <c r="A259" s="201">
        <v>255</v>
      </c>
      <c r="B259" s="202" t="s">
        <v>1343</v>
      </c>
      <c r="C259" s="202" t="s">
        <v>1920</v>
      </c>
      <c r="D259" s="202" t="s">
        <v>1950</v>
      </c>
      <c r="E259" s="202" t="s">
        <v>1951</v>
      </c>
      <c r="F259" s="203">
        <v>45</v>
      </c>
      <c r="G259" s="202" t="s">
        <v>1195</v>
      </c>
      <c r="H259" s="204">
        <v>459902802</v>
      </c>
      <c r="I259" s="205" t="s">
        <v>1196</v>
      </c>
      <c r="J259" s="205" t="s">
        <v>1973</v>
      </c>
      <c r="K259" s="205" t="s">
        <v>1974</v>
      </c>
      <c r="L259" s="220">
        <v>12</v>
      </c>
      <c r="M259" s="202" t="s">
        <v>773</v>
      </c>
      <c r="N259" s="204">
        <v>20</v>
      </c>
      <c r="O259" s="202" t="s">
        <v>757</v>
      </c>
      <c r="P259" s="210">
        <v>50000000</v>
      </c>
      <c r="Q259" s="210">
        <v>0</v>
      </c>
      <c r="R259" s="210">
        <v>0</v>
      </c>
      <c r="S259" s="210">
        <v>0</v>
      </c>
      <c r="T259" s="210">
        <v>0</v>
      </c>
      <c r="U259" s="210">
        <v>0</v>
      </c>
      <c r="V259" s="210">
        <v>0</v>
      </c>
      <c r="W259" s="210">
        <v>0</v>
      </c>
      <c r="X259" s="211">
        <v>50000000</v>
      </c>
      <c r="Y259" s="210">
        <v>0</v>
      </c>
      <c r="Z259" s="210">
        <v>0</v>
      </c>
      <c r="AA259" s="210">
        <v>0</v>
      </c>
      <c r="AB259" s="212">
        <v>0</v>
      </c>
      <c r="AC259" s="213">
        <v>50000000</v>
      </c>
      <c r="AD259" s="210">
        <v>52000000</v>
      </c>
      <c r="AE259" s="210">
        <v>0</v>
      </c>
      <c r="AF259" s="210">
        <v>0</v>
      </c>
      <c r="AG259" s="210">
        <v>0</v>
      </c>
      <c r="AH259" s="210">
        <v>0</v>
      </c>
      <c r="AI259" s="210">
        <v>0</v>
      </c>
      <c r="AJ259" s="210">
        <v>0</v>
      </c>
      <c r="AK259" s="210">
        <v>0</v>
      </c>
      <c r="AL259" s="211">
        <v>52000000</v>
      </c>
      <c r="AM259" s="210">
        <v>0</v>
      </c>
      <c r="AN259" s="210">
        <v>0</v>
      </c>
      <c r="AO259" s="210">
        <v>0</v>
      </c>
      <c r="AP259" s="212">
        <v>0</v>
      </c>
      <c r="AQ259" s="214">
        <v>52000000</v>
      </c>
      <c r="AR259" s="210">
        <v>54080000</v>
      </c>
      <c r="AS259" s="210">
        <v>0</v>
      </c>
      <c r="AT259" s="210">
        <v>0</v>
      </c>
      <c r="AU259" s="210">
        <v>0</v>
      </c>
      <c r="AV259" s="210">
        <v>0</v>
      </c>
      <c r="AW259" s="210">
        <v>0</v>
      </c>
      <c r="AX259" s="210">
        <v>0</v>
      </c>
      <c r="AY259" s="210">
        <v>0</v>
      </c>
      <c r="AZ259" s="211">
        <v>54080000</v>
      </c>
      <c r="BA259" s="210">
        <v>0</v>
      </c>
      <c r="BB259" s="210">
        <v>0</v>
      </c>
      <c r="BC259" s="210">
        <v>0</v>
      </c>
      <c r="BD259" s="212">
        <v>0</v>
      </c>
      <c r="BE259" s="214">
        <v>54080000</v>
      </c>
      <c r="BF259" s="210">
        <v>56243200</v>
      </c>
      <c r="BG259" s="210">
        <v>0</v>
      </c>
      <c r="BH259" s="210">
        <v>0</v>
      </c>
      <c r="BI259" s="210">
        <v>0</v>
      </c>
      <c r="BJ259" s="210">
        <v>0</v>
      </c>
      <c r="BK259" s="210">
        <v>0</v>
      </c>
      <c r="BL259" s="210">
        <v>0</v>
      </c>
      <c r="BM259" s="210">
        <v>0</v>
      </c>
      <c r="BN259" s="211">
        <v>56243200</v>
      </c>
      <c r="BO259" s="210">
        <v>0</v>
      </c>
      <c r="BP259" s="210">
        <v>0</v>
      </c>
      <c r="BQ259" s="210">
        <v>0</v>
      </c>
      <c r="BR259" s="212">
        <v>0</v>
      </c>
      <c r="BS259" s="215">
        <v>56243200</v>
      </c>
      <c r="BT259" s="216">
        <v>212323200</v>
      </c>
      <c r="BU259" s="217"/>
    </row>
    <row r="260" spans="1:73" ht="31.2">
      <c r="A260" s="201">
        <v>256</v>
      </c>
      <c r="B260" s="202" t="s">
        <v>1343</v>
      </c>
      <c r="C260" s="202" t="s">
        <v>1920</v>
      </c>
      <c r="D260" s="202" t="s">
        <v>1950</v>
      </c>
      <c r="E260" s="202" t="s">
        <v>1951</v>
      </c>
      <c r="F260" s="203">
        <v>23</v>
      </c>
      <c r="G260" s="202" t="s">
        <v>769</v>
      </c>
      <c r="H260" s="204">
        <v>459903100</v>
      </c>
      <c r="I260" s="205" t="s">
        <v>1273</v>
      </c>
      <c r="J260" s="205" t="s">
        <v>3598</v>
      </c>
      <c r="K260" s="205" t="s">
        <v>1977</v>
      </c>
      <c r="L260" s="220">
        <v>17</v>
      </c>
      <c r="M260" s="202" t="s">
        <v>773</v>
      </c>
      <c r="N260" s="204">
        <v>30</v>
      </c>
      <c r="O260" s="202" t="s">
        <v>757</v>
      </c>
      <c r="P260" s="210">
        <v>100000000</v>
      </c>
      <c r="Q260" s="210">
        <v>0</v>
      </c>
      <c r="R260" s="210">
        <v>0</v>
      </c>
      <c r="S260" s="210">
        <v>0</v>
      </c>
      <c r="T260" s="210">
        <v>0</v>
      </c>
      <c r="U260" s="210">
        <v>0</v>
      </c>
      <c r="V260" s="210">
        <v>0</v>
      </c>
      <c r="W260" s="210">
        <v>0</v>
      </c>
      <c r="X260" s="211">
        <v>100000000</v>
      </c>
      <c r="Y260" s="210">
        <v>250000000</v>
      </c>
      <c r="Z260" s="210">
        <v>0</v>
      </c>
      <c r="AA260" s="210">
        <v>0</v>
      </c>
      <c r="AB260" s="212">
        <v>250000000</v>
      </c>
      <c r="AC260" s="213">
        <v>350000000</v>
      </c>
      <c r="AD260" s="210">
        <v>104000000</v>
      </c>
      <c r="AE260" s="210">
        <v>0</v>
      </c>
      <c r="AF260" s="210">
        <v>0</v>
      </c>
      <c r="AG260" s="210">
        <v>0</v>
      </c>
      <c r="AH260" s="210">
        <v>0</v>
      </c>
      <c r="AI260" s="210">
        <v>0</v>
      </c>
      <c r="AJ260" s="210">
        <v>0</v>
      </c>
      <c r="AK260" s="210">
        <v>0</v>
      </c>
      <c r="AL260" s="211">
        <v>104000000</v>
      </c>
      <c r="AM260" s="210">
        <v>250000000</v>
      </c>
      <c r="AN260" s="210">
        <v>0</v>
      </c>
      <c r="AO260" s="210">
        <v>0</v>
      </c>
      <c r="AP260" s="212">
        <v>250000000</v>
      </c>
      <c r="AQ260" s="214">
        <v>354000000</v>
      </c>
      <c r="AR260" s="210">
        <v>108160000</v>
      </c>
      <c r="AS260" s="210">
        <v>0</v>
      </c>
      <c r="AT260" s="210">
        <v>0</v>
      </c>
      <c r="AU260" s="210">
        <v>0</v>
      </c>
      <c r="AV260" s="210">
        <v>0</v>
      </c>
      <c r="AW260" s="210">
        <v>0</v>
      </c>
      <c r="AX260" s="210">
        <v>0</v>
      </c>
      <c r="AY260" s="210">
        <v>0</v>
      </c>
      <c r="AZ260" s="211">
        <v>108160000</v>
      </c>
      <c r="BA260" s="210">
        <v>250000000</v>
      </c>
      <c r="BB260" s="210">
        <v>0</v>
      </c>
      <c r="BC260" s="210">
        <v>0</v>
      </c>
      <c r="BD260" s="212">
        <v>250000000</v>
      </c>
      <c r="BE260" s="214">
        <v>358160000</v>
      </c>
      <c r="BF260" s="210">
        <v>112486400</v>
      </c>
      <c r="BG260" s="210">
        <v>0</v>
      </c>
      <c r="BH260" s="210">
        <v>0</v>
      </c>
      <c r="BI260" s="210">
        <v>0</v>
      </c>
      <c r="BJ260" s="210">
        <v>0</v>
      </c>
      <c r="BK260" s="210">
        <v>0</v>
      </c>
      <c r="BL260" s="210">
        <v>0</v>
      </c>
      <c r="BM260" s="210">
        <v>0</v>
      </c>
      <c r="BN260" s="211">
        <v>112486400</v>
      </c>
      <c r="BO260" s="210">
        <v>250000000</v>
      </c>
      <c r="BP260" s="210">
        <v>0</v>
      </c>
      <c r="BQ260" s="210">
        <v>0</v>
      </c>
      <c r="BR260" s="212">
        <v>250000000</v>
      </c>
      <c r="BS260" s="215">
        <v>362486400</v>
      </c>
      <c r="BT260" s="216">
        <v>1424646400</v>
      </c>
      <c r="BU260" s="217"/>
    </row>
    <row r="261" spans="1:73" ht="15.6">
      <c r="A261" s="201">
        <v>257</v>
      </c>
      <c r="B261" s="202" t="s">
        <v>1343</v>
      </c>
      <c r="C261" s="202" t="s">
        <v>1920</v>
      </c>
      <c r="D261" s="202" t="s">
        <v>1950</v>
      </c>
      <c r="E261" s="202" t="s">
        <v>1951</v>
      </c>
      <c r="F261" s="203">
        <v>45</v>
      </c>
      <c r="G261" s="202" t="s">
        <v>1195</v>
      </c>
      <c r="H261" s="204">
        <v>459902300</v>
      </c>
      <c r="I261" s="205" t="s">
        <v>1035</v>
      </c>
      <c r="J261" s="205" t="s">
        <v>1979</v>
      </c>
      <c r="K261" s="205" t="s">
        <v>1980</v>
      </c>
      <c r="L261" s="220" t="s">
        <v>23</v>
      </c>
      <c r="M261" s="202" t="s">
        <v>1981</v>
      </c>
      <c r="N261" s="204">
        <v>1</v>
      </c>
      <c r="O261" s="202" t="s">
        <v>757</v>
      </c>
      <c r="P261" s="210">
        <v>50000000</v>
      </c>
      <c r="Q261" s="210">
        <v>0</v>
      </c>
      <c r="R261" s="210">
        <v>0</v>
      </c>
      <c r="S261" s="210">
        <v>0</v>
      </c>
      <c r="T261" s="210">
        <v>0</v>
      </c>
      <c r="U261" s="210">
        <v>0</v>
      </c>
      <c r="V261" s="210">
        <v>0</v>
      </c>
      <c r="W261" s="210">
        <v>0</v>
      </c>
      <c r="X261" s="211">
        <v>50000000</v>
      </c>
      <c r="Y261" s="210">
        <v>750000000</v>
      </c>
      <c r="Z261" s="210">
        <v>0</v>
      </c>
      <c r="AA261" s="210">
        <v>0</v>
      </c>
      <c r="AB261" s="212">
        <v>750000000</v>
      </c>
      <c r="AC261" s="213">
        <v>800000000</v>
      </c>
      <c r="AD261" s="210">
        <v>52000000</v>
      </c>
      <c r="AE261" s="210">
        <v>0</v>
      </c>
      <c r="AF261" s="210">
        <v>0</v>
      </c>
      <c r="AG261" s="210">
        <v>0</v>
      </c>
      <c r="AH261" s="210">
        <v>0</v>
      </c>
      <c r="AI261" s="210">
        <v>0</v>
      </c>
      <c r="AJ261" s="210">
        <v>0</v>
      </c>
      <c r="AK261" s="210">
        <v>0</v>
      </c>
      <c r="AL261" s="211">
        <v>52000000</v>
      </c>
      <c r="AM261" s="210">
        <v>750000000</v>
      </c>
      <c r="AN261" s="210">
        <v>0</v>
      </c>
      <c r="AO261" s="210">
        <v>0</v>
      </c>
      <c r="AP261" s="212">
        <v>750000000</v>
      </c>
      <c r="AQ261" s="214">
        <v>802000000</v>
      </c>
      <c r="AR261" s="210">
        <v>54080000</v>
      </c>
      <c r="AS261" s="210">
        <v>0</v>
      </c>
      <c r="AT261" s="210">
        <v>0</v>
      </c>
      <c r="AU261" s="210">
        <v>0</v>
      </c>
      <c r="AV261" s="210">
        <v>0</v>
      </c>
      <c r="AW261" s="210">
        <v>0</v>
      </c>
      <c r="AX261" s="210">
        <v>0</v>
      </c>
      <c r="AY261" s="210">
        <v>0</v>
      </c>
      <c r="AZ261" s="211">
        <v>54080000</v>
      </c>
      <c r="BA261" s="210">
        <v>750000000</v>
      </c>
      <c r="BB261" s="210">
        <v>0</v>
      </c>
      <c r="BC261" s="210">
        <v>0</v>
      </c>
      <c r="BD261" s="212">
        <v>750000000</v>
      </c>
      <c r="BE261" s="214">
        <v>804080000</v>
      </c>
      <c r="BF261" s="210">
        <v>56243200</v>
      </c>
      <c r="BG261" s="210">
        <v>0</v>
      </c>
      <c r="BH261" s="210">
        <v>0</v>
      </c>
      <c r="BI261" s="210">
        <v>0</v>
      </c>
      <c r="BJ261" s="210">
        <v>0</v>
      </c>
      <c r="BK261" s="210">
        <v>0</v>
      </c>
      <c r="BL261" s="210">
        <v>0</v>
      </c>
      <c r="BM261" s="210">
        <v>0</v>
      </c>
      <c r="BN261" s="211">
        <v>56243200</v>
      </c>
      <c r="BO261" s="210">
        <v>750000000</v>
      </c>
      <c r="BP261" s="210">
        <v>0</v>
      </c>
      <c r="BQ261" s="210">
        <v>0</v>
      </c>
      <c r="BR261" s="212">
        <v>750000000</v>
      </c>
      <c r="BS261" s="215">
        <v>806243200</v>
      </c>
      <c r="BT261" s="216">
        <v>3212323200</v>
      </c>
      <c r="BU261" s="217"/>
    </row>
    <row r="262" spans="1:73" ht="31.2">
      <c r="A262" s="201">
        <v>258</v>
      </c>
      <c r="B262" s="202" t="s">
        <v>1343</v>
      </c>
      <c r="C262" s="202" t="s">
        <v>1920</v>
      </c>
      <c r="D262" s="202" t="s">
        <v>3599</v>
      </c>
      <c r="E262" s="202" t="s">
        <v>1985</v>
      </c>
      <c r="F262" s="203">
        <v>12</v>
      </c>
      <c r="G262" s="202" t="s">
        <v>1992</v>
      </c>
      <c r="H262" s="204">
        <v>120500400</v>
      </c>
      <c r="I262" s="205" t="s">
        <v>1993</v>
      </c>
      <c r="J262" s="205" t="s">
        <v>1994</v>
      </c>
      <c r="K262" s="205" t="s">
        <v>1995</v>
      </c>
      <c r="L262" s="220">
        <v>3</v>
      </c>
      <c r="M262" s="202" t="s">
        <v>1996</v>
      </c>
      <c r="N262" s="204">
        <v>7</v>
      </c>
      <c r="O262" s="202" t="s">
        <v>1983</v>
      </c>
      <c r="P262" s="210">
        <v>190608000</v>
      </c>
      <c r="Q262" s="210">
        <v>0</v>
      </c>
      <c r="R262" s="210">
        <v>0</v>
      </c>
      <c r="S262" s="210">
        <v>0</v>
      </c>
      <c r="T262" s="210">
        <v>0</v>
      </c>
      <c r="U262" s="210">
        <v>0</v>
      </c>
      <c r="V262" s="210">
        <v>0</v>
      </c>
      <c r="W262" s="210">
        <v>0</v>
      </c>
      <c r="X262" s="211">
        <v>190608000</v>
      </c>
      <c r="Y262" s="210">
        <v>0</v>
      </c>
      <c r="Z262" s="210">
        <v>0</v>
      </c>
      <c r="AA262" s="210">
        <v>0</v>
      </c>
      <c r="AB262" s="212">
        <v>0</v>
      </c>
      <c r="AC262" s="213">
        <v>190608000</v>
      </c>
      <c r="AD262" s="210">
        <v>198232320</v>
      </c>
      <c r="AE262" s="210">
        <v>0</v>
      </c>
      <c r="AF262" s="210">
        <v>0</v>
      </c>
      <c r="AG262" s="210">
        <v>0</v>
      </c>
      <c r="AH262" s="210">
        <v>0</v>
      </c>
      <c r="AI262" s="210">
        <v>0</v>
      </c>
      <c r="AJ262" s="210">
        <v>0</v>
      </c>
      <c r="AK262" s="210">
        <v>0</v>
      </c>
      <c r="AL262" s="211">
        <v>198232320</v>
      </c>
      <c r="AM262" s="210">
        <v>0</v>
      </c>
      <c r="AN262" s="210">
        <v>0</v>
      </c>
      <c r="AO262" s="210">
        <v>0</v>
      </c>
      <c r="AP262" s="212">
        <v>0</v>
      </c>
      <c r="AQ262" s="214">
        <v>198232320</v>
      </c>
      <c r="AR262" s="210">
        <v>206161612</v>
      </c>
      <c r="AS262" s="210">
        <v>0</v>
      </c>
      <c r="AT262" s="210">
        <v>0</v>
      </c>
      <c r="AU262" s="210">
        <v>0</v>
      </c>
      <c r="AV262" s="210">
        <v>0</v>
      </c>
      <c r="AW262" s="210">
        <v>0</v>
      </c>
      <c r="AX262" s="210">
        <v>0</v>
      </c>
      <c r="AY262" s="210">
        <v>0</v>
      </c>
      <c r="AZ262" s="211">
        <v>206161612</v>
      </c>
      <c r="BA262" s="210">
        <v>0</v>
      </c>
      <c r="BB262" s="210">
        <v>0</v>
      </c>
      <c r="BC262" s="210">
        <v>0</v>
      </c>
      <c r="BD262" s="212">
        <v>0</v>
      </c>
      <c r="BE262" s="214">
        <v>206161612</v>
      </c>
      <c r="BF262" s="210">
        <v>214395878</v>
      </c>
      <c r="BG262" s="210">
        <v>0</v>
      </c>
      <c r="BH262" s="210">
        <v>0</v>
      </c>
      <c r="BI262" s="210">
        <v>0</v>
      </c>
      <c r="BJ262" s="210">
        <v>0</v>
      </c>
      <c r="BK262" s="210">
        <v>0</v>
      </c>
      <c r="BL262" s="210">
        <v>0</v>
      </c>
      <c r="BM262" s="210">
        <v>0</v>
      </c>
      <c r="BN262" s="211">
        <v>214395878</v>
      </c>
      <c r="BO262" s="210">
        <v>0</v>
      </c>
      <c r="BP262" s="210">
        <v>0</v>
      </c>
      <c r="BQ262" s="210">
        <v>0</v>
      </c>
      <c r="BR262" s="212">
        <v>0</v>
      </c>
      <c r="BS262" s="215">
        <v>214395878</v>
      </c>
      <c r="BT262" s="216">
        <v>809397810</v>
      </c>
      <c r="BU262" s="217"/>
    </row>
    <row r="263" spans="1:73" ht="31.2">
      <c r="A263" s="201">
        <v>259</v>
      </c>
      <c r="B263" s="202" t="s">
        <v>1343</v>
      </c>
      <c r="C263" s="202" t="s">
        <v>1920</v>
      </c>
      <c r="D263" s="202" t="s">
        <v>3599</v>
      </c>
      <c r="E263" s="202" t="s">
        <v>1985</v>
      </c>
      <c r="F263" s="203">
        <v>12</v>
      </c>
      <c r="G263" s="202" t="s">
        <v>1992</v>
      </c>
      <c r="H263" s="204">
        <v>120500500</v>
      </c>
      <c r="I263" s="205" t="s">
        <v>1993</v>
      </c>
      <c r="J263" s="205" t="s">
        <v>1064</v>
      </c>
      <c r="K263" s="205" t="s">
        <v>1998</v>
      </c>
      <c r="L263" s="220">
        <v>3</v>
      </c>
      <c r="M263" s="202" t="s">
        <v>1999</v>
      </c>
      <c r="N263" s="204">
        <v>5</v>
      </c>
      <c r="O263" s="202" t="s">
        <v>1983</v>
      </c>
      <c r="P263" s="210">
        <v>822696000</v>
      </c>
      <c r="Q263" s="210">
        <v>0</v>
      </c>
      <c r="R263" s="210">
        <v>0</v>
      </c>
      <c r="S263" s="210">
        <v>0</v>
      </c>
      <c r="T263" s="210">
        <v>0</v>
      </c>
      <c r="U263" s="210">
        <v>0</v>
      </c>
      <c r="V263" s="210">
        <v>0</v>
      </c>
      <c r="W263" s="210">
        <v>0</v>
      </c>
      <c r="X263" s="211">
        <v>822696000</v>
      </c>
      <c r="Y263" s="210">
        <v>0</v>
      </c>
      <c r="Z263" s="210">
        <v>0</v>
      </c>
      <c r="AA263" s="210">
        <v>0</v>
      </c>
      <c r="AB263" s="212">
        <v>0</v>
      </c>
      <c r="AC263" s="213">
        <v>822696000</v>
      </c>
      <c r="AD263" s="210">
        <v>855603840</v>
      </c>
      <c r="AE263" s="210">
        <v>0</v>
      </c>
      <c r="AF263" s="210">
        <v>0</v>
      </c>
      <c r="AG263" s="210">
        <v>0</v>
      </c>
      <c r="AH263" s="210">
        <v>0</v>
      </c>
      <c r="AI263" s="210">
        <v>0</v>
      </c>
      <c r="AJ263" s="210">
        <v>0</v>
      </c>
      <c r="AK263" s="210">
        <v>0</v>
      </c>
      <c r="AL263" s="211">
        <v>855603840</v>
      </c>
      <c r="AM263" s="210">
        <v>0</v>
      </c>
      <c r="AN263" s="210">
        <v>0</v>
      </c>
      <c r="AO263" s="210">
        <v>0</v>
      </c>
      <c r="AP263" s="212">
        <v>0</v>
      </c>
      <c r="AQ263" s="214">
        <v>855603840</v>
      </c>
      <c r="AR263" s="210">
        <v>889827993</v>
      </c>
      <c r="AS263" s="210">
        <v>0</v>
      </c>
      <c r="AT263" s="210">
        <v>0</v>
      </c>
      <c r="AU263" s="210">
        <v>0</v>
      </c>
      <c r="AV263" s="210">
        <v>0</v>
      </c>
      <c r="AW263" s="210">
        <v>0</v>
      </c>
      <c r="AX263" s="210">
        <v>0</v>
      </c>
      <c r="AY263" s="210">
        <v>0</v>
      </c>
      <c r="AZ263" s="211">
        <v>889827993</v>
      </c>
      <c r="BA263" s="210">
        <v>0</v>
      </c>
      <c r="BB263" s="210">
        <v>0</v>
      </c>
      <c r="BC263" s="210">
        <v>0</v>
      </c>
      <c r="BD263" s="212">
        <v>0</v>
      </c>
      <c r="BE263" s="214">
        <v>889827993</v>
      </c>
      <c r="BF263" s="210">
        <v>925426213</v>
      </c>
      <c r="BG263" s="210">
        <v>0</v>
      </c>
      <c r="BH263" s="210">
        <v>0</v>
      </c>
      <c r="BI263" s="210">
        <v>0</v>
      </c>
      <c r="BJ263" s="210">
        <v>0</v>
      </c>
      <c r="BK263" s="210">
        <v>0</v>
      </c>
      <c r="BL263" s="210">
        <v>0</v>
      </c>
      <c r="BM263" s="210">
        <v>0</v>
      </c>
      <c r="BN263" s="211">
        <v>925426213</v>
      </c>
      <c r="BO263" s="210">
        <v>0</v>
      </c>
      <c r="BP263" s="210">
        <v>0</v>
      </c>
      <c r="BQ263" s="210">
        <v>0</v>
      </c>
      <c r="BR263" s="212">
        <v>0</v>
      </c>
      <c r="BS263" s="215">
        <v>925426213</v>
      </c>
      <c r="BT263" s="216">
        <v>3493554046</v>
      </c>
      <c r="BU263" s="217"/>
    </row>
    <row r="264" spans="1:73" ht="31.2">
      <c r="A264" s="201">
        <v>260</v>
      </c>
      <c r="B264" s="202" t="s">
        <v>1343</v>
      </c>
      <c r="C264" s="202" t="s">
        <v>1920</v>
      </c>
      <c r="D264" s="202" t="s">
        <v>3599</v>
      </c>
      <c r="E264" s="202" t="s">
        <v>1985</v>
      </c>
      <c r="F264" s="203">
        <v>12</v>
      </c>
      <c r="G264" s="202" t="s">
        <v>1992</v>
      </c>
      <c r="H264" s="204">
        <v>120500600</v>
      </c>
      <c r="I264" s="205" t="s">
        <v>2001</v>
      </c>
      <c r="J264" s="205" t="s">
        <v>1067</v>
      </c>
      <c r="K264" s="205" t="s">
        <v>2002</v>
      </c>
      <c r="L264" s="220">
        <v>2</v>
      </c>
      <c r="M264" s="202" t="s">
        <v>1996</v>
      </c>
      <c r="N264" s="204">
        <v>4</v>
      </c>
      <c r="O264" s="202" t="s">
        <v>1983</v>
      </c>
      <c r="P264" s="210">
        <v>822696000</v>
      </c>
      <c r="Q264" s="210">
        <v>0</v>
      </c>
      <c r="R264" s="210">
        <v>0</v>
      </c>
      <c r="S264" s="210">
        <v>0</v>
      </c>
      <c r="T264" s="210">
        <v>0</v>
      </c>
      <c r="U264" s="210">
        <v>0</v>
      </c>
      <c r="V264" s="210">
        <v>0</v>
      </c>
      <c r="W264" s="210">
        <v>0</v>
      </c>
      <c r="X264" s="211">
        <v>822696000</v>
      </c>
      <c r="Y264" s="210">
        <v>0</v>
      </c>
      <c r="Z264" s="210">
        <v>0</v>
      </c>
      <c r="AA264" s="210">
        <v>0</v>
      </c>
      <c r="AB264" s="212">
        <v>0</v>
      </c>
      <c r="AC264" s="213">
        <v>822696000</v>
      </c>
      <c r="AD264" s="210">
        <v>855603840</v>
      </c>
      <c r="AE264" s="210">
        <v>0</v>
      </c>
      <c r="AF264" s="210">
        <v>0</v>
      </c>
      <c r="AG264" s="210">
        <v>0</v>
      </c>
      <c r="AH264" s="210">
        <v>0</v>
      </c>
      <c r="AI264" s="210">
        <v>0</v>
      </c>
      <c r="AJ264" s="210">
        <v>0</v>
      </c>
      <c r="AK264" s="210">
        <v>0</v>
      </c>
      <c r="AL264" s="211">
        <v>855603840</v>
      </c>
      <c r="AM264" s="210">
        <v>0</v>
      </c>
      <c r="AN264" s="210">
        <v>0</v>
      </c>
      <c r="AO264" s="210">
        <v>0</v>
      </c>
      <c r="AP264" s="212">
        <v>0</v>
      </c>
      <c r="AQ264" s="214">
        <v>855603840</v>
      </c>
      <c r="AR264" s="210">
        <v>889827993</v>
      </c>
      <c r="AS264" s="210">
        <v>0</v>
      </c>
      <c r="AT264" s="210">
        <v>0</v>
      </c>
      <c r="AU264" s="210">
        <v>0</v>
      </c>
      <c r="AV264" s="210">
        <v>0</v>
      </c>
      <c r="AW264" s="210">
        <v>0</v>
      </c>
      <c r="AX264" s="210">
        <v>0</v>
      </c>
      <c r="AY264" s="210">
        <v>0</v>
      </c>
      <c r="AZ264" s="211">
        <v>889827993</v>
      </c>
      <c r="BA264" s="210">
        <v>0</v>
      </c>
      <c r="BB264" s="210">
        <v>0</v>
      </c>
      <c r="BC264" s="210">
        <v>0</v>
      </c>
      <c r="BD264" s="212">
        <v>0</v>
      </c>
      <c r="BE264" s="214">
        <v>889827993</v>
      </c>
      <c r="BF264" s="210">
        <v>925428213</v>
      </c>
      <c r="BG264" s="210">
        <v>0</v>
      </c>
      <c r="BH264" s="210">
        <v>0</v>
      </c>
      <c r="BI264" s="210">
        <v>0</v>
      </c>
      <c r="BJ264" s="210">
        <v>0</v>
      </c>
      <c r="BK264" s="210">
        <v>0</v>
      </c>
      <c r="BL264" s="210">
        <v>0</v>
      </c>
      <c r="BM264" s="210">
        <v>0</v>
      </c>
      <c r="BN264" s="211">
        <v>925428213</v>
      </c>
      <c r="BO264" s="210">
        <v>0</v>
      </c>
      <c r="BP264" s="210">
        <v>0</v>
      </c>
      <c r="BQ264" s="210">
        <v>0</v>
      </c>
      <c r="BR264" s="212">
        <v>0</v>
      </c>
      <c r="BS264" s="215">
        <v>925428213</v>
      </c>
      <c r="BT264" s="216">
        <v>3493556046</v>
      </c>
      <c r="BU264" s="217"/>
    </row>
    <row r="265" spans="1:73" ht="31.2">
      <c r="A265" s="201">
        <v>261</v>
      </c>
      <c r="B265" s="202" t="s">
        <v>1343</v>
      </c>
      <c r="C265" s="202" t="s">
        <v>1920</v>
      </c>
      <c r="D265" s="202" t="s">
        <v>3599</v>
      </c>
      <c r="E265" s="202" t="s">
        <v>1985</v>
      </c>
      <c r="F265" s="203">
        <v>12</v>
      </c>
      <c r="G265" s="202" t="s">
        <v>3600</v>
      </c>
      <c r="H265" s="204">
        <v>120201200</v>
      </c>
      <c r="I265" s="205" t="s">
        <v>2004</v>
      </c>
      <c r="J265" s="205" t="s">
        <v>2005</v>
      </c>
      <c r="K265" s="205" t="s">
        <v>2006</v>
      </c>
      <c r="L265" s="220">
        <v>0</v>
      </c>
      <c r="M265" s="202" t="s">
        <v>1793</v>
      </c>
      <c r="N265" s="204">
        <v>200</v>
      </c>
      <c r="O265" s="202" t="s">
        <v>1983</v>
      </c>
      <c r="P265" s="210">
        <v>0</v>
      </c>
      <c r="Q265" s="210">
        <v>0</v>
      </c>
      <c r="R265" s="210">
        <v>0</v>
      </c>
      <c r="S265" s="210">
        <v>0</v>
      </c>
      <c r="T265" s="210">
        <v>0</v>
      </c>
      <c r="U265" s="210">
        <v>0</v>
      </c>
      <c r="V265" s="210">
        <v>0</v>
      </c>
      <c r="W265" s="210">
        <v>0</v>
      </c>
      <c r="X265" s="211">
        <v>0</v>
      </c>
      <c r="Y265" s="210">
        <v>0</v>
      </c>
      <c r="Z265" s="210">
        <v>0</v>
      </c>
      <c r="AA265" s="210">
        <v>5000000</v>
      </c>
      <c r="AB265" s="212">
        <v>5000000</v>
      </c>
      <c r="AC265" s="213">
        <v>5000000</v>
      </c>
      <c r="AD265" s="210">
        <v>0</v>
      </c>
      <c r="AE265" s="210">
        <v>0</v>
      </c>
      <c r="AF265" s="210">
        <v>0</v>
      </c>
      <c r="AG265" s="210">
        <v>0</v>
      </c>
      <c r="AH265" s="210">
        <v>0</v>
      </c>
      <c r="AI265" s="210">
        <v>0</v>
      </c>
      <c r="AJ265" s="210">
        <v>0</v>
      </c>
      <c r="AK265" s="210">
        <v>0</v>
      </c>
      <c r="AL265" s="211">
        <v>0</v>
      </c>
      <c r="AM265" s="210">
        <v>0</v>
      </c>
      <c r="AN265" s="210">
        <v>0</v>
      </c>
      <c r="AO265" s="210">
        <v>5000000</v>
      </c>
      <c r="AP265" s="212">
        <v>5000000</v>
      </c>
      <c r="AQ265" s="214">
        <v>5000000</v>
      </c>
      <c r="AR265" s="210">
        <v>0</v>
      </c>
      <c r="AS265" s="210">
        <v>0</v>
      </c>
      <c r="AT265" s="210">
        <v>0</v>
      </c>
      <c r="AU265" s="210">
        <v>0</v>
      </c>
      <c r="AV265" s="210">
        <v>0</v>
      </c>
      <c r="AW265" s="210">
        <v>0</v>
      </c>
      <c r="AX265" s="210">
        <v>0</v>
      </c>
      <c r="AY265" s="210">
        <v>0</v>
      </c>
      <c r="AZ265" s="211">
        <v>0</v>
      </c>
      <c r="BA265" s="210">
        <v>0</v>
      </c>
      <c r="BB265" s="210">
        <v>0</v>
      </c>
      <c r="BC265" s="210">
        <v>5000000</v>
      </c>
      <c r="BD265" s="212">
        <v>5000000</v>
      </c>
      <c r="BE265" s="214">
        <v>5000000</v>
      </c>
      <c r="BF265" s="210">
        <v>0</v>
      </c>
      <c r="BG265" s="210">
        <v>0</v>
      </c>
      <c r="BH265" s="210">
        <v>0</v>
      </c>
      <c r="BI265" s="210">
        <v>0</v>
      </c>
      <c r="BJ265" s="210">
        <v>0</v>
      </c>
      <c r="BK265" s="210">
        <v>0</v>
      </c>
      <c r="BL265" s="210">
        <v>0</v>
      </c>
      <c r="BM265" s="210">
        <v>0</v>
      </c>
      <c r="BN265" s="211">
        <v>0</v>
      </c>
      <c r="BO265" s="210">
        <v>0</v>
      </c>
      <c r="BP265" s="210">
        <v>0</v>
      </c>
      <c r="BQ265" s="210">
        <v>5000000</v>
      </c>
      <c r="BR265" s="212">
        <v>5000000</v>
      </c>
      <c r="BS265" s="215">
        <v>5000000</v>
      </c>
      <c r="BT265" s="216">
        <v>20000000</v>
      </c>
      <c r="BU265" s="217"/>
    </row>
    <row r="266" spans="1:73" ht="31.2">
      <c r="A266" s="201">
        <v>262</v>
      </c>
      <c r="B266" s="202" t="s">
        <v>1343</v>
      </c>
      <c r="C266" s="202" t="s">
        <v>1920</v>
      </c>
      <c r="D266" s="202" t="s">
        <v>3601</v>
      </c>
      <c r="E266" s="202" t="s">
        <v>2012</v>
      </c>
      <c r="F266" s="203">
        <v>25</v>
      </c>
      <c r="G266" s="202" t="s">
        <v>2017</v>
      </c>
      <c r="H266" s="204">
        <v>250300200</v>
      </c>
      <c r="I266" s="205" t="s">
        <v>770</v>
      </c>
      <c r="J266" s="205" t="s">
        <v>2018</v>
      </c>
      <c r="K266" s="205" t="s">
        <v>2019</v>
      </c>
      <c r="L266" s="220">
        <v>120</v>
      </c>
      <c r="M266" s="202" t="s">
        <v>2020</v>
      </c>
      <c r="N266" s="204">
        <v>200</v>
      </c>
      <c r="O266" s="202" t="s">
        <v>2010</v>
      </c>
      <c r="P266" s="210">
        <v>9419602</v>
      </c>
      <c r="Q266" s="210">
        <v>0</v>
      </c>
      <c r="R266" s="210">
        <v>0</v>
      </c>
      <c r="S266" s="210">
        <v>0</v>
      </c>
      <c r="T266" s="210">
        <v>0</v>
      </c>
      <c r="U266" s="210">
        <v>0</v>
      </c>
      <c r="V266" s="210">
        <v>0</v>
      </c>
      <c r="W266" s="210">
        <v>0</v>
      </c>
      <c r="X266" s="211">
        <v>9419602</v>
      </c>
      <c r="Y266" s="210">
        <v>0</v>
      </c>
      <c r="Z266" s="210">
        <v>0</v>
      </c>
      <c r="AA266" s="210">
        <v>0</v>
      </c>
      <c r="AB266" s="212">
        <v>0</v>
      </c>
      <c r="AC266" s="213">
        <v>9419602</v>
      </c>
      <c r="AD266" s="210">
        <v>9796386</v>
      </c>
      <c r="AE266" s="210">
        <v>0</v>
      </c>
      <c r="AF266" s="210">
        <v>0</v>
      </c>
      <c r="AG266" s="210">
        <v>0</v>
      </c>
      <c r="AH266" s="210">
        <v>0</v>
      </c>
      <c r="AI266" s="210">
        <v>0</v>
      </c>
      <c r="AJ266" s="210">
        <v>0</v>
      </c>
      <c r="AK266" s="210">
        <v>0</v>
      </c>
      <c r="AL266" s="211">
        <v>9796386</v>
      </c>
      <c r="AM266" s="210">
        <v>0</v>
      </c>
      <c r="AN266" s="210">
        <v>0</v>
      </c>
      <c r="AO266" s="210">
        <v>0</v>
      </c>
      <c r="AP266" s="212">
        <v>0</v>
      </c>
      <c r="AQ266" s="214">
        <v>9796386</v>
      </c>
      <c r="AR266" s="210">
        <v>10188241</v>
      </c>
      <c r="AS266" s="210">
        <v>0</v>
      </c>
      <c r="AT266" s="210">
        <v>0</v>
      </c>
      <c r="AU266" s="210">
        <v>0</v>
      </c>
      <c r="AV266" s="210">
        <v>0</v>
      </c>
      <c r="AW266" s="210">
        <v>0</v>
      </c>
      <c r="AX266" s="210">
        <v>0</v>
      </c>
      <c r="AY266" s="210">
        <v>0</v>
      </c>
      <c r="AZ266" s="211">
        <v>10188241</v>
      </c>
      <c r="BA266" s="210">
        <v>0</v>
      </c>
      <c r="BB266" s="210">
        <v>0</v>
      </c>
      <c r="BC266" s="210">
        <v>0</v>
      </c>
      <c r="BD266" s="212">
        <v>0</v>
      </c>
      <c r="BE266" s="214">
        <v>10188241</v>
      </c>
      <c r="BF266" s="210">
        <v>10595771</v>
      </c>
      <c r="BG266" s="210">
        <v>0</v>
      </c>
      <c r="BH266" s="210">
        <v>0</v>
      </c>
      <c r="BI266" s="210">
        <v>0</v>
      </c>
      <c r="BJ266" s="210">
        <v>0</v>
      </c>
      <c r="BK266" s="210">
        <v>0</v>
      </c>
      <c r="BL266" s="210">
        <v>0</v>
      </c>
      <c r="BM266" s="210">
        <v>0</v>
      </c>
      <c r="BN266" s="211">
        <v>10595771</v>
      </c>
      <c r="BO266" s="210">
        <v>0</v>
      </c>
      <c r="BP266" s="210">
        <v>0</v>
      </c>
      <c r="BQ266" s="210">
        <v>0</v>
      </c>
      <c r="BR266" s="212">
        <v>0</v>
      </c>
      <c r="BS266" s="215">
        <v>10595771</v>
      </c>
      <c r="BT266" s="216">
        <v>40000000</v>
      </c>
      <c r="BU266" s="217"/>
    </row>
    <row r="267" spans="1:73" ht="31.2">
      <c r="A267" s="201">
        <v>263</v>
      </c>
      <c r="B267" s="202" t="s">
        <v>1343</v>
      </c>
      <c r="C267" s="202" t="s">
        <v>1920</v>
      </c>
      <c r="D267" s="202" t="s">
        <v>3601</v>
      </c>
      <c r="E267" s="202" t="s">
        <v>2012</v>
      </c>
      <c r="F267" s="203">
        <v>25</v>
      </c>
      <c r="G267" s="202" t="s">
        <v>2017</v>
      </c>
      <c r="H267" s="204">
        <v>250300800</v>
      </c>
      <c r="I267" s="205" t="s">
        <v>2022</v>
      </c>
      <c r="J267" s="205" t="s">
        <v>2023</v>
      </c>
      <c r="K267" s="205" t="s">
        <v>2024</v>
      </c>
      <c r="L267" s="220">
        <v>0</v>
      </c>
      <c r="M267" s="202" t="s">
        <v>2025</v>
      </c>
      <c r="N267" s="204">
        <v>2</v>
      </c>
      <c r="O267" s="202" t="s">
        <v>2010</v>
      </c>
      <c r="P267" s="210">
        <v>9419602</v>
      </c>
      <c r="Q267" s="210">
        <v>0</v>
      </c>
      <c r="R267" s="210">
        <v>0</v>
      </c>
      <c r="S267" s="210">
        <v>0</v>
      </c>
      <c r="T267" s="210">
        <v>0</v>
      </c>
      <c r="U267" s="210">
        <v>0</v>
      </c>
      <c r="V267" s="210">
        <v>0</v>
      </c>
      <c r="W267" s="210">
        <v>0</v>
      </c>
      <c r="X267" s="211">
        <v>9419602</v>
      </c>
      <c r="Y267" s="210">
        <v>0</v>
      </c>
      <c r="Z267" s="210">
        <v>0</v>
      </c>
      <c r="AA267" s="210">
        <v>0</v>
      </c>
      <c r="AB267" s="212">
        <v>0</v>
      </c>
      <c r="AC267" s="213">
        <v>9419602</v>
      </c>
      <c r="AD267" s="210">
        <v>9796386</v>
      </c>
      <c r="AE267" s="210">
        <v>0</v>
      </c>
      <c r="AF267" s="210">
        <v>0</v>
      </c>
      <c r="AG267" s="210">
        <v>0</v>
      </c>
      <c r="AH267" s="210">
        <v>0</v>
      </c>
      <c r="AI267" s="210">
        <v>0</v>
      </c>
      <c r="AJ267" s="210">
        <v>0</v>
      </c>
      <c r="AK267" s="210">
        <v>0</v>
      </c>
      <c r="AL267" s="211">
        <v>9796386</v>
      </c>
      <c r="AM267" s="210">
        <v>0</v>
      </c>
      <c r="AN267" s="210">
        <v>0</v>
      </c>
      <c r="AO267" s="210">
        <v>0</v>
      </c>
      <c r="AP267" s="212">
        <v>0</v>
      </c>
      <c r="AQ267" s="214">
        <v>9796386</v>
      </c>
      <c r="AR267" s="210">
        <v>10188241</v>
      </c>
      <c r="AS267" s="210">
        <v>0</v>
      </c>
      <c r="AT267" s="210">
        <v>0</v>
      </c>
      <c r="AU267" s="210">
        <v>0</v>
      </c>
      <c r="AV267" s="210">
        <v>0</v>
      </c>
      <c r="AW267" s="210">
        <v>0</v>
      </c>
      <c r="AX267" s="210">
        <v>0</v>
      </c>
      <c r="AY267" s="210">
        <v>0</v>
      </c>
      <c r="AZ267" s="211">
        <v>10188241</v>
      </c>
      <c r="BA267" s="210">
        <v>0</v>
      </c>
      <c r="BB267" s="210">
        <v>0</v>
      </c>
      <c r="BC267" s="210">
        <v>0</v>
      </c>
      <c r="BD267" s="212">
        <v>0</v>
      </c>
      <c r="BE267" s="214">
        <v>10188241</v>
      </c>
      <c r="BF267" s="210">
        <v>10595771</v>
      </c>
      <c r="BG267" s="210">
        <v>0</v>
      </c>
      <c r="BH267" s="210">
        <v>0</v>
      </c>
      <c r="BI267" s="210">
        <v>0</v>
      </c>
      <c r="BJ267" s="210">
        <v>0</v>
      </c>
      <c r="BK267" s="210">
        <v>0</v>
      </c>
      <c r="BL267" s="210">
        <v>0</v>
      </c>
      <c r="BM267" s="210">
        <v>0</v>
      </c>
      <c r="BN267" s="211">
        <v>10595771</v>
      </c>
      <c r="BO267" s="210">
        <v>0</v>
      </c>
      <c r="BP267" s="210">
        <v>0</v>
      </c>
      <c r="BQ267" s="210">
        <v>0</v>
      </c>
      <c r="BR267" s="212">
        <v>0</v>
      </c>
      <c r="BS267" s="215">
        <v>10595771</v>
      </c>
      <c r="BT267" s="216">
        <v>40000000</v>
      </c>
      <c r="BU267" s="217"/>
    </row>
    <row r="268" spans="1:73" ht="31.2">
      <c r="A268" s="201">
        <v>264</v>
      </c>
      <c r="B268" s="202" t="s">
        <v>1343</v>
      </c>
      <c r="C268" s="202" t="s">
        <v>1920</v>
      </c>
      <c r="D268" s="202" t="s">
        <v>3601</v>
      </c>
      <c r="E268" s="202" t="s">
        <v>2012</v>
      </c>
      <c r="F268" s="203">
        <v>25</v>
      </c>
      <c r="G268" s="202" t="s">
        <v>2026</v>
      </c>
      <c r="H268" s="204">
        <v>250300700</v>
      </c>
      <c r="I268" s="205" t="s">
        <v>937</v>
      </c>
      <c r="J268" s="205" t="s">
        <v>2027</v>
      </c>
      <c r="K268" s="205" t="s">
        <v>2028</v>
      </c>
      <c r="L268" s="220">
        <v>1488</v>
      </c>
      <c r="M268" s="202" t="s">
        <v>2025</v>
      </c>
      <c r="N268" s="204">
        <v>1800</v>
      </c>
      <c r="O268" s="202" t="s">
        <v>2010</v>
      </c>
      <c r="P268" s="210">
        <v>583741194</v>
      </c>
      <c r="Q268" s="210">
        <v>0</v>
      </c>
      <c r="R268" s="210">
        <v>0</v>
      </c>
      <c r="S268" s="210">
        <v>0</v>
      </c>
      <c r="T268" s="210">
        <v>0</v>
      </c>
      <c r="U268" s="210">
        <v>0</v>
      </c>
      <c r="V268" s="210">
        <v>0</v>
      </c>
      <c r="W268" s="210">
        <v>0</v>
      </c>
      <c r="X268" s="211">
        <v>583741194</v>
      </c>
      <c r="Y268" s="210">
        <v>463426315</v>
      </c>
      <c r="Z268" s="210">
        <v>0</v>
      </c>
      <c r="AA268" s="210">
        <v>0</v>
      </c>
      <c r="AB268" s="212">
        <v>463426315</v>
      </c>
      <c r="AC268" s="213">
        <v>1047167509</v>
      </c>
      <c r="AD268" s="210">
        <v>607090842</v>
      </c>
      <c r="AE268" s="210">
        <v>0</v>
      </c>
      <c r="AF268" s="210">
        <v>0</v>
      </c>
      <c r="AG268" s="210">
        <v>0</v>
      </c>
      <c r="AH268" s="210">
        <v>0</v>
      </c>
      <c r="AI268" s="210">
        <v>0</v>
      </c>
      <c r="AJ268" s="210">
        <v>0</v>
      </c>
      <c r="AK268" s="210">
        <v>0</v>
      </c>
      <c r="AL268" s="211">
        <v>607090842</v>
      </c>
      <c r="AM268" s="210">
        <v>450548342</v>
      </c>
      <c r="AN268" s="210">
        <v>0</v>
      </c>
      <c r="AO268" s="210">
        <v>0</v>
      </c>
      <c r="AP268" s="212">
        <v>450548342</v>
      </c>
      <c r="AQ268" s="214">
        <v>1057639184</v>
      </c>
      <c r="AR268" s="210">
        <v>631374477</v>
      </c>
      <c r="AS268" s="210">
        <v>0</v>
      </c>
      <c r="AT268" s="210">
        <v>0</v>
      </c>
      <c r="AU268" s="210">
        <v>0</v>
      </c>
      <c r="AV268" s="210">
        <v>0</v>
      </c>
      <c r="AW268" s="210">
        <v>0</v>
      </c>
      <c r="AX268" s="210">
        <v>0</v>
      </c>
      <c r="AY268" s="210">
        <v>0</v>
      </c>
      <c r="AZ268" s="211">
        <v>631374477</v>
      </c>
      <c r="BA268" s="210">
        <v>436841100</v>
      </c>
      <c r="BB268" s="210">
        <v>0</v>
      </c>
      <c r="BC268" s="210">
        <v>0</v>
      </c>
      <c r="BD268" s="212">
        <v>436841100</v>
      </c>
      <c r="BE268" s="214">
        <v>1068215577</v>
      </c>
      <c r="BF268" s="210">
        <v>656629455</v>
      </c>
      <c r="BG268" s="210">
        <v>0</v>
      </c>
      <c r="BH268" s="210">
        <v>0</v>
      </c>
      <c r="BI268" s="210">
        <v>0</v>
      </c>
      <c r="BJ268" s="210">
        <v>0</v>
      </c>
      <c r="BK268" s="210">
        <v>0</v>
      </c>
      <c r="BL268" s="210">
        <v>0</v>
      </c>
      <c r="BM268" s="210">
        <v>0</v>
      </c>
      <c r="BN268" s="211">
        <v>656629455</v>
      </c>
      <c r="BO268" s="210">
        <v>422268275</v>
      </c>
      <c r="BP268" s="210">
        <v>0</v>
      </c>
      <c r="BQ268" s="210">
        <v>0</v>
      </c>
      <c r="BR268" s="212">
        <v>422268275</v>
      </c>
      <c r="BS268" s="215">
        <v>1078897730</v>
      </c>
      <c r="BT268" s="216">
        <v>4251920000</v>
      </c>
      <c r="BU268" s="217"/>
    </row>
    <row r="269" spans="1:73" ht="31.2">
      <c r="A269" s="201">
        <v>265</v>
      </c>
      <c r="B269" s="202" t="s">
        <v>1343</v>
      </c>
      <c r="C269" s="202" t="s">
        <v>1920</v>
      </c>
      <c r="D269" s="202" t="s">
        <v>3601</v>
      </c>
      <c r="E269" s="202" t="s">
        <v>2012</v>
      </c>
      <c r="F269" s="203">
        <v>23</v>
      </c>
      <c r="G269" s="202" t="s">
        <v>3602</v>
      </c>
      <c r="H269" s="204">
        <v>230107500</v>
      </c>
      <c r="I269" s="205" t="s">
        <v>1196</v>
      </c>
      <c r="J269" s="205" t="s">
        <v>1197</v>
      </c>
      <c r="K269" s="205" t="s">
        <v>2029</v>
      </c>
      <c r="L269" s="220">
        <v>0</v>
      </c>
      <c r="M269" s="202" t="s">
        <v>2025</v>
      </c>
      <c r="N269" s="204">
        <v>2</v>
      </c>
      <c r="O269" s="202" t="s">
        <v>2010</v>
      </c>
      <c r="P269" s="210">
        <v>9419602</v>
      </c>
      <c r="Q269" s="210">
        <v>0</v>
      </c>
      <c r="R269" s="210">
        <v>0</v>
      </c>
      <c r="S269" s="210">
        <v>0</v>
      </c>
      <c r="T269" s="210">
        <v>0</v>
      </c>
      <c r="U269" s="210">
        <v>0</v>
      </c>
      <c r="V269" s="210">
        <v>0</v>
      </c>
      <c r="W269" s="210">
        <v>0</v>
      </c>
      <c r="X269" s="211">
        <v>9419602</v>
      </c>
      <c r="Y269" s="210">
        <v>0</v>
      </c>
      <c r="Z269" s="210">
        <v>0</v>
      </c>
      <c r="AA269" s="210">
        <v>0</v>
      </c>
      <c r="AB269" s="212">
        <v>0</v>
      </c>
      <c r="AC269" s="213">
        <v>9419602</v>
      </c>
      <c r="AD269" s="210">
        <v>9796386</v>
      </c>
      <c r="AE269" s="210">
        <v>0</v>
      </c>
      <c r="AF269" s="210">
        <v>0</v>
      </c>
      <c r="AG269" s="210">
        <v>0</v>
      </c>
      <c r="AH269" s="210">
        <v>0</v>
      </c>
      <c r="AI269" s="210">
        <v>0</v>
      </c>
      <c r="AJ269" s="210">
        <v>0</v>
      </c>
      <c r="AK269" s="210">
        <v>0</v>
      </c>
      <c r="AL269" s="211">
        <v>9796386</v>
      </c>
      <c r="AM269" s="210">
        <v>0</v>
      </c>
      <c r="AN269" s="210">
        <v>0</v>
      </c>
      <c r="AO269" s="210">
        <v>0</v>
      </c>
      <c r="AP269" s="212">
        <v>0</v>
      </c>
      <c r="AQ269" s="214">
        <v>9796386</v>
      </c>
      <c r="AR269" s="210">
        <v>10188241</v>
      </c>
      <c r="AS269" s="210">
        <v>0</v>
      </c>
      <c r="AT269" s="210">
        <v>0</v>
      </c>
      <c r="AU269" s="210">
        <v>0</v>
      </c>
      <c r="AV269" s="210">
        <v>0</v>
      </c>
      <c r="AW269" s="210">
        <v>0</v>
      </c>
      <c r="AX269" s="210">
        <v>0</v>
      </c>
      <c r="AY269" s="210">
        <v>0</v>
      </c>
      <c r="AZ269" s="211">
        <v>10188241</v>
      </c>
      <c r="BA269" s="210">
        <v>0</v>
      </c>
      <c r="BB269" s="210">
        <v>0</v>
      </c>
      <c r="BC269" s="210">
        <v>0</v>
      </c>
      <c r="BD269" s="212">
        <v>0</v>
      </c>
      <c r="BE269" s="214">
        <v>10188241</v>
      </c>
      <c r="BF269" s="210">
        <v>10595771</v>
      </c>
      <c r="BG269" s="210">
        <v>0</v>
      </c>
      <c r="BH269" s="210">
        <v>0</v>
      </c>
      <c r="BI269" s="210">
        <v>0</v>
      </c>
      <c r="BJ269" s="210">
        <v>0</v>
      </c>
      <c r="BK269" s="210">
        <v>0</v>
      </c>
      <c r="BL269" s="210">
        <v>0</v>
      </c>
      <c r="BM269" s="210">
        <v>0</v>
      </c>
      <c r="BN269" s="211">
        <v>10595771</v>
      </c>
      <c r="BO269" s="210">
        <v>0</v>
      </c>
      <c r="BP269" s="210">
        <v>0</v>
      </c>
      <c r="BQ269" s="210">
        <v>0</v>
      </c>
      <c r="BR269" s="212">
        <v>0</v>
      </c>
      <c r="BS269" s="215">
        <v>10595771</v>
      </c>
      <c r="BT269" s="216">
        <v>40000000</v>
      </c>
      <c r="BU269" s="217"/>
    </row>
    <row r="270" spans="1:73" ht="31.2">
      <c r="A270" s="201">
        <v>266</v>
      </c>
      <c r="B270" s="202" t="s">
        <v>1343</v>
      </c>
      <c r="C270" s="202" t="s">
        <v>1920</v>
      </c>
      <c r="D270" s="202" t="s">
        <v>3603</v>
      </c>
      <c r="E270" s="202" t="s">
        <v>3604</v>
      </c>
      <c r="F270" s="203">
        <v>45</v>
      </c>
      <c r="G270" s="202" t="s">
        <v>1195</v>
      </c>
      <c r="H270" s="204">
        <v>459901600</v>
      </c>
      <c r="I270" s="205" t="s">
        <v>3605</v>
      </c>
      <c r="J270" s="205" t="s">
        <v>2036</v>
      </c>
      <c r="K270" s="205" t="s">
        <v>2037</v>
      </c>
      <c r="L270" s="220">
        <v>18</v>
      </c>
      <c r="M270" s="202" t="s">
        <v>2038</v>
      </c>
      <c r="N270" s="204">
        <v>38</v>
      </c>
      <c r="O270" s="202" t="s">
        <v>1902</v>
      </c>
      <c r="P270" s="210">
        <v>710347000</v>
      </c>
      <c r="Q270" s="210">
        <v>0</v>
      </c>
      <c r="R270" s="210">
        <v>0</v>
      </c>
      <c r="S270" s="210">
        <v>0</v>
      </c>
      <c r="T270" s="210">
        <v>0</v>
      </c>
      <c r="U270" s="210">
        <v>0</v>
      </c>
      <c r="V270" s="210">
        <v>0</v>
      </c>
      <c r="W270" s="210">
        <v>0</v>
      </c>
      <c r="X270" s="211">
        <v>710347000</v>
      </c>
      <c r="Y270" s="210">
        <v>158796000</v>
      </c>
      <c r="Z270" s="210">
        <v>0</v>
      </c>
      <c r="AA270" s="210">
        <v>0</v>
      </c>
      <c r="AB270" s="212">
        <v>158796000</v>
      </c>
      <c r="AC270" s="213">
        <v>869143000</v>
      </c>
      <c r="AD270" s="210">
        <v>781381700</v>
      </c>
      <c r="AE270" s="210">
        <v>0</v>
      </c>
      <c r="AF270" s="210">
        <v>0</v>
      </c>
      <c r="AG270" s="210">
        <v>0</v>
      </c>
      <c r="AH270" s="210">
        <v>0</v>
      </c>
      <c r="AI270" s="210">
        <v>0</v>
      </c>
      <c r="AJ270" s="210">
        <v>0</v>
      </c>
      <c r="AK270" s="210">
        <v>0</v>
      </c>
      <c r="AL270" s="211">
        <v>781381700</v>
      </c>
      <c r="AM270" s="210">
        <v>1174675600</v>
      </c>
      <c r="AN270" s="210">
        <v>0</v>
      </c>
      <c r="AO270" s="210">
        <v>0</v>
      </c>
      <c r="AP270" s="212">
        <v>1174675600</v>
      </c>
      <c r="AQ270" s="214">
        <v>1956057300</v>
      </c>
      <c r="AR270" s="210">
        <v>859519870</v>
      </c>
      <c r="AS270" s="210">
        <v>0</v>
      </c>
      <c r="AT270" s="210">
        <v>0</v>
      </c>
      <c r="AU270" s="210">
        <v>0</v>
      </c>
      <c r="AV270" s="210">
        <v>0</v>
      </c>
      <c r="AW270" s="210">
        <v>0</v>
      </c>
      <c r="AX270" s="210">
        <v>0</v>
      </c>
      <c r="AY270" s="210">
        <v>0</v>
      </c>
      <c r="AZ270" s="211">
        <v>859519870</v>
      </c>
      <c r="BA270" s="210">
        <v>1192143160</v>
      </c>
      <c r="BB270" s="210">
        <v>0</v>
      </c>
      <c r="BC270" s="210">
        <v>0</v>
      </c>
      <c r="BD270" s="212">
        <v>1192143160</v>
      </c>
      <c r="BE270" s="214">
        <v>2051663030</v>
      </c>
      <c r="BF270" s="210">
        <v>945471857</v>
      </c>
      <c r="BG270" s="210">
        <v>0</v>
      </c>
      <c r="BH270" s="210">
        <v>0</v>
      </c>
      <c r="BI270" s="210">
        <v>0</v>
      </c>
      <c r="BJ270" s="210">
        <v>0</v>
      </c>
      <c r="BK270" s="210">
        <v>0</v>
      </c>
      <c r="BL270" s="210">
        <v>0</v>
      </c>
      <c r="BM270" s="210">
        <v>0</v>
      </c>
      <c r="BN270" s="211">
        <v>945471857</v>
      </c>
      <c r="BO270" s="210">
        <v>1211357476</v>
      </c>
      <c r="BP270" s="210">
        <v>0</v>
      </c>
      <c r="BQ270" s="210">
        <v>0</v>
      </c>
      <c r="BR270" s="212">
        <v>1211357476</v>
      </c>
      <c r="BS270" s="215">
        <v>2156829333</v>
      </c>
      <c r="BT270" s="216">
        <v>7033692663</v>
      </c>
      <c r="BU270" s="217"/>
    </row>
    <row r="271" spans="1:73" ht="31.2">
      <c r="A271" s="201">
        <v>267</v>
      </c>
      <c r="B271" s="202" t="s">
        <v>1343</v>
      </c>
      <c r="C271" s="202" t="s">
        <v>1920</v>
      </c>
      <c r="D271" s="202" t="s">
        <v>3603</v>
      </c>
      <c r="E271" s="202" t="s">
        <v>3604</v>
      </c>
      <c r="F271" s="203">
        <v>45</v>
      </c>
      <c r="G271" s="202" t="s">
        <v>1195</v>
      </c>
      <c r="H271" s="204">
        <v>459903400</v>
      </c>
      <c r="I271" s="205" t="s">
        <v>870</v>
      </c>
      <c r="J271" s="205" t="s">
        <v>1000</v>
      </c>
      <c r="K271" s="205" t="s">
        <v>2040</v>
      </c>
      <c r="L271" s="220">
        <v>24</v>
      </c>
      <c r="M271" s="202" t="s">
        <v>2038</v>
      </c>
      <c r="N271" s="204">
        <v>36</v>
      </c>
      <c r="O271" s="202" t="s">
        <v>1902</v>
      </c>
      <c r="P271" s="210">
        <v>31097000</v>
      </c>
      <c r="Q271" s="210">
        <v>0</v>
      </c>
      <c r="R271" s="210">
        <v>0</v>
      </c>
      <c r="S271" s="210">
        <v>0</v>
      </c>
      <c r="T271" s="210">
        <v>0</v>
      </c>
      <c r="U271" s="210">
        <v>0</v>
      </c>
      <c r="V271" s="210">
        <v>0</v>
      </c>
      <c r="W271" s="210">
        <v>0</v>
      </c>
      <c r="X271" s="211">
        <v>31097000</v>
      </c>
      <c r="Y271" s="210">
        <v>834029000</v>
      </c>
      <c r="Z271" s="210">
        <v>0</v>
      </c>
      <c r="AA271" s="210">
        <v>0</v>
      </c>
      <c r="AB271" s="212">
        <v>834029000</v>
      </c>
      <c r="AC271" s="213">
        <v>865126000</v>
      </c>
      <c r="AD271" s="210">
        <v>62577400</v>
      </c>
      <c r="AE271" s="210"/>
      <c r="AF271" s="210">
        <v>0</v>
      </c>
      <c r="AG271" s="210">
        <v>0</v>
      </c>
      <c r="AH271" s="210">
        <v>0</v>
      </c>
      <c r="AI271" s="210">
        <v>0</v>
      </c>
      <c r="AJ271" s="210">
        <v>0</v>
      </c>
      <c r="AK271" s="210">
        <v>0</v>
      </c>
      <c r="AL271" s="211">
        <v>62577400</v>
      </c>
      <c r="AM271" s="210">
        <v>642431900</v>
      </c>
      <c r="AN271" s="210">
        <v>0</v>
      </c>
      <c r="AO271" s="210">
        <v>0</v>
      </c>
      <c r="AP271" s="212">
        <v>642431900</v>
      </c>
      <c r="AQ271" s="214">
        <v>705009300</v>
      </c>
      <c r="AR271" s="210">
        <v>37627370</v>
      </c>
      <c r="AS271" s="210">
        <v>0</v>
      </c>
      <c r="AT271" s="210">
        <v>0</v>
      </c>
      <c r="AU271" s="210">
        <v>0</v>
      </c>
      <c r="AV271" s="210">
        <v>0</v>
      </c>
      <c r="AW271" s="210">
        <v>0</v>
      </c>
      <c r="AX271" s="210">
        <v>0</v>
      </c>
      <c r="AY271" s="210">
        <v>0</v>
      </c>
      <c r="AZ271" s="211">
        <v>37627370</v>
      </c>
      <c r="BA271" s="210">
        <v>651675090</v>
      </c>
      <c r="BB271" s="210">
        <v>0</v>
      </c>
      <c r="BC271" s="210">
        <v>0</v>
      </c>
      <c r="BD271" s="212">
        <v>651675090</v>
      </c>
      <c r="BE271" s="214">
        <v>689302460</v>
      </c>
      <c r="BF271" s="210">
        <v>41390107</v>
      </c>
      <c r="BG271" s="210">
        <v>0</v>
      </c>
      <c r="BH271" s="210">
        <v>0</v>
      </c>
      <c r="BI271" s="210">
        <v>0</v>
      </c>
      <c r="BJ271" s="210">
        <v>0</v>
      </c>
      <c r="BK271" s="210">
        <v>0</v>
      </c>
      <c r="BL271" s="210">
        <v>0</v>
      </c>
      <c r="BM271" s="210">
        <v>0</v>
      </c>
      <c r="BN271" s="211">
        <v>41390107</v>
      </c>
      <c r="BO271" s="210">
        <v>661842599</v>
      </c>
      <c r="BP271" s="210">
        <v>0</v>
      </c>
      <c r="BQ271" s="210">
        <v>0</v>
      </c>
      <c r="BR271" s="212">
        <v>661842599</v>
      </c>
      <c r="BS271" s="215">
        <v>703232706</v>
      </c>
      <c r="BT271" s="216">
        <v>2962670466</v>
      </c>
      <c r="BU271" s="217"/>
    </row>
    <row r="272" spans="1:73" ht="31.2">
      <c r="A272" s="201">
        <v>268</v>
      </c>
      <c r="B272" s="202" t="s">
        <v>1343</v>
      </c>
      <c r="C272" s="202" t="s">
        <v>1920</v>
      </c>
      <c r="D272" s="202" t="s">
        <v>3603</v>
      </c>
      <c r="E272" s="202" t="s">
        <v>3604</v>
      </c>
      <c r="F272" s="203">
        <v>45</v>
      </c>
      <c r="G272" s="202" t="s">
        <v>1195</v>
      </c>
      <c r="H272" s="204">
        <v>459903100</v>
      </c>
      <c r="I272" s="205" t="s">
        <v>1273</v>
      </c>
      <c r="J272" s="205" t="s">
        <v>1274</v>
      </c>
      <c r="K272" s="205" t="s">
        <v>2041</v>
      </c>
      <c r="L272" s="220">
        <v>0</v>
      </c>
      <c r="M272" s="202" t="s">
        <v>28</v>
      </c>
      <c r="N272" s="204">
        <v>31</v>
      </c>
      <c r="O272" s="202" t="s">
        <v>1902</v>
      </c>
      <c r="P272" s="210">
        <v>52932000</v>
      </c>
      <c r="Q272" s="210">
        <v>0</v>
      </c>
      <c r="R272" s="210">
        <v>0</v>
      </c>
      <c r="S272" s="210">
        <v>0</v>
      </c>
      <c r="T272" s="210">
        <v>0</v>
      </c>
      <c r="U272" s="210">
        <v>0</v>
      </c>
      <c r="V272" s="210">
        <v>0</v>
      </c>
      <c r="W272" s="210">
        <v>0</v>
      </c>
      <c r="X272" s="211">
        <v>52932000</v>
      </c>
      <c r="Y272" s="210">
        <v>3636961000</v>
      </c>
      <c r="Z272" s="210">
        <v>0</v>
      </c>
      <c r="AA272" s="210">
        <v>0</v>
      </c>
      <c r="AB272" s="212">
        <v>3636961000</v>
      </c>
      <c r="AC272" s="213">
        <v>3689893000</v>
      </c>
      <c r="AD272" s="210">
        <v>150657100</v>
      </c>
      <c r="AE272" s="210">
        <v>0</v>
      </c>
      <c r="AF272" s="210">
        <v>0</v>
      </c>
      <c r="AG272" s="210">
        <v>0</v>
      </c>
      <c r="AH272" s="210">
        <v>0</v>
      </c>
      <c r="AI272" s="210">
        <v>0</v>
      </c>
      <c r="AJ272" s="210">
        <v>0</v>
      </c>
      <c r="AK272" s="210">
        <v>0</v>
      </c>
      <c r="AL272" s="211">
        <v>150657100</v>
      </c>
      <c r="AM272" s="210">
        <v>3892225200</v>
      </c>
      <c r="AN272" s="210">
        <v>0</v>
      </c>
      <c r="AO272" s="210">
        <v>0</v>
      </c>
      <c r="AP272" s="212">
        <v>3892225200</v>
      </c>
      <c r="AQ272" s="214">
        <v>4042882300</v>
      </c>
      <c r="AR272" s="210">
        <v>165722810</v>
      </c>
      <c r="AS272" s="210">
        <v>0</v>
      </c>
      <c r="AT272" s="210">
        <v>0</v>
      </c>
      <c r="AU272" s="210">
        <v>0</v>
      </c>
      <c r="AV272" s="210">
        <v>0</v>
      </c>
      <c r="AW272" s="210">
        <v>0</v>
      </c>
      <c r="AX272" s="210">
        <v>0</v>
      </c>
      <c r="AY272" s="210">
        <v>0</v>
      </c>
      <c r="AZ272" s="211">
        <v>165722810</v>
      </c>
      <c r="BA272" s="210">
        <v>4281447720</v>
      </c>
      <c r="BB272" s="210">
        <v>0</v>
      </c>
      <c r="BC272" s="210">
        <v>0</v>
      </c>
      <c r="BD272" s="212">
        <v>4281447720</v>
      </c>
      <c r="BE272" s="214">
        <v>4447170530</v>
      </c>
      <c r="BF272" s="210">
        <v>182295091</v>
      </c>
      <c r="BG272" s="210">
        <v>0</v>
      </c>
      <c r="BH272" s="210">
        <v>0</v>
      </c>
      <c r="BI272" s="210">
        <v>0</v>
      </c>
      <c r="BJ272" s="210">
        <v>0</v>
      </c>
      <c r="BK272" s="210">
        <v>0</v>
      </c>
      <c r="BL272" s="210">
        <v>0</v>
      </c>
      <c r="BM272" s="210">
        <v>0</v>
      </c>
      <c r="BN272" s="211">
        <v>182295091</v>
      </c>
      <c r="BO272" s="210">
        <v>4709592492</v>
      </c>
      <c r="BP272" s="210">
        <v>0</v>
      </c>
      <c r="BQ272" s="210">
        <v>0</v>
      </c>
      <c r="BR272" s="212">
        <v>4709592492</v>
      </c>
      <c r="BS272" s="215">
        <v>4891887583</v>
      </c>
      <c r="BT272" s="216">
        <v>17071833413</v>
      </c>
      <c r="BU272" s="217"/>
    </row>
    <row r="273" spans="1:73" ht="31.2">
      <c r="A273" s="201">
        <v>269</v>
      </c>
      <c r="B273" s="202" t="s">
        <v>1343</v>
      </c>
      <c r="C273" s="202" t="s">
        <v>1920</v>
      </c>
      <c r="D273" s="202" t="s">
        <v>3603</v>
      </c>
      <c r="E273" s="202" t="s">
        <v>3604</v>
      </c>
      <c r="F273" s="203">
        <v>45</v>
      </c>
      <c r="G273" s="202" t="s">
        <v>1195</v>
      </c>
      <c r="H273" s="204">
        <v>459901700</v>
      </c>
      <c r="I273" s="205" t="s">
        <v>1035</v>
      </c>
      <c r="J273" s="205" t="s">
        <v>1036</v>
      </c>
      <c r="K273" s="205" t="s">
        <v>2044</v>
      </c>
      <c r="L273" s="220">
        <v>1</v>
      </c>
      <c r="M273" s="202" t="s">
        <v>1909</v>
      </c>
      <c r="N273" s="204">
        <v>1</v>
      </c>
      <c r="O273" s="202" t="s">
        <v>1902</v>
      </c>
      <c r="P273" s="210">
        <v>812301957</v>
      </c>
      <c r="Q273" s="210">
        <v>0</v>
      </c>
      <c r="R273" s="210">
        <v>0</v>
      </c>
      <c r="S273" s="210">
        <v>0</v>
      </c>
      <c r="T273" s="210">
        <v>0</v>
      </c>
      <c r="U273" s="210">
        <v>0</v>
      </c>
      <c r="V273" s="210">
        <v>0</v>
      </c>
      <c r="W273" s="210">
        <v>0</v>
      </c>
      <c r="X273" s="211">
        <v>812301957</v>
      </c>
      <c r="Y273" s="210">
        <v>1172419404.8</v>
      </c>
      <c r="Z273" s="210">
        <v>0</v>
      </c>
      <c r="AA273" s="210">
        <v>0</v>
      </c>
      <c r="AB273" s="212">
        <v>1172419404.8</v>
      </c>
      <c r="AC273" s="213">
        <v>1984721361.8</v>
      </c>
      <c r="AD273" s="210">
        <v>778834100</v>
      </c>
      <c r="AE273" s="210">
        <v>0</v>
      </c>
      <c r="AF273" s="210">
        <v>0</v>
      </c>
      <c r="AG273" s="210">
        <v>0</v>
      </c>
      <c r="AH273" s="210">
        <v>0</v>
      </c>
      <c r="AI273" s="210">
        <v>0</v>
      </c>
      <c r="AJ273" s="210">
        <v>0</v>
      </c>
      <c r="AK273" s="210">
        <v>0</v>
      </c>
      <c r="AL273" s="211">
        <v>778834100</v>
      </c>
      <c r="AM273" s="210">
        <v>698995932</v>
      </c>
      <c r="AN273" s="210">
        <v>0</v>
      </c>
      <c r="AO273" s="210">
        <v>0</v>
      </c>
      <c r="AP273" s="212">
        <v>698995932</v>
      </c>
      <c r="AQ273" s="214">
        <v>1477830032</v>
      </c>
      <c r="AR273" s="210">
        <v>856717510</v>
      </c>
      <c r="AS273" s="210">
        <v>0</v>
      </c>
      <c r="AT273" s="210">
        <v>0</v>
      </c>
      <c r="AU273" s="210">
        <v>0</v>
      </c>
      <c r="AV273" s="210">
        <v>0</v>
      </c>
      <c r="AW273" s="210">
        <v>0</v>
      </c>
      <c r="AX273" s="210">
        <v>0</v>
      </c>
      <c r="AY273" s="210">
        <v>0</v>
      </c>
      <c r="AZ273" s="211">
        <v>856717510</v>
      </c>
      <c r="BA273" s="210">
        <v>716176172</v>
      </c>
      <c r="BB273" s="210">
        <v>0</v>
      </c>
      <c r="BC273" s="210">
        <v>0</v>
      </c>
      <c r="BD273" s="212">
        <v>716176172</v>
      </c>
      <c r="BE273" s="214">
        <v>1572893682</v>
      </c>
      <c r="BF273" s="210">
        <v>925714368</v>
      </c>
      <c r="BG273" s="210">
        <v>0</v>
      </c>
      <c r="BH273" s="210">
        <v>0</v>
      </c>
      <c r="BI273" s="210">
        <v>0</v>
      </c>
      <c r="BJ273" s="210">
        <v>0</v>
      </c>
      <c r="BK273" s="210">
        <v>0</v>
      </c>
      <c r="BL273" s="210">
        <v>0</v>
      </c>
      <c r="BM273" s="210">
        <v>0</v>
      </c>
      <c r="BN273" s="211">
        <v>925714368</v>
      </c>
      <c r="BO273" s="210">
        <v>751749329</v>
      </c>
      <c r="BP273" s="210">
        <v>0</v>
      </c>
      <c r="BQ273" s="210">
        <v>0</v>
      </c>
      <c r="BR273" s="212">
        <v>751749329</v>
      </c>
      <c r="BS273" s="215">
        <v>1677463697</v>
      </c>
      <c r="BT273" s="216">
        <v>6712908772.8000002</v>
      </c>
      <c r="BU273" s="217"/>
    </row>
    <row r="274" spans="1:73" ht="31.2">
      <c r="A274" s="201">
        <v>270</v>
      </c>
      <c r="B274" s="202" t="s">
        <v>1343</v>
      </c>
      <c r="C274" s="202" t="s">
        <v>1920</v>
      </c>
      <c r="D274" s="202" t="s">
        <v>3603</v>
      </c>
      <c r="E274" s="202" t="s">
        <v>3604</v>
      </c>
      <c r="F274" s="203">
        <v>45</v>
      </c>
      <c r="G274" s="202" t="s">
        <v>1195</v>
      </c>
      <c r="H274" s="204">
        <v>459901800</v>
      </c>
      <c r="I274" s="205" t="s">
        <v>937</v>
      </c>
      <c r="J274" s="205" t="s">
        <v>1064</v>
      </c>
      <c r="K274" s="205" t="s">
        <v>2047</v>
      </c>
      <c r="L274" s="220">
        <v>4</v>
      </c>
      <c r="M274" s="202" t="s">
        <v>1909</v>
      </c>
      <c r="N274" s="204">
        <v>11</v>
      </c>
      <c r="O274" s="202" t="s">
        <v>1902</v>
      </c>
      <c r="P274" s="210">
        <v>218350000</v>
      </c>
      <c r="Q274" s="210">
        <v>0</v>
      </c>
      <c r="R274" s="210">
        <v>0</v>
      </c>
      <c r="S274" s="210">
        <v>0</v>
      </c>
      <c r="T274" s="210">
        <v>0</v>
      </c>
      <c r="U274" s="210">
        <v>0</v>
      </c>
      <c r="V274" s="210">
        <v>0</v>
      </c>
      <c r="W274" s="210">
        <v>0</v>
      </c>
      <c r="X274" s="211">
        <v>218350000</v>
      </c>
      <c r="Y274" s="210">
        <v>300000000</v>
      </c>
      <c r="Z274" s="210">
        <v>0</v>
      </c>
      <c r="AA274" s="210">
        <v>0</v>
      </c>
      <c r="AB274" s="212">
        <v>300000000</v>
      </c>
      <c r="AC274" s="213">
        <v>518350000</v>
      </c>
      <c r="AD274" s="210">
        <v>240185000</v>
      </c>
      <c r="AE274" s="210">
        <v>0</v>
      </c>
      <c r="AF274" s="210">
        <v>0</v>
      </c>
      <c r="AG274" s="210">
        <v>0</v>
      </c>
      <c r="AH274" s="210">
        <v>0</v>
      </c>
      <c r="AI274" s="210">
        <v>0</v>
      </c>
      <c r="AJ274" s="210">
        <v>0</v>
      </c>
      <c r="AK274" s="210">
        <v>0</v>
      </c>
      <c r="AL274" s="211">
        <v>240185000</v>
      </c>
      <c r="AM274" s="210">
        <v>300000000</v>
      </c>
      <c r="AN274" s="210">
        <v>0</v>
      </c>
      <c r="AO274" s="210">
        <v>0</v>
      </c>
      <c r="AP274" s="212">
        <v>300000000</v>
      </c>
      <c r="AQ274" s="214">
        <v>540185000</v>
      </c>
      <c r="AR274" s="210">
        <v>264203500</v>
      </c>
      <c r="AS274" s="210">
        <v>0</v>
      </c>
      <c r="AT274" s="210">
        <v>0</v>
      </c>
      <c r="AU274" s="210">
        <v>0</v>
      </c>
      <c r="AV274" s="210">
        <v>0</v>
      </c>
      <c r="AW274" s="210">
        <v>0</v>
      </c>
      <c r="AX274" s="210">
        <v>0</v>
      </c>
      <c r="AY274" s="210">
        <v>0</v>
      </c>
      <c r="AZ274" s="211">
        <v>264203500</v>
      </c>
      <c r="BA274" s="210">
        <v>300000000</v>
      </c>
      <c r="BB274" s="210">
        <v>0</v>
      </c>
      <c r="BC274" s="210">
        <v>0</v>
      </c>
      <c r="BD274" s="212">
        <v>300000000</v>
      </c>
      <c r="BE274" s="214">
        <v>564203500</v>
      </c>
      <c r="BF274" s="210">
        <v>290623850</v>
      </c>
      <c r="BG274" s="210">
        <v>0</v>
      </c>
      <c r="BH274" s="210">
        <v>0</v>
      </c>
      <c r="BI274" s="210">
        <v>0</v>
      </c>
      <c r="BJ274" s="210">
        <v>0</v>
      </c>
      <c r="BK274" s="210">
        <v>0</v>
      </c>
      <c r="BL274" s="210">
        <v>0</v>
      </c>
      <c r="BM274" s="210">
        <v>0</v>
      </c>
      <c r="BN274" s="211">
        <v>290623850</v>
      </c>
      <c r="BO274" s="210">
        <v>1900000000</v>
      </c>
      <c r="BP274" s="210">
        <v>0</v>
      </c>
      <c r="BQ274" s="210">
        <v>0</v>
      </c>
      <c r="BR274" s="212">
        <v>1900000000</v>
      </c>
      <c r="BS274" s="215">
        <v>2190623850</v>
      </c>
      <c r="BT274" s="216">
        <v>3813362350</v>
      </c>
      <c r="BU274" s="217"/>
    </row>
    <row r="275" spans="1:73" ht="15.6">
      <c r="A275" s="201">
        <v>271</v>
      </c>
      <c r="B275" s="202" t="s">
        <v>1343</v>
      </c>
      <c r="C275" s="202" t="s">
        <v>1920</v>
      </c>
      <c r="D275" s="202" t="s">
        <v>3606</v>
      </c>
      <c r="E275" s="202" t="s">
        <v>2050</v>
      </c>
      <c r="F275" s="203">
        <v>45</v>
      </c>
      <c r="G275" s="202" t="s">
        <v>1195</v>
      </c>
      <c r="H275" s="204">
        <v>459900200</v>
      </c>
      <c r="I275" s="205" t="s">
        <v>812</v>
      </c>
      <c r="J275" s="205" t="s">
        <v>2055</v>
      </c>
      <c r="K275" s="205" t="s">
        <v>2056</v>
      </c>
      <c r="L275" s="220">
        <v>0</v>
      </c>
      <c r="M275" s="202" t="s">
        <v>2057</v>
      </c>
      <c r="N275" s="245">
        <v>0.6</v>
      </c>
      <c r="O275" s="202" t="s">
        <v>2048</v>
      </c>
      <c r="P275" s="210">
        <v>185192572</v>
      </c>
      <c r="Q275" s="210">
        <v>0</v>
      </c>
      <c r="R275" s="210">
        <v>0</v>
      </c>
      <c r="S275" s="210">
        <v>0</v>
      </c>
      <c r="T275" s="210">
        <v>0</v>
      </c>
      <c r="U275" s="210">
        <v>0</v>
      </c>
      <c r="V275" s="210">
        <v>0</v>
      </c>
      <c r="W275" s="210">
        <v>0</v>
      </c>
      <c r="X275" s="211">
        <v>185192572</v>
      </c>
      <c r="Y275" s="210">
        <v>50001994</v>
      </c>
      <c r="Z275" s="210">
        <v>0</v>
      </c>
      <c r="AA275" s="210">
        <v>0</v>
      </c>
      <c r="AB275" s="212">
        <v>50001994</v>
      </c>
      <c r="AC275" s="213">
        <v>235194566</v>
      </c>
      <c r="AD275" s="210">
        <v>192600273</v>
      </c>
      <c r="AE275" s="210">
        <v>0</v>
      </c>
      <c r="AF275" s="210">
        <v>0</v>
      </c>
      <c r="AG275" s="210">
        <v>0</v>
      </c>
      <c r="AH275" s="210">
        <v>0</v>
      </c>
      <c r="AI275" s="210">
        <v>0</v>
      </c>
      <c r="AJ275" s="210">
        <v>0</v>
      </c>
      <c r="AK275" s="210">
        <v>0</v>
      </c>
      <c r="AL275" s="211">
        <v>192600273</v>
      </c>
      <c r="AM275" s="210">
        <v>52002074</v>
      </c>
      <c r="AN275" s="210">
        <v>0</v>
      </c>
      <c r="AO275" s="210">
        <v>0</v>
      </c>
      <c r="AP275" s="212">
        <v>52002074</v>
      </c>
      <c r="AQ275" s="214">
        <v>244602347</v>
      </c>
      <c r="AR275" s="210">
        <v>200304286</v>
      </c>
      <c r="AS275" s="210">
        <v>0</v>
      </c>
      <c r="AT275" s="210">
        <v>0</v>
      </c>
      <c r="AU275" s="210">
        <v>0</v>
      </c>
      <c r="AV275" s="210">
        <v>0</v>
      </c>
      <c r="AW275" s="210">
        <v>0</v>
      </c>
      <c r="AX275" s="210">
        <v>0</v>
      </c>
      <c r="AY275" s="210">
        <v>0</v>
      </c>
      <c r="AZ275" s="211">
        <v>200304286</v>
      </c>
      <c r="BA275" s="210">
        <v>54082157</v>
      </c>
      <c r="BB275" s="210">
        <v>0</v>
      </c>
      <c r="BC275" s="210">
        <v>0</v>
      </c>
      <c r="BD275" s="212">
        <v>54082157</v>
      </c>
      <c r="BE275" s="214">
        <v>254386443</v>
      </c>
      <c r="BF275" s="210">
        <v>208316457</v>
      </c>
      <c r="BG275" s="210">
        <v>0</v>
      </c>
      <c r="BH275" s="210">
        <v>0</v>
      </c>
      <c r="BI275" s="210">
        <v>0</v>
      </c>
      <c r="BJ275" s="210">
        <v>0</v>
      </c>
      <c r="BK275" s="210">
        <v>0</v>
      </c>
      <c r="BL275" s="210">
        <v>0</v>
      </c>
      <c r="BM275" s="210">
        <v>0</v>
      </c>
      <c r="BN275" s="211">
        <v>208316457</v>
      </c>
      <c r="BO275" s="210">
        <v>56245443</v>
      </c>
      <c r="BP275" s="210">
        <v>0</v>
      </c>
      <c r="BQ275" s="210">
        <v>0</v>
      </c>
      <c r="BR275" s="212">
        <v>56245443</v>
      </c>
      <c r="BS275" s="215">
        <v>264561900</v>
      </c>
      <c r="BT275" s="216">
        <v>998745256</v>
      </c>
      <c r="BU275" s="217"/>
    </row>
    <row r="276" spans="1:73" ht="15.6">
      <c r="A276" s="201">
        <v>272</v>
      </c>
      <c r="B276" s="202" t="s">
        <v>1343</v>
      </c>
      <c r="C276" s="202" t="s">
        <v>1920</v>
      </c>
      <c r="D276" s="202" t="s">
        <v>3606</v>
      </c>
      <c r="E276" s="202" t="s">
        <v>2050</v>
      </c>
      <c r="F276" s="203">
        <v>45</v>
      </c>
      <c r="G276" s="202" t="s">
        <v>1195</v>
      </c>
      <c r="H276" s="204">
        <v>459901701</v>
      </c>
      <c r="I276" s="205" t="s">
        <v>2059</v>
      </c>
      <c r="J276" s="205" t="s">
        <v>2060</v>
      </c>
      <c r="K276" s="205" t="s">
        <v>2061</v>
      </c>
      <c r="L276" s="220">
        <v>1</v>
      </c>
      <c r="M276" s="202" t="s">
        <v>2057</v>
      </c>
      <c r="N276" s="204">
        <v>1</v>
      </c>
      <c r="O276" s="202" t="s">
        <v>2048</v>
      </c>
      <c r="P276" s="210">
        <v>483836571</v>
      </c>
      <c r="Q276" s="210">
        <v>0</v>
      </c>
      <c r="R276" s="210">
        <v>0</v>
      </c>
      <c r="S276" s="210">
        <v>0</v>
      </c>
      <c r="T276" s="210">
        <v>0</v>
      </c>
      <c r="U276" s="210">
        <v>0</v>
      </c>
      <c r="V276" s="210">
        <v>0</v>
      </c>
      <c r="W276" s="210">
        <v>0</v>
      </c>
      <c r="X276" s="211">
        <v>483836571</v>
      </c>
      <c r="Y276" s="210">
        <v>130635874</v>
      </c>
      <c r="Z276" s="210">
        <v>0</v>
      </c>
      <c r="AA276" s="210">
        <v>0</v>
      </c>
      <c r="AB276" s="212">
        <v>130635874</v>
      </c>
      <c r="AC276" s="213">
        <v>614472445</v>
      </c>
      <c r="AD276" s="210">
        <v>503190034</v>
      </c>
      <c r="AE276" s="210">
        <v>0</v>
      </c>
      <c r="AF276" s="210">
        <v>0</v>
      </c>
      <c r="AG276" s="210">
        <v>0</v>
      </c>
      <c r="AH276" s="210">
        <v>0</v>
      </c>
      <c r="AI276" s="210">
        <v>0</v>
      </c>
      <c r="AJ276" s="210">
        <v>0</v>
      </c>
      <c r="AK276" s="210">
        <v>0</v>
      </c>
      <c r="AL276" s="211">
        <v>503190034</v>
      </c>
      <c r="AM276" s="210">
        <v>135861309</v>
      </c>
      <c r="AN276" s="210">
        <v>0</v>
      </c>
      <c r="AO276" s="210">
        <v>0</v>
      </c>
      <c r="AP276" s="212">
        <v>135861309</v>
      </c>
      <c r="AQ276" s="214">
        <v>639051343</v>
      </c>
      <c r="AR276" s="210">
        <v>523317635</v>
      </c>
      <c r="AS276" s="210">
        <v>0</v>
      </c>
      <c r="AT276" s="210">
        <v>0</v>
      </c>
      <c r="AU276" s="210">
        <v>0</v>
      </c>
      <c r="AV276" s="210">
        <v>0</v>
      </c>
      <c r="AW276" s="210">
        <v>0</v>
      </c>
      <c r="AX276" s="210">
        <v>0</v>
      </c>
      <c r="AY276" s="210">
        <v>0</v>
      </c>
      <c r="AZ276" s="211">
        <v>523317635</v>
      </c>
      <c r="BA276" s="210">
        <v>141295762</v>
      </c>
      <c r="BB276" s="210">
        <v>0</v>
      </c>
      <c r="BC276" s="210">
        <v>0</v>
      </c>
      <c r="BD276" s="212">
        <v>141295762</v>
      </c>
      <c r="BE276" s="214">
        <v>664613397</v>
      </c>
      <c r="BF276" s="210">
        <v>544250342</v>
      </c>
      <c r="BG276" s="210">
        <v>0</v>
      </c>
      <c r="BH276" s="210">
        <v>0</v>
      </c>
      <c r="BI276" s="210">
        <v>0</v>
      </c>
      <c r="BJ276" s="210">
        <v>0</v>
      </c>
      <c r="BK276" s="210">
        <v>0</v>
      </c>
      <c r="BL276" s="210">
        <v>0</v>
      </c>
      <c r="BM276" s="210">
        <v>0</v>
      </c>
      <c r="BN276" s="211">
        <v>544250342</v>
      </c>
      <c r="BO276" s="210">
        <v>146947592</v>
      </c>
      <c r="BP276" s="210">
        <v>0</v>
      </c>
      <c r="BQ276" s="210">
        <v>0</v>
      </c>
      <c r="BR276" s="212">
        <v>146947592</v>
      </c>
      <c r="BS276" s="215">
        <v>691197934</v>
      </c>
      <c r="BT276" s="216">
        <v>2609335119</v>
      </c>
      <c r="BU276" s="217"/>
    </row>
    <row r="277" spans="1:73" ht="15.6">
      <c r="A277" s="201">
        <v>273</v>
      </c>
      <c r="B277" s="202" t="s">
        <v>1343</v>
      </c>
      <c r="C277" s="202" t="s">
        <v>1920</v>
      </c>
      <c r="D277" s="202" t="s">
        <v>3606</v>
      </c>
      <c r="E277" s="202" t="s">
        <v>2050</v>
      </c>
      <c r="F277" s="203">
        <v>45</v>
      </c>
      <c r="G277" s="202" t="s">
        <v>1195</v>
      </c>
      <c r="H277" s="204">
        <v>459902500</v>
      </c>
      <c r="I277" s="205" t="s">
        <v>1196</v>
      </c>
      <c r="J277" s="205" t="s">
        <v>1197</v>
      </c>
      <c r="K277" s="205" t="s">
        <v>2063</v>
      </c>
      <c r="L277" s="220">
        <v>0</v>
      </c>
      <c r="M277" s="202" t="s">
        <v>2057</v>
      </c>
      <c r="N277" s="204">
        <v>1</v>
      </c>
      <c r="O277" s="202" t="s">
        <v>2048</v>
      </c>
      <c r="P277" s="210">
        <v>143620572</v>
      </c>
      <c r="Q277" s="210">
        <v>0</v>
      </c>
      <c r="R277" s="210">
        <v>0</v>
      </c>
      <c r="S277" s="210">
        <v>0</v>
      </c>
      <c r="T277" s="210">
        <v>0</v>
      </c>
      <c r="U277" s="210">
        <v>0</v>
      </c>
      <c r="V277" s="210">
        <v>0</v>
      </c>
      <c r="W277" s="210">
        <v>0</v>
      </c>
      <c r="X277" s="211">
        <v>143620572</v>
      </c>
      <c r="Y277" s="210">
        <v>38777554</v>
      </c>
      <c r="Z277" s="210">
        <v>0</v>
      </c>
      <c r="AA277" s="210">
        <v>0</v>
      </c>
      <c r="AB277" s="212">
        <v>38777554</v>
      </c>
      <c r="AC277" s="213">
        <v>182398126</v>
      </c>
      <c r="AD277" s="210">
        <v>149365391</v>
      </c>
      <c r="AE277" s="210">
        <v>0</v>
      </c>
      <c r="AF277" s="210">
        <v>0</v>
      </c>
      <c r="AG277" s="210">
        <v>0</v>
      </c>
      <c r="AH277" s="210">
        <v>0</v>
      </c>
      <c r="AI277" s="210">
        <v>0</v>
      </c>
      <c r="AJ277" s="210">
        <v>0</v>
      </c>
      <c r="AK277" s="210">
        <v>0</v>
      </c>
      <c r="AL277" s="211">
        <v>149365391</v>
      </c>
      <c r="AM277" s="210">
        <v>40328656</v>
      </c>
      <c r="AN277" s="210">
        <v>0</v>
      </c>
      <c r="AO277" s="210">
        <v>0</v>
      </c>
      <c r="AP277" s="212">
        <v>40328656</v>
      </c>
      <c r="AQ277" s="214">
        <v>189694047</v>
      </c>
      <c r="AR277" s="210">
        <v>155340011</v>
      </c>
      <c r="AS277" s="210">
        <v>0</v>
      </c>
      <c r="AT277" s="210">
        <v>0</v>
      </c>
      <c r="AU277" s="210">
        <v>0</v>
      </c>
      <c r="AV277" s="210">
        <v>0</v>
      </c>
      <c r="AW277" s="210">
        <v>0</v>
      </c>
      <c r="AX277" s="210">
        <v>0</v>
      </c>
      <c r="AY277" s="210">
        <v>0</v>
      </c>
      <c r="AZ277" s="211">
        <v>155340011</v>
      </c>
      <c r="BA277" s="210">
        <v>41941803</v>
      </c>
      <c r="BB277" s="210">
        <v>0</v>
      </c>
      <c r="BC277" s="210">
        <v>0</v>
      </c>
      <c r="BD277" s="212">
        <v>41941803</v>
      </c>
      <c r="BE277" s="214">
        <v>197281814</v>
      </c>
      <c r="BF277" s="210">
        <v>161553612</v>
      </c>
      <c r="BG277" s="210">
        <v>0</v>
      </c>
      <c r="BH277" s="210">
        <v>0</v>
      </c>
      <c r="BI277" s="210">
        <v>0</v>
      </c>
      <c r="BJ277" s="210">
        <v>0</v>
      </c>
      <c r="BK277" s="210">
        <v>0</v>
      </c>
      <c r="BL277" s="210">
        <v>0</v>
      </c>
      <c r="BM277" s="210">
        <v>0</v>
      </c>
      <c r="BN277" s="211">
        <v>161553612</v>
      </c>
      <c r="BO277" s="210">
        <v>43619475</v>
      </c>
      <c r="BP277" s="210">
        <v>0</v>
      </c>
      <c r="BQ277" s="210">
        <v>0</v>
      </c>
      <c r="BR277" s="212">
        <v>43619475</v>
      </c>
      <c r="BS277" s="215">
        <v>205173087</v>
      </c>
      <c r="BT277" s="216">
        <v>774547074</v>
      </c>
      <c r="BU277" s="217"/>
    </row>
    <row r="278" spans="1:73" ht="15.6">
      <c r="A278" s="201">
        <v>274</v>
      </c>
      <c r="B278" s="202" t="s">
        <v>1343</v>
      </c>
      <c r="C278" s="202" t="s">
        <v>1920</v>
      </c>
      <c r="D278" s="202" t="s">
        <v>3606</v>
      </c>
      <c r="E278" s="202" t="s">
        <v>2050</v>
      </c>
      <c r="F278" s="203">
        <v>45</v>
      </c>
      <c r="G278" s="202" t="s">
        <v>1195</v>
      </c>
      <c r="H278" s="204">
        <v>459902800</v>
      </c>
      <c r="I278" s="205" t="s">
        <v>2065</v>
      </c>
      <c r="J278" s="205" t="s">
        <v>1232</v>
      </c>
      <c r="K278" s="205" t="s">
        <v>2066</v>
      </c>
      <c r="L278" s="220">
        <v>5</v>
      </c>
      <c r="M278" s="202" t="s">
        <v>2067</v>
      </c>
      <c r="N278" s="204">
        <v>5</v>
      </c>
      <c r="O278" s="202" t="s">
        <v>2048</v>
      </c>
      <c r="P278" s="210">
        <v>409684572</v>
      </c>
      <c r="Q278" s="210">
        <v>0</v>
      </c>
      <c r="R278" s="210">
        <v>0</v>
      </c>
      <c r="S278" s="210">
        <v>0</v>
      </c>
      <c r="T278" s="210">
        <v>0</v>
      </c>
      <c r="U278" s="210">
        <v>0</v>
      </c>
      <c r="V278" s="210">
        <v>0</v>
      </c>
      <c r="W278" s="210">
        <v>0</v>
      </c>
      <c r="X278" s="211">
        <v>409684572</v>
      </c>
      <c r="Y278" s="210">
        <v>110614834</v>
      </c>
      <c r="Z278" s="210">
        <v>0</v>
      </c>
      <c r="AA278" s="210">
        <v>0</v>
      </c>
      <c r="AB278" s="212">
        <v>110614834</v>
      </c>
      <c r="AC278" s="213">
        <v>520299406</v>
      </c>
      <c r="AD278" s="210">
        <v>426071953</v>
      </c>
      <c r="AE278" s="210">
        <v>0</v>
      </c>
      <c r="AF278" s="210">
        <v>0</v>
      </c>
      <c r="AG278" s="210">
        <v>0</v>
      </c>
      <c r="AH278" s="210">
        <v>0</v>
      </c>
      <c r="AI278" s="210">
        <v>0</v>
      </c>
      <c r="AJ278" s="210">
        <v>0</v>
      </c>
      <c r="AK278" s="210">
        <v>0</v>
      </c>
      <c r="AL278" s="211">
        <v>426071953</v>
      </c>
      <c r="AM278" s="210">
        <v>115039428</v>
      </c>
      <c r="AN278" s="210">
        <v>0</v>
      </c>
      <c r="AO278" s="210">
        <v>0</v>
      </c>
      <c r="AP278" s="212">
        <v>115039428</v>
      </c>
      <c r="AQ278" s="214">
        <v>541111381</v>
      </c>
      <c r="AR278" s="210">
        <v>443114834</v>
      </c>
      <c r="AS278" s="210">
        <v>0</v>
      </c>
      <c r="AT278" s="210">
        <v>0</v>
      </c>
      <c r="AU278" s="210">
        <v>0</v>
      </c>
      <c r="AV278" s="210">
        <v>0</v>
      </c>
      <c r="AW278" s="210">
        <v>0</v>
      </c>
      <c r="AX278" s="210">
        <v>0</v>
      </c>
      <c r="AY278" s="210">
        <v>0</v>
      </c>
      <c r="AZ278" s="211">
        <v>443114834</v>
      </c>
      <c r="BA278" s="210">
        <v>119641004</v>
      </c>
      <c r="BB278" s="210">
        <v>0</v>
      </c>
      <c r="BC278" s="210">
        <v>0</v>
      </c>
      <c r="BD278" s="212">
        <v>119641004</v>
      </c>
      <c r="BE278" s="214">
        <v>562755838</v>
      </c>
      <c r="BF278" s="210">
        <v>460839425</v>
      </c>
      <c r="BG278" s="210">
        <v>0</v>
      </c>
      <c r="BH278" s="210">
        <v>0</v>
      </c>
      <c r="BI278" s="210">
        <v>0</v>
      </c>
      <c r="BJ278" s="210">
        <v>0</v>
      </c>
      <c r="BK278" s="210">
        <v>0</v>
      </c>
      <c r="BL278" s="210">
        <v>0</v>
      </c>
      <c r="BM278" s="210">
        <v>0</v>
      </c>
      <c r="BN278" s="211">
        <v>460839425</v>
      </c>
      <c r="BO278" s="210">
        <v>124426645</v>
      </c>
      <c r="BP278" s="210">
        <v>0</v>
      </c>
      <c r="BQ278" s="210">
        <v>0</v>
      </c>
      <c r="BR278" s="212">
        <v>124426645</v>
      </c>
      <c r="BS278" s="215">
        <v>585266070</v>
      </c>
      <c r="BT278" s="216">
        <v>2209432695</v>
      </c>
      <c r="BU278" s="217"/>
    </row>
    <row r="279" spans="1:73" ht="15.6">
      <c r="A279" s="201">
        <v>275</v>
      </c>
      <c r="B279" s="202" t="s">
        <v>1343</v>
      </c>
      <c r="C279" s="202" t="s">
        <v>1920</v>
      </c>
      <c r="D279" s="202" t="s">
        <v>3606</v>
      </c>
      <c r="E279" s="202" t="s">
        <v>2050</v>
      </c>
      <c r="F279" s="203">
        <v>45</v>
      </c>
      <c r="G279" s="202" t="s">
        <v>1195</v>
      </c>
      <c r="H279" s="204">
        <v>459903100</v>
      </c>
      <c r="I279" s="205" t="s">
        <v>1273</v>
      </c>
      <c r="J279" s="205" t="s">
        <v>1274</v>
      </c>
      <c r="K279" s="205" t="s">
        <v>2070</v>
      </c>
      <c r="L279" s="220">
        <v>17</v>
      </c>
      <c r="M279" s="202" t="s">
        <v>2057</v>
      </c>
      <c r="N279" s="204">
        <v>34</v>
      </c>
      <c r="O279" s="202" t="s">
        <v>2048</v>
      </c>
      <c r="P279" s="210">
        <v>1419665713</v>
      </c>
      <c r="Q279" s="210">
        <v>0</v>
      </c>
      <c r="R279" s="210">
        <v>0</v>
      </c>
      <c r="S279" s="210">
        <v>0</v>
      </c>
      <c r="T279" s="210">
        <v>0</v>
      </c>
      <c r="U279" s="210">
        <v>0</v>
      </c>
      <c r="V279" s="210">
        <v>0</v>
      </c>
      <c r="W279" s="210">
        <v>0</v>
      </c>
      <c r="X279" s="211">
        <v>1419665713</v>
      </c>
      <c r="Y279" s="210">
        <v>383309744</v>
      </c>
      <c r="Z279" s="210">
        <v>0</v>
      </c>
      <c r="AA279" s="210">
        <v>0</v>
      </c>
      <c r="AB279" s="212">
        <v>383309744</v>
      </c>
      <c r="AC279" s="213">
        <v>1802975457</v>
      </c>
      <c r="AD279" s="210">
        <v>1476452349</v>
      </c>
      <c r="AE279" s="210">
        <v>0</v>
      </c>
      <c r="AF279" s="210">
        <v>0</v>
      </c>
      <c r="AG279" s="210">
        <v>0</v>
      </c>
      <c r="AH279" s="210">
        <v>0</v>
      </c>
      <c r="AI279" s="210">
        <v>0</v>
      </c>
      <c r="AJ279" s="210">
        <v>0</v>
      </c>
      <c r="AK279" s="210">
        <v>0</v>
      </c>
      <c r="AL279" s="211">
        <v>1476452349</v>
      </c>
      <c r="AM279" s="210">
        <v>398642133</v>
      </c>
      <c r="AN279" s="210">
        <v>0</v>
      </c>
      <c r="AO279" s="210">
        <v>0</v>
      </c>
      <c r="AP279" s="212">
        <v>398642133</v>
      </c>
      <c r="AQ279" s="214">
        <v>1875094482</v>
      </c>
      <c r="AR279" s="210">
        <v>1535510434</v>
      </c>
      <c r="AS279" s="210">
        <v>0</v>
      </c>
      <c r="AT279" s="210">
        <v>0</v>
      </c>
      <c r="AU279" s="210">
        <v>0</v>
      </c>
      <c r="AV279" s="210">
        <v>0</v>
      </c>
      <c r="AW279" s="210">
        <v>0</v>
      </c>
      <c r="AX279" s="210">
        <v>0</v>
      </c>
      <c r="AY279" s="210">
        <v>0</v>
      </c>
      <c r="AZ279" s="211">
        <v>1535510434</v>
      </c>
      <c r="BA279" s="210">
        <v>414587818</v>
      </c>
      <c r="BB279" s="210">
        <v>0</v>
      </c>
      <c r="BC279" s="210">
        <v>0</v>
      </c>
      <c r="BD279" s="212">
        <v>414587818</v>
      </c>
      <c r="BE279" s="214">
        <v>1950098252</v>
      </c>
      <c r="BF279" s="210">
        <v>1596930852</v>
      </c>
      <c r="BG279" s="210">
        <v>0</v>
      </c>
      <c r="BH279" s="210">
        <v>0</v>
      </c>
      <c r="BI279" s="210">
        <v>0</v>
      </c>
      <c r="BJ279" s="210">
        <v>0</v>
      </c>
      <c r="BK279" s="210">
        <v>0</v>
      </c>
      <c r="BL279" s="210">
        <v>0</v>
      </c>
      <c r="BM279" s="210">
        <v>0</v>
      </c>
      <c r="BN279" s="211">
        <v>1596930852</v>
      </c>
      <c r="BO279" s="210">
        <v>431171331</v>
      </c>
      <c r="BP279" s="210">
        <v>0</v>
      </c>
      <c r="BQ279" s="210">
        <v>0</v>
      </c>
      <c r="BR279" s="212">
        <v>431171331</v>
      </c>
      <c r="BS279" s="215">
        <v>2028102183</v>
      </c>
      <c r="BT279" s="216">
        <v>7656270374</v>
      </c>
      <c r="BU279" s="217"/>
    </row>
    <row r="280" spans="1:73" ht="15.6">
      <c r="A280" s="201">
        <v>276</v>
      </c>
      <c r="B280" s="202" t="s">
        <v>1343</v>
      </c>
      <c r="C280" s="202" t="s">
        <v>1920</v>
      </c>
      <c r="D280" s="202" t="s">
        <v>3607</v>
      </c>
      <c r="E280" s="202" t="s">
        <v>2074</v>
      </c>
      <c r="F280" s="203">
        <v>25</v>
      </c>
      <c r="G280" s="202" t="s">
        <v>3608</v>
      </c>
      <c r="H280" s="204">
        <v>250100100</v>
      </c>
      <c r="I280" s="205" t="s">
        <v>1043</v>
      </c>
      <c r="J280" s="205" t="s">
        <v>1064</v>
      </c>
      <c r="K280" s="205" t="s">
        <v>2080</v>
      </c>
      <c r="L280" s="220">
        <v>1</v>
      </c>
      <c r="M280" s="202" t="s">
        <v>2081</v>
      </c>
      <c r="N280" s="204">
        <v>1</v>
      </c>
      <c r="O280" s="202" t="s">
        <v>2072</v>
      </c>
      <c r="P280" s="210">
        <v>62485149.824125253</v>
      </c>
      <c r="Q280" s="210">
        <v>0</v>
      </c>
      <c r="R280" s="210">
        <v>0</v>
      </c>
      <c r="S280" s="210">
        <v>0</v>
      </c>
      <c r="T280" s="210">
        <v>0</v>
      </c>
      <c r="U280" s="210">
        <v>0</v>
      </c>
      <c r="V280" s="210">
        <v>0</v>
      </c>
      <c r="W280" s="210">
        <v>0</v>
      </c>
      <c r="X280" s="211">
        <v>62485149.824125253</v>
      </c>
      <c r="Y280" s="210">
        <v>0</v>
      </c>
      <c r="Z280" s="210">
        <v>0</v>
      </c>
      <c r="AA280" s="210">
        <v>0</v>
      </c>
      <c r="AB280" s="212">
        <v>0</v>
      </c>
      <c r="AC280" s="213">
        <v>62485149.824125253</v>
      </c>
      <c r="AD280" s="210">
        <v>64940816.212213375</v>
      </c>
      <c r="AE280" s="210">
        <v>0</v>
      </c>
      <c r="AF280" s="210">
        <v>0</v>
      </c>
      <c r="AG280" s="210">
        <v>0</v>
      </c>
      <c r="AH280" s="210">
        <v>0</v>
      </c>
      <c r="AI280" s="210">
        <v>0</v>
      </c>
      <c r="AJ280" s="210">
        <v>0</v>
      </c>
      <c r="AK280" s="210">
        <v>0</v>
      </c>
      <c r="AL280" s="211">
        <v>64940816.212213375</v>
      </c>
      <c r="AM280" s="210">
        <v>0</v>
      </c>
      <c r="AN280" s="210">
        <v>0</v>
      </c>
      <c r="AO280" s="210">
        <v>0</v>
      </c>
      <c r="AP280" s="212">
        <v>0</v>
      </c>
      <c r="AQ280" s="214">
        <v>64940816.212213375</v>
      </c>
      <c r="AR280" s="210">
        <v>67492990.289353356</v>
      </c>
      <c r="AS280" s="210">
        <v>0</v>
      </c>
      <c r="AT280" s="210">
        <v>0</v>
      </c>
      <c r="AU280" s="210">
        <v>0</v>
      </c>
      <c r="AV280" s="210">
        <v>0</v>
      </c>
      <c r="AW280" s="210">
        <v>0</v>
      </c>
      <c r="AX280" s="210">
        <v>0</v>
      </c>
      <c r="AY280" s="210">
        <v>0</v>
      </c>
      <c r="AZ280" s="211">
        <v>67492990.289353356</v>
      </c>
      <c r="BA280" s="210">
        <v>0</v>
      </c>
      <c r="BB280" s="210">
        <v>0</v>
      </c>
      <c r="BC280" s="210">
        <v>0</v>
      </c>
      <c r="BD280" s="212">
        <v>0</v>
      </c>
      <c r="BE280" s="214">
        <v>67492990.289353356</v>
      </c>
      <c r="BF280" s="210">
        <v>70145464.807724938</v>
      </c>
      <c r="BG280" s="210">
        <v>0</v>
      </c>
      <c r="BH280" s="210">
        <v>0</v>
      </c>
      <c r="BI280" s="210">
        <v>0</v>
      </c>
      <c r="BJ280" s="210">
        <v>0</v>
      </c>
      <c r="BK280" s="210">
        <v>0</v>
      </c>
      <c r="BL280" s="210">
        <v>0</v>
      </c>
      <c r="BM280" s="210">
        <v>0</v>
      </c>
      <c r="BN280" s="211">
        <v>70145464.807724938</v>
      </c>
      <c r="BO280" s="210">
        <v>0</v>
      </c>
      <c r="BP280" s="210">
        <v>0</v>
      </c>
      <c r="BQ280" s="210">
        <v>0</v>
      </c>
      <c r="BR280" s="212">
        <v>0</v>
      </c>
      <c r="BS280" s="215">
        <v>70145464.807724938</v>
      </c>
      <c r="BT280" s="216">
        <v>265064421.13341692</v>
      </c>
      <c r="BU280" s="217"/>
    </row>
    <row r="281" spans="1:73" ht="15.6">
      <c r="A281" s="201">
        <v>277</v>
      </c>
      <c r="B281" s="202" t="s">
        <v>1343</v>
      </c>
      <c r="C281" s="202" t="s">
        <v>1920</v>
      </c>
      <c r="D281" s="202" t="s">
        <v>3607</v>
      </c>
      <c r="E281" s="202" t="s">
        <v>2074</v>
      </c>
      <c r="F281" s="203">
        <v>25</v>
      </c>
      <c r="G281" s="202" t="s">
        <v>3609</v>
      </c>
      <c r="H281" s="204">
        <v>250100101</v>
      </c>
      <c r="I281" s="205" t="s">
        <v>1043</v>
      </c>
      <c r="J281" s="205" t="s">
        <v>2082</v>
      </c>
      <c r="K281" s="205" t="s">
        <v>2083</v>
      </c>
      <c r="L281" s="220">
        <v>1</v>
      </c>
      <c r="M281" s="202" t="s">
        <v>2084</v>
      </c>
      <c r="N281" s="204">
        <v>9</v>
      </c>
      <c r="O281" s="202" t="s">
        <v>2072</v>
      </c>
      <c r="P281" s="210">
        <v>62485149.824125253</v>
      </c>
      <c r="Q281" s="210">
        <v>0</v>
      </c>
      <c r="R281" s="210">
        <v>0</v>
      </c>
      <c r="S281" s="210">
        <v>0</v>
      </c>
      <c r="T281" s="210">
        <v>0</v>
      </c>
      <c r="U281" s="210">
        <v>0</v>
      </c>
      <c r="V281" s="210">
        <v>0</v>
      </c>
      <c r="W281" s="210">
        <v>0</v>
      </c>
      <c r="X281" s="211">
        <v>62485149.824125253</v>
      </c>
      <c r="Y281" s="210">
        <v>0</v>
      </c>
      <c r="Z281" s="210">
        <v>0</v>
      </c>
      <c r="AA281" s="210">
        <v>0</v>
      </c>
      <c r="AB281" s="212">
        <v>0</v>
      </c>
      <c r="AC281" s="213">
        <v>62485149.824125253</v>
      </c>
      <c r="AD281" s="210">
        <v>64940616.212213397</v>
      </c>
      <c r="AE281" s="210">
        <v>0</v>
      </c>
      <c r="AF281" s="210">
        <v>0</v>
      </c>
      <c r="AG281" s="210">
        <v>0</v>
      </c>
      <c r="AH281" s="210">
        <v>0</v>
      </c>
      <c r="AI281" s="210">
        <v>0</v>
      </c>
      <c r="AJ281" s="210">
        <v>0</v>
      </c>
      <c r="AK281" s="210">
        <v>0</v>
      </c>
      <c r="AL281" s="211">
        <v>64940616.212213397</v>
      </c>
      <c r="AM281" s="210">
        <v>0</v>
      </c>
      <c r="AN281" s="210">
        <v>0</v>
      </c>
      <c r="AO281" s="210">
        <v>0</v>
      </c>
      <c r="AP281" s="212">
        <v>0</v>
      </c>
      <c r="AQ281" s="214">
        <v>64940616.212213397</v>
      </c>
      <c r="AR281" s="210">
        <v>67492990.289353356</v>
      </c>
      <c r="AS281" s="210">
        <v>0</v>
      </c>
      <c r="AT281" s="210">
        <v>0</v>
      </c>
      <c r="AU281" s="210">
        <v>0</v>
      </c>
      <c r="AV281" s="210">
        <v>0</v>
      </c>
      <c r="AW281" s="210">
        <v>0</v>
      </c>
      <c r="AX281" s="210">
        <v>0</v>
      </c>
      <c r="AY281" s="210">
        <v>0</v>
      </c>
      <c r="AZ281" s="211">
        <v>67492990.289353356</v>
      </c>
      <c r="BA281" s="210">
        <v>0</v>
      </c>
      <c r="BB281" s="210">
        <v>0</v>
      </c>
      <c r="BC281" s="210">
        <v>0</v>
      </c>
      <c r="BD281" s="212">
        <v>0</v>
      </c>
      <c r="BE281" s="214">
        <v>67492990.289353356</v>
      </c>
      <c r="BF281" s="210">
        <v>70145464.807724938</v>
      </c>
      <c r="BG281" s="210">
        <v>0</v>
      </c>
      <c r="BH281" s="210">
        <v>0</v>
      </c>
      <c r="BI281" s="210">
        <v>0</v>
      </c>
      <c r="BJ281" s="210">
        <v>0</v>
      </c>
      <c r="BK281" s="210">
        <v>0</v>
      </c>
      <c r="BL281" s="210">
        <v>0</v>
      </c>
      <c r="BM281" s="210">
        <v>0</v>
      </c>
      <c r="BN281" s="211">
        <v>70145464.807724938</v>
      </c>
      <c r="BO281" s="210">
        <v>0</v>
      </c>
      <c r="BP281" s="210">
        <v>0</v>
      </c>
      <c r="BQ281" s="210">
        <v>0</v>
      </c>
      <c r="BR281" s="212">
        <v>0</v>
      </c>
      <c r="BS281" s="215">
        <v>70145464.807724938</v>
      </c>
      <c r="BT281" s="216">
        <v>265064221.13341695</v>
      </c>
      <c r="BU281" s="217"/>
    </row>
    <row r="282" spans="1:73" ht="15.6">
      <c r="A282" s="201">
        <v>278</v>
      </c>
      <c r="B282" s="202" t="s">
        <v>1343</v>
      </c>
      <c r="C282" s="202" t="s">
        <v>1920</v>
      </c>
      <c r="D282" s="202" t="s">
        <v>3607</v>
      </c>
      <c r="E282" s="202" t="s">
        <v>2074</v>
      </c>
      <c r="F282" s="203">
        <v>45</v>
      </c>
      <c r="G282" s="202" t="s">
        <v>3610</v>
      </c>
      <c r="H282" s="204">
        <v>459900100</v>
      </c>
      <c r="I282" s="205" t="s">
        <v>1043</v>
      </c>
      <c r="J282" s="205" t="s">
        <v>2085</v>
      </c>
      <c r="K282" s="205" t="s">
        <v>2086</v>
      </c>
      <c r="L282" s="220">
        <v>70</v>
      </c>
      <c r="M282" s="202" t="s">
        <v>2087</v>
      </c>
      <c r="N282" s="204">
        <v>130</v>
      </c>
      <c r="O282" s="202" t="s">
        <v>2072</v>
      </c>
      <c r="P282" s="210">
        <v>196311761.12771416</v>
      </c>
      <c r="Q282" s="210">
        <v>0</v>
      </c>
      <c r="R282" s="210">
        <v>0</v>
      </c>
      <c r="S282" s="210">
        <v>0</v>
      </c>
      <c r="T282" s="210">
        <v>0</v>
      </c>
      <c r="U282" s="210">
        <v>0</v>
      </c>
      <c r="V282" s="210">
        <v>0</v>
      </c>
      <c r="W282" s="210">
        <v>0</v>
      </c>
      <c r="X282" s="211">
        <v>196311761.12771416</v>
      </c>
      <c r="Y282" s="210">
        <v>0</v>
      </c>
      <c r="Z282" s="210">
        <v>0</v>
      </c>
      <c r="AA282" s="210">
        <v>0</v>
      </c>
      <c r="AB282" s="212">
        <v>0</v>
      </c>
      <c r="AC282" s="213">
        <v>196311761.12771416</v>
      </c>
      <c r="AD282" s="210">
        <v>204526813.34003299</v>
      </c>
      <c r="AE282" s="210">
        <v>0</v>
      </c>
      <c r="AF282" s="210">
        <v>0</v>
      </c>
      <c r="AG282" s="210">
        <v>0</v>
      </c>
      <c r="AH282" s="210">
        <v>0</v>
      </c>
      <c r="AI282" s="210">
        <v>0</v>
      </c>
      <c r="AJ282" s="210">
        <v>0</v>
      </c>
      <c r="AK282" s="210">
        <v>0</v>
      </c>
      <c r="AL282" s="211">
        <v>204526813.34003299</v>
      </c>
      <c r="AM282" s="210">
        <v>0</v>
      </c>
      <c r="AN282" s="210">
        <v>0</v>
      </c>
      <c r="AO282" s="210">
        <v>0</v>
      </c>
      <c r="AP282" s="212">
        <v>0</v>
      </c>
      <c r="AQ282" s="214">
        <v>204526813.34003299</v>
      </c>
      <c r="AR282" s="210">
        <v>213084301</v>
      </c>
      <c r="AS282" s="210">
        <v>0</v>
      </c>
      <c r="AT282" s="210">
        <v>0</v>
      </c>
      <c r="AU282" s="210">
        <v>0</v>
      </c>
      <c r="AV282" s="210">
        <v>0</v>
      </c>
      <c r="AW282" s="210">
        <v>0</v>
      </c>
      <c r="AX282" s="210">
        <v>0</v>
      </c>
      <c r="AY282" s="210">
        <v>0</v>
      </c>
      <c r="AZ282" s="211">
        <v>213084301</v>
      </c>
      <c r="BA282" s="210">
        <v>0</v>
      </c>
      <c r="BB282" s="210">
        <v>0</v>
      </c>
      <c r="BC282" s="210">
        <v>0</v>
      </c>
      <c r="BD282" s="212">
        <v>0</v>
      </c>
      <c r="BE282" s="214">
        <v>213084301</v>
      </c>
      <c r="BF282" s="210">
        <v>220378438.24149549</v>
      </c>
      <c r="BG282" s="210">
        <v>0</v>
      </c>
      <c r="BH282" s="210">
        <v>0</v>
      </c>
      <c r="BI282" s="210">
        <v>0</v>
      </c>
      <c r="BJ282" s="210">
        <v>0</v>
      </c>
      <c r="BK282" s="210">
        <v>0</v>
      </c>
      <c r="BL282" s="210">
        <v>0</v>
      </c>
      <c r="BM282" s="210">
        <v>0</v>
      </c>
      <c r="BN282" s="211">
        <v>220378438.24149549</v>
      </c>
      <c r="BO282" s="210">
        <v>0</v>
      </c>
      <c r="BP282" s="210">
        <v>0</v>
      </c>
      <c r="BQ282" s="210">
        <v>0</v>
      </c>
      <c r="BR282" s="212">
        <v>0</v>
      </c>
      <c r="BS282" s="215">
        <v>220378438.24149549</v>
      </c>
      <c r="BT282" s="216">
        <v>834301313.70924258</v>
      </c>
      <c r="BU282" s="217"/>
    </row>
    <row r="283" spans="1:73" ht="15.6">
      <c r="A283" s="201">
        <v>279</v>
      </c>
      <c r="B283" s="202" t="s">
        <v>1343</v>
      </c>
      <c r="C283" s="202" t="s">
        <v>1920</v>
      </c>
      <c r="D283" s="202" t="s">
        <v>3607</v>
      </c>
      <c r="E283" s="202" t="s">
        <v>2074</v>
      </c>
      <c r="F283" s="203">
        <v>45</v>
      </c>
      <c r="G283" s="202" t="s">
        <v>3611</v>
      </c>
      <c r="H283" s="204">
        <v>459903100</v>
      </c>
      <c r="I283" s="205" t="s">
        <v>2088</v>
      </c>
      <c r="J283" s="205" t="s">
        <v>2089</v>
      </c>
      <c r="K283" s="205" t="s">
        <v>2090</v>
      </c>
      <c r="L283" s="220">
        <v>42</v>
      </c>
      <c r="M283" s="202" t="s">
        <v>2091</v>
      </c>
      <c r="N283" s="204">
        <v>42</v>
      </c>
      <c r="O283" s="202" t="s">
        <v>2072</v>
      </c>
      <c r="P283" s="210">
        <v>156543333.95043769</v>
      </c>
      <c r="Q283" s="210">
        <v>0</v>
      </c>
      <c r="R283" s="210">
        <v>0</v>
      </c>
      <c r="S283" s="210">
        <v>0</v>
      </c>
      <c r="T283" s="210">
        <v>0</v>
      </c>
      <c r="U283" s="210">
        <v>0</v>
      </c>
      <c r="V283" s="210">
        <v>0</v>
      </c>
      <c r="W283" s="210">
        <v>0</v>
      </c>
      <c r="X283" s="211">
        <v>156543333.95043769</v>
      </c>
      <c r="Y283" s="210">
        <v>0</v>
      </c>
      <c r="Z283" s="210">
        <v>0</v>
      </c>
      <c r="AA283" s="210">
        <v>0</v>
      </c>
      <c r="AB283" s="212">
        <v>0</v>
      </c>
      <c r="AC283" s="213">
        <v>156543333.95043769</v>
      </c>
      <c r="AD283" s="210">
        <v>162695486.9746899</v>
      </c>
      <c r="AE283" s="210">
        <v>0</v>
      </c>
      <c r="AF283" s="210">
        <v>0</v>
      </c>
      <c r="AG283" s="210">
        <v>0</v>
      </c>
      <c r="AH283" s="210">
        <v>0</v>
      </c>
      <c r="AI283" s="210">
        <v>0</v>
      </c>
      <c r="AJ283" s="210">
        <v>0</v>
      </c>
      <c r="AK283" s="210">
        <v>0</v>
      </c>
      <c r="AL283" s="211">
        <v>162695486.9746899</v>
      </c>
      <c r="AM283" s="210">
        <v>0</v>
      </c>
      <c r="AN283" s="210">
        <v>0</v>
      </c>
      <c r="AO283" s="210">
        <v>0</v>
      </c>
      <c r="AP283" s="212">
        <v>0</v>
      </c>
      <c r="AQ283" s="214">
        <v>162695486.9746899</v>
      </c>
      <c r="AR283" s="210">
        <v>169089419.6127952</v>
      </c>
      <c r="AS283" s="210">
        <v>0</v>
      </c>
      <c r="AT283" s="210">
        <v>0</v>
      </c>
      <c r="AU283" s="210">
        <v>0</v>
      </c>
      <c r="AV283" s="210">
        <v>0</v>
      </c>
      <c r="AW283" s="210">
        <v>0</v>
      </c>
      <c r="AX283" s="210">
        <v>0</v>
      </c>
      <c r="AY283" s="210">
        <v>0</v>
      </c>
      <c r="AZ283" s="211">
        <v>169089419.6127952</v>
      </c>
      <c r="BA283" s="210">
        <v>0</v>
      </c>
      <c r="BB283" s="210">
        <v>0</v>
      </c>
      <c r="BC283" s="210">
        <v>0</v>
      </c>
      <c r="BD283" s="212">
        <v>0</v>
      </c>
      <c r="BE283" s="214">
        <v>169089419.6127952</v>
      </c>
      <c r="BF283" s="210">
        <v>177355294</v>
      </c>
      <c r="BG283" s="210">
        <v>0</v>
      </c>
      <c r="BH283" s="210">
        <v>0</v>
      </c>
      <c r="BI283" s="210">
        <v>0</v>
      </c>
      <c r="BJ283" s="210">
        <v>0</v>
      </c>
      <c r="BK283" s="210">
        <v>0</v>
      </c>
      <c r="BL283" s="210">
        <v>0</v>
      </c>
      <c r="BM283" s="210">
        <v>0</v>
      </c>
      <c r="BN283" s="211">
        <v>177355294</v>
      </c>
      <c r="BO283" s="210">
        <v>0</v>
      </c>
      <c r="BP283" s="210">
        <v>0</v>
      </c>
      <c r="BQ283" s="210">
        <v>0</v>
      </c>
      <c r="BR283" s="212">
        <v>0</v>
      </c>
      <c r="BS283" s="215">
        <v>177355294</v>
      </c>
      <c r="BT283" s="216">
        <v>665683534.53792286</v>
      </c>
      <c r="BU283" s="217"/>
    </row>
    <row r="284" spans="1:73" ht="15.6">
      <c r="A284" s="201">
        <v>280</v>
      </c>
      <c r="B284" s="202" t="s">
        <v>1343</v>
      </c>
      <c r="C284" s="202" t="s">
        <v>1920</v>
      </c>
      <c r="D284" s="202" t="s">
        <v>3607</v>
      </c>
      <c r="E284" s="202" t="s">
        <v>2074</v>
      </c>
      <c r="F284" s="203">
        <v>25</v>
      </c>
      <c r="G284" s="202" t="s">
        <v>3612</v>
      </c>
      <c r="H284" s="204">
        <v>250101400</v>
      </c>
      <c r="I284" s="205" t="s">
        <v>937</v>
      </c>
      <c r="J284" s="205" t="s">
        <v>2092</v>
      </c>
      <c r="K284" s="205" t="s">
        <v>3613</v>
      </c>
      <c r="L284" s="220">
        <v>42</v>
      </c>
      <c r="M284" s="202" t="s">
        <v>2094</v>
      </c>
      <c r="N284" s="204">
        <v>70</v>
      </c>
      <c r="O284" s="202" t="s">
        <v>2072</v>
      </c>
      <c r="P284" s="210">
        <v>85201872.470974058</v>
      </c>
      <c r="Q284" s="210">
        <v>0</v>
      </c>
      <c r="R284" s="210">
        <v>0</v>
      </c>
      <c r="S284" s="210">
        <v>0</v>
      </c>
      <c r="T284" s="210">
        <v>0</v>
      </c>
      <c r="U284" s="210">
        <v>0</v>
      </c>
      <c r="V284" s="210">
        <v>0</v>
      </c>
      <c r="W284" s="210">
        <v>0</v>
      </c>
      <c r="X284" s="211">
        <v>85201872.470974058</v>
      </c>
      <c r="Y284" s="210">
        <v>0</v>
      </c>
      <c r="Z284" s="210">
        <v>0</v>
      </c>
      <c r="AA284" s="210">
        <v>0</v>
      </c>
      <c r="AB284" s="212">
        <v>0</v>
      </c>
      <c r="AC284" s="213">
        <v>85201872.470974058</v>
      </c>
      <c r="AD284" s="210">
        <v>88550306.059083343</v>
      </c>
      <c r="AE284" s="210">
        <v>0</v>
      </c>
      <c r="AF284" s="210">
        <v>0</v>
      </c>
      <c r="AG284" s="210">
        <v>0</v>
      </c>
      <c r="AH284" s="210">
        <v>0</v>
      </c>
      <c r="AI284" s="210">
        <v>0</v>
      </c>
      <c r="AJ284" s="210">
        <v>0</v>
      </c>
      <c r="AK284" s="210">
        <v>0</v>
      </c>
      <c r="AL284" s="211">
        <v>88550306.059083343</v>
      </c>
      <c r="AM284" s="210">
        <v>0</v>
      </c>
      <c r="AN284" s="210">
        <v>0</v>
      </c>
      <c r="AO284" s="210">
        <v>0</v>
      </c>
      <c r="AP284" s="212">
        <v>0</v>
      </c>
      <c r="AQ284" s="214">
        <v>88550306.059083343</v>
      </c>
      <c r="AR284" s="210">
        <v>92030333.087205321</v>
      </c>
      <c r="AS284" s="210">
        <v>0</v>
      </c>
      <c r="AT284" s="210">
        <v>0</v>
      </c>
      <c r="AU284" s="210">
        <v>0</v>
      </c>
      <c r="AV284" s="210">
        <v>0</v>
      </c>
      <c r="AW284" s="210">
        <v>0</v>
      </c>
      <c r="AX284" s="210">
        <v>0</v>
      </c>
      <c r="AY284" s="210">
        <v>0</v>
      </c>
      <c r="AZ284" s="211">
        <v>92030333.087205321</v>
      </c>
      <c r="BA284" s="210">
        <v>0</v>
      </c>
      <c r="BB284" s="210">
        <v>0</v>
      </c>
      <c r="BC284" s="210">
        <v>0</v>
      </c>
      <c r="BD284" s="212">
        <v>0</v>
      </c>
      <c r="BE284" s="214">
        <v>92030333.087205321</v>
      </c>
      <c r="BF284" s="210">
        <v>95647125.177532494</v>
      </c>
      <c r="BG284" s="210">
        <v>0</v>
      </c>
      <c r="BH284" s="210">
        <v>0</v>
      </c>
      <c r="BI284" s="210">
        <v>0</v>
      </c>
      <c r="BJ284" s="210">
        <v>0</v>
      </c>
      <c r="BK284" s="210">
        <v>0</v>
      </c>
      <c r="BL284" s="210">
        <v>0</v>
      </c>
      <c r="BM284" s="210">
        <v>0</v>
      </c>
      <c r="BN284" s="211">
        <v>95647125.177532494</v>
      </c>
      <c r="BO284" s="210">
        <v>0</v>
      </c>
      <c r="BP284" s="210">
        <v>0</v>
      </c>
      <c r="BQ284" s="210">
        <v>0</v>
      </c>
      <c r="BR284" s="212">
        <v>0</v>
      </c>
      <c r="BS284" s="215">
        <v>95647125.177532494</v>
      </c>
      <c r="BT284" s="216">
        <v>361429636.79479527</v>
      </c>
      <c r="BU284" s="217"/>
    </row>
    <row r="285" spans="1:73" ht="15.6">
      <c r="A285" s="201">
        <v>281</v>
      </c>
      <c r="B285" s="202" t="s">
        <v>1343</v>
      </c>
      <c r="C285" s="202" t="s">
        <v>1920</v>
      </c>
      <c r="D285" s="202" t="s">
        <v>2096</v>
      </c>
      <c r="E285" s="202" t="s">
        <v>2097</v>
      </c>
      <c r="F285" s="203">
        <v>25</v>
      </c>
      <c r="G285" s="202" t="s">
        <v>2079</v>
      </c>
      <c r="H285" s="204">
        <v>250100101</v>
      </c>
      <c r="I285" s="205" t="s">
        <v>1043</v>
      </c>
      <c r="J285" s="205" t="s">
        <v>2082</v>
      </c>
      <c r="K285" s="205" t="s">
        <v>2100</v>
      </c>
      <c r="L285" s="220">
        <v>2</v>
      </c>
      <c r="M285" s="202" t="s">
        <v>2101</v>
      </c>
      <c r="N285" s="204">
        <v>10</v>
      </c>
      <c r="O285" s="202" t="s">
        <v>2072</v>
      </c>
      <c r="P285" s="210">
        <v>62485149.824125253</v>
      </c>
      <c r="Q285" s="210">
        <v>0</v>
      </c>
      <c r="R285" s="210">
        <v>0</v>
      </c>
      <c r="S285" s="210">
        <v>0</v>
      </c>
      <c r="T285" s="210">
        <v>0</v>
      </c>
      <c r="U285" s="210">
        <v>0</v>
      </c>
      <c r="V285" s="210">
        <v>0</v>
      </c>
      <c r="W285" s="210">
        <v>0</v>
      </c>
      <c r="X285" s="211">
        <v>62485149.824125253</v>
      </c>
      <c r="Y285" s="210">
        <v>0</v>
      </c>
      <c r="Z285" s="210">
        <v>0</v>
      </c>
      <c r="AA285" s="210">
        <v>0</v>
      </c>
      <c r="AB285" s="212">
        <v>0</v>
      </c>
      <c r="AC285" s="213">
        <v>62485149.824125253</v>
      </c>
      <c r="AD285" s="210">
        <v>64940816.212213375</v>
      </c>
      <c r="AE285" s="210">
        <v>0</v>
      </c>
      <c r="AF285" s="210">
        <v>0</v>
      </c>
      <c r="AG285" s="210">
        <v>0</v>
      </c>
      <c r="AH285" s="210">
        <v>0</v>
      </c>
      <c r="AI285" s="210">
        <v>0</v>
      </c>
      <c r="AJ285" s="210">
        <v>0</v>
      </c>
      <c r="AK285" s="210">
        <v>0</v>
      </c>
      <c r="AL285" s="211">
        <v>64940816.212213375</v>
      </c>
      <c r="AM285" s="210">
        <v>0</v>
      </c>
      <c r="AN285" s="210">
        <v>0</v>
      </c>
      <c r="AO285" s="210">
        <v>0</v>
      </c>
      <c r="AP285" s="212">
        <v>0</v>
      </c>
      <c r="AQ285" s="214">
        <v>64940816.212213375</v>
      </c>
      <c r="AR285" s="210">
        <v>67492990.289353356</v>
      </c>
      <c r="AS285" s="210">
        <v>0</v>
      </c>
      <c r="AT285" s="210">
        <v>0</v>
      </c>
      <c r="AU285" s="210">
        <v>0</v>
      </c>
      <c r="AV285" s="210">
        <v>0</v>
      </c>
      <c r="AW285" s="210">
        <v>0</v>
      </c>
      <c r="AX285" s="210">
        <v>0</v>
      </c>
      <c r="AY285" s="210">
        <v>0</v>
      </c>
      <c r="AZ285" s="211">
        <v>67492990.289353356</v>
      </c>
      <c r="BA285" s="210">
        <v>0</v>
      </c>
      <c r="BB285" s="210">
        <v>0</v>
      </c>
      <c r="BC285" s="210">
        <v>0</v>
      </c>
      <c r="BD285" s="212">
        <v>0</v>
      </c>
      <c r="BE285" s="214">
        <v>67492990.289353356</v>
      </c>
      <c r="BF285" s="210">
        <v>70145464.807724938</v>
      </c>
      <c r="BG285" s="210">
        <v>0</v>
      </c>
      <c r="BH285" s="210">
        <v>0</v>
      </c>
      <c r="BI285" s="210">
        <v>0</v>
      </c>
      <c r="BJ285" s="210">
        <v>0</v>
      </c>
      <c r="BK285" s="210">
        <v>0</v>
      </c>
      <c r="BL285" s="210">
        <v>0</v>
      </c>
      <c r="BM285" s="210">
        <v>0</v>
      </c>
      <c r="BN285" s="211">
        <v>70145464.807724938</v>
      </c>
      <c r="BO285" s="210">
        <v>0</v>
      </c>
      <c r="BP285" s="210">
        <v>0</v>
      </c>
      <c r="BQ285" s="210">
        <v>0</v>
      </c>
      <c r="BR285" s="212">
        <v>0</v>
      </c>
      <c r="BS285" s="215">
        <v>70145464.807724938</v>
      </c>
      <c r="BT285" s="216">
        <v>265064421.13341692</v>
      </c>
      <c r="BU285" s="217"/>
    </row>
    <row r="286" spans="1:73" ht="15.6">
      <c r="A286" s="201">
        <v>282</v>
      </c>
      <c r="B286" s="202" t="s">
        <v>1343</v>
      </c>
      <c r="C286" s="202" t="s">
        <v>1920</v>
      </c>
      <c r="D286" s="202" t="s">
        <v>2096</v>
      </c>
      <c r="E286" s="202" t="s">
        <v>2097</v>
      </c>
      <c r="F286" s="203">
        <v>45</v>
      </c>
      <c r="G286" s="202" t="s">
        <v>1195</v>
      </c>
      <c r="H286" s="204">
        <v>459903102</v>
      </c>
      <c r="I286" s="205" t="s">
        <v>1043</v>
      </c>
      <c r="J286" s="205" t="s">
        <v>3614</v>
      </c>
      <c r="K286" s="205" t="s">
        <v>2103</v>
      </c>
      <c r="L286" s="220">
        <v>44</v>
      </c>
      <c r="M286" s="202" t="s">
        <v>2104</v>
      </c>
      <c r="N286" s="204">
        <v>44</v>
      </c>
      <c r="O286" s="202" t="s">
        <v>2072</v>
      </c>
      <c r="P286" s="210">
        <v>88487582.97849831</v>
      </c>
      <c r="Q286" s="210">
        <v>0</v>
      </c>
      <c r="R286" s="210">
        <v>0</v>
      </c>
      <c r="S286" s="210">
        <v>0</v>
      </c>
      <c r="T286" s="210">
        <v>0</v>
      </c>
      <c r="U286" s="210">
        <v>0</v>
      </c>
      <c r="V286" s="210">
        <v>0</v>
      </c>
      <c r="W286" s="210">
        <v>0</v>
      </c>
      <c r="X286" s="211">
        <v>88487582.97849831</v>
      </c>
      <c r="Y286" s="210">
        <v>0</v>
      </c>
      <c r="Z286" s="210">
        <v>0</v>
      </c>
      <c r="AA286" s="210">
        <v>0</v>
      </c>
      <c r="AB286" s="212">
        <v>0</v>
      </c>
      <c r="AC286" s="213">
        <v>88487582.97849831</v>
      </c>
      <c r="AD286" s="210">
        <v>91965144.989553288</v>
      </c>
      <c r="AE286" s="210">
        <v>0</v>
      </c>
      <c r="AF286" s="210">
        <v>0</v>
      </c>
      <c r="AG286" s="210">
        <v>0</v>
      </c>
      <c r="AH286" s="210">
        <v>0</v>
      </c>
      <c r="AI286" s="210">
        <v>0</v>
      </c>
      <c r="AJ286" s="210">
        <v>0</v>
      </c>
      <c r="AK286" s="210">
        <v>0</v>
      </c>
      <c r="AL286" s="211">
        <v>91965144.989553288</v>
      </c>
      <c r="AM286" s="210">
        <v>0</v>
      </c>
      <c r="AN286" s="210">
        <v>0</v>
      </c>
      <c r="AO286" s="210">
        <v>0</v>
      </c>
      <c r="AP286" s="212">
        <v>0</v>
      </c>
      <c r="AQ286" s="214">
        <v>91965144.989553288</v>
      </c>
      <c r="AR286" s="210">
        <v>95579375.187642738</v>
      </c>
      <c r="AS286" s="210">
        <v>0</v>
      </c>
      <c r="AT286" s="210">
        <v>0</v>
      </c>
      <c r="AU286" s="210">
        <v>0</v>
      </c>
      <c r="AV286" s="210">
        <v>0</v>
      </c>
      <c r="AW286" s="210">
        <v>0</v>
      </c>
      <c r="AX286" s="210">
        <v>0</v>
      </c>
      <c r="AY286" s="210">
        <v>0</v>
      </c>
      <c r="AZ286" s="211">
        <v>95579375.187642738</v>
      </c>
      <c r="BA286" s="210">
        <v>0</v>
      </c>
      <c r="BB286" s="210">
        <v>0</v>
      </c>
      <c r="BC286" s="210">
        <v>0</v>
      </c>
      <c r="BD286" s="212">
        <v>0</v>
      </c>
      <c r="BE286" s="214">
        <v>95579375.187642738</v>
      </c>
      <c r="BF286" s="210">
        <v>99335644.632517099</v>
      </c>
      <c r="BG286" s="210">
        <v>0</v>
      </c>
      <c r="BH286" s="210">
        <v>0</v>
      </c>
      <c r="BI286" s="210">
        <v>0</v>
      </c>
      <c r="BJ286" s="210">
        <v>0</v>
      </c>
      <c r="BK286" s="210">
        <v>0</v>
      </c>
      <c r="BL286" s="210">
        <v>0</v>
      </c>
      <c r="BM286" s="210">
        <v>0</v>
      </c>
      <c r="BN286" s="211">
        <v>99335644.632517099</v>
      </c>
      <c r="BO286" s="210">
        <v>0</v>
      </c>
      <c r="BP286" s="210">
        <v>0</v>
      </c>
      <c r="BQ286" s="210">
        <v>0</v>
      </c>
      <c r="BR286" s="212">
        <v>0</v>
      </c>
      <c r="BS286" s="215">
        <v>99335644.632517099</v>
      </c>
      <c r="BT286" s="216">
        <v>375367747.78821146</v>
      </c>
      <c r="BU286" s="217"/>
    </row>
    <row r="287" spans="1:73" ht="31.2">
      <c r="A287" s="201">
        <v>283</v>
      </c>
      <c r="B287" s="202" t="s">
        <v>1343</v>
      </c>
      <c r="C287" s="202" t="s">
        <v>2107</v>
      </c>
      <c r="D287" s="202" t="s">
        <v>2108</v>
      </c>
      <c r="E287" s="202" t="s">
        <v>2109</v>
      </c>
      <c r="F287" s="203">
        <v>45</v>
      </c>
      <c r="G287" s="202" t="s">
        <v>3615</v>
      </c>
      <c r="H287" s="204">
        <v>459902300</v>
      </c>
      <c r="I287" s="205" t="s">
        <v>1035</v>
      </c>
      <c r="J287" s="205" t="s">
        <v>2112</v>
      </c>
      <c r="K287" s="205" t="s">
        <v>2113</v>
      </c>
      <c r="L287" s="220">
        <v>0</v>
      </c>
      <c r="M287" s="202" t="s">
        <v>2114</v>
      </c>
      <c r="N287" s="204">
        <v>1</v>
      </c>
      <c r="O287" s="202" t="s">
        <v>2106</v>
      </c>
      <c r="P287" s="210">
        <v>1800000000</v>
      </c>
      <c r="Q287" s="210">
        <v>0</v>
      </c>
      <c r="R287" s="210">
        <v>0</v>
      </c>
      <c r="S287" s="210">
        <v>0</v>
      </c>
      <c r="T287" s="210">
        <v>0</v>
      </c>
      <c r="U287" s="210">
        <v>0</v>
      </c>
      <c r="V287" s="210">
        <v>0</v>
      </c>
      <c r="W287" s="210">
        <v>0</v>
      </c>
      <c r="X287" s="211">
        <v>1800000000</v>
      </c>
      <c r="Y287" s="210">
        <v>1600000000</v>
      </c>
      <c r="Z287" s="210">
        <v>0</v>
      </c>
      <c r="AA287" s="210">
        <v>0</v>
      </c>
      <c r="AB287" s="212">
        <v>1600000000</v>
      </c>
      <c r="AC287" s="213">
        <v>3400000000</v>
      </c>
      <c r="AD287" s="210">
        <v>1872000000</v>
      </c>
      <c r="AE287" s="210">
        <v>0</v>
      </c>
      <c r="AF287" s="210">
        <v>0</v>
      </c>
      <c r="AG287" s="210">
        <v>0</v>
      </c>
      <c r="AH287" s="210">
        <v>0</v>
      </c>
      <c r="AI287" s="210">
        <v>0</v>
      </c>
      <c r="AJ287" s="210">
        <v>0</v>
      </c>
      <c r="AK287" s="210">
        <v>0</v>
      </c>
      <c r="AL287" s="211">
        <v>1872000000</v>
      </c>
      <c r="AM287" s="210">
        <v>1600000000</v>
      </c>
      <c r="AN287" s="210">
        <v>0</v>
      </c>
      <c r="AO287" s="210">
        <v>0</v>
      </c>
      <c r="AP287" s="212">
        <v>1600000000</v>
      </c>
      <c r="AQ287" s="214">
        <v>3472000000</v>
      </c>
      <c r="AR287" s="210">
        <v>1946880000</v>
      </c>
      <c r="AS287" s="210">
        <v>0</v>
      </c>
      <c r="AT287" s="210">
        <v>0</v>
      </c>
      <c r="AU287" s="210">
        <v>0</v>
      </c>
      <c r="AV287" s="210">
        <v>0</v>
      </c>
      <c r="AW287" s="210">
        <v>0</v>
      </c>
      <c r="AX287" s="210">
        <v>0</v>
      </c>
      <c r="AY287" s="210">
        <v>0</v>
      </c>
      <c r="AZ287" s="211">
        <v>1946880000</v>
      </c>
      <c r="BA287" s="210">
        <v>800000000</v>
      </c>
      <c r="BB287" s="210">
        <v>0</v>
      </c>
      <c r="BC287" s="210">
        <v>0</v>
      </c>
      <c r="BD287" s="212">
        <v>800000000</v>
      </c>
      <c r="BE287" s="214">
        <v>2746880000</v>
      </c>
      <c r="BF287" s="210">
        <v>2024755200</v>
      </c>
      <c r="BG287" s="210">
        <v>0</v>
      </c>
      <c r="BH287" s="210">
        <v>0</v>
      </c>
      <c r="BI287" s="210">
        <v>0</v>
      </c>
      <c r="BJ287" s="210">
        <v>0</v>
      </c>
      <c r="BK287" s="210">
        <v>0</v>
      </c>
      <c r="BL287" s="210">
        <v>0</v>
      </c>
      <c r="BM287" s="210">
        <v>0</v>
      </c>
      <c r="BN287" s="211">
        <v>2024755200</v>
      </c>
      <c r="BO287" s="210">
        <v>800000000</v>
      </c>
      <c r="BP287" s="210">
        <v>0</v>
      </c>
      <c r="BQ287" s="210">
        <v>0</v>
      </c>
      <c r="BR287" s="212">
        <v>800000000</v>
      </c>
      <c r="BS287" s="215">
        <v>2824755200</v>
      </c>
      <c r="BT287" s="216">
        <v>12443635200</v>
      </c>
      <c r="BU287" s="217"/>
    </row>
    <row r="288" spans="1:73" ht="31.2">
      <c r="A288" s="201">
        <v>284</v>
      </c>
      <c r="B288" s="202" t="s">
        <v>1343</v>
      </c>
      <c r="C288" s="202" t="s">
        <v>2107</v>
      </c>
      <c r="D288" s="202" t="s">
        <v>3616</v>
      </c>
      <c r="E288" s="202" t="s">
        <v>2109</v>
      </c>
      <c r="F288" s="203">
        <v>45</v>
      </c>
      <c r="G288" s="202" t="s">
        <v>3615</v>
      </c>
      <c r="H288" s="204">
        <v>459900200</v>
      </c>
      <c r="I288" s="205" t="s">
        <v>2116</v>
      </c>
      <c r="J288" s="205" t="s">
        <v>2117</v>
      </c>
      <c r="K288" s="226" t="s">
        <v>2118</v>
      </c>
      <c r="L288" s="220">
        <v>75</v>
      </c>
      <c r="M288" s="202" t="s">
        <v>2119</v>
      </c>
      <c r="N288" s="204">
        <v>90</v>
      </c>
      <c r="O288" s="202" t="s">
        <v>2106</v>
      </c>
      <c r="P288" s="210">
        <v>0</v>
      </c>
      <c r="Q288" s="210">
        <v>3000000000</v>
      </c>
      <c r="R288" s="210">
        <v>0</v>
      </c>
      <c r="S288" s="210">
        <v>0</v>
      </c>
      <c r="T288" s="210">
        <v>0</v>
      </c>
      <c r="U288" s="210">
        <v>0</v>
      </c>
      <c r="V288" s="210">
        <v>0</v>
      </c>
      <c r="W288" s="210">
        <v>0</v>
      </c>
      <c r="X288" s="211">
        <v>3000000000</v>
      </c>
      <c r="Y288" s="210">
        <v>1000000000</v>
      </c>
      <c r="Z288" s="210">
        <v>0</v>
      </c>
      <c r="AA288" s="210">
        <v>0</v>
      </c>
      <c r="AB288" s="212">
        <v>1000000000</v>
      </c>
      <c r="AC288" s="213">
        <v>4000000000</v>
      </c>
      <c r="AD288" s="210">
        <v>0</v>
      </c>
      <c r="AE288" s="210">
        <v>3120000000</v>
      </c>
      <c r="AF288" s="210">
        <v>0</v>
      </c>
      <c r="AG288" s="210">
        <v>0</v>
      </c>
      <c r="AH288" s="210">
        <v>0</v>
      </c>
      <c r="AI288" s="210">
        <v>0</v>
      </c>
      <c r="AJ288" s="210">
        <v>0</v>
      </c>
      <c r="AK288" s="210">
        <v>0</v>
      </c>
      <c r="AL288" s="211">
        <v>3120000000</v>
      </c>
      <c r="AM288" s="210">
        <v>1020000000</v>
      </c>
      <c r="AN288" s="210">
        <v>0</v>
      </c>
      <c r="AO288" s="210">
        <v>0</v>
      </c>
      <c r="AP288" s="212">
        <v>1020000000</v>
      </c>
      <c r="AQ288" s="214">
        <v>4140000000</v>
      </c>
      <c r="AR288" s="210">
        <v>0</v>
      </c>
      <c r="AS288" s="210">
        <v>3244800000</v>
      </c>
      <c r="AT288" s="210">
        <v>0</v>
      </c>
      <c r="AU288" s="210">
        <v>0</v>
      </c>
      <c r="AV288" s="210">
        <v>0</v>
      </c>
      <c r="AW288" s="210">
        <v>0</v>
      </c>
      <c r="AX288" s="210">
        <v>0</v>
      </c>
      <c r="AY288" s="210">
        <v>0</v>
      </c>
      <c r="AZ288" s="211">
        <v>3244800000</v>
      </c>
      <c r="BA288" s="210">
        <v>1020400000</v>
      </c>
      <c r="BB288" s="210">
        <v>0</v>
      </c>
      <c r="BC288" s="210">
        <v>0</v>
      </c>
      <c r="BD288" s="212">
        <v>1020400000</v>
      </c>
      <c r="BE288" s="214">
        <v>4265200000</v>
      </c>
      <c r="BF288" s="210">
        <v>0</v>
      </c>
      <c r="BG288" s="210">
        <v>3374592000</v>
      </c>
      <c r="BH288" s="210">
        <v>0</v>
      </c>
      <c r="BI288" s="210">
        <v>0</v>
      </c>
      <c r="BJ288" s="210">
        <v>0</v>
      </c>
      <c r="BK288" s="210">
        <v>0</v>
      </c>
      <c r="BL288" s="210">
        <v>0</v>
      </c>
      <c r="BM288" s="210">
        <v>0</v>
      </c>
      <c r="BN288" s="211">
        <v>3374592000</v>
      </c>
      <c r="BO288" s="210">
        <v>1020408000</v>
      </c>
      <c r="BP288" s="210">
        <v>0</v>
      </c>
      <c r="BQ288" s="210">
        <v>0</v>
      </c>
      <c r="BR288" s="212">
        <v>1020408000</v>
      </c>
      <c r="BS288" s="215">
        <v>4395000000</v>
      </c>
      <c r="BT288" s="216">
        <v>16800200000</v>
      </c>
      <c r="BU288" s="217"/>
    </row>
    <row r="289" spans="1:73" ht="31.2">
      <c r="A289" s="201">
        <v>285</v>
      </c>
      <c r="B289" s="202" t="s">
        <v>1343</v>
      </c>
      <c r="C289" s="202" t="s">
        <v>2107</v>
      </c>
      <c r="D289" s="202" t="s">
        <v>2108</v>
      </c>
      <c r="E289" s="202" t="s">
        <v>2109</v>
      </c>
      <c r="F289" s="203">
        <v>45</v>
      </c>
      <c r="G289" s="202" t="s">
        <v>3615</v>
      </c>
      <c r="H289" s="204">
        <v>459903100</v>
      </c>
      <c r="I289" s="205" t="s">
        <v>1273</v>
      </c>
      <c r="J289" s="205" t="s">
        <v>2120</v>
      </c>
      <c r="K289" s="205" t="s">
        <v>2121</v>
      </c>
      <c r="L289" s="220">
        <v>0</v>
      </c>
      <c r="M289" s="202" t="s">
        <v>2119</v>
      </c>
      <c r="N289" s="204">
        <v>150</v>
      </c>
      <c r="O289" s="202" t="s">
        <v>2106</v>
      </c>
      <c r="P289" s="210">
        <v>2500000000</v>
      </c>
      <c r="Q289" s="210">
        <v>0</v>
      </c>
      <c r="R289" s="210">
        <v>0</v>
      </c>
      <c r="S289" s="210">
        <v>0</v>
      </c>
      <c r="T289" s="210">
        <v>0</v>
      </c>
      <c r="U289" s="210">
        <v>0</v>
      </c>
      <c r="V289" s="210">
        <v>0</v>
      </c>
      <c r="W289" s="210">
        <v>0</v>
      </c>
      <c r="X289" s="211">
        <v>2500000000</v>
      </c>
      <c r="Y289" s="210">
        <v>120000000</v>
      </c>
      <c r="Z289" s="210">
        <v>0</v>
      </c>
      <c r="AA289" s="210">
        <v>0</v>
      </c>
      <c r="AB289" s="212">
        <v>120000000</v>
      </c>
      <c r="AC289" s="213">
        <v>2620000000</v>
      </c>
      <c r="AD289" s="210">
        <v>2600000000</v>
      </c>
      <c r="AE289" s="210">
        <v>0</v>
      </c>
      <c r="AF289" s="210">
        <v>0</v>
      </c>
      <c r="AG289" s="210">
        <v>0</v>
      </c>
      <c r="AH289" s="210">
        <v>0</v>
      </c>
      <c r="AI289" s="210">
        <v>0</v>
      </c>
      <c r="AJ289" s="210">
        <v>0</v>
      </c>
      <c r="AK289" s="210">
        <v>0</v>
      </c>
      <c r="AL289" s="211">
        <v>2600000000</v>
      </c>
      <c r="AM289" s="210">
        <v>122400000</v>
      </c>
      <c r="AN289" s="210">
        <v>0</v>
      </c>
      <c r="AO289" s="210">
        <v>0</v>
      </c>
      <c r="AP289" s="212">
        <v>122400000</v>
      </c>
      <c r="AQ289" s="214">
        <v>2722400000</v>
      </c>
      <c r="AR289" s="210">
        <v>2704000000</v>
      </c>
      <c r="AS289" s="210">
        <v>0</v>
      </c>
      <c r="AT289" s="210">
        <v>0</v>
      </c>
      <c r="AU289" s="210">
        <v>0</v>
      </c>
      <c r="AV289" s="210">
        <v>0</v>
      </c>
      <c r="AW289" s="210">
        <v>0</v>
      </c>
      <c r="AX289" s="210">
        <v>0</v>
      </c>
      <c r="AY289" s="210">
        <v>0</v>
      </c>
      <c r="AZ289" s="211">
        <v>2704000000</v>
      </c>
      <c r="BA289" s="210">
        <v>124848000</v>
      </c>
      <c r="BB289" s="210">
        <v>0</v>
      </c>
      <c r="BC289" s="210">
        <v>0</v>
      </c>
      <c r="BD289" s="212">
        <v>124848000</v>
      </c>
      <c r="BE289" s="214">
        <v>2828848000</v>
      </c>
      <c r="BF289" s="210">
        <v>2812160000</v>
      </c>
      <c r="BG289" s="210">
        <v>0</v>
      </c>
      <c r="BH289" s="210">
        <v>0</v>
      </c>
      <c r="BI289" s="210">
        <v>0</v>
      </c>
      <c r="BJ289" s="210">
        <v>0</v>
      </c>
      <c r="BK289" s="210">
        <v>0</v>
      </c>
      <c r="BL289" s="210">
        <v>0</v>
      </c>
      <c r="BM289" s="210">
        <v>0</v>
      </c>
      <c r="BN289" s="211">
        <v>2812160000</v>
      </c>
      <c r="BO289" s="210">
        <v>127344960</v>
      </c>
      <c r="BP289" s="210">
        <v>0</v>
      </c>
      <c r="BQ289" s="210">
        <v>0</v>
      </c>
      <c r="BR289" s="212">
        <v>127344960</v>
      </c>
      <c r="BS289" s="215">
        <v>2939504960</v>
      </c>
      <c r="BT289" s="216">
        <v>11110752960</v>
      </c>
      <c r="BU289" s="217"/>
    </row>
    <row r="290" spans="1:73" ht="31.2">
      <c r="A290" s="201">
        <v>286</v>
      </c>
      <c r="B290" s="202" t="s">
        <v>1343</v>
      </c>
      <c r="C290" s="202" t="s">
        <v>2107</v>
      </c>
      <c r="D290" s="202" t="s">
        <v>2108</v>
      </c>
      <c r="E290" s="202" t="s">
        <v>2109</v>
      </c>
      <c r="F290" s="203">
        <v>45</v>
      </c>
      <c r="G290" s="202" t="s">
        <v>3615</v>
      </c>
      <c r="H290" s="204">
        <v>450102600</v>
      </c>
      <c r="I290" s="205" t="s">
        <v>2122</v>
      </c>
      <c r="J290" s="205" t="s">
        <v>2123</v>
      </c>
      <c r="K290" s="205" t="s">
        <v>2124</v>
      </c>
      <c r="L290" s="220">
        <v>1</v>
      </c>
      <c r="M290" s="202" t="s">
        <v>2119</v>
      </c>
      <c r="N290" s="204">
        <v>1</v>
      </c>
      <c r="O290" s="202" t="s">
        <v>2106</v>
      </c>
      <c r="P290" s="210">
        <v>0</v>
      </c>
      <c r="Q290" s="210">
        <v>733906038</v>
      </c>
      <c r="R290" s="210">
        <v>0</v>
      </c>
      <c r="S290" s="210">
        <v>0</v>
      </c>
      <c r="T290" s="210">
        <v>0</v>
      </c>
      <c r="U290" s="210">
        <v>0</v>
      </c>
      <c r="V290" s="210">
        <v>0</v>
      </c>
      <c r="W290" s="210">
        <v>0</v>
      </c>
      <c r="X290" s="211">
        <v>733906038</v>
      </c>
      <c r="Y290" s="210">
        <v>427000000</v>
      </c>
      <c r="Z290" s="210">
        <v>0</v>
      </c>
      <c r="AA290" s="210">
        <v>0</v>
      </c>
      <c r="AB290" s="212">
        <v>427000000</v>
      </c>
      <c r="AC290" s="213">
        <v>1160906038</v>
      </c>
      <c r="AD290" s="210">
        <v>0</v>
      </c>
      <c r="AE290" s="210">
        <v>763262279</v>
      </c>
      <c r="AF290" s="210">
        <v>0</v>
      </c>
      <c r="AG290" s="210">
        <v>0</v>
      </c>
      <c r="AH290" s="210">
        <v>0</v>
      </c>
      <c r="AI290" s="210">
        <v>0</v>
      </c>
      <c r="AJ290" s="210">
        <v>0</v>
      </c>
      <c r="AK290" s="210">
        <v>0</v>
      </c>
      <c r="AL290" s="211">
        <v>763262279</v>
      </c>
      <c r="AM290" s="210">
        <v>435540000</v>
      </c>
      <c r="AN290" s="210">
        <v>0</v>
      </c>
      <c r="AO290" s="210">
        <v>0</v>
      </c>
      <c r="AP290" s="212">
        <v>435540000</v>
      </c>
      <c r="AQ290" s="214">
        <v>1198802279</v>
      </c>
      <c r="AR290" s="210">
        <v>0</v>
      </c>
      <c r="AS290" s="210">
        <v>793792770</v>
      </c>
      <c r="AT290" s="210">
        <v>0</v>
      </c>
      <c r="AU290" s="210">
        <v>0</v>
      </c>
      <c r="AV290" s="210">
        <v>0</v>
      </c>
      <c r="AW290" s="210">
        <v>0</v>
      </c>
      <c r="AX290" s="210">
        <v>0</v>
      </c>
      <c r="AY290" s="210">
        <v>0</v>
      </c>
      <c r="AZ290" s="211">
        <v>793792770</v>
      </c>
      <c r="BA290" s="210">
        <v>444250800</v>
      </c>
      <c r="BB290" s="210">
        <v>0</v>
      </c>
      <c r="BC290" s="210">
        <v>0</v>
      </c>
      <c r="BD290" s="212">
        <v>444250800</v>
      </c>
      <c r="BE290" s="214">
        <v>1238043570</v>
      </c>
      <c r="BF290" s="210">
        <v>0</v>
      </c>
      <c r="BG290" s="210">
        <v>825544481</v>
      </c>
      <c r="BH290" s="210">
        <v>0</v>
      </c>
      <c r="BI290" s="210">
        <v>0</v>
      </c>
      <c r="BJ290" s="210">
        <v>0</v>
      </c>
      <c r="BK290" s="210">
        <v>0</v>
      </c>
      <c r="BL290" s="210">
        <v>0</v>
      </c>
      <c r="BM290" s="210">
        <v>0</v>
      </c>
      <c r="BN290" s="211">
        <v>825544481</v>
      </c>
      <c r="BO290" s="210">
        <v>453135816</v>
      </c>
      <c r="BP290" s="210">
        <v>0</v>
      </c>
      <c r="BQ290" s="210">
        <v>0</v>
      </c>
      <c r="BR290" s="212">
        <v>453135816</v>
      </c>
      <c r="BS290" s="215">
        <v>1278680297</v>
      </c>
      <c r="BT290" s="216">
        <v>4876432184</v>
      </c>
      <c r="BU290" s="217"/>
    </row>
    <row r="291" spans="1:73" ht="31.2">
      <c r="A291" s="201">
        <v>287</v>
      </c>
      <c r="B291" s="202" t="s">
        <v>1343</v>
      </c>
      <c r="C291" s="202" t="s">
        <v>2107</v>
      </c>
      <c r="D291" s="202" t="s">
        <v>2127</v>
      </c>
      <c r="E291" s="202" t="s">
        <v>3617</v>
      </c>
      <c r="F291" s="203">
        <v>45</v>
      </c>
      <c r="G291" s="202" t="s">
        <v>1195</v>
      </c>
      <c r="H291" s="204">
        <v>459902300</v>
      </c>
      <c r="I291" s="205" t="s">
        <v>1035</v>
      </c>
      <c r="J291" s="205" t="s">
        <v>1279</v>
      </c>
      <c r="K291" s="205" t="s">
        <v>2134</v>
      </c>
      <c r="L291" s="220">
        <v>1</v>
      </c>
      <c r="M291" s="202" t="s">
        <v>2131</v>
      </c>
      <c r="N291" s="204">
        <v>2</v>
      </c>
      <c r="O291" s="202" t="s">
        <v>2126</v>
      </c>
      <c r="P291" s="210">
        <v>0</v>
      </c>
      <c r="Q291" s="210">
        <v>0</v>
      </c>
      <c r="R291" s="210">
        <v>0</v>
      </c>
      <c r="S291" s="210">
        <v>0</v>
      </c>
      <c r="T291" s="210">
        <v>0</v>
      </c>
      <c r="U291" s="210">
        <v>727224057</v>
      </c>
      <c r="V291" s="210">
        <v>0</v>
      </c>
      <c r="W291" s="210">
        <v>0</v>
      </c>
      <c r="X291" s="211">
        <v>727224057</v>
      </c>
      <c r="Y291" s="210">
        <v>0</v>
      </c>
      <c r="Z291" s="210">
        <v>0</v>
      </c>
      <c r="AA291" s="210">
        <v>0</v>
      </c>
      <c r="AB291" s="212">
        <v>0</v>
      </c>
      <c r="AC291" s="213">
        <v>727224057</v>
      </c>
      <c r="AD291" s="210">
        <v>0</v>
      </c>
      <c r="AE291" s="210">
        <v>0</v>
      </c>
      <c r="AF291" s="210">
        <v>0</v>
      </c>
      <c r="AG291" s="210">
        <v>0</v>
      </c>
      <c r="AH291" s="210">
        <v>0</v>
      </c>
      <c r="AI291" s="210">
        <v>721361099.85000002</v>
      </c>
      <c r="AJ291" s="210">
        <v>0</v>
      </c>
      <c r="AK291" s="210">
        <v>0</v>
      </c>
      <c r="AL291" s="211">
        <v>721361099.85000002</v>
      </c>
      <c r="AM291" s="210">
        <v>0</v>
      </c>
      <c r="AN291" s="210">
        <v>0</v>
      </c>
      <c r="AO291" s="210">
        <v>0</v>
      </c>
      <c r="AP291" s="212">
        <v>0</v>
      </c>
      <c r="AQ291" s="214">
        <v>721361099.85000002</v>
      </c>
      <c r="AR291" s="210">
        <v>0</v>
      </c>
      <c r="AS291" s="210">
        <v>0</v>
      </c>
      <c r="AT291" s="210">
        <v>0</v>
      </c>
      <c r="AU291" s="210">
        <v>0</v>
      </c>
      <c r="AV291" s="210">
        <v>0</v>
      </c>
      <c r="AW291" s="210">
        <v>734629994.84249997</v>
      </c>
      <c r="AX291" s="210">
        <v>0</v>
      </c>
      <c r="AY291" s="210">
        <v>0</v>
      </c>
      <c r="AZ291" s="211">
        <v>734629994.84249997</v>
      </c>
      <c r="BA291" s="210">
        <v>0</v>
      </c>
      <c r="BB291" s="210">
        <v>0</v>
      </c>
      <c r="BC291" s="210">
        <v>0</v>
      </c>
      <c r="BD291" s="212">
        <v>0</v>
      </c>
      <c r="BE291" s="214">
        <v>734629994.84249997</v>
      </c>
      <c r="BF291" s="210">
        <v>0</v>
      </c>
      <c r="BG291" s="210">
        <v>0</v>
      </c>
      <c r="BH291" s="210">
        <v>0</v>
      </c>
      <c r="BI291" s="210">
        <v>0</v>
      </c>
      <c r="BJ291" s="210">
        <v>0</v>
      </c>
      <c r="BK291" s="210">
        <v>749062334.58462501</v>
      </c>
      <c r="BL291" s="210">
        <v>0</v>
      </c>
      <c r="BM291" s="210">
        <v>0</v>
      </c>
      <c r="BN291" s="211">
        <v>749062334.58462501</v>
      </c>
      <c r="BO291" s="210">
        <v>0</v>
      </c>
      <c r="BP291" s="210">
        <v>0</v>
      </c>
      <c r="BQ291" s="210">
        <v>0</v>
      </c>
      <c r="BR291" s="212">
        <v>0</v>
      </c>
      <c r="BS291" s="215">
        <v>749062334.58462501</v>
      </c>
      <c r="BT291" s="216">
        <v>2932277486.2771249</v>
      </c>
      <c r="BU291" s="217"/>
    </row>
    <row r="292" spans="1:73" ht="31.2">
      <c r="A292" s="201">
        <v>288</v>
      </c>
      <c r="B292" s="202" t="s">
        <v>1343</v>
      </c>
      <c r="C292" s="202" t="s">
        <v>2107</v>
      </c>
      <c r="D292" s="202" t="s">
        <v>2127</v>
      </c>
      <c r="E292" s="202" t="s">
        <v>3617</v>
      </c>
      <c r="F292" s="203">
        <v>45</v>
      </c>
      <c r="G292" s="202" t="s">
        <v>1263</v>
      </c>
      <c r="H292" s="204">
        <v>450203800</v>
      </c>
      <c r="I292" s="205" t="s">
        <v>1204</v>
      </c>
      <c r="J292" s="205" t="s">
        <v>2136</v>
      </c>
      <c r="K292" s="205" t="s">
        <v>2137</v>
      </c>
      <c r="L292" s="220">
        <v>0</v>
      </c>
      <c r="M292" s="202" t="s">
        <v>2131</v>
      </c>
      <c r="N292" s="204">
        <v>4</v>
      </c>
      <c r="O292" s="202" t="s">
        <v>2126</v>
      </c>
      <c r="P292" s="210">
        <v>0</v>
      </c>
      <c r="Q292" s="210">
        <v>0</v>
      </c>
      <c r="R292" s="210">
        <v>0</v>
      </c>
      <c r="S292" s="210">
        <v>0</v>
      </c>
      <c r="T292" s="210">
        <v>0</v>
      </c>
      <c r="U292" s="210">
        <v>345336000</v>
      </c>
      <c r="V292" s="210">
        <v>0</v>
      </c>
      <c r="W292" s="210">
        <v>0</v>
      </c>
      <c r="X292" s="211">
        <v>345336000</v>
      </c>
      <c r="Y292" s="210">
        <v>0</v>
      </c>
      <c r="Z292" s="210">
        <v>0</v>
      </c>
      <c r="AA292" s="210">
        <v>0</v>
      </c>
      <c r="AB292" s="212">
        <v>0</v>
      </c>
      <c r="AC292" s="213">
        <v>345336000</v>
      </c>
      <c r="AD292" s="210">
        <v>0</v>
      </c>
      <c r="AE292" s="210">
        <v>0</v>
      </c>
      <c r="AF292" s="210">
        <v>0</v>
      </c>
      <c r="AG292" s="210">
        <v>0</v>
      </c>
      <c r="AH292" s="210">
        <v>0</v>
      </c>
      <c r="AI292" s="210">
        <v>347602800</v>
      </c>
      <c r="AJ292" s="210">
        <v>0</v>
      </c>
      <c r="AK292" s="210">
        <v>0</v>
      </c>
      <c r="AL292" s="211">
        <v>347602800</v>
      </c>
      <c r="AM292" s="210">
        <v>0</v>
      </c>
      <c r="AN292" s="210">
        <v>0</v>
      </c>
      <c r="AO292" s="210">
        <v>0</v>
      </c>
      <c r="AP292" s="212">
        <v>0</v>
      </c>
      <c r="AQ292" s="214">
        <v>347602800</v>
      </c>
      <c r="AR292" s="210">
        <v>0</v>
      </c>
      <c r="AS292" s="210">
        <v>0</v>
      </c>
      <c r="AT292" s="210">
        <v>0</v>
      </c>
      <c r="AU292" s="210">
        <v>0</v>
      </c>
      <c r="AV292" s="210">
        <v>0</v>
      </c>
      <c r="AW292" s="210">
        <v>349982940</v>
      </c>
      <c r="AX292" s="210">
        <v>0</v>
      </c>
      <c r="AY292" s="210">
        <v>0</v>
      </c>
      <c r="AZ292" s="211">
        <v>349982940</v>
      </c>
      <c r="BA292" s="210">
        <v>0</v>
      </c>
      <c r="BB292" s="210">
        <v>0</v>
      </c>
      <c r="BC292" s="210">
        <v>0</v>
      </c>
      <c r="BD292" s="212">
        <v>0</v>
      </c>
      <c r="BE292" s="214">
        <v>349982940</v>
      </c>
      <c r="BF292" s="210">
        <v>0</v>
      </c>
      <c r="BG292" s="210">
        <v>0</v>
      </c>
      <c r="BH292" s="210">
        <v>0</v>
      </c>
      <c r="BI292" s="210">
        <v>0</v>
      </c>
      <c r="BJ292" s="210">
        <v>0</v>
      </c>
      <c r="BK292" s="210">
        <v>352482087</v>
      </c>
      <c r="BL292" s="210">
        <v>0</v>
      </c>
      <c r="BM292" s="210">
        <v>0</v>
      </c>
      <c r="BN292" s="211">
        <v>352482087</v>
      </c>
      <c r="BO292" s="210">
        <v>0</v>
      </c>
      <c r="BP292" s="210">
        <v>0</v>
      </c>
      <c r="BQ292" s="210">
        <v>0</v>
      </c>
      <c r="BR292" s="212">
        <v>0</v>
      </c>
      <c r="BS292" s="215">
        <v>352482087</v>
      </c>
      <c r="BT292" s="216">
        <v>1395403827</v>
      </c>
      <c r="BU292" s="217"/>
    </row>
    <row r="293" spans="1:73" ht="31.2">
      <c r="A293" s="201">
        <v>289</v>
      </c>
      <c r="B293" s="202" t="s">
        <v>1343</v>
      </c>
      <c r="C293" s="202" t="s">
        <v>2107</v>
      </c>
      <c r="D293" s="202" t="s">
        <v>2127</v>
      </c>
      <c r="E293" s="202" t="s">
        <v>3617</v>
      </c>
      <c r="F293" s="203">
        <v>35</v>
      </c>
      <c r="G293" s="202" t="s">
        <v>1404</v>
      </c>
      <c r="H293" s="204">
        <v>350200400</v>
      </c>
      <c r="I293" s="205" t="s">
        <v>1190</v>
      </c>
      <c r="J293" s="205" t="s">
        <v>2139</v>
      </c>
      <c r="K293" s="205" t="s">
        <v>2140</v>
      </c>
      <c r="L293" s="220">
        <v>3</v>
      </c>
      <c r="M293" s="202" t="s">
        <v>2131</v>
      </c>
      <c r="N293" s="204">
        <v>7</v>
      </c>
      <c r="O293" s="202" t="s">
        <v>2126</v>
      </c>
      <c r="P293" s="210">
        <v>0</v>
      </c>
      <c r="Q293" s="210">
        <v>0</v>
      </c>
      <c r="R293" s="210">
        <v>0</v>
      </c>
      <c r="S293" s="210">
        <v>0</v>
      </c>
      <c r="T293" s="210">
        <v>0</v>
      </c>
      <c r="U293" s="210">
        <v>1180828000</v>
      </c>
      <c r="V293" s="210">
        <v>0</v>
      </c>
      <c r="W293" s="210">
        <v>0</v>
      </c>
      <c r="X293" s="211">
        <v>1180828000</v>
      </c>
      <c r="Y293" s="210">
        <v>0</v>
      </c>
      <c r="Z293" s="210">
        <v>0</v>
      </c>
      <c r="AA293" s="210">
        <v>0</v>
      </c>
      <c r="AB293" s="212">
        <v>0</v>
      </c>
      <c r="AC293" s="213">
        <v>1180828000</v>
      </c>
      <c r="AD293" s="210">
        <v>0</v>
      </c>
      <c r="AE293" s="210">
        <v>0</v>
      </c>
      <c r="AF293" s="210">
        <v>0</v>
      </c>
      <c r="AG293" s="210">
        <v>0</v>
      </c>
      <c r="AH293" s="210">
        <v>0</v>
      </c>
      <c r="AI293" s="210">
        <v>796766000</v>
      </c>
      <c r="AJ293" s="210">
        <v>0</v>
      </c>
      <c r="AK293" s="210">
        <v>0</v>
      </c>
      <c r="AL293" s="211">
        <v>796766000</v>
      </c>
      <c r="AM293" s="210">
        <v>0</v>
      </c>
      <c r="AN293" s="210">
        <v>0</v>
      </c>
      <c r="AO293" s="210">
        <v>0</v>
      </c>
      <c r="AP293" s="212">
        <v>0</v>
      </c>
      <c r="AQ293" s="214">
        <v>796766000</v>
      </c>
      <c r="AR293" s="210">
        <v>0</v>
      </c>
      <c r="AS293" s="210">
        <v>0</v>
      </c>
      <c r="AT293" s="210">
        <v>0</v>
      </c>
      <c r="AU293" s="210">
        <v>0</v>
      </c>
      <c r="AV293" s="210">
        <v>0</v>
      </c>
      <c r="AW293" s="210">
        <v>793250900</v>
      </c>
      <c r="AX293" s="210">
        <v>0</v>
      </c>
      <c r="AY293" s="210">
        <v>0</v>
      </c>
      <c r="AZ293" s="211">
        <v>793250900</v>
      </c>
      <c r="BA293" s="210">
        <v>0</v>
      </c>
      <c r="BB293" s="210">
        <v>0</v>
      </c>
      <c r="BC293" s="210">
        <v>0</v>
      </c>
      <c r="BD293" s="212">
        <v>0</v>
      </c>
      <c r="BE293" s="214">
        <v>793250900</v>
      </c>
      <c r="BF293" s="210">
        <v>0</v>
      </c>
      <c r="BG293" s="210">
        <v>0</v>
      </c>
      <c r="BH293" s="210">
        <v>0</v>
      </c>
      <c r="BI293" s="210">
        <v>0</v>
      </c>
      <c r="BJ293" s="210">
        <v>0</v>
      </c>
      <c r="BK293" s="210">
        <v>765310045</v>
      </c>
      <c r="BL293" s="210">
        <v>0</v>
      </c>
      <c r="BM293" s="210">
        <v>0</v>
      </c>
      <c r="BN293" s="211">
        <v>765310045</v>
      </c>
      <c r="BO293" s="210">
        <v>0</v>
      </c>
      <c r="BP293" s="210">
        <v>0</v>
      </c>
      <c r="BQ293" s="210">
        <v>0</v>
      </c>
      <c r="BR293" s="212">
        <v>0</v>
      </c>
      <c r="BS293" s="215">
        <v>765310045</v>
      </c>
      <c r="BT293" s="216">
        <v>3536154945</v>
      </c>
      <c r="BU293" s="217"/>
    </row>
    <row r="294" spans="1:73" ht="31.2">
      <c r="A294" s="201">
        <v>290</v>
      </c>
      <c r="B294" s="202" t="s">
        <v>1343</v>
      </c>
      <c r="C294" s="202" t="s">
        <v>2107</v>
      </c>
      <c r="D294" s="202" t="s">
        <v>2127</v>
      </c>
      <c r="E294" s="202" t="s">
        <v>3617</v>
      </c>
      <c r="F294" s="203">
        <v>35</v>
      </c>
      <c r="G294" s="202" t="s">
        <v>1404</v>
      </c>
      <c r="H294" s="204">
        <v>350200800</v>
      </c>
      <c r="I294" s="205" t="s">
        <v>2142</v>
      </c>
      <c r="J294" s="205" t="s">
        <v>2143</v>
      </c>
      <c r="K294" s="205" t="s">
        <v>3618</v>
      </c>
      <c r="L294" s="220">
        <v>0</v>
      </c>
      <c r="M294" s="202" t="s">
        <v>2131</v>
      </c>
      <c r="N294" s="204">
        <v>3</v>
      </c>
      <c r="O294" s="202" t="s">
        <v>2126</v>
      </c>
      <c r="P294" s="210">
        <v>0</v>
      </c>
      <c r="Q294" s="210">
        <v>0</v>
      </c>
      <c r="R294" s="210">
        <v>0</v>
      </c>
      <c r="S294" s="210">
        <v>0</v>
      </c>
      <c r="T294" s="210">
        <v>0</v>
      </c>
      <c r="U294" s="210">
        <v>631616000</v>
      </c>
      <c r="V294" s="210">
        <v>0</v>
      </c>
      <c r="W294" s="210">
        <v>0</v>
      </c>
      <c r="X294" s="211">
        <v>631616000</v>
      </c>
      <c r="Y294" s="210">
        <v>0</v>
      </c>
      <c r="Z294" s="210">
        <v>0</v>
      </c>
      <c r="AA294" s="210">
        <v>0</v>
      </c>
      <c r="AB294" s="212">
        <v>0</v>
      </c>
      <c r="AC294" s="213">
        <v>631616000</v>
      </c>
      <c r="AD294" s="210">
        <v>0</v>
      </c>
      <c r="AE294" s="210">
        <v>0</v>
      </c>
      <c r="AF294" s="210">
        <v>0</v>
      </c>
      <c r="AG294" s="210">
        <v>0</v>
      </c>
      <c r="AH294" s="210">
        <v>0</v>
      </c>
      <c r="AI294" s="210">
        <v>738020200</v>
      </c>
      <c r="AJ294" s="210">
        <v>0</v>
      </c>
      <c r="AK294" s="210">
        <v>0</v>
      </c>
      <c r="AL294" s="211">
        <v>738020200</v>
      </c>
      <c r="AM294" s="210">
        <v>0</v>
      </c>
      <c r="AN294" s="210">
        <v>0</v>
      </c>
      <c r="AO294" s="210">
        <v>0</v>
      </c>
      <c r="AP294" s="212">
        <v>0</v>
      </c>
      <c r="AQ294" s="214">
        <v>738020200</v>
      </c>
      <c r="AR294" s="210">
        <v>0</v>
      </c>
      <c r="AS294" s="210">
        <v>0</v>
      </c>
      <c r="AT294" s="210">
        <v>0</v>
      </c>
      <c r="AU294" s="210">
        <v>0</v>
      </c>
      <c r="AV294" s="210">
        <v>0</v>
      </c>
      <c r="AW294" s="210">
        <v>744744610</v>
      </c>
      <c r="AX294" s="210">
        <v>0</v>
      </c>
      <c r="AY294" s="210">
        <v>0</v>
      </c>
      <c r="AZ294" s="211">
        <v>744744610</v>
      </c>
      <c r="BA294" s="210">
        <v>0</v>
      </c>
      <c r="BB294" s="210">
        <v>0</v>
      </c>
      <c r="BC294" s="210">
        <v>0</v>
      </c>
      <c r="BD294" s="212">
        <v>0</v>
      </c>
      <c r="BE294" s="214">
        <v>744744610</v>
      </c>
      <c r="BF294" s="210">
        <v>0</v>
      </c>
      <c r="BG294" s="210">
        <v>0</v>
      </c>
      <c r="BH294" s="210">
        <v>0</v>
      </c>
      <c r="BI294" s="210">
        <v>0</v>
      </c>
      <c r="BJ294" s="210">
        <v>0</v>
      </c>
      <c r="BK294" s="210">
        <v>751805240.5</v>
      </c>
      <c r="BL294" s="210">
        <v>0</v>
      </c>
      <c r="BM294" s="210">
        <v>0</v>
      </c>
      <c r="BN294" s="211">
        <v>751805240.5</v>
      </c>
      <c r="BO294" s="210">
        <v>0</v>
      </c>
      <c r="BP294" s="210">
        <v>0</v>
      </c>
      <c r="BQ294" s="210">
        <v>0</v>
      </c>
      <c r="BR294" s="212">
        <v>0</v>
      </c>
      <c r="BS294" s="215">
        <v>751805240.5</v>
      </c>
      <c r="BT294" s="216">
        <v>2866186050.5</v>
      </c>
      <c r="BU294" s="217"/>
    </row>
    <row r="295" spans="1:73" ht="15.6">
      <c r="A295" s="201">
        <v>291</v>
      </c>
      <c r="B295" s="202" t="s">
        <v>1343</v>
      </c>
      <c r="C295" s="202" t="s">
        <v>2107</v>
      </c>
      <c r="D295" s="202" t="s">
        <v>2147</v>
      </c>
      <c r="E295" s="202" t="s">
        <v>2148</v>
      </c>
      <c r="F295" s="203">
        <v>35</v>
      </c>
      <c r="G295" s="202" t="s">
        <v>1404</v>
      </c>
      <c r="H295" s="204">
        <v>350200800</v>
      </c>
      <c r="I295" s="205" t="s">
        <v>1467</v>
      </c>
      <c r="J295" s="205" t="s">
        <v>1468</v>
      </c>
      <c r="K295" s="205" t="s">
        <v>2152</v>
      </c>
      <c r="L295" s="220">
        <v>0</v>
      </c>
      <c r="M295" s="202" t="s">
        <v>2153</v>
      </c>
      <c r="N295" s="204">
        <v>3</v>
      </c>
      <c r="O295" s="202" t="s">
        <v>2146</v>
      </c>
      <c r="P295" s="210">
        <v>0</v>
      </c>
      <c r="Q295" s="210">
        <v>0</v>
      </c>
      <c r="R295" s="210">
        <v>0</v>
      </c>
      <c r="S295" s="210">
        <v>0</v>
      </c>
      <c r="T295" s="210">
        <v>0</v>
      </c>
      <c r="U295" s="210">
        <v>25000000</v>
      </c>
      <c r="V295" s="210">
        <v>0</v>
      </c>
      <c r="W295" s="210">
        <v>0</v>
      </c>
      <c r="X295" s="211">
        <v>25000000</v>
      </c>
      <c r="Y295" s="210">
        <v>0</v>
      </c>
      <c r="Z295" s="210">
        <v>0</v>
      </c>
      <c r="AA295" s="210">
        <v>0</v>
      </c>
      <c r="AB295" s="212">
        <v>0</v>
      </c>
      <c r="AC295" s="213">
        <v>25000000</v>
      </c>
      <c r="AD295" s="210">
        <v>0</v>
      </c>
      <c r="AE295" s="210">
        <v>0</v>
      </c>
      <c r="AF295" s="210">
        <v>0</v>
      </c>
      <c r="AG295" s="210">
        <v>0</v>
      </c>
      <c r="AH295" s="210">
        <v>0</v>
      </c>
      <c r="AI295" s="210">
        <v>25000000</v>
      </c>
      <c r="AJ295" s="210">
        <v>0</v>
      </c>
      <c r="AK295" s="210">
        <v>0</v>
      </c>
      <c r="AL295" s="211">
        <v>25000000</v>
      </c>
      <c r="AM295" s="210">
        <v>0</v>
      </c>
      <c r="AN295" s="210">
        <v>0</v>
      </c>
      <c r="AO295" s="210">
        <v>0</v>
      </c>
      <c r="AP295" s="212">
        <v>0</v>
      </c>
      <c r="AQ295" s="214">
        <v>25000000</v>
      </c>
      <c r="AR295" s="210">
        <v>0</v>
      </c>
      <c r="AS295" s="210">
        <v>0</v>
      </c>
      <c r="AT295" s="210">
        <v>0</v>
      </c>
      <c r="AU295" s="210">
        <v>0</v>
      </c>
      <c r="AV295" s="210">
        <v>0</v>
      </c>
      <c r="AW295" s="210">
        <v>25000000</v>
      </c>
      <c r="AX295" s="210">
        <v>0</v>
      </c>
      <c r="AY295" s="210">
        <v>0</v>
      </c>
      <c r="AZ295" s="211">
        <v>25000000</v>
      </c>
      <c r="BA295" s="210">
        <v>0</v>
      </c>
      <c r="BB295" s="210">
        <v>0</v>
      </c>
      <c r="BC295" s="210">
        <v>0</v>
      </c>
      <c r="BD295" s="212">
        <v>0</v>
      </c>
      <c r="BE295" s="214">
        <v>25000000</v>
      </c>
      <c r="BF295" s="210">
        <v>0</v>
      </c>
      <c r="BG295" s="210">
        <v>0</v>
      </c>
      <c r="BH295" s="210">
        <v>0</v>
      </c>
      <c r="BI295" s="210">
        <v>0</v>
      </c>
      <c r="BJ295" s="210">
        <v>0</v>
      </c>
      <c r="BK295" s="210">
        <v>25000000</v>
      </c>
      <c r="BL295" s="210">
        <v>0</v>
      </c>
      <c r="BM295" s="210">
        <v>0</v>
      </c>
      <c r="BN295" s="211">
        <v>25000000</v>
      </c>
      <c r="BO295" s="210">
        <v>0</v>
      </c>
      <c r="BP295" s="210">
        <v>0</v>
      </c>
      <c r="BQ295" s="210">
        <v>0</v>
      </c>
      <c r="BR295" s="212">
        <v>0</v>
      </c>
      <c r="BS295" s="215">
        <v>25000000</v>
      </c>
      <c r="BT295" s="216">
        <v>100000000</v>
      </c>
      <c r="BU295" s="217"/>
    </row>
    <row r="296" spans="1:73" ht="15.6">
      <c r="A296" s="201">
        <v>292</v>
      </c>
      <c r="B296" s="202" t="s">
        <v>1343</v>
      </c>
      <c r="C296" s="202" t="s">
        <v>2107</v>
      </c>
      <c r="D296" s="202" t="s">
        <v>2147</v>
      </c>
      <c r="E296" s="202" t="s">
        <v>2148</v>
      </c>
      <c r="F296" s="203">
        <v>35</v>
      </c>
      <c r="G296" s="202" t="s">
        <v>1404</v>
      </c>
      <c r="H296" s="204">
        <v>350200802</v>
      </c>
      <c r="I296" s="205" t="s">
        <v>1467</v>
      </c>
      <c r="J296" s="205" t="s">
        <v>2159</v>
      </c>
      <c r="K296" s="205" t="s">
        <v>2160</v>
      </c>
      <c r="L296" s="220">
        <v>1</v>
      </c>
      <c r="M296" s="202" t="s">
        <v>2153</v>
      </c>
      <c r="N296" s="204">
        <v>4</v>
      </c>
      <c r="O296" s="202" t="s">
        <v>2146</v>
      </c>
      <c r="P296" s="210">
        <v>0</v>
      </c>
      <c r="Q296" s="210">
        <v>0</v>
      </c>
      <c r="R296" s="210">
        <v>0</v>
      </c>
      <c r="S296" s="210">
        <v>0</v>
      </c>
      <c r="T296" s="210">
        <v>0</v>
      </c>
      <c r="U296" s="210">
        <v>250000000</v>
      </c>
      <c r="V296" s="210">
        <v>0</v>
      </c>
      <c r="W296" s="210">
        <v>0</v>
      </c>
      <c r="X296" s="211">
        <v>250000000</v>
      </c>
      <c r="Y296" s="210">
        <v>0</v>
      </c>
      <c r="Z296" s="210">
        <v>0</v>
      </c>
      <c r="AA296" s="210">
        <v>0</v>
      </c>
      <c r="AB296" s="212">
        <v>0</v>
      </c>
      <c r="AC296" s="213">
        <v>250000000</v>
      </c>
      <c r="AD296" s="210">
        <v>0</v>
      </c>
      <c r="AE296" s="210">
        <v>0</v>
      </c>
      <c r="AF296" s="210">
        <v>0</v>
      </c>
      <c r="AG296" s="210">
        <v>0</v>
      </c>
      <c r="AH296" s="210">
        <v>0</v>
      </c>
      <c r="AI296" s="210">
        <v>250000000</v>
      </c>
      <c r="AJ296" s="210">
        <v>0</v>
      </c>
      <c r="AK296" s="210">
        <v>0</v>
      </c>
      <c r="AL296" s="211">
        <v>250000000</v>
      </c>
      <c r="AM296" s="210">
        <v>0</v>
      </c>
      <c r="AN296" s="210">
        <v>0</v>
      </c>
      <c r="AO296" s="210">
        <v>0</v>
      </c>
      <c r="AP296" s="212">
        <v>0</v>
      </c>
      <c r="AQ296" s="214">
        <v>250000000</v>
      </c>
      <c r="AR296" s="210">
        <v>0</v>
      </c>
      <c r="AS296" s="210">
        <v>0</v>
      </c>
      <c r="AT296" s="210">
        <v>0</v>
      </c>
      <c r="AU296" s="210">
        <v>0</v>
      </c>
      <c r="AV296" s="210">
        <v>0</v>
      </c>
      <c r="AW296" s="210">
        <v>250000000</v>
      </c>
      <c r="AX296" s="210">
        <v>0</v>
      </c>
      <c r="AY296" s="210">
        <v>0</v>
      </c>
      <c r="AZ296" s="211">
        <v>250000000</v>
      </c>
      <c r="BA296" s="210">
        <v>0</v>
      </c>
      <c r="BB296" s="210">
        <v>0</v>
      </c>
      <c r="BC296" s="210">
        <v>0</v>
      </c>
      <c r="BD296" s="212">
        <v>0</v>
      </c>
      <c r="BE296" s="214">
        <v>250000000</v>
      </c>
      <c r="BF296" s="210">
        <v>0</v>
      </c>
      <c r="BG296" s="210">
        <v>0</v>
      </c>
      <c r="BH296" s="210">
        <v>0</v>
      </c>
      <c r="BI296" s="210">
        <v>0</v>
      </c>
      <c r="BJ296" s="210">
        <v>0</v>
      </c>
      <c r="BK296" s="210">
        <v>250000000</v>
      </c>
      <c r="BL296" s="210">
        <v>0</v>
      </c>
      <c r="BM296" s="210">
        <v>0</v>
      </c>
      <c r="BN296" s="211">
        <v>250000000</v>
      </c>
      <c r="BO296" s="210">
        <v>0</v>
      </c>
      <c r="BP296" s="210">
        <v>0</v>
      </c>
      <c r="BQ296" s="210">
        <v>0</v>
      </c>
      <c r="BR296" s="212">
        <v>0</v>
      </c>
      <c r="BS296" s="215">
        <v>250000000</v>
      </c>
      <c r="BT296" s="216">
        <v>1000000000</v>
      </c>
      <c r="BU296" s="217"/>
    </row>
    <row r="297" spans="1:73" ht="15.6">
      <c r="A297" s="201">
        <v>293</v>
      </c>
      <c r="B297" s="202" t="s">
        <v>1343</v>
      </c>
      <c r="C297" s="202" t="s">
        <v>2107</v>
      </c>
      <c r="D297" s="202" t="s">
        <v>2147</v>
      </c>
      <c r="E297" s="202" t="s">
        <v>2148</v>
      </c>
      <c r="F297" s="203">
        <v>35</v>
      </c>
      <c r="G297" s="202" t="s">
        <v>1404</v>
      </c>
      <c r="H297" s="204">
        <v>350200803</v>
      </c>
      <c r="I297" s="205" t="s">
        <v>1467</v>
      </c>
      <c r="J297" s="205" t="s">
        <v>2161</v>
      </c>
      <c r="K297" s="205" t="s">
        <v>2162</v>
      </c>
      <c r="L297" s="220">
        <v>1</v>
      </c>
      <c r="M297" s="202" t="s">
        <v>2153</v>
      </c>
      <c r="N297" s="204">
        <v>2</v>
      </c>
      <c r="O297" s="202" t="s">
        <v>2146</v>
      </c>
      <c r="P297" s="210">
        <v>0</v>
      </c>
      <c r="Q297" s="210">
        <v>0</v>
      </c>
      <c r="R297" s="210">
        <v>0</v>
      </c>
      <c r="S297" s="210">
        <v>0</v>
      </c>
      <c r="T297" s="210">
        <v>0</v>
      </c>
      <c r="U297" s="210">
        <v>250000000</v>
      </c>
      <c r="V297" s="210">
        <v>0</v>
      </c>
      <c r="W297" s="210">
        <v>0</v>
      </c>
      <c r="X297" s="211">
        <v>250000000</v>
      </c>
      <c r="Y297" s="210">
        <v>0</v>
      </c>
      <c r="Z297" s="210">
        <v>0</v>
      </c>
      <c r="AA297" s="210">
        <v>0</v>
      </c>
      <c r="AB297" s="212">
        <v>0</v>
      </c>
      <c r="AC297" s="213">
        <v>250000000</v>
      </c>
      <c r="AD297" s="210">
        <v>0</v>
      </c>
      <c r="AE297" s="210">
        <v>0</v>
      </c>
      <c r="AF297" s="210">
        <v>0</v>
      </c>
      <c r="AG297" s="210">
        <v>0</v>
      </c>
      <c r="AH297" s="210">
        <v>0</v>
      </c>
      <c r="AI297" s="210">
        <v>250000000</v>
      </c>
      <c r="AJ297" s="210">
        <v>0</v>
      </c>
      <c r="AK297" s="210">
        <v>0</v>
      </c>
      <c r="AL297" s="211">
        <v>250000000</v>
      </c>
      <c r="AM297" s="210">
        <v>0</v>
      </c>
      <c r="AN297" s="210">
        <v>0</v>
      </c>
      <c r="AO297" s="210">
        <v>0</v>
      </c>
      <c r="AP297" s="212">
        <v>0</v>
      </c>
      <c r="AQ297" s="214">
        <v>250000000</v>
      </c>
      <c r="AR297" s="210">
        <v>0</v>
      </c>
      <c r="AS297" s="210">
        <v>0</v>
      </c>
      <c r="AT297" s="210">
        <v>0</v>
      </c>
      <c r="AU297" s="210">
        <v>0</v>
      </c>
      <c r="AV297" s="210">
        <v>0</v>
      </c>
      <c r="AW297" s="210">
        <v>250000000</v>
      </c>
      <c r="AX297" s="210">
        <v>0</v>
      </c>
      <c r="AY297" s="210">
        <v>0</v>
      </c>
      <c r="AZ297" s="211">
        <v>250000000</v>
      </c>
      <c r="BA297" s="210">
        <v>0</v>
      </c>
      <c r="BB297" s="210">
        <v>0</v>
      </c>
      <c r="BC297" s="210">
        <v>0</v>
      </c>
      <c r="BD297" s="212">
        <v>0</v>
      </c>
      <c r="BE297" s="214">
        <v>250000000</v>
      </c>
      <c r="BF297" s="210">
        <v>0</v>
      </c>
      <c r="BG297" s="210">
        <v>0</v>
      </c>
      <c r="BH297" s="210">
        <v>0</v>
      </c>
      <c r="BI297" s="210">
        <v>0</v>
      </c>
      <c r="BJ297" s="210">
        <v>0</v>
      </c>
      <c r="BK297" s="210">
        <v>250000000</v>
      </c>
      <c r="BL297" s="210">
        <v>0</v>
      </c>
      <c r="BM297" s="210">
        <v>0</v>
      </c>
      <c r="BN297" s="211">
        <v>250000000</v>
      </c>
      <c r="BO297" s="210">
        <v>0</v>
      </c>
      <c r="BP297" s="210">
        <v>0</v>
      </c>
      <c r="BQ297" s="210">
        <v>0</v>
      </c>
      <c r="BR297" s="212">
        <v>0</v>
      </c>
      <c r="BS297" s="215">
        <v>250000000</v>
      </c>
      <c r="BT297" s="216">
        <v>1000000000</v>
      </c>
      <c r="BU297" s="217"/>
    </row>
    <row r="298" spans="1:73" ht="15.6">
      <c r="A298" s="201">
        <v>294</v>
      </c>
      <c r="B298" s="202" t="s">
        <v>1343</v>
      </c>
      <c r="C298" s="202" t="s">
        <v>2107</v>
      </c>
      <c r="D298" s="202" t="s">
        <v>2147</v>
      </c>
      <c r="E298" s="202" t="s">
        <v>2148</v>
      </c>
      <c r="F298" s="203">
        <v>35</v>
      </c>
      <c r="G298" s="202" t="s">
        <v>1404</v>
      </c>
      <c r="H298" s="204">
        <v>350200803</v>
      </c>
      <c r="I298" s="205" t="s">
        <v>1467</v>
      </c>
      <c r="J298" s="205" t="s">
        <v>2164</v>
      </c>
      <c r="K298" s="205" t="s">
        <v>2165</v>
      </c>
      <c r="L298" s="220">
        <v>1</v>
      </c>
      <c r="M298" s="202" t="s">
        <v>2153</v>
      </c>
      <c r="N298" s="204">
        <v>2</v>
      </c>
      <c r="O298" s="202" t="s">
        <v>2146</v>
      </c>
      <c r="P298" s="210">
        <v>0</v>
      </c>
      <c r="Q298" s="210">
        <v>0</v>
      </c>
      <c r="R298" s="210">
        <v>0</v>
      </c>
      <c r="S298" s="210">
        <v>0</v>
      </c>
      <c r="T298" s="210">
        <v>0</v>
      </c>
      <c r="U298" s="210">
        <v>25000000</v>
      </c>
      <c r="V298" s="210">
        <v>0</v>
      </c>
      <c r="W298" s="210">
        <v>0</v>
      </c>
      <c r="X298" s="211">
        <v>25000000</v>
      </c>
      <c r="Y298" s="210">
        <v>0</v>
      </c>
      <c r="Z298" s="210">
        <v>0</v>
      </c>
      <c r="AA298" s="210">
        <v>0</v>
      </c>
      <c r="AB298" s="212">
        <v>0</v>
      </c>
      <c r="AC298" s="213">
        <v>25000000</v>
      </c>
      <c r="AD298" s="210">
        <v>0</v>
      </c>
      <c r="AE298" s="210">
        <v>0</v>
      </c>
      <c r="AF298" s="210">
        <v>0</v>
      </c>
      <c r="AG298" s="210">
        <v>0</v>
      </c>
      <c r="AH298" s="210">
        <v>0</v>
      </c>
      <c r="AI298" s="210">
        <v>25000000</v>
      </c>
      <c r="AJ298" s="210">
        <v>0</v>
      </c>
      <c r="AK298" s="210">
        <v>0</v>
      </c>
      <c r="AL298" s="211">
        <v>25000000</v>
      </c>
      <c r="AM298" s="210">
        <v>0</v>
      </c>
      <c r="AN298" s="210">
        <v>0</v>
      </c>
      <c r="AO298" s="210">
        <v>0</v>
      </c>
      <c r="AP298" s="212">
        <v>0</v>
      </c>
      <c r="AQ298" s="214">
        <v>25000000</v>
      </c>
      <c r="AR298" s="210">
        <v>0</v>
      </c>
      <c r="AS298" s="210">
        <v>0</v>
      </c>
      <c r="AT298" s="210">
        <v>0</v>
      </c>
      <c r="AU298" s="210">
        <v>0</v>
      </c>
      <c r="AV298" s="210">
        <v>0</v>
      </c>
      <c r="AW298" s="210">
        <v>25000000</v>
      </c>
      <c r="AX298" s="210">
        <v>0</v>
      </c>
      <c r="AY298" s="210">
        <v>0</v>
      </c>
      <c r="AZ298" s="211">
        <v>25000000</v>
      </c>
      <c r="BA298" s="210">
        <v>0</v>
      </c>
      <c r="BB298" s="210">
        <v>0</v>
      </c>
      <c r="BC298" s="210">
        <v>0</v>
      </c>
      <c r="BD298" s="212">
        <v>0</v>
      </c>
      <c r="BE298" s="214">
        <v>25000000</v>
      </c>
      <c r="BF298" s="210">
        <v>0</v>
      </c>
      <c r="BG298" s="210">
        <v>0</v>
      </c>
      <c r="BH298" s="210">
        <v>0</v>
      </c>
      <c r="BI298" s="210">
        <v>0</v>
      </c>
      <c r="BJ298" s="210">
        <v>0</v>
      </c>
      <c r="BK298" s="210">
        <v>25000000</v>
      </c>
      <c r="BL298" s="210">
        <v>0</v>
      </c>
      <c r="BM298" s="210">
        <v>0</v>
      </c>
      <c r="BN298" s="211">
        <v>25000000</v>
      </c>
      <c r="BO298" s="210">
        <v>0</v>
      </c>
      <c r="BP298" s="210">
        <v>0</v>
      </c>
      <c r="BQ298" s="210">
        <v>0</v>
      </c>
      <c r="BR298" s="212">
        <v>0</v>
      </c>
      <c r="BS298" s="215">
        <v>25000000</v>
      </c>
      <c r="BT298" s="216">
        <v>100000000</v>
      </c>
      <c r="BU298" s="217"/>
    </row>
    <row r="299" spans="1:73" ht="15.6">
      <c r="A299" s="201">
        <v>295</v>
      </c>
      <c r="B299" s="202" t="s">
        <v>1343</v>
      </c>
      <c r="C299" s="202" t="s">
        <v>2107</v>
      </c>
      <c r="D299" s="202" t="s">
        <v>2147</v>
      </c>
      <c r="E299" s="202" t="s">
        <v>2148</v>
      </c>
      <c r="F299" s="203">
        <v>41</v>
      </c>
      <c r="G299" s="202" t="s">
        <v>3619</v>
      </c>
      <c r="H299" s="204">
        <v>410107401</v>
      </c>
      <c r="I299" s="205" t="s">
        <v>3620</v>
      </c>
      <c r="J299" s="205" t="s">
        <v>3621</v>
      </c>
      <c r="K299" s="205" t="s">
        <v>2169</v>
      </c>
      <c r="L299" s="220">
        <v>1</v>
      </c>
      <c r="M299" s="202" t="s">
        <v>2170</v>
      </c>
      <c r="N299" s="204">
        <v>4</v>
      </c>
      <c r="O299" s="202" t="s">
        <v>2146</v>
      </c>
      <c r="P299" s="210">
        <v>0</v>
      </c>
      <c r="Q299" s="210">
        <v>0</v>
      </c>
      <c r="R299" s="210">
        <v>0</v>
      </c>
      <c r="S299" s="210">
        <v>0</v>
      </c>
      <c r="T299" s="210">
        <v>0</v>
      </c>
      <c r="U299" s="210">
        <v>150000000</v>
      </c>
      <c r="V299" s="210">
        <v>0</v>
      </c>
      <c r="W299" s="210">
        <v>0</v>
      </c>
      <c r="X299" s="211">
        <v>150000000</v>
      </c>
      <c r="Y299" s="210">
        <v>0</v>
      </c>
      <c r="Z299" s="210">
        <v>0</v>
      </c>
      <c r="AA299" s="210">
        <v>0</v>
      </c>
      <c r="AB299" s="212">
        <v>0</v>
      </c>
      <c r="AC299" s="213">
        <v>150000000</v>
      </c>
      <c r="AD299" s="210">
        <v>0</v>
      </c>
      <c r="AE299" s="210">
        <v>0</v>
      </c>
      <c r="AF299" s="210">
        <v>0</v>
      </c>
      <c r="AG299" s="210">
        <v>0</v>
      </c>
      <c r="AH299" s="210">
        <v>0</v>
      </c>
      <c r="AI299" s="210">
        <v>150000000</v>
      </c>
      <c r="AJ299" s="210">
        <v>0</v>
      </c>
      <c r="AK299" s="210">
        <v>0</v>
      </c>
      <c r="AL299" s="211">
        <v>150000000</v>
      </c>
      <c r="AM299" s="210">
        <v>0</v>
      </c>
      <c r="AN299" s="210">
        <v>0</v>
      </c>
      <c r="AO299" s="210">
        <v>0</v>
      </c>
      <c r="AP299" s="212">
        <v>0</v>
      </c>
      <c r="AQ299" s="214">
        <v>150000000</v>
      </c>
      <c r="AR299" s="210">
        <v>0</v>
      </c>
      <c r="AS299" s="210">
        <v>0</v>
      </c>
      <c r="AT299" s="210">
        <v>0</v>
      </c>
      <c r="AU299" s="210">
        <v>0</v>
      </c>
      <c r="AV299" s="210">
        <v>0</v>
      </c>
      <c r="AW299" s="210">
        <v>150000000</v>
      </c>
      <c r="AX299" s="210">
        <v>0</v>
      </c>
      <c r="AY299" s="210">
        <v>0</v>
      </c>
      <c r="AZ299" s="211">
        <v>150000000</v>
      </c>
      <c r="BA299" s="210">
        <v>0</v>
      </c>
      <c r="BB299" s="210">
        <v>0</v>
      </c>
      <c r="BC299" s="210">
        <v>0</v>
      </c>
      <c r="BD299" s="212">
        <v>0</v>
      </c>
      <c r="BE299" s="214">
        <v>150000000</v>
      </c>
      <c r="BF299" s="210">
        <v>0</v>
      </c>
      <c r="BG299" s="210">
        <v>0</v>
      </c>
      <c r="BH299" s="210">
        <v>0</v>
      </c>
      <c r="BI299" s="210">
        <v>0</v>
      </c>
      <c r="BJ299" s="210">
        <v>0</v>
      </c>
      <c r="BK299" s="210">
        <v>150000000</v>
      </c>
      <c r="BL299" s="210">
        <v>0</v>
      </c>
      <c r="BM299" s="210">
        <v>0</v>
      </c>
      <c r="BN299" s="211">
        <v>150000000</v>
      </c>
      <c r="BO299" s="210">
        <v>0</v>
      </c>
      <c r="BP299" s="210">
        <v>0</v>
      </c>
      <c r="BQ299" s="210">
        <v>0</v>
      </c>
      <c r="BR299" s="212">
        <v>0</v>
      </c>
      <c r="BS299" s="215">
        <v>150000000</v>
      </c>
      <c r="BT299" s="216">
        <v>600000000</v>
      </c>
      <c r="BU299" s="217"/>
    </row>
    <row r="300" spans="1:73" ht="15.6">
      <c r="A300" s="201">
        <v>296</v>
      </c>
      <c r="B300" s="202" t="s">
        <v>1343</v>
      </c>
      <c r="C300" s="202" t="s">
        <v>2107</v>
      </c>
      <c r="D300" s="202" t="s">
        <v>2171</v>
      </c>
      <c r="E300" s="202" t="s">
        <v>2172</v>
      </c>
      <c r="F300" s="203">
        <v>35</v>
      </c>
      <c r="G300" s="202" t="s">
        <v>2177</v>
      </c>
      <c r="H300" s="204">
        <v>350200900</v>
      </c>
      <c r="I300" s="205" t="s">
        <v>1405</v>
      </c>
      <c r="J300" s="205" t="s">
        <v>2178</v>
      </c>
      <c r="K300" s="205" t="s">
        <v>2179</v>
      </c>
      <c r="L300" s="220">
        <v>9</v>
      </c>
      <c r="M300" s="202" t="s">
        <v>2180</v>
      </c>
      <c r="N300" s="204">
        <v>9</v>
      </c>
      <c r="O300" s="202" t="s">
        <v>27</v>
      </c>
      <c r="P300" s="210">
        <v>0</v>
      </c>
      <c r="Q300" s="210">
        <v>0</v>
      </c>
      <c r="R300" s="210">
        <v>0</v>
      </c>
      <c r="S300" s="210">
        <v>0</v>
      </c>
      <c r="T300" s="210">
        <v>0</v>
      </c>
      <c r="U300" s="210">
        <v>12150000000</v>
      </c>
      <c r="V300" s="210">
        <v>0</v>
      </c>
      <c r="W300" s="210">
        <v>0</v>
      </c>
      <c r="X300" s="211">
        <v>12150000000</v>
      </c>
      <c r="Y300" s="210">
        <v>0</v>
      </c>
      <c r="Z300" s="210">
        <v>0</v>
      </c>
      <c r="AA300" s="210">
        <v>0</v>
      </c>
      <c r="AB300" s="212">
        <v>0</v>
      </c>
      <c r="AC300" s="213">
        <v>12150000000</v>
      </c>
      <c r="AD300" s="210">
        <v>0</v>
      </c>
      <c r="AE300" s="210">
        <v>0</v>
      </c>
      <c r="AF300" s="210">
        <v>0</v>
      </c>
      <c r="AG300" s="210">
        <v>0</v>
      </c>
      <c r="AH300" s="210">
        <v>0</v>
      </c>
      <c r="AI300" s="210">
        <v>12150000000</v>
      </c>
      <c r="AJ300" s="210">
        <v>0</v>
      </c>
      <c r="AK300" s="210">
        <v>0</v>
      </c>
      <c r="AL300" s="211">
        <v>12150000000</v>
      </c>
      <c r="AM300" s="210">
        <v>0</v>
      </c>
      <c r="AN300" s="210">
        <v>0</v>
      </c>
      <c r="AO300" s="210">
        <v>0</v>
      </c>
      <c r="AP300" s="212">
        <v>0</v>
      </c>
      <c r="AQ300" s="214">
        <v>12150000000</v>
      </c>
      <c r="AR300" s="210">
        <v>0</v>
      </c>
      <c r="AS300" s="210">
        <v>0</v>
      </c>
      <c r="AT300" s="210">
        <v>0</v>
      </c>
      <c r="AU300" s="210">
        <v>0</v>
      </c>
      <c r="AV300" s="210">
        <v>0</v>
      </c>
      <c r="AW300" s="210">
        <v>12150000000</v>
      </c>
      <c r="AX300" s="210">
        <v>0</v>
      </c>
      <c r="AY300" s="210">
        <v>0</v>
      </c>
      <c r="AZ300" s="211">
        <v>12150000000</v>
      </c>
      <c r="BA300" s="210">
        <v>0</v>
      </c>
      <c r="BB300" s="210">
        <v>0</v>
      </c>
      <c r="BC300" s="210">
        <v>0</v>
      </c>
      <c r="BD300" s="212">
        <v>0</v>
      </c>
      <c r="BE300" s="214">
        <v>12150000000</v>
      </c>
      <c r="BF300" s="210">
        <v>0</v>
      </c>
      <c r="BG300" s="210">
        <v>0</v>
      </c>
      <c r="BH300" s="210">
        <v>0</v>
      </c>
      <c r="BI300" s="210">
        <v>0</v>
      </c>
      <c r="BJ300" s="210">
        <v>0</v>
      </c>
      <c r="BK300" s="210">
        <v>12150000000</v>
      </c>
      <c r="BL300" s="210">
        <v>0</v>
      </c>
      <c r="BM300" s="210">
        <v>0</v>
      </c>
      <c r="BN300" s="211">
        <v>12150000000</v>
      </c>
      <c r="BO300" s="210">
        <v>0</v>
      </c>
      <c r="BP300" s="210">
        <v>0</v>
      </c>
      <c r="BQ300" s="210">
        <v>0</v>
      </c>
      <c r="BR300" s="212">
        <v>0</v>
      </c>
      <c r="BS300" s="215">
        <v>12150000000</v>
      </c>
      <c r="BT300" s="216">
        <v>48600000000</v>
      </c>
      <c r="BU300" s="217"/>
    </row>
    <row r="301" spans="1:73" ht="35.25" customHeight="1">
      <c r="A301" s="201">
        <v>297</v>
      </c>
      <c r="B301" s="202" t="s">
        <v>1343</v>
      </c>
      <c r="C301" s="202" t="s">
        <v>2107</v>
      </c>
      <c r="D301" s="202" t="s">
        <v>2171</v>
      </c>
      <c r="E301" s="202" t="s">
        <v>2172</v>
      </c>
      <c r="F301" s="203">
        <v>45</v>
      </c>
      <c r="G301" s="202" t="s">
        <v>1263</v>
      </c>
      <c r="H301" s="204">
        <v>450203200</v>
      </c>
      <c r="I301" s="205" t="s">
        <v>937</v>
      </c>
      <c r="J301" s="205" t="s">
        <v>2183</v>
      </c>
      <c r="K301" s="205" t="s">
        <v>2184</v>
      </c>
      <c r="L301" s="220">
        <v>4</v>
      </c>
      <c r="M301" s="202" t="s">
        <v>2185</v>
      </c>
      <c r="N301" s="204">
        <v>8</v>
      </c>
      <c r="O301" s="202" t="s">
        <v>27</v>
      </c>
      <c r="P301" s="210">
        <v>0</v>
      </c>
      <c r="Q301" s="210">
        <v>0</v>
      </c>
      <c r="R301" s="210">
        <v>0</v>
      </c>
      <c r="S301" s="210">
        <v>0</v>
      </c>
      <c r="T301" s="210">
        <v>0</v>
      </c>
      <c r="U301" s="210">
        <v>10800000000</v>
      </c>
      <c r="V301" s="210">
        <v>0</v>
      </c>
      <c r="W301" s="210">
        <v>0</v>
      </c>
      <c r="X301" s="211">
        <v>10800000000</v>
      </c>
      <c r="Y301" s="210">
        <v>0</v>
      </c>
      <c r="Z301" s="210">
        <v>0</v>
      </c>
      <c r="AA301" s="210">
        <v>0</v>
      </c>
      <c r="AB301" s="212">
        <v>0</v>
      </c>
      <c r="AC301" s="213">
        <v>10800000000</v>
      </c>
      <c r="AD301" s="210">
        <v>0</v>
      </c>
      <c r="AE301" s="210">
        <v>0</v>
      </c>
      <c r="AF301" s="210">
        <v>0</v>
      </c>
      <c r="AG301" s="210">
        <v>0</v>
      </c>
      <c r="AH301" s="210">
        <v>0</v>
      </c>
      <c r="AI301" s="210">
        <v>10800000000</v>
      </c>
      <c r="AJ301" s="210">
        <v>0</v>
      </c>
      <c r="AK301" s="210">
        <v>0</v>
      </c>
      <c r="AL301" s="211">
        <v>10800000000</v>
      </c>
      <c r="AM301" s="210">
        <v>0</v>
      </c>
      <c r="AN301" s="210">
        <v>0</v>
      </c>
      <c r="AO301" s="210">
        <v>0</v>
      </c>
      <c r="AP301" s="212">
        <v>0</v>
      </c>
      <c r="AQ301" s="214">
        <v>10800000000</v>
      </c>
      <c r="AR301" s="210">
        <v>0</v>
      </c>
      <c r="AS301" s="210">
        <v>0</v>
      </c>
      <c r="AT301" s="210">
        <v>0</v>
      </c>
      <c r="AU301" s="210">
        <v>0</v>
      </c>
      <c r="AV301" s="210">
        <v>0</v>
      </c>
      <c r="AW301" s="210">
        <v>10800000000</v>
      </c>
      <c r="AX301" s="210">
        <v>0</v>
      </c>
      <c r="AY301" s="210">
        <v>0</v>
      </c>
      <c r="AZ301" s="211">
        <v>10800000000</v>
      </c>
      <c r="BA301" s="210">
        <v>0</v>
      </c>
      <c r="BB301" s="210">
        <v>0</v>
      </c>
      <c r="BC301" s="210">
        <v>0</v>
      </c>
      <c r="BD301" s="212">
        <v>0</v>
      </c>
      <c r="BE301" s="214">
        <v>10800000000</v>
      </c>
      <c r="BF301" s="210">
        <v>0</v>
      </c>
      <c r="BG301" s="210">
        <v>0</v>
      </c>
      <c r="BH301" s="210">
        <v>0</v>
      </c>
      <c r="BI301" s="210">
        <v>0</v>
      </c>
      <c r="BJ301" s="210">
        <v>0</v>
      </c>
      <c r="BK301" s="210">
        <v>10800000000</v>
      </c>
      <c r="BL301" s="210">
        <v>0</v>
      </c>
      <c r="BM301" s="210">
        <v>0</v>
      </c>
      <c r="BN301" s="211">
        <v>10800000000</v>
      </c>
      <c r="BO301" s="210">
        <v>0</v>
      </c>
      <c r="BP301" s="210">
        <v>0</v>
      </c>
      <c r="BQ301" s="210">
        <v>0</v>
      </c>
      <c r="BR301" s="212">
        <v>0</v>
      </c>
      <c r="BS301" s="215">
        <v>10800000000</v>
      </c>
      <c r="BT301" s="216">
        <v>43200000000</v>
      </c>
      <c r="BU301" s="217"/>
    </row>
    <row r="302" spans="1:73" ht="15.6">
      <c r="A302" s="201">
        <v>298</v>
      </c>
      <c r="B302" s="202" t="s">
        <v>1343</v>
      </c>
      <c r="C302" s="202" t="s">
        <v>2107</v>
      </c>
      <c r="D302" s="202" t="s">
        <v>2171</v>
      </c>
      <c r="E302" s="202" t="s">
        <v>2172</v>
      </c>
      <c r="F302" s="203">
        <v>35</v>
      </c>
      <c r="G302" s="202" t="s">
        <v>3622</v>
      </c>
      <c r="H302" s="204">
        <v>350200200</v>
      </c>
      <c r="I302" s="205" t="s">
        <v>937</v>
      </c>
      <c r="J302" s="205" t="s">
        <v>1711</v>
      </c>
      <c r="K302" s="205" t="s">
        <v>2187</v>
      </c>
      <c r="L302" s="220">
        <v>3</v>
      </c>
      <c r="M302" s="202" t="s">
        <v>2174</v>
      </c>
      <c r="N302" s="204">
        <v>6</v>
      </c>
      <c r="O302" s="202" t="s">
        <v>27</v>
      </c>
      <c r="P302" s="210">
        <v>0</v>
      </c>
      <c r="Q302" s="210">
        <v>0</v>
      </c>
      <c r="R302" s="210">
        <v>0</v>
      </c>
      <c r="S302" s="210">
        <v>0</v>
      </c>
      <c r="T302" s="210">
        <v>0</v>
      </c>
      <c r="U302" s="210">
        <v>40000000</v>
      </c>
      <c r="V302" s="210">
        <v>0</v>
      </c>
      <c r="W302" s="210">
        <v>0</v>
      </c>
      <c r="X302" s="211">
        <v>40000000</v>
      </c>
      <c r="Y302" s="210">
        <v>0</v>
      </c>
      <c r="Z302" s="210">
        <v>0</v>
      </c>
      <c r="AA302" s="210">
        <v>0</v>
      </c>
      <c r="AB302" s="212">
        <v>0</v>
      </c>
      <c r="AC302" s="213">
        <v>40000000</v>
      </c>
      <c r="AD302" s="210">
        <v>0</v>
      </c>
      <c r="AE302" s="210">
        <v>0</v>
      </c>
      <c r="AF302" s="210">
        <v>0</v>
      </c>
      <c r="AG302" s="210">
        <v>0</v>
      </c>
      <c r="AH302" s="210">
        <v>0</v>
      </c>
      <c r="AI302" s="210">
        <v>40000000</v>
      </c>
      <c r="AJ302" s="210">
        <v>0</v>
      </c>
      <c r="AK302" s="210">
        <v>0</v>
      </c>
      <c r="AL302" s="211">
        <v>40000000</v>
      </c>
      <c r="AM302" s="210">
        <v>0</v>
      </c>
      <c r="AN302" s="210">
        <v>0</v>
      </c>
      <c r="AO302" s="210">
        <v>0</v>
      </c>
      <c r="AP302" s="212">
        <v>0</v>
      </c>
      <c r="AQ302" s="214">
        <v>40000000</v>
      </c>
      <c r="AR302" s="210">
        <v>0</v>
      </c>
      <c r="AS302" s="210">
        <v>0</v>
      </c>
      <c r="AT302" s="210">
        <v>0</v>
      </c>
      <c r="AU302" s="210">
        <v>0</v>
      </c>
      <c r="AV302" s="210">
        <v>0</v>
      </c>
      <c r="AW302" s="210">
        <v>40000000</v>
      </c>
      <c r="AX302" s="210">
        <v>0</v>
      </c>
      <c r="AY302" s="210">
        <v>0</v>
      </c>
      <c r="AZ302" s="211">
        <v>40000000</v>
      </c>
      <c r="BA302" s="210">
        <v>0</v>
      </c>
      <c r="BB302" s="210">
        <v>0</v>
      </c>
      <c r="BC302" s="210">
        <v>0</v>
      </c>
      <c r="BD302" s="212">
        <v>0</v>
      </c>
      <c r="BE302" s="214">
        <v>40000000</v>
      </c>
      <c r="BF302" s="210">
        <v>0</v>
      </c>
      <c r="BG302" s="210">
        <v>0</v>
      </c>
      <c r="BH302" s="210">
        <v>0</v>
      </c>
      <c r="BI302" s="210">
        <v>0</v>
      </c>
      <c r="BJ302" s="210">
        <v>0</v>
      </c>
      <c r="BK302" s="210">
        <v>40000000</v>
      </c>
      <c r="BL302" s="210">
        <v>0</v>
      </c>
      <c r="BM302" s="210">
        <v>0</v>
      </c>
      <c r="BN302" s="211">
        <v>40000000</v>
      </c>
      <c r="BO302" s="210">
        <v>0</v>
      </c>
      <c r="BP302" s="210">
        <v>0</v>
      </c>
      <c r="BQ302" s="210">
        <v>0</v>
      </c>
      <c r="BR302" s="212">
        <v>0</v>
      </c>
      <c r="BS302" s="215">
        <v>40000000</v>
      </c>
      <c r="BT302" s="216">
        <v>160000000</v>
      </c>
      <c r="BU302" s="217"/>
    </row>
    <row r="303" spans="1:73" ht="15.6">
      <c r="A303" s="201">
        <v>299</v>
      </c>
      <c r="B303" s="202" t="s">
        <v>1343</v>
      </c>
      <c r="C303" s="202" t="s">
        <v>2107</v>
      </c>
      <c r="D303" s="202" t="s">
        <v>2171</v>
      </c>
      <c r="E303" s="202" t="s">
        <v>2172</v>
      </c>
      <c r="F303" s="203">
        <v>36</v>
      </c>
      <c r="G303" s="202" t="s">
        <v>2188</v>
      </c>
      <c r="H303" s="204">
        <v>360302100</v>
      </c>
      <c r="I303" s="205" t="s">
        <v>1204</v>
      </c>
      <c r="J303" s="205" t="s">
        <v>2189</v>
      </c>
      <c r="K303" s="205" t="s">
        <v>2190</v>
      </c>
      <c r="L303" s="220">
        <v>2</v>
      </c>
      <c r="M303" s="202" t="s">
        <v>2174</v>
      </c>
      <c r="N303" s="204">
        <v>8</v>
      </c>
      <c r="O303" s="202" t="s">
        <v>27</v>
      </c>
      <c r="P303" s="210">
        <v>0</v>
      </c>
      <c r="Q303" s="210">
        <v>0</v>
      </c>
      <c r="R303" s="210">
        <v>0</v>
      </c>
      <c r="S303" s="210">
        <v>0</v>
      </c>
      <c r="T303" s="210">
        <v>0</v>
      </c>
      <c r="U303" s="210">
        <v>2660000000</v>
      </c>
      <c r="V303" s="210">
        <v>0</v>
      </c>
      <c r="W303" s="210">
        <v>0</v>
      </c>
      <c r="X303" s="211">
        <v>2660000000</v>
      </c>
      <c r="Y303" s="210">
        <v>0</v>
      </c>
      <c r="Z303" s="210">
        <v>0</v>
      </c>
      <c r="AA303" s="210">
        <v>0</v>
      </c>
      <c r="AB303" s="212">
        <v>0</v>
      </c>
      <c r="AC303" s="213">
        <v>2660000000</v>
      </c>
      <c r="AD303" s="210">
        <v>0</v>
      </c>
      <c r="AE303" s="210">
        <v>0</v>
      </c>
      <c r="AF303" s="210">
        <v>0</v>
      </c>
      <c r="AG303" s="210">
        <v>0</v>
      </c>
      <c r="AH303" s="210">
        <v>0</v>
      </c>
      <c r="AI303" s="210">
        <v>2660000000</v>
      </c>
      <c r="AJ303" s="210">
        <v>0</v>
      </c>
      <c r="AK303" s="210">
        <v>0</v>
      </c>
      <c r="AL303" s="211">
        <v>2660000000</v>
      </c>
      <c r="AM303" s="210">
        <v>0</v>
      </c>
      <c r="AN303" s="210">
        <v>0</v>
      </c>
      <c r="AO303" s="210">
        <v>0</v>
      </c>
      <c r="AP303" s="212">
        <v>0</v>
      </c>
      <c r="AQ303" s="214">
        <v>2660000000</v>
      </c>
      <c r="AR303" s="210">
        <v>0</v>
      </c>
      <c r="AS303" s="210">
        <v>0</v>
      </c>
      <c r="AT303" s="210">
        <v>0</v>
      </c>
      <c r="AU303" s="210">
        <v>0</v>
      </c>
      <c r="AV303" s="210">
        <v>0</v>
      </c>
      <c r="AW303" s="210">
        <v>2660000000</v>
      </c>
      <c r="AX303" s="210">
        <v>0</v>
      </c>
      <c r="AY303" s="210">
        <v>0</v>
      </c>
      <c r="AZ303" s="211">
        <v>2660000000</v>
      </c>
      <c r="BA303" s="210">
        <v>0</v>
      </c>
      <c r="BB303" s="210">
        <v>0</v>
      </c>
      <c r="BC303" s="210">
        <v>0</v>
      </c>
      <c r="BD303" s="212">
        <v>0</v>
      </c>
      <c r="BE303" s="214">
        <v>2660000000</v>
      </c>
      <c r="BF303" s="210">
        <v>0</v>
      </c>
      <c r="BG303" s="210">
        <v>0</v>
      </c>
      <c r="BH303" s="210">
        <v>0</v>
      </c>
      <c r="BI303" s="210">
        <v>0</v>
      </c>
      <c r="BJ303" s="210">
        <v>0</v>
      </c>
      <c r="BK303" s="210">
        <v>2660000000</v>
      </c>
      <c r="BL303" s="210">
        <v>0</v>
      </c>
      <c r="BM303" s="210">
        <v>0</v>
      </c>
      <c r="BN303" s="211">
        <v>2660000000</v>
      </c>
      <c r="BO303" s="210">
        <v>0</v>
      </c>
      <c r="BP303" s="210">
        <v>0</v>
      </c>
      <c r="BQ303" s="210">
        <v>0</v>
      </c>
      <c r="BR303" s="212">
        <v>0</v>
      </c>
      <c r="BS303" s="215">
        <v>2660000000</v>
      </c>
      <c r="BT303" s="216">
        <v>10640000000</v>
      </c>
      <c r="BU303" s="217"/>
    </row>
    <row r="304" spans="1:73" ht="15.6">
      <c r="A304" s="201">
        <v>300</v>
      </c>
      <c r="B304" s="202" t="s">
        <v>1343</v>
      </c>
      <c r="C304" s="202" t="s">
        <v>2107</v>
      </c>
      <c r="D304" s="202" t="s">
        <v>2171</v>
      </c>
      <c r="E304" s="202" t="s">
        <v>2172</v>
      </c>
      <c r="F304" s="203">
        <v>35</v>
      </c>
      <c r="G304" s="202" t="s">
        <v>2192</v>
      </c>
      <c r="H304" s="204">
        <v>350200803</v>
      </c>
      <c r="I304" s="205" t="s">
        <v>2193</v>
      </c>
      <c r="J304" s="205" t="s">
        <v>3623</v>
      </c>
      <c r="K304" s="205" t="s">
        <v>2195</v>
      </c>
      <c r="L304" s="220">
        <v>3</v>
      </c>
      <c r="M304" s="202" t="s">
        <v>3624</v>
      </c>
      <c r="N304" s="204">
        <v>8</v>
      </c>
      <c r="O304" s="202" t="s">
        <v>27</v>
      </c>
      <c r="P304" s="210">
        <v>0</v>
      </c>
      <c r="Q304" s="210">
        <v>0</v>
      </c>
      <c r="R304" s="210">
        <v>0</v>
      </c>
      <c r="S304" s="210">
        <v>0</v>
      </c>
      <c r="T304" s="210">
        <v>0</v>
      </c>
      <c r="U304" s="210">
        <v>2000000000</v>
      </c>
      <c r="V304" s="210">
        <v>0</v>
      </c>
      <c r="W304" s="210">
        <v>0</v>
      </c>
      <c r="X304" s="211">
        <v>2000000000</v>
      </c>
      <c r="Y304" s="210">
        <v>0</v>
      </c>
      <c r="Z304" s="210">
        <v>0</v>
      </c>
      <c r="AA304" s="210">
        <v>0</v>
      </c>
      <c r="AB304" s="212">
        <v>0</v>
      </c>
      <c r="AC304" s="213">
        <v>2000000000</v>
      </c>
      <c r="AD304" s="210">
        <v>0</v>
      </c>
      <c r="AE304" s="210">
        <v>0</v>
      </c>
      <c r="AF304" s="210">
        <v>0</v>
      </c>
      <c r="AG304" s="210">
        <v>0</v>
      </c>
      <c r="AH304" s="210">
        <v>0</v>
      </c>
      <c r="AI304" s="210">
        <v>2000000000</v>
      </c>
      <c r="AJ304" s="210">
        <v>0</v>
      </c>
      <c r="AK304" s="210">
        <v>0</v>
      </c>
      <c r="AL304" s="211">
        <v>2000000000</v>
      </c>
      <c r="AM304" s="210">
        <v>0</v>
      </c>
      <c r="AN304" s="210">
        <v>0</v>
      </c>
      <c r="AO304" s="210">
        <v>0</v>
      </c>
      <c r="AP304" s="212">
        <v>0</v>
      </c>
      <c r="AQ304" s="214">
        <v>2000000000</v>
      </c>
      <c r="AR304" s="210">
        <v>0</v>
      </c>
      <c r="AS304" s="210">
        <v>0</v>
      </c>
      <c r="AT304" s="210">
        <v>0</v>
      </c>
      <c r="AU304" s="210">
        <v>0</v>
      </c>
      <c r="AV304" s="210">
        <v>0</v>
      </c>
      <c r="AW304" s="210">
        <v>2000000000</v>
      </c>
      <c r="AX304" s="210">
        <v>0</v>
      </c>
      <c r="AY304" s="210">
        <v>0</v>
      </c>
      <c r="AZ304" s="211">
        <v>2000000000</v>
      </c>
      <c r="BA304" s="210">
        <v>0</v>
      </c>
      <c r="BB304" s="210">
        <v>0</v>
      </c>
      <c r="BC304" s="210">
        <v>0</v>
      </c>
      <c r="BD304" s="212">
        <v>0</v>
      </c>
      <c r="BE304" s="214">
        <v>2000000000</v>
      </c>
      <c r="BF304" s="210">
        <v>0</v>
      </c>
      <c r="BG304" s="210">
        <v>0</v>
      </c>
      <c r="BH304" s="210">
        <v>0</v>
      </c>
      <c r="BI304" s="210">
        <v>0</v>
      </c>
      <c r="BJ304" s="210">
        <v>0</v>
      </c>
      <c r="BK304" s="210">
        <v>2000000000</v>
      </c>
      <c r="BL304" s="210">
        <v>0</v>
      </c>
      <c r="BM304" s="210">
        <v>0</v>
      </c>
      <c r="BN304" s="211">
        <v>2000000000</v>
      </c>
      <c r="BO304" s="210">
        <v>0</v>
      </c>
      <c r="BP304" s="210">
        <v>0</v>
      </c>
      <c r="BQ304" s="210">
        <v>0</v>
      </c>
      <c r="BR304" s="212">
        <v>0</v>
      </c>
      <c r="BS304" s="215">
        <v>2000000000</v>
      </c>
      <c r="BT304" s="216">
        <v>8000000000</v>
      </c>
      <c r="BU304" s="217"/>
    </row>
    <row r="305" spans="1:73" ht="31.2">
      <c r="A305" s="201">
        <v>301</v>
      </c>
      <c r="B305" s="202" t="s">
        <v>1343</v>
      </c>
      <c r="C305" s="202" t="s">
        <v>2198</v>
      </c>
      <c r="D305" s="202" t="s">
        <v>3625</v>
      </c>
      <c r="E305" s="202" t="s">
        <v>3626</v>
      </c>
      <c r="F305" s="203">
        <v>45</v>
      </c>
      <c r="G305" s="202" t="s">
        <v>1195</v>
      </c>
      <c r="H305" s="204">
        <v>459901800</v>
      </c>
      <c r="I305" s="205" t="s">
        <v>937</v>
      </c>
      <c r="J305" s="205" t="s">
        <v>1064</v>
      </c>
      <c r="K305" s="205" t="s">
        <v>2206</v>
      </c>
      <c r="L305" s="220">
        <v>1</v>
      </c>
      <c r="M305" s="202">
        <v>2023</v>
      </c>
      <c r="N305" s="204">
        <v>2</v>
      </c>
      <c r="O305" s="202" t="s">
        <v>2197</v>
      </c>
      <c r="P305" s="210">
        <v>311500000</v>
      </c>
      <c r="Q305" s="210">
        <v>0</v>
      </c>
      <c r="R305" s="210">
        <v>0</v>
      </c>
      <c r="S305" s="210">
        <v>0</v>
      </c>
      <c r="T305" s="210">
        <v>0</v>
      </c>
      <c r="U305" s="210">
        <v>0</v>
      </c>
      <c r="V305" s="210">
        <v>0</v>
      </c>
      <c r="W305" s="210">
        <v>0</v>
      </c>
      <c r="X305" s="211">
        <v>311500000</v>
      </c>
      <c r="Y305" s="210">
        <v>0</v>
      </c>
      <c r="Z305" s="210">
        <v>0</v>
      </c>
      <c r="AA305" s="210">
        <v>37581500</v>
      </c>
      <c r="AB305" s="212">
        <v>37581500</v>
      </c>
      <c r="AC305" s="213">
        <v>349081500</v>
      </c>
      <c r="AD305" s="210">
        <v>319760000</v>
      </c>
      <c r="AE305" s="210">
        <v>0</v>
      </c>
      <c r="AF305" s="210">
        <v>0</v>
      </c>
      <c r="AG305" s="210">
        <v>0</v>
      </c>
      <c r="AH305" s="210">
        <v>0</v>
      </c>
      <c r="AI305" s="210">
        <v>0</v>
      </c>
      <c r="AJ305" s="210">
        <v>0</v>
      </c>
      <c r="AK305" s="210">
        <v>0</v>
      </c>
      <c r="AL305" s="211">
        <v>319760000</v>
      </c>
      <c r="AM305" s="210"/>
      <c r="AN305" s="210">
        <v>0</v>
      </c>
      <c r="AO305" s="210">
        <v>166698500</v>
      </c>
      <c r="AP305" s="212">
        <v>166698500</v>
      </c>
      <c r="AQ305" s="214">
        <v>486458500</v>
      </c>
      <c r="AR305" s="210">
        <v>328550400</v>
      </c>
      <c r="AS305" s="210">
        <v>0</v>
      </c>
      <c r="AT305" s="210">
        <v>0</v>
      </c>
      <c r="AU305" s="210">
        <v>0</v>
      </c>
      <c r="AV305" s="210">
        <v>0</v>
      </c>
      <c r="AW305" s="210">
        <v>0</v>
      </c>
      <c r="AX305" s="210">
        <v>0</v>
      </c>
      <c r="AY305" s="210">
        <v>0</v>
      </c>
      <c r="AZ305" s="211">
        <v>328550400</v>
      </c>
      <c r="BA305" s="210">
        <v>0</v>
      </c>
      <c r="BB305" s="210">
        <v>0</v>
      </c>
      <c r="BC305" s="210">
        <v>157908100</v>
      </c>
      <c r="BD305" s="212">
        <v>157908100</v>
      </c>
      <c r="BE305" s="214">
        <v>486458500</v>
      </c>
      <c r="BF305" s="210">
        <v>337892416</v>
      </c>
      <c r="BG305" s="210">
        <v>0</v>
      </c>
      <c r="BH305" s="210">
        <v>0</v>
      </c>
      <c r="BI305" s="210">
        <v>0</v>
      </c>
      <c r="BJ305" s="210">
        <v>0</v>
      </c>
      <c r="BK305" s="210">
        <v>0</v>
      </c>
      <c r="BL305" s="210">
        <v>0</v>
      </c>
      <c r="BM305" s="210">
        <v>0</v>
      </c>
      <c r="BN305" s="211">
        <v>337892416</v>
      </c>
      <c r="BO305" s="210">
        <v>0</v>
      </c>
      <c r="BP305" s="210">
        <v>0</v>
      </c>
      <c r="BQ305" s="210">
        <v>148566084</v>
      </c>
      <c r="BR305" s="212">
        <v>148566084</v>
      </c>
      <c r="BS305" s="215">
        <v>486458500</v>
      </c>
      <c r="BT305" s="216">
        <v>1808457000</v>
      </c>
      <c r="BU305" s="217"/>
    </row>
    <row r="306" spans="1:73" ht="31.2">
      <c r="A306" s="201">
        <v>302</v>
      </c>
      <c r="B306" s="202" t="s">
        <v>1343</v>
      </c>
      <c r="C306" s="202" t="s">
        <v>2198</v>
      </c>
      <c r="D306" s="202" t="s">
        <v>3625</v>
      </c>
      <c r="E306" s="202" t="s">
        <v>3626</v>
      </c>
      <c r="F306" s="203">
        <v>35</v>
      </c>
      <c r="G306" s="202" t="s">
        <v>2981</v>
      </c>
      <c r="H306" s="204">
        <v>350203900</v>
      </c>
      <c r="I306" s="205" t="s">
        <v>1714</v>
      </c>
      <c r="J306" s="205" t="s">
        <v>2207</v>
      </c>
      <c r="K306" s="205" t="s">
        <v>2208</v>
      </c>
      <c r="L306" s="220">
        <v>4</v>
      </c>
      <c r="M306" s="202" t="s">
        <v>28</v>
      </c>
      <c r="N306" s="204">
        <v>30</v>
      </c>
      <c r="O306" s="202" t="s">
        <v>2197</v>
      </c>
      <c r="P306" s="210">
        <v>351500000</v>
      </c>
      <c r="Q306" s="210">
        <v>0</v>
      </c>
      <c r="R306" s="210">
        <v>0</v>
      </c>
      <c r="S306" s="210">
        <v>0</v>
      </c>
      <c r="T306" s="210">
        <v>0</v>
      </c>
      <c r="U306" s="210">
        <v>0</v>
      </c>
      <c r="V306" s="210">
        <v>0</v>
      </c>
      <c r="W306" s="210">
        <v>0</v>
      </c>
      <c r="X306" s="211">
        <v>351500000</v>
      </c>
      <c r="Y306" s="210">
        <v>0</v>
      </c>
      <c r="Z306" s="210">
        <v>0</v>
      </c>
      <c r="AA306" s="210">
        <v>77581500</v>
      </c>
      <c r="AB306" s="212">
        <v>77581500</v>
      </c>
      <c r="AC306" s="213">
        <v>429081500</v>
      </c>
      <c r="AD306" s="210">
        <v>369760000</v>
      </c>
      <c r="AE306" s="210">
        <v>0</v>
      </c>
      <c r="AF306" s="210">
        <v>0</v>
      </c>
      <c r="AG306" s="210">
        <v>0</v>
      </c>
      <c r="AH306" s="210">
        <v>0</v>
      </c>
      <c r="AI306" s="210">
        <v>0</v>
      </c>
      <c r="AJ306" s="210">
        <v>0</v>
      </c>
      <c r="AK306" s="210">
        <v>0</v>
      </c>
      <c r="AL306" s="211">
        <v>369760000</v>
      </c>
      <c r="AM306" s="210">
        <v>0</v>
      </c>
      <c r="AN306" s="210">
        <v>0</v>
      </c>
      <c r="AO306" s="210">
        <v>236698500</v>
      </c>
      <c r="AP306" s="212">
        <v>236698500</v>
      </c>
      <c r="AQ306" s="214">
        <v>606458500</v>
      </c>
      <c r="AR306" s="210">
        <v>388550400</v>
      </c>
      <c r="AS306" s="210">
        <v>0</v>
      </c>
      <c r="AT306" s="210">
        <v>0</v>
      </c>
      <c r="AU306" s="210">
        <v>0</v>
      </c>
      <c r="AV306" s="210">
        <v>0</v>
      </c>
      <c r="AW306" s="210">
        <v>0</v>
      </c>
      <c r="AX306" s="210">
        <v>0</v>
      </c>
      <c r="AY306" s="210">
        <v>0</v>
      </c>
      <c r="AZ306" s="211">
        <v>388550400</v>
      </c>
      <c r="BA306" s="210">
        <v>0</v>
      </c>
      <c r="BB306" s="210">
        <v>0</v>
      </c>
      <c r="BC306" s="210">
        <v>237908100</v>
      </c>
      <c r="BD306" s="212">
        <v>237908100</v>
      </c>
      <c r="BE306" s="214">
        <v>626458500</v>
      </c>
      <c r="BF306" s="210">
        <v>407892416</v>
      </c>
      <c r="BG306" s="210">
        <v>0</v>
      </c>
      <c r="BH306" s="210">
        <v>0</v>
      </c>
      <c r="BI306" s="210">
        <v>0</v>
      </c>
      <c r="BJ306" s="210">
        <v>0</v>
      </c>
      <c r="BK306" s="210">
        <v>0</v>
      </c>
      <c r="BL306" s="210">
        <v>0</v>
      </c>
      <c r="BM306" s="210">
        <v>0</v>
      </c>
      <c r="BN306" s="211">
        <v>407892416</v>
      </c>
      <c r="BO306" s="210">
        <v>0</v>
      </c>
      <c r="BP306" s="210">
        <v>0</v>
      </c>
      <c r="BQ306" s="210">
        <v>238566084</v>
      </c>
      <c r="BR306" s="212">
        <v>238566084</v>
      </c>
      <c r="BS306" s="215">
        <v>646458500</v>
      </c>
      <c r="BT306" s="216">
        <v>2308457000</v>
      </c>
      <c r="BU306" s="217"/>
    </row>
    <row r="307" spans="1:73" ht="31.2">
      <c r="A307" s="201">
        <v>303</v>
      </c>
      <c r="B307" s="202" t="s">
        <v>2209</v>
      </c>
      <c r="C307" s="202" t="s">
        <v>2210</v>
      </c>
      <c r="D307" s="202" t="s">
        <v>2211</v>
      </c>
      <c r="E307" s="202" t="s">
        <v>2218</v>
      </c>
      <c r="F307" s="203">
        <v>17</v>
      </c>
      <c r="G307" s="202" t="s">
        <v>1557</v>
      </c>
      <c r="H307" s="204">
        <v>170200701</v>
      </c>
      <c r="I307" s="205" t="s">
        <v>1467</v>
      </c>
      <c r="J307" s="205" t="s">
        <v>2215</v>
      </c>
      <c r="K307" s="205" t="s">
        <v>2216</v>
      </c>
      <c r="L307" s="220">
        <v>1</v>
      </c>
      <c r="M307" s="202" t="s">
        <v>2153</v>
      </c>
      <c r="N307" s="204">
        <v>3</v>
      </c>
      <c r="O307" s="202" t="s">
        <v>2146</v>
      </c>
      <c r="P307" s="210">
        <v>0</v>
      </c>
      <c r="Q307" s="210">
        <v>0</v>
      </c>
      <c r="R307" s="210">
        <v>0</v>
      </c>
      <c r="S307" s="210">
        <v>0</v>
      </c>
      <c r="T307" s="210">
        <v>0</v>
      </c>
      <c r="U307" s="210">
        <v>12500000</v>
      </c>
      <c r="V307" s="210">
        <v>0</v>
      </c>
      <c r="W307" s="210">
        <v>0</v>
      </c>
      <c r="X307" s="211">
        <v>12500000</v>
      </c>
      <c r="Y307" s="210">
        <v>0</v>
      </c>
      <c r="Z307" s="210">
        <v>0</v>
      </c>
      <c r="AA307" s="210">
        <v>0</v>
      </c>
      <c r="AB307" s="212">
        <v>0</v>
      </c>
      <c r="AC307" s="213">
        <v>12500000</v>
      </c>
      <c r="AD307" s="210">
        <v>0</v>
      </c>
      <c r="AE307" s="210">
        <v>0</v>
      </c>
      <c r="AF307" s="210">
        <v>0</v>
      </c>
      <c r="AG307" s="210">
        <v>0</v>
      </c>
      <c r="AH307" s="210">
        <v>0</v>
      </c>
      <c r="AI307" s="210">
        <v>12500000</v>
      </c>
      <c r="AJ307" s="210">
        <v>0</v>
      </c>
      <c r="AK307" s="210">
        <v>0</v>
      </c>
      <c r="AL307" s="211">
        <v>12500000</v>
      </c>
      <c r="AM307" s="210">
        <v>0</v>
      </c>
      <c r="AN307" s="210">
        <v>0</v>
      </c>
      <c r="AO307" s="210">
        <v>0</v>
      </c>
      <c r="AP307" s="212">
        <v>0</v>
      </c>
      <c r="AQ307" s="214">
        <v>12500000</v>
      </c>
      <c r="AR307" s="210">
        <v>0</v>
      </c>
      <c r="AS307" s="210">
        <v>0</v>
      </c>
      <c r="AT307" s="210">
        <v>0</v>
      </c>
      <c r="AU307" s="210">
        <v>0</v>
      </c>
      <c r="AV307" s="210">
        <v>0</v>
      </c>
      <c r="AW307" s="210">
        <v>12500000</v>
      </c>
      <c r="AX307" s="210">
        <v>0</v>
      </c>
      <c r="AY307" s="210">
        <v>0</v>
      </c>
      <c r="AZ307" s="211">
        <v>12500000</v>
      </c>
      <c r="BA307" s="210">
        <v>0</v>
      </c>
      <c r="BB307" s="210">
        <v>0</v>
      </c>
      <c r="BC307" s="210">
        <v>0</v>
      </c>
      <c r="BD307" s="212">
        <v>0</v>
      </c>
      <c r="BE307" s="214">
        <v>12500000</v>
      </c>
      <c r="BF307" s="210">
        <v>0</v>
      </c>
      <c r="BG307" s="210">
        <v>0</v>
      </c>
      <c r="BH307" s="210">
        <v>0</v>
      </c>
      <c r="BI307" s="210">
        <v>0</v>
      </c>
      <c r="BJ307" s="210">
        <v>0</v>
      </c>
      <c r="BK307" s="210">
        <v>12500000</v>
      </c>
      <c r="BL307" s="210">
        <v>0</v>
      </c>
      <c r="BM307" s="210">
        <v>0</v>
      </c>
      <c r="BN307" s="211">
        <v>12500000</v>
      </c>
      <c r="BO307" s="210">
        <v>0</v>
      </c>
      <c r="BP307" s="210">
        <v>0</v>
      </c>
      <c r="BQ307" s="210">
        <v>0</v>
      </c>
      <c r="BR307" s="212">
        <v>0</v>
      </c>
      <c r="BS307" s="215">
        <v>12500000</v>
      </c>
      <c r="BT307" s="216">
        <v>50000000</v>
      </c>
      <c r="BU307" s="217"/>
    </row>
    <row r="308" spans="1:73" ht="31.2">
      <c r="A308" s="201">
        <v>304</v>
      </c>
      <c r="B308" s="202" t="s">
        <v>2209</v>
      </c>
      <c r="C308" s="202" t="s">
        <v>2210</v>
      </c>
      <c r="D308" s="202" t="s">
        <v>2211</v>
      </c>
      <c r="E308" s="202" t="s">
        <v>2218</v>
      </c>
      <c r="F308" s="203">
        <v>17</v>
      </c>
      <c r="G308" s="202" t="s">
        <v>1557</v>
      </c>
      <c r="H308" s="204">
        <v>170202100</v>
      </c>
      <c r="I308" s="205" t="s">
        <v>1405</v>
      </c>
      <c r="J308" s="205" t="s">
        <v>2219</v>
      </c>
      <c r="K308" s="205" t="s">
        <v>2220</v>
      </c>
      <c r="L308" s="220">
        <v>1</v>
      </c>
      <c r="M308" s="202" t="s">
        <v>2153</v>
      </c>
      <c r="N308" s="204">
        <v>3</v>
      </c>
      <c r="O308" s="202" t="s">
        <v>2146</v>
      </c>
      <c r="P308" s="210">
        <v>0</v>
      </c>
      <c r="Q308" s="210">
        <v>0</v>
      </c>
      <c r="R308" s="210">
        <v>0</v>
      </c>
      <c r="S308" s="210">
        <v>0</v>
      </c>
      <c r="T308" s="210">
        <v>0</v>
      </c>
      <c r="U308" s="210">
        <v>25000000</v>
      </c>
      <c r="V308" s="210">
        <v>0</v>
      </c>
      <c r="W308" s="210">
        <v>0</v>
      </c>
      <c r="X308" s="211">
        <v>25000000</v>
      </c>
      <c r="Y308" s="210">
        <v>0</v>
      </c>
      <c r="Z308" s="210">
        <v>0</v>
      </c>
      <c r="AA308" s="210">
        <v>0</v>
      </c>
      <c r="AB308" s="212">
        <v>0</v>
      </c>
      <c r="AC308" s="213">
        <v>25000000</v>
      </c>
      <c r="AD308" s="210">
        <v>0</v>
      </c>
      <c r="AE308" s="210">
        <v>0</v>
      </c>
      <c r="AF308" s="210">
        <v>0</v>
      </c>
      <c r="AG308" s="210">
        <v>0</v>
      </c>
      <c r="AH308" s="210">
        <v>0</v>
      </c>
      <c r="AI308" s="210">
        <v>25000000</v>
      </c>
      <c r="AJ308" s="210">
        <v>0</v>
      </c>
      <c r="AK308" s="210">
        <v>0</v>
      </c>
      <c r="AL308" s="211">
        <v>25000000</v>
      </c>
      <c r="AM308" s="210">
        <v>0</v>
      </c>
      <c r="AN308" s="210">
        <v>0</v>
      </c>
      <c r="AO308" s="210">
        <v>0</v>
      </c>
      <c r="AP308" s="212">
        <v>0</v>
      </c>
      <c r="AQ308" s="214">
        <v>25000000</v>
      </c>
      <c r="AR308" s="210">
        <v>0</v>
      </c>
      <c r="AS308" s="210">
        <v>0</v>
      </c>
      <c r="AT308" s="210">
        <v>0</v>
      </c>
      <c r="AU308" s="210">
        <v>0</v>
      </c>
      <c r="AV308" s="210">
        <v>0</v>
      </c>
      <c r="AW308" s="210">
        <v>25000000</v>
      </c>
      <c r="AX308" s="210">
        <v>0</v>
      </c>
      <c r="AY308" s="210">
        <v>0</v>
      </c>
      <c r="AZ308" s="211">
        <v>25000000</v>
      </c>
      <c r="BA308" s="210">
        <v>0</v>
      </c>
      <c r="BB308" s="210">
        <v>0</v>
      </c>
      <c r="BC308" s="210">
        <v>0</v>
      </c>
      <c r="BD308" s="212">
        <v>0</v>
      </c>
      <c r="BE308" s="214">
        <v>25000000</v>
      </c>
      <c r="BF308" s="210">
        <v>0</v>
      </c>
      <c r="BG308" s="210">
        <v>0</v>
      </c>
      <c r="BH308" s="210">
        <v>0</v>
      </c>
      <c r="BI308" s="210">
        <v>0</v>
      </c>
      <c r="BJ308" s="210">
        <v>0</v>
      </c>
      <c r="BK308" s="210">
        <v>25000000</v>
      </c>
      <c r="BL308" s="210">
        <v>0</v>
      </c>
      <c r="BM308" s="210">
        <v>0</v>
      </c>
      <c r="BN308" s="211">
        <v>25000000</v>
      </c>
      <c r="BO308" s="210">
        <v>0</v>
      </c>
      <c r="BP308" s="210">
        <v>0</v>
      </c>
      <c r="BQ308" s="210">
        <v>0</v>
      </c>
      <c r="BR308" s="212">
        <v>0</v>
      </c>
      <c r="BS308" s="215">
        <v>25000000</v>
      </c>
      <c r="BT308" s="216">
        <v>100000000</v>
      </c>
      <c r="BU308" s="217"/>
    </row>
    <row r="309" spans="1:73" ht="31.2">
      <c r="A309" s="201">
        <v>305</v>
      </c>
      <c r="B309" s="202" t="s">
        <v>2209</v>
      </c>
      <c r="C309" s="202" t="s">
        <v>2210</v>
      </c>
      <c r="D309" s="202" t="s">
        <v>2222</v>
      </c>
      <c r="E309" s="202" t="s">
        <v>2223</v>
      </c>
      <c r="F309" s="203">
        <v>45</v>
      </c>
      <c r="G309" s="202" t="s">
        <v>2229</v>
      </c>
      <c r="H309" s="204">
        <v>450300300</v>
      </c>
      <c r="I309" s="205" t="s">
        <v>2230</v>
      </c>
      <c r="J309" s="205" t="s">
        <v>2230</v>
      </c>
      <c r="K309" s="205" t="s">
        <v>2231</v>
      </c>
      <c r="L309" s="220">
        <v>123</v>
      </c>
      <c r="M309" s="202" t="s">
        <v>2227</v>
      </c>
      <c r="N309" s="204">
        <v>123</v>
      </c>
      <c r="O309" s="202" t="s">
        <v>2221</v>
      </c>
      <c r="P309" s="210">
        <v>1152500000</v>
      </c>
      <c r="Q309" s="210">
        <v>0</v>
      </c>
      <c r="R309" s="210">
        <v>0</v>
      </c>
      <c r="S309" s="210">
        <v>0</v>
      </c>
      <c r="T309" s="210">
        <v>0</v>
      </c>
      <c r="U309" s="210">
        <v>0</v>
      </c>
      <c r="V309" s="210">
        <v>0</v>
      </c>
      <c r="W309" s="210">
        <v>0</v>
      </c>
      <c r="X309" s="211">
        <v>1152500000</v>
      </c>
      <c r="Y309" s="210">
        <v>0</v>
      </c>
      <c r="Z309" s="210">
        <v>0</v>
      </c>
      <c r="AA309" s="210">
        <v>0</v>
      </c>
      <c r="AB309" s="212">
        <v>0</v>
      </c>
      <c r="AC309" s="213">
        <v>1152500000</v>
      </c>
      <c r="AD309" s="210">
        <v>1200000000</v>
      </c>
      <c r="AE309" s="210">
        <v>0</v>
      </c>
      <c r="AF309" s="210">
        <v>0</v>
      </c>
      <c r="AG309" s="210">
        <v>0</v>
      </c>
      <c r="AH309" s="210">
        <v>0</v>
      </c>
      <c r="AI309" s="210">
        <v>0</v>
      </c>
      <c r="AJ309" s="210">
        <v>0</v>
      </c>
      <c r="AK309" s="210">
        <v>0</v>
      </c>
      <c r="AL309" s="211">
        <v>1200000000</v>
      </c>
      <c r="AM309" s="210">
        <v>0</v>
      </c>
      <c r="AN309" s="210">
        <v>0</v>
      </c>
      <c r="AO309" s="210">
        <v>0</v>
      </c>
      <c r="AP309" s="212">
        <v>0</v>
      </c>
      <c r="AQ309" s="214">
        <v>1200000000</v>
      </c>
      <c r="AR309" s="210">
        <v>1250000000</v>
      </c>
      <c r="AS309" s="210">
        <v>0</v>
      </c>
      <c r="AT309" s="210">
        <v>0</v>
      </c>
      <c r="AU309" s="210">
        <v>0</v>
      </c>
      <c r="AV309" s="210">
        <v>0</v>
      </c>
      <c r="AW309" s="210">
        <v>0</v>
      </c>
      <c r="AX309" s="210">
        <v>0</v>
      </c>
      <c r="AY309" s="210">
        <v>0</v>
      </c>
      <c r="AZ309" s="211">
        <v>1250000000</v>
      </c>
      <c r="BA309" s="210">
        <v>0</v>
      </c>
      <c r="BB309" s="210">
        <v>0</v>
      </c>
      <c r="BC309" s="210">
        <v>0</v>
      </c>
      <c r="BD309" s="212">
        <v>0</v>
      </c>
      <c r="BE309" s="214">
        <v>1250000000</v>
      </c>
      <c r="BF309" s="210">
        <v>1300000000</v>
      </c>
      <c r="BG309" s="210">
        <v>0</v>
      </c>
      <c r="BH309" s="210">
        <v>0</v>
      </c>
      <c r="BI309" s="210">
        <v>0</v>
      </c>
      <c r="BJ309" s="210">
        <v>0</v>
      </c>
      <c r="BK309" s="210">
        <v>0</v>
      </c>
      <c r="BL309" s="210">
        <v>0</v>
      </c>
      <c r="BM309" s="210">
        <v>0</v>
      </c>
      <c r="BN309" s="211">
        <v>1300000000</v>
      </c>
      <c r="BO309" s="210">
        <v>0</v>
      </c>
      <c r="BP309" s="210">
        <v>0</v>
      </c>
      <c r="BQ309" s="210">
        <v>0</v>
      </c>
      <c r="BR309" s="212">
        <v>0</v>
      </c>
      <c r="BS309" s="215">
        <v>1300000000</v>
      </c>
      <c r="BT309" s="216">
        <v>4902500000</v>
      </c>
      <c r="BU309" s="217"/>
    </row>
    <row r="310" spans="1:73" ht="31.2">
      <c r="A310" s="201">
        <v>306</v>
      </c>
      <c r="B310" s="202" t="s">
        <v>2209</v>
      </c>
      <c r="C310" s="202" t="s">
        <v>2210</v>
      </c>
      <c r="D310" s="202" t="s">
        <v>2222</v>
      </c>
      <c r="E310" s="202" t="s">
        <v>2223</v>
      </c>
      <c r="F310" s="203">
        <v>45</v>
      </c>
      <c r="G310" s="202" t="s">
        <v>2229</v>
      </c>
      <c r="H310" s="204">
        <v>450302300</v>
      </c>
      <c r="I310" s="205" t="s">
        <v>2234</v>
      </c>
      <c r="J310" s="205" t="s">
        <v>1219</v>
      </c>
      <c r="K310" s="205" t="s">
        <v>2235</v>
      </c>
      <c r="L310" s="220">
        <v>2</v>
      </c>
      <c r="M310" s="202" t="s">
        <v>2227</v>
      </c>
      <c r="N310" s="204">
        <v>14</v>
      </c>
      <c r="O310" s="202" t="s">
        <v>2221</v>
      </c>
      <c r="P310" s="210">
        <v>600000000</v>
      </c>
      <c r="Q310" s="210">
        <v>0</v>
      </c>
      <c r="R310" s="210">
        <v>0</v>
      </c>
      <c r="S310" s="210">
        <v>0</v>
      </c>
      <c r="T310" s="210">
        <v>0</v>
      </c>
      <c r="U310" s="210">
        <v>0</v>
      </c>
      <c r="V310" s="210">
        <v>0</v>
      </c>
      <c r="W310" s="210">
        <v>0</v>
      </c>
      <c r="X310" s="211">
        <v>600000000</v>
      </c>
      <c r="Y310" s="210">
        <v>0</v>
      </c>
      <c r="Z310" s="210">
        <v>0</v>
      </c>
      <c r="AA310" s="210">
        <v>0</v>
      </c>
      <c r="AB310" s="212">
        <v>0</v>
      </c>
      <c r="AC310" s="213">
        <v>600000000</v>
      </c>
      <c r="AD310" s="210"/>
      <c r="AE310" s="210">
        <v>0</v>
      </c>
      <c r="AF310" s="210">
        <v>0</v>
      </c>
      <c r="AG310" s="210">
        <v>0</v>
      </c>
      <c r="AH310" s="210">
        <v>0</v>
      </c>
      <c r="AI310" s="210">
        <v>0</v>
      </c>
      <c r="AJ310" s="210">
        <v>0</v>
      </c>
      <c r="AK310" s="210">
        <v>0</v>
      </c>
      <c r="AL310" s="211">
        <v>0</v>
      </c>
      <c r="AM310" s="210">
        <v>0</v>
      </c>
      <c r="AN310" s="210">
        <v>0</v>
      </c>
      <c r="AO310" s="210">
        <v>0</v>
      </c>
      <c r="AP310" s="212">
        <v>0</v>
      </c>
      <c r="AQ310" s="214">
        <v>0</v>
      </c>
      <c r="AR310" s="210"/>
      <c r="AS310" s="210">
        <v>0</v>
      </c>
      <c r="AT310" s="210">
        <v>0</v>
      </c>
      <c r="AU310" s="210">
        <v>0</v>
      </c>
      <c r="AV310" s="210">
        <v>0</v>
      </c>
      <c r="AW310" s="210">
        <v>0</v>
      </c>
      <c r="AX310" s="210">
        <v>0</v>
      </c>
      <c r="AY310" s="210">
        <v>0</v>
      </c>
      <c r="AZ310" s="211">
        <v>0</v>
      </c>
      <c r="BA310" s="210">
        <v>0</v>
      </c>
      <c r="BB310" s="210">
        <v>0</v>
      </c>
      <c r="BC310" s="210">
        <v>0</v>
      </c>
      <c r="BD310" s="212">
        <v>0</v>
      </c>
      <c r="BE310" s="214">
        <v>0</v>
      </c>
      <c r="BF310" s="210"/>
      <c r="BG310" s="210">
        <v>0</v>
      </c>
      <c r="BH310" s="210">
        <v>0</v>
      </c>
      <c r="BI310" s="210">
        <v>0</v>
      </c>
      <c r="BJ310" s="210">
        <v>0</v>
      </c>
      <c r="BK310" s="210">
        <v>0</v>
      </c>
      <c r="BL310" s="210">
        <v>0</v>
      </c>
      <c r="BM310" s="210">
        <v>0</v>
      </c>
      <c r="BN310" s="211">
        <v>0</v>
      </c>
      <c r="BO310" s="210">
        <v>0</v>
      </c>
      <c r="BP310" s="210">
        <v>0</v>
      </c>
      <c r="BQ310" s="210">
        <v>0</v>
      </c>
      <c r="BR310" s="212">
        <v>0</v>
      </c>
      <c r="BS310" s="215">
        <v>0</v>
      </c>
      <c r="BT310" s="216">
        <v>600000000</v>
      </c>
      <c r="BU310" s="217"/>
    </row>
    <row r="311" spans="1:73" ht="31.2">
      <c r="A311" s="201">
        <v>307</v>
      </c>
      <c r="B311" s="202" t="s">
        <v>2209</v>
      </c>
      <c r="C311" s="202" t="s">
        <v>2210</v>
      </c>
      <c r="D311" s="202" t="s">
        <v>2222</v>
      </c>
      <c r="E311" s="202" t="s">
        <v>2223</v>
      </c>
      <c r="F311" s="203">
        <v>45</v>
      </c>
      <c r="G311" s="202" t="s">
        <v>2229</v>
      </c>
      <c r="H311" s="204">
        <v>450300200</v>
      </c>
      <c r="I311" s="205" t="s">
        <v>770</v>
      </c>
      <c r="J311" s="205" t="s">
        <v>2005</v>
      </c>
      <c r="K311" s="205" t="s">
        <v>2236</v>
      </c>
      <c r="L311" s="220">
        <v>900</v>
      </c>
      <c r="M311" s="202" t="s">
        <v>2237</v>
      </c>
      <c r="N311" s="204">
        <v>2900</v>
      </c>
      <c r="O311" s="202" t="s">
        <v>2221</v>
      </c>
      <c r="P311" s="210">
        <v>50000000</v>
      </c>
      <c r="Q311" s="210">
        <v>0</v>
      </c>
      <c r="R311" s="210">
        <v>0</v>
      </c>
      <c r="S311" s="210">
        <v>0</v>
      </c>
      <c r="T311" s="210">
        <v>0</v>
      </c>
      <c r="U311" s="210">
        <v>0</v>
      </c>
      <c r="V311" s="210">
        <v>0</v>
      </c>
      <c r="W311" s="210">
        <v>0</v>
      </c>
      <c r="X311" s="211">
        <v>50000000</v>
      </c>
      <c r="Y311" s="210">
        <v>0</v>
      </c>
      <c r="Z311" s="210">
        <v>0</v>
      </c>
      <c r="AA311" s="210">
        <v>0</v>
      </c>
      <c r="AB311" s="212">
        <v>0</v>
      </c>
      <c r="AC311" s="213">
        <v>50000000</v>
      </c>
      <c r="AD311" s="210">
        <v>25000000</v>
      </c>
      <c r="AE311" s="210">
        <v>0</v>
      </c>
      <c r="AF311" s="210">
        <v>0</v>
      </c>
      <c r="AG311" s="210">
        <v>0</v>
      </c>
      <c r="AH311" s="210">
        <v>0</v>
      </c>
      <c r="AI311" s="210">
        <v>0</v>
      </c>
      <c r="AJ311" s="210">
        <v>0</v>
      </c>
      <c r="AK311" s="210">
        <v>0</v>
      </c>
      <c r="AL311" s="211">
        <v>25000000</v>
      </c>
      <c r="AM311" s="210">
        <v>0</v>
      </c>
      <c r="AN311" s="210">
        <v>0</v>
      </c>
      <c r="AO311" s="210">
        <v>0</v>
      </c>
      <c r="AP311" s="212">
        <v>0</v>
      </c>
      <c r="AQ311" s="214">
        <v>25000000</v>
      </c>
      <c r="AR311" s="210">
        <v>15000000</v>
      </c>
      <c r="AS311" s="210">
        <v>0</v>
      </c>
      <c r="AT311" s="210">
        <v>0</v>
      </c>
      <c r="AU311" s="210">
        <v>0</v>
      </c>
      <c r="AV311" s="210">
        <v>0</v>
      </c>
      <c r="AW311" s="210">
        <v>0</v>
      </c>
      <c r="AX311" s="210">
        <v>0</v>
      </c>
      <c r="AY311" s="210">
        <v>0</v>
      </c>
      <c r="AZ311" s="211">
        <v>15000000</v>
      </c>
      <c r="BA311" s="210">
        <v>0</v>
      </c>
      <c r="BB311" s="210">
        <v>0</v>
      </c>
      <c r="BC311" s="210">
        <v>0</v>
      </c>
      <c r="BD311" s="212">
        <v>0</v>
      </c>
      <c r="BE311" s="214">
        <v>15000000</v>
      </c>
      <c r="BF311" s="210">
        <v>15000000</v>
      </c>
      <c r="BG311" s="210">
        <v>0</v>
      </c>
      <c r="BH311" s="210">
        <v>0</v>
      </c>
      <c r="BI311" s="210">
        <v>0</v>
      </c>
      <c r="BJ311" s="210">
        <v>0</v>
      </c>
      <c r="BK311" s="210">
        <v>0</v>
      </c>
      <c r="BL311" s="210">
        <v>0</v>
      </c>
      <c r="BM311" s="210">
        <v>0</v>
      </c>
      <c r="BN311" s="211">
        <v>15000000</v>
      </c>
      <c r="BO311" s="210">
        <v>0</v>
      </c>
      <c r="BP311" s="210">
        <v>0</v>
      </c>
      <c r="BQ311" s="210">
        <v>0</v>
      </c>
      <c r="BR311" s="212">
        <v>0</v>
      </c>
      <c r="BS311" s="215">
        <v>15000000</v>
      </c>
      <c r="BT311" s="216">
        <v>105000000</v>
      </c>
      <c r="BU311" s="217"/>
    </row>
    <row r="312" spans="1:73" ht="31.2">
      <c r="A312" s="201">
        <v>308</v>
      </c>
      <c r="B312" s="202" t="s">
        <v>2209</v>
      </c>
      <c r="C312" s="202" t="s">
        <v>2210</v>
      </c>
      <c r="D312" s="202" t="s">
        <v>2222</v>
      </c>
      <c r="E312" s="202" t="s">
        <v>2223</v>
      </c>
      <c r="F312" s="203">
        <v>45</v>
      </c>
      <c r="G312" s="202" t="s">
        <v>2229</v>
      </c>
      <c r="H312" s="204">
        <v>450303100</v>
      </c>
      <c r="I312" s="205" t="s">
        <v>937</v>
      </c>
      <c r="J312" s="205" t="s">
        <v>1064</v>
      </c>
      <c r="K312" s="205" t="s">
        <v>2238</v>
      </c>
      <c r="L312" s="220">
        <v>15</v>
      </c>
      <c r="M312" s="202" t="s">
        <v>2227</v>
      </c>
      <c r="N312" s="204">
        <v>35</v>
      </c>
      <c r="O312" s="202" t="s">
        <v>2221</v>
      </c>
      <c r="P312" s="210">
        <v>50000000</v>
      </c>
      <c r="Q312" s="210">
        <v>0</v>
      </c>
      <c r="R312" s="210">
        <v>0</v>
      </c>
      <c r="S312" s="210">
        <v>0</v>
      </c>
      <c r="T312" s="210">
        <v>0</v>
      </c>
      <c r="U312" s="210">
        <v>0</v>
      </c>
      <c r="V312" s="210">
        <v>0</v>
      </c>
      <c r="W312" s="210">
        <v>0</v>
      </c>
      <c r="X312" s="211">
        <v>50000000</v>
      </c>
      <c r="Y312" s="210">
        <v>0</v>
      </c>
      <c r="Z312" s="210">
        <v>0</v>
      </c>
      <c r="AA312" s="210">
        <v>0</v>
      </c>
      <c r="AB312" s="212">
        <v>0</v>
      </c>
      <c r="AC312" s="213">
        <v>50000000</v>
      </c>
      <c r="AD312" s="210">
        <v>20000000</v>
      </c>
      <c r="AE312" s="210">
        <v>0</v>
      </c>
      <c r="AF312" s="210">
        <v>0</v>
      </c>
      <c r="AG312" s="210">
        <v>0</v>
      </c>
      <c r="AH312" s="210">
        <v>0</v>
      </c>
      <c r="AI312" s="210">
        <v>0</v>
      </c>
      <c r="AJ312" s="210">
        <v>0</v>
      </c>
      <c r="AK312" s="210">
        <v>0</v>
      </c>
      <c r="AL312" s="211">
        <v>20000000</v>
      </c>
      <c r="AM312" s="210">
        <v>0</v>
      </c>
      <c r="AN312" s="210">
        <v>0</v>
      </c>
      <c r="AO312" s="210">
        <v>0</v>
      </c>
      <c r="AP312" s="212">
        <v>0</v>
      </c>
      <c r="AQ312" s="214">
        <v>20000000</v>
      </c>
      <c r="AR312" s="210">
        <v>20000000</v>
      </c>
      <c r="AS312" s="210">
        <v>0</v>
      </c>
      <c r="AT312" s="210">
        <v>0</v>
      </c>
      <c r="AU312" s="210">
        <v>0</v>
      </c>
      <c r="AV312" s="210">
        <v>0</v>
      </c>
      <c r="AW312" s="210">
        <v>0</v>
      </c>
      <c r="AX312" s="210">
        <v>0</v>
      </c>
      <c r="AY312" s="210">
        <v>0</v>
      </c>
      <c r="AZ312" s="211">
        <v>20000000</v>
      </c>
      <c r="BA312" s="210">
        <v>0</v>
      </c>
      <c r="BB312" s="210">
        <v>0</v>
      </c>
      <c r="BC312" s="210">
        <v>0</v>
      </c>
      <c r="BD312" s="212">
        <v>0</v>
      </c>
      <c r="BE312" s="214">
        <v>20000000</v>
      </c>
      <c r="BF312" s="210">
        <v>10000000</v>
      </c>
      <c r="BG312" s="210">
        <v>0</v>
      </c>
      <c r="BH312" s="210">
        <v>0</v>
      </c>
      <c r="BI312" s="210">
        <v>0</v>
      </c>
      <c r="BJ312" s="210">
        <v>0</v>
      </c>
      <c r="BK312" s="210">
        <v>0</v>
      </c>
      <c r="BL312" s="210">
        <v>0</v>
      </c>
      <c r="BM312" s="210">
        <v>0</v>
      </c>
      <c r="BN312" s="211">
        <v>10000000</v>
      </c>
      <c r="BO312" s="210">
        <v>0</v>
      </c>
      <c r="BP312" s="210">
        <v>0</v>
      </c>
      <c r="BQ312" s="210">
        <v>0</v>
      </c>
      <c r="BR312" s="212">
        <v>0</v>
      </c>
      <c r="BS312" s="215">
        <v>10000000</v>
      </c>
      <c r="BT312" s="216">
        <v>100000000</v>
      </c>
      <c r="BU312" s="217"/>
    </row>
    <row r="313" spans="1:73" ht="31.2">
      <c r="A313" s="201">
        <v>309</v>
      </c>
      <c r="B313" s="202" t="s">
        <v>2209</v>
      </c>
      <c r="C313" s="202" t="s">
        <v>2210</v>
      </c>
      <c r="D313" s="202" t="s">
        <v>2222</v>
      </c>
      <c r="E313" s="202" t="s">
        <v>2223</v>
      </c>
      <c r="F313" s="203">
        <v>45</v>
      </c>
      <c r="G313" s="202" t="s">
        <v>2229</v>
      </c>
      <c r="H313" s="204">
        <v>450303200</v>
      </c>
      <c r="I313" s="205" t="s">
        <v>1196</v>
      </c>
      <c r="J313" s="205" t="s">
        <v>1232</v>
      </c>
      <c r="K313" s="205" t="s">
        <v>2239</v>
      </c>
      <c r="L313" s="220">
        <v>1</v>
      </c>
      <c r="M313" s="202" t="s">
        <v>2227</v>
      </c>
      <c r="N313" s="204">
        <v>1</v>
      </c>
      <c r="O313" s="202" t="s">
        <v>2221</v>
      </c>
      <c r="P313" s="210">
        <v>2500000</v>
      </c>
      <c r="Q313" s="210">
        <v>0</v>
      </c>
      <c r="R313" s="210">
        <v>0</v>
      </c>
      <c r="S313" s="210">
        <v>0</v>
      </c>
      <c r="T313" s="210">
        <v>0</v>
      </c>
      <c r="U313" s="210">
        <v>0</v>
      </c>
      <c r="V313" s="210">
        <v>0</v>
      </c>
      <c r="W313" s="210">
        <v>0</v>
      </c>
      <c r="X313" s="211">
        <v>2500000</v>
      </c>
      <c r="Y313" s="210">
        <v>0</v>
      </c>
      <c r="Z313" s="210">
        <v>0</v>
      </c>
      <c r="AA313" s="210">
        <v>0</v>
      </c>
      <c r="AB313" s="212">
        <v>0</v>
      </c>
      <c r="AC313" s="213">
        <v>2500000</v>
      </c>
      <c r="AD313" s="210">
        <v>2500000</v>
      </c>
      <c r="AE313" s="210">
        <v>0</v>
      </c>
      <c r="AF313" s="210">
        <v>0</v>
      </c>
      <c r="AG313" s="210">
        <v>0</v>
      </c>
      <c r="AH313" s="210">
        <v>0</v>
      </c>
      <c r="AI313" s="210">
        <v>0</v>
      </c>
      <c r="AJ313" s="210">
        <v>0</v>
      </c>
      <c r="AK313" s="210">
        <v>0</v>
      </c>
      <c r="AL313" s="211">
        <v>2500000</v>
      </c>
      <c r="AM313" s="210">
        <v>0</v>
      </c>
      <c r="AN313" s="210">
        <v>0</v>
      </c>
      <c r="AO313" s="210">
        <v>0</v>
      </c>
      <c r="AP313" s="212">
        <v>0</v>
      </c>
      <c r="AQ313" s="214">
        <v>2500000</v>
      </c>
      <c r="AR313" s="210">
        <v>2500000</v>
      </c>
      <c r="AS313" s="210">
        <v>0</v>
      </c>
      <c r="AT313" s="210">
        <v>0</v>
      </c>
      <c r="AU313" s="210">
        <v>0</v>
      </c>
      <c r="AV313" s="210">
        <v>0</v>
      </c>
      <c r="AW313" s="210">
        <v>0</v>
      </c>
      <c r="AX313" s="210">
        <v>0</v>
      </c>
      <c r="AY313" s="210">
        <v>0</v>
      </c>
      <c r="AZ313" s="211">
        <v>2500000</v>
      </c>
      <c r="BA313" s="210">
        <v>0</v>
      </c>
      <c r="BB313" s="210">
        <v>0</v>
      </c>
      <c r="BC313" s="210">
        <v>0</v>
      </c>
      <c r="BD313" s="212">
        <v>0</v>
      </c>
      <c r="BE313" s="214">
        <v>2500000</v>
      </c>
      <c r="BF313" s="210">
        <v>2500000</v>
      </c>
      <c r="BG313" s="210">
        <v>0</v>
      </c>
      <c r="BH313" s="210">
        <v>0</v>
      </c>
      <c r="BI313" s="210">
        <v>0</v>
      </c>
      <c r="BJ313" s="210">
        <v>0</v>
      </c>
      <c r="BK313" s="210">
        <v>0</v>
      </c>
      <c r="BL313" s="210">
        <v>0</v>
      </c>
      <c r="BM313" s="210">
        <v>0</v>
      </c>
      <c r="BN313" s="211">
        <v>2500000</v>
      </c>
      <c r="BO313" s="210">
        <v>0</v>
      </c>
      <c r="BP313" s="210">
        <v>0</v>
      </c>
      <c r="BQ313" s="210">
        <v>0</v>
      </c>
      <c r="BR313" s="212">
        <v>0</v>
      </c>
      <c r="BS313" s="215">
        <v>2500000</v>
      </c>
      <c r="BT313" s="216">
        <v>10000000</v>
      </c>
      <c r="BU313" s="217"/>
    </row>
    <row r="314" spans="1:73" ht="31.2">
      <c r="A314" s="201">
        <v>310</v>
      </c>
      <c r="B314" s="202" t="s">
        <v>2209</v>
      </c>
      <c r="C314" s="202" t="s">
        <v>2210</v>
      </c>
      <c r="D314" s="202" t="s">
        <v>2222</v>
      </c>
      <c r="E314" s="202" t="s">
        <v>2223</v>
      </c>
      <c r="F314" s="203">
        <v>45</v>
      </c>
      <c r="G314" s="202" t="s">
        <v>2229</v>
      </c>
      <c r="H314" s="204">
        <v>450301800</v>
      </c>
      <c r="I314" s="205" t="s">
        <v>1035</v>
      </c>
      <c r="J314" s="205" t="s">
        <v>2240</v>
      </c>
      <c r="K314" s="205" t="s">
        <v>2241</v>
      </c>
      <c r="L314" s="220">
        <v>0</v>
      </c>
      <c r="M314" s="202" t="s">
        <v>2227</v>
      </c>
      <c r="N314" s="204">
        <v>1</v>
      </c>
      <c r="O314" s="202" t="s">
        <v>2221</v>
      </c>
      <c r="P314" s="210"/>
      <c r="Q314" s="210">
        <v>0</v>
      </c>
      <c r="R314" s="210">
        <v>0</v>
      </c>
      <c r="S314" s="210">
        <v>0</v>
      </c>
      <c r="T314" s="210">
        <v>0</v>
      </c>
      <c r="U314" s="210">
        <v>0</v>
      </c>
      <c r="V314" s="210">
        <v>0</v>
      </c>
      <c r="W314" s="210">
        <v>0</v>
      </c>
      <c r="X314" s="211">
        <v>0</v>
      </c>
      <c r="Y314" s="210">
        <v>0</v>
      </c>
      <c r="Z314" s="210">
        <v>0</v>
      </c>
      <c r="AA314" s="210">
        <v>0</v>
      </c>
      <c r="AB314" s="212">
        <v>0</v>
      </c>
      <c r="AC314" s="213">
        <v>0</v>
      </c>
      <c r="AD314" s="210">
        <v>150000000</v>
      </c>
      <c r="AE314" s="210">
        <v>0</v>
      </c>
      <c r="AF314" s="210">
        <v>0</v>
      </c>
      <c r="AG314" s="210">
        <v>0</v>
      </c>
      <c r="AH314" s="210">
        <v>0</v>
      </c>
      <c r="AI314" s="210">
        <v>0</v>
      </c>
      <c r="AJ314" s="210">
        <v>0</v>
      </c>
      <c r="AK314" s="210">
        <v>0</v>
      </c>
      <c r="AL314" s="211">
        <v>150000000</v>
      </c>
      <c r="AM314" s="210">
        <v>0</v>
      </c>
      <c r="AN314" s="210">
        <v>0</v>
      </c>
      <c r="AO314" s="210">
        <v>0</v>
      </c>
      <c r="AP314" s="212">
        <v>0</v>
      </c>
      <c r="AQ314" s="214">
        <v>150000000</v>
      </c>
      <c r="AR314" s="210"/>
      <c r="AS314" s="210">
        <v>0</v>
      </c>
      <c r="AT314" s="210">
        <v>0</v>
      </c>
      <c r="AU314" s="210">
        <v>0</v>
      </c>
      <c r="AV314" s="210">
        <v>0</v>
      </c>
      <c r="AW314" s="210">
        <v>0</v>
      </c>
      <c r="AX314" s="210">
        <v>0</v>
      </c>
      <c r="AY314" s="210">
        <v>0</v>
      </c>
      <c r="AZ314" s="211">
        <v>0</v>
      </c>
      <c r="BA314" s="210">
        <v>0</v>
      </c>
      <c r="BB314" s="210">
        <v>0</v>
      </c>
      <c r="BC314" s="210">
        <v>0</v>
      </c>
      <c r="BD314" s="212">
        <v>0</v>
      </c>
      <c r="BE314" s="214">
        <v>0</v>
      </c>
      <c r="BF314" s="210"/>
      <c r="BG314" s="210">
        <v>0</v>
      </c>
      <c r="BH314" s="210">
        <v>0</v>
      </c>
      <c r="BI314" s="210">
        <v>0</v>
      </c>
      <c r="BJ314" s="210">
        <v>0</v>
      </c>
      <c r="BK314" s="210">
        <v>0</v>
      </c>
      <c r="BL314" s="210">
        <v>0</v>
      </c>
      <c r="BM314" s="210">
        <v>0</v>
      </c>
      <c r="BN314" s="211">
        <v>0</v>
      </c>
      <c r="BO314" s="210">
        <v>0</v>
      </c>
      <c r="BP314" s="210">
        <v>0</v>
      </c>
      <c r="BQ314" s="210">
        <v>0</v>
      </c>
      <c r="BR314" s="212">
        <v>0</v>
      </c>
      <c r="BS314" s="215">
        <v>0</v>
      </c>
      <c r="BT314" s="216">
        <v>150000000</v>
      </c>
      <c r="BU314" s="217"/>
    </row>
    <row r="315" spans="1:73" ht="31.2">
      <c r="A315" s="201">
        <v>311</v>
      </c>
      <c r="B315" s="202" t="s">
        <v>2209</v>
      </c>
      <c r="C315" s="202" t="s">
        <v>2210</v>
      </c>
      <c r="D315" s="202" t="s">
        <v>2244</v>
      </c>
      <c r="E315" s="202" t="s">
        <v>3627</v>
      </c>
      <c r="F315" s="203">
        <v>21</v>
      </c>
      <c r="G315" s="202" t="s">
        <v>1365</v>
      </c>
      <c r="H315" s="204">
        <v>210502100</v>
      </c>
      <c r="I315" s="205" t="s">
        <v>1915</v>
      </c>
      <c r="J315" s="205" t="s">
        <v>2250</v>
      </c>
      <c r="K315" s="205" t="s">
        <v>2251</v>
      </c>
      <c r="L315" s="220">
        <v>5</v>
      </c>
      <c r="M315" s="202" t="s">
        <v>2252</v>
      </c>
      <c r="N315" s="204">
        <v>10</v>
      </c>
      <c r="O315" s="202" t="s">
        <v>1342</v>
      </c>
      <c r="P315" s="210">
        <v>100000000</v>
      </c>
      <c r="Q315" s="210">
        <v>0</v>
      </c>
      <c r="R315" s="210">
        <v>0</v>
      </c>
      <c r="S315" s="210">
        <v>0</v>
      </c>
      <c r="T315" s="210">
        <v>0</v>
      </c>
      <c r="U315" s="210">
        <v>0</v>
      </c>
      <c r="V315" s="210">
        <v>0</v>
      </c>
      <c r="W315" s="210">
        <v>0</v>
      </c>
      <c r="X315" s="211">
        <v>100000000</v>
      </c>
      <c r="Y315" s="210">
        <v>0</v>
      </c>
      <c r="Z315" s="210">
        <v>0</v>
      </c>
      <c r="AA315" s="210">
        <v>0</v>
      </c>
      <c r="AB315" s="212">
        <v>0</v>
      </c>
      <c r="AC315" s="213">
        <v>100000000</v>
      </c>
      <c r="AD315" s="210">
        <v>100000000</v>
      </c>
      <c r="AE315" s="210">
        <v>0</v>
      </c>
      <c r="AF315" s="210">
        <v>0</v>
      </c>
      <c r="AG315" s="210">
        <v>0</v>
      </c>
      <c r="AH315" s="210">
        <v>0</v>
      </c>
      <c r="AI315" s="210">
        <v>0</v>
      </c>
      <c r="AJ315" s="210">
        <v>0</v>
      </c>
      <c r="AK315" s="210">
        <v>0</v>
      </c>
      <c r="AL315" s="211">
        <v>100000000</v>
      </c>
      <c r="AM315" s="210">
        <v>0</v>
      </c>
      <c r="AN315" s="210">
        <v>0</v>
      </c>
      <c r="AO315" s="210">
        <v>0</v>
      </c>
      <c r="AP315" s="212">
        <v>0</v>
      </c>
      <c r="AQ315" s="214">
        <v>100000000</v>
      </c>
      <c r="AR315" s="210">
        <v>100000000</v>
      </c>
      <c r="AS315" s="210">
        <v>0</v>
      </c>
      <c r="AT315" s="210">
        <v>0</v>
      </c>
      <c r="AU315" s="210">
        <v>0</v>
      </c>
      <c r="AV315" s="210">
        <v>0</v>
      </c>
      <c r="AW315" s="210">
        <v>0</v>
      </c>
      <c r="AX315" s="210">
        <v>0</v>
      </c>
      <c r="AY315" s="210">
        <v>0</v>
      </c>
      <c r="AZ315" s="211">
        <v>100000000</v>
      </c>
      <c r="BA315" s="210">
        <v>0</v>
      </c>
      <c r="BB315" s="210">
        <v>0</v>
      </c>
      <c r="BC315" s="210">
        <v>0</v>
      </c>
      <c r="BD315" s="212">
        <v>0</v>
      </c>
      <c r="BE315" s="214">
        <v>100000000</v>
      </c>
      <c r="BF315" s="210">
        <v>100000000</v>
      </c>
      <c r="BG315" s="210">
        <v>0</v>
      </c>
      <c r="BH315" s="210">
        <v>0</v>
      </c>
      <c r="BI315" s="210">
        <v>0</v>
      </c>
      <c r="BJ315" s="210">
        <v>0</v>
      </c>
      <c r="BK315" s="210">
        <v>0</v>
      </c>
      <c r="BL315" s="210">
        <v>0</v>
      </c>
      <c r="BM315" s="210">
        <v>0</v>
      </c>
      <c r="BN315" s="211">
        <v>100000000</v>
      </c>
      <c r="BO315" s="210">
        <v>0</v>
      </c>
      <c r="BP315" s="210">
        <v>0</v>
      </c>
      <c r="BQ315" s="210">
        <v>0</v>
      </c>
      <c r="BR315" s="212">
        <v>0</v>
      </c>
      <c r="BS315" s="215">
        <v>100000000</v>
      </c>
      <c r="BT315" s="216">
        <v>400000000</v>
      </c>
      <c r="BU315" s="217"/>
    </row>
    <row r="316" spans="1:73" ht="39" customHeight="1">
      <c r="A316" s="201">
        <v>312</v>
      </c>
      <c r="B316" s="202" t="s">
        <v>2209</v>
      </c>
      <c r="C316" s="202" t="s">
        <v>2210</v>
      </c>
      <c r="D316" s="202" t="s">
        <v>2244</v>
      </c>
      <c r="E316" s="202" t="s">
        <v>3627</v>
      </c>
      <c r="F316" s="203">
        <v>21</v>
      </c>
      <c r="G316" s="202" t="s">
        <v>1354</v>
      </c>
      <c r="H316" s="204">
        <v>210401800</v>
      </c>
      <c r="I316" s="205" t="s">
        <v>2253</v>
      </c>
      <c r="J316" s="205" t="s">
        <v>2254</v>
      </c>
      <c r="K316" s="205" t="s">
        <v>2255</v>
      </c>
      <c r="L316" s="220">
        <v>40</v>
      </c>
      <c r="M316" s="202" t="s">
        <v>2252</v>
      </c>
      <c r="N316" s="204">
        <v>80</v>
      </c>
      <c r="O316" s="202" t="s">
        <v>1342</v>
      </c>
      <c r="P316" s="210">
        <v>100000000</v>
      </c>
      <c r="Q316" s="210">
        <v>0</v>
      </c>
      <c r="R316" s="210">
        <v>0</v>
      </c>
      <c r="S316" s="210">
        <v>0</v>
      </c>
      <c r="T316" s="210">
        <v>0</v>
      </c>
      <c r="U316" s="210">
        <v>0</v>
      </c>
      <c r="V316" s="210">
        <v>0</v>
      </c>
      <c r="W316" s="210">
        <v>0</v>
      </c>
      <c r="X316" s="211">
        <v>100000000</v>
      </c>
      <c r="Y316" s="210">
        <v>0</v>
      </c>
      <c r="Z316" s="210">
        <v>0</v>
      </c>
      <c r="AA316" s="210">
        <v>0</v>
      </c>
      <c r="AB316" s="212">
        <v>0</v>
      </c>
      <c r="AC316" s="213">
        <v>100000000</v>
      </c>
      <c r="AD316" s="210">
        <v>100000000</v>
      </c>
      <c r="AE316" s="210">
        <v>0</v>
      </c>
      <c r="AF316" s="210">
        <v>0</v>
      </c>
      <c r="AG316" s="210">
        <v>0</v>
      </c>
      <c r="AH316" s="210">
        <v>0</v>
      </c>
      <c r="AI316" s="210">
        <v>0</v>
      </c>
      <c r="AJ316" s="210">
        <v>0</v>
      </c>
      <c r="AK316" s="210">
        <v>0</v>
      </c>
      <c r="AL316" s="211">
        <v>100000000</v>
      </c>
      <c r="AM316" s="210">
        <v>0</v>
      </c>
      <c r="AN316" s="210">
        <v>0</v>
      </c>
      <c r="AO316" s="210">
        <v>0</v>
      </c>
      <c r="AP316" s="212">
        <v>0</v>
      </c>
      <c r="AQ316" s="214">
        <v>100000000</v>
      </c>
      <c r="AR316" s="210">
        <v>100000000</v>
      </c>
      <c r="AS316" s="210">
        <v>0</v>
      </c>
      <c r="AT316" s="210">
        <v>0</v>
      </c>
      <c r="AU316" s="210">
        <v>0</v>
      </c>
      <c r="AV316" s="210">
        <v>0</v>
      </c>
      <c r="AW316" s="210">
        <v>0</v>
      </c>
      <c r="AX316" s="210">
        <v>0</v>
      </c>
      <c r="AY316" s="210">
        <v>0</v>
      </c>
      <c r="AZ316" s="211">
        <v>100000000</v>
      </c>
      <c r="BA316" s="210">
        <v>0</v>
      </c>
      <c r="BB316" s="210">
        <v>0</v>
      </c>
      <c r="BC316" s="210">
        <v>0</v>
      </c>
      <c r="BD316" s="212">
        <v>0</v>
      </c>
      <c r="BE316" s="214">
        <v>100000000</v>
      </c>
      <c r="BF316" s="210">
        <v>100000000</v>
      </c>
      <c r="BG316" s="210">
        <v>0</v>
      </c>
      <c r="BH316" s="210">
        <v>0</v>
      </c>
      <c r="BI316" s="210">
        <v>0</v>
      </c>
      <c r="BJ316" s="210">
        <v>0</v>
      </c>
      <c r="BK316" s="210">
        <v>0</v>
      </c>
      <c r="BL316" s="210">
        <v>0</v>
      </c>
      <c r="BM316" s="210">
        <v>0</v>
      </c>
      <c r="BN316" s="211">
        <v>100000000</v>
      </c>
      <c r="BO316" s="210">
        <v>0</v>
      </c>
      <c r="BP316" s="210">
        <v>0</v>
      </c>
      <c r="BQ316" s="210">
        <v>0</v>
      </c>
      <c r="BR316" s="212">
        <v>0</v>
      </c>
      <c r="BS316" s="215">
        <v>100000000</v>
      </c>
      <c r="BT316" s="216">
        <v>400000000</v>
      </c>
      <c r="BU316" s="217"/>
    </row>
    <row r="317" spans="1:73" ht="45" customHeight="1">
      <c r="A317" s="201">
        <v>313</v>
      </c>
      <c r="B317" s="202" t="s">
        <v>2209</v>
      </c>
      <c r="C317" s="202" t="s">
        <v>2210</v>
      </c>
      <c r="D317" s="202" t="s">
        <v>2244</v>
      </c>
      <c r="E317" s="202" t="s">
        <v>3627</v>
      </c>
      <c r="F317" s="203">
        <v>21</v>
      </c>
      <c r="G317" s="202" t="s">
        <v>1354</v>
      </c>
      <c r="H317" s="204">
        <v>210402100</v>
      </c>
      <c r="I317" s="205" t="s">
        <v>770</v>
      </c>
      <c r="J317" s="205" t="s">
        <v>2256</v>
      </c>
      <c r="K317" s="205" t="s">
        <v>2257</v>
      </c>
      <c r="L317" s="220">
        <v>0</v>
      </c>
      <c r="M317" s="202" t="s">
        <v>2252</v>
      </c>
      <c r="N317" s="204">
        <v>100</v>
      </c>
      <c r="O317" s="202" t="s">
        <v>1342</v>
      </c>
      <c r="P317" s="210">
        <v>100000000</v>
      </c>
      <c r="Q317" s="210">
        <v>0</v>
      </c>
      <c r="R317" s="210">
        <v>0</v>
      </c>
      <c r="S317" s="210">
        <v>0</v>
      </c>
      <c r="T317" s="210">
        <v>0</v>
      </c>
      <c r="U317" s="210">
        <v>0</v>
      </c>
      <c r="V317" s="210">
        <v>0</v>
      </c>
      <c r="W317" s="210">
        <v>0</v>
      </c>
      <c r="X317" s="211">
        <v>100000000</v>
      </c>
      <c r="Y317" s="210">
        <v>0</v>
      </c>
      <c r="Z317" s="210">
        <v>0</v>
      </c>
      <c r="AA317" s="210">
        <v>0</v>
      </c>
      <c r="AB317" s="212">
        <v>0</v>
      </c>
      <c r="AC317" s="213">
        <v>100000000</v>
      </c>
      <c r="AD317" s="210">
        <v>100000000</v>
      </c>
      <c r="AE317" s="210">
        <v>0</v>
      </c>
      <c r="AF317" s="210">
        <v>0</v>
      </c>
      <c r="AG317" s="210">
        <v>0</v>
      </c>
      <c r="AH317" s="210">
        <v>0</v>
      </c>
      <c r="AI317" s="210">
        <v>0</v>
      </c>
      <c r="AJ317" s="210">
        <v>0</v>
      </c>
      <c r="AK317" s="210">
        <v>0</v>
      </c>
      <c r="AL317" s="211">
        <v>100000000</v>
      </c>
      <c r="AM317" s="210">
        <v>0</v>
      </c>
      <c r="AN317" s="210">
        <v>0</v>
      </c>
      <c r="AO317" s="210">
        <v>0</v>
      </c>
      <c r="AP317" s="212">
        <v>0</v>
      </c>
      <c r="AQ317" s="214">
        <v>100000000</v>
      </c>
      <c r="AR317" s="210">
        <v>100000000</v>
      </c>
      <c r="AS317" s="210">
        <v>0</v>
      </c>
      <c r="AT317" s="210">
        <v>0</v>
      </c>
      <c r="AU317" s="210">
        <v>0</v>
      </c>
      <c r="AV317" s="210">
        <v>0</v>
      </c>
      <c r="AW317" s="210">
        <v>0</v>
      </c>
      <c r="AX317" s="210">
        <v>0</v>
      </c>
      <c r="AY317" s="210">
        <v>0</v>
      </c>
      <c r="AZ317" s="211">
        <v>100000000</v>
      </c>
      <c r="BA317" s="210">
        <v>0</v>
      </c>
      <c r="BB317" s="210">
        <v>0</v>
      </c>
      <c r="BC317" s="210">
        <v>0</v>
      </c>
      <c r="BD317" s="212">
        <v>0</v>
      </c>
      <c r="BE317" s="214">
        <v>100000000</v>
      </c>
      <c r="BF317" s="210">
        <v>100000000</v>
      </c>
      <c r="BG317" s="210">
        <v>0</v>
      </c>
      <c r="BH317" s="210">
        <v>0</v>
      </c>
      <c r="BI317" s="210">
        <v>0</v>
      </c>
      <c r="BJ317" s="210">
        <v>0</v>
      </c>
      <c r="BK317" s="210">
        <v>0</v>
      </c>
      <c r="BL317" s="210">
        <v>0</v>
      </c>
      <c r="BM317" s="210">
        <v>0</v>
      </c>
      <c r="BN317" s="211">
        <v>100000000</v>
      </c>
      <c r="BO317" s="210">
        <v>0</v>
      </c>
      <c r="BP317" s="210">
        <v>0</v>
      </c>
      <c r="BQ317" s="210">
        <v>0</v>
      </c>
      <c r="BR317" s="212">
        <v>0</v>
      </c>
      <c r="BS317" s="215">
        <v>100000000</v>
      </c>
      <c r="BT317" s="216">
        <v>400000000</v>
      </c>
      <c r="BU317" s="217"/>
    </row>
    <row r="318" spans="1:73" ht="31.2">
      <c r="A318" s="201">
        <v>314</v>
      </c>
      <c r="B318" s="202" t="s">
        <v>2209</v>
      </c>
      <c r="C318" s="202" t="s">
        <v>2210</v>
      </c>
      <c r="D318" s="202" t="s">
        <v>2244</v>
      </c>
      <c r="E318" s="202" t="s">
        <v>3627</v>
      </c>
      <c r="F318" s="203">
        <v>21</v>
      </c>
      <c r="G318" s="202" t="s">
        <v>1354</v>
      </c>
      <c r="H318" s="204">
        <v>210402102</v>
      </c>
      <c r="I318" s="205" t="s">
        <v>770</v>
      </c>
      <c r="J318" s="205" t="s">
        <v>2259</v>
      </c>
      <c r="K318" s="205" t="s">
        <v>2260</v>
      </c>
      <c r="L318" s="220">
        <v>10</v>
      </c>
      <c r="M318" s="202" t="s">
        <v>2252</v>
      </c>
      <c r="N318" s="204">
        <v>110</v>
      </c>
      <c r="O318" s="202" t="s">
        <v>1342</v>
      </c>
      <c r="P318" s="210">
        <v>100000000</v>
      </c>
      <c r="Q318" s="210">
        <v>0</v>
      </c>
      <c r="R318" s="210">
        <v>0</v>
      </c>
      <c r="S318" s="210">
        <v>0</v>
      </c>
      <c r="T318" s="210">
        <v>0</v>
      </c>
      <c r="U318" s="210">
        <v>0</v>
      </c>
      <c r="V318" s="210">
        <v>0</v>
      </c>
      <c r="W318" s="210">
        <v>0</v>
      </c>
      <c r="X318" s="211">
        <v>100000000</v>
      </c>
      <c r="Y318" s="210">
        <v>0</v>
      </c>
      <c r="Z318" s="210">
        <v>0</v>
      </c>
      <c r="AA318" s="210">
        <v>0</v>
      </c>
      <c r="AB318" s="212">
        <v>0</v>
      </c>
      <c r="AC318" s="213">
        <v>100000000</v>
      </c>
      <c r="AD318" s="210">
        <v>200000000</v>
      </c>
      <c r="AE318" s="210">
        <v>0</v>
      </c>
      <c r="AF318" s="210">
        <v>0</v>
      </c>
      <c r="AG318" s="210">
        <v>0</v>
      </c>
      <c r="AH318" s="210">
        <v>0</v>
      </c>
      <c r="AI318" s="210">
        <v>0</v>
      </c>
      <c r="AJ318" s="210">
        <v>0</v>
      </c>
      <c r="AK318" s="210">
        <v>0</v>
      </c>
      <c r="AL318" s="211">
        <v>200000000</v>
      </c>
      <c r="AM318" s="210">
        <v>0</v>
      </c>
      <c r="AN318" s="210">
        <v>0</v>
      </c>
      <c r="AO318" s="210">
        <v>0</v>
      </c>
      <c r="AP318" s="212">
        <v>0</v>
      </c>
      <c r="AQ318" s="214">
        <v>200000000</v>
      </c>
      <c r="AR318" s="210">
        <v>250000000</v>
      </c>
      <c r="AS318" s="210">
        <v>0</v>
      </c>
      <c r="AT318" s="210">
        <v>0</v>
      </c>
      <c r="AU318" s="210">
        <v>0</v>
      </c>
      <c r="AV318" s="210">
        <v>0</v>
      </c>
      <c r="AW318" s="210">
        <v>0</v>
      </c>
      <c r="AX318" s="210">
        <v>0</v>
      </c>
      <c r="AY318" s="210">
        <v>0</v>
      </c>
      <c r="AZ318" s="211">
        <v>250000000</v>
      </c>
      <c r="BA318" s="210">
        <v>0</v>
      </c>
      <c r="BB318" s="210">
        <v>0</v>
      </c>
      <c r="BC318" s="210">
        <v>0</v>
      </c>
      <c r="BD318" s="212">
        <v>0</v>
      </c>
      <c r="BE318" s="214">
        <v>250000000</v>
      </c>
      <c r="BF318" s="210">
        <v>262840094.72000003</v>
      </c>
      <c r="BG318" s="210">
        <v>0</v>
      </c>
      <c r="BH318" s="210">
        <v>0</v>
      </c>
      <c r="BI318" s="210">
        <v>0</v>
      </c>
      <c r="BJ318" s="210">
        <v>0</v>
      </c>
      <c r="BK318" s="210">
        <v>0</v>
      </c>
      <c r="BL318" s="210">
        <v>0</v>
      </c>
      <c r="BM318" s="210">
        <v>0</v>
      </c>
      <c r="BN318" s="211">
        <v>262840094.72000003</v>
      </c>
      <c r="BO318" s="210">
        <v>0</v>
      </c>
      <c r="BP318" s="210">
        <v>0</v>
      </c>
      <c r="BQ318" s="210">
        <v>0</v>
      </c>
      <c r="BR318" s="212">
        <v>0</v>
      </c>
      <c r="BS318" s="215">
        <v>262840094.72000003</v>
      </c>
      <c r="BT318" s="216">
        <v>812840094.72000003</v>
      </c>
      <c r="BU318" s="217"/>
    </row>
    <row r="319" spans="1:73" ht="31.2">
      <c r="A319" s="201">
        <v>315</v>
      </c>
      <c r="B319" s="202" t="s">
        <v>2209</v>
      </c>
      <c r="C319" s="202" t="s">
        <v>2210</v>
      </c>
      <c r="D319" s="202" t="s">
        <v>2263</v>
      </c>
      <c r="E319" s="202" t="s">
        <v>2264</v>
      </c>
      <c r="F319" s="203">
        <v>21</v>
      </c>
      <c r="G319" s="202" t="s">
        <v>2269</v>
      </c>
      <c r="H319" s="204">
        <v>210200900</v>
      </c>
      <c r="I319" s="205" t="s">
        <v>937</v>
      </c>
      <c r="J319" s="205" t="s">
        <v>1260</v>
      </c>
      <c r="K319" s="205" t="s">
        <v>2270</v>
      </c>
      <c r="L319" s="220">
        <v>1</v>
      </c>
      <c r="M319" s="202" t="s">
        <v>2252</v>
      </c>
      <c r="N319" s="204">
        <v>1</v>
      </c>
      <c r="O319" s="202" t="s">
        <v>1342</v>
      </c>
      <c r="P319" s="210">
        <v>0</v>
      </c>
      <c r="Q319" s="210">
        <v>100000000</v>
      </c>
      <c r="R319" s="210">
        <v>0</v>
      </c>
      <c r="S319" s="210">
        <v>0</v>
      </c>
      <c r="T319" s="210">
        <v>0</v>
      </c>
      <c r="U319" s="210">
        <v>0</v>
      </c>
      <c r="V319" s="210">
        <v>0</v>
      </c>
      <c r="W319" s="210">
        <v>0</v>
      </c>
      <c r="X319" s="211">
        <v>100000000</v>
      </c>
      <c r="Y319" s="210">
        <v>0</v>
      </c>
      <c r="Z319" s="210">
        <v>0</v>
      </c>
      <c r="AA319" s="210">
        <v>0</v>
      </c>
      <c r="AB319" s="212">
        <v>0</v>
      </c>
      <c r="AC319" s="213">
        <v>100000000</v>
      </c>
      <c r="AD319" s="210">
        <v>0</v>
      </c>
      <c r="AE319" s="210">
        <v>200000000</v>
      </c>
      <c r="AF319" s="210">
        <v>0</v>
      </c>
      <c r="AG319" s="210">
        <v>0</v>
      </c>
      <c r="AH319" s="210">
        <v>0</v>
      </c>
      <c r="AI319" s="210">
        <v>0</v>
      </c>
      <c r="AJ319" s="210">
        <v>0</v>
      </c>
      <c r="AK319" s="210">
        <v>0</v>
      </c>
      <c r="AL319" s="211">
        <v>200000000</v>
      </c>
      <c r="AM319" s="210">
        <v>0</v>
      </c>
      <c r="AN319" s="210">
        <v>0</v>
      </c>
      <c r="AO319" s="210">
        <v>0</v>
      </c>
      <c r="AP319" s="212">
        <v>0</v>
      </c>
      <c r="AQ319" s="214">
        <v>200000000</v>
      </c>
      <c r="AR319" s="210">
        <v>0</v>
      </c>
      <c r="AS319" s="210">
        <v>150000000</v>
      </c>
      <c r="AT319" s="210">
        <v>0</v>
      </c>
      <c r="AU319" s="210">
        <v>0</v>
      </c>
      <c r="AV319" s="210">
        <v>0</v>
      </c>
      <c r="AW319" s="210">
        <v>0</v>
      </c>
      <c r="AX319" s="210">
        <v>0</v>
      </c>
      <c r="AY319" s="210">
        <v>0</v>
      </c>
      <c r="AZ319" s="211">
        <v>150000000</v>
      </c>
      <c r="BA319" s="210">
        <v>0</v>
      </c>
      <c r="BB319" s="210">
        <v>0</v>
      </c>
      <c r="BC319" s="210">
        <v>0</v>
      </c>
      <c r="BD319" s="212">
        <v>0</v>
      </c>
      <c r="BE319" s="214">
        <v>150000000</v>
      </c>
      <c r="BF319" s="210">
        <v>0</v>
      </c>
      <c r="BG319" s="210">
        <v>250000000</v>
      </c>
      <c r="BH319" s="210">
        <v>0</v>
      </c>
      <c r="BI319" s="210">
        <v>0</v>
      </c>
      <c r="BJ319" s="210">
        <v>0</v>
      </c>
      <c r="BK319" s="210">
        <v>0</v>
      </c>
      <c r="BL319" s="210">
        <v>0</v>
      </c>
      <c r="BM319" s="210">
        <v>0</v>
      </c>
      <c r="BN319" s="211">
        <v>250000000</v>
      </c>
      <c r="BO319" s="210">
        <v>0</v>
      </c>
      <c r="BP319" s="210">
        <v>0</v>
      </c>
      <c r="BQ319" s="210">
        <v>0</v>
      </c>
      <c r="BR319" s="212">
        <v>0</v>
      </c>
      <c r="BS319" s="215">
        <v>250000000</v>
      </c>
      <c r="BT319" s="216">
        <v>700000000</v>
      </c>
      <c r="BU319" s="217"/>
    </row>
    <row r="320" spans="1:73" ht="31.2">
      <c r="A320" s="201">
        <v>316</v>
      </c>
      <c r="B320" s="202" t="s">
        <v>2209</v>
      </c>
      <c r="C320" s="202" t="s">
        <v>2210</v>
      </c>
      <c r="D320" s="202" t="s">
        <v>2263</v>
      </c>
      <c r="E320" s="202" t="s">
        <v>2264</v>
      </c>
      <c r="F320" s="203">
        <v>21</v>
      </c>
      <c r="G320" s="202" t="s">
        <v>2269</v>
      </c>
      <c r="H320" s="204">
        <v>210201000</v>
      </c>
      <c r="I320" s="205" t="s">
        <v>2272</v>
      </c>
      <c r="J320" s="205" t="s">
        <v>2273</v>
      </c>
      <c r="K320" s="205" t="s">
        <v>2274</v>
      </c>
      <c r="L320" s="229">
        <v>10000</v>
      </c>
      <c r="M320" s="202" t="s">
        <v>2252</v>
      </c>
      <c r="N320" s="230">
        <v>30000</v>
      </c>
      <c r="O320" s="202" t="s">
        <v>1342</v>
      </c>
      <c r="P320" s="210">
        <v>0</v>
      </c>
      <c r="Q320" s="210">
        <v>1100000000</v>
      </c>
      <c r="R320" s="210">
        <v>0</v>
      </c>
      <c r="S320" s="210">
        <v>0</v>
      </c>
      <c r="T320" s="210">
        <v>0</v>
      </c>
      <c r="U320" s="210">
        <v>0</v>
      </c>
      <c r="V320" s="210">
        <v>0</v>
      </c>
      <c r="W320" s="210">
        <v>0</v>
      </c>
      <c r="X320" s="211">
        <v>1100000000</v>
      </c>
      <c r="Y320" s="210">
        <v>0</v>
      </c>
      <c r="Z320" s="210">
        <v>0</v>
      </c>
      <c r="AA320" s="210">
        <v>0</v>
      </c>
      <c r="AB320" s="212">
        <v>0</v>
      </c>
      <c r="AC320" s="213">
        <v>1100000000</v>
      </c>
      <c r="AD320" s="210">
        <v>0</v>
      </c>
      <c r="AE320" s="210">
        <v>600000000</v>
      </c>
      <c r="AF320" s="210">
        <v>0</v>
      </c>
      <c r="AG320" s="210">
        <v>0</v>
      </c>
      <c r="AH320" s="210">
        <v>0</v>
      </c>
      <c r="AI320" s="210">
        <v>0</v>
      </c>
      <c r="AJ320" s="210">
        <v>0</v>
      </c>
      <c r="AK320" s="210">
        <v>0</v>
      </c>
      <c r="AL320" s="211">
        <v>600000000</v>
      </c>
      <c r="AM320" s="210">
        <v>0</v>
      </c>
      <c r="AN320" s="210">
        <v>0</v>
      </c>
      <c r="AO320" s="210">
        <v>0</v>
      </c>
      <c r="AP320" s="212">
        <v>0</v>
      </c>
      <c r="AQ320" s="214">
        <v>600000000</v>
      </c>
      <c r="AR320" s="210">
        <v>0</v>
      </c>
      <c r="AS320" s="210">
        <v>600000000</v>
      </c>
      <c r="AT320" s="210">
        <v>0</v>
      </c>
      <c r="AU320" s="210">
        <v>0</v>
      </c>
      <c r="AV320" s="210">
        <v>0</v>
      </c>
      <c r="AW320" s="210">
        <v>0</v>
      </c>
      <c r="AX320" s="210">
        <v>0</v>
      </c>
      <c r="AY320" s="210">
        <v>0</v>
      </c>
      <c r="AZ320" s="211">
        <v>600000000</v>
      </c>
      <c r="BA320" s="210">
        <v>0</v>
      </c>
      <c r="BB320" s="210">
        <v>0</v>
      </c>
      <c r="BC320" s="210">
        <v>0</v>
      </c>
      <c r="BD320" s="212">
        <v>0</v>
      </c>
      <c r="BE320" s="214">
        <v>600000000</v>
      </c>
      <c r="BF320" s="210">
        <v>0</v>
      </c>
      <c r="BG320" s="210">
        <v>700000000</v>
      </c>
      <c r="BH320" s="210">
        <v>0</v>
      </c>
      <c r="BI320" s="210">
        <v>0</v>
      </c>
      <c r="BJ320" s="210">
        <v>0</v>
      </c>
      <c r="BK320" s="210">
        <v>0</v>
      </c>
      <c r="BL320" s="210">
        <v>0</v>
      </c>
      <c r="BM320" s="210">
        <v>0</v>
      </c>
      <c r="BN320" s="211">
        <v>700000000</v>
      </c>
      <c r="BO320" s="210">
        <v>0</v>
      </c>
      <c r="BP320" s="210">
        <v>0</v>
      </c>
      <c r="BQ320" s="210">
        <v>0</v>
      </c>
      <c r="BR320" s="212">
        <v>0</v>
      </c>
      <c r="BS320" s="215">
        <v>700000000</v>
      </c>
      <c r="BT320" s="216">
        <v>3000000000</v>
      </c>
      <c r="BU320" s="217"/>
    </row>
    <row r="321" spans="1:73" ht="31.2">
      <c r="A321" s="201">
        <v>317</v>
      </c>
      <c r="B321" s="202" t="s">
        <v>2209</v>
      </c>
      <c r="C321" s="202" t="s">
        <v>2210</v>
      </c>
      <c r="D321" s="202" t="s">
        <v>2263</v>
      </c>
      <c r="E321" s="202" t="s">
        <v>2264</v>
      </c>
      <c r="F321" s="203">
        <v>21</v>
      </c>
      <c r="G321" s="202" t="s">
        <v>2269</v>
      </c>
      <c r="H321" s="204">
        <v>210201200</v>
      </c>
      <c r="I321" s="205" t="s">
        <v>2272</v>
      </c>
      <c r="J321" s="205" t="s">
        <v>2276</v>
      </c>
      <c r="K321" s="205" t="s">
        <v>2277</v>
      </c>
      <c r="L321" s="229">
        <v>20000</v>
      </c>
      <c r="M321" s="202" t="s">
        <v>2252</v>
      </c>
      <c r="N321" s="230">
        <v>35000</v>
      </c>
      <c r="O321" s="202" t="s">
        <v>1342</v>
      </c>
      <c r="P321" s="210">
        <v>0</v>
      </c>
      <c r="Q321" s="210">
        <v>825000000</v>
      </c>
      <c r="R321" s="210">
        <v>0</v>
      </c>
      <c r="S321" s="210">
        <v>0</v>
      </c>
      <c r="T321" s="210">
        <v>0</v>
      </c>
      <c r="U321" s="210">
        <v>0</v>
      </c>
      <c r="V321" s="210">
        <v>0</v>
      </c>
      <c r="W321" s="210">
        <v>0</v>
      </c>
      <c r="X321" s="211">
        <v>825000000</v>
      </c>
      <c r="Y321" s="210">
        <v>0</v>
      </c>
      <c r="Z321" s="210">
        <v>0</v>
      </c>
      <c r="AA321" s="210">
        <v>0</v>
      </c>
      <c r="AB321" s="212">
        <v>0</v>
      </c>
      <c r="AC321" s="213">
        <v>825000000</v>
      </c>
      <c r="AD321" s="210">
        <v>0</v>
      </c>
      <c r="AE321" s="210">
        <v>925000000</v>
      </c>
      <c r="AF321" s="210">
        <v>0</v>
      </c>
      <c r="AG321" s="210">
        <v>0</v>
      </c>
      <c r="AH321" s="210">
        <v>0</v>
      </c>
      <c r="AI321" s="210">
        <v>0</v>
      </c>
      <c r="AJ321" s="210">
        <v>0</v>
      </c>
      <c r="AK321" s="210">
        <v>0</v>
      </c>
      <c r="AL321" s="211">
        <v>925000000</v>
      </c>
      <c r="AM321" s="210">
        <v>0</v>
      </c>
      <c r="AN321" s="210">
        <v>0</v>
      </c>
      <c r="AO321" s="210">
        <v>0</v>
      </c>
      <c r="AP321" s="212">
        <v>0</v>
      </c>
      <c r="AQ321" s="214">
        <v>925000000</v>
      </c>
      <c r="AR321" s="210">
        <v>0</v>
      </c>
      <c r="AS321" s="210">
        <v>925000000</v>
      </c>
      <c r="AT321" s="210">
        <v>0</v>
      </c>
      <c r="AU321" s="210">
        <v>0</v>
      </c>
      <c r="AV321" s="210">
        <v>0</v>
      </c>
      <c r="AW321" s="210">
        <v>0</v>
      </c>
      <c r="AX321" s="210">
        <v>0</v>
      </c>
      <c r="AY321" s="210">
        <v>0</v>
      </c>
      <c r="AZ321" s="211">
        <v>925000000</v>
      </c>
      <c r="BA321" s="210">
        <v>0</v>
      </c>
      <c r="BB321" s="210">
        <v>0</v>
      </c>
      <c r="BC321" s="210">
        <v>0</v>
      </c>
      <c r="BD321" s="212">
        <v>0</v>
      </c>
      <c r="BE321" s="214">
        <v>925000000</v>
      </c>
      <c r="BF321" s="210">
        <v>0</v>
      </c>
      <c r="BG321" s="210">
        <v>925000000</v>
      </c>
      <c r="BH321" s="210">
        <v>0</v>
      </c>
      <c r="BI321" s="210">
        <v>0</v>
      </c>
      <c r="BJ321" s="210">
        <v>0</v>
      </c>
      <c r="BK321" s="210">
        <v>0</v>
      </c>
      <c r="BL321" s="210">
        <v>0</v>
      </c>
      <c r="BM321" s="210">
        <v>0</v>
      </c>
      <c r="BN321" s="211">
        <v>925000000</v>
      </c>
      <c r="BO321" s="210">
        <v>0</v>
      </c>
      <c r="BP321" s="210">
        <v>0</v>
      </c>
      <c r="BQ321" s="210">
        <v>0</v>
      </c>
      <c r="BR321" s="212">
        <v>0</v>
      </c>
      <c r="BS321" s="215">
        <v>925000000</v>
      </c>
      <c r="BT321" s="216">
        <v>3600000000</v>
      </c>
      <c r="BU321" s="217"/>
    </row>
    <row r="322" spans="1:73" ht="31.2">
      <c r="A322" s="201">
        <v>318</v>
      </c>
      <c r="B322" s="202" t="s">
        <v>2209</v>
      </c>
      <c r="C322" s="202" t="s">
        <v>2210</v>
      </c>
      <c r="D322" s="202" t="s">
        <v>2263</v>
      </c>
      <c r="E322" s="202" t="s">
        <v>2264</v>
      </c>
      <c r="F322" s="203">
        <v>21</v>
      </c>
      <c r="G322" s="202" t="s">
        <v>2269</v>
      </c>
      <c r="H322" s="204">
        <v>210201300</v>
      </c>
      <c r="I322" s="205" t="s">
        <v>2272</v>
      </c>
      <c r="J322" s="205" t="s">
        <v>2278</v>
      </c>
      <c r="K322" s="205" t="s">
        <v>2279</v>
      </c>
      <c r="L322" s="220">
        <v>5000</v>
      </c>
      <c r="M322" s="202" t="s">
        <v>2252</v>
      </c>
      <c r="N322" s="204">
        <v>10000</v>
      </c>
      <c r="O322" s="202" t="s">
        <v>1342</v>
      </c>
      <c r="P322" s="210">
        <v>0</v>
      </c>
      <c r="Q322" s="210">
        <v>500000000</v>
      </c>
      <c r="R322" s="210">
        <v>0</v>
      </c>
      <c r="S322" s="210">
        <v>0</v>
      </c>
      <c r="T322" s="210">
        <v>0</v>
      </c>
      <c r="U322" s="210">
        <v>0</v>
      </c>
      <c r="V322" s="210">
        <v>0</v>
      </c>
      <c r="W322" s="210">
        <v>0</v>
      </c>
      <c r="X322" s="211">
        <v>500000000</v>
      </c>
      <c r="Y322" s="210">
        <v>0</v>
      </c>
      <c r="Z322" s="210">
        <v>0</v>
      </c>
      <c r="AA322" s="210">
        <v>0</v>
      </c>
      <c r="AB322" s="212">
        <v>0</v>
      </c>
      <c r="AC322" s="213">
        <v>500000000</v>
      </c>
      <c r="AD322" s="210">
        <v>0</v>
      </c>
      <c r="AE322" s="210">
        <v>600000000</v>
      </c>
      <c r="AF322" s="210">
        <v>0</v>
      </c>
      <c r="AG322" s="210">
        <v>0</v>
      </c>
      <c r="AH322" s="210">
        <v>0</v>
      </c>
      <c r="AI322" s="210">
        <v>0</v>
      </c>
      <c r="AJ322" s="210">
        <v>0</v>
      </c>
      <c r="AK322" s="210">
        <v>0</v>
      </c>
      <c r="AL322" s="211">
        <v>600000000</v>
      </c>
      <c r="AM322" s="210">
        <v>0</v>
      </c>
      <c r="AN322" s="210">
        <v>0</v>
      </c>
      <c r="AO322" s="210">
        <v>0</v>
      </c>
      <c r="AP322" s="212">
        <v>0</v>
      </c>
      <c r="AQ322" s="214">
        <v>600000000</v>
      </c>
      <c r="AR322" s="210">
        <v>0</v>
      </c>
      <c r="AS322" s="210">
        <v>600000000</v>
      </c>
      <c r="AT322" s="210">
        <v>0</v>
      </c>
      <c r="AU322" s="210">
        <v>0</v>
      </c>
      <c r="AV322" s="210">
        <v>0</v>
      </c>
      <c r="AW322" s="210">
        <v>0</v>
      </c>
      <c r="AX322" s="210">
        <v>0</v>
      </c>
      <c r="AY322" s="210">
        <v>0</v>
      </c>
      <c r="AZ322" s="211">
        <v>600000000</v>
      </c>
      <c r="BA322" s="210">
        <v>0</v>
      </c>
      <c r="BB322" s="210">
        <v>0</v>
      </c>
      <c r="BC322" s="210">
        <v>0</v>
      </c>
      <c r="BD322" s="212">
        <v>0</v>
      </c>
      <c r="BE322" s="214">
        <v>600000000</v>
      </c>
      <c r="BF322" s="210">
        <v>0</v>
      </c>
      <c r="BG322" s="210">
        <v>700000000</v>
      </c>
      <c r="BH322" s="210">
        <v>0</v>
      </c>
      <c r="BI322" s="210">
        <v>0</v>
      </c>
      <c r="BJ322" s="210">
        <v>0</v>
      </c>
      <c r="BK322" s="210">
        <v>0</v>
      </c>
      <c r="BL322" s="210">
        <v>0</v>
      </c>
      <c r="BM322" s="210">
        <v>0</v>
      </c>
      <c r="BN322" s="211">
        <v>700000000</v>
      </c>
      <c r="BO322" s="210">
        <v>0</v>
      </c>
      <c r="BP322" s="210">
        <v>0</v>
      </c>
      <c r="BQ322" s="210">
        <v>0</v>
      </c>
      <c r="BR322" s="212">
        <v>0</v>
      </c>
      <c r="BS322" s="215">
        <v>700000000</v>
      </c>
      <c r="BT322" s="216">
        <v>2400000000</v>
      </c>
      <c r="BU322" s="217"/>
    </row>
    <row r="323" spans="1:73" ht="31.2">
      <c r="A323" s="201">
        <v>319</v>
      </c>
      <c r="B323" s="202" t="s">
        <v>2209</v>
      </c>
      <c r="C323" s="202" t="s">
        <v>2210</v>
      </c>
      <c r="D323" s="202" t="s">
        <v>2263</v>
      </c>
      <c r="E323" s="202" t="s">
        <v>2264</v>
      </c>
      <c r="F323" s="203">
        <v>21</v>
      </c>
      <c r="G323" s="202" t="s">
        <v>2269</v>
      </c>
      <c r="H323" s="204">
        <v>210201400</v>
      </c>
      <c r="I323" s="205" t="s">
        <v>2280</v>
      </c>
      <c r="J323" s="205" t="s">
        <v>2281</v>
      </c>
      <c r="K323" s="205" t="s">
        <v>2282</v>
      </c>
      <c r="L323" s="220">
        <v>5</v>
      </c>
      <c r="M323" s="202" t="s">
        <v>2252</v>
      </c>
      <c r="N323" s="204">
        <v>25</v>
      </c>
      <c r="O323" s="202" t="s">
        <v>1342</v>
      </c>
      <c r="P323" s="210">
        <v>0</v>
      </c>
      <c r="Q323" s="210">
        <v>250000000</v>
      </c>
      <c r="R323" s="210">
        <v>0</v>
      </c>
      <c r="S323" s="210">
        <v>0</v>
      </c>
      <c r="T323" s="210">
        <v>0</v>
      </c>
      <c r="U323" s="210">
        <v>0</v>
      </c>
      <c r="V323" s="210">
        <v>0</v>
      </c>
      <c r="W323" s="210">
        <v>0</v>
      </c>
      <c r="X323" s="211">
        <v>250000000</v>
      </c>
      <c r="Y323" s="210">
        <v>0</v>
      </c>
      <c r="Z323" s="210">
        <v>0</v>
      </c>
      <c r="AA323" s="210">
        <v>0</v>
      </c>
      <c r="AB323" s="212">
        <v>0</v>
      </c>
      <c r="AC323" s="213">
        <v>250000000</v>
      </c>
      <c r="AD323" s="210">
        <v>0</v>
      </c>
      <c r="AE323" s="210">
        <v>350000000</v>
      </c>
      <c r="AF323" s="210">
        <v>0</v>
      </c>
      <c r="AG323" s="210">
        <v>0</v>
      </c>
      <c r="AH323" s="210">
        <v>0</v>
      </c>
      <c r="AI323" s="210">
        <v>0</v>
      </c>
      <c r="AJ323" s="210">
        <v>0</v>
      </c>
      <c r="AK323" s="210">
        <v>0</v>
      </c>
      <c r="AL323" s="211">
        <v>350000000</v>
      </c>
      <c r="AM323" s="210">
        <v>0</v>
      </c>
      <c r="AN323" s="210">
        <v>0</v>
      </c>
      <c r="AO323" s="210">
        <v>0</v>
      </c>
      <c r="AP323" s="212">
        <v>0</v>
      </c>
      <c r="AQ323" s="214">
        <v>350000000</v>
      </c>
      <c r="AR323" s="210">
        <v>0</v>
      </c>
      <c r="AS323" s="210">
        <v>350000000</v>
      </c>
      <c r="AT323" s="210">
        <v>0</v>
      </c>
      <c r="AU323" s="210">
        <v>0</v>
      </c>
      <c r="AV323" s="210">
        <v>0</v>
      </c>
      <c r="AW323" s="210">
        <v>0</v>
      </c>
      <c r="AX323" s="210">
        <v>0</v>
      </c>
      <c r="AY323" s="210">
        <v>0</v>
      </c>
      <c r="AZ323" s="211">
        <v>350000000</v>
      </c>
      <c r="BA323" s="210">
        <v>0</v>
      </c>
      <c r="BB323" s="210">
        <v>0</v>
      </c>
      <c r="BC323" s="210">
        <v>0</v>
      </c>
      <c r="BD323" s="212">
        <v>0</v>
      </c>
      <c r="BE323" s="214">
        <v>350000000</v>
      </c>
      <c r="BF323" s="210">
        <v>0</v>
      </c>
      <c r="BG323" s="210">
        <v>350000000</v>
      </c>
      <c r="BH323" s="210">
        <v>0</v>
      </c>
      <c r="BI323" s="210">
        <v>0</v>
      </c>
      <c r="BJ323" s="210">
        <v>0</v>
      </c>
      <c r="BK323" s="210">
        <v>0</v>
      </c>
      <c r="BL323" s="210">
        <v>0</v>
      </c>
      <c r="BM323" s="210">
        <v>0</v>
      </c>
      <c r="BN323" s="211">
        <v>350000000</v>
      </c>
      <c r="BO323" s="210">
        <v>0</v>
      </c>
      <c r="BP323" s="210">
        <v>0</v>
      </c>
      <c r="BQ323" s="210">
        <v>0</v>
      </c>
      <c r="BR323" s="212">
        <v>0</v>
      </c>
      <c r="BS323" s="215">
        <v>350000000</v>
      </c>
      <c r="BT323" s="216">
        <v>1300000000</v>
      </c>
      <c r="BU323" s="217"/>
    </row>
    <row r="324" spans="1:73" ht="31.2">
      <c r="A324" s="201">
        <v>320</v>
      </c>
      <c r="B324" s="202" t="s">
        <v>2209</v>
      </c>
      <c r="C324" s="202" t="s">
        <v>2210</v>
      </c>
      <c r="D324" s="202" t="s">
        <v>2263</v>
      </c>
      <c r="E324" s="202" t="s">
        <v>2264</v>
      </c>
      <c r="F324" s="203">
        <v>21</v>
      </c>
      <c r="G324" s="202" t="s">
        <v>2269</v>
      </c>
      <c r="H324" s="204">
        <v>210201500</v>
      </c>
      <c r="I324" s="205" t="s">
        <v>2280</v>
      </c>
      <c r="J324" s="205" t="s">
        <v>2283</v>
      </c>
      <c r="K324" s="205" t="s">
        <v>2284</v>
      </c>
      <c r="L324" s="220">
        <v>5</v>
      </c>
      <c r="M324" s="202" t="s">
        <v>2252</v>
      </c>
      <c r="N324" s="204">
        <v>10</v>
      </c>
      <c r="O324" s="202" t="s">
        <v>1342</v>
      </c>
      <c r="P324" s="210">
        <v>0</v>
      </c>
      <c r="Q324" s="210">
        <v>900000000</v>
      </c>
      <c r="R324" s="210">
        <v>0</v>
      </c>
      <c r="S324" s="210">
        <v>0</v>
      </c>
      <c r="T324" s="210">
        <v>0</v>
      </c>
      <c r="U324" s="210">
        <v>0</v>
      </c>
      <c r="V324" s="210">
        <v>0</v>
      </c>
      <c r="W324" s="210">
        <v>0</v>
      </c>
      <c r="X324" s="211">
        <v>900000000</v>
      </c>
      <c r="Y324" s="210">
        <v>0</v>
      </c>
      <c r="Z324" s="210">
        <v>0</v>
      </c>
      <c r="AA324" s="210">
        <v>0</v>
      </c>
      <c r="AB324" s="212">
        <v>0</v>
      </c>
      <c r="AC324" s="213">
        <v>900000000</v>
      </c>
      <c r="AD324" s="210">
        <v>0</v>
      </c>
      <c r="AE324" s="210">
        <v>855200000</v>
      </c>
      <c r="AF324" s="210">
        <v>0</v>
      </c>
      <c r="AG324" s="210">
        <v>0</v>
      </c>
      <c r="AH324" s="210">
        <v>0</v>
      </c>
      <c r="AI324" s="210">
        <v>0</v>
      </c>
      <c r="AJ324" s="210">
        <v>0</v>
      </c>
      <c r="AK324" s="210">
        <v>0</v>
      </c>
      <c r="AL324" s="211">
        <v>855200000</v>
      </c>
      <c r="AM324" s="210">
        <v>0</v>
      </c>
      <c r="AN324" s="210">
        <v>0</v>
      </c>
      <c r="AO324" s="210">
        <v>0</v>
      </c>
      <c r="AP324" s="212">
        <v>0</v>
      </c>
      <c r="AQ324" s="214">
        <v>855200000</v>
      </c>
      <c r="AR324" s="210">
        <v>0</v>
      </c>
      <c r="AS324" s="210">
        <v>900000000</v>
      </c>
      <c r="AT324" s="210">
        <v>0</v>
      </c>
      <c r="AU324" s="210">
        <v>0</v>
      </c>
      <c r="AV324" s="210">
        <v>0</v>
      </c>
      <c r="AW324" s="210">
        <v>0</v>
      </c>
      <c r="AX324" s="210">
        <v>0</v>
      </c>
      <c r="AY324" s="210">
        <v>0</v>
      </c>
      <c r="AZ324" s="211">
        <v>900000000</v>
      </c>
      <c r="BA324" s="210">
        <v>0</v>
      </c>
      <c r="BB324" s="210">
        <v>0</v>
      </c>
      <c r="BC324" s="210">
        <v>0</v>
      </c>
      <c r="BD324" s="212">
        <v>0</v>
      </c>
      <c r="BE324" s="214">
        <v>900000000</v>
      </c>
      <c r="BF324" s="210">
        <v>0</v>
      </c>
      <c r="BG324" s="210">
        <v>800000000</v>
      </c>
      <c r="BH324" s="210">
        <v>0</v>
      </c>
      <c r="BI324" s="210">
        <v>0</v>
      </c>
      <c r="BJ324" s="210">
        <v>0</v>
      </c>
      <c r="BK324" s="210">
        <v>0</v>
      </c>
      <c r="BL324" s="210">
        <v>0</v>
      </c>
      <c r="BM324" s="210">
        <v>0</v>
      </c>
      <c r="BN324" s="211">
        <v>800000000</v>
      </c>
      <c r="BO324" s="210">
        <v>0</v>
      </c>
      <c r="BP324" s="210">
        <v>0</v>
      </c>
      <c r="BQ324" s="210">
        <v>0</v>
      </c>
      <c r="BR324" s="212">
        <v>0</v>
      </c>
      <c r="BS324" s="215">
        <v>800000000</v>
      </c>
      <c r="BT324" s="216">
        <v>3455200000</v>
      </c>
      <c r="BU324" s="217"/>
    </row>
    <row r="325" spans="1:73" ht="31.2">
      <c r="A325" s="201">
        <v>321</v>
      </c>
      <c r="B325" s="202" t="s">
        <v>2209</v>
      </c>
      <c r="C325" s="202" t="s">
        <v>2210</v>
      </c>
      <c r="D325" s="202" t="s">
        <v>2263</v>
      </c>
      <c r="E325" s="202" t="s">
        <v>2264</v>
      </c>
      <c r="F325" s="203">
        <v>21</v>
      </c>
      <c r="G325" s="202" t="s">
        <v>2269</v>
      </c>
      <c r="H325" s="204">
        <v>210202000</v>
      </c>
      <c r="I325" s="205" t="s">
        <v>2285</v>
      </c>
      <c r="J325" s="205" t="s">
        <v>2286</v>
      </c>
      <c r="K325" s="205" t="s">
        <v>2287</v>
      </c>
      <c r="L325" s="220">
        <v>1</v>
      </c>
      <c r="M325" s="202" t="s">
        <v>2252</v>
      </c>
      <c r="N325" s="204">
        <v>11</v>
      </c>
      <c r="O325" s="202" t="s">
        <v>1342</v>
      </c>
      <c r="P325" s="210">
        <v>0</v>
      </c>
      <c r="Q325" s="210">
        <v>505000000</v>
      </c>
      <c r="R325" s="210">
        <v>0</v>
      </c>
      <c r="S325" s="210">
        <v>0</v>
      </c>
      <c r="T325" s="210">
        <v>0</v>
      </c>
      <c r="U325" s="210">
        <v>0</v>
      </c>
      <c r="V325" s="210">
        <v>0</v>
      </c>
      <c r="W325" s="210">
        <v>0</v>
      </c>
      <c r="X325" s="211">
        <v>505000000</v>
      </c>
      <c r="Y325" s="210">
        <v>0</v>
      </c>
      <c r="Z325" s="210">
        <v>0</v>
      </c>
      <c r="AA325" s="210">
        <v>0</v>
      </c>
      <c r="AB325" s="212">
        <v>0</v>
      </c>
      <c r="AC325" s="213">
        <v>505000000</v>
      </c>
      <c r="AD325" s="210">
        <v>0</v>
      </c>
      <c r="AE325" s="210">
        <v>605000000</v>
      </c>
      <c r="AF325" s="210">
        <v>0</v>
      </c>
      <c r="AG325" s="210">
        <v>0</v>
      </c>
      <c r="AH325" s="210">
        <v>0</v>
      </c>
      <c r="AI325" s="210">
        <v>0</v>
      </c>
      <c r="AJ325" s="210">
        <v>0</v>
      </c>
      <c r="AK325" s="210">
        <v>0</v>
      </c>
      <c r="AL325" s="211">
        <v>605000000</v>
      </c>
      <c r="AM325" s="210">
        <v>0</v>
      </c>
      <c r="AN325" s="210">
        <v>0</v>
      </c>
      <c r="AO325" s="210">
        <v>0</v>
      </c>
      <c r="AP325" s="212">
        <v>0</v>
      </c>
      <c r="AQ325" s="214">
        <v>605000000</v>
      </c>
      <c r="AR325" s="210">
        <v>0</v>
      </c>
      <c r="AS325" s="210">
        <v>605000000</v>
      </c>
      <c r="AT325" s="210">
        <v>0</v>
      </c>
      <c r="AU325" s="210">
        <v>0</v>
      </c>
      <c r="AV325" s="210">
        <v>0</v>
      </c>
      <c r="AW325" s="210">
        <v>0</v>
      </c>
      <c r="AX325" s="210">
        <v>0</v>
      </c>
      <c r="AY325" s="210">
        <v>0</v>
      </c>
      <c r="AZ325" s="211">
        <v>605000000</v>
      </c>
      <c r="BA325" s="210">
        <v>0</v>
      </c>
      <c r="BB325" s="210">
        <v>0</v>
      </c>
      <c r="BC325" s="210">
        <v>0</v>
      </c>
      <c r="BD325" s="212">
        <v>0</v>
      </c>
      <c r="BE325" s="214">
        <v>605000000</v>
      </c>
      <c r="BF325" s="210">
        <v>0</v>
      </c>
      <c r="BG325" s="210">
        <v>705000000</v>
      </c>
      <c r="BH325" s="210">
        <v>0</v>
      </c>
      <c r="BI325" s="210">
        <v>0</v>
      </c>
      <c r="BJ325" s="210">
        <v>0</v>
      </c>
      <c r="BK325" s="210">
        <v>0</v>
      </c>
      <c r="BL325" s="210">
        <v>0</v>
      </c>
      <c r="BM325" s="210">
        <v>0</v>
      </c>
      <c r="BN325" s="211">
        <v>705000000</v>
      </c>
      <c r="BO325" s="210">
        <v>0</v>
      </c>
      <c r="BP325" s="210">
        <v>0</v>
      </c>
      <c r="BQ325" s="210">
        <v>0</v>
      </c>
      <c r="BR325" s="212">
        <v>0</v>
      </c>
      <c r="BS325" s="215">
        <v>705000000</v>
      </c>
      <c r="BT325" s="216">
        <v>2420000000</v>
      </c>
      <c r="BU325" s="217"/>
    </row>
    <row r="326" spans="1:73" ht="31.2">
      <c r="A326" s="201">
        <v>322</v>
      </c>
      <c r="B326" s="202" t="s">
        <v>2209</v>
      </c>
      <c r="C326" s="202" t="s">
        <v>2210</v>
      </c>
      <c r="D326" s="202" t="s">
        <v>2263</v>
      </c>
      <c r="E326" s="202" t="s">
        <v>2264</v>
      </c>
      <c r="F326" s="203">
        <v>21</v>
      </c>
      <c r="G326" s="202" t="s">
        <v>2269</v>
      </c>
      <c r="H326" s="204">
        <v>210202100</v>
      </c>
      <c r="I326" s="205" t="s">
        <v>2285</v>
      </c>
      <c r="J326" s="205" t="s">
        <v>2288</v>
      </c>
      <c r="K326" s="205" t="s">
        <v>2289</v>
      </c>
      <c r="L326" s="220">
        <v>1</v>
      </c>
      <c r="M326" s="202" t="s">
        <v>2252</v>
      </c>
      <c r="N326" s="204">
        <v>6</v>
      </c>
      <c r="O326" s="202" t="s">
        <v>1342</v>
      </c>
      <c r="P326" s="210">
        <v>0</v>
      </c>
      <c r="Q326" s="210">
        <v>250000000</v>
      </c>
      <c r="R326" s="210">
        <v>0</v>
      </c>
      <c r="S326" s="210">
        <v>0</v>
      </c>
      <c r="T326" s="210">
        <v>0</v>
      </c>
      <c r="U326" s="210">
        <v>0</v>
      </c>
      <c r="V326" s="210">
        <v>0</v>
      </c>
      <c r="W326" s="210">
        <v>0</v>
      </c>
      <c r="X326" s="211">
        <v>250000000</v>
      </c>
      <c r="Y326" s="210">
        <v>0</v>
      </c>
      <c r="Z326" s="210">
        <v>0</v>
      </c>
      <c r="AA326" s="210">
        <v>0</v>
      </c>
      <c r="AB326" s="212">
        <v>0</v>
      </c>
      <c r="AC326" s="213">
        <v>250000000</v>
      </c>
      <c r="AD326" s="210">
        <v>0</v>
      </c>
      <c r="AE326" s="210">
        <v>350000000</v>
      </c>
      <c r="AF326" s="210">
        <v>0</v>
      </c>
      <c r="AG326" s="210">
        <v>0</v>
      </c>
      <c r="AH326" s="210">
        <v>0</v>
      </c>
      <c r="AI326" s="210">
        <v>0</v>
      </c>
      <c r="AJ326" s="210">
        <v>0</v>
      </c>
      <c r="AK326" s="210">
        <v>0</v>
      </c>
      <c r="AL326" s="211">
        <v>350000000</v>
      </c>
      <c r="AM326" s="210">
        <v>0</v>
      </c>
      <c r="AN326" s="210">
        <v>0</v>
      </c>
      <c r="AO326" s="210">
        <v>0</v>
      </c>
      <c r="AP326" s="212">
        <v>0</v>
      </c>
      <c r="AQ326" s="214">
        <v>350000000</v>
      </c>
      <c r="AR326" s="210">
        <v>0</v>
      </c>
      <c r="AS326" s="210">
        <v>350000000</v>
      </c>
      <c r="AT326" s="210">
        <v>0</v>
      </c>
      <c r="AU326" s="210">
        <v>0</v>
      </c>
      <c r="AV326" s="210">
        <v>0</v>
      </c>
      <c r="AW326" s="210">
        <v>0</v>
      </c>
      <c r="AX326" s="210">
        <v>0</v>
      </c>
      <c r="AY326" s="210">
        <v>0</v>
      </c>
      <c r="AZ326" s="211">
        <v>350000000</v>
      </c>
      <c r="BA326" s="210">
        <v>0</v>
      </c>
      <c r="BB326" s="210">
        <v>0</v>
      </c>
      <c r="BC326" s="210">
        <v>0</v>
      </c>
      <c r="BD326" s="212">
        <v>0</v>
      </c>
      <c r="BE326" s="214">
        <v>350000000</v>
      </c>
      <c r="BF326" s="210">
        <v>0</v>
      </c>
      <c r="BG326" s="210">
        <v>350000000</v>
      </c>
      <c r="BH326" s="210">
        <v>0</v>
      </c>
      <c r="BI326" s="210">
        <v>0</v>
      </c>
      <c r="BJ326" s="210">
        <v>0</v>
      </c>
      <c r="BK326" s="210">
        <v>0</v>
      </c>
      <c r="BL326" s="210">
        <v>0</v>
      </c>
      <c r="BM326" s="210">
        <v>0</v>
      </c>
      <c r="BN326" s="211">
        <v>350000000</v>
      </c>
      <c r="BO326" s="210">
        <v>0</v>
      </c>
      <c r="BP326" s="210">
        <v>0</v>
      </c>
      <c r="BQ326" s="210">
        <v>0</v>
      </c>
      <c r="BR326" s="212">
        <v>0</v>
      </c>
      <c r="BS326" s="215">
        <v>350000000</v>
      </c>
      <c r="BT326" s="216">
        <v>1300000000</v>
      </c>
      <c r="BU326" s="217"/>
    </row>
    <row r="327" spans="1:73" ht="31.2">
      <c r="A327" s="201">
        <v>323</v>
      </c>
      <c r="B327" s="202" t="s">
        <v>2209</v>
      </c>
      <c r="C327" s="202" t="s">
        <v>2210</v>
      </c>
      <c r="D327" s="202" t="s">
        <v>2263</v>
      </c>
      <c r="E327" s="202" t="s">
        <v>2264</v>
      </c>
      <c r="F327" s="203">
        <v>21</v>
      </c>
      <c r="G327" s="202" t="s">
        <v>2269</v>
      </c>
      <c r="H327" s="204">
        <v>210204500</v>
      </c>
      <c r="I327" s="205" t="s">
        <v>2290</v>
      </c>
      <c r="J327" s="205" t="s">
        <v>2291</v>
      </c>
      <c r="K327" s="205" t="s">
        <v>2292</v>
      </c>
      <c r="L327" s="220">
        <v>719</v>
      </c>
      <c r="M327" s="202" t="s">
        <v>2252</v>
      </c>
      <c r="N327" s="204">
        <v>1519</v>
      </c>
      <c r="O327" s="202" t="s">
        <v>1342</v>
      </c>
      <c r="P327" s="210">
        <v>0</v>
      </c>
      <c r="Q327" s="210">
        <v>1000000000</v>
      </c>
      <c r="R327" s="210">
        <v>0</v>
      </c>
      <c r="S327" s="210">
        <v>0</v>
      </c>
      <c r="T327" s="210">
        <v>0</v>
      </c>
      <c r="U327" s="210">
        <v>0</v>
      </c>
      <c r="V327" s="210">
        <v>0</v>
      </c>
      <c r="W327" s="210">
        <v>0</v>
      </c>
      <c r="X327" s="211">
        <v>1000000000</v>
      </c>
      <c r="Y327" s="210">
        <v>0</v>
      </c>
      <c r="Z327" s="210">
        <v>0</v>
      </c>
      <c r="AA327" s="210">
        <v>0</v>
      </c>
      <c r="AB327" s="212">
        <v>0</v>
      </c>
      <c r="AC327" s="213">
        <v>1000000000</v>
      </c>
      <c r="AD327" s="210">
        <v>0</v>
      </c>
      <c r="AE327" s="210">
        <v>1000000000</v>
      </c>
      <c r="AF327" s="210">
        <v>0</v>
      </c>
      <c r="AG327" s="210">
        <v>0</v>
      </c>
      <c r="AH327" s="210">
        <v>0</v>
      </c>
      <c r="AI327" s="210">
        <v>0</v>
      </c>
      <c r="AJ327" s="210">
        <v>0</v>
      </c>
      <c r="AK327" s="210">
        <v>0</v>
      </c>
      <c r="AL327" s="211">
        <v>1000000000</v>
      </c>
      <c r="AM327" s="210">
        <v>0</v>
      </c>
      <c r="AN327" s="210">
        <v>0</v>
      </c>
      <c r="AO327" s="210">
        <v>0</v>
      </c>
      <c r="AP327" s="212">
        <v>0</v>
      </c>
      <c r="AQ327" s="214">
        <v>1000000000</v>
      </c>
      <c r="AR327" s="210">
        <v>0</v>
      </c>
      <c r="AS327" s="210">
        <v>1174608000</v>
      </c>
      <c r="AT327" s="210">
        <v>0</v>
      </c>
      <c r="AU327" s="210">
        <v>0</v>
      </c>
      <c r="AV327" s="210">
        <v>0</v>
      </c>
      <c r="AW327" s="210">
        <v>0</v>
      </c>
      <c r="AX327" s="210">
        <v>0</v>
      </c>
      <c r="AY327" s="210">
        <v>0</v>
      </c>
      <c r="AZ327" s="211">
        <v>1174608000</v>
      </c>
      <c r="BA327" s="210">
        <v>0</v>
      </c>
      <c r="BB327" s="210">
        <v>0</v>
      </c>
      <c r="BC327" s="210">
        <v>0</v>
      </c>
      <c r="BD327" s="212">
        <v>0</v>
      </c>
      <c r="BE327" s="214">
        <v>1174608000</v>
      </c>
      <c r="BF327" s="210">
        <v>0</v>
      </c>
      <c r="BG327" s="210">
        <v>1174608000</v>
      </c>
      <c r="BH327" s="210">
        <v>0</v>
      </c>
      <c r="BI327" s="210">
        <v>0</v>
      </c>
      <c r="BJ327" s="210">
        <v>0</v>
      </c>
      <c r="BK327" s="210">
        <v>0</v>
      </c>
      <c r="BL327" s="210">
        <v>0</v>
      </c>
      <c r="BM327" s="210">
        <v>0</v>
      </c>
      <c r="BN327" s="211">
        <v>1174608000</v>
      </c>
      <c r="BO327" s="210">
        <v>0</v>
      </c>
      <c r="BP327" s="210">
        <v>0</v>
      </c>
      <c r="BQ327" s="210">
        <v>0</v>
      </c>
      <c r="BR327" s="212">
        <v>0</v>
      </c>
      <c r="BS327" s="215">
        <v>1174608000</v>
      </c>
      <c r="BT327" s="216">
        <v>4349216000</v>
      </c>
      <c r="BU327" s="217"/>
    </row>
    <row r="328" spans="1:73" ht="31.2">
      <c r="A328" s="201">
        <v>324</v>
      </c>
      <c r="B328" s="202" t="s">
        <v>2209</v>
      </c>
      <c r="C328" s="202" t="s">
        <v>2210</v>
      </c>
      <c r="D328" s="202" t="s">
        <v>2263</v>
      </c>
      <c r="E328" s="202" t="s">
        <v>2264</v>
      </c>
      <c r="F328" s="203">
        <v>21</v>
      </c>
      <c r="G328" s="202" t="s">
        <v>2269</v>
      </c>
      <c r="H328" s="204">
        <v>210205600</v>
      </c>
      <c r="I328" s="205" t="s">
        <v>1490</v>
      </c>
      <c r="J328" s="205" t="s">
        <v>2293</v>
      </c>
      <c r="K328" s="205" t="s">
        <v>2294</v>
      </c>
      <c r="L328" s="220">
        <v>0</v>
      </c>
      <c r="M328" s="202" t="s">
        <v>2252</v>
      </c>
      <c r="N328" s="204">
        <v>300</v>
      </c>
      <c r="O328" s="202" t="s">
        <v>1342</v>
      </c>
      <c r="P328" s="210">
        <v>0</v>
      </c>
      <c r="Q328" s="210">
        <v>250000000</v>
      </c>
      <c r="R328" s="210">
        <v>0</v>
      </c>
      <c r="S328" s="210">
        <v>0</v>
      </c>
      <c r="T328" s="210">
        <v>0</v>
      </c>
      <c r="U328" s="210">
        <v>0</v>
      </c>
      <c r="V328" s="210">
        <v>0</v>
      </c>
      <c r="W328" s="210">
        <v>0</v>
      </c>
      <c r="X328" s="211">
        <v>250000000</v>
      </c>
      <c r="Y328" s="210">
        <v>0</v>
      </c>
      <c r="Z328" s="210">
        <v>0</v>
      </c>
      <c r="AA328" s="210">
        <v>0</v>
      </c>
      <c r="AB328" s="212">
        <v>0</v>
      </c>
      <c r="AC328" s="213">
        <v>250000000</v>
      </c>
      <c r="AD328" s="210">
        <v>0</v>
      </c>
      <c r="AE328" s="210">
        <v>250000000</v>
      </c>
      <c r="AF328" s="210">
        <v>0</v>
      </c>
      <c r="AG328" s="210">
        <v>0</v>
      </c>
      <c r="AH328" s="210">
        <v>0</v>
      </c>
      <c r="AI328" s="210">
        <v>0</v>
      </c>
      <c r="AJ328" s="210">
        <v>0</v>
      </c>
      <c r="AK328" s="210">
        <v>0</v>
      </c>
      <c r="AL328" s="211">
        <v>250000000</v>
      </c>
      <c r="AM328" s="210">
        <v>0</v>
      </c>
      <c r="AN328" s="210">
        <v>0</v>
      </c>
      <c r="AO328" s="210">
        <v>0</v>
      </c>
      <c r="AP328" s="212">
        <v>0</v>
      </c>
      <c r="AQ328" s="214">
        <v>250000000</v>
      </c>
      <c r="AR328" s="210">
        <v>0</v>
      </c>
      <c r="AS328" s="210">
        <v>350000000</v>
      </c>
      <c r="AT328" s="210">
        <v>0</v>
      </c>
      <c r="AU328" s="210">
        <v>0</v>
      </c>
      <c r="AV328" s="210">
        <v>0</v>
      </c>
      <c r="AW328" s="210">
        <v>0</v>
      </c>
      <c r="AX328" s="210">
        <v>0</v>
      </c>
      <c r="AY328" s="210">
        <v>0</v>
      </c>
      <c r="AZ328" s="211">
        <v>350000000</v>
      </c>
      <c r="BA328" s="210">
        <v>0</v>
      </c>
      <c r="BB328" s="210">
        <v>0</v>
      </c>
      <c r="BC328" s="210">
        <v>0</v>
      </c>
      <c r="BD328" s="212">
        <v>0</v>
      </c>
      <c r="BE328" s="214">
        <v>350000000</v>
      </c>
      <c r="BF328" s="210">
        <v>0</v>
      </c>
      <c r="BG328" s="210">
        <v>350000000</v>
      </c>
      <c r="BH328" s="210">
        <v>0</v>
      </c>
      <c r="BI328" s="210">
        <v>0</v>
      </c>
      <c r="BJ328" s="210">
        <v>0</v>
      </c>
      <c r="BK328" s="210">
        <v>0</v>
      </c>
      <c r="BL328" s="210">
        <v>0</v>
      </c>
      <c r="BM328" s="210">
        <v>0</v>
      </c>
      <c r="BN328" s="211">
        <v>350000000</v>
      </c>
      <c r="BO328" s="210">
        <v>0</v>
      </c>
      <c r="BP328" s="210">
        <v>0</v>
      </c>
      <c r="BQ328" s="210">
        <v>0</v>
      </c>
      <c r="BR328" s="212">
        <v>0</v>
      </c>
      <c r="BS328" s="215">
        <v>350000000</v>
      </c>
      <c r="BT328" s="216">
        <v>1200000000</v>
      </c>
      <c r="BU328" s="217"/>
    </row>
    <row r="329" spans="1:73" ht="31.2">
      <c r="A329" s="201">
        <v>325</v>
      </c>
      <c r="B329" s="202" t="s">
        <v>2209</v>
      </c>
      <c r="C329" s="202" t="s">
        <v>2210</v>
      </c>
      <c r="D329" s="202" t="s">
        <v>2263</v>
      </c>
      <c r="E329" s="202" t="s">
        <v>2264</v>
      </c>
      <c r="F329" s="203">
        <v>21</v>
      </c>
      <c r="G329" s="202" t="s">
        <v>2269</v>
      </c>
      <c r="H329" s="204">
        <v>210205800</v>
      </c>
      <c r="I329" s="205" t="s">
        <v>1490</v>
      </c>
      <c r="J329" s="205" t="s">
        <v>2295</v>
      </c>
      <c r="K329" s="205" t="s">
        <v>2296</v>
      </c>
      <c r="L329" s="220">
        <v>326</v>
      </c>
      <c r="M329" s="202" t="s">
        <v>2252</v>
      </c>
      <c r="N329" s="204">
        <v>826</v>
      </c>
      <c r="O329" s="202" t="s">
        <v>1342</v>
      </c>
      <c r="P329" s="210">
        <v>0</v>
      </c>
      <c r="Q329" s="210">
        <v>3000000000</v>
      </c>
      <c r="R329" s="210">
        <v>0</v>
      </c>
      <c r="S329" s="210">
        <v>0</v>
      </c>
      <c r="T329" s="210">
        <v>0</v>
      </c>
      <c r="U329" s="210">
        <v>0</v>
      </c>
      <c r="V329" s="210">
        <v>0</v>
      </c>
      <c r="W329" s="210">
        <v>0</v>
      </c>
      <c r="X329" s="211">
        <v>3000000000</v>
      </c>
      <c r="Y329" s="210">
        <v>0</v>
      </c>
      <c r="Z329" s="210">
        <v>0</v>
      </c>
      <c r="AA329" s="210">
        <v>0</v>
      </c>
      <c r="AB329" s="212">
        <v>0</v>
      </c>
      <c r="AC329" s="213">
        <v>3000000000</v>
      </c>
      <c r="AD329" s="210">
        <v>0</v>
      </c>
      <c r="AE329" s="210">
        <v>3100000000</v>
      </c>
      <c r="AF329" s="210">
        <v>0</v>
      </c>
      <c r="AG329" s="210">
        <v>0</v>
      </c>
      <c r="AH329" s="210">
        <v>0</v>
      </c>
      <c r="AI329" s="210">
        <v>0</v>
      </c>
      <c r="AJ329" s="210">
        <v>0</v>
      </c>
      <c r="AK329" s="210">
        <v>0</v>
      </c>
      <c r="AL329" s="211">
        <v>3100000000</v>
      </c>
      <c r="AM329" s="210">
        <v>0</v>
      </c>
      <c r="AN329" s="210">
        <v>0</v>
      </c>
      <c r="AO329" s="210">
        <v>0</v>
      </c>
      <c r="AP329" s="212">
        <v>0</v>
      </c>
      <c r="AQ329" s="214">
        <v>3100000000</v>
      </c>
      <c r="AR329" s="210">
        <v>0</v>
      </c>
      <c r="AS329" s="210">
        <v>3200000000</v>
      </c>
      <c r="AT329" s="210">
        <v>0</v>
      </c>
      <c r="AU329" s="210">
        <v>0</v>
      </c>
      <c r="AV329" s="210">
        <v>0</v>
      </c>
      <c r="AW329" s="210">
        <v>0</v>
      </c>
      <c r="AX329" s="210">
        <v>0</v>
      </c>
      <c r="AY329" s="210">
        <v>0</v>
      </c>
      <c r="AZ329" s="211">
        <v>3200000000</v>
      </c>
      <c r="BA329" s="210">
        <v>0</v>
      </c>
      <c r="BB329" s="210">
        <v>0</v>
      </c>
      <c r="BC329" s="210">
        <v>0</v>
      </c>
      <c r="BD329" s="212">
        <v>0</v>
      </c>
      <c r="BE329" s="214">
        <v>3200000000</v>
      </c>
      <c r="BF329" s="210">
        <v>0</v>
      </c>
      <c r="BG329" s="210">
        <v>3284184320</v>
      </c>
      <c r="BH329" s="210">
        <v>0</v>
      </c>
      <c r="BI329" s="210">
        <v>0</v>
      </c>
      <c r="BJ329" s="210">
        <v>0</v>
      </c>
      <c r="BK329" s="210">
        <v>0</v>
      </c>
      <c r="BL329" s="210">
        <v>0</v>
      </c>
      <c r="BM329" s="210">
        <v>0</v>
      </c>
      <c r="BN329" s="211">
        <v>3284184320</v>
      </c>
      <c r="BO329" s="210">
        <v>0</v>
      </c>
      <c r="BP329" s="210">
        <v>0</v>
      </c>
      <c r="BQ329" s="210">
        <v>0</v>
      </c>
      <c r="BR329" s="212">
        <v>0</v>
      </c>
      <c r="BS329" s="215">
        <v>3284184320</v>
      </c>
      <c r="BT329" s="216">
        <v>12584184320</v>
      </c>
      <c r="BU329" s="217"/>
    </row>
    <row r="330" spans="1:73" ht="31.2">
      <c r="A330" s="201">
        <v>326</v>
      </c>
      <c r="B330" s="202" t="s">
        <v>2209</v>
      </c>
      <c r="C330" s="202" t="s">
        <v>2210</v>
      </c>
      <c r="D330" s="202" t="s">
        <v>2263</v>
      </c>
      <c r="E330" s="202" t="s">
        <v>2264</v>
      </c>
      <c r="F330" s="203">
        <v>21</v>
      </c>
      <c r="G330" s="202" t="s">
        <v>1365</v>
      </c>
      <c r="H330" s="204">
        <v>210501500</v>
      </c>
      <c r="I330" s="205" t="s">
        <v>2298</v>
      </c>
      <c r="J330" s="205" t="s">
        <v>2299</v>
      </c>
      <c r="K330" s="205" t="s">
        <v>2300</v>
      </c>
      <c r="L330" s="220">
        <v>0</v>
      </c>
      <c r="M330" s="202" t="s">
        <v>2252</v>
      </c>
      <c r="N330" s="204">
        <v>1000000000</v>
      </c>
      <c r="O330" s="202" t="s">
        <v>1342</v>
      </c>
      <c r="P330" s="210">
        <v>0</v>
      </c>
      <c r="Q330" s="210">
        <v>0</v>
      </c>
      <c r="R330" s="210">
        <v>0</v>
      </c>
      <c r="S330" s="210">
        <v>0</v>
      </c>
      <c r="T330" s="210">
        <v>0</v>
      </c>
      <c r="U330" s="210">
        <v>0</v>
      </c>
      <c r="V330" s="210">
        <v>0</v>
      </c>
      <c r="W330" s="210">
        <v>0</v>
      </c>
      <c r="X330" s="211">
        <v>0</v>
      </c>
      <c r="Y330" s="210">
        <v>0</v>
      </c>
      <c r="Z330" s="210">
        <v>0</v>
      </c>
      <c r="AA330" s="210">
        <v>0</v>
      </c>
      <c r="AB330" s="212">
        <v>0</v>
      </c>
      <c r="AC330" s="213">
        <v>0</v>
      </c>
      <c r="AD330" s="210">
        <v>0</v>
      </c>
      <c r="AE330" s="210">
        <v>0</v>
      </c>
      <c r="AF330" s="210">
        <v>0</v>
      </c>
      <c r="AG330" s="210">
        <v>0</v>
      </c>
      <c r="AH330" s="210">
        <v>0</v>
      </c>
      <c r="AI330" s="210">
        <v>0</v>
      </c>
      <c r="AJ330" s="210">
        <v>0</v>
      </c>
      <c r="AK330" s="210">
        <v>0</v>
      </c>
      <c r="AL330" s="211">
        <v>0</v>
      </c>
      <c r="AM330" s="210">
        <v>300000000</v>
      </c>
      <c r="AN330" s="210">
        <v>0</v>
      </c>
      <c r="AO330" s="210">
        <v>0</v>
      </c>
      <c r="AP330" s="212">
        <v>300000000</v>
      </c>
      <c r="AQ330" s="214">
        <v>300000000</v>
      </c>
      <c r="AR330" s="210">
        <v>0</v>
      </c>
      <c r="AS330" s="210">
        <v>0</v>
      </c>
      <c r="AT330" s="210">
        <v>0</v>
      </c>
      <c r="AU330" s="210">
        <v>0</v>
      </c>
      <c r="AV330" s="210">
        <v>0</v>
      </c>
      <c r="AW330" s="210">
        <v>0</v>
      </c>
      <c r="AX330" s="210">
        <v>0</v>
      </c>
      <c r="AY330" s="210">
        <v>0</v>
      </c>
      <c r="AZ330" s="211">
        <v>0</v>
      </c>
      <c r="BA330" s="210">
        <v>400000000</v>
      </c>
      <c r="BB330" s="210">
        <v>0</v>
      </c>
      <c r="BC330" s="210">
        <v>0</v>
      </c>
      <c r="BD330" s="212">
        <v>400000000</v>
      </c>
      <c r="BE330" s="214">
        <v>400000000</v>
      </c>
      <c r="BF330" s="210">
        <v>0</v>
      </c>
      <c r="BG330" s="210">
        <v>0</v>
      </c>
      <c r="BH330" s="210">
        <v>0</v>
      </c>
      <c r="BI330" s="210">
        <v>0</v>
      </c>
      <c r="BJ330" s="210">
        <v>0</v>
      </c>
      <c r="BK330" s="210">
        <v>0</v>
      </c>
      <c r="BL330" s="210">
        <v>0</v>
      </c>
      <c r="BM330" s="210">
        <v>0</v>
      </c>
      <c r="BN330" s="211">
        <v>0</v>
      </c>
      <c r="BO330" s="210">
        <v>300000000</v>
      </c>
      <c r="BP330" s="210">
        <v>0</v>
      </c>
      <c r="BQ330" s="210">
        <v>0</v>
      </c>
      <c r="BR330" s="212">
        <v>300000000</v>
      </c>
      <c r="BS330" s="215">
        <v>300000000</v>
      </c>
      <c r="BT330" s="216">
        <v>1000000000</v>
      </c>
      <c r="BU330" s="217"/>
    </row>
    <row r="331" spans="1:73" ht="31.2">
      <c r="A331" s="201">
        <v>327</v>
      </c>
      <c r="B331" s="202" t="s">
        <v>2209</v>
      </c>
      <c r="C331" s="202" t="s">
        <v>2210</v>
      </c>
      <c r="D331" s="202" t="s">
        <v>2263</v>
      </c>
      <c r="E331" s="202" t="s">
        <v>2264</v>
      </c>
      <c r="F331" s="203">
        <v>21</v>
      </c>
      <c r="G331" s="202" t="s">
        <v>1365</v>
      </c>
      <c r="H331" s="204">
        <v>210501700</v>
      </c>
      <c r="I331" s="205" t="s">
        <v>2301</v>
      </c>
      <c r="J331" s="205" t="s">
        <v>2302</v>
      </c>
      <c r="K331" s="205" t="s">
        <v>2303</v>
      </c>
      <c r="L331" s="220">
        <v>0</v>
      </c>
      <c r="M331" s="246" t="s">
        <v>2252</v>
      </c>
      <c r="N331" s="204">
        <v>1</v>
      </c>
      <c r="O331" s="246" t="s">
        <v>1342</v>
      </c>
      <c r="P331" s="210">
        <v>0</v>
      </c>
      <c r="Q331" s="210">
        <v>100000000</v>
      </c>
      <c r="R331" s="210">
        <v>0</v>
      </c>
      <c r="S331" s="210">
        <v>0</v>
      </c>
      <c r="T331" s="210">
        <v>0</v>
      </c>
      <c r="U331" s="210">
        <v>0</v>
      </c>
      <c r="V331" s="210">
        <v>0</v>
      </c>
      <c r="W331" s="210">
        <v>0</v>
      </c>
      <c r="X331" s="211">
        <v>100000000</v>
      </c>
      <c r="Y331" s="210">
        <v>0</v>
      </c>
      <c r="Z331" s="210">
        <v>0</v>
      </c>
      <c r="AA331" s="210">
        <v>0</v>
      </c>
      <c r="AB331" s="212">
        <v>0</v>
      </c>
      <c r="AC331" s="213">
        <v>100000000</v>
      </c>
      <c r="AD331" s="210">
        <v>0</v>
      </c>
      <c r="AE331" s="210">
        <v>200000000</v>
      </c>
      <c r="AF331" s="210">
        <v>0</v>
      </c>
      <c r="AG331" s="210">
        <v>0</v>
      </c>
      <c r="AH331" s="210">
        <v>0</v>
      </c>
      <c r="AI331" s="210">
        <v>0</v>
      </c>
      <c r="AJ331" s="210">
        <v>0</v>
      </c>
      <c r="AK331" s="210">
        <v>0</v>
      </c>
      <c r="AL331" s="211">
        <v>200000000</v>
      </c>
      <c r="AM331" s="210">
        <v>0</v>
      </c>
      <c r="AN331" s="210">
        <v>0</v>
      </c>
      <c r="AO331" s="210">
        <v>0</v>
      </c>
      <c r="AP331" s="212">
        <v>0</v>
      </c>
      <c r="AQ331" s="214">
        <v>200000000</v>
      </c>
      <c r="AR331" s="210">
        <v>0</v>
      </c>
      <c r="AS331" s="210">
        <v>200000000</v>
      </c>
      <c r="AT331" s="210">
        <v>0</v>
      </c>
      <c r="AU331" s="210">
        <v>0</v>
      </c>
      <c r="AV331" s="210">
        <v>0</v>
      </c>
      <c r="AW331" s="210">
        <v>0</v>
      </c>
      <c r="AX331" s="210">
        <v>0</v>
      </c>
      <c r="AY331" s="210">
        <v>0</v>
      </c>
      <c r="AZ331" s="211">
        <v>200000000</v>
      </c>
      <c r="BA331" s="210">
        <v>0</v>
      </c>
      <c r="BB331" s="210">
        <v>0</v>
      </c>
      <c r="BC331" s="210">
        <v>0</v>
      </c>
      <c r="BD331" s="212">
        <v>0</v>
      </c>
      <c r="BE331" s="214">
        <v>200000000</v>
      </c>
      <c r="BF331" s="210">
        <v>0</v>
      </c>
      <c r="BG331" s="210">
        <v>200000000</v>
      </c>
      <c r="BH331" s="210">
        <v>0</v>
      </c>
      <c r="BI331" s="210">
        <v>0</v>
      </c>
      <c r="BJ331" s="210">
        <v>0</v>
      </c>
      <c r="BK331" s="210">
        <v>0</v>
      </c>
      <c r="BL331" s="210">
        <v>0</v>
      </c>
      <c r="BM331" s="210">
        <v>0</v>
      </c>
      <c r="BN331" s="211">
        <v>200000000</v>
      </c>
      <c r="BO331" s="210">
        <v>0</v>
      </c>
      <c r="BP331" s="210">
        <v>0</v>
      </c>
      <c r="BQ331" s="210">
        <v>0</v>
      </c>
      <c r="BR331" s="212">
        <v>0</v>
      </c>
      <c r="BS331" s="215">
        <v>200000000</v>
      </c>
      <c r="BT331" s="216">
        <v>700000000</v>
      </c>
      <c r="BU331" s="217"/>
    </row>
    <row r="332" spans="1:73" ht="31.2">
      <c r="A332" s="201">
        <v>328</v>
      </c>
      <c r="B332" s="202" t="s">
        <v>2209</v>
      </c>
      <c r="C332" s="202" t="s">
        <v>2210</v>
      </c>
      <c r="D332" s="202" t="s">
        <v>2263</v>
      </c>
      <c r="E332" s="202" t="s">
        <v>2264</v>
      </c>
      <c r="F332" s="203">
        <v>21</v>
      </c>
      <c r="G332" s="202" t="s">
        <v>2269</v>
      </c>
      <c r="H332" s="204">
        <v>210203600</v>
      </c>
      <c r="I332" s="205" t="s">
        <v>770</v>
      </c>
      <c r="J332" s="205" t="s">
        <v>1048</v>
      </c>
      <c r="K332" s="205" t="s">
        <v>2304</v>
      </c>
      <c r="L332" s="220">
        <v>100</v>
      </c>
      <c r="M332" s="202" t="s">
        <v>2252</v>
      </c>
      <c r="N332" s="204">
        <v>500</v>
      </c>
      <c r="O332" s="202" t="s">
        <v>1342</v>
      </c>
      <c r="P332" s="210">
        <v>0</v>
      </c>
      <c r="Q332" s="210">
        <v>100000000</v>
      </c>
      <c r="R332" s="210">
        <v>0</v>
      </c>
      <c r="S332" s="210">
        <v>0</v>
      </c>
      <c r="T332" s="210">
        <v>0</v>
      </c>
      <c r="U332" s="210">
        <v>0</v>
      </c>
      <c r="V332" s="210">
        <v>0</v>
      </c>
      <c r="W332" s="210">
        <v>0</v>
      </c>
      <c r="X332" s="211">
        <v>100000000</v>
      </c>
      <c r="Y332" s="210">
        <v>0</v>
      </c>
      <c r="Z332" s="210">
        <v>0</v>
      </c>
      <c r="AA332" s="210">
        <v>0</v>
      </c>
      <c r="AB332" s="212">
        <v>0</v>
      </c>
      <c r="AC332" s="213">
        <v>100000000</v>
      </c>
      <c r="AD332" s="210">
        <v>0</v>
      </c>
      <c r="AE332" s="210">
        <v>200000000</v>
      </c>
      <c r="AF332" s="210">
        <v>0</v>
      </c>
      <c r="AG332" s="210">
        <v>0</v>
      </c>
      <c r="AH332" s="210">
        <v>0</v>
      </c>
      <c r="AI332" s="210">
        <v>0</v>
      </c>
      <c r="AJ332" s="210">
        <v>0</v>
      </c>
      <c r="AK332" s="210">
        <v>0</v>
      </c>
      <c r="AL332" s="211">
        <v>200000000</v>
      </c>
      <c r="AM332" s="210">
        <v>0</v>
      </c>
      <c r="AN332" s="210">
        <v>0</v>
      </c>
      <c r="AO332" s="210">
        <v>0</v>
      </c>
      <c r="AP332" s="212">
        <v>0</v>
      </c>
      <c r="AQ332" s="214">
        <v>200000000</v>
      </c>
      <c r="AR332" s="210">
        <v>0</v>
      </c>
      <c r="AS332" s="210">
        <v>200000000</v>
      </c>
      <c r="AT332" s="210">
        <v>0</v>
      </c>
      <c r="AU332" s="210">
        <v>0</v>
      </c>
      <c r="AV332" s="210">
        <v>0</v>
      </c>
      <c r="AW332" s="210">
        <v>0</v>
      </c>
      <c r="AX332" s="210">
        <v>0</v>
      </c>
      <c r="AY332" s="210">
        <v>0</v>
      </c>
      <c r="AZ332" s="211">
        <v>200000000</v>
      </c>
      <c r="BA332" s="210">
        <v>0</v>
      </c>
      <c r="BB332" s="210">
        <v>0</v>
      </c>
      <c r="BC332" s="210">
        <v>0</v>
      </c>
      <c r="BD332" s="212">
        <v>0</v>
      </c>
      <c r="BE332" s="214">
        <v>200000000</v>
      </c>
      <c r="BF332" s="210">
        <v>0</v>
      </c>
      <c r="BG332" s="210">
        <v>200000000</v>
      </c>
      <c r="BH332" s="210">
        <v>0</v>
      </c>
      <c r="BI332" s="210">
        <v>0</v>
      </c>
      <c r="BJ332" s="210">
        <v>0</v>
      </c>
      <c r="BK332" s="210">
        <v>0</v>
      </c>
      <c r="BL332" s="210">
        <v>0</v>
      </c>
      <c r="BM332" s="210">
        <v>0</v>
      </c>
      <c r="BN332" s="211">
        <v>200000000</v>
      </c>
      <c r="BO332" s="210">
        <v>0</v>
      </c>
      <c r="BP332" s="210">
        <v>0</v>
      </c>
      <c r="BQ332" s="210">
        <v>0</v>
      </c>
      <c r="BR332" s="212">
        <v>0</v>
      </c>
      <c r="BS332" s="215">
        <v>200000000</v>
      </c>
      <c r="BT332" s="216">
        <v>700000000</v>
      </c>
      <c r="BU332" s="217"/>
    </row>
    <row r="333" spans="1:73" ht="31.2">
      <c r="A333" s="201">
        <v>329</v>
      </c>
      <c r="B333" s="202" t="s">
        <v>2209</v>
      </c>
      <c r="C333" s="202" t="s">
        <v>2210</v>
      </c>
      <c r="D333" s="202" t="s">
        <v>2307</v>
      </c>
      <c r="E333" s="202" t="s">
        <v>2308</v>
      </c>
      <c r="F333" s="203">
        <v>45</v>
      </c>
      <c r="G333" s="202" t="s">
        <v>2229</v>
      </c>
      <c r="H333" s="204">
        <v>450302800</v>
      </c>
      <c r="I333" s="205" t="s">
        <v>2312</v>
      </c>
      <c r="J333" s="205" t="s">
        <v>2313</v>
      </c>
      <c r="K333" s="205" t="s">
        <v>2314</v>
      </c>
      <c r="L333" s="220">
        <v>2500</v>
      </c>
      <c r="M333" s="202" t="s">
        <v>2315</v>
      </c>
      <c r="N333" s="204">
        <v>5500</v>
      </c>
      <c r="O333" s="202" t="s">
        <v>2221</v>
      </c>
      <c r="P333" s="210">
        <v>130000000</v>
      </c>
      <c r="Q333" s="210">
        <v>0</v>
      </c>
      <c r="R333" s="210">
        <v>0</v>
      </c>
      <c r="S333" s="210">
        <v>0</v>
      </c>
      <c r="T333" s="210">
        <v>0</v>
      </c>
      <c r="U333" s="210">
        <v>0</v>
      </c>
      <c r="V333" s="210">
        <v>0</v>
      </c>
      <c r="W333" s="210">
        <v>0</v>
      </c>
      <c r="X333" s="211">
        <v>130000000</v>
      </c>
      <c r="Y333" s="210">
        <v>0</v>
      </c>
      <c r="Z333" s="210">
        <v>0</v>
      </c>
      <c r="AA333" s="210">
        <v>0</v>
      </c>
      <c r="AB333" s="212">
        <v>0</v>
      </c>
      <c r="AC333" s="213">
        <v>130000000</v>
      </c>
      <c r="AD333" s="210">
        <v>247500000</v>
      </c>
      <c r="AE333" s="210">
        <v>0</v>
      </c>
      <c r="AF333" s="210">
        <v>0</v>
      </c>
      <c r="AG333" s="210">
        <v>0</v>
      </c>
      <c r="AH333" s="210">
        <v>0</v>
      </c>
      <c r="AI333" s="210">
        <v>0</v>
      </c>
      <c r="AJ333" s="210">
        <v>0</v>
      </c>
      <c r="AK333" s="210">
        <v>0</v>
      </c>
      <c r="AL333" s="211">
        <v>247500000</v>
      </c>
      <c r="AM333" s="210">
        <v>0</v>
      </c>
      <c r="AN333" s="210">
        <v>0</v>
      </c>
      <c r="AO333" s="210">
        <v>0</v>
      </c>
      <c r="AP333" s="212">
        <v>0</v>
      </c>
      <c r="AQ333" s="214">
        <v>247500000</v>
      </c>
      <c r="AR333" s="210">
        <v>130000000</v>
      </c>
      <c r="AS333" s="210">
        <v>0</v>
      </c>
      <c r="AT333" s="210">
        <v>0</v>
      </c>
      <c r="AU333" s="210">
        <v>0</v>
      </c>
      <c r="AV333" s="210">
        <v>0</v>
      </c>
      <c r="AW333" s="210">
        <v>0</v>
      </c>
      <c r="AX333" s="210">
        <v>0</v>
      </c>
      <c r="AY333" s="210">
        <v>0</v>
      </c>
      <c r="AZ333" s="211">
        <v>130000000</v>
      </c>
      <c r="BA333" s="210">
        <v>0</v>
      </c>
      <c r="BB333" s="210">
        <v>0</v>
      </c>
      <c r="BC333" s="210">
        <v>0</v>
      </c>
      <c r="BD333" s="212">
        <v>0</v>
      </c>
      <c r="BE333" s="214">
        <v>130000000</v>
      </c>
      <c r="BF333" s="210">
        <v>130000000</v>
      </c>
      <c r="BG333" s="210">
        <v>0</v>
      </c>
      <c r="BH333" s="210">
        <v>0</v>
      </c>
      <c r="BI333" s="210">
        <v>0</v>
      </c>
      <c r="BJ333" s="210">
        <v>0</v>
      </c>
      <c r="BK333" s="210">
        <v>0</v>
      </c>
      <c r="BL333" s="210">
        <v>0</v>
      </c>
      <c r="BM333" s="210">
        <v>0</v>
      </c>
      <c r="BN333" s="211">
        <v>130000000</v>
      </c>
      <c r="BO333" s="210">
        <v>0</v>
      </c>
      <c r="BP333" s="210">
        <v>0</v>
      </c>
      <c r="BQ333" s="210">
        <v>0</v>
      </c>
      <c r="BR333" s="212">
        <v>0</v>
      </c>
      <c r="BS333" s="215">
        <v>130000000</v>
      </c>
      <c r="BT333" s="216">
        <v>637500000</v>
      </c>
      <c r="BU333" s="217"/>
    </row>
    <row r="334" spans="1:73" ht="31.2">
      <c r="A334" s="201">
        <v>330</v>
      </c>
      <c r="B334" s="202" t="s">
        <v>2209</v>
      </c>
      <c r="C334" s="202" t="s">
        <v>2210</v>
      </c>
      <c r="D334" s="202" t="s">
        <v>2307</v>
      </c>
      <c r="E334" s="202" t="s">
        <v>2308</v>
      </c>
      <c r="F334" s="203">
        <v>45</v>
      </c>
      <c r="G334" s="202" t="s">
        <v>2229</v>
      </c>
      <c r="H334" s="204">
        <v>450302600</v>
      </c>
      <c r="I334" s="205" t="s">
        <v>1527</v>
      </c>
      <c r="J334" s="205" t="s">
        <v>2317</v>
      </c>
      <c r="K334" s="205" t="s">
        <v>2318</v>
      </c>
      <c r="L334" s="220">
        <v>0</v>
      </c>
      <c r="M334" s="202" t="s">
        <v>2315</v>
      </c>
      <c r="N334" s="204">
        <v>1</v>
      </c>
      <c r="O334" s="202" t="s">
        <v>2221</v>
      </c>
      <c r="P334" s="210"/>
      <c r="Q334" s="210">
        <v>0</v>
      </c>
      <c r="R334" s="210">
        <v>0</v>
      </c>
      <c r="S334" s="210">
        <v>0</v>
      </c>
      <c r="T334" s="210">
        <v>0</v>
      </c>
      <c r="U334" s="210">
        <v>0</v>
      </c>
      <c r="V334" s="210">
        <v>0</v>
      </c>
      <c r="W334" s="210">
        <v>0</v>
      </c>
      <c r="X334" s="211">
        <v>0</v>
      </c>
      <c r="Y334" s="210">
        <v>0</v>
      </c>
      <c r="Z334" s="210">
        <v>0</v>
      </c>
      <c r="AA334" s="210">
        <v>0</v>
      </c>
      <c r="AB334" s="212">
        <v>0</v>
      </c>
      <c r="AC334" s="213">
        <v>0</v>
      </c>
      <c r="AD334" s="210"/>
      <c r="AE334" s="210">
        <v>0</v>
      </c>
      <c r="AF334" s="210">
        <v>0</v>
      </c>
      <c r="AG334" s="210">
        <v>0</v>
      </c>
      <c r="AH334" s="210">
        <v>0</v>
      </c>
      <c r="AI334" s="210">
        <v>0</v>
      </c>
      <c r="AJ334" s="210">
        <v>0</v>
      </c>
      <c r="AK334" s="210">
        <v>0</v>
      </c>
      <c r="AL334" s="211">
        <v>0</v>
      </c>
      <c r="AM334" s="210">
        <v>0</v>
      </c>
      <c r="AN334" s="210">
        <v>0</v>
      </c>
      <c r="AO334" s="210">
        <v>0</v>
      </c>
      <c r="AP334" s="212">
        <v>0</v>
      </c>
      <c r="AQ334" s="214">
        <v>0</v>
      </c>
      <c r="AR334" s="210">
        <v>500000000</v>
      </c>
      <c r="AS334" s="210">
        <v>0</v>
      </c>
      <c r="AT334" s="210">
        <v>0</v>
      </c>
      <c r="AU334" s="210">
        <v>0</v>
      </c>
      <c r="AV334" s="210">
        <v>0</v>
      </c>
      <c r="AW334" s="210">
        <v>0</v>
      </c>
      <c r="AX334" s="210">
        <v>0</v>
      </c>
      <c r="AY334" s="210">
        <v>0</v>
      </c>
      <c r="AZ334" s="211">
        <v>500000000</v>
      </c>
      <c r="BA334" s="210">
        <v>0</v>
      </c>
      <c r="BB334" s="210">
        <v>0</v>
      </c>
      <c r="BC334" s="210">
        <v>0</v>
      </c>
      <c r="BD334" s="212">
        <v>0</v>
      </c>
      <c r="BE334" s="214">
        <v>500000000</v>
      </c>
      <c r="BF334" s="210">
        <v>500000000</v>
      </c>
      <c r="BG334" s="210">
        <v>0</v>
      </c>
      <c r="BH334" s="210">
        <v>0</v>
      </c>
      <c r="BI334" s="210">
        <v>0</v>
      </c>
      <c r="BJ334" s="210">
        <v>0</v>
      </c>
      <c r="BK334" s="210">
        <v>0</v>
      </c>
      <c r="BL334" s="210">
        <v>0</v>
      </c>
      <c r="BM334" s="210">
        <v>0</v>
      </c>
      <c r="BN334" s="211">
        <v>500000000</v>
      </c>
      <c r="BO334" s="210">
        <v>0</v>
      </c>
      <c r="BP334" s="210">
        <v>0</v>
      </c>
      <c r="BQ334" s="210">
        <v>0</v>
      </c>
      <c r="BR334" s="212">
        <v>0</v>
      </c>
      <c r="BS334" s="215">
        <v>500000000</v>
      </c>
      <c r="BT334" s="216">
        <v>1000000000</v>
      </c>
      <c r="BU334" s="217"/>
    </row>
    <row r="335" spans="1:73" ht="31.2">
      <c r="A335" s="201">
        <v>331</v>
      </c>
      <c r="B335" s="202" t="s">
        <v>2209</v>
      </c>
      <c r="C335" s="202" t="s">
        <v>2210</v>
      </c>
      <c r="D335" s="202" t="s">
        <v>2320</v>
      </c>
      <c r="E335" s="202" t="s">
        <v>2321</v>
      </c>
      <c r="F335" s="203">
        <v>45</v>
      </c>
      <c r="G335" s="202" t="s">
        <v>2229</v>
      </c>
      <c r="H335" s="204">
        <v>450301600</v>
      </c>
      <c r="I335" s="205" t="s">
        <v>2324</v>
      </c>
      <c r="J335" s="205" t="s">
        <v>2325</v>
      </c>
      <c r="K335" s="205" t="s">
        <v>2326</v>
      </c>
      <c r="L335" s="220">
        <v>19</v>
      </c>
      <c r="M335" s="202" t="s">
        <v>2227</v>
      </c>
      <c r="N335" s="204">
        <v>65</v>
      </c>
      <c r="O335" s="202" t="s">
        <v>2221</v>
      </c>
      <c r="P335" s="210">
        <v>250000000</v>
      </c>
      <c r="Q335" s="210">
        <v>612000000</v>
      </c>
      <c r="R335" s="210">
        <v>0</v>
      </c>
      <c r="S335" s="210">
        <v>0</v>
      </c>
      <c r="T335" s="210">
        <v>0</v>
      </c>
      <c r="U335" s="210">
        <v>0</v>
      </c>
      <c r="V335" s="210">
        <v>0</v>
      </c>
      <c r="W335" s="210">
        <v>0</v>
      </c>
      <c r="X335" s="211">
        <v>862000000</v>
      </c>
      <c r="Y335" s="210">
        <v>0</v>
      </c>
      <c r="Z335" s="210">
        <v>0</v>
      </c>
      <c r="AA335" s="210">
        <v>0</v>
      </c>
      <c r="AB335" s="212">
        <v>0</v>
      </c>
      <c r="AC335" s="213">
        <v>862000000</v>
      </c>
      <c r="AD335" s="210">
        <v>250000000</v>
      </c>
      <c r="AE335" s="210">
        <v>636480000</v>
      </c>
      <c r="AF335" s="210">
        <v>0</v>
      </c>
      <c r="AG335" s="210">
        <v>0</v>
      </c>
      <c r="AH335" s="210">
        <v>0</v>
      </c>
      <c r="AI335" s="210">
        <v>0</v>
      </c>
      <c r="AJ335" s="210">
        <v>0</v>
      </c>
      <c r="AK335" s="210">
        <v>0</v>
      </c>
      <c r="AL335" s="211">
        <v>886480000</v>
      </c>
      <c r="AM335" s="210">
        <v>0</v>
      </c>
      <c r="AN335" s="210">
        <v>0</v>
      </c>
      <c r="AO335" s="210">
        <v>0</v>
      </c>
      <c r="AP335" s="212">
        <v>0</v>
      </c>
      <c r="AQ335" s="214">
        <v>886480000</v>
      </c>
      <c r="AR335" s="210">
        <v>250000000</v>
      </c>
      <c r="AS335" s="210">
        <v>661939200</v>
      </c>
      <c r="AT335" s="210">
        <v>0</v>
      </c>
      <c r="AU335" s="210">
        <v>0</v>
      </c>
      <c r="AV335" s="210">
        <v>0</v>
      </c>
      <c r="AW335" s="210">
        <v>0</v>
      </c>
      <c r="AX335" s="210">
        <v>0</v>
      </c>
      <c r="AY335" s="210">
        <v>0</v>
      </c>
      <c r="AZ335" s="211">
        <v>911939200</v>
      </c>
      <c r="BA335" s="210">
        <v>0</v>
      </c>
      <c r="BB335" s="210">
        <v>0</v>
      </c>
      <c r="BC335" s="210">
        <v>0</v>
      </c>
      <c r="BD335" s="212">
        <v>0</v>
      </c>
      <c r="BE335" s="214">
        <v>911939200</v>
      </c>
      <c r="BF335" s="210">
        <v>405983200</v>
      </c>
      <c r="BG335" s="210">
        <v>688416768</v>
      </c>
      <c r="BH335" s="210">
        <v>0</v>
      </c>
      <c r="BI335" s="210">
        <v>0</v>
      </c>
      <c r="BJ335" s="210">
        <v>0</v>
      </c>
      <c r="BK335" s="210">
        <v>0</v>
      </c>
      <c r="BL335" s="210">
        <v>0</v>
      </c>
      <c r="BM335" s="210">
        <v>0</v>
      </c>
      <c r="BN335" s="211">
        <v>1094399968</v>
      </c>
      <c r="BO335" s="210">
        <v>0</v>
      </c>
      <c r="BP335" s="210">
        <v>0</v>
      </c>
      <c r="BQ335" s="210">
        <v>0</v>
      </c>
      <c r="BR335" s="212">
        <v>0</v>
      </c>
      <c r="BS335" s="215">
        <v>1094399968</v>
      </c>
      <c r="BT335" s="216">
        <v>3754819168</v>
      </c>
      <c r="BU335" s="217"/>
    </row>
    <row r="336" spans="1:73" ht="31.2">
      <c r="A336" s="201">
        <v>332</v>
      </c>
      <c r="B336" s="202" t="s">
        <v>2209</v>
      </c>
      <c r="C336" s="202" t="s">
        <v>2210</v>
      </c>
      <c r="D336" s="202" t="s">
        <v>2320</v>
      </c>
      <c r="E336" s="202" t="s">
        <v>2321</v>
      </c>
      <c r="F336" s="203">
        <v>45</v>
      </c>
      <c r="G336" s="202" t="s">
        <v>2229</v>
      </c>
      <c r="H336" s="204">
        <v>450302200</v>
      </c>
      <c r="I336" s="205" t="s">
        <v>2327</v>
      </c>
      <c r="J336" s="205" t="s">
        <v>2328</v>
      </c>
      <c r="K336" s="205" t="s">
        <v>2329</v>
      </c>
      <c r="L336" s="220">
        <v>10</v>
      </c>
      <c r="M336" s="202" t="s">
        <v>2227</v>
      </c>
      <c r="N336" s="204">
        <v>50</v>
      </c>
      <c r="O336" s="202" t="s">
        <v>2221</v>
      </c>
      <c r="P336" s="210">
        <v>315000000</v>
      </c>
      <c r="Q336" s="210">
        <v>0</v>
      </c>
      <c r="R336" s="210">
        <v>0</v>
      </c>
      <c r="S336" s="210">
        <v>0</v>
      </c>
      <c r="T336" s="210">
        <v>0</v>
      </c>
      <c r="U336" s="210">
        <v>0</v>
      </c>
      <c r="V336" s="210">
        <v>0</v>
      </c>
      <c r="W336" s="210">
        <v>0</v>
      </c>
      <c r="X336" s="211">
        <v>315000000</v>
      </c>
      <c r="Y336" s="210">
        <v>0</v>
      </c>
      <c r="Z336" s="210">
        <v>0</v>
      </c>
      <c r="AA336" s="210">
        <v>0</v>
      </c>
      <c r="AB336" s="212">
        <v>0</v>
      </c>
      <c r="AC336" s="213">
        <v>315000000</v>
      </c>
      <c r="AD336" s="210">
        <v>757000000</v>
      </c>
      <c r="AE336" s="210">
        <v>0</v>
      </c>
      <c r="AF336" s="210">
        <v>0</v>
      </c>
      <c r="AG336" s="210">
        <v>0</v>
      </c>
      <c r="AH336" s="210">
        <v>0</v>
      </c>
      <c r="AI336" s="210">
        <v>0</v>
      </c>
      <c r="AJ336" s="210">
        <v>0</v>
      </c>
      <c r="AK336" s="210">
        <v>0</v>
      </c>
      <c r="AL336" s="211">
        <v>757000000</v>
      </c>
      <c r="AM336" s="210">
        <v>0</v>
      </c>
      <c r="AN336" s="210">
        <v>0</v>
      </c>
      <c r="AO336" s="210">
        <v>0</v>
      </c>
      <c r="AP336" s="212">
        <v>0</v>
      </c>
      <c r="AQ336" s="214">
        <v>757000000</v>
      </c>
      <c r="AR336" s="210">
        <v>590580000</v>
      </c>
      <c r="AS336" s="210">
        <v>0</v>
      </c>
      <c r="AT336" s="210">
        <v>0</v>
      </c>
      <c r="AU336" s="210">
        <v>0</v>
      </c>
      <c r="AV336" s="210">
        <v>0</v>
      </c>
      <c r="AW336" s="210">
        <v>0</v>
      </c>
      <c r="AX336" s="210">
        <v>0</v>
      </c>
      <c r="AY336" s="210">
        <v>0</v>
      </c>
      <c r="AZ336" s="211">
        <v>590580000</v>
      </c>
      <c r="BA336" s="210">
        <v>0</v>
      </c>
      <c r="BB336" s="210">
        <v>0</v>
      </c>
      <c r="BC336" s="210">
        <v>0</v>
      </c>
      <c r="BD336" s="212">
        <v>0</v>
      </c>
      <c r="BE336" s="214">
        <v>590580000</v>
      </c>
      <c r="BF336" s="210">
        <v>504920000</v>
      </c>
      <c r="BG336" s="210">
        <v>0</v>
      </c>
      <c r="BH336" s="210">
        <v>0</v>
      </c>
      <c r="BI336" s="210">
        <v>0</v>
      </c>
      <c r="BJ336" s="210">
        <v>0</v>
      </c>
      <c r="BK336" s="210">
        <v>0</v>
      </c>
      <c r="BL336" s="210">
        <v>0</v>
      </c>
      <c r="BM336" s="210">
        <v>0</v>
      </c>
      <c r="BN336" s="211">
        <v>504920000</v>
      </c>
      <c r="BO336" s="210">
        <v>0</v>
      </c>
      <c r="BP336" s="210">
        <v>0</v>
      </c>
      <c r="BQ336" s="210">
        <v>0</v>
      </c>
      <c r="BR336" s="212">
        <v>0</v>
      </c>
      <c r="BS336" s="215">
        <v>504920000</v>
      </c>
      <c r="BT336" s="216">
        <v>2167500000</v>
      </c>
      <c r="BU336" s="217"/>
    </row>
    <row r="337" spans="1:73" ht="31.2">
      <c r="A337" s="201">
        <v>333</v>
      </c>
      <c r="B337" s="202" t="s">
        <v>2209</v>
      </c>
      <c r="C337" s="202" t="s">
        <v>2331</v>
      </c>
      <c r="D337" s="202" t="s">
        <v>2332</v>
      </c>
      <c r="E337" s="202" t="s">
        <v>2333</v>
      </c>
      <c r="F337" s="203">
        <v>32</v>
      </c>
      <c r="G337" s="202" t="s">
        <v>2339</v>
      </c>
      <c r="H337" s="204">
        <v>320201200</v>
      </c>
      <c r="I337" s="205" t="s">
        <v>2340</v>
      </c>
      <c r="J337" s="205" t="s">
        <v>2341</v>
      </c>
      <c r="K337" s="205" t="s">
        <v>2342</v>
      </c>
      <c r="L337" s="220" t="s">
        <v>1713</v>
      </c>
      <c r="M337" s="202" t="s">
        <v>2343</v>
      </c>
      <c r="N337" s="204">
        <v>1000</v>
      </c>
      <c r="O337" s="202" t="s">
        <v>2330</v>
      </c>
      <c r="P337" s="210">
        <v>212466000</v>
      </c>
      <c r="Q337" s="210">
        <v>0</v>
      </c>
      <c r="R337" s="210">
        <v>0</v>
      </c>
      <c r="S337" s="210">
        <v>0</v>
      </c>
      <c r="T337" s="210">
        <v>0</v>
      </c>
      <c r="U337" s="210">
        <v>0</v>
      </c>
      <c r="V337" s="210">
        <v>0</v>
      </c>
      <c r="W337" s="210">
        <v>0</v>
      </c>
      <c r="X337" s="211">
        <v>212466000</v>
      </c>
      <c r="Y337" s="210">
        <v>18000000000</v>
      </c>
      <c r="Z337" s="210">
        <v>0</v>
      </c>
      <c r="AA337" s="210">
        <v>0</v>
      </c>
      <c r="AB337" s="212">
        <v>18000000000</v>
      </c>
      <c r="AC337" s="213">
        <v>18212466000</v>
      </c>
      <c r="AD337" s="210">
        <v>220964640</v>
      </c>
      <c r="AE337" s="210">
        <v>0</v>
      </c>
      <c r="AF337" s="210">
        <v>0</v>
      </c>
      <c r="AG337" s="210">
        <v>0</v>
      </c>
      <c r="AH337" s="210">
        <v>0</v>
      </c>
      <c r="AI337" s="210">
        <v>0</v>
      </c>
      <c r="AJ337" s="210">
        <v>0</v>
      </c>
      <c r="AK337" s="210">
        <v>0</v>
      </c>
      <c r="AL337" s="211">
        <v>220964640</v>
      </c>
      <c r="AM337" s="210">
        <v>9000000000</v>
      </c>
      <c r="AN337" s="210">
        <v>0</v>
      </c>
      <c r="AO337" s="210">
        <v>0</v>
      </c>
      <c r="AP337" s="212">
        <v>9000000000</v>
      </c>
      <c r="AQ337" s="214">
        <v>9220964640</v>
      </c>
      <c r="AR337" s="210">
        <v>829803225.10000002</v>
      </c>
      <c r="AS337" s="210">
        <v>0</v>
      </c>
      <c r="AT337" s="210">
        <v>0</v>
      </c>
      <c r="AU337" s="210">
        <v>0</v>
      </c>
      <c r="AV337" s="210">
        <v>0</v>
      </c>
      <c r="AW337" s="210">
        <v>0</v>
      </c>
      <c r="AX337" s="210">
        <v>0</v>
      </c>
      <c r="AY337" s="210">
        <v>0</v>
      </c>
      <c r="AZ337" s="211">
        <v>829803225.10000002</v>
      </c>
      <c r="BA337" s="210">
        <v>9000000000</v>
      </c>
      <c r="BB337" s="210">
        <v>0</v>
      </c>
      <c r="BC337" s="210">
        <v>0</v>
      </c>
      <c r="BD337" s="212">
        <v>9000000000</v>
      </c>
      <c r="BE337" s="214">
        <v>9829803225.1000004</v>
      </c>
      <c r="BF337" s="210">
        <v>888995354</v>
      </c>
      <c r="BG337" s="210">
        <v>0</v>
      </c>
      <c r="BH337" s="210">
        <v>0</v>
      </c>
      <c r="BI337" s="210">
        <v>0</v>
      </c>
      <c r="BJ337" s="210">
        <v>0</v>
      </c>
      <c r="BK337" s="210">
        <v>0</v>
      </c>
      <c r="BL337" s="210">
        <v>0</v>
      </c>
      <c r="BM337" s="210">
        <v>0</v>
      </c>
      <c r="BN337" s="211">
        <v>888995354</v>
      </c>
      <c r="BO337" s="210">
        <v>0</v>
      </c>
      <c r="BP337" s="210">
        <v>0</v>
      </c>
      <c r="BQ337" s="210">
        <v>0</v>
      </c>
      <c r="BR337" s="212">
        <v>0</v>
      </c>
      <c r="BS337" s="215">
        <v>888995354</v>
      </c>
      <c r="BT337" s="216">
        <v>38152229219.099998</v>
      </c>
      <c r="BU337" s="217"/>
    </row>
    <row r="338" spans="1:73" ht="31.2">
      <c r="A338" s="201">
        <v>334</v>
      </c>
      <c r="B338" s="202" t="s">
        <v>2209</v>
      </c>
      <c r="C338" s="202" t="s">
        <v>2331</v>
      </c>
      <c r="D338" s="202" t="s">
        <v>2332</v>
      </c>
      <c r="E338" s="202" t="s">
        <v>2333</v>
      </c>
      <c r="F338" s="203">
        <v>32</v>
      </c>
      <c r="G338" s="202" t="s">
        <v>2339</v>
      </c>
      <c r="H338" s="204">
        <v>320200100</v>
      </c>
      <c r="I338" s="205" t="s">
        <v>937</v>
      </c>
      <c r="J338" s="205" t="s">
        <v>1064</v>
      </c>
      <c r="K338" s="205" t="s">
        <v>2345</v>
      </c>
      <c r="L338" s="220">
        <v>5</v>
      </c>
      <c r="M338" s="202" t="s">
        <v>2343</v>
      </c>
      <c r="N338" s="204">
        <v>10</v>
      </c>
      <c r="O338" s="202" t="s">
        <v>2330</v>
      </c>
      <c r="P338" s="210">
        <v>215832000</v>
      </c>
      <c r="Q338" s="210">
        <v>0</v>
      </c>
      <c r="R338" s="210">
        <v>0</v>
      </c>
      <c r="S338" s="210">
        <v>0</v>
      </c>
      <c r="T338" s="210">
        <v>0</v>
      </c>
      <c r="U338" s="210">
        <v>0</v>
      </c>
      <c r="V338" s="210">
        <v>0</v>
      </c>
      <c r="W338" s="210">
        <v>0</v>
      </c>
      <c r="X338" s="211">
        <v>215832000</v>
      </c>
      <c r="Y338" s="210">
        <v>0</v>
      </c>
      <c r="Z338" s="210">
        <v>0</v>
      </c>
      <c r="AA338" s="210">
        <v>0</v>
      </c>
      <c r="AB338" s="212">
        <v>0</v>
      </c>
      <c r="AC338" s="213">
        <v>215832000</v>
      </c>
      <c r="AD338" s="210">
        <v>224465280</v>
      </c>
      <c r="AE338" s="210"/>
      <c r="AF338" s="210">
        <v>0</v>
      </c>
      <c r="AG338" s="210">
        <v>0</v>
      </c>
      <c r="AH338" s="210">
        <v>0</v>
      </c>
      <c r="AI338" s="210">
        <v>0</v>
      </c>
      <c r="AJ338" s="210">
        <v>0</v>
      </c>
      <c r="AK338" s="210">
        <v>0</v>
      </c>
      <c r="AL338" s="211">
        <v>224465280</v>
      </c>
      <c r="AM338" s="210">
        <v>0</v>
      </c>
      <c r="AN338" s="210">
        <v>0</v>
      </c>
      <c r="AO338" s="210">
        <v>0</v>
      </c>
      <c r="AP338" s="212">
        <v>0</v>
      </c>
      <c r="AQ338" s="214">
        <v>224465280</v>
      </c>
      <c r="AR338" s="210">
        <v>233443891.19999999</v>
      </c>
      <c r="AS338" s="210">
        <v>0</v>
      </c>
      <c r="AT338" s="210">
        <v>0</v>
      </c>
      <c r="AU338" s="210">
        <v>0</v>
      </c>
      <c r="AV338" s="210">
        <v>0</v>
      </c>
      <c r="AW338" s="210">
        <v>0</v>
      </c>
      <c r="AX338" s="210">
        <v>0</v>
      </c>
      <c r="AY338" s="210">
        <v>0</v>
      </c>
      <c r="AZ338" s="211">
        <v>233443891.19999999</v>
      </c>
      <c r="BA338" s="210">
        <v>0</v>
      </c>
      <c r="BB338" s="210">
        <v>0</v>
      </c>
      <c r="BC338" s="210">
        <v>0</v>
      </c>
      <c r="BD338" s="212">
        <v>0</v>
      </c>
      <c r="BE338" s="214">
        <v>233443891.19999999</v>
      </c>
      <c r="BF338" s="210">
        <v>0</v>
      </c>
      <c r="BG338" s="210">
        <v>0</v>
      </c>
      <c r="BH338" s="210">
        <v>0</v>
      </c>
      <c r="BI338" s="210">
        <v>0</v>
      </c>
      <c r="BJ338" s="210">
        <v>0</v>
      </c>
      <c r="BK338" s="210">
        <v>0</v>
      </c>
      <c r="BL338" s="210">
        <v>0</v>
      </c>
      <c r="BM338" s="210">
        <v>0</v>
      </c>
      <c r="BN338" s="211">
        <v>0</v>
      </c>
      <c r="BO338" s="210">
        <v>0</v>
      </c>
      <c r="BP338" s="210">
        <v>0</v>
      </c>
      <c r="BQ338" s="210">
        <v>0</v>
      </c>
      <c r="BR338" s="212">
        <v>0</v>
      </c>
      <c r="BS338" s="215">
        <v>0</v>
      </c>
      <c r="BT338" s="216">
        <v>673741171.20000005</v>
      </c>
      <c r="BU338" s="217"/>
    </row>
    <row r="339" spans="1:73" ht="31.2">
      <c r="A339" s="201">
        <v>335</v>
      </c>
      <c r="B339" s="202" t="s">
        <v>2209</v>
      </c>
      <c r="C339" s="202" t="s">
        <v>2331</v>
      </c>
      <c r="D339" s="202" t="s">
        <v>2332</v>
      </c>
      <c r="E339" s="202" t="s">
        <v>2333</v>
      </c>
      <c r="F339" s="203">
        <v>32</v>
      </c>
      <c r="G339" s="202" t="s">
        <v>2339</v>
      </c>
      <c r="H339" s="204">
        <v>320204300</v>
      </c>
      <c r="I339" s="205" t="s">
        <v>2340</v>
      </c>
      <c r="J339" s="205" t="s">
        <v>2348</v>
      </c>
      <c r="K339" s="205" t="s">
        <v>2349</v>
      </c>
      <c r="L339" s="220">
        <v>437.8</v>
      </c>
      <c r="M339" s="202" t="s">
        <v>2343</v>
      </c>
      <c r="N339" s="204">
        <v>875.6</v>
      </c>
      <c r="O339" s="202" t="s">
        <v>2330</v>
      </c>
      <c r="P339" s="210">
        <v>400000000</v>
      </c>
      <c r="Q339" s="210">
        <v>0</v>
      </c>
      <c r="R339" s="210">
        <v>0</v>
      </c>
      <c r="S339" s="210">
        <v>0</v>
      </c>
      <c r="T339" s="210">
        <v>0</v>
      </c>
      <c r="U339" s="210">
        <v>0</v>
      </c>
      <c r="V339" s="210">
        <v>0</v>
      </c>
      <c r="W339" s="210">
        <v>0</v>
      </c>
      <c r="X339" s="211">
        <v>400000000</v>
      </c>
      <c r="Y339" s="210">
        <v>0</v>
      </c>
      <c r="Z339" s="210">
        <v>0</v>
      </c>
      <c r="AA339" s="210">
        <v>0</v>
      </c>
      <c r="AB339" s="212">
        <v>0</v>
      </c>
      <c r="AC339" s="213">
        <v>400000000</v>
      </c>
      <c r="AD339" s="210">
        <v>450000000</v>
      </c>
      <c r="AE339" s="210"/>
      <c r="AF339" s="210">
        <v>0</v>
      </c>
      <c r="AG339" s="210">
        <v>0</v>
      </c>
      <c r="AH339" s="210">
        <v>0</v>
      </c>
      <c r="AI339" s="210">
        <v>0</v>
      </c>
      <c r="AJ339" s="210">
        <v>0</v>
      </c>
      <c r="AK339" s="210">
        <v>0</v>
      </c>
      <c r="AL339" s="211">
        <v>450000000</v>
      </c>
      <c r="AM339" s="210">
        <v>0</v>
      </c>
      <c r="AN339" s="210">
        <v>0</v>
      </c>
      <c r="AO339" s="210">
        <v>0</v>
      </c>
      <c r="AP339" s="212">
        <v>0</v>
      </c>
      <c r="AQ339" s="214">
        <v>450000000</v>
      </c>
      <c r="AR339" s="210">
        <v>500000000</v>
      </c>
      <c r="AS339" s="210">
        <v>0</v>
      </c>
      <c r="AT339" s="210">
        <v>0</v>
      </c>
      <c r="AU339" s="210">
        <v>0</v>
      </c>
      <c r="AV339" s="210">
        <v>0</v>
      </c>
      <c r="AW339" s="210">
        <v>0</v>
      </c>
      <c r="AX339" s="210">
        <v>0</v>
      </c>
      <c r="AY339" s="210">
        <v>0</v>
      </c>
      <c r="AZ339" s="211">
        <v>500000000</v>
      </c>
      <c r="BA339" s="210">
        <v>0</v>
      </c>
      <c r="BB339" s="210">
        <v>0</v>
      </c>
      <c r="BC339" s="210">
        <v>0</v>
      </c>
      <c r="BD339" s="212">
        <v>0</v>
      </c>
      <c r="BE339" s="214">
        <v>500000000</v>
      </c>
      <c r="BF339" s="210">
        <v>0</v>
      </c>
      <c r="BG339" s="210">
        <v>0</v>
      </c>
      <c r="BH339" s="210">
        <v>0</v>
      </c>
      <c r="BI339" s="210">
        <v>0</v>
      </c>
      <c r="BJ339" s="210">
        <v>0</v>
      </c>
      <c r="BK339" s="210">
        <v>0</v>
      </c>
      <c r="BL339" s="210">
        <v>0</v>
      </c>
      <c r="BM339" s="210">
        <v>0</v>
      </c>
      <c r="BN339" s="211">
        <v>0</v>
      </c>
      <c r="BO339" s="210">
        <v>0</v>
      </c>
      <c r="BP339" s="210">
        <v>0</v>
      </c>
      <c r="BQ339" s="210">
        <v>0</v>
      </c>
      <c r="BR339" s="212">
        <v>0</v>
      </c>
      <c r="BS339" s="215">
        <v>0</v>
      </c>
      <c r="BT339" s="216">
        <v>1350000000</v>
      </c>
      <c r="BU339" s="217"/>
    </row>
    <row r="340" spans="1:73" ht="31.2">
      <c r="A340" s="201">
        <v>336</v>
      </c>
      <c r="B340" s="202" t="s">
        <v>2209</v>
      </c>
      <c r="C340" s="202" t="s">
        <v>2331</v>
      </c>
      <c r="D340" s="202" t="s">
        <v>2332</v>
      </c>
      <c r="E340" s="202" t="s">
        <v>2333</v>
      </c>
      <c r="F340" s="203">
        <v>32</v>
      </c>
      <c r="G340" s="202" t="s">
        <v>2339</v>
      </c>
      <c r="H340" s="204">
        <v>320200200</v>
      </c>
      <c r="I340" s="205" t="s">
        <v>937</v>
      </c>
      <c r="J340" s="205" t="s">
        <v>2350</v>
      </c>
      <c r="K340" s="205" t="s">
        <v>2351</v>
      </c>
      <c r="L340" s="220">
        <v>0</v>
      </c>
      <c r="M340" s="202" t="s">
        <v>2343</v>
      </c>
      <c r="N340" s="204">
        <v>1</v>
      </c>
      <c r="O340" s="202" t="s">
        <v>2330</v>
      </c>
      <c r="P340" s="210">
        <v>143724998.6099999</v>
      </c>
      <c r="Q340" s="210">
        <v>0</v>
      </c>
      <c r="R340" s="210">
        <v>0</v>
      </c>
      <c r="S340" s="210">
        <v>0</v>
      </c>
      <c r="T340" s="210">
        <v>0</v>
      </c>
      <c r="U340" s="210">
        <v>0</v>
      </c>
      <c r="V340" s="210">
        <v>0</v>
      </c>
      <c r="W340" s="210">
        <v>0</v>
      </c>
      <c r="X340" s="211">
        <v>143724998.6099999</v>
      </c>
      <c r="Y340" s="210">
        <v>0</v>
      </c>
      <c r="Z340" s="210">
        <v>0</v>
      </c>
      <c r="AA340" s="210">
        <v>0</v>
      </c>
      <c r="AB340" s="212">
        <v>0</v>
      </c>
      <c r="AC340" s="213">
        <v>143724998.6099999</v>
      </c>
      <c r="AD340" s="210">
        <v>0</v>
      </c>
      <c r="AE340" s="210">
        <v>0</v>
      </c>
      <c r="AF340" s="210">
        <v>0</v>
      </c>
      <c r="AG340" s="210">
        <v>0</v>
      </c>
      <c r="AH340" s="210">
        <v>0</v>
      </c>
      <c r="AI340" s="210">
        <v>0</v>
      </c>
      <c r="AJ340" s="210">
        <v>0</v>
      </c>
      <c r="AK340" s="210">
        <v>0</v>
      </c>
      <c r="AL340" s="211">
        <v>0</v>
      </c>
      <c r="AM340" s="210">
        <v>0</v>
      </c>
      <c r="AN340" s="210">
        <v>0</v>
      </c>
      <c r="AO340" s="210">
        <v>0</v>
      </c>
      <c r="AP340" s="212">
        <v>0</v>
      </c>
      <c r="AQ340" s="214">
        <v>0</v>
      </c>
      <c r="AR340" s="210">
        <v>0</v>
      </c>
      <c r="AS340" s="210">
        <v>0</v>
      </c>
      <c r="AT340" s="210">
        <v>0</v>
      </c>
      <c r="AU340" s="210">
        <v>0</v>
      </c>
      <c r="AV340" s="210">
        <v>0</v>
      </c>
      <c r="AW340" s="210">
        <v>0</v>
      </c>
      <c r="AX340" s="210">
        <v>0</v>
      </c>
      <c r="AY340" s="210">
        <v>0</v>
      </c>
      <c r="AZ340" s="211">
        <v>0</v>
      </c>
      <c r="BA340" s="210">
        <v>0</v>
      </c>
      <c r="BB340" s="210">
        <v>0</v>
      </c>
      <c r="BC340" s="210">
        <v>0</v>
      </c>
      <c r="BD340" s="212">
        <v>0</v>
      </c>
      <c r="BE340" s="214">
        <v>0</v>
      </c>
      <c r="BF340" s="210">
        <v>0</v>
      </c>
      <c r="BG340" s="210">
        <v>0</v>
      </c>
      <c r="BH340" s="210">
        <v>0</v>
      </c>
      <c r="BI340" s="210">
        <v>0</v>
      </c>
      <c r="BJ340" s="210">
        <v>0</v>
      </c>
      <c r="BK340" s="210">
        <v>0</v>
      </c>
      <c r="BL340" s="210">
        <v>0</v>
      </c>
      <c r="BM340" s="210">
        <v>0</v>
      </c>
      <c r="BN340" s="211">
        <v>0</v>
      </c>
      <c r="BO340" s="210">
        <v>0</v>
      </c>
      <c r="BP340" s="210">
        <v>0</v>
      </c>
      <c r="BQ340" s="210">
        <v>0</v>
      </c>
      <c r="BR340" s="212">
        <v>0</v>
      </c>
      <c r="BS340" s="215">
        <v>0</v>
      </c>
      <c r="BT340" s="216">
        <v>143724998.6099999</v>
      </c>
      <c r="BU340" s="217"/>
    </row>
    <row r="341" spans="1:73" ht="31.2">
      <c r="A341" s="201">
        <v>337</v>
      </c>
      <c r="B341" s="202" t="s">
        <v>2209</v>
      </c>
      <c r="C341" s="202" t="s">
        <v>2331</v>
      </c>
      <c r="D341" s="202" t="s">
        <v>2332</v>
      </c>
      <c r="E341" s="202" t="s">
        <v>2333</v>
      </c>
      <c r="F341" s="203">
        <v>32</v>
      </c>
      <c r="G341" s="202" t="s">
        <v>2353</v>
      </c>
      <c r="H341" s="204">
        <v>320100300</v>
      </c>
      <c r="I341" s="205" t="s">
        <v>2354</v>
      </c>
      <c r="J341" s="205" t="s">
        <v>2355</v>
      </c>
      <c r="K341" s="205" t="s">
        <v>2356</v>
      </c>
      <c r="L341" s="220">
        <v>8</v>
      </c>
      <c r="M341" s="202" t="s">
        <v>2343</v>
      </c>
      <c r="N341" s="204">
        <v>20</v>
      </c>
      <c r="O341" s="202" t="s">
        <v>2330</v>
      </c>
      <c r="P341" s="210">
        <v>23820000</v>
      </c>
      <c r="Q341" s="210">
        <v>0</v>
      </c>
      <c r="R341" s="210">
        <v>0</v>
      </c>
      <c r="S341" s="210">
        <v>0</v>
      </c>
      <c r="T341" s="210">
        <v>0</v>
      </c>
      <c r="U341" s="210">
        <v>0</v>
      </c>
      <c r="V341" s="210">
        <v>0</v>
      </c>
      <c r="W341" s="210">
        <v>0</v>
      </c>
      <c r="X341" s="211">
        <v>23820000</v>
      </c>
      <c r="Y341" s="210">
        <v>450000000</v>
      </c>
      <c r="Z341" s="210">
        <v>0</v>
      </c>
      <c r="AA341" s="210">
        <v>0</v>
      </c>
      <c r="AB341" s="212">
        <v>450000000</v>
      </c>
      <c r="AC341" s="213">
        <v>473820000</v>
      </c>
      <c r="AD341" s="210">
        <v>47209600</v>
      </c>
      <c r="AE341" s="210">
        <v>0</v>
      </c>
      <c r="AF341" s="210">
        <v>0</v>
      </c>
      <c r="AG341" s="210">
        <v>0</v>
      </c>
      <c r="AH341" s="210">
        <v>0</v>
      </c>
      <c r="AI341" s="210">
        <v>0</v>
      </c>
      <c r="AJ341" s="210">
        <v>0</v>
      </c>
      <c r="AK341" s="210">
        <v>0</v>
      </c>
      <c r="AL341" s="211">
        <v>47209600</v>
      </c>
      <c r="AM341" s="210">
        <v>720000000</v>
      </c>
      <c r="AN341" s="210">
        <v>0</v>
      </c>
      <c r="AO341" s="210">
        <v>0</v>
      </c>
      <c r="AP341" s="212">
        <v>720000000</v>
      </c>
      <c r="AQ341" s="214">
        <v>767209600</v>
      </c>
      <c r="AR341" s="210">
        <v>65297984</v>
      </c>
      <c r="AS341" s="210">
        <v>0</v>
      </c>
      <c r="AT341" s="210">
        <v>0</v>
      </c>
      <c r="AU341" s="210">
        <v>0</v>
      </c>
      <c r="AV341" s="210">
        <v>0</v>
      </c>
      <c r="AW341" s="210">
        <v>0</v>
      </c>
      <c r="AX341" s="210">
        <v>0</v>
      </c>
      <c r="AY341" s="210">
        <v>0</v>
      </c>
      <c r="AZ341" s="211">
        <v>65297984</v>
      </c>
      <c r="BA341" s="210">
        <v>840000000</v>
      </c>
      <c r="BB341" s="210">
        <v>0</v>
      </c>
      <c r="BC341" s="210">
        <v>0</v>
      </c>
      <c r="BD341" s="212">
        <v>840000000</v>
      </c>
      <c r="BE341" s="214">
        <v>905297984</v>
      </c>
      <c r="BF341" s="210">
        <v>68509903.359999999</v>
      </c>
      <c r="BG341" s="210">
        <v>0</v>
      </c>
      <c r="BH341" s="210">
        <v>0</v>
      </c>
      <c r="BI341" s="210">
        <v>0</v>
      </c>
      <c r="BJ341" s="210">
        <v>0</v>
      </c>
      <c r="BK341" s="210">
        <v>0</v>
      </c>
      <c r="BL341" s="210">
        <v>0</v>
      </c>
      <c r="BM341" s="210">
        <v>0</v>
      </c>
      <c r="BN341" s="211">
        <v>68509903.359999999</v>
      </c>
      <c r="BO341" s="210">
        <v>630000000</v>
      </c>
      <c r="BP341" s="210">
        <v>0</v>
      </c>
      <c r="BQ341" s="210">
        <v>0</v>
      </c>
      <c r="BR341" s="212">
        <v>630000000</v>
      </c>
      <c r="BS341" s="215">
        <v>698509903.36000001</v>
      </c>
      <c r="BT341" s="216">
        <v>2844837487.3600001</v>
      </c>
      <c r="BU341" s="217"/>
    </row>
    <row r="342" spans="1:73" ht="31.2">
      <c r="A342" s="201">
        <v>338</v>
      </c>
      <c r="B342" s="202" t="s">
        <v>2209</v>
      </c>
      <c r="C342" s="202" t="s">
        <v>2331</v>
      </c>
      <c r="D342" s="202" t="s">
        <v>2332</v>
      </c>
      <c r="E342" s="202" t="s">
        <v>2333</v>
      </c>
      <c r="F342" s="203">
        <v>32</v>
      </c>
      <c r="G342" s="202" t="s">
        <v>2357</v>
      </c>
      <c r="H342" s="204">
        <v>320800600</v>
      </c>
      <c r="I342" s="205" t="s">
        <v>2358</v>
      </c>
      <c r="J342" s="205" t="s">
        <v>2359</v>
      </c>
      <c r="K342" s="205" t="s">
        <v>2360</v>
      </c>
      <c r="L342" s="220">
        <v>12</v>
      </c>
      <c r="M342" s="202" t="s">
        <v>2343</v>
      </c>
      <c r="N342" s="204">
        <v>25</v>
      </c>
      <c r="O342" s="202" t="s">
        <v>2330</v>
      </c>
      <c r="P342" s="210">
        <v>251520000</v>
      </c>
      <c r="Q342" s="210"/>
      <c r="R342" s="210">
        <v>0</v>
      </c>
      <c r="S342" s="210">
        <v>0</v>
      </c>
      <c r="T342" s="210">
        <v>0</v>
      </c>
      <c r="U342" s="210">
        <v>0</v>
      </c>
      <c r="V342" s="210">
        <v>0</v>
      </c>
      <c r="W342" s="210">
        <v>0</v>
      </c>
      <c r="X342" s="211">
        <v>251520000</v>
      </c>
      <c r="Y342" s="210">
        <v>0</v>
      </c>
      <c r="Z342" s="210">
        <v>0</v>
      </c>
      <c r="AA342" s="210">
        <v>0</v>
      </c>
      <c r="AB342" s="212">
        <v>0</v>
      </c>
      <c r="AC342" s="213">
        <v>251520000</v>
      </c>
      <c r="AD342" s="210">
        <v>261580800</v>
      </c>
      <c r="AE342" s="210"/>
      <c r="AF342" s="210">
        <v>0</v>
      </c>
      <c r="AG342" s="210">
        <v>0</v>
      </c>
      <c r="AH342" s="210">
        <v>0</v>
      </c>
      <c r="AI342" s="210">
        <v>0</v>
      </c>
      <c r="AJ342" s="210">
        <v>0</v>
      </c>
      <c r="AK342" s="210">
        <v>0</v>
      </c>
      <c r="AL342" s="211">
        <v>261580800</v>
      </c>
      <c r="AM342" s="210">
        <v>0</v>
      </c>
      <c r="AN342" s="210">
        <v>0</v>
      </c>
      <c r="AO342" s="210">
        <v>0</v>
      </c>
      <c r="AP342" s="212">
        <v>0</v>
      </c>
      <c r="AQ342" s="214">
        <v>261580800</v>
      </c>
      <c r="AR342" s="210">
        <v>272044032</v>
      </c>
      <c r="AS342" s="210"/>
      <c r="AT342" s="210">
        <v>0</v>
      </c>
      <c r="AU342" s="210">
        <v>0</v>
      </c>
      <c r="AV342" s="210">
        <v>0</v>
      </c>
      <c r="AW342" s="210">
        <v>0</v>
      </c>
      <c r="AX342" s="210">
        <v>0</v>
      </c>
      <c r="AY342" s="210">
        <v>0</v>
      </c>
      <c r="AZ342" s="211">
        <v>272044032</v>
      </c>
      <c r="BA342" s="210">
        <v>0</v>
      </c>
      <c r="BB342" s="210">
        <v>0</v>
      </c>
      <c r="BC342" s="210">
        <v>0</v>
      </c>
      <c r="BD342" s="212">
        <v>0</v>
      </c>
      <c r="BE342" s="214">
        <v>272044032</v>
      </c>
      <c r="BF342" s="210">
        <v>282925793.27999997</v>
      </c>
      <c r="BG342" s="210"/>
      <c r="BH342" s="210">
        <v>0</v>
      </c>
      <c r="BI342" s="210">
        <v>0</v>
      </c>
      <c r="BJ342" s="210">
        <v>0</v>
      </c>
      <c r="BK342" s="210">
        <v>0</v>
      </c>
      <c r="BL342" s="210">
        <v>0</v>
      </c>
      <c r="BM342" s="210">
        <v>0</v>
      </c>
      <c r="BN342" s="211">
        <v>282925793.27999997</v>
      </c>
      <c r="BO342" s="210">
        <v>0</v>
      </c>
      <c r="BP342" s="210">
        <v>0</v>
      </c>
      <c r="BQ342" s="210">
        <v>0</v>
      </c>
      <c r="BR342" s="212">
        <v>0</v>
      </c>
      <c r="BS342" s="215">
        <v>282925793.27999997</v>
      </c>
      <c r="BT342" s="216">
        <v>1068070625.28</v>
      </c>
      <c r="BU342" s="217"/>
    </row>
    <row r="343" spans="1:73" ht="31.2">
      <c r="A343" s="201">
        <v>339</v>
      </c>
      <c r="B343" s="202" t="s">
        <v>2209</v>
      </c>
      <c r="C343" s="202" t="s">
        <v>2331</v>
      </c>
      <c r="D343" s="202" t="s">
        <v>2332</v>
      </c>
      <c r="E343" s="202" t="s">
        <v>2333</v>
      </c>
      <c r="F343" s="203">
        <v>32</v>
      </c>
      <c r="G343" s="202" t="s">
        <v>2361</v>
      </c>
      <c r="H343" s="204">
        <v>320406200</v>
      </c>
      <c r="I343" s="205" t="s">
        <v>2362</v>
      </c>
      <c r="J343" s="205" t="s">
        <v>2363</v>
      </c>
      <c r="K343" s="205" t="s">
        <v>2364</v>
      </c>
      <c r="L343" s="220">
        <v>1</v>
      </c>
      <c r="M343" s="202" t="s">
        <v>2343</v>
      </c>
      <c r="N343" s="204">
        <v>2</v>
      </c>
      <c r="O343" s="202" t="s">
        <v>2330</v>
      </c>
      <c r="P343" s="210">
        <v>0</v>
      </c>
      <c r="Q343" s="210">
        <v>0</v>
      </c>
      <c r="R343" s="210">
        <v>0</v>
      </c>
      <c r="S343" s="210">
        <v>0</v>
      </c>
      <c r="T343" s="210">
        <v>0</v>
      </c>
      <c r="U343" s="210">
        <v>0</v>
      </c>
      <c r="V343" s="210">
        <v>0</v>
      </c>
      <c r="W343" s="210">
        <v>0</v>
      </c>
      <c r="X343" s="211">
        <v>0</v>
      </c>
      <c r="Y343" s="210">
        <v>0</v>
      </c>
      <c r="Z343" s="210">
        <v>0</v>
      </c>
      <c r="AA343" s="210">
        <v>0</v>
      </c>
      <c r="AB343" s="212">
        <v>0</v>
      </c>
      <c r="AC343" s="213">
        <v>0</v>
      </c>
      <c r="AD343" s="210">
        <v>0</v>
      </c>
      <c r="AE343" s="210">
        <v>0</v>
      </c>
      <c r="AF343" s="210">
        <v>0</v>
      </c>
      <c r="AG343" s="210">
        <v>0</v>
      </c>
      <c r="AH343" s="210">
        <v>0</v>
      </c>
      <c r="AI343" s="210">
        <v>0</v>
      </c>
      <c r="AJ343" s="210">
        <v>0</v>
      </c>
      <c r="AK343" s="210">
        <v>0</v>
      </c>
      <c r="AL343" s="211">
        <v>0</v>
      </c>
      <c r="AM343" s="210">
        <v>1000000000</v>
      </c>
      <c r="AN343" s="210">
        <v>0</v>
      </c>
      <c r="AO343" s="210">
        <v>0</v>
      </c>
      <c r="AP343" s="212">
        <v>1000000000</v>
      </c>
      <c r="AQ343" s="214">
        <v>1000000000</v>
      </c>
      <c r="AR343" s="210">
        <v>0</v>
      </c>
      <c r="AS343" s="210">
        <v>0</v>
      </c>
      <c r="AT343" s="210">
        <v>0</v>
      </c>
      <c r="AU343" s="210">
        <v>0</v>
      </c>
      <c r="AV343" s="210">
        <v>0</v>
      </c>
      <c r="AW343" s="210">
        <v>0</v>
      </c>
      <c r="AX343" s="210">
        <v>0</v>
      </c>
      <c r="AY343" s="210">
        <v>0</v>
      </c>
      <c r="AZ343" s="211">
        <v>0</v>
      </c>
      <c r="BA343" s="210">
        <v>500000000</v>
      </c>
      <c r="BB343" s="210">
        <v>0</v>
      </c>
      <c r="BC343" s="210">
        <v>0</v>
      </c>
      <c r="BD343" s="212">
        <v>500000000</v>
      </c>
      <c r="BE343" s="214">
        <v>500000000</v>
      </c>
      <c r="BF343" s="210">
        <v>0</v>
      </c>
      <c r="BG343" s="210">
        <v>0</v>
      </c>
      <c r="BH343" s="210">
        <v>0</v>
      </c>
      <c r="BI343" s="210">
        <v>0</v>
      </c>
      <c r="BJ343" s="210">
        <v>0</v>
      </c>
      <c r="BK343" s="210">
        <v>0</v>
      </c>
      <c r="BL343" s="210">
        <v>0</v>
      </c>
      <c r="BM343" s="210">
        <v>0</v>
      </c>
      <c r="BN343" s="211">
        <v>0</v>
      </c>
      <c r="BO343" s="210">
        <v>0</v>
      </c>
      <c r="BP343" s="210">
        <v>0</v>
      </c>
      <c r="BQ343" s="210">
        <v>0</v>
      </c>
      <c r="BR343" s="212">
        <v>0</v>
      </c>
      <c r="BS343" s="215">
        <v>0</v>
      </c>
      <c r="BT343" s="216">
        <v>1500000000</v>
      </c>
      <c r="BU343" s="217"/>
    </row>
    <row r="344" spans="1:73" ht="31.2">
      <c r="A344" s="201">
        <v>340</v>
      </c>
      <c r="B344" s="202" t="s">
        <v>2209</v>
      </c>
      <c r="C344" s="202" t="s">
        <v>2331</v>
      </c>
      <c r="D344" s="202" t="s">
        <v>2332</v>
      </c>
      <c r="E344" s="202" t="s">
        <v>2333</v>
      </c>
      <c r="F344" s="203">
        <v>32</v>
      </c>
      <c r="G344" s="202" t="s">
        <v>2361</v>
      </c>
      <c r="H344" s="204">
        <v>320400100</v>
      </c>
      <c r="I344" s="205" t="s">
        <v>937</v>
      </c>
      <c r="J344" s="205" t="s">
        <v>1994</v>
      </c>
      <c r="K344" s="205" t="s">
        <v>2379</v>
      </c>
      <c r="L344" s="220">
        <v>2</v>
      </c>
      <c r="M344" s="202" t="s">
        <v>2343</v>
      </c>
      <c r="N344" s="204">
        <v>5</v>
      </c>
      <c r="O344" s="202" t="s">
        <v>2330</v>
      </c>
      <c r="P344" s="210">
        <v>0</v>
      </c>
      <c r="Q344" s="210">
        <v>0</v>
      </c>
      <c r="R344" s="210">
        <v>0</v>
      </c>
      <c r="S344" s="210">
        <v>0</v>
      </c>
      <c r="T344" s="210">
        <v>0</v>
      </c>
      <c r="U344" s="210">
        <v>0</v>
      </c>
      <c r="V344" s="210">
        <v>0</v>
      </c>
      <c r="W344" s="210">
        <v>0</v>
      </c>
      <c r="X344" s="211">
        <v>0</v>
      </c>
      <c r="Y344" s="210">
        <v>0</v>
      </c>
      <c r="Z344" s="210">
        <v>0</v>
      </c>
      <c r="AA344" s="210">
        <v>0</v>
      </c>
      <c r="AB344" s="212">
        <v>0</v>
      </c>
      <c r="AC344" s="213">
        <v>0</v>
      </c>
      <c r="AD344" s="210">
        <v>0</v>
      </c>
      <c r="AE344" s="210">
        <v>0</v>
      </c>
      <c r="AF344" s="210">
        <v>0</v>
      </c>
      <c r="AG344" s="210">
        <v>0</v>
      </c>
      <c r="AH344" s="210">
        <v>0</v>
      </c>
      <c r="AI344" s="210">
        <v>0</v>
      </c>
      <c r="AJ344" s="210">
        <v>0</v>
      </c>
      <c r="AK344" s="210">
        <v>0</v>
      </c>
      <c r="AL344" s="211">
        <v>0</v>
      </c>
      <c r="AM344" s="210">
        <v>200000000</v>
      </c>
      <c r="AN344" s="210">
        <v>0</v>
      </c>
      <c r="AO344" s="210">
        <v>0</v>
      </c>
      <c r="AP344" s="212">
        <v>200000000</v>
      </c>
      <c r="AQ344" s="214">
        <v>200000000</v>
      </c>
      <c r="AR344" s="210">
        <v>0</v>
      </c>
      <c r="AS344" s="210">
        <v>0</v>
      </c>
      <c r="AT344" s="210">
        <v>0</v>
      </c>
      <c r="AU344" s="210">
        <v>0</v>
      </c>
      <c r="AV344" s="210">
        <v>0</v>
      </c>
      <c r="AW344" s="210">
        <v>0</v>
      </c>
      <c r="AX344" s="210">
        <v>0</v>
      </c>
      <c r="AY344" s="210">
        <v>0</v>
      </c>
      <c r="AZ344" s="211">
        <v>0</v>
      </c>
      <c r="BA344" s="210">
        <v>200000000</v>
      </c>
      <c r="BB344" s="210">
        <v>0</v>
      </c>
      <c r="BC344" s="210">
        <v>0</v>
      </c>
      <c r="BD344" s="212">
        <v>200000000</v>
      </c>
      <c r="BE344" s="214">
        <v>200000000</v>
      </c>
      <c r="BF344" s="210">
        <v>0</v>
      </c>
      <c r="BG344" s="210">
        <v>0</v>
      </c>
      <c r="BH344" s="210">
        <v>0</v>
      </c>
      <c r="BI344" s="210">
        <v>0</v>
      </c>
      <c r="BJ344" s="210">
        <v>0</v>
      </c>
      <c r="BK344" s="210">
        <v>0</v>
      </c>
      <c r="BL344" s="210">
        <v>0</v>
      </c>
      <c r="BM344" s="210">
        <v>0</v>
      </c>
      <c r="BN344" s="211">
        <v>0</v>
      </c>
      <c r="BO344" s="210">
        <v>200000000</v>
      </c>
      <c r="BP344" s="210">
        <v>0</v>
      </c>
      <c r="BQ344" s="210">
        <v>0</v>
      </c>
      <c r="BR344" s="212">
        <v>200000000</v>
      </c>
      <c r="BS344" s="215">
        <v>200000000</v>
      </c>
      <c r="BT344" s="216">
        <v>600000000</v>
      </c>
      <c r="BU344" s="217"/>
    </row>
    <row r="345" spans="1:73" ht="15.6">
      <c r="A345" s="201">
        <v>341</v>
      </c>
      <c r="B345" s="202" t="s">
        <v>2209</v>
      </c>
      <c r="C345" s="202" t="s">
        <v>2331</v>
      </c>
      <c r="D345" s="202" t="s">
        <v>2332</v>
      </c>
      <c r="E345" s="202" t="s">
        <v>2333</v>
      </c>
      <c r="F345" s="203">
        <v>32</v>
      </c>
      <c r="G345" s="202" t="s">
        <v>2380</v>
      </c>
      <c r="H345" s="204">
        <v>320700900</v>
      </c>
      <c r="I345" s="205" t="s">
        <v>2381</v>
      </c>
      <c r="J345" s="205" t="s">
        <v>2382</v>
      </c>
      <c r="K345" s="205" t="s">
        <v>2383</v>
      </c>
      <c r="L345" s="220">
        <v>0</v>
      </c>
      <c r="M345" s="202" t="s">
        <v>2336</v>
      </c>
      <c r="N345" s="204">
        <v>1</v>
      </c>
      <c r="O345" s="202" t="s">
        <v>2330</v>
      </c>
      <c r="P345" s="210">
        <v>0</v>
      </c>
      <c r="Q345" s="210">
        <v>0</v>
      </c>
      <c r="R345" s="210">
        <v>0</v>
      </c>
      <c r="S345" s="210">
        <v>0</v>
      </c>
      <c r="T345" s="210">
        <v>0</v>
      </c>
      <c r="U345" s="210">
        <v>0</v>
      </c>
      <c r="V345" s="210">
        <v>0</v>
      </c>
      <c r="W345" s="210">
        <v>0</v>
      </c>
      <c r="X345" s="211">
        <v>0</v>
      </c>
      <c r="Y345" s="210">
        <v>0</v>
      </c>
      <c r="Z345" s="210">
        <v>0</v>
      </c>
      <c r="AA345" s="210">
        <v>0</v>
      </c>
      <c r="AB345" s="212">
        <v>0</v>
      </c>
      <c r="AC345" s="213">
        <v>0</v>
      </c>
      <c r="AD345" s="210">
        <v>0</v>
      </c>
      <c r="AE345" s="210">
        <v>0</v>
      </c>
      <c r="AF345" s="210">
        <v>0</v>
      </c>
      <c r="AG345" s="210">
        <v>0</v>
      </c>
      <c r="AH345" s="210">
        <v>0</v>
      </c>
      <c r="AI345" s="210">
        <v>0</v>
      </c>
      <c r="AJ345" s="210">
        <v>0</v>
      </c>
      <c r="AK345" s="210">
        <v>0</v>
      </c>
      <c r="AL345" s="211">
        <v>0</v>
      </c>
      <c r="AM345" s="210">
        <v>200000000</v>
      </c>
      <c r="AN345" s="210">
        <v>0</v>
      </c>
      <c r="AO345" s="210">
        <v>0</v>
      </c>
      <c r="AP345" s="212">
        <v>200000000</v>
      </c>
      <c r="AQ345" s="214">
        <v>200000000</v>
      </c>
      <c r="AR345" s="210">
        <v>0</v>
      </c>
      <c r="AS345" s="210">
        <v>0</v>
      </c>
      <c r="AT345" s="210">
        <v>0</v>
      </c>
      <c r="AU345" s="210">
        <v>0</v>
      </c>
      <c r="AV345" s="210">
        <v>0</v>
      </c>
      <c r="AW345" s="210">
        <v>0</v>
      </c>
      <c r="AX345" s="210">
        <v>0</v>
      </c>
      <c r="AY345" s="210">
        <v>0</v>
      </c>
      <c r="AZ345" s="211">
        <v>0</v>
      </c>
      <c r="BA345" s="210">
        <v>0</v>
      </c>
      <c r="BB345" s="210">
        <v>0</v>
      </c>
      <c r="BC345" s="210">
        <v>0</v>
      </c>
      <c r="BD345" s="212">
        <v>0</v>
      </c>
      <c r="BE345" s="214">
        <v>0</v>
      </c>
      <c r="BF345" s="210">
        <v>0</v>
      </c>
      <c r="BG345" s="210">
        <v>0</v>
      </c>
      <c r="BH345" s="210">
        <v>0</v>
      </c>
      <c r="BI345" s="210">
        <v>0</v>
      </c>
      <c r="BJ345" s="210">
        <v>0</v>
      </c>
      <c r="BK345" s="210">
        <v>0</v>
      </c>
      <c r="BL345" s="210">
        <v>0</v>
      </c>
      <c r="BM345" s="210">
        <v>0</v>
      </c>
      <c r="BN345" s="211">
        <v>0</v>
      </c>
      <c r="BO345" s="210">
        <v>0</v>
      </c>
      <c r="BP345" s="210">
        <v>0</v>
      </c>
      <c r="BQ345" s="210">
        <v>0</v>
      </c>
      <c r="BR345" s="212">
        <v>0</v>
      </c>
      <c r="BS345" s="215">
        <v>0</v>
      </c>
      <c r="BT345" s="216">
        <v>200000000</v>
      </c>
      <c r="BU345" s="217"/>
    </row>
    <row r="346" spans="1:73" ht="31.2">
      <c r="A346" s="201">
        <v>342</v>
      </c>
      <c r="B346" s="202" t="s">
        <v>2209</v>
      </c>
      <c r="C346" s="202" t="s">
        <v>2331</v>
      </c>
      <c r="D346" s="202" t="s">
        <v>2384</v>
      </c>
      <c r="E346" s="202" t="s">
        <v>2385</v>
      </c>
      <c r="F346" s="203">
        <v>32</v>
      </c>
      <c r="G346" s="202" t="s">
        <v>2353</v>
      </c>
      <c r="H346" s="204">
        <v>320100900</v>
      </c>
      <c r="I346" s="205" t="s">
        <v>2390</v>
      </c>
      <c r="J346" s="205" t="s">
        <v>2391</v>
      </c>
      <c r="K346" s="205" t="s">
        <v>2392</v>
      </c>
      <c r="L346" s="220">
        <v>6</v>
      </c>
      <c r="M346" s="202" t="s">
        <v>2343</v>
      </c>
      <c r="N346" s="204">
        <v>15</v>
      </c>
      <c r="O346" s="202" t="s">
        <v>2330</v>
      </c>
      <c r="P346" s="210">
        <v>15980000</v>
      </c>
      <c r="Q346" s="210">
        <v>0</v>
      </c>
      <c r="R346" s="210">
        <v>0</v>
      </c>
      <c r="S346" s="210">
        <v>0</v>
      </c>
      <c r="T346" s="210">
        <v>0</v>
      </c>
      <c r="U346" s="210">
        <v>0</v>
      </c>
      <c r="V346" s="210">
        <v>0</v>
      </c>
      <c r="W346" s="210">
        <v>0</v>
      </c>
      <c r="X346" s="211">
        <v>15980000</v>
      </c>
      <c r="Y346" s="210">
        <v>0</v>
      </c>
      <c r="Z346" s="210">
        <v>0</v>
      </c>
      <c r="AA346" s="210">
        <v>0</v>
      </c>
      <c r="AB346" s="212">
        <v>0</v>
      </c>
      <c r="AC346" s="213">
        <v>15980000</v>
      </c>
      <c r="AD346" s="210">
        <v>16619200</v>
      </c>
      <c r="AE346" s="210">
        <v>0</v>
      </c>
      <c r="AF346" s="210">
        <v>0</v>
      </c>
      <c r="AG346" s="210">
        <v>0</v>
      </c>
      <c r="AH346" s="210">
        <v>0</v>
      </c>
      <c r="AI346" s="210">
        <v>0</v>
      </c>
      <c r="AJ346" s="210">
        <v>0</v>
      </c>
      <c r="AK346" s="210">
        <v>0</v>
      </c>
      <c r="AL346" s="211">
        <v>16619200</v>
      </c>
      <c r="AM346" s="210">
        <v>0</v>
      </c>
      <c r="AN346" s="210">
        <v>0</v>
      </c>
      <c r="AO346" s="210">
        <v>0</v>
      </c>
      <c r="AP346" s="212">
        <v>0</v>
      </c>
      <c r="AQ346" s="214">
        <v>16619200</v>
      </c>
      <c r="AR346" s="210">
        <v>17283968</v>
      </c>
      <c r="AS346" s="210">
        <v>0</v>
      </c>
      <c r="AT346" s="210">
        <v>0</v>
      </c>
      <c r="AU346" s="210">
        <v>0</v>
      </c>
      <c r="AV346" s="210">
        <v>0</v>
      </c>
      <c r="AW346" s="210">
        <v>0</v>
      </c>
      <c r="AX346" s="210">
        <v>0</v>
      </c>
      <c r="AY346" s="210">
        <v>0</v>
      </c>
      <c r="AZ346" s="211">
        <v>17283968</v>
      </c>
      <c r="BA346" s="210">
        <v>0</v>
      </c>
      <c r="BB346" s="210">
        <v>0</v>
      </c>
      <c r="BC346" s="210">
        <v>0</v>
      </c>
      <c r="BD346" s="212">
        <v>0</v>
      </c>
      <c r="BE346" s="214">
        <v>17283968</v>
      </c>
      <c r="BF346" s="210">
        <v>17975326.719999999</v>
      </c>
      <c r="BG346" s="210">
        <v>0</v>
      </c>
      <c r="BH346" s="210">
        <v>0</v>
      </c>
      <c r="BI346" s="210">
        <v>0</v>
      </c>
      <c r="BJ346" s="210">
        <v>0</v>
      </c>
      <c r="BK346" s="210">
        <v>0</v>
      </c>
      <c r="BL346" s="210">
        <v>0</v>
      </c>
      <c r="BM346" s="210">
        <v>0</v>
      </c>
      <c r="BN346" s="211">
        <v>17975326.719999999</v>
      </c>
      <c r="BO346" s="210">
        <v>75000000</v>
      </c>
      <c r="BP346" s="210">
        <v>0</v>
      </c>
      <c r="BQ346" s="210">
        <v>0</v>
      </c>
      <c r="BR346" s="212">
        <v>75000000</v>
      </c>
      <c r="BS346" s="215">
        <v>92975326.719999999</v>
      </c>
      <c r="BT346" s="216">
        <v>142858494.72</v>
      </c>
      <c r="BU346" s="217"/>
    </row>
    <row r="347" spans="1:73" ht="31.2">
      <c r="A347" s="201">
        <v>343</v>
      </c>
      <c r="B347" s="202" t="s">
        <v>2209</v>
      </c>
      <c r="C347" s="202" t="s">
        <v>2331</v>
      </c>
      <c r="D347" s="202" t="s">
        <v>2384</v>
      </c>
      <c r="E347" s="202" t="s">
        <v>2385</v>
      </c>
      <c r="F347" s="203">
        <v>32</v>
      </c>
      <c r="G347" s="202" t="s">
        <v>2357</v>
      </c>
      <c r="H347" s="204">
        <v>320800600</v>
      </c>
      <c r="I347" s="205" t="s">
        <v>1204</v>
      </c>
      <c r="J347" s="205" t="s">
        <v>2394</v>
      </c>
      <c r="K347" s="205" t="s">
        <v>2395</v>
      </c>
      <c r="L347" s="220">
        <v>1</v>
      </c>
      <c r="M347" s="202" t="s">
        <v>2396</v>
      </c>
      <c r="N347" s="204">
        <v>14</v>
      </c>
      <c r="O347" s="202" t="s">
        <v>2330</v>
      </c>
      <c r="P347" s="210">
        <v>15980000</v>
      </c>
      <c r="Q347" s="210">
        <v>0</v>
      </c>
      <c r="R347" s="210">
        <v>0</v>
      </c>
      <c r="S347" s="210">
        <v>0</v>
      </c>
      <c r="T347" s="210">
        <v>0</v>
      </c>
      <c r="U347" s="210">
        <v>0</v>
      </c>
      <c r="V347" s="210">
        <v>0</v>
      </c>
      <c r="W347" s="210">
        <v>0</v>
      </c>
      <c r="X347" s="211">
        <v>15980000</v>
      </c>
      <c r="Y347" s="210">
        <v>0</v>
      </c>
      <c r="Z347" s="210">
        <v>0</v>
      </c>
      <c r="AA347" s="210">
        <v>0</v>
      </c>
      <c r="AB347" s="212">
        <v>0</v>
      </c>
      <c r="AC347" s="213">
        <v>15980000</v>
      </c>
      <c r="AD347" s="210">
        <v>16619200</v>
      </c>
      <c r="AE347" s="210">
        <v>0</v>
      </c>
      <c r="AF347" s="210">
        <v>0</v>
      </c>
      <c r="AG347" s="210">
        <v>0</v>
      </c>
      <c r="AH347" s="210">
        <v>0</v>
      </c>
      <c r="AI347" s="210">
        <v>0</v>
      </c>
      <c r="AJ347" s="210">
        <v>0</v>
      </c>
      <c r="AK347" s="210">
        <v>0</v>
      </c>
      <c r="AL347" s="211">
        <v>16619200</v>
      </c>
      <c r="AM347" s="210">
        <v>0</v>
      </c>
      <c r="AN347" s="210">
        <v>0</v>
      </c>
      <c r="AO347" s="210">
        <v>0</v>
      </c>
      <c r="AP347" s="212">
        <v>0</v>
      </c>
      <c r="AQ347" s="214">
        <v>16619200</v>
      </c>
      <c r="AR347" s="210">
        <v>17283968</v>
      </c>
      <c r="AS347" s="210">
        <v>0</v>
      </c>
      <c r="AT347" s="210">
        <v>0</v>
      </c>
      <c r="AU347" s="210">
        <v>0</v>
      </c>
      <c r="AV347" s="210">
        <v>0</v>
      </c>
      <c r="AW347" s="210">
        <v>0</v>
      </c>
      <c r="AX347" s="210">
        <v>0</v>
      </c>
      <c r="AY347" s="210">
        <v>0</v>
      </c>
      <c r="AZ347" s="211">
        <v>17283968</v>
      </c>
      <c r="BA347" s="210">
        <v>0</v>
      </c>
      <c r="BB347" s="210">
        <v>0</v>
      </c>
      <c r="BC347" s="210">
        <v>0</v>
      </c>
      <c r="BD347" s="212">
        <v>0</v>
      </c>
      <c r="BE347" s="214">
        <v>17283968</v>
      </c>
      <c r="BF347" s="210">
        <v>17975326.719999999</v>
      </c>
      <c r="BG347" s="210">
        <v>0</v>
      </c>
      <c r="BH347" s="210">
        <v>0</v>
      </c>
      <c r="BI347" s="210">
        <v>0</v>
      </c>
      <c r="BJ347" s="210">
        <v>0</v>
      </c>
      <c r="BK347" s="210">
        <v>0</v>
      </c>
      <c r="BL347" s="210">
        <v>0</v>
      </c>
      <c r="BM347" s="210">
        <v>0</v>
      </c>
      <c r="BN347" s="211">
        <v>17975326.719999999</v>
      </c>
      <c r="BO347" s="210">
        <v>350000000</v>
      </c>
      <c r="BP347" s="210">
        <v>0</v>
      </c>
      <c r="BQ347" s="210">
        <v>0</v>
      </c>
      <c r="BR347" s="212">
        <v>350000000</v>
      </c>
      <c r="BS347" s="215">
        <v>367975326.72000003</v>
      </c>
      <c r="BT347" s="216">
        <v>417858494.72000003</v>
      </c>
      <c r="BU347" s="217"/>
    </row>
    <row r="348" spans="1:73" ht="31.2">
      <c r="A348" s="201">
        <v>344</v>
      </c>
      <c r="B348" s="202" t="s">
        <v>2209</v>
      </c>
      <c r="C348" s="202" t="s">
        <v>2331</v>
      </c>
      <c r="D348" s="202" t="s">
        <v>2384</v>
      </c>
      <c r="E348" s="202" t="s">
        <v>2385</v>
      </c>
      <c r="F348" s="203">
        <v>40</v>
      </c>
      <c r="G348" s="202" t="s">
        <v>2398</v>
      </c>
      <c r="H348" s="204">
        <v>400300800</v>
      </c>
      <c r="I348" s="205" t="s">
        <v>1467</v>
      </c>
      <c r="J348" s="205" t="s">
        <v>2399</v>
      </c>
      <c r="K348" s="205" t="s">
        <v>2400</v>
      </c>
      <c r="L348" s="220">
        <v>3</v>
      </c>
      <c r="M348" s="202" t="s">
        <v>2343</v>
      </c>
      <c r="N348" s="204">
        <v>17</v>
      </c>
      <c r="O348" s="202" t="s">
        <v>2330</v>
      </c>
      <c r="P348" s="210">
        <v>15980000</v>
      </c>
      <c r="Q348" s="210">
        <v>0</v>
      </c>
      <c r="R348" s="210">
        <v>0</v>
      </c>
      <c r="S348" s="210">
        <v>0</v>
      </c>
      <c r="T348" s="210">
        <v>0</v>
      </c>
      <c r="U348" s="210">
        <v>0</v>
      </c>
      <c r="V348" s="210">
        <v>0</v>
      </c>
      <c r="W348" s="210">
        <v>0</v>
      </c>
      <c r="X348" s="211">
        <v>15980000</v>
      </c>
      <c r="Y348" s="210">
        <v>0</v>
      </c>
      <c r="Z348" s="210">
        <v>0</v>
      </c>
      <c r="AA348" s="210">
        <v>0</v>
      </c>
      <c r="AB348" s="212">
        <v>0</v>
      </c>
      <c r="AC348" s="213">
        <v>15980000</v>
      </c>
      <c r="AD348" s="210">
        <v>16619200</v>
      </c>
      <c r="AE348" s="210">
        <v>180000000</v>
      </c>
      <c r="AF348" s="210">
        <v>0</v>
      </c>
      <c r="AG348" s="210">
        <v>0</v>
      </c>
      <c r="AH348" s="210">
        <v>0</v>
      </c>
      <c r="AI348" s="210">
        <v>0</v>
      </c>
      <c r="AJ348" s="210">
        <v>0</v>
      </c>
      <c r="AK348" s="210">
        <v>0</v>
      </c>
      <c r="AL348" s="211">
        <v>196619200</v>
      </c>
      <c r="AM348" s="210">
        <v>240000000</v>
      </c>
      <c r="AN348" s="210">
        <v>0</v>
      </c>
      <c r="AO348" s="210">
        <v>0</v>
      </c>
      <c r="AP348" s="212">
        <v>240000000</v>
      </c>
      <c r="AQ348" s="214">
        <v>436619200</v>
      </c>
      <c r="AR348" s="210">
        <v>17283968</v>
      </c>
      <c r="AS348" s="210">
        <v>150000000</v>
      </c>
      <c r="AT348" s="210">
        <v>0</v>
      </c>
      <c r="AU348" s="210">
        <v>0</v>
      </c>
      <c r="AV348" s="210">
        <v>0</v>
      </c>
      <c r="AW348" s="210">
        <v>0</v>
      </c>
      <c r="AX348" s="210">
        <v>0</v>
      </c>
      <c r="AY348" s="210">
        <v>0</v>
      </c>
      <c r="AZ348" s="211">
        <v>167283968</v>
      </c>
      <c r="BA348" s="210">
        <v>120000000</v>
      </c>
      <c r="BB348" s="210">
        <v>0</v>
      </c>
      <c r="BC348" s="210">
        <v>0</v>
      </c>
      <c r="BD348" s="212">
        <v>120000000</v>
      </c>
      <c r="BE348" s="214">
        <v>287283968</v>
      </c>
      <c r="BF348" s="210">
        <v>17975326.719999999</v>
      </c>
      <c r="BG348" s="210">
        <v>90000000</v>
      </c>
      <c r="BH348" s="210">
        <v>0</v>
      </c>
      <c r="BI348" s="210">
        <v>0</v>
      </c>
      <c r="BJ348" s="210">
        <v>0</v>
      </c>
      <c r="BK348" s="210">
        <v>0</v>
      </c>
      <c r="BL348" s="210">
        <v>0</v>
      </c>
      <c r="BM348" s="210">
        <v>0</v>
      </c>
      <c r="BN348" s="211">
        <v>107975326.72</v>
      </c>
      <c r="BO348" s="210">
        <v>120000000</v>
      </c>
      <c r="BP348" s="210">
        <v>0</v>
      </c>
      <c r="BQ348" s="210">
        <v>0</v>
      </c>
      <c r="BR348" s="212">
        <v>120000000</v>
      </c>
      <c r="BS348" s="215">
        <v>227975326.72</v>
      </c>
      <c r="BT348" s="216">
        <v>967858494.72000003</v>
      </c>
      <c r="BU348" s="217"/>
    </row>
    <row r="349" spans="1:73" ht="31.2">
      <c r="A349" s="201">
        <v>345</v>
      </c>
      <c r="B349" s="202" t="s">
        <v>2209</v>
      </c>
      <c r="C349" s="202" t="s">
        <v>2331</v>
      </c>
      <c r="D349" s="202" t="s">
        <v>2403</v>
      </c>
      <c r="E349" s="202" t="s">
        <v>2404</v>
      </c>
      <c r="F349" s="203">
        <v>32</v>
      </c>
      <c r="G349" s="202" t="s">
        <v>2408</v>
      </c>
      <c r="H349" s="204">
        <v>320600500</v>
      </c>
      <c r="I349" s="205" t="s">
        <v>1430</v>
      </c>
      <c r="J349" s="205" t="s">
        <v>2409</v>
      </c>
      <c r="K349" s="205" t="s">
        <v>2410</v>
      </c>
      <c r="L349" s="220">
        <v>50</v>
      </c>
      <c r="M349" s="202" t="s">
        <v>2343</v>
      </c>
      <c r="N349" s="204">
        <v>366</v>
      </c>
      <c r="O349" s="202" t="s">
        <v>2330</v>
      </c>
      <c r="P349" s="210">
        <v>25272000</v>
      </c>
      <c r="Q349" s="210">
        <v>0</v>
      </c>
      <c r="R349" s="210">
        <v>0</v>
      </c>
      <c r="S349" s="210">
        <v>0</v>
      </c>
      <c r="T349" s="210">
        <v>0</v>
      </c>
      <c r="U349" s="210">
        <v>0</v>
      </c>
      <c r="V349" s="210">
        <v>0</v>
      </c>
      <c r="W349" s="210">
        <v>0</v>
      </c>
      <c r="X349" s="211">
        <v>25272000</v>
      </c>
      <c r="Y349" s="210">
        <v>0</v>
      </c>
      <c r="Z349" s="210">
        <v>0</v>
      </c>
      <c r="AA349" s="210">
        <v>0</v>
      </c>
      <c r="AB349" s="212">
        <v>0</v>
      </c>
      <c r="AC349" s="213">
        <v>25272000</v>
      </c>
      <c r="AD349" s="210">
        <v>526750307.41000003</v>
      </c>
      <c r="AE349" s="210"/>
      <c r="AF349" s="210">
        <v>0</v>
      </c>
      <c r="AG349" s="210">
        <v>0</v>
      </c>
      <c r="AH349" s="210">
        <v>0</v>
      </c>
      <c r="AI349" s="210">
        <v>0</v>
      </c>
      <c r="AJ349" s="210">
        <v>0</v>
      </c>
      <c r="AK349" s="210">
        <v>0</v>
      </c>
      <c r="AL349" s="211">
        <v>526750307.41000003</v>
      </c>
      <c r="AM349" s="210"/>
      <c r="AN349" s="210">
        <v>0</v>
      </c>
      <c r="AO349" s="210">
        <v>0</v>
      </c>
      <c r="AP349" s="212">
        <v>0</v>
      </c>
      <c r="AQ349" s="214">
        <v>526750307.41000003</v>
      </c>
      <c r="AR349" s="210">
        <v>182787155</v>
      </c>
      <c r="AS349" s="210">
        <v>0</v>
      </c>
      <c r="AT349" s="210">
        <v>0</v>
      </c>
      <c r="AU349" s="210">
        <v>0</v>
      </c>
      <c r="AV349" s="210">
        <v>0</v>
      </c>
      <c r="AW349" s="210">
        <v>0</v>
      </c>
      <c r="AX349" s="210">
        <v>0</v>
      </c>
      <c r="AY349" s="210">
        <v>0</v>
      </c>
      <c r="AZ349" s="211">
        <v>182787155</v>
      </c>
      <c r="BA349" s="210"/>
      <c r="BB349" s="210">
        <v>0</v>
      </c>
      <c r="BC349" s="210">
        <v>0</v>
      </c>
      <c r="BD349" s="212">
        <v>0</v>
      </c>
      <c r="BE349" s="214">
        <v>182787155</v>
      </c>
      <c r="BF349" s="210">
        <v>190098641.40799999</v>
      </c>
      <c r="BG349" s="210">
        <v>0</v>
      </c>
      <c r="BH349" s="210">
        <v>0</v>
      </c>
      <c r="BI349" s="210">
        <v>0</v>
      </c>
      <c r="BJ349" s="210">
        <v>0</v>
      </c>
      <c r="BK349" s="210">
        <v>0</v>
      </c>
      <c r="BL349" s="210">
        <v>0</v>
      </c>
      <c r="BM349" s="210">
        <v>0</v>
      </c>
      <c r="BN349" s="211">
        <v>190098641.40799999</v>
      </c>
      <c r="BO349" s="210"/>
      <c r="BP349" s="210">
        <v>0</v>
      </c>
      <c r="BQ349" s="210">
        <v>0</v>
      </c>
      <c r="BR349" s="212">
        <v>0</v>
      </c>
      <c r="BS349" s="215">
        <v>190098641.40799999</v>
      </c>
      <c r="BT349" s="216">
        <v>924908103.81800008</v>
      </c>
      <c r="BU349" s="217"/>
    </row>
    <row r="350" spans="1:73" ht="31.2">
      <c r="A350" s="201">
        <v>346</v>
      </c>
      <c r="B350" s="202" t="s">
        <v>2209</v>
      </c>
      <c r="C350" s="202" t="s">
        <v>2331</v>
      </c>
      <c r="D350" s="202" t="s">
        <v>2403</v>
      </c>
      <c r="E350" s="202" t="s">
        <v>2404</v>
      </c>
      <c r="F350" s="203">
        <v>32</v>
      </c>
      <c r="G350" s="202" t="s">
        <v>2408</v>
      </c>
      <c r="H350" s="204">
        <v>320600300</v>
      </c>
      <c r="I350" s="205" t="s">
        <v>2412</v>
      </c>
      <c r="J350" s="205" t="s">
        <v>2413</v>
      </c>
      <c r="K350" s="205" t="s">
        <v>2414</v>
      </c>
      <c r="L350" s="220">
        <v>6</v>
      </c>
      <c r="M350" s="202" t="s">
        <v>2343</v>
      </c>
      <c r="N350" s="204">
        <v>10</v>
      </c>
      <c r="O350" s="202" t="s">
        <v>2330</v>
      </c>
      <c r="P350" s="210">
        <v>0</v>
      </c>
      <c r="Q350" s="210">
        <v>0</v>
      </c>
      <c r="R350" s="210">
        <v>0</v>
      </c>
      <c r="S350" s="210">
        <v>0</v>
      </c>
      <c r="T350" s="210">
        <v>0</v>
      </c>
      <c r="U350" s="210">
        <v>0</v>
      </c>
      <c r="V350" s="210">
        <v>0</v>
      </c>
      <c r="W350" s="210">
        <v>0</v>
      </c>
      <c r="X350" s="211">
        <v>0</v>
      </c>
      <c r="Y350" s="210">
        <v>0</v>
      </c>
      <c r="Z350" s="210">
        <v>0</v>
      </c>
      <c r="AA350" s="210">
        <v>0</v>
      </c>
      <c r="AB350" s="212">
        <v>0</v>
      </c>
      <c r="AC350" s="213">
        <v>0</v>
      </c>
      <c r="AD350" s="210">
        <v>20458300.902799845</v>
      </c>
      <c r="AE350" s="210">
        <v>0</v>
      </c>
      <c r="AF350" s="210">
        <v>0</v>
      </c>
      <c r="AG350" s="210">
        <v>0</v>
      </c>
      <c r="AH350" s="210">
        <v>0</v>
      </c>
      <c r="AI350" s="210">
        <v>0</v>
      </c>
      <c r="AJ350" s="210">
        <v>0</v>
      </c>
      <c r="AK350" s="210">
        <v>0</v>
      </c>
      <c r="AL350" s="211">
        <v>20458300.902799845</v>
      </c>
      <c r="AM350" s="210">
        <v>315536000</v>
      </c>
      <c r="AN350" s="210">
        <v>0</v>
      </c>
      <c r="AO350" s="210">
        <v>0</v>
      </c>
      <c r="AP350" s="212">
        <v>315536000</v>
      </c>
      <c r="AQ350" s="214">
        <v>335994300.90279984</v>
      </c>
      <c r="AR350" s="210">
        <v>21276633</v>
      </c>
      <c r="AS350" s="210">
        <v>0</v>
      </c>
      <c r="AT350" s="210">
        <v>0</v>
      </c>
      <c r="AU350" s="210">
        <v>0</v>
      </c>
      <c r="AV350" s="210">
        <v>0</v>
      </c>
      <c r="AW350" s="210">
        <v>0</v>
      </c>
      <c r="AX350" s="210">
        <v>0</v>
      </c>
      <c r="AY350" s="210">
        <v>0</v>
      </c>
      <c r="AZ350" s="211">
        <v>21276633</v>
      </c>
      <c r="BA350" s="210">
        <v>631072000</v>
      </c>
      <c r="BB350" s="210">
        <v>0</v>
      </c>
      <c r="BC350" s="210">
        <v>0</v>
      </c>
      <c r="BD350" s="212">
        <v>631072000</v>
      </c>
      <c r="BE350" s="214">
        <v>652348633</v>
      </c>
      <c r="BF350" s="210">
        <v>22127698.260788441</v>
      </c>
      <c r="BG350" s="210">
        <v>0</v>
      </c>
      <c r="BH350" s="210">
        <v>0</v>
      </c>
      <c r="BI350" s="210">
        <v>0</v>
      </c>
      <c r="BJ350" s="210">
        <v>0</v>
      </c>
      <c r="BK350" s="210">
        <v>0</v>
      </c>
      <c r="BL350" s="210">
        <v>0</v>
      </c>
      <c r="BM350" s="210">
        <v>0</v>
      </c>
      <c r="BN350" s="211">
        <v>22127698.260788441</v>
      </c>
      <c r="BO350" s="210">
        <v>315392000</v>
      </c>
      <c r="BP350" s="210">
        <v>0</v>
      </c>
      <c r="BQ350" s="210">
        <v>0</v>
      </c>
      <c r="BR350" s="212">
        <v>315392000</v>
      </c>
      <c r="BS350" s="215">
        <v>337519698.26078844</v>
      </c>
      <c r="BT350" s="216">
        <v>1325862632.1635883</v>
      </c>
      <c r="BU350" s="217"/>
    </row>
    <row r="351" spans="1:73" ht="31.2">
      <c r="A351" s="201">
        <v>347</v>
      </c>
      <c r="B351" s="202" t="s">
        <v>2209</v>
      </c>
      <c r="C351" s="202" t="s">
        <v>2331</v>
      </c>
      <c r="D351" s="202" t="s">
        <v>2403</v>
      </c>
      <c r="E351" s="202" t="s">
        <v>2404</v>
      </c>
      <c r="F351" s="203">
        <v>32</v>
      </c>
      <c r="G351" s="202" t="s">
        <v>2408</v>
      </c>
      <c r="H351" s="204">
        <v>320601400</v>
      </c>
      <c r="I351" s="205" t="s">
        <v>2415</v>
      </c>
      <c r="J351" s="205" t="s">
        <v>2416</v>
      </c>
      <c r="K351" s="205" t="s">
        <v>2417</v>
      </c>
      <c r="L351" s="220">
        <v>200000</v>
      </c>
      <c r="M351" s="202" t="s">
        <v>2343</v>
      </c>
      <c r="N351" s="204">
        <v>700000</v>
      </c>
      <c r="O351" s="202" t="s">
        <v>2330</v>
      </c>
      <c r="P351" s="210">
        <v>160022000</v>
      </c>
      <c r="Q351" s="210">
        <v>0</v>
      </c>
      <c r="R351" s="210">
        <v>0</v>
      </c>
      <c r="S351" s="210">
        <v>0</v>
      </c>
      <c r="T351" s="210">
        <v>0</v>
      </c>
      <c r="U351" s="210">
        <v>0</v>
      </c>
      <c r="V351" s="210">
        <v>0</v>
      </c>
      <c r="W351" s="210">
        <v>0</v>
      </c>
      <c r="X351" s="211">
        <v>160022000</v>
      </c>
      <c r="Y351" s="210">
        <v>130000000</v>
      </c>
      <c r="Z351" s="210">
        <v>0</v>
      </c>
      <c r="AA351" s="210">
        <v>0</v>
      </c>
      <c r="AB351" s="212">
        <v>130000000</v>
      </c>
      <c r="AC351" s="213">
        <v>290022000</v>
      </c>
      <c r="AD351" s="210">
        <v>166422880</v>
      </c>
      <c r="AE351" s="210">
        <v>0</v>
      </c>
      <c r="AF351" s="210">
        <v>0</v>
      </c>
      <c r="AG351" s="210">
        <v>0</v>
      </c>
      <c r="AH351" s="210">
        <v>0</v>
      </c>
      <c r="AI351" s="210">
        <v>0</v>
      </c>
      <c r="AJ351" s="210">
        <v>0</v>
      </c>
      <c r="AK351" s="210">
        <v>0</v>
      </c>
      <c r="AL351" s="211">
        <v>166422880</v>
      </c>
      <c r="AM351" s="210">
        <v>380000000</v>
      </c>
      <c r="AN351" s="210">
        <v>0</v>
      </c>
      <c r="AO351" s="210">
        <v>0</v>
      </c>
      <c r="AP351" s="212">
        <v>380000000</v>
      </c>
      <c r="AQ351" s="214">
        <v>546422880</v>
      </c>
      <c r="AR351" s="210">
        <v>173079795</v>
      </c>
      <c r="AS351" s="210">
        <v>0</v>
      </c>
      <c r="AT351" s="210">
        <v>0</v>
      </c>
      <c r="AU351" s="210">
        <v>0</v>
      </c>
      <c r="AV351" s="210">
        <v>0</v>
      </c>
      <c r="AW351" s="210">
        <v>0</v>
      </c>
      <c r="AX351" s="210">
        <v>0</v>
      </c>
      <c r="AY351" s="210">
        <v>0</v>
      </c>
      <c r="AZ351" s="211">
        <v>173079795</v>
      </c>
      <c r="BA351" s="210">
        <v>380000000</v>
      </c>
      <c r="BB351" s="210">
        <v>0</v>
      </c>
      <c r="BC351" s="210">
        <v>0</v>
      </c>
      <c r="BD351" s="212">
        <v>380000000</v>
      </c>
      <c r="BE351" s="214">
        <v>553079795</v>
      </c>
      <c r="BF351" s="210">
        <v>180002987.00799999</v>
      </c>
      <c r="BG351" s="210">
        <v>0</v>
      </c>
      <c r="BH351" s="210">
        <v>0</v>
      </c>
      <c r="BI351" s="210">
        <v>0</v>
      </c>
      <c r="BJ351" s="210">
        <v>0</v>
      </c>
      <c r="BK351" s="210">
        <v>0</v>
      </c>
      <c r="BL351" s="210">
        <v>0</v>
      </c>
      <c r="BM351" s="210">
        <v>0</v>
      </c>
      <c r="BN351" s="211">
        <v>180002987.00799999</v>
      </c>
      <c r="BO351" s="210">
        <v>130000000</v>
      </c>
      <c r="BP351" s="210">
        <v>0</v>
      </c>
      <c r="BQ351" s="210">
        <v>0</v>
      </c>
      <c r="BR351" s="212">
        <v>130000000</v>
      </c>
      <c r="BS351" s="215">
        <v>310002987.00800002</v>
      </c>
      <c r="BT351" s="216">
        <v>1699527662.0079999</v>
      </c>
      <c r="BU351" s="217"/>
    </row>
    <row r="352" spans="1:73" ht="15.6">
      <c r="A352" s="201">
        <v>348</v>
      </c>
      <c r="B352" s="202" t="s">
        <v>2209</v>
      </c>
      <c r="C352" s="202" t="s">
        <v>2331</v>
      </c>
      <c r="D352" s="202" t="s">
        <v>2403</v>
      </c>
      <c r="E352" s="202" t="s">
        <v>2404</v>
      </c>
      <c r="F352" s="203">
        <v>32</v>
      </c>
      <c r="G352" s="202" t="s">
        <v>2418</v>
      </c>
      <c r="H352" s="204">
        <v>320200600</v>
      </c>
      <c r="I352" s="205" t="s">
        <v>2419</v>
      </c>
      <c r="J352" s="205" t="s">
        <v>2420</v>
      </c>
      <c r="K352" s="205" t="s">
        <v>2421</v>
      </c>
      <c r="L352" s="220">
        <v>0</v>
      </c>
      <c r="M352" s="202" t="s">
        <v>2336</v>
      </c>
      <c r="N352" s="204">
        <v>1</v>
      </c>
      <c r="O352" s="202" t="s">
        <v>2330</v>
      </c>
      <c r="P352" s="210">
        <v>0</v>
      </c>
      <c r="Q352" s="210">
        <v>0</v>
      </c>
      <c r="R352" s="210">
        <v>0</v>
      </c>
      <c r="S352" s="210">
        <v>0</v>
      </c>
      <c r="T352" s="210">
        <v>0</v>
      </c>
      <c r="U352" s="210">
        <v>0</v>
      </c>
      <c r="V352" s="210">
        <v>0</v>
      </c>
      <c r="W352" s="210">
        <v>0</v>
      </c>
      <c r="X352" s="211">
        <v>0</v>
      </c>
      <c r="Y352" s="210">
        <v>0</v>
      </c>
      <c r="Z352" s="210">
        <v>0</v>
      </c>
      <c r="AA352" s="210">
        <v>0</v>
      </c>
      <c r="AB352" s="212">
        <v>0</v>
      </c>
      <c r="AC352" s="213">
        <v>0</v>
      </c>
      <c r="AD352" s="210">
        <v>0</v>
      </c>
      <c r="AE352" s="210">
        <v>0</v>
      </c>
      <c r="AF352" s="210">
        <v>0</v>
      </c>
      <c r="AG352" s="210">
        <v>0</v>
      </c>
      <c r="AH352" s="210">
        <v>0</v>
      </c>
      <c r="AI352" s="210">
        <v>0</v>
      </c>
      <c r="AJ352" s="210">
        <v>0</v>
      </c>
      <c r="AK352" s="210">
        <v>0</v>
      </c>
      <c r="AL352" s="211">
        <v>0</v>
      </c>
      <c r="AM352" s="210">
        <v>100000000</v>
      </c>
      <c r="AN352" s="210">
        <v>0</v>
      </c>
      <c r="AO352" s="210">
        <v>0</v>
      </c>
      <c r="AP352" s="212">
        <v>100000000</v>
      </c>
      <c r="AQ352" s="214">
        <v>100000000</v>
      </c>
      <c r="AR352" s="210">
        <v>0</v>
      </c>
      <c r="AS352" s="210">
        <v>0</v>
      </c>
      <c r="AT352" s="210">
        <v>0</v>
      </c>
      <c r="AU352" s="210">
        <v>0</v>
      </c>
      <c r="AV352" s="210">
        <v>0</v>
      </c>
      <c r="AW352" s="210">
        <v>0</v>
      </c>
      <c r="AX352" s="210">
        <v>0</v>
      </c>
      <c r="AY352" s="210">
        <v>0</v>
      </c>
      <c r="AZ352" s="211">
        <v>0</v>
      </c>
      <c r="BA352" s="210">
        <v>0</v>
      </c>
      <c r="BB352" s="210">
        <v>0</v>
      </c>
      <c r="BC352" s="210">
        <v>0</v>
      </c>
      <c r="BD352" s="212">
        <v>0</v>
      </c>
      <c r="BE352" s="214">
        <v>0</v>
      </c>
      <c r="BF352" s="210">
        <v>0</v>
      </c>
      <c r="BG352" s="210">
        <v>0</v>
      </c>
      <c r="BH352" s="210">
        <v>0</v>
      </c>
      <c r="BI352" s="210">
        <v>0</v>
      </c>
      <c r="BJ352" s="210">
        <v>0</v>
      </c>
      <c r="BK352" s="210">
        <v>0</v>
      </c>
      <c r="BL352" s="210">
        <v>0</v>
      </c>
      <c r="BM352" s="210">
        <v>0</v>
      </c>
      <c r="BN352" s="211">
        <v>0</v>
      </c>
      <c r="BO352" s="210"/>
      <c r="BP352" s="210">
        <v>0</v>
      </c>
      <c r="BQ352" s="210">
        <v>0</v>
      </c>
      <c r="BR352" s="212">
        <v>0</v>
      </c>
      <c r="BS352" s="215">
        <v>0</v>
      </c>
      <c r="BT352" s="216">
        <v>100000000</v>
      </c>
      <c r="BU352" s="217"/>
    </row>
    <row r="353" spans="1:73" ht="31.2">
      <c r="A353" s="201">
        <v>349</v>
      </c>
      <c r="B353" s="202" t="s">
        <v>2209</v>
      </c>
      <c r="C353" s="202" t="s">
        <v>2331</v>
      </c>
      <c r="D353" s="202" t="s">
        <v>2403</v>
      </c>
      <c r="E353" s="202" t="s">
        <v>2404</v>
      </c>
      <c r="F353" s="203">
        <v>24</v>
      </c>
      <c r="G353" s="202" t="s">
        <v>1851</v>
      </c>
      <c r="H353" s="204">
        <v>240906300</v>
      </c>
      <c r="I353" s="205" t="s">
        <v>1204</v>
      </c>
      <c r="J353" s="205" t="s">
        <v>2423</v>
      </c>
      <c r="K353" s="205" t="s">
        <v>2424</v>
      </c>
      <c r="L353" s="220">
        <v>2</v>
      </c>
      <c r="M353" s="202" t="s">
        <v>2343</v>
      </c>
      <c r="N353" s="204">
        <v>4</v>
      </c>
      <c r="O353" s="202" t="s">
        <v>2330</v>
      </c>
      <c r="P353" s="210">
        <v>0</v>
      </c>
      <c r="Q353" s="210">
        <v>0</v>
      </c>
      <c r="R353" s="210">
        <v>0</v>
      </c>
      <c r="S353" s="210">
        <v>0</v>
      </c>
      <c r="T353" s="210">
        <v>0</v>
      </c>
      <c r="U353" s="210">
        <v>0</v>
      </c>
      <c r="V353" s="210">
        <v>0</v>
      </c>
      <c r="W353" s="210">
        <v>0</v>
      </c>
      <c r="X353" s="211">
        <v>0</v>
      </c>
      <c r="Y353" s="210">
        <v>0</v>
      </c>
      <c r="Z353" s="210">
        <v>0</v>
      </c>
      <c r="AA353" s="210">
        <v>0</v>
      </c>
      <c r="AB353" s="212">
        <v>0</v>
      </c>
      <c r="AC353" s="213">
        <v>0</v>
      </c>
      <c r="AD353" s="210">
        <v>0</v>
      </c>
      <c r="AE353" s="210">
        <v>0</v>
      </c>
      <c r="AF353" s="210">
        <v>0</v>
      </c>
      <c r="AG353" s="210">
        <v>0</v>
      </c>
      <c r="AH353" s="210">
        <v>0</v>
      </c>
      <c r="AI353" s="210">
        <v>0</v>
      </c>
      <c r="AJ353" s="210">
        <v>0</v>
      </c>
      <c r="AK353" s="210">
        <v>0</v>
      </c>
      <c r="AL353" s="211">
        <v>0</v>
      </c>
      <c r="AM353" s="210">
        <v>266000000</v>
      </c>
      <c r="AN353" s="210">
        <v>0</v>
      </c>
      <c r="AO353" s="210">
        <v>0</v>
      </c>
      <c r="AP353" s="212">
        <v>266000000</v>
      </c>
      <c r="AQ353" s="214">
        <v>266000000</v>
      </c>
      <c r="AR353" s="210">
        <v>0</v>
      </c>
      <c r="AS353" s="210">
        <v>0</v>
      </c>
      <c r="AT353" s="210">
        <v>0</v>
      </c>
      <c r="AU353" s="210">
        <v>0</v>
      </c>
      <c r="AV353" s="210">
        <v>0</v>
      </c>
      <c r="AW353" s="210">
        <v>0</v>
      </c>
      <c r="AX353" s="210">
        <v>0</v>
      </c>
      <c r="AY353" s="210">
        <v>0</v>
      </c>
      <c r="AZ353" s="211">
        <v>0</v>
      </c>
      <c r="BA353" s="210">
        <v>266000000</v>
      </c>
      <c r="BB353" s="210">
        <v>0</v>
      </c>
      <c r="BC353" s="210">
        <v>0</v>
      </c>
      <c r="BD353" s="212">
        <v>266000000</v>
      </c>
      <c r="BE353" s="214">
        <v>266000000</v>
      </c>
      <c r="BF353" s="210">
        <v>0</v>
      </c>
      <c r="BG353" s="210">
        <v>0</v>
      </c>
      <c r="BH353" s="210">
        <v>0</v>
      </c>
      <c r="BI353" s="210">
        <v>0</v>
      </c>
      <c r="BJ353" s="210">
        <v>0</v>
      </c>
      <c r="BK353" s="210">
        <v>0</v>
      </c>
      <c r="BL353" s="210">
        <v>0</v>
      </c>
      <c r="BM353" s="210">
        <v>0</v>
      </c>
      <c r="BN353" s="211">
        <v>0</v>
      </c>
      <c r="BO353" s="210">
        <v>0</v>
      </c>
      <c r="BP353" s="210">
        <v>0</v>
      </c>
      <c r="BQ353" s="210">
        <v>0</v>
      </c>
      <c r="BR353" s="212">
        <v>0</v>
      </c>
      <c r="BS353" s="215">
        <v>0</v>
      </c>
      <c r="BT353" s="216">
        <v>532000000</v>
      </c>
      <c r="BU353" s="217"/>
    </row>
    <row r="354" spans="1:73" ht="31.2">
      <c r="A354" s="201">
        <v>350</v>
      </c>
      <c r="B354" s="202" t="s">
        <v>2209</v>
      </c>
      <c r="C354" s="202" t="s">
        <v>2331</v>
      </c>
      <c r="D354" s="202" t="s">
        <v>3628</v>
      </c>
      <c r="E354" s="202" t="s">
        <v>2426</v>
      </c>
      <c r="F354" s="203">
        <v>32</v>
      </c>
      <c r="G354" s="202" t="s">
        <v>2357</v>
      </c>
      <c r="H354" s="204">
        <v>320800600</v>
      </c>
      <c r="I354" s="205" t="s">
        <v>1204</v>
      </c>
      <c r="J354" s="205" t="s">
        <v>2429</v>
      </c>
      <c r="K354" s="205" t="s">
        <v>2430</v>
      </c>
      <c r="L354" s="220">
        <v>2</v>
      </c>
      <c r="M354" s="202" t="s">
        <v>2343</v>
      </c>
      <c r="N354" s="204">
        <v>34</v>
      </c>
      <c r="O354" s="202" t="s">
        <v>2330</v>
      </c>
      <c r="P354" s="210">
        <v>97058000</v>
      </c>
      <c r="Q354" s="210">
        <v>0</v>
      </c>
      <c r="R354" s="210">
        <v>0</v>
      </c>
      <c r="S354" s="210">
        <v>0</v>
      </c>
      <c r="T354" s="210">
        <v>0</v>
      </c>
      <c r="U354" s="210">
        <v>0</v>
      </c>
      <c r="V354" s="210">
        <v>0</v>
      </c>
      <c r="W354" s="210">
        <v>0</v>
      </c>
      <c r="X354" s="211">
        <v>97058000</v>
      </c>
      <c r="Y354" s="210">
        <v>0</v>
      </c>
      <c r="Z354" s="210">
        <v>0</v>
      </c>
      <c r="AA354" s="210">
        <v>0</v>
      </c>
      <c r="AB354" s="212">
        <v>0</v>
      </c>
      <c r="AC354" s="213">
        <v>97058000</v>
      </c>
      <c r="AD354" s="210">
        <v>78503520</v>
      </c>
      <c r="AE354" s="210">
        <v>0</v>
      </c>
      <c r="AF354" s="210">
        <v>0</v>
      </c>
      <c r="AG354" s="210">
        <v>0</v>
      </c>
      <c r="AH354" s="210">
        <v>0</v>
      </c>
      <c r="AI354" s="210">
        <v>0</v>
      </c>
      <c r="AJ354" s="210">
        <v>0</v>
      </c>
      <c r="AK354" s="210">
        <v>0</v>
      </c>
      <c r="AL354" s="211">
        <v>78503520</v>
      </c>
      <c r="AM354" s="210">
        <v>0</v>
      </c>
      <c r="AN354" s="210">
        <v>0</v>
      </c>
      <c r="AO354" s="210">
        <v>0</v>
      </c>
      <c r="AP354" s="212">
        <v>0</v>
      </c>
      <c r="AQ354" s="214">
        <v>78503520</v>
      </c>
      <c r="AR354" s="210">
        <v>65443661</v>
      </c>
      <c r="AS354" s="210">
        <v>0</v>
      </c>
      <c r="AT354" s="210">
        <v>0</v>
      </c>
      <c r="AU354" s="210">
        <v>0</v>
      </c>
      <c r="AV354" s="210">
        <v>0</v>
      </c>
      <c r="AW354" s="210">
        <v>0</v>
      </c>
      <c r="AX354" s="210">
        <v>0</v>
      </c>
      <c r="AY354" s="210">
        <v>0</v>
      </c>
      <c r="AZ354" s="211">
        <v>65443661</v>
      </c>
      <c r="BA354" s="210">
        <v>0</v>
      </c>
      <c r="BB354" s="210">
        <v>0</v>
      </c>
      <c r="BC354" s="210">
        <v>0</v>
      </c>
      <c r="BD354" s="212">
        <v>0</v>
      </c>
      <c r="BE354" s="214">
        <v>65443661</v>
      </c>
      <c r="BF354" s="210">
        <v>67461407.231999993</v>
      </c>
      <c r="BG354" s="210">
        <v>0</v>
      </c>
      <c r="BH354" s="210">
        <v>0</v>
      </c>
      <c r="BI354" s="210">
        <v>0</v>
      </c>
      <c r="BJ354" s="210">
        <v>0</v>
      </c>
      <c r="BK354" s="210">
        <v>0</v>
      </c>
      <c r="BL354" s="210">
        <v>0</v>
      </c>
      <c r="BM354" s="210">
        <v>0</v>
      </c>
      <c r="BN354" s="211">
        <v>67461407.231999993</v>
      </c>
      <c r="BO354" s="210">
        <v>0</v>
      </c>
      <c r="BP354" s="210">
        <v>0</v>
      </c>
      <c r="BQ354" s="210">
        <v>0</v>
      </c>
      <c r="BR354" s="212">
        <v>0</v>
      </c>
      <c r="BS354" s="215">
        <v>67461407.231999993</v>
      </c>
      <c r="BT354" s="216">
        <v>308466588.23199999</v>
      </c>
      <c r="BU354" s="217"/>
    </row>
    <row r="355" spans="1:73" ht="31.2">
      <c r="A355" s="201">
        <v>351</v>
      </c>
      <c r="B355" s="202" t="s">
        <v>2209</v>
      </c>
      <c r="C355" s="202" t="s">
        <v>2331</v>
      </c>
      <c r="D355" s="202" t="s">
        <v>3628</v>
      </c>
      <c r="E355" s="202" t="s">
        <v>2426</v>
      </c>
      <c r="F355" s="203">
        <v>32</v>
      </c>
      <c r="G355" s="202" t="s">
        <v>2357</v>
      </c>
      <c r="H355" s="204">
        <v>320800800</v>
      </c>
      <c r="I355" s="205" t="s">
        <v>2431</v>
      </c>
      <c r="J355" s="205" t="s">
        <v>2432</v>
      </c>
      <c r="K355" s="205" t="s">
        <v>2433</v>
      </c>
      <c r="L355" s="220">
        <v>64</v>
      </c>
      <c r="M355" s="202" t="s">
        <v>2343</v>
      </c>
      <c r="N355" s="204">
        <v>254</v>
      </c>
      <c r="O355" s="202" t="s">
        <v>2330</v>
      </c>
      <c r="P355" s="210">
        <v>46638000</v>
      </c>
      <c r="Q355" s="210">
        <v>0</v>
      </c>
      <c r="R355" s="210">
        <v>0</v>
      </c>
      <c r="S355" s="210">
        <v>0</v>
      </c>
      <c r="T355" s="210">
        <v>0</v>
      </c>
      <c r="U355" s="210">
        <v>0</v>
      </c>
      <c r="V355" s="210">
        <v>0</v>
      </c>
      <c r="W355" s="210">
        <v>0</v>
      </c>
      <c r="X355" s="211">
        <v>46638000</v>
      </c>
      <c r="Y355" s="210">
        <v>0</v>
      </c>
      <c r="Z355" s="210">
        <v>0</v>
      </c>
      <c r="AA355" s="210">
        <v>0</v>
      </c>
      <c r="AB355" s="212">
        <v>0</v>
      </c>
      <c r="AC355" s="213">
        <v>46638000</v>
      </c>
      <c r="AD355" s="210">
        <v>48503520</v>
      </c>
      <c r="AE355" s="210">
        <v>0</v>
      </c>
      <c r="AF355" s="210">
        <v>0</v>
      </c>
      <c r="AG355" s="210">
        <v>0</v>
      </c>
      <c r="AH355" s="210">
        <v>0</v>
      </c>
      <c r="AI355" s="210">
        <v>0</v>
      </c>
      <c r="AJ355" s="210">
        <v>0</v>
      </c>
      <c r="AK355" s="210">
        <v>0</v>
      </c>
      <c r="AL355" s="211">
        <v>48503520</v>
      </c>
      <c r="AM355" s="210">
        <v>0</v>
      </c>
      <c r="AN355" s="210">
        <v>0</v>
      </c>
      <c r="AO355" s="210">
        <v>0</v>
      </c>
      <c r="AP355" s="212">
        <v>0</v>
      </c>
      <c r="AQ355" s="214">
        <v>48503520</v>
      </c>
      <c r="AR355" s="210">
        <v>50443661</v>
      </c>
      <c r="AS355" s="210">
        <v>0</v>
      </c>
      <c r="AT355" s="210">
        <v>0</v>
      </c>
      <c r="AU355" s="210">
        <v>0</v>
      </c>
      <c r="AV355" s="210">
        <v>0</v>
      </c>
      <c r="AW355" s="210">
        <v>0</v>
      </c>
      <c r="AX355" s="210">
        <v>0</v>
      </c>
      <c r="AY355" s="210">
        <v>0</v>
      </c>
      <c r="AZ355" s="211">
        <v>50443661</v>
      </c>
      <c r="BA355" s="210">
        <v>0</v>
      </c>
      <c r="BB355" s="210">
        <v>0</v>
      </c>
      <c r="BC355" s="210">
        <v>0</v>
      </c>
      <c r="BD355" s="212">
        <v>0</v>
      </c>
      <c r="BE355" s="214">
        <v>50443661</v>
      </c>
      <c r="BF355" s="210">
        <v>52461407.231999993</v>
      </c>
      <c r="BG355" s="210">
        <v>0</v>
      </c>
      <c r="BH355" s="210">
        <v>0</v>
      </c>
      <c r="BI355" s="210">
        <v>0</v>
      </c>
      <c r="BJ355" s="210">
        <v>0</v>
      </c>
      <c r="BK355" s="210">
        <v>0</v>
      </c>
      <c r="BL355" s="210">
        <v>0</v>
      </c>
      <c r="BM355" s="210">
        <v>0</v>
      </c>
      <c r="BN355" s="211">
        <v>52461407.231999993</v>
      </c>
      <c r="BO355" s="210">
        <v>0</v>
      </c>
      <c r="BP355" s="210">
        <v>0</v>
      </c>
      <c r="BQ355" s="210">
        <v>0</v>
      </c>
      <c r="BR355" s="212">
        <v>0</v>
      </c>
      <c r="BS355" s="215">
        <v>52461407.231999993</v>
      </c>
      <c r="BT355" s="216">
        <v>198046588.23199999</v>
      </c>
      <c r="BU355" s="217"/>
    </row>
    <row r="356" spans="1:73" ht="31.2">
      <c r="A356" s="201">
        <v>352</v>
      </c>
      <c r="B356" s="202" t="s">
        <v>2209</v>
      </c>
      <c r="C356" s="202" t="s">
        <v>2331</v>
      </c>
      <c r="D356" s="202" t="s">
        <v>2434</v>
      </c>
      <c r="E356" s="202" t="s">
        <v>2435</v>
      </c>
      <c r="F356" s="203">
        <v>32</v>
      </c>
      <c r="G356" s="202" t="s">
        <v>2357</v>
      </c>
      <c r="H356" s="204">
        <v>320800800</v>
      </c>
      <c r="I356" s="205" t="s">
        <v>2431</v>
      </c>
      <c r="J356" s="205" t="s">
        <v>2438</v>
      </c>
      <c r="K356" s="205" t="s">
        <v>2439</v>
      </c>
      <c r="L356" s="220">
        <v>28</v>
      </c>
      <c r="M356" s="202" t="s">
        <v>2440</v>
      </c>
      <c r="N356" s="204">
        <v>157</v>
      </c>
      <c r="O356" s="202" t="s">
        <v>2330</v>
      </c>
      <c r="P356" s="210">
        <v>74581555.430000007</v>
      </c>
      <c r="Q356" s="210">
        <v>0</v>
      </c>
      <c r="R356" s="210">
        <v>0</v>
      </c>
      <c r="S356" s="210">
        <v>0</v>
      </c>
      <c r="T356" s="210">
        <v>0</v>
      </c>
      <c r="U356" s="210">
        <v>0</v>
      </c>
      <c r="V356" s="210">
        <v>0</v>
      </c>
      <c r="W356" s="210">
        <v>0</v>
      </c>
      <c r="X356" s="211">
        <v>74581555.430000007</v>
      </c>
      <c r="Y356" s="210">
        <v>0</v>
      </c>
      <c r="Z356" s="210">
        <v>0</v>
      </c>
      <c r="AA356" s="210">
        <v>0</v>
      </c>
      <c r="AB356" s="212">
        <v>0</v>
      </c>
      <c r="AC356" s="213">
        <v>74581555.430000007</v>
      </c>
      <c r="AD356" s="210">
        <v>77564817.647200018</v>
      </c>
      <c r="AE356" s="210">
        <v>0</v>
      </c>
      <c r="AF356" s="210">
        <v>0</v>
      </c>
      <c r="AG356" s="210">
        <v>0</v>
      </c>
      <c r="AH356" s="210">
        <v>0</v>
      </c>
      <c r="AI356" s="210">
        <v>0</v>
      </c>
      <c r="AJ356" s="210">
        <v>0</v>
      </c>
      <c r="AK356" s="210">
        <v>0</v>
      </c>
      <c r="AL356" s="211">
        <v>77564817.647200018</v>
      </c>
      <c r="AM356" s="210">
        <v>0</v>
      </c>
      <c r="AN356" s="210">
        <v>0</v>
      </c>
      <c r="AO356" s="210">
        <v>0</v>
      </c>
      <c r="AP356" s="212">
        <v>0</v>
      </c>
      <c r="AQ356" s="214">
        <v>77564817.647200018</v>
      </c>
      <c r="AR356" s="210">
        <v>80667410</v>
      </c>
      <c r="AS356" s="210">
        <v>0</v>
      </c>
      <c r="AT356" s="210">
        <v>0</v>
      </c>
      <c r="AU356" s="210">
        <v>0</v>
      </c>
      <c r="AV356" s="210">
        <v>0</v>
      </c>
      <c r="AW356" s="210">
        <v>0</v>
      </c>
      <c r="AX356" s="210">
        <v>0</v>
      </c>
      <c r="AY356" s="210">
        <v>0</v>
      </c>
      <c r="AZ356" s="211">
        <v>80667410</v>
      </c>
      <c r="BA356" s="210">
        <v>0</v>
      </c>
      <c r="BB356" s="210">
        <v>0</v>
      </c>
      <c r="BC356" s="210">
        <v>0</v>
      </c>
      <c r="BD356" s="212">
        <v>0</v>
      </c>
      <c r="BE356" s="214">
        <v>80667410</v>
      </c>
      <c r="BF356" s="210">
        <v>83894106.767211527</v>
      </c>
      <c r="BG356" s="210">
        <v>0</v>
      </c>
      <c r="BH356" s="210">
        <v>0</v>
      </c>
      <c r="BI356" s="210">
        <v>0</v>
      </c>
      <c r="BJ356" s="210">
        <v>0</v>
      </c>
      <c r="BK356" s="210">
        <v>0</v>
      </c>
      <c r="BL356" s="210">
        <v>0</v>
      </c>
      <c r="BM356" s="210">
        <v>0</v>
      </c>
      <c r="BN356" s="211">
        <v>83894106.767211527</v>
      </c>
      <c r="BO356" s="210">
        <v>0</v>
      </c>
      <c r="BP356" s="210">
        <v>0</v>
      </c>
      <c r="BQ356" s="210">
        <v>0</v>
      </c>
      <c r="BR356" s="212">
        <v>0</v>
      </c>
      <c r="BS356" s="215">
        <v>83894106.767211527</v>
      </c>
      <c r="BT356" s="216">
        <v>316707889.84441155</v>
      </c>
      <c r="BU356" s="217"/>
    </row>
    <row r="357" spans="1:73" ht="15.6">
      <c r="A357" s="201">
        <v>353</v>
      </c>
      <c r="B357" s="202" t="s">
        <v>2209</v>
      </c>
      <c r="C357" s="202" t="s">
        <v>2331</v>
      </c>
      <c r="D357" s="202" t="s">
        <v>2434</v>
      </c>
      <c r="E357" s="202" t="s">
        <v>2435</v>
      </c>
      <c r="F357" s="203">
        <v>32</v>
      </c>
      <c r="G357" s="202" t="s">
        <v>2339</v>
      </c>
      <c r="H357" s="204">
        <v>320200100</v>
      </c>
      <c r="I357" s="205" t="s">
        <v>937</v>
      </c>
      <c r="J357" s="205" t="s">
        <v>1064</v>
      </c>
      <c r="K357" s="205" t="s">
        <v>2442</v>
      </c>
      <c r="L357" s="220">
        <v>0</v>
      </c>
      <c r="M357" s="202" t="s">
        <v>2336</v>
      </c>
      <c r="N357" s="204">
        <v>1</v>
      </c>
      <c r="O357" s="202" t="s">
        <v>2330</v>
      </c>
      <c r="P357" s="210">
        <v>24736000</v>
      </c>
      <c r="Q357" s="210">
        <v>0</v>
      </c>
      <c r="R357" s="210">
        <v>0</v>
      </c>
      <c r="S357" s="210">
        <v>0</v>
      </c>
      <c r="T357" s="210">
        <v>0</v>
      </c>
      <c r="U357" s="210">
        <v>0</v>
      </c>
      <c r="V357" s="210">
        <v>0</v>
      </c>
      <c r="W357" s="210">
        <v>0</v>
      </c>
      <c r="X357" s="211">
        <v>24736000</v>
      </c>
      <c r="Y357" s="210">
        <v>0</v>
      </c>
      <c r="Z357" s="210">
        <v>0</v>
      </c>
      <c r="AA357" s="210">
        <v>0</v>
      </c>
      <c r="AB357" s="212">
        <v>0</v>
      </c>
      <c r="AC357" s="213">
        <v>24736000</v>
      </c>
      <c r="AD357" s="210">
        <v>25725440</v>
      </c>
      <c r="AE357" s="210">
        <v>0</v>
      </c>
      <c r="AF357" s="210">
        <v>0</v>
      </c>
      <c r="AG357" s="210">
        <v>0</v>
      </c>
      <c r="AH357" s="210">
        <v>0</v>
      </c>
      <c r="AI357" s="210">
        <v>0</v>
      </c>
      <c r="AJ357" s="210">
        <v>0</v>
      </c>
      <c r="AK357" s="210">
        <v>0</v>
      </c>
      <c r="AL357" s="211">
        <v>25725440</v>
      </c>
      <c r="AM357" s="210">
        <v>0</v>
      </c>
      <c r="AN357" s="210">
        <v>0</v>
      </c>
      <c r="AO357" s="210">
        <v>0</v>
      </c>
      <c r="AP357" s="212">
        <v>0</v>
      </c>
      <c r="AQ357" s="214">
        <v>25725440</v>
      </c>
      <c r="AR357" s="210">
        <v>26754458</v>
      </c>
      <c r="AS357" s="210">
        <v>0</v>
      </c>
      <c r="AT357" s="210">
        <v>0</v>
      </c>
      <c r="AU357" s="210">
        <v>0</v>
      </c>
      <c r="AV357" s="210">
        <v>0</v>
      </c>
      <c r="AW357" s="210">
        <v>0</v>
      </c>
      <c r="AX357" s="210">
        <v>0</v>
      </c>
      <c r="AY357" s="210">
        <v>0</v>
      </c>
      <c r="AZ357" s="211">
        <v>26754458</v>
      </c>
      <c r="BA357" s="210">
        <v>0</v>
      </c>
      <c r="BB357" s="210">
        <v>0</v>
      </c>
      <c r="BC357" s="210">
        <v>0</v>
      </c>
      <c r="BD357" s="212">
        <v>0</v>
      </c>
      <c r="BE357" s="214">
        <v>26754458</v>
      </c>
      <c r="BF357" s="210">
        <v>27824635.903999999</v>
      </c>
      <c r="BG357" s="210">
        <v>0</v>
      </c>
      <c r="BH357" s="210">
        <v>0</v>
      </c>
      <c r="BI357" s="210">
        <v>0</v>
      </c>
      <c r="BJ357" s="210">
        <v>0</v>
      </c>
      <c r="BK357" s="210">
        <v>0</v>
      </c>
      <c r="BL357" s="210">
        <v>0</v>
      </c>
      <c r="BM357" s="210">
        <v>0</v>
      </c>
      <c r="BN357" s="211">
        <v>27824635.903999999</v>
      </c>
      <c r="BO357" s="210">
        <v>0</v>
      </c>
      <c r="BP357" s="210">
        <v>0</v>
      </c>
      <c r="BQ357" s="210">
        <v>0</v>
      </c>
      <c r="BR357" s="212">
        <v>0</v>
      </c>
      <c r="BS357" s="215">
        <v>27824635.903999999</v>
      </c>
      <c r="BT357" s="216">
        <v>105040533.904</v>
      </c>
      <c r="BU357" s="217"/>
    </row>
    <row r="358" spans="1:73" ht="31.2">
      <c r="A358" s="201">
        <v>354</v>
      </c>
      <c r="B358" s="202" t="s">
        <v>2209</v>
      </c>
      <c r="C358" s="202" t="s">
        <v>2331</v>
      </c>
      <c r="D358" s="202" t="s">
        <v>2434</v>
      </c>
      <c r="E358" s="202" t="s">
        <v>2435</v>
      </c>
      <c r="F358" s="203">
        <v>45</v>
      </c>
      <c r="G358" s="202" t="s">
        <v>1263</v>
      </c>
      <c r="H358" s="204">
        <v>450202200</v>
      </c>
      <c r="I358" s="205" t="s">
        <v>2443</v>
      </c>
      <c r="J358" s="205" t="s">
        <v>2444</v>
      </c>
      <c r="K358" s="205" t="s">
        <v>3629</v>
      </c>
      <c r="L358" s="220">
        <v>0</v>
      </c>
      <c r="M358" s="202" t="s">
        <v>2440</v>
      </c>
      <c r="N358" s="204">
        <v>1</v>
      </c>
      <c r="O358" s="202" t="s">
        <v>2330</v>
      </c>
      <c r="P358" s="210">
        <v>24736000</v>
      </c>
      <c r="Q358" s="210">
        <v>0</v>
      </c>
      <c r="R358" s="210">
        <v>0</v>
      </c>
      <c r="S358" s="210">
        <v>0</v>
      </c>
      <c r="T358" s="210">
        <v>0</v>
      </c>
      <c r="U358" s="210">
        <v>0</v>
      </c>
      <c r="V358" s="210">
        <v>0</v>
      </c>
      <c r="W358" s="210">
        <v>0</v>
      </c>
      <c r="X358" s="211">
        <v>24736000</v>
      </c>
      <c r="Y358" s="210">
        <v>0</v>
      </c>
      <c r="Z358" s="210">
        <v>0</v>
      </c>
      <c r="AA358" s="210">
        <v>0</v>
      </c>
      <c r="AB358" s="212">
        <v>0</v>
      </c>
      <c r="AC358" s="213">
        <v>24736000</v>
      </c>
      <c r="AD358" s="210">
        <v>25725440</v>
      </c>
      <c r="AE358" s="210">
        <v>0</v>
      </c>
      <c r="AF358" s="210">
        <v>0</v>
      </c>
      <c r="AG358" s="210">
        <v>0</v>
      </c>
      <c r="AH358" s="210">
        <v>0</v>
      </c>
      <c r="AI358" s="210">
        <v>0</v>
      </c>
      <c r="AJ358" s="210">
        <v>0</v>
      </c>
      <c r="AK358" s="210">
        <v>0</v>
      </c>
      <c r="AL358" s="211">
        <v>25725440</v>
      </c>
      <c r="AM358" s="210">
        <v>0</v>
      </c>
      <c r="AN358" s="210">
        <v>0</v>
      </c>
      <c r="AO358" s="210">
        <v>0</v>
      </c>
      <c r="AP358" s="212">
        <v>0</v>
      </c>
      <c r="AQ358" s="214">
        <v>25725440</v>
      </c>
      <c r="AR358" s="210">
        <v>26754458</v>
      </c>
      <c r="AS358" s="210">
        <v>0</v>
      </c>
      <c r="AT358" s="210">
        <v>0</v>
      </c>
      <c r="AU358" s="210">
        <v>0</v>
      </c>
      <c r="AV358" s="210">
        <v>0</v>
      </c>
      <c r="AW358" s="210">
        <v>0</v>
      </c>
      <c r="AX358" s="210">
        <v>0</v>
      </c>
      <c r="AY358" s="210">
        <v>0</v>
      </c>
      <c r="AZ358" s="211">
        <v>26754458</v>
      </c>
      <c r="BA358" s="210">
        <v>0</v>
      </c>
      <c r="BB358" s="210">
        <v>0</v>
      </c>
      <c r="BC358" s="210">
        <v>0</v>
      </c>
      <c r="BD358" s="212">
        <v>0</v>
      </c>
      <c r="BE358" s="214">
        <v>26754458</v>
      </c>
      <c r="BF358" s="210">
        <v>27824635.903999999</v>
      </c>
      <c r="BG358" s="210">
        <v>0</v>
      </c>
      <c r="BH358" s="210">
        <v>0</v>
      </c>
      <c r="BI358" s="210">
        <v>0</v>
      </c>
      <c r="BJ358" s="210">
        <v>0</v>
      </c>
      <c r="BK358" s="210">
        <v>0</v>
      </c>
      <c r="BL358" s="210">
        <v>0</v>
      </c>
      <c r="BM358" s="210">
        <v>0</v>
      </c>
      <c r="BN358" s="211">
        <v>27824635.903999999</v>
      </c>
      <c r="BO358" s="210">
        <v>0</v>
      </c>
      <c r="BP358" s="210">
        <v>0</v>
      </c>
      <c r="BQ358" s="210">
        <v>0</v>
      </c>
      <c r="BR358" s="212">
        <v>0</v>
      </c>
      <c r="BS358" s="215">
        <v>27824635.903999999</v>
      </c>
      <c r="BT358" s="216">
        <v>105040533.904</v>
      </c>
      <c r="BU358" s="217"/>
    </row>
    <row r="359" spans="1:73" ht="15.6">
      <c r="A359" s="201">
        <v>355</v>
      </c>
      <c r="B359" s="202" t="s">
        <v>2209</v>
      </c>
      <c r="C359" s="202" t="s">
        <v>2331</v>
      </c>
      <c r="D359" s="202" t="s">
        <v>2434</v>
      </c>
      <c r="E359" s="202" t="s">
        <v>2435</v>
      </c>
      <c r="F359" s="203">
        <v>45</v>
      </c>
      <c r="G359" s="202" t="s">
        <v>3630</v>
      </c>
      <c r="H359" s="204">
        <v>450106100</v>
      </c>
      <c r="I359" s="205" t="s">
        <v>2446</v>
      </c>
      <c r="J359" s="205" t="s">
        <v>2447</v>
      </c>
      <c r="K359" s="205" t="s">
        <v>2448</v>
      </c>
      <c r="L359" s="220">
        <v>5500</v>
      </c>
      <c r="M359" s="202" t="s">
        <v>2449</v>
      </c>
      <c r="N359" s="204">
        <v>27500</v>
      </c>
      <c r="O359" s="202" t="s">
        <v>2330</v>
      </c>
      <c r="P359" s="210">
        <v>0</v>
      </c>
      <c r="Q359" s="210">
        <v>0</v>
      </c>
      <c r="R359" s="210">
        <v>0</v>
      </c>
      <c r="S359" s="210">
        <v>0</v>
      </c>
      <c r="T359" s="210">
        <v>0</v>
      </c>
      <c r="U359" s="210">
        <v>0</v>
      </c>
      <c r="V359" s="210">
        <v>0</v>
      </c>
      <c r="W359" s="210">
        <v>0</v>
      </c>
      <c r="X359" s="211">
        <v>0</v>
      </c>
      <c r="Y359" s="210">
        <v>0</v>
      </c>
      <c r="Z359" s="210">
        <v>0</v>
      </c>
      <c r="AA359" s="210">
        <v>0</v>
      </c>
      <c r="AB359" s="212">
        <v>0</v>
      </c>
      <c r="AC359" s="213">
        <v>0</v>
      </c>
      <c r="AD359" s="210">
        <v>0</v>
      </c>
      <c r="AE359" s="210">
        <v>0</v>
      </c>
      <c r="AF359" s="210">
        <v>0</v>
      </c>
      <c r="AG359" s="210">
        <v>0</v>
      </c>
      <c r="AH359" s="210">
        <v>0</v>
      </c>
      <c r="AI359" s="210">
        <v>0</v>
      </c>
      <c r="AJ359" s="210">
        <v>0</v>
      </c>
      <c r="AK359" s="210">
        <v>0</v>
      </c>
      <c r="AL359" s="211">
        <v>0</v>
      </c>
      <c r="AM359" s="210">
        <v>1500000000</v>
      </c>
      <c r="AN359" s="210">
        <v>0</v>
      </c>
      <c r="AO359" s="210">
        <v>0</v>
      </c>
      <c r="AP359" s="212">
        <v>1500000000</v>
      </c>
      <c r="AQ359" s="214">
        <v>1500000000</v>
      </c>
      <c r="AR359" s="210">
        <v>0</v>
      </c>
      <c r="AS359" s="210">
        <v>0</v>
      </c>
      <c r="AT359" s="210">
        <v>0</v>
      </c>
      <c r="AU359" s="210">
        <v>0</v>
      </c>
      <c r="AV359" s="210">
        <v>0</v>
      </c>
      <c r="AW359" s="210">
        <v>0</v>
      </c>
      <c r="AX359" s="210">
        <v>0</v>
      </c>
      <c r="AY359" s="210">
        <v>0</v>
      </c>
      <c r="AZ359" s="211">
        <v>0</v>
      </c>
      <c r="BA359" s="210">
        <v>750000000</v>
      </c>
      <c r="BB359" s="210">
        <v>0</v>
      </c>
      <c r="BC359" s="210">
        <v>0</v>
      </c>
      <c r="BD359" s="212">
        <v>750000000</v>
      </c>
      <c r="BE359" s="214">
        <v>750000000</v>
      </c>
      <c r="BF359" s="210">
        <v>0</v>
      </c>
      <c r="BG359" s="210">
        <v>0</v>
      </c>
      <c r="BH359" s="210">
        <v>0</v>
      </c>
      <c r="BI359" s="210">
        <v>0</v>
      </c>
      <c r="BJ359" s="210">
        <v>0</v>
      </c>
      <c r="BK359" s="210">
        <v>0</v>
      </c>
      <c r="BL359" s="210">
        <v>0</v>
      </c>
      <c r="BM359" s="210">
        <v>0</v>
      </c>
      <c r="BN359" s="211">
        <v>0</v>
      </c>
      <c r="BO359" s="210">
        <v>1050000000</v>
      </c>
      <c r="BP359" s="210">
        <v>0</v>
      </c>
      <c r="BQ359" s="210">
        <v>0</v>
      </c>
      <c r="BR359" s="212">
        <v>1050000000</v>
      </c>
      <c r="BS359" s="215">
        <v>1050000000</v>
      </c>
      <c r="BT359" s="216">
        <v>3300000000</v>
      </c>
      <c r="BU359" s="217"/>
    </row>
    <row r="360" spans="1:73" ht="15.6">
      <c r="A360" s="201">
        <v>356</v>
      </c>
      <c r="B360" s="202" t="s">
        <v>2366</v>
      </c>
      <c r="C360" s="202" t="s">
        <v>2367</v>
      </c>
      <c r="D360" s="202" t="s">
        <v>2451</v>
      </c>
      <c r="E360" s="202" t="s">
        <v>2452</v>
      </c>
      <c r="F360" s="203">
        <v>21</v>
      </c>
      <c r="G360" s="202" t="s">
        <v>2459</v>
      </c>
      <c r="H360" s="204">
        <v>210101100</v>
      </c>
      <c r="I360" s="205" t="s">
        <v>2142</v>
      </c>
      <c r="J360" s="226" t="s">
        <v>2460</v>
      </c>
      <c r="K360" s="226" t="s">
        <v>2461</v>
      </c>
      <c r="L360" s="229">
        <v>14</v>
      </c>
      <c r="M360" s="202" t="s">
        <v>2252</v>
      </c>
      <c r="N360" s="230">
        <v>26</v>
      </c>
      <c r="O360" s="202" t="s">
        <v>1342</v>
      </c>
      <c r="P360" s="210">
        <v>0</v>
      </c>
      <c r="Q360" s="210"/>
      <c r="R360" s="210">
        <v>0</v>
      </c>
      <c r="S360" s="210">
        <v>0</v>
      </c>
      <c r="T360" s="210">
        <v>0</v>
      </c>
      <c r="U360" s="210">
        <v>0</v>
      </c>
      <c r="V360" s="210">
        <v>2000000000</v>
      </c>
      <c r="W360" s="210">
        <v>0</v>
      </c>
      <c r="X360" s="211">
        <v>2000000000</v>
      </c>
      <c r="Y360" s="210">
        <v>0</v>
      </c>
      <c r="Z360" s="210">
        <v>0</v>
      </c>
      <c r="AA360" s="210">
        <v>0</v>
      </c>
      <c r="AB360" s="212">
        <v>0</v>
      </c>
      <c r="AC360" s="213">
        <v>2000000000</v>
      </c>
      <c r="AD360" s="210">
        <v>0</v>
      </c>
      <c r="AE360" s="210">
        <v>0</v>
      </c>
      <c r="AF360" s="210">
        <v>0</v>
      </c>
      <c r="AG360" s="210">
        <v>0</v>
      </c>
      <c r="AH360" s="210">
        <v>0</v>
      </c>
      <c r="AI360" s="210">
        <v>0</v>
      </c>
      <c r="AJ360" s="210">
        <v>2000000000</v>
      </c>
      <c r="AK360" s="210">
        <v>0</v>
      </c>
      <c r="AL360" s="211">
        <v>2000000000</v>
      </c>
      <c r="AM360" s="210">
        <v>0</v>
      </c>
      <c r="AN360" s="210">
        <v>0</v>
      </c>
      <c r="AO360" s="210">
        <v>0</v>
      </c>
      <c r="AP360" s="212">
        <v>0</v>
      </c>
      <c r="AQ360" s="214">
        <v>2000000000</v>
      </c>
      <c r="AR360" s="210">
        <v>0</v>
      </c>
      <c r="AS360" s="210"/>
      <c r="AT360" s="210">
        <v>0</v>
      </c>
      <c r="AU360" s="210">
        <v>0</v>
      </c>
      <c r="AV360" s="210">
        <v>0</v>
      </c>
      <c r="AW360" s="210">
        <v>0</v>
      </c>
      <c r="AX360" s="210"/>
      <c r="AY360" s="210">
        <v>0</v>
      </c>
      <c r="AZ360" s="211">
        <v>0</v>
      </c>
      <c r="BA360" s="210">
        <v>0</v>
      </c>
      <c r="BB360" s="210">
        <v>0</v>
      </c>
      <c r="BC360" s="210">
        <v>0</v>
      </c>
      <c r="BD360" s="212">
        <v>0</v>
      </c>
      <c r="BE360" s="214">
        <v>0</v>
      </c>
      <c r="BF360" s="210">
        <v>0</v>
      </c>
      <c r="BG360" s="210"/>
      <c r="BH360" s="210">
        <v>0</v>
      </c>
      <c r="BI360" s="210">
        <v>0</v>
      </c>
      <c r="BJ360" s="210">
        <v>0</v>
      </c>
      <c r="BK360" s="210">
        <v>0</v>
      </c>
      <c r="BL360" s="210"/>
      <c r="BM360" s="210">
        <v>0</v>
      </c>
      <c r="BN360" s="211">
        <v>0</v>
      </c>
      <c r="BO360" s="210">
        <v>0</v>
      </c>
      <c r="BP360" s="210">
        <v>0</v>
      </c>
      <c r="BQ360" s="210">
        <v>0</v>
      </c>
      <c r="BR360" s="212">
        <v>0</v>
      </c>
      <c r="BS360" s="215">
        <v>0</v>
      </c>
      <c r="BT360" s="216">
        <v>4000000000</v>
      </c>
      <c r="BU360" s="217"/>
    </row>
    <row r="361" spans="1:73" ht="15.6">
      <c r="A361" s="201">
        <v>357</v>
      </c>
      <c r="B361" s="202" t="s">
        <v>2366</v>
      </c>
      <c r="C361" s="202" t="s">
        <v>2367</v>
      </c>
      <c r="D361" s="202" t="s">
        <v>2451</v>
      </c>
      <c r="E361" s="202" t="s">
        <v>2452</v>
      </c>
      <c r="F361" s="202">
        <v>21</v>
      </c>
      <c r="G361" s="202" t="s">
        <v>2459</v>
      </c>
      <c r="H361" s="204">
        <v>210101500</v>
      </c>
      <c r="I361" s="205" t="s">
        <v>2290</v>
      </c>
      <c r="J361" s="226" t="s">
        <v>2462</v>
      </c>
      <c r="K361" s="226" t="s">
        <v>2463</v>
      </c>
      <c r="L361" s="229">
        <v>18478</v>
      </c>
      <c r="M361" s="246" t="s">
        <v>2252</v>
      </c>
      <c r="N361" s="230">
        <v>38478</v>
      </c>
      <c r="O361" s="246" t="s">
        <v>1342</v>
      </c>
      <c r="P361" s="210">
        <v>50000000</v>
      </c>
      <c r="Q361" s="210">
        <v>0</v>
      </c>
      <c r="R361" s="210">
        <v>0</v>
      </c>
      <c r="S361" s="210">
        <v>0</v>
      </c>
      <c r="T361" s="210">
        <v>0</v>
      </c>
      <c r="U361" s="210">
        <v>0</v>
      </c>
      <c r="V361" s="210">
        <v>9000000000</v>
      </c>
      <c r="W361" s="210">
        <v>0</v>
      </c>
      <c r="X361" s="211">
        <v>9050000000</v>
      </c>
      <c r="Y361" s="210">
        <v>0</v>
      </c>
      <c r="Z361" s="210">
        <v>0</v>
      </c>
      <c r="AA361" s="210">
        <v>0</v>
      </c>
      <c r="AB361" s="212">
        <v>0</v>
      </c>
      <c r="AC361" s="213">
        <v>9050000000</v>
      </c>
      <c r="AD361" s="210">
        <v>0</v>
      </c>
      <c r="AE361" s="210">
        <v>0</v>
      </c>
      <c r="AF361" s="210">
        <v>0</v>
      </c>
      <c r="AG361" s="210">
        <v>0</v>
      </c>
      <c r="AH361" s="210">
        <v>0</v>
      </c>
      <c r="AI361" s="210">
        <v>0</v>
      </c>
      <c r="AJ361" s="210">
        <v>9000000000</v>
      </c>
      <c r="AK361" s="210">
        <v>0</v>
      </c>
      <c r="AL361" s="211">
        <v>9000000000</v>
      </c>
      <c r="AM361" s="210">
        <v>0</v>
      </c>
      <c r="AN361" s="210">
        <v>0</v>
      </c>
      <c r="AO361" s="210">
        <v>0</v>
      </c>
      <c r="AP361" s="212">
        <v>0</v>
      </c>
      <c r="AQ361" s="214">
        <v>9000000000</v>
      </c>
      <c r="AR361" s="210">
        <v>0</v>
      </c>
      <c r="AS361" s="210">
        <v>0</v>
      </c>
      <c r="AT361" s="210">
        <v>0</v>
      </c>
      <c r="AU361" s="210">
        <v>0</v>
      </c>
      <c r="AV361" s="210">
        <v>0</v>
      </c>
      <c r="AW361" s="210">
        <v>0</v>
      </c>
      <c r="AX361" s="210"/>
      <c r="AY361" s="210">
        <v>0</v>
      </c>
      <c r="AZ361" s="211">
        <v>0</v>
      </c>
      <c r="BA361" s="210">
        <v>0</v>
      </c>
      <c r="BB361" s="210">
        <v>0</v>
      </c>
      <c r="BC361" s="210">
        <v>0</v>
      </c>
      <c r="BD361" s="212">
        <v>0</v>
      </c>
      <c r="BE361" s="214">
        <v>0</v>
      </c>
      <c r="BF361" s="210">
        <v>0</v>
      </c>
      <c r="BG361" s="210">
        <v>0</v>
      </c>
      <c r="BH361" s="210">
        <v>0</v>
      </c>
      <c r="BI361" s="210">
        <v>0</v>
      </c>
      <c r="BJ361" s="210">
        <v>0</v>
      </c>
      <c r="BK361" s="210">
        <v>0</v>
      </c>
      <c r="BL361" s="210"/>
      <c r="BM361" s="210">
        <v>0</v>
      </c>
      <c r="BN361" s="211">
        <v>0</v>
      </c>
      <c r="BO361" s="210">
        <v>0</v>
      </c>
      <c r="BP361" s="210">
        <v>0</v>
      </c>
      <c r="BQ361" s="210">
        <v>0</v>
      </c>
      <c r="BR361" s="212">
        <v>0</v>
      </c>
      <c r="BS361" s="215">
        <v>0</v>
      </c>
      <c r="BT361" s="216">
        <v>18050000000</v>
      </c>
      <c r="BU361" s="217"/>
    </row>
    <row r="362" spans="1:73" ht="15.6">
      <c r="A362" s="201">
        <v>358</v>
      </c>
      <c r="B362" s="202" t="s">
        <v>2366</v>
      </c>
      <c r="C362" s="202" t="s">
        <v>2367</v>
      </c>
      <c r="D362" s="202" t="s">
        <v>2451</v>
      </c>
      <c r="E362" s="202" t="s">
        <v>2452</v>
      </c>
      <c r="F362" s="203">
        <v>21</v>
      </c>
      <c r="G362" s="202" t="s">
        <v>2459</v>
      </c>
      <c r="H362" s="204">
        <v>210101600</v>
      </c>
      <c r="I362" s="205" t="s">
        <v>2290</v>
      </c>
      <c r="J362" s="226" t="s">
        <v>3631</v>
      </c>
      <c r="K362" s="226" t="s">
        <v>2465</v>
      </c>
      <c r="L362" s="229">
        <v>18478</v>
      </c>
      <c r="M362" s="202" t="s">
        <v>2252</v>
      </c>
      <c r="N362" s="230">
        <v>38478</v>
      </c>
      <c r="O362" s="202" t="s">
        <v>1342</v>
      </c>
      <c r="P362" s="210">
        <v>50000000</v>
      </c>
      <c r="Q362" s="210">
        <v>0</v>
      </c>
      <c r="R362" s="210">
        <v>0</v>
      </c>
      <c r="S362" s="210">
        <v>0</v>
      </c>
      <c r="T362" s="210">
        <v>0</v>
      </c>
      <c r="U362" s="210">
        <v>0</v>
      </c>
      <c r="V362" s="210">
        <v>9000000000</v>
      </c>
      <c r="W362" s="210">
        <v>0</v>
      </c>
      <c r="X362" s="211">
        <v>9050000000</v>
      </c>
      <c r="Y362" s="210">
        <v>0</v>
      </c>
      <c r="Z362" s="210">
        <v>0</v>
      </c>
      <c r="AA362" s="210">
        <v>0</v>
      </c>
      <c r="AB362" s="212">
        <v>0</v>
      </c>
      <c r="AC362" s="213">
        <v>9050000000</v>
      </c>
      <c r="AD362" s="210">
        <v>0</v>
      </c>
      <c r="AE362" s="210">
        <v>0</v>
      </c>
      <c r="AF362" s="210">
        <v>0</v>
      </c>
      <c r="AG362" s="210">
        <v>0</v>
      </c>
      <c r="AH362" s="210">
        <v>0</v>
      </c>
      <c r="AI362" s="210">
        <v>0</v>
      </c>
      <c r="AJ362" s="210">
        <v>9000000000</v>
      </c>
      <c r="AK362" s="210">
        <v>0</v>
      </c>
      <c r="AL362" s="211">
        <v>9000000000</v>
      </c>
      <c r="AM362" s="210">
        <v>0</v>
      </c>
      <c r="AN362" s="210">
        <v>0</v>
      </c>
      <c r="AO362" s="210">
        <v>0</v>
      </c>
      <c r="AP362" s="212">
        <v>0</v>
      </c>
      <c r="AQ362" s="214">
        <v>9000000000</v>
      </c>
      <c r="AR362" s="210">
        <v>0</v>
      </c>
      <c r="AS362" s="210">
        <v>0</v>
      </c>
      <c r="AT362" s="210">
        <v>0</v>
      </c>
      <c r="AU362" s="210">
        <v>0</v>
      </c>
      <c r="AV362" s="210">
        <v>0</v>
      </c>
      <c r="AW362" s="210">
        <v>0</v>
      </c>
      <c r="AX362" s="210"/>
      <c r="AY362" s="210">
        <v>0</v>
      </c>
      <c r="AZ362" s="211">
        <v>0</v>
      </c>
      <c r="BA362" s="210">
        <v>0</v>
      </c>
      <c r="BB362" s="210">
        <v>0</v>
      </c>
      <c r="BC362" s="210">
        <v>0</v>
      </c>
      <c r="BD362" s="212">
        <v>0</v>
      </c>
      <c r="BE362" s="214">
        <v>0</v>
      </c>
      <c r="BF362" s="210">
        <v>0</v>
      </c>
      <c r="BG362" s="210">
        <v>0</v>
      </c>
      <c r="BH362" s="210">
        <v>0</v>
      </c>
      <c r="BI362" s="210">
        <v>0</v>
      </c>
      <c r="BJ362" s="210">
        <v>0</v>
      </c>
      <c r="BK362" s="210">
        <v>0</v>
      </c>
      <c r="BL362" s="210"/>
      <c r="BM362" s="210">
        <v>0</v>
      </c>
      <c r="BN362" s="211">
        <v>0</v>
      </c>
      <c r="BO362" s="210">
        <v>0</v>
      </c>
      <c r="BP362" s="210">
        <v>0</v>
      </c>
      <c r="BQ362" s="210">
        <v>0</v>
      </c>
      <c r="BR362" s="212">
        <v>0</v>
      </c>
      <c r="BS362" s="215">
        <v>0</v>
      </c>
      <c r="BT362" s="216">
        <v>18050000000</v>
      </c>
      <c r="BU362" s="217"/>
    </row>
    <row r="363" spans="1:73" ht="15.6">
      <c r="A363" s="201">
        <v>359</v>
      </c>
      <c r="B363" s="202" t="s">
        <v>2366</v>
      </c>
      <c r="C363" s="202" t="s">
        <v>2367</v>
      </c>
      <c r="D363" s="202" t="s">
        <v>2466</v>
      </c>
      <c r="E363" s="202" t="s">
        <v>2467</v>
      </c>
      <c r="F363" s="203">
        <v>19</v>
      </c>
      <c r="G363" s="202" t="s">
        <v>2472</v>
      </c>
      <c r="H363" s="204">
        <v>190502300</v>
      </c>
      <c r="I363" s="205" t="s">
        <v>1430</v>
      </c>
      <c r="J363" s="226" t="s">
        <v>2473</v>
      </c>
      <c r="K363" s="226" t="s">
        <v>2474</v>
      </c>
      <c r="L363" s="220">
        <v>123</v>
      </c>
      <c r="M363" s="202" t="s">
        <v>2475</v>
      </c>
      <c r="N363" s="204">
        <v>123</v>
      </c>
      <c r="O363" s="202" t="s">
        <v>2365</v>
      </c>
      <c r="P363" s="210">
        <v>0</v>
      </c>
      <c r="Q363" s="210">
        <v>84000000</v>
      </c>
      <c r="R363" s="210"/>
      <c r="S363" s="210">
        <v>83397600</v>
      </c>
      <c r="T363" s="210">
        <v>0</v>
      </c>
      <c r="U363" s="210">
        <v>0</v>
      </c>
      <c r="V363" s="210">
        <v>0</v>
      </c>
      <c r="W363" s="210">
        <v>0</v>
      </c>
      <c r="X363" s="211">
        <v>167397600</v>
      </c>
      <c r="Y363" s="210">
        <v>0</v>
      </c>
      <c r="Z363" s="210">
        <v>0</v>
      </c>
      <c r="AA363" s="210">
        <v>0</v>
      </c>
      <c r="AB363" s="212">
        <v>0</v>
      </c>
      <c r="AC363" s="213">
        <v>167397600</v>
      </c>
      <c r="AD363" s="210">
        <v>0</v>
      </c>
      <c r="AE363" s="210">
        <v>87360000</v>
      </c>
      <c r="AF363" s="210">
        <v>0</v>
      </c>
      <c r="AG363" s="210">
        <v>86733504</v>
      </c>
      <c r="AH363" s="210">
        <v>0</v>
      </c>
      <c r="AI363" s="210">
        <v>0</v>
      </c>
      <c r="AJ363" s="210">
        <v>0</v>
      </c>
      <c r="AK363" s="210">
        <v>0</v>
      </c>
      <c r="AL363" s="211">
        <v>174093504</v>
      </c>
      <c r="AM363" s="210">
        <v>0</v>
      </c>
      <c r="AN363" s="210">
        <v>0</v>
      </c>
      <c r="AO363" s="210">
        <v>0</v>
      </c>
      <c r="AP363" s="212">
        <v>0</v>
      </c>
      <c r="AQ363" s="214">
        <v>174093504</v>
      </c>
      <c r="AR363" s="210">
        <v>0</v>
      </c>
      <c r="AS363" s="210">
        <v>90854400</v>
      </c>
      <c r="AT363" s="210">
        <v>0</v>
      </c>
      <c r="AU363" s="210">
        <v>90202844.159999996</v>
      </c>
      <c r="AV363" s="210">
        <v>0</v>
      </c>
      <c r="AW363" s="210">
        <v>0</v>
      </c>
      <c r="AX363" s="210">
        <v>0</v>
      </c>
      <c r="AY363" s="210">
        <v>0</v>
      </c>
      <c r="AZ363" s="211">
        <v>181057244.16</v>
      </c>
      <c r="BA363" s="210">
        <v>0</v>
      </c>
      <c r="BB363" s="210">
        <v>0</v>
      </c>
      <c r="BC363" s="210">
        <v>0</v>
      </c>
      <c r="BD363" s="212">
        <v>0</v>
      </c>
      <c r="BE363" s="214">
        <v>181057244.16</v>
      </c>
      <c r="BF363" s="210">
        <v>0</v>
      </c>
      <c r="BG363" s="210">
        <v>94488576</v>
      </c>
      <c r="BH363" s="210">
        <v>0</v>
      </c>
      <c r="BI363" s="210">
        <v>93810957.930000007</v>
      </c>
      <c r="BJ363" s="210">
        <v>0</v>
      </c>
      <c r="BK363" s="210">
        <v>0</v>
      </c>
      <c r="BL363" s="210">
        <v>0</v>
      </c>
      <c r="BM363" s="210">
        <v>0</v>
      </c>
      <c r="BN363" s="211">
        <v>188299533.93000001</v>
      </c>
      <c r="BO363" s="210">
        <v>0</v>
      </c>
      <c r="BP363" s="210">
        <v>0</v>
      </c>
      <c r="BQ363" s="210">
        <v>0</v>
      </c>
      <c r="BR363" s="212">
        <v>0</v>
      </c>
      <c r="BS363" s="215">
        <v>188299533.93000001</v>
      </c>
      <c r="BT363" s="216">
        <v>710847882.09000003</v>
      </c>
      <c r="BU363" s="217"/>
    </row>
    <row r="364" spans="1:73" ht="15.6">
      <c r="A364" s="201">
        <v>360</v>
      </c>
      <c r="B364" s="202" t="s">
        <v>2366</v>
      </c>
      <c r="C364" s="202" t="s">
        <v>2367</v>
      </c>
      <c r="D364" s="202" t="s">
        <v>2466</v>
      </c>
      <c r="E364" s="202" t="s">
        <v>2467</v>
      </c>
      <c r="F364" s="203">
        <v>19</v>
      </c>
      <c r="G364" s="202" t="s">
        <v>2472</v>
      </c>
      <c r="H364" s="204">
        <v>190502500</v>
      </c>
      <c r="I364" s="205" t="s">
        <v>1430</v>
      </c>
      <c r="J364" s="226" t="s">
        <v>2476</v>
      </c>
      <c r="K364" s="226" t="s">
        <v>2477</v>
      </c>
      <c r="L364" s="220">
        <v>123</v>
      </c>
      <c r="M364" s="202" t="s">
        <v>2475</v>
      </c>
      <c r="N364" s="204">
        <v>123</v>
      </c>
      <c r="O364" s="202" t="s">
        <v>2365</v>
      </c>
      <c r="P364" s="210">
        <v>0</v>
      </c>
      <c r="Q364" s="210">
        <v>0</v>
      </c>
      <c r="R364" s="210">
        <v>0</v>
      </c>
      <c r="S364" s="210">
        <v>191617300</v>
      </c>
      <c r="T364" s="210">
        <v>0</v>
      </c>
      <c r="U364" s="210">
        <v>0</v>
      </c>
      <c r="V364" s="210">
        <v>0</v>
      </c>
      <c r="W364" s="210">
        <v>0</v>
      </c>
      <c r="X364" s="211">
        <v>191617300</v>
      </c>
      <c r="Y364" s="210">
        <v>0</v>
      </c>
      <c r="Z364" s="210">
        <v>0</v>
      </c>
      <c r="AA364" s="210">
        <v>0</v>
      </c>
      <c r="AB364" s="212">
        <v>0</v>
      </c>
      <c r="AC364" s="213">
        <v>191617300</v>
      </c>
      <c r="AD364" s="210">
        <v>0</v>
      </c>
      <c r="AE364" s="210">
        <v>0</v>
      </c>
      <c r="AF364" s="210">
        <v>0</v>
      </c>
      <c r="AG364" s="210">
        <v>199281992</v>
      </c>
      <c r="AH364" s="210">
        <v>0</v>
      </c>
      <c r="AI364" s="210">
        <v>0</v>
      </c>
      <c r="AJ364" s="210">
        <v>0</v>
      </c>
      <c r="AK364" s="210">
        <v>0</v>
      </c>
      <c r="AL364" s="211">
        <v>199281992</v>
      </c>
      <c r="AM364" s="210">
        <v>0</v>
      </c>
      <c r="AN364" s="210">
        <v>0</v>
      </c>
      <c r="AO364" s="210">
        <v>0</v>
      </c>
      <c r="AP364" s="212">
        <v>0</v>
      </c>
      <c r="AQ364" s="214">
        <v>199281992</v>
      </c>
      <c r="AR364" s="210">
        <v>0</v>
      </c>
      <c r="AS364" s="210">
        <v>0</v>
      </c>
      <c r="AT364" s="210">
        <v>0</v>
      </c>
      <c r="AU364" s="210">
        <v>207253271.68000001</v>
      </c>
      <c r="AV364" s="210">
        <v>0</v>
      </c>
      <c r="AW364" s="210">
        <v>0</v>
      </c>
      <c r="AX364" s="210">
        <v>0</v>
      </c>
      <c r="AY364" s="210">
        <v>0</v>
      </c>
      <c r="AZ364" s="211">
        <v>207253271.68000001</v>
      </c>
      <c r="BA364" s="210">
        <v>0</v>
      </c>
      <c r="BB364" s="210">
        <v>0</v>
      </c>
      <c r="BC364" s="210">
        <v>0</v>
      </c>
      <c r="BD364" s="212">
        <v>0</v>
      </c>
      <c r="BE364" s="214">
        <v>207253271.68000001</v>
      </c>
      <c r="BF364" s="210">
        <v>0</v>
      </c>
      <c r="BG364" s="210">
        <v>0</v>
      </c>
      <c r="BH364" s="210">
        <v>0</v>
      </c>
      <c r="BI364" s="210">
        <v>215543402.55000001</v>
      </c>
      <c r="BJ364" s="210">
        <v>0</v>
      </c>
      <c r="BK364" s="210">
        <v>0</v>
      </c>
      <c r="BL364" s="210">
        <v>0</v>
      </c>
      <c r="BM364" s="210">
        <v>0</v>
      </c>
      <c r="BN364" s="211">
        <v>215543402.55000001</v>
      </c>
      <c r="BO364" s="210">
        <v>0</v>
      </c>
      <c r="BP364" s="210">
        <v>0</v>
      </c>
      <c r="BQ364" s="210">
        <v>0</v>
      </c>
      <c r="BR364" s="212">
        <v>0</v>
      </c>
      <c r="BS364" s="215">
        <v>215543402.55000001</v>
      </c>
      <c r="BT364" s="216">
        <v>813695966.23000002</v>
      </c>
      <c r="BU364" s="217"/>
    </row>
    <row r="365" spans="1:73" ht="15.6">
      <c r="A365" s="201">
        <v>361</v>
      </c>
      <c r="B365" s="202" t="s">
        <v>2366</v>
      </c>
      <c r="C365" s="202" t="s">
        <v>2367</v>
      </c>
      <c r="D365" s="202" t="s">
        <v>2466</v>
      </c>
      <c r="E365" s="202" t="s">
        <v>2467</v>
      </c>
      <c r="F365" s="203">
        <v>19</v>
      </c>
      <c r="G365" s="202" t="s">
        <v>2472</v>
      </c>
      <c r="H365" s="204">
        <v>190503100</v>
      </c>
      <c r="I365" s="205" t="s">
        <v>1430</v>
      </c>
      <c r="J365" s="226" t="s">
        <v>2478</v>
      </c>
      <c r="K365" s="226" t="s">
        <v>2479</v>
      </c>
      <c r="L365" s="220">
        <v>123</v>
      </c>
      <c r="M365" s="202" t="s">
        <v>2475</v>
      </c>
      <c r="N365" s="204">
        <v>123</v>
      </c>
      <c r="O365" s="202" t="s">
        <v>2365</v>
      </c>
      <c r="P365" s="210">
        <v>0</v>
      </c>
      <c r="Q365" s="210">
        <v>0</v>
      </c>
      <c r="R365" s="210">
        <v>0</v>
      </c>
      <c r="S365" s="210">
        <v>85714200</v>
      </c>
      <c r="T365" s="210">
        <v>0</v>
      </c>
      <c r="U365" s="210">
        <v>0</v>
      </c>
      <c r="V365" s="210">
        <v>0</v>
      </c>
      <c r="W365" s="210">
        <v>0</v>
      </c>
      <c r="X365" s="211">
        <v>85714200</v>
      </c>
      <c r="Y365" s="210">
        <v>0</v>
      </c>
      <c r="Z365" s="210">
        <v>0</v>
      </c>
      <c r="AA365" s="210">
        <v>0</v>
      </c>
      <c r="AB365" s="212">
        <v>0</v>
      </c>
      <c r="AC365" s="213">
        <v>85714200</v>
      </c>
      <c r="AD365" s="210">
        <v>0</v>
      </c>
      <c r="AE365" s="210">
        <v>0</v>
      </c>
      <c r="AF365" s="210">
        <v>0</v>
      </c>
      <c r="AG365" s="210">
        <v>89142768</v>
      </c>
      <c r="AH365" s="210">
        <v>0</v>
      </c>
      <c r="AI365" s="210">
        <v>0</v>
      </c>
      <c r="AJ365" s="210">
        <v>0</v>
      </c>
      <c r="AK365" s="210">
        <v>0</v>
      </c>
      <c r="AL365" s="211">
        <v>89142768</v>
      </c>
      <c r="AM365" s="210">
        <v>0</v>
      </c>
      <c r="AN365" s="210">
        <v>0</v>
      </c>
      <c r="AO365" s="210">
        <v>0</v>
      </c>
      <c r="AP365" s="212">
        <v>0</v>
      </c>
      <c r="AQ365" s="214">
        <v>89142768</v>
      </c>
      <c r="AR365" s="210">
        <v>0</v>
      </c>
      <c r="AS365" s="210">
        <v>0</v>
      </c>
      <c r="AT365" s="210">
        <v>0</v>
      </c>
      <c r="AU365" s="210">
        <v>92708478.719999999</v>
      </c>
      <c r="AV365" s="210">
        <v>0</v>
      </c>
      <c r="AW365" s="210">
        <v>0</v>
      </c>
      <c r="AX365" s="210">
        <v>0</v>
      </c>
      <c r="AY365" s="210">
        <v>0</v>
      </c>
      <c r="AZ365" s="211">
        <v>92708478.719999999</v>
      </c>
      <c r="BA365" s="210">
        <v>0</v>
      </c>
      <c r="BB365" s="210">
        <v>0</v>
      </c>
      <c r="BC365" s="210">
        <v>0</v>
      </c>
      <c r="BD365" s="212">
        <v>0</v>
      </c>
      <c r="BE365" s="214">
        <v>92708478.719999999</v>
      </c>
      <c r="BF365" s="210">
        <v>0</v>
      </c>
      <c r="BG365" s="210">
        <v>0</v>
      </c>
      <c r="BH365" s="210">
        <v>0</v>
      </c>
      <c r="BI365" s="210">
        <v>96416817.870000005</v>
      </c>
      <c r="BJ365" s="210">
        <v>0</v>
      </c>
      <c r="BK365" s="210">
        <v>0</v>
      </c>
      <c r="BL365" s="210">
        <v>0</v>
      </c>
      <c r="BM365" s="210">
        <v>0</v>
      </c>
      <c r="BN365" s="211">
        <v>96416817.870000005</v>
      </c>
      <c r="BO365" s="210">
        <v>0</v>
      </c>
      <c r="BP365" s="210">
        <v>0</v>
      </c>
      <c r="BQ365" s="210">
        <v>0</v>
      </c>
      <c r="BR365" s="212">
        <v>0</v>
      </c>
      <c r="BS365" s="215">
        <v>96416817.870000005</v>
      </c>
      <c r="BT365" s="216">
        <v>363982264.59000003</v>
      </c>
      <c r="BU365" s="217"/>
    </row>
    <row r="366" spans="1:73" ht="15.6">
      <c r="A366" s="201">
        <v>362</v>
      </c>
      <c r="B366" s="202" t="s">
        <v>2366</v>
      </c>
      <c r="C366" s="202" t="s">
        <v>2367</v>
      </c>
      <c r="D366" s="202" t="s">
        <v>2466</v>
      </c>
      <c r="E366" s="202" t="s">
        <v>2467</v>
      </c>
      <c r="F366" s="203">
        <v>19</v>
      </c>
      <c r="G366" s="202" t="s">
        <v>2472</v>
      </c>
      <c r="H366" s="204">
        <v>190505000</v>
      </c>
      <c r="I366" s="205" t="s">
        <v>975</v>
      </c>
      <c r="J366" s="226" t="s">
        <v>2480</v>
      </c>
      <c r="K366" s="226" t="s">
        <v>2481</v>
      </c>
      <c r="L366" s="220">
        <v>123</v>
      </c>
      <c r="M366" s="202" t="s">
        <v>2475</v>
      </c>
      <c r="N366" s="204">
        <v>123</v>
      </c>
      <c r="O366" s="202" t="s">
        <v>2365</v>
      </c>
      <c r="P366" s="210">
        <v>0</v>
      </c>
      <c r="Q366" s="210">
        <v>16000000</v>
      </c>
      <c r="R366" s="210">
        <v>0</v>
      </c>
      <c r="S366" s="210">
        <v>661523750</v>
      </c>
      <c r="T366" s="210">
        <v>0</v>
      </c>
      <c r="U366" s="210">
        <v>0</v>
      </c>
      <c r="V366" s="210">
        <v>0</v>
      </c>
      <c r="W366" s="210">
        <v>0</v>
      </c>
      <c r="X366" s="211">
        <v>677523750</v>
      </c>
      <c r="Y366" s="210">
        <v>0</v>
      </c>
      <c r="Z366" s="210">
        <v>0</v>
      </c>
      <c r="AA366" s="210">
        <v>0</v>
      </c>
      <c r="AB366" s="212">
        <v>0</v>
      </c>
      <c r="AC366" s="213">
        <v>677523750</v>
      </c>
      <c r="AD366" s="210">
        <v>0</v>
      </c>
      <c r="AE366" s="210">
        <v>16640000</v>
      </c>
      <c r="AF366" s="210">
        <v>0</v>
      </c>
      <c r="AG366" s="210">
        <v>687984700</v>
      </c>
      <c r="AH366" s="210">
        <v>0</v>
      </c>
      <c r="AI366" s="210">
        <v>0</v>
      </c>
      <c r="AJ366" s="210">
        <v>0</v>
      </c>
      <c r="AK366" s="210">
        <v>0</v>
      </c>
      <c r="AL366" s="211">
        <v>704624700</v>
      </c>
      <c r="AM366" s="210">
        <v>0</v>
      </c>
      <c r="AN366" s="210">
        <v>0</v>
      </c>
      <c r="AO366" s="210">
        <v>0</v>
      </c>
      <c r="AP366" s="212">
        <v>0</v>
      </c>
      <c r="AQ366" s="214">
        <v>704624700</v>
      </c>
      <c r="AR366" s="210">
        <v>0</v>
      </c>
      <c r="AS366" s="210">
        <v>17305600</v>
      </c>
      <c r="AT366" s="210">
        <v>0</v>
      </c>
      <c r="AU366" s="210">
        <v>715504088</v>
      </c>
      <c r="AV366" s="210">
        <v>0</v>
      </c>
      <c r="AW366" s="210">
        <v>0</v>
      </c>
      <c r="AX366" s="210">
        <v>0</v>
      </c>
      <c r="AY366" s="210">
        <v>0</v>
      </c>
      <c r="AZ366" s="211">
        <v>732809688</v>
      </c>
      <c r="BA366" s="210">
        <v>0</v>
      </c>
      <c r="BB366" s="210">
        <v>0</v>
      </c>
      <c r="BC366" s="210">
        <v>0</v>
      </c>
      <c r="BD366" s="212">
        <v>0</v>
      </c>
      <c r="BE366" s="214">
        <v>732809688</v>
      </c>
      <c r="BF366" s="210">
        <v>0</v>
      </c>
      <c r="BG366" s="210">
        <v>17997824</v>
      </c>
      <c r="BH366" s="210">
        <v>0</v>
      </c>
      <c r="BI366" s="210">
        <v>744124251.51999998</v>
      </c>
      <c r="BJ366" s="210">
        <v>0</v>
      </c>
      <c r="BK366" s="210">
        <v>0</v>
      </c>
      <c r="BL366" s="210">
        <v>0</v>
      </c>
      <c r="BM366" s="210">
        <v>0</v>
      </c>
      <c r="BN366" s="211">
        <v>762122075.51999998</v>
      </c>
      <c r="BO366" s="210">
        <v>0</v>
      </c>
      <c r="BP366" s="210">
        <v>0</v>
      </c>
      <c r="BQ366" s="210">
        <v>0</v>
      </c>
      <c r="BR366" s="212">
        <v>0</v>
      </c>
      <c r="BS366" s="215">
        <v>762122075.51999998</v>
      </c>
      <c r="BT366" s="216">
        <v>2877080213.52</v>
      </c>
      <c r="BU366" s="217"/>
    </row>
    <row r="367" spans="1:73" ht="31.2">
      <c r="A367" s="201">
        <v>363</v>
      </c>
      <c r="B367" s="202" t="s">
        <v>2366</v>
      </c>
      <c r="C367" s="202" t="s">
        <v>2367</v>
      </c>
      <c r="D367" s="202" t="s">
        <v>2482</v>
      </c>
      <c r="E367" s="202" t="s">
        <v>2483</v>
      </c>
      <c r="F367" s="203">
        <v>19</v>
      </c>
      <c r="G367" s="202" t="s">
        <v>2472</v>
      </c>
      <c r="H367" s="204">
        <v>190502800</v>
      </c>
      <c r="I367" s="205" t="s">
        <v>1430</v>
      </c>
      <c r="J367" s="226" t="s">
        <v>2487</v>
      </c>
      <c r="K367" s="226" t="s">
        <v>2488</v>
      </c>
      <c r="L367" s="220">
        <v>123</v>
      </c>
      <c r="M367" s="202" t="s">
        <v>2489</v>
      </c>
      <c r="N367" s="204">
        <v>123</v>
      </c>
      <c r="O367" s="202" t="s">
        <v>2365</v>
      </c>
      <c r="P367" s="210">
        <v>0</v>
      </c>
      <c r="Q367" s="210">
        <v>0</v>
      </c>
      <c r="R367" s="210">
        <v>0</v>
      </c>
      <c r="S367" s="210">
        <v>1306180282</v>
      </c>
      <c r="T367" s="210">
        <v>0</v>
      </c>
      <c r="U367" s="210">
        <v>0</v>
      </c>
      <c r="V367" s="210">
        <v>0</v>
      </c>
      <c r="W367" s="210">
        <v>0</v>
      </c>
      <c r="X367" s="211">
        <v>1306180282</v>
      </c>
      <c r="Y367" s="210">
        <v>0</v>
      </c>
      <c r="Z367" s="210">
        <v>0</v>
      </c>
      <c r="AA367" s="210">
        <v>0</v>
      </c>
      <c r="AB367" s="212">
        <v>0</v>
      </c>
      <c r="AC367" s="213">
        <v>1306180282</v>
      </c>
      <c r="AD367" s="210">
        <v>0</v>
      </c>
      <c r="AE367" s="210">
        <v>0</v>
      </c>
      <c r="AF367" s="210">
        <v>0</v>
      </c>
      <c r="AG367" s="210">
        <v>1358427493.28</v>
      </c>
      <c r="AH367" s="210">
        <v>0</v>
      </c>
      <c r="AI367" s="210">
        <v>0</v>
      </c>
      <c r="AJ367" s="210">
        <v>0</v>
      </c>
      <c r="AK367" s="210">
        <v>0</v>
      </c>
      <c r="AL367" s="211">
        <v>1358427493.28</v>
      </c>
      <c r="AM367" s="210">
        <v>0</v>
      </c>
      <c r="AN367" s="210">
        <v>0</v>
      </c>
      <c r="AO367" s="210">
        <v>0</v>
      </c>
      <c r="AP367" s="212">
        <v>0</v>
      </c>
      <c r="AQ367" s="214">
        <v>1358427493.28</v>
      </c>
      <c r="AR367" s="210">
        <v>0</v>
      </c>
      <c r="AS367" s="210">
        <v>0</v>
      </c>
      <c r="AT367" s="210">
        <v>0</v>
      </c>
      <c r="AU367" s="210">
        <v>1412764593.01</v>
      </c>
      <c r="AV367" s="210">
        <v>0</v>
      </c>
      <c r="AW367" s="210">
        <v>0</v>
      </c>
      <c r="AX367" s="210">
        <v>0</v>
      </c>
      <c r="AY367" s="210">
        <v>0</v>
      </c>
      <c r="AZ367" s="211">
        <v>1412764593.01</v>
      </c>
      <c r="BA367" s="210">
        <v>0</v>
      </c>
      <c r="BB367" s="210">
        <v>0</v>
      </c>
      <c r="BC367" s="210">
        <v>0</v>
      </c>
      <c r="BD367" s="212">
        <v>0</v>
      </c>
      <c r="BE367" s="214">
        <v>1412764593.01</v>
      </c>
      <c r="BF367" s="210">
        <v>0</v>
      </c>
      <c r="BG367" s="210">
        <v>0</v>
      </c>
      <c r="BH367" s="210">
        <v>0</v>
      </c>
      <c r="BI367" s="210">
        <v>1469275176.73</v>
      </c>
      <c r="BJ367" s="210">
        <v>0</v>
      </c>
      <c r="BK367" s="210">
        <v>0</v>
      </c>
      <c r="BL367" s="210">
        <v>0</v>
      </c>
      <c r="BM367" s="210">
        <v>0</v>
      </c>
      <c r="BN367" s="211">
        <v>1469275176.73</v>
      </c>
      <c r="BO367" s="210">
        <v>0</v>
      </c>
      <c r="BP367" s="210">
        <v>0</v>
      </c>
      <c r="BQ367" s="210">
        <v>0</v>
      </c>
      <c r="BR367" s="212">
        <v>0</v>
      </c>
      <c r="BS367" s="215">
        <v>1469275176.73</v>
      </c>
      <c r="BT367" s="216">
        <v>5546647545.0199995</v>
      </c>
      <c r="BU367" s="217"/>
    </row>
    <row r="368" spans="1:73" ht="31.2">
      <c r="A368" s="201">
        <v>364</v>
      </c>
      <c r="B368" s="202" t="s">
        <v>2366</v>
      </c>
      <c r="C368" s="202" t="s">
        <v>2367</v>
      </c>
      <c r="D368" s="202" t="s">
        <v>2482</v>
      </c>
      <c r="E368" s="202" t="s">
        <v>2483</v>
      </c>
      <c r="F368" s="203">
        <v>19</v>
      </c>
      <c r="G368" s="202" t="s">
        <v>2472</v>
      </c>
      <c r="H368" s="204">
        <v>190505000</v>
      </c>
      <c r="I368" s="205" t="s">
        <v>975</v>
      </c>
      <c r="J368" s="226" t="s">
        <v>2480</v>
      </c>
      <c r="K368" s="226" t="s">
        <v>2490</v>
      </c>
      <c r="L368" s="220">
        <v>123</v>
      </c>
      <c r="M368" s="202" t="s">
        <v>2475</v>
      </c>
      <c r="N368" s="204">
        <v>123</v>
      </c>
      <c r="O368" s="202" t="s">
        <v>2365</v>
      </c>
      <c r="P368" s="210">
        <v>0</v>
      </c>
      <c r="Q368" s="210">
        <v>297342000</v>
      </c>
      <c r="R368" s="210">
        <v>0</v>
      </c>
      <c r="S368" s="210">
        <v>129696000</v>
      </c>
      <c r="T368" s="210">
        <v>0</v>
      </c>
      <c r="U368" s="210">
        <v>0</v>
      </c>
      <c r="V368" s="210">
        <v>0</v>
      </c>
      <c r="W368" s="210">
        <v>0</v>
      </c>
      <c r="X368" s="211">
        <v>427038000</v>
      </c>
      <c r="Y368" s="210">
        <v>0</v>
      </c>
      <c r="Z368" s="210">
        <v>0</v>
      </c>
      <c r="AA368" s="210">
        <v>0</v>
      </c>
      <c r="AB368" s="212">
        <v>0</v>
      </c>
      <c r="AC368" s="213">
        <v>427038000</v>
      </c>
      <c r="AD368" s="210">
        <v>0</v>
      </c>
      <c r="AE368" s="210">
        <v>309235680</v>
      </c>
      <c r="AF368" s="210">
        <v>0</v>
      </c>
      <c r="AG368" s="210">
        <v>134883840</v>
      </c>
      <c r="AH368" s="210">
        <v>0</v>
      </c>
      <c r="AI368" s="210">
        <v>0</v>
      </c>
      <c r="AJ368" s="210">
        <v>0</v>
      </c>
      <c r="AK368" s="210">
        <v>0</v>
      </c>
      <c r="AL368" s="211">
        <v>444119520</v>
      </c>
      <c r="AM368" s="210">
        <v>0</v>
      </c>
      <c r="AN368" s="210">
        <v>0</v>
      </c>
      <c r="AO368" s="210">
        <v>0</v>
      </c>
      <c r="AP368" s="212">
        <v>0</v>
      </c>
      <c r="AQ368" s="214">
        <v>444119520</v>
      </c>
      <c r="AR368" s="210">
        <v>0</v>
      </c>
      <c r="AS368" s="210">
        <v>321605107.19999999</v>
      </c>
      <c r="AT368" s="210">
        <v>0</v>
      </c>
      <c r="AU368" s="210">
        <v>140279193.59999999</v>
      </c>
      <c r="AV368" s="210">
        <v>0</v>
      </c>
      <c r="AW368" s="210">
        <v>0</v>
      </c>
      <c r="AX368" s="210">
        <v>0</v>
      </c>
      <c r="AY368" s="210">
        <v>0</v>
      </c>
      <c r="AZ368" s="211">
        <v>461884300.79999995</v>
      </c>
      <c r="BA368" s="210">
        <v>0</v>
      </c>
      <c r="BB368" s="210">
        <v>0</v>
      </c>
      <c r="BC368" s="210">
        <v>0</v>
      </c>
      <c r="BD368" s="212">
        <v>0</v>
      </c>
      <c r="BE368" s="214">
        <v>461884300.79999995</v>
      </c>
      <c r="BF368" s="210">
        <v>0</v>
      </c>
      <c r="BG368" s="210">
        <v>334469311.49000001</v>
      </c>
      <c r="BH368" s="210">
        <v>0</v>
      </c>
      <c r="BI368" s="210">
        <v>145890361.34</v>
      </c>
      <c r="BJ368" s="210">
        <v>0</v>
      </c>
      <c r="BK368" s="210">
        <v>0</v>
      </c>
      <c r="BL368" s="210">
        <v>0</v>
      </c>
      <c r="BM368" s="210">
        <v>0</v>
      </c>
      <c r="BN368" s="211">
        <v>480359672.83000004</v>
      </c>
      <c r="BO368" s="210">
        <v>0</v>
      </c>
      <c r="BP368" s="210">
        <v>0</v>
      </c>
      <c r="BQ368" s="210">
        <v>0</v>
      </c>
      <c r="BR368" s="212">
        <v>0</v>
      </c>
      <c r="BS368" s="215">
        <v>480359672.83000004</v>
      </c>
      <c r="BT368" s="216">
        <v>1813401493.6300001</v>
      </c>
      <c r="BU368" s="217"/>
    </row>
    <row r="369" spans="1:73" ht="15.6">
      <c r="A369" s="201">
        <v>365</v>
      </c>
      <c r="B369" s="202" t="s">
        <v>2366</v>
      </c>
      <c r="C369" s="202" t="s">
        <v>2367</v>
      </c>
      <c r="D369" s="202" t="s">
        <v>3632</v>
      </c>
      <c r="E369" s="202" t="s">
        <v>2369</v>
      </c>
      <c r="F369" s="203">
        <v>19</v>
      </c>
      <c r="G369" s="202" t="s">
        <v>2472</v>
      </c>
      <c r="H369" s="204">
        <v>190502100</v>
      </c>
      <c r="I369" s="205" t="s">
        <v>1430</v>
      </c>
      <c r="J369" s="226" t="s">
        <v>2491</v>
      </c>
      <c r="K369" s="226" t="s">
        <v>2492</v>
      </c>
      <c r="L369" s="220">
        <v>123</v>
      </c>
      <c r="M369" s="202" t="s">
        <v>2378</v>
      </c>
      <c r="N369" s="204">
        <v>123</v>
      </c>
      <c r="O369" s="202" t="s">
        <v>2365</v>
      </c>
      <c r="P369" s="210">
        <v>0</v>
      </c>
      <c r="Q369" s="210">
        <v>302000000</v>
      </c>
      <c r="R369" s="210">
        <v>0</v>
      </c>
      <c r="S369" s="210">
        <v>0</v>
      </c>
      <c r="T369" s="210">
        <v>0</v>
      </c>
      <c r="U369" s="210">
        <v>0</v>
      </c>
      <c r="V369" s="210">
        <v>0</v>
      </c>
      <c r="W369" s="210">
        <v>0</v>
      </c>
      <c r="X369" s="211">
        <v>302000000</v>
      </c>
      <c r="Y369" s="210">
        <v>0</v>
      </c>
      <c r="Z369" s="210">
        <v>0</v>
      </c>
      <c r="AA369" s="210">
        <v>0</v>
      </c>
      <c r="AB369" s="212">
        <v>0</v>
      </c>
      <c r="AC369" s="213">
        <v>302000000</v>
      </c>
      <c r="AD369" s="210">
        <v>0</v>
      </c>
      <c r="AE369" s="210">
        <v>314080000</v>
      </c>
      <c r="AF369" s="210">
        <v>0</v>
      </c>
      <c r="AG369" s="210">
        <v>0</v>
      </c>
      <c r="AH369" s="210">
        <v>0</v>
      </c>
      <c r="AI369" s="210">
        <v>0</v>
      </c>
      <c r="AJ369" s="210">
        <v>0</v>
      </c>
      <c r="AK369" s="210">
        <v>0</v>
      </c>
      <c r="AL369" s="211">
        <v>314080000</v>
      </c>
      <c r="AM369" s="210">
        <v>0</v>
      </c>
      <c r="AN369" s="210">
        <v>0</v>
      </c>
      <c r="AO369" s="210">
        <v>0</v>
      </c>
      <c r="AP369" s="212">
        <v>0</v>
      </c>
      <c r="AQ369" s="214">
        <v>314080000</v>
      </c>
      <c r="AR369" s="210">
        <v>0</v>
      </c>
      <c r="AS369" s="210">
        <v>326643200</v>
      </c>
      <c r="AT369" s="210">
        <v>0</v>
      </c>
      <c r="AU369" s="210">
        <v>0</v>
      </c>
      <c r="AV369" s="210">
        <v>0</v>
      </c>
      <c r="AW369" s="210">
        <v>0</v>
      </c>
      <c r="AX369" s="210">
        <v>0</v>
      </c>
      <c r="AY369" s="210">
        <v>0</v>
      </c>
      <c r="AZ369" s="211">
        <v>326643200</v>
      </c>
      <c r="BA369" s="210">
        <v>0</v>
      </c>
      <c r="BB369" s="210">
        <v>0</v>
      </c>
      <c r="BC369" s="210">
        <v>0</v>
      </c>
      <c r="BD369" s="212">
        <v>0</v>
      </c>
      <c r="BE369" s="214">
        <v>326643200</v>
      </c>
      <c r="BF369" s="210">
        <v>0</v>
      </c>
      <c r="BG369" s="210">
        <v>339708928</v>
      </c>
      <c r="BH369" s="210">
        <v>0</v>
      </c>
      <c r="BI369" s="210">
        <v>0</v>
      </c>
      <c r="BJ369" s="210">
        <v>0</v>
      </c>
      <c r="BK369" s="210">
        <v>0</v>
      </c>
      <c r="BL369" s="210">
        <v>0</v>
      </c>
      <c r="BM369" s="210">
        <v>0</v>
      </c>
      <c r="BN369" s="211">
        <v>339708928</v>
      </c>
      <c r="BO369" s="210">
        <v>0</v>
      </c>
      <c r="BP369" s="210">
        <v>0</v>
      </c>
      <c r="BQ369" s="210">
        <v>0</v>
      </c>
      <c r="BR369" s="212">
        <v>0</v>
      </c>
      <c r="BS369" s="215">
        <v>339708928</v>
      </c>
      <c r="BT369" s="216">
        <v>1282432128</v>
      </c>
      <c r="BU369" s="217"/>
    </row>
    <row r="370" spans="1:73" ht="15.6">
      <c r="A370" s="201">
        <v>366</v>
      </c>
      <c r="B370" s="202" t="s">
        <v>2366</v>
      </c>
      <c r="C370" s="202" t="s">
        <v>2367</v>
      </c>
      <c r="D370" s="202" t="s">
        <v>3632</v>
      </c>
      <c r="E370" s="202" t="s">
        <v>2369</v>
      </c>
      <c r="F370" s="203">
        <v>19</v>
      </c>
      <c r="G370" s="202" t="s">
        <v>2472</v>
      </c>
      <c r="H370" s="204">
        <v>190505400</v>
      </c>
      <c r="I370" s="205" t="s">
        <v>1204</v>
      </c>
      <c r="J370" s="226" t="s">
        <v>3633</v>
      </c>
      <c r="K370" s="226" t="s">
        <v>2496</v>
      </c>
      <c r="L370" s="220">
        <v>123</v>
      </c>
      <c r="M370" s="202" t="s">
        <v>2378</v>
      </c>
      <c r="N370" s="204">
        <v>123</v>
      </c>
      <c r="O370" s="202" t="s">
        <v>2365</v>
      </c>
      <c r="P370" s="210">
        <v>0</v>
      </c>
      <c r="Q370" s="210">
        <v>0</v>
      </c>
      <c r="R370" s="210">
        <v>0</v>
      </c>
      <c r="S370" s="210">
        <v>305472800</v>
      </c>
      <c r="T370" s="210">
        <v>0</v>
      </c>
      <c r="U370" s="210">
        <v>0</v>
      </c>
      <c r="V370" s="210">
        <v>0</v>
      </c>
      <c r="W370" s="210">
        <v>0</v>
      </c>
      <c r="X370" s="211">
        <v>305472800</v>
      </c>
      <c r="Y370" s="210">
        <v>0</v>
      </c>
      <c r="Z370" s="210">
        <v>0</v>
      </c>
      <c r="AA370" s="210">
        <v>0</v>
      </c>
      <c r="AB370" s="212">
        <v>0</v>
      </c>
      <c r="AC370" s="213">
        <v>305472800</v>
      </c>
      <c r="AD370" s="210">
        <v>0</v>
      </c>
      <c r="AE370" s="210">
        <v>0</v>
      </c>
      <c r="AF370" s="210">
        <v>0</v>
      </c>
      <c r="AG370" s="210">
        <v>317691712</v>
      </c>
      <c r="AH370" s="210">
        <v>0</v>
      </c>
      <c r="AI370" s="210">
        <v>0</v>
      </c>
      <c r="AJ370" s="210">
        <v>0</v>
      </c>
      <c r="AK370" s="210">
        <v>0</v>
      </c>
      <c r="AL370" s="211">
        <v>317691712</v>
      </c>
      <c r="AM370" s="210">
        <v>0</v>
      </c>
      <c r="AN370" s="210">
        <v>0</v>
      </c>
      <c r="AO370" s="210">
        <v>0</v>
      </c>
      <c r="AP370" s="212">
        <v>0</v>
      </c>
      <c r="AQ370" s="214">
        <v>317691712</v>
      </c>
      <c r="AR370" s="210">
        <v>0</v>
      </c>
      <c r="AS370" s="210">
        <v>0</v>
      </c>
      <c r="AT370" s="210">
        <v>0</v>
      </c>
      <c r="AU370" s="210">
        <v>330399380.48000002</v>
      </c>
      <c r="AV370" s="210">
        <v>0</v>
      </c>
      <c r="AW370" s="210">
        <v>0</v>
      </c>
      <c r="AX370" s="210">
        <v>0</v>
      </c>
      <c r="AY370" s="210">
        <v>0</v>
      </c>
      <c r="AZ370" s="211">
        <v>330399380.48000002</v>
      </c>
      <c r="BA370" s="210">
        <v>0</v>
      </c>
      <c r="BB370" s="210">
        <v>0</v>
      </c>
      <c r="BC370" s="210">
        <v>0</v>
      </c>
      <c r="BD370" s="212">
        <v>0</v>
      </c>
      <c r="BE370" s="214">
        <v>330399380.48000002</v>
      </c>
      <c r="BF370" s="210">
        <v>0</v>
      </c>
      <c r="BG370" s="210">
        <v>0</v>
      </c>
      <c r="BH370" s="210">
        <v>0</v>
      </c>
      <c r="BI370" s="210">
        <v>343615355.69999999</v>
      </c>
      <c r="BJ370" s="210">
        <v>0</v>
      </c>
      <c r="BK370" s="210">
        <v>0</v>
      </c>
      <c r="BL370" s="210">
        <v>0</v>
      </c>
      <c r="BM370" s="210">
        <v>0</v>
      </c>
      <c r="BN370" s="211">
        <v>343615355.69999999</v>
      </c>
      <c r="BO370" s="210">
        <v>0</v>
      </c>
      <c r="BP370" s="210">
        <v>0</v>
      </c>
      <c r="BQ370" s="210">
        <v>0</v>
      </c>
      <c r="BR370" s="212">
        <v>0</v>
      </c>
      <c r="BS370" s="215">
        <v>343615355.69999999</v>
      </c>
      <c r="BT370" s="216">
        <v>1297179248.1800001</v>
      </c>
      <c r="BU370" s="217"/>
    </row>
    <row r="371" spans="1:73" ht="31.2">
      <c r="A371" s="201">
        <v>367</v>
      </c>
      <c r="B371" s="202" t="s">
        <v>2366</v>
      </c>
      <c r="C371" s="202" t="s">
        <v>2367</v>
      </c>
      <c r="D371" s="202" t="s">
        <v>3632</v>
      </c>
      <c r="E371" s="202" t="s">
        <v>2369</v>
      </c>
      <c r="F371" s="203">
        <v>19</v>
      </c>
      <c r="G371" s="202" t="s">
        <v>2497</v>
      </c>
      <c r="H371" s="204">
        <v>190300700</v>
      </c>
      <c r="I371" s="205" t="s">
        <v>2675</v>
      </c>
      <c r="J371" s="226" t="s">
        <v>2499</v>
      </c>
      <c r="K371" s="226" t="s">
        <v>2500</v>
      </c>
      <c r="L371" s="220">
        <v>68324</v>
      </c>
      <c r="M371" s="202" t="s">
        <v>2501</v>
      </c>
      <c r="N371" s="204">
        <v>70000</v>
      </c>
      <c r="O371" s="202" t="s">
        <v>2365</v>
      </c>
      <c r="P371" s="210">
        <v>0</v>
      </c>
      <c r="Q371" s="210">
        <v>1995333858</v>
      </c>
      <c r="R371" s="210">
        <v>0</v>
      </c>
      <c r="S371" s="210">
        <v>1081374800</v>
      </c>
      <c r="T371" s="210">
        <v>0</v>
      </c>
      <c r="U371" s="210">
        <v>0</v>
      </c>
      <c r="V371" s="210">
        <v>0</v>
      </c>
      <c r="W371" s="210">
        <v>0</v>
      </c>
      <c r="X371" s="211">
        <v>3076708658</v>
      </c>
      <c r="Y371" s="210">
        <v>0</v>
      </c>
      <c r="Z371" s="210">
        <v>0</v>
      </c>
      <c r="AA371" s="210">
        <v>0</v>
      </c>
      <c r="AB371" s="212">
        <v>0</v>
      </c>
      <c r="AC371" s="213">
        <v>3076708658</v>
      </c>
      <c r="AD371" s="210">
        <v>0</v>
      </c>
      <c r="AE371" s="210">
        <v>2075147212.3199999</v>
      </c>
      <c r="AF371" s="210">
        <v>0</v>
      </c>
      <c r="AG371" s="210">
        <v>1124629792</v>
      </c>
      <c r="AH371" s="210">
        <v>0</v>
      </c>
      <c r="AI371" s="210">
        <v>0</v>
      </c>
      <c r="AJ371" s="210">
        <v>0</v>
      </c>
      <c r="AK371" s="210">
        <v>0</v>
      </c>
      <c r="AL371" s="211">
        <v>3199777004.3199997</v>
      </c>
      <c r="AM371" s="210">
        <v>0</v>
      </c>
      <c r="AN371" s="210">
        <v>0</v>
      </c>
      <c r="AO371" s="210">
        <v>0</v>
      </c>
      <c r="AP371" s="212">
        <v>0</v>
      </c>
      <c r="AQ371" s="214">
        <v>3199777004.3199997</v>
      </c>
      <c r="AR371" s="210">
        <v>0</v>
      </c>
      <c r="AS371" s="210">
        <v>2158153100.8099999</v>
      </c>
      <c r="AT371" s="210">
        <v>0</v>
      </c>
      <c r="AU371" s="210">
        <v>1169614983.6800001</v>
      </c>
      <c r="AV371" s="210">
        <v>0</v>
      </c>
      <c r="AW371" s="210">
        <v>0</v>
      </c>
      <c r="AX371" s="210">
        <v>0</v>
      </c>
      <c r="AY371" s="210">
        <v>0</v>
      </c>
      <c r="AZ371" s="211">
        <v>3327768084.4899998</v>
      </c>
      <c r="BA371" s="210">
        <v>0</v>
      </c>
      <c r="BB371" s="210">
        <v>0</v>
      </c>
      <c r="BC371" s="210">
        <v>0</v>
      </c>
      <c r="BD371" s="212">
        <v>0</v>
      </c>
      <c r="BE371" s="214">
        <v>3327768084.4899998</v>
      </c>
      <c r="BF371" s="210">
        <v>0</v>
      </c>
      <c r="BG371" s="210">
        <v>2244479224.8400002</v>
      </c>
      <c r="BH371" s="210">
        <v>0</v>
      </c>
      <c r="BI371" s="210">
        <v>1216399583.03</v>
      </c>
      <c r="BJ371" s="210">
        <v>0</v>
      </c>
      <c r="BK371" s="210">
        <v>0</v>
      </c>
      <c r="BL371" s="210">
        <v>0</v>
      </c>
      <c r="BM371" s="210">
        <v>0</v>
      </c>
      <c r="BN371" s="211">
        <v>3460878807.8699999</v>
      </c>
      <c r="BO371" s="210">
        <v>0</v>
      </c>
      <c r="BP371" s="210">
        <v>0</v>
      </c>
      <c r="BQ371" s="210">
        <v>0</v>
      </c>
      <c r="BR371" s="212">
        <v>0</v>
      </c>
      <c r="BS371" s="215">
        <v>3460878807.8699999</v>
      </c>
      <c r="BT371" s="216">
        <v>13065132554.68</v>
      </c>
      <c r="BU371" s="217"/>
    </row>
    <row r="372" spans="1:73" ht="15.6">
      <c r="A372" s="201">
        <v>368</v>
      </c>
      <c r="B372" s="202" t="s">
        <v>2366</v>
      </c>
      <c r="C372" s="202" t="s">
        <v>2367</v>
      </c>
      <c r="D372" s="202" t="s">
        <v>3632</v>
      </c>
      <c r="E372" s="202" t="s">
        <v>2369</v>
      </c>
      <c r="F372" s="203">
        <v>19</v>
      </c>
      <c r="G372" s="202" t="s">
        <v>2497</v>
      </c>
      <c r="H372" s="204">
        <v>190301100</v>
      </c>
      <c r="I372" s="205" t="s">
        <v>2502</v>
      </c>
      <c r="J372" s="226" t="s">
        <v>2503</v>
      </c>
      <c r="K372" s="226" t="s">
        <v>2504</v>
      </c>
      <c r="L372" s="220">
        <v>123</v>
      </c>
      <c r="M372" s="202" t="s">
        <v>2378</v>
      </c>
      <c r="N372" s="204">
        <v>123</v>
      </c>
      <c r="O372" s="202" t="s">
        <v>2365</v>
      </c>
      <c r="P372" s="210">
        <v>364527800</v>
      </c>
      <c r="Q372" s="210">
        <v>2418549934</v>
      </c>
      <c r="R372" s="210">
        <v>0</v>
      </c>
      <c r="S372" s="210">
        <v>488645400</v>
      </c>
      <c r="T372" s="210">
        <v>0</v>
      </c>
      <c r="U372" s="210">
        <v>0</v>
      </c>
      <c r="V372" s="210">
        <v>0</v>
      </c>
      <c r="W372" s="210">
        <v>0</v>
      </c>
      <c r="X372" s="211">
        <v>3271723134</v>
      </c>
      <c r="Y372" s="210">
        <v>250000000</v>
      </c>
      <c r="Z372" s="210">
        <v>0</v>
      </c>
      <c r="AA372" s="210">
        <v>0</v>
      </c>
      <c r="AB372" s="212">
        <v>250000000</v>
      </c>
      <c r="AC372" s="213">
        <v>3521723134</v>
      </c>
      <c r="AD372" s="210">
        <v>379108912</v>
      </c>
      <c r="AE372" s="210">
        <v>2515291931.3600001</v>
      </c>
      <c r="AF372" s="210">
        <v>0</v>
      </c>
      <c r="AG372" s="210">
        <v>508191216</v>
      </c>
      <c r="AH372" s="210">
        <v>0</v>
      </c>
      <c r="AI372" s="210">
        <v>0</v>
      </c>
      <c r="AJ372" s="210">
        <v>0</v>
      </c>
      <c r="AK372" s="210">
        <v>0</v>
      </c>
      <c r="AL372" s="211">
        <v>3402592059.3600001</v>
      </c>
      <c r="AM372" s="210">
        <v>260000000</v>
      </c>
      <c r="AN372" s="210">
        <v>0</v>
      </c>
      <c r="AO372" s="210">
        <v>0</v>
      </c>
      <c r="AP372" s="212">
        <v>260000000</v>
      </c>
      <c r="AQ372" s="214">
        <v>3662592059.3600001</v>
      </c>
      <c r="AR372" s="210">
        <v>394273268.48000002</v>
      </c>
      <c r="AS372" s="210">
        <v>2615903608.6100001</v>
      </c>
      <c r="AT372" s="210">
        <v>0</v>
      </c>
      <c r="AU372" s="210">
        <v>528518864.63999999</v>
      </c>
      <c r="AV372" s="210">
        <v>0</v>
      </c>
      <c r="AW372" s="210">
        <v>0</v>
      </c>
      <c r="AX372" s="210">
        <v>0</v>
      </c>
      <c r="AY372" s="210">
        <v>0</v>
      </c>
      <c r="AZ372" s="211">
        <v>3538695741.73</v>
      </c>
      <c r="BA372" s="210">
        <v>270400000</v>
      </c>
      <c r="BB372" s="210">
        <v>0</v>
      </c>
      <c r="BC372" s="210">
        <v>0</v>
      </c>
      <c r="BD372" s="212">
        <v>270400000</v>
      </c>
      <c r="BE372" s="214">
        <v>3809095741.73</v>
      </c>
      <c r="BF372" s="210">
        <v>410044199.22000003</v>
      </c>
      <c r="BG372" s="210">
        <v>2720539752.9499998</v>
      </c>
      <c r="BH372" s="210">
        <v>0</v>
      </c>
      <c r="BI372" s="210">
        <v>549659619.23000002</v>
      </c>
      <c r="BJ372" s="210">
        <v>0</v>
      </c>
      <c r="BK372" s="210">
        <v>0</v>
      </c>
      <c r="BL372" s="210">
        <v>0</v>
      </c>
      <c r="BM372" s="210">
        <v>0</v>
      </c>
      <c r="BN372" s="211">
        <v>3680243571.4000001</v>
      </c>
      <c r="BO372" s="210">
        <v>281216000</v>
      </c>
      <c r="BP372" s="210">
        <v>0</v>
      </c>
      <c r="BQ372" s="210">
        <v>0</v>
      </c>
      <c r="BR372" s="212">
        <v>281216000</v>
      </c>
      <c r="BS372" s="215">
        <v>3961459571.4000001</v>
      </c>
      <c r="BT372" s="216">
        <v>14954870506.49</v>
      </c>
      <c r="BU372" s="217"/>
    </row>
    <row r="373" spans="1:73" ht="15.6">
      <c r="A373" s="201">
        <v>369</v>
      </c>
      <c r="B373" s="202" t="s">
        <v>2366</v>
      </c>
      <c r="C373" s="202" t="s">
        <v>2367</v>
      </c>
      <c r="D373" s="202" t="s">
        <v>3632</v>
      </c>
      <c r="E373" s="202" t="s">
        <v>2369</v>
      </c>
      <c r="F373" s="203">
        <v>19</v>
      </c>
      <c r="G373" s="202" t="s">
        <v>2497</v>
      </c>
      <c r="H373" s="204">
        <v>190303100</v>
      </c>
      <c r="I373" s="205" t="s">
        <v>1361</v>
      </c>
      <c r="J373" s="226" t="s">
        <v>2505</v>
      </c>
      <c r="K373" s="226" t="s">
        <v>2506</v>
      </c>
      <c r="L373" s="220">
        <v>4</v>
      </c>
      <c r="M373" s="202" t="s">
        <v>2378</v>
      </c>
      <c r="N373" s="204">
        <v>8</v>
      </c>
      <c r="O373" s="202" t="s">
        <v>2365</v>
      </c>
      <c r="P373" s="210">
        <v>0</v>
      </c>
      <c r="Q373" s="210">
        <v>3684556090</v>
      </c>
      <c r="R373" s="210">
        <v>0</v>
      </c>
      <c r="S373" s="210">
        <v>708313300</v>
      </c>
      <c r="T373" s="210">
        <v>0</v>
      </c>
      <c r="U373" s="210">
        <v>0</v>
      </c>
      <c r="V373" s="210">
        <v>0</v>
      </c>
      <c r="W373" s="210">
        <v>0</v>
      </c>
      <c r="X373" s="211">
        <v>4392869390</v>
      </c>
      <c r="Y373" s="210">
        <v>0</v>
      </c>
      <c r="Z373" s="210">
        <v>0</v>
      </c>
      <c r="AA373" s="210">
        <v>0</v>
      </c>
      <c r="AB373" s="212">
        <v>0</v>
      </c>
      <c r="AC373" s="213">
        <v>4392869390</v>
      </c>
      <c r="AD373" s="210">
        <v>0</v>
      </c>
      <c r="AE373" s="210">
        <v>3831938333.5999999</v>
      </c>
      <c r="AF373" s="210">
        <v>0</v>
      </c>
      <c r="AG373" s="210">
        <v>736645832</v>
      </c>
      <c r="AH373" s="210">
        <v>0</v>
      </c>
      <c r="AI373" s="210">
        <v>0</v>
      </c>
      <c r="AJ373" s="210">
        <v>0</v>
      </c>
      <c r="AK373" s="210">
        <v>0</v>
      </c>
      <c r="AL373" s="211">
        <v>4568584165.6000004</v>
      </c>
      <c r="AM373" s="210">
        <v>0</v>
      </c>
      <c r="AN373" s="210">
        <v>0</v>
      </c>
      <c r="AO373" s="210">
        <v>0</v>
      </c>
      <c r="AP373" s="212">
        <v>0</v>
      </c>
      <c r="AQ373" s="214">
        <v>4568584165.6000004</v>
      </c>
      <c r="AR373" s="210">
        <v>0</v>
      </c>
      <c r="AS373" s="210">
        <v>3985215866.9400001</v>
      </c>
      <c r="AT373" s="210">
        <v>0</v>
      </c>
      <c r="AU373" s="210">
        <v>766111665.27999997</v>
      </c>
      <c r="AV373" s="210">
        <v>0</v>
      </c>
      <c r="AW373" s="210">
        <v>0</v>
      </c>
      <c r="AX373" s="210">
        <v>0</v>
      </c>
      <c r="AY373" s="210">
        <v>0</v>
      </c>
      <c r="AZ373" s="211">
        <v>4751327532.2200003</v>
      </c>
      <c r="BA373" s="210">
        <v>0</v>
      </c>
      <c r="BB373" s="210">
        <v>0</v>
      </c>
      <c r="BC373" s="210">
        <v>0</v>
      </c>
      <c r="BD373" s="212">
        <v>0</v>
      </c>
      <c r="BE373" s="214">
        <v>4751327532.2200003</v>
      </c>
      <c r="BF373" s="210">
        <v>0</v>
      </c>
      <c r="BG373" s="210">
        <v>4144624501.6199999</v>
      </c>
      <c r="BH373" s="210">
        <v>0</v>
      </c>
      <c r="BI373" s="210">
        <v>796756131.88999999</v>
      </c>
      <c r="BJ373" s="210">
        <v>0</v>
      </c>
      <c r="BK373" s="210">
        <v>0</v>
      </c>
      <c r="BL373" s="210">
        <v>0</v>
      </c>
      <c r="BM373" s="210">
        <v>0</v>
      </c>
      <c r="BN373" s="211">
        <v>4941380633.5100002</v>
      </c>
      <c r="BO373" s="210">
        <v>0</v>
      </c>
      <c r="BP373" s="210">
        <v>0</v>
      </c>
      <c r="BQ373" s="210">
        <v>0</v>
      </c>
      <c r="BR373" s="212">
        <v>0</v>
      </c>
      <c r="BS373" s="215">
        <v>4941380633.5100002</v>
      </c>
      <c r="BT373" s="216">
        <v>18654161721.330002</v>
      </c>
      <c r="BU373" s="217"/>
    </row>
    <row r="374" spans="1:73" ht="31.2">
      <c r="A374" s="201">
        <v>370</v>
      </c>
      <c r="B374" s="202" t="s">
        <v>2366</v>
      </c>
      <c r="C374" s="202" t="s">
        <v>2367</v>
      </c>
      <c r="D374" s="202" t="s">
        <v>3632</v>
      </c>
      <c r="E374" s="202" t="s">
        <v>2369</v>
      </c>
      <c r="F374" s="203">
        <v>19</v>
      </c>
      <c r="G374" s="202" t="s">
        <v>2497</v>
      </c>
      <c r="H374" s="204">
        <v>190304000</v>
      </c>
      <c r="I374" s="205" t="s">
        <v>2507</v>
      </c>
      <c r="J374" s="226" t="s">
        <v>2508</v>
      </c>
      <c r="K374" s="226" t="s">
        <v>2509</v>
      </c>
      <c r="L374" s="220">
        <v>123</v>
      </c>
      <c r="M374" s="202" t="s">
        <v>2378</v>
      </c>
      <c r="N374" s="204">
        <v>123</v>
      </c>
      <c r="O374" s="202" t="s">
        <v>2365</v>
      </c>
      <c r="P374" s="210">
        <v>0</v>
      </c>
      <c r="Q374" s="210">
        <v>714996969</v>
      </c>
      <c r="R374" s="210">
        <v>0</v>
      </c>
      <c r="S374" s="210">
        <v>2107122651</v>
      </c>
      <c r="T374" s="210">
        <v>0</v>
      </c>
      <c r="U374" s="210">
        <v>0</v>
      </c>
      <c r="V374" s="210">
        <v>0</v>
      </c>
      <c r="W374" s="210">
        <v>0</v>
      </c>
      <c r="X374" s="211">
        <v>2822119620</v>
      </c>
      <c r="Y374" s="210">
        <v>0</v>
      </c>
      <c r="Z374" s="210">
        <v>0</v>
      </c>
      <c r="AA374" s="210">
        <v>0</v>
      </c>
      <c r="AB374" s="212">
        <v>0</v>
      </c>
      <c r="AC374" s="213">
        <v>2822119620</v>
      </c>
      <c r="AD374" s="210">
        <v>0</v>
      </c>
      <c r="AE374" s="210">
        <v>743596847.75999999</v>
      </c>
      <c r="AF374" s="210">
        <v>0</v>
      </c>
      <c r="AG374" s="210">
        <v>2191407557.04</v>
      </c>
      <c r="AH374" s="210">
        <v>0</v>
      </c>
      <c r="AI374" s="210">
        <v>0</v>
      </c>
      <c r="AJ374" s="210">
        <v>0</v>
      </c>
      <c r="AK374" s="210">
        <v>0</v>
      </c>
      <c r="AL374" s="211">
        <v>2935004404.8000002</v>
      </c>
      <c r="AM374" s="210">
        <v>0</v>
      </c>
      <c r="AN374" s="210">
        <v>0</v>
      </c>
      <c r="AO374" s="210">
        <v>0</v>
      </c>
      <c r="AP374" s="212">
        <v>0</v>
      </c>
      <c r="AQ374" s="214">
        <v>2935004404.8000002</v>
      </c>
      <c r="AR374" s="210">
        <v>0</v>
      </c>
      <c r="AS374" s="210">
        <v>773340721.66999996</v>
      </c>
      <c r="AT374" s="210">
        <v>0</v>
      </c>
      <c r="AU374" s="210">
        <v>2279063859.3200002</v>
      </c>
      <c r="AV374" s="210">
        <v>0</v>
      </c>
      <c r="AW374" s="210">
        <v>0</v>
      </c>
      <c r="AX374" s="210">
        <v>0</v>
      </c>
      <c r="AY374" s="210">
        <v>0</v>
      </c>
      <c r="AZ374" s="211">
        <v>3052404580.9900002</v>
      </c>
      <c r="BA374" s="210">
        <v>0</v>
      </c>
      <c r="BB374" s="210">
        <v>0</v>
      </c>
      <c r="BC374" s="210">
        <v>0</v>
      </c>
      <c r="BD374" s="212">
        <v>0</v>
      </c>
      <c r="BE374" s="214">
        <v>3052404580.9900002</v>
      </c>
      <c r="BF374" s="210">
        <v>0</v>
      </c>
      <c r="BG374" s="210">
        <v>804274350.53999996</v>
      </c>
      <c r="BH374" s="210">
        <v>0</v>
      </c>
      <c r="BI374" s="210">
        <v>2370226413.6900001</v>
      </c>
      <c r="BJ374" s="210">
        <v>0</v>
      </c>
      <c r="BK374" s="210">
        <v>0</v>
      </c>
      <c r="BL374" s="210">
        <v>0</v>
      </c>
      <c r="BM374" s="210">
        <v>0</v>
      </c>
      <c r="BN374" s="211">
        <v>3174500764.23</v>
      </c>
      <c r="BO374" s="210">
        <v>0</v>
      </c>
      <c r="BP374" s="210">
        <v>0</v>
      </c>
      <c r="BQ374" s="210">
        <v>0</v>
      </c>
      <c r="BR374" s="212">
        <v>0</v>
      </c>
      <c r="BS374" s="215">
        <v>3174500764.23</v>
      </c>
      <c r="BT374" s="216">
        <v>11984029370.02</v>
      </c>
      <c r="BU374" s="217"/>
    </row>
    <row r="375" spans="1:73" ht="15.6">
      <c r="A375" s="201">
        <v>371</v>
      </c>
      <c r="B375" s="202" t="s">
        <v>2366</v>
      </c>
      <c r="C375" s="202" t="s">
        <v>2367</v>
      </c>
      <c r="D375" s="202" t="s">
        <v>3632</v>
      </c>
      <c r="E375" s="202" t="s">
        <v>2369</v>
      </c>
      <c r="F375" s="203">
        <v>19</v>
      </c>
      <c r="G375" s="202" t="s">
        <v>2497</v>
      </c>
      <c r="H375" s="204">
        <v>190305700</v>
      </c>
      <c r="I375" s="205" t="s">
        <v>824</v>
      </c>
      <c r="J375" s="226" t="s">
        <v>2512</v>
      </c>
      <c r="K375" s="226" t="s">
        <v>2513</v>
      </c>
      <c r="L375" s="220">
        <v>123</v>
      </c>
      <c r="M375" s="202" t="s">
        <v>2378</v>
      </c>
      <c r="N375" s="204">
        <v>123</v>
      </c>
      <c r="O375" s="202" t="s">
        <v>2365</v>
      </c>
      <c r="P375" s="210">
        <v>0</v>
      </c>
      <c r="Q375" s="210">
        <v>99000000</v>
      </c>
      <c r="R375" s="210">
        <v>0</v>
      </c>
      <c r="S375" s="210">
        <v>1889003280</v>
      </c>
      <c r="T375" s="210">
        <v>0</v>
      </c>
      <c r="U375" s="210">
        <v>0</v>
      </c>
      <c r="V375" s="210">
        <v>0</v>
      </c>
      <c r="W375" s="210">
        <v>0</v>
      </c>
      <c r="X375" s="211">
        <v>1988003280</v>
      </c>
      <c r="Y375" s="210">
        <v>0</v>
      </c>
      <c r="Z375" s="210">
        <v>0</v>
      </c>
      <c r="AA375" s="210">
        <v>0</v>
      </c>
      <c r="AB375" s="212">
        <v>0</v>
      </c>
      <c r="AC375" s="213">
        <v>1988003280</v>
      </c>
      <c r="AD375" s="210">
        <v>0</v>
      </c>
      <c r="AE375" s="210">
        <v>102960000</v>
      </c>
      <c r="AF375" s="210">
        <v>0</v>
      </c>
      <c r="AG375" s="210">
        <v>1964563411.2</v>
      </c>
      <c r="AH375" s="210">
        <v>0</v>
      </c>
      <c r="AI375" s="210">
        <v>0</v>
      </c>
      <c r="AJ375" s="210">
        <v>0</v>
      </c>
      <c r="AK375" s="210">
        <v>0</v>
      </c>
      <c r="AL375" s="211">
        <v>2067523411.2</v>
      </c>
      <c r="AM375" s="210">
        <v>0</v>
      </c>
      <c r="AN375" s="210">
        <v>0</v>
      </c>
      <c r="AO375" s="210">
        <v>0</v>
      </c>
      <c r="AP375" s="212">
        <v>0</v>
      </c>
      <c r="AQ375" s="214">
        <v>2067523411.2</v>
      </c>
      <c r="AR375" s="210">
        <v>0</v>
      </c>
      <c r="AS375" s="210">
        <v>107078400</v>
      </c>
      <c r="AT375" s="210">
        <v>0</v>
      </c>
      <c r="AU375" s="210">
        <v>2043145947.6500001</v>
      </c>
      <c r="AV375" s="210">
        <v>0</v>
      </c>
      <c r="AW375" s="210">
        <v>0</v>
      </c>
      <c r="AX375" s="210">
        <v>0</v>
      </c>
      <c r="AY375" s="210">
        <v>0</v>
      </c>
      <c r="AZ375" s="211">
        <v>2150224347.6500001</v>
      </c>
      <c r="BA375" s="210">
        <v>0</v>
      </c>
      <c r="BB375" s="210">
        <v>0</v>
      </c>
      <c r="BC375" s="210">
        <v>0</v>
      </c>
      <c r="BD375" s="212">
        <v>0</v>
      </c>
      <c r="BE375" s="214">
        <v>2150224347.6500001</v>
      </c>
      <c r="BF375" s="210">
        <v>0</v>
      </c>
      <c r="BG375" s="210">
        <v>111361536</v>
      </c>
      <c r="BH375" s="210">
        <v>0</v>
      </c>
      <c r="BI375" s="210">
        <v>2124871785.5599999</v>
      </c>
      <c r="BJ375" s="210">
        <v>0</v>
      </c>
      <c r="BK375" s="210">
        <v>0</v>
      </c>
      <c r="BL375" s="210">
        <v>0</v>
      </c>
      <c r="BM375" s="210">
        <v>0</v>
      </c>
      <c r="BN375" s="211">
        <v>2236233321.5599999</v>
      </c>
      <c r="BO375" s="210">
        <v>0</v>
      </c>
      <c r="BP375" s="210">
        <v>0</v>
      </c>
      <c r="BQ375" s="210">
        <v>0</v>
      </c>
      <c r="BR375" s="212">
        <v>0</v>
      </c>
      <c r="BS375" s="215">
        <v>2236233321.5599999</v>
      </c>
      <c r="BT375" s="216">
        <v>8441984360.4099998</v>
      </c>
      <c r="BU375" s="217"/>
    </row>
    <row r="376" spans="1:73" ht="15.6">
      <c r="A376" s="201">
        <v>372</v>
      </c>
      <c r="B376" s="202" t="s">
        <v>2366</v>
      </c>
      <c r="C376" s="202" t="s">
        <v>2367</v>
      </c>
      <c r="D376" s="202" t="s">
        <v>3632</v>
      </c>
      <c r="E376" s="202" t="s">
        <v>2369</v>
      </c>
      <c r="F376" s="203">
        <v>19</v>
      </c>
      <c r="G376" s="202" t="s">
        <v>2514</v>
      </c>
      <c r="H376" s="204">
        <v>190600100</v>
      </c>
      <c r="I376" s="205" t="s">
        <v>2515</v>
      </c>
      <c r="J376" s="226" t="s">
        <v>2516</v>
      </c>
      <c r="K376" s="226" t="s">
        <v>2517</v>
      </c>
      <c r="L376" s="220">
        <v>13</v>
      </c>
      <c r="M376" s="202" t="s">
        <v>2378</v>
      </c>
      <c r="N376" s="204">
        <v>31</v>
      </c>
      <c r="O376" s="202" t="s">
        <v>2365</v>
      </c>
      <c r="P376" s="210">
        <v>0</v>
      </c>
      <c r="Q376" s="210">
        <v>0</v>
      </c>
      <c r="R376" s="210">
        <v>0</v>
      </c>
      <c r="S376" s="210">
        <v>0</v>
      </c>
      <c r="T376" s="210">
        <v>0</v>
      </c>
      <c r="U376" s="210">
        <v>0</v>
      </c>
      <c r="V376" s="210">
        <v>0</v>
      </c>
      <c r="W376" s="210">
        <v>0</v>
      </c>
      <c r="X376" s="211">
        <v>0</v>
      </c>
      <c r="Y376" s="210">
        <v>0</v>
      </c>
      <c r="Z376" s="210">
        <v>4400000000</v>
      </c>
      <c r="AA376" s="210">
        <v>500000000</v>
      </c>
      <c r="AB376" s="212">
        <v>4900000000</v>
      </c>
      <c r="AC376" s="213">
        <v>4900000000</v>
      </c>
      <c r="AD376" s="210">
        <v>0</v>
      </c>
      <c r="AE376" s="210">
        <v>0</v>
      </c>
      <c r="AF376" s="210">
        <v>0</v>
      </c>
      <c r="AG376" s="210">
        <v>0</v>
      </c>
      <c r="AH376" s="210">
        <v>0</v>
      </c>
      <c r="AI376" s="210">
        <v>0</v>
      </c>
      <c r="AJ376" s="210">
        <v>0</v>
      </c>
      <c r="AK376" s="210">
        <v>0</v>
      </c>
      <c r="AL376" s="211">
        <v>0</v>
      </c>
      <c r="AM376" s="210">
        <v>0</v>
      </c>
      <c r="AN376" s="210">
        <v>17000000000</v>
      </c>
      <c r="AO376" s="210">
        <v>0</v>
      </c>
      <c r="AP376" s="212">
        <v>17000000000</v>
      </c>
      <c r="AQ376" s="214">
        <v>17000000000</v>
      </c>
      <c r="AR376" s="210">
        <v>0</v>
      </c>
      <c r="AS376" s="210">
        <v>0</v>
      </c>
      <c r="AT376" s="210">
        <v>0</v>
      </c>
      <c r="AU376" s="210">
        <v>0</v>
      </c>
      <c r="AV376" s="210">
        <v>0</v>
      </c>
      <c r="AW376" s="210">
        <v>0</v>
      </c>
      <c r="AX376" s="210">
        <v>0</v>
      </c>
      <c r="AY376" s="210">
        <v>0</v>
      </c>
      <c r="AZ376" s="211">
        <v>0</v>
      </c>
      <c r="BA376" s="210">
        <v>0</v>
      </c>
      <c r="BB376" s="210">
        <v>5400000000</v>
      </c>
      <c r="BC376" s="210">
        <v>0</v>
      </c>
      <c r="BD376" s="212">
        <v>5400000000</v>
      </c>
      <c r="BE376" s="214">
        <v>5400000000</v>
      </c>
      <c r="BF376" s="210">
        <v>0</v>
      </c>
      <c r="BG376" s="210">
        <v>0</v>
      </c>
      <c r="BH376" s="210">
        <v>0</v>
      </c>
      <c r="BI376" s="210">
        <v>0</v>
      </c>
      <c r="BJ376" s="210">
        <v>0</v>
      </c>
      <c r="BK376" s="210">
        <v>0</v>
      </c>
      <c r="BL376" s="210">
        <v>0</v>
      </c>
      <c r="BM376" s="210">
        <v>0</v>
      </c>
      <c r="BN376" s="211">
        <v>0</v>
      </c>
      <c r="BO376" s="210">
        <v>0</v>
      </c>
      <c r="BP376" s="210">
        <v>2400000000</v>
      </c>
      <c r="BQ376" s="210">
        <v>0</v>
      </c>
      <c r="BR376" s="212">
        <v>2400000000</v>
      </c>
      <c r="BS376" s="215">
        <v>2400000000</v>
      </c>
      <c r="BT376" s="216">
        <v>29700000000</v>
      </c>
      <c r="BU376" s="217"/>
    </row>
    <row r="377" spans="1:73" ht="15.6">
      <c r="A377" s="201">
        <v>373</v>
      </c>
      <c r="B377" s="202" t="s">
        <v>2366</v>
      </c>
      <c r="C377" s="202" t="s">
        <v>2367</v>
      </c>
      <c r="D377" s="202" t="s">
        <v>3632</v>
      </c>
      <c r="E377" s="202" t="s">
        <v>2369</v>
      </c>
      <c r="F377" s="203">
        <v>19</v>
      </c>
      <c r="G377" s="202" t="s">
        <v>2514</v>
      </c>
      <c r="H377" s="204">
        <v>190600500</v>
      </c>
      <c r="I377" s="205" t="s">
        <v>2515</v>
      </c>
      <c r="J377" s="226" t="s">
        <v>2519</v>
      </c>
      <c r="K377" s="226" t="s">
        <v>2520</v>
      </c>
      <c r="L377" s="220">
        <v>20</v>
      </c>
      <c r="M377" s="202" t="s">
        <v>2378</v>
      </c>
      <c r="N377" s="204">
        <v>30</v>
      </c>
      <c r="O377" s="202" t="s">
        <v>2365</v>
      </c>
      <c r="P377" s="210">
        <v>0</v>
      </c>
      <c r="Q377" s="210">
        <v>0</v>
      </c>
      <c r="R377" s="210">
        <v>0</v>
      </c>
      <c r="S377" s="210">
        <v>0</v>
      </c>
      <c r="T377" s="210">
        <v>0</v>
      </c>
      <c r="U377" s="210">
        <v>0</v>
      </c>
      <c r="V377" s="210">
        <v>0</v>
      </c>
      <c r="W377" s="210">
        <v>0</v>
      </c>
      <c r="X377" s="211">
        <v>0</v>
      </c>
      <c r="Y377" s="210">
        <v>0</v>
      </c>
      <c r="Z377" s="210">
        <v>2500000000</v>
      </c>
      <c r="AA377" s="210">
        <v>0</v>
      </c>
      <c r="AB377" s="212">
        <v>2500000000</v>
      </c>
      <c r="AC377" s="213">
        <v>2500000000</v>
      </c>
      <c r="AD377" s="210">
        <v>0</v>
      </c>
      <c r="AE377" s="210">
        <v>0</v>
      </c>
      <c r="AF377" s="210">
        <v>0</v>
      </c>
      <c r="AG377" s="210">
        <v>0</v>
      </c>
      <c r="AH377" s="210">
        <v>0</v>
      </c>
      <c r="AI377" s="210">
        <v>0</v>
      </c>
      <c r="AJ377" s="210">
        <v>0</v>
      </c>
      <c r="AK377" s="210">
        <v>0</v>
      </c>
      <c r="AL377" s="211">
        <v>0</v>
      </c>
      <c r="AM377" s="210">
        <v>0</v>
      </c>
      <c r="AN377" s="210">
        <v>2500000000</v>
      </c>
      <c r="AO377" s="210">
        <v>0</v>
      </c>
      <c r="AP377" s="212">
        <v>2500000000</v>
      </c>
      <c r="AQ377" s="214">
        <v>2500000000</v>
      </c>
      <c r="AR377" s="210">
        <v>0</v>
      </c>
      <c r="AS377" s="210">
        <v>0</v>
      </c>
      <c r="AT377" s="210">
        <v>0</v>
      </c>
      <c r="AU377" s="210">
        <v>0</v>
      </c>
      <c r="AV377" s="210">
        <v>0</v>
      </c>
      <c r="AW377" s="210">
        <v>0</v>
      </c>
      <c r="AX377" s="210">
        <v>0</v>
      </c>
      <c r="AY377" s="210">
        <v>0</v>
      </c>
      <c r="AZ377" s="211">
        <v>0</v>
      </c>
      <c r="BA377" s="210">
        <v>0</v>
      </c>
      <c r="BB377" s="210">
        <v>2500000000</v>
      </c>
      <c r="BC377" s="210">
        <v>0</v>
      </c>
      <c r="BD377" s="212">
        <v>2500000000</v>
      </c>
      <c r="BE377" s="214">
        <v>2500000000</v>
      </c>
      <c r="BF377" s="210">
        <v>0</v>
      </c>
      <c r="BG377" s="210">
        <v>0</v>
      </c>
      <c r="BH377" s="210">
        <v>0</v>
      </c>
      <c r="BI377" s="210">
        <v>0</v>
      </c>
      <c r="BJ377" s="210">
        <v>0</v>
      </c>
      <c r="BK377" s="210">
        <v>0</v>
      </c>
      <c r="BL377" s="210">
        <v>0</v>
      </c>
      <c r="BM377" s="210">
        <v>0</v>
      </c>
      <c r="BN377" s="211">
        <v>0</v>
      </c>
      <c r="BO377" s="210">
        <v>0</v>
      </c>
      <c r="BP377" s="210">
        <v>2500000000</v>
      </c>
      <c r="BQ377" s="210">
        <v>0</v>
      </c>
      <c r="BR377" s="212">
        <v>2500000000</v>
      </c>
      <c r="BS377" s="215">
        <v>2500000000</v>
      </c>
      <c r="BT377" s="216">
        <v>10000000000</v>
      </c>
      <c r="BU377" s="217"/>
    </row>
    <row r="378" spans="1:73" ht="31.2">
      <c r="A378" s="201">
        <v>374</v>
      </c>
      <c r="B378" s="202" t="s">
        <v>2366</v>
      </c>
      <c r="C378" s="202" t="s">
        <v>2367</v>
      </c>
      <c r="D378" s="202" t="s">
        <v>3632</v>
      </c>
      <c r="E378" s="202" t="s">
        <v>2369</v>
      </c>
      <c r="F378" s="203">
        <v>19</v>
      </c>
      <c r="G378" s="202" t="s">
        <v>2514</v>
      </c>
      <c r="H378" s="204">
        <v>190600500</v>
      </c>
      <c r="I378" s="205" t="s">
        <v>2515</v>
      </c>
      <c r="J378" s="226" t="s">
        <v>2522</v>
      </c>
      <c r="K378" s="226" t="s">
        <v>2523</v>
      </c>
      <c r="L378" s="220">
        <v>3</v>
      </c>
      <c r="M378" s="202" t="s">
        <v>2378</v>
      </c>
      <c r="N378" s="204">
        <v>6</v>
      </c>
      <c r="O378" s="202" t="s">
        <v>2365</v>
      </c>
      <c r="P378" s="210">
        <v>0</v>
      </c>
      <c r="Q378" s="210">
        <v>0</v>
      </c>
      <c r="R378" s="210">
        <v>0</v>
      </c>
      <c r="S378" s="210">
        <v>0</v>
      </c>
      <c r="T378" s="210">
        <v>0</v>
      </c>
      <c r="U378" s="210">
        <v>0</v>
      </c>
      <c r="V378" s="210">
        <v>0</v>
      </c>
      <c r="W378" s="210">
        <v>0</v>
      </c>
      <c r="X378" s="211">
        <v>0</v>
      </c>
      <c r="Y378" s="210">
        <v>0</v>
      </c>
      <c r="Z378" s="210">
        <v>0</v>
      </c>
      <c r="AA378" s="210">
        <v>0</v>
      </c>
      <c r="AB378" s="212">
        <v>0</v>
      </c>
      <c r="AC378" s="213">
        <v>0</v>
      </c>
      <c r="AD378" s="210">
        <v>0</v>
      </c>
      <c r="AE378" s="210">
        <v>0</v>
      </c>
      <c r="AF378" s="210">
        <v>0</v>
      </c>
      <c r="AG378" s="210">
        <v>0</v>
      </c>
      <c r="AH378" s="210">
        <v>0</v>
      </c>
      <c r="AI378" s="210">
        <v>0</v>
      </c>
      <c r="AJ378" s="210">
        <v>0</v>
      </c>
      <c r="AK378" s="210">
        <v>0</v>
      </c>
      <c r="AL378" s="211">
        <v>0</v>
      </c>
      <c r="AM378" s="210">
        <v>0</v>
      </c>
      <c r="AN378" s="210">
        <v>1500000000</v>
      </c>
      <c r="AO378" s="210">
        <v>0</v>
      </c>
      <c r="AP378" s="212">
        <v>1500000000</v>
      </c>
      <c r="AQ378" s="214">
        <v>1500000000</v>
      </c>
      <c r="AR378" s="210">
        <v>0</v>
      </c>
      <c r="AS378" s="210">
        <v>0</v>
      </c>
      <c r="AT378" s="210">
        <v>0</v>
      </c>
      <c r="AU378" s="210">
        <v>0</v>
      </c>
      <c r="AV378" s="210">
        <v>0</v>
      </c>
      <c r="AW378" s="210">
        <v>0</v>
      </c>
      <c r="AX378" s="210">
        <v>0</v>
      </c>
      <c r="AY378" s="210">
        <v>0</v>
      </c>
      <c r="AZ378" s="211">
        <v>0</v>
      </c>
      <c r="BA378" s="210">
        <v>0</v>
      </c>
      <c r="BB378" s="210">
        <v>0</v>
      </c>
      <c r="BC378" s="210">
        <v>0</v>
      </c>
      <c r="BD378" s="212">
        <v>0</v>
      </c>
      <c r="BE378" s="214">
        <v>0</v>
      </c>
      <c r="BF378" s="210">
        <v>0</v>
      </c>
      <c r="BG378" s="210">
        <v>0</v>
      </c>
      <c r="BH378" s="210">
        <v>0</v>
      </c>
      <c r="BI378" s="210">
        <v>0</v>
      </c>
      <c r="BJ378" s="210">
        <v>0</v>
      </c>
      <c r="BK378" s="210">
        <v>0</v>
      </c>
      <c r="BL378" s="210">
        <v>0</v>
      </c>
      <c r="BM378" s="210">
        <v>0</v>
      </c>
      <c r="BN378" s="211">
        <v>0</v>
      </c>
      <c r="BO378" s="210">
        <v>0</v>
      </c>
      <c r="BP378" s="210">
        <v>0</v>
      </c>
      <c r="BQ378" s="210">
        <v>0</v>
      </c>
      <c r="BR378" s="212">
        <v>0</v>
      </c>
      <c r="BS378" s="215">
        <v>0</v>
      </c>
      <c r="BT378" s="216">
        <v>1500000000</v>
      </c>
      <c r="BU378" s="217"/>
    </row>
    <row r="379" spans="1:73" ht="15.6">
      <c r="A379" s="201">
        <v>375</v>
      </c>
      <c r="B379" s="202" t="s">
        <v>2366</v>
      </c>
      <c r="C379" s="202" t="s">
        <v>2367</v>
      </c>
      <c r="D379" s="202" t="s">
        <v>3632</v>
      </c>
      <c r="E379" s="202" t="s">
        <v>2369</v>
      </c>
      <c r="F379" s="203">
        <v>19</v>
      </c>
      <c r="G379" s="202" t="s">
        <v>2514</v>
      </c>
      <c r="H379" s="204">
        <v>190600800</v>
      </c>
      <c r="I379" s="205" t="s">
        <v>2515</v>
      </c>
      <c r="J379" s="226" t="s">
        <v>2524</v>
      </c>
      <c r="K379" s="226" t="s">
        <v>2525</v>
      </c>
      <c r="L379" s="220">
        <v>8</v>
      </c>
      <c r="M379" s="202" t="s">
        <v>2378</v>
      </c>
      <c r="N379" s="204">
        <v>12</v>
      </c>
      <c r="O379" s="202" t="s">
        <v>2365</v>
      </c>
      <c r="P379" s="210">
        <v>0</v>
      </c>
      <c r="Q379" s="210">
        <v>0</v>
      </c>
      <c r="R379" s="210">
        <v>0</v>
      </c>
      <c r="S379" s="210">
        <v>0</v>
      </c>
      <c r="T379" s="210">
        <v>0</v>
      </c>
      <c r="U379" s="210">
        <v>0</v>
      </c>
      <c r="V379" s="210">
        <v>0</v>
      </c>
      <c r="W379" s="210">
        <v>0</v>
      </c>
      <c r="X379" s="211">
        <v>0</v>
      </c>
      <c r="Y379" s="210">
        <v>6000000000</v>
      </c>
      <c r="Z379" s="210">
        <v>10000000000</v>
      </c>
      <c r="AA379" s="210">
        <v>1000000000</v>
      </c>
      <c r="AB379" s="212">
        <v>17000000000</v>
      </c>
      <c r="AC379" s="213">
        <v>17000000000</v>
      </c>
      <c r="AD379" s="210">
        <v>0</v>
      </c>
      <c r="AE379" s="210">
        <v>0</v>
      </c>
      <c r="AF379" s="210">
        <v>0</v>
      </c>
      <c r="AG379" s="210">
        <v>0</v>
      </c>
      <c r="AH379" s="210">
        <v>0</v>
      </c>
      <c r="AI379" s="210">
        <v>0</v>
      </c>
      <c r="AJ379" s="210">
        <v>0</v>
      </c>
      <c r="AK379" s="210">
        <v>0</v>
      </c>
      <c r="AL379" s="211">
        <v>0</v>
      </c>
      <c r="AM379" s="210">
        <v>6000000000</v>
      </c>
      <c r="AN379" s="210">
        <v>10000000000</v>
      </c>
      <c r="AO379" s="210">
        <v>1000000000</v>
      </c>
      <c r="AP379" s="212">
        <v>17000000000</v>
      </c>
      <c r="AQ379" s="214">
        <v>17000000000</v>
      </c>
      <c r="AR379" s="210">
        <v>0</v>
      </c>
      <c r="AS379" s="210">
        <v>0</v>
      </c>
      <c r="AT379" s="210">
        <v>0</v>
      </c>
      <c r="AU379" s="210">
        <v>0</v>
      </c>
      <c r="AV379" s="210">
        <v>0</v>
      </c>
      <c r="AW379" s="210">
        <v>0</v>
      </c>
      <c r="AX379" s="210">
        <v>0</v>
      </c>
      <c r="AY379" s="210">
        <v>0</v>
      </c>
      <c r="AZ379" s="211">
        <v>0</v>
      </c>
      <c r="BA379" s="210">
        <v>6000000000</v>
      </c>
      <c r="BB379" s="210">
        <v>10000000000</v>
      </c>
      <c r="BC379" s="210">
        <v>1000000000</v>
      </c>
      <c r="BD379" s="212">
        <v>17000000000</v>
      </c>
      <c r="BE379" s="214">
        <v>17000000000</v>
      </c>
      <c r="BF379" s="210">
        <v>0</v>
      </c>
      <c r="BG379" s="210">
        <v>0</v>
      </c>
      <c r="BH379" s="210">
        <v>0</v>
      </c>
      <c r="BI379" s="210">
        <v>0</v>
      </c>
      <c r="BJ379" s="210">
        <v>0</v>
      </c>
      <c r="BK379" s="210">
        <v>0</v>
      </c>
      <c r="BL379" s="210">
        <v>0</v>
      </c>
      <c r="BM379" s="210">
        <v>0</v>
      </c>
      <c r="BN379" s="211">
        <v>0</v>
      </c>
      <c r="BO379" s="210">
        <v>6000000000</v>
      </c>
      <c r="BP379" s="210">
        <v>10000000000</v>
      </c>
      <c r="BQ379" s="210">
        <v>1000000000</v>
      </c>
      <c r="BR379" s="212">
        <v>17000000000</v>
      </c>
      <c r="BS379" s="215">
        <v>17000000000</v>
      </c>
      <c r="BT379" s="216">
        <v>68000000000</v>
      </c>
      <c r="BU379" s="217"/>
    </row>
    <row r="380" spans="1:73" ht="15.6">
      <c r="A380" s="201">
        <v>376</v>
      </c>
      <c r="B380" s="202" t="s">
        <v>2366</v>
      </c>
      <c r="C380" s="202" t="s">
        <v>2367</v>
      </c>
      <c r="D380" s="202" t="s">
        <v>3632</v>
      </c>
      <c r="E380" s="202" t="s">
        <v>2369</v>
      </c>
      <c r="F380" s="203">
        <v>19</v>
      </c>
      <c r="G380" s="202" t="s">
        <v>2514</v>
      </c>
      <c r="H380" s="204">
        <v>190601200</v>
      </c>
      <c r="I380" s="205" t="s">
        <v>2515</v>
      </c>
      <c r="J380" s="226" t="s">
        <v>2526</v>
      </c>
      <c r="K380" s="226" t="s">
        <v>2527</v>
      </c>
      <c r="L380" s="220">
        <v>8</v>
      </c>
      <c r="M380" s="202" t="s">
        <v>2378</v>
      </c>
      <c r="N380" s="204">
        <v>12</v>
      </c>
      <c r="O380" s="202" t="s">
        <v>2365</v>
      </c>
      <c r="P380" s="210">
        <v>0</v>
      </c>
      <c r="Q380" s="210">
        <v>0</v>
      </c>
      <c r="R380" s="210">
        <v>0</v>
      </c>
      <c r="S380" s="210">
        <v>0</v>
      </c>
      <c r="T380" s="210">
        <v>0</v>
      </c>
      <c r="U380" s="210">
        <v>0</v>
      </c>
      <c r="V380" s="210">
        <v>0</v>
      </c>
      <c r="W380" s="210">
        <v>0</v>
      </c>
      <c r="X380" s="211">
        <v>0</v>
      </c>
      <c r="Y380" s="210">
        <v>0</v>
      </c>
      <c r="Z380" s="210">
        <v>1000000000</v>
      </c>
      <c r="AA380" s="210">
        <v>0</v>
      </c>
      <c r="AB380" s="212">
        <v>1000000000</v>
      </c>
      <c r="AC380" s="213">
        <v>1000000000</v>
      </c>
      <c r="AD380" s="210">
        <v>0</v>
      </c>
      <c r="AE380" s="210">
        <v>0</v>
      </c>
      <c r="AF380" s="210">
        <v>0</v>
      </c>
      <c r="AG380" s="210">
        <v>0</v>
      </c>
      <c r="AH380" s="210">
        <v>0</v>
      </c>
      <c r="AI380" s="210">
        <v>0</v>
      </c>
      <c r="AJ380" s="210">
        <v>0</v>
      </c>
      <c r="AK380" s="210">
        <v>0</v>
      </c>
      <c r="AL380" s="211">
        <v>0</v>
      </c>
      <c r="AM380" s="210">
        <v>0</v>
      </c>
      <c r="AN380" s="210">
        <v>5000000000</v>
      </c>
      <c r="AO380" s="210">
        <v>0</v>
      </c>
      <c r="AP380" s="212">
        <v>5000000000</v>
      </c>
      <c r="AQ380" s="214">
        <v>5000000000</v>
      </c>
      <c r="AR380" s="210">
        <v>0</v>
      </c>
      <c r="AS380" s="210">
        <v>0</v>
      </c>
      <c r="AT380" s="210">
        <v>0</v>
      </c>
      <c r="AU380" s="210">
        <v>0</v>
      </c>
      <c r="AV380" s="210">
        <v>0</v>
      </c>
      <c r="AW380" s="210">
        <v>0</v>
      </c>
      <c r="AX380" s="210">
        <v>0</v>
      </c>
      <c r="AY380" s="210">
        <v>0</v>
      </c>
      <c r="AZ380" s="211">
        <v>0</v>
      </c>
      <c r="BA380" s="210">
        <v>0</v>
      </c>
      <c r="BB380" s="210">
        <v>5000000000</v>
      </c>
      <c r="BC380" s="210">
        <v>0</v>
      </c>
      <c r="BD380" s="212">
        <v>5000000000</v>
      </c>
      <c r="BE380" s="214">
        <v>5000000000</v>
      </c>
      <c r="BF380" s="210">
        <v>0</v>
      </c>
      <c r="BG380" s="210">
        <v>0</v>
      </c>
      <c r="BH380" s="210">
        <v>0</v>
      </c>
      <c r="BI380" s="210">
        <v>0</v>
      </c>
      <c r="BJ380" s="210">
        <v>0</v>
      </c>
      <c r="BK380" s="210">
        <v>0</v>
      </c>
      <c r="BL380" s="210">
        <v>0</v>
      </c>
      <c r="BM380" s="210">
        <v>0</v>
      </c>
      <c r="BN380" s="211">
        <v>0</v>
      </c>
      <c r="BO380" s="210">
        <v>0</v>
      </c>
      <c r="BP380" s="210">
        <v>4000000000</v>
      </c>
      <c r="BQ380" s="210">
        <v>0</v>
      </c>
      <c r="BR380" s="212">
        <v>4000000000</v>
      </c>
      <c r="BS380" s="215">
        <v>4000000000</v>
      </c>
      <c r="BT380" s="216">
        <v>15000000000</v>
      </c>
      <c r="BU380" s="217"/>
    </row>
    <row r="381" spans="1:73" ht="31.2">
      <c r="A381" s="201">
        <v>377</v>
      </c>
      <c r="B381" s="202" t="s">
        <v>2366</v>
      </c>
      <c r="C381" s="202" t="s">
        <v>2367</v>
      </c>
      <c r="D381" s="202" t="s">
        <v>3632</v>
      </c>
      <c r="E381" s="202" t="s">
        <v>2369</v>
      </c>
      <c r="F381" s="203">
        <v>19</v>
      </c>
      <c r="G381" s="202" t="s">
        <v>2514</v>
      </c>
      <c r="H381" s="204">
        <v>190601200</v>
      </c>
      <c r="I381" s="205" t="s">
        <v>2515</v>
      </c>
      <c r="J381" s="226" t="s">
        <v>2528</v>
      </c>
      <c r="K381" s="226" t="s">
        <v>2529</v>
      </c>
      <c r="L381" s="220">
        <v>3</v>
      </c>
      <c r="M381" s="202" t="s">
        <v>2378</v>
      </c>
      <c r="N381" s="204">
        <v>9</v>
      </c>
      <c r="O381" s="202" t="s">
        <v>2365</v>
      </c>
      <c r="P381" s="210">
        <v>0</v>
      </c>
      <c r="Q381" s="210">
        <v>0</v>
      </c>
      <c r="R381" s="210">
        <v>0</v>
      </c>
      <c r="S381" s="210">
        <v>0</v>
      </c>
      <c r="T381" s="210">
        <v>0</v>
      </c>
      <c r="U381" s="210">
        <v>0</v>
      </c>
      <c r="V381" s="210">
        <v>0</v>
      </c>
      <c r="W381" s="210">
        <v>0</v>
      </c>
      <c r="X381" s="211">
        <v>0</v>
      </c>
      <c r="Y381" s="210">
        <v>0</v>
      </c>
      <c r="Z381" s="210"/>
      <c r="AA381" s="210">
        <v>0</v>
      </c>
      <c r="AB381" s="212">
        <v>0</v>
      </c>
      <c r="AC381" s="213">
        <v>0</v>
      </c>
      <c r="AD381" s="210">
        <v>0</v>
      </c>
      <c r="AE381" s="210">
        <v>0</v>
      </c>
      <c r="AF381" s="210">
        <v>0</v>
      </c>
      <c r="AG381" s="210">
        <v>0</v>
      </c>
      <c r="AH381" s="210">
        <v>0</v>
      </c>
      <c r="AI381" s="210">
        <v>0</v>
      </c>
      <c r="AJ381" s="210">
        <v>0</v>
      </c>
      <c r="AK381" s="210">
        <v>0</v>
      </c>
      <c r="AL381" s="211">
        <v>0</v>
      </c>
      <c r="AM381" s="210">
        <v>0</v>
      </c>
      <c r="AN381" s="210">
        <v>1500000000</v>
      </c>
      <c r="AO381" s="210">
        <v>0</v>
      </c>
      <c r="AP381" s="212">
        <v>1500000000</v>
      </c>
      <c r="AQ381" s="214">
        <v>1500000000</v>
      </c>
      <c r="AR381" s="210">
        <v>0</v>
      </c>
      <c r="AS381" s="210">
        <v>0</v>
      </c>
      <c r="AT381" s="210">
        <v>0</v>
      </c>
      <c r="AU381" s="210">
        <v>0</v>
      </c>
      <c r="AV381" s="210">
        <v>0</v>
      </c>
      <c r="AW381" s="210">
        <v>0</v>
      </c>
      <c r="AX381" s="210">
        <v>0</v>
      </c>
      <c r="AY381" s="210">
        <v>0</v>
      </c>
      <c r="AZ381" s="211">
        <v>0</v>
      </c>
      <c r="BA381" s="210">
        <v>0</v>
      </c>
      <c r="BB381" s="210">
        <v>0</v>
      </c>
      <c r="BC381" s="210">
        <v>0</v>
      </c>
      <c r="BD381" s="212">
        <v>0</v>
      </c>
      <c r="BE381" s="214">
        <v>0</v>
      </c>
      <c r="BF381" s="210">
        <v>0</v>
      </c>
      <c r="BG381" s="210">
        <v>0</v>
      </c>
      <c r="BH381" s="210">
        <v>0</v>
      </c>
      <c r="BI381" s="210">
        <v>0</v>
      </c>
      <c r="BJ381" s="210">
        <v>0</v>
      </c>
      <c r="BK381" s="210">
        <v>0</v>
      </c>
      <c r="BL381" s="210">
        <v>0</v>
      </c>
      <c r="BM381" s="210">
        <v>0</v>
      </c>
      <c r="BN381" s="211">
        <v>0</v>
      </c>
      <c r="BO381" s="210">
        <v>0</v>
      </c>
      <c r="BP381" s="210">
        <v>0</v>
      </c>
      <c r="BQ381" s="210">
        <v>0</v>
      </c>
      <c r="BR381" s="212">
        <v>0</v>
      </c>
      <c r="BS381" s="215">
        <v>0</v>
      </c>
      <c r="BT381" s="216">
        <v>1500000000</v>
      </c>
      <c r="BU381" s="217"/>
    </row>
    <row r="382" spans="1:73" ht="15.6">
      <c r="A382" s="201">
        <v>378</v>
      </c>
      <c r="B382" s="202" t="s">
        <v>2366</v>
      </c>
      <c r="C382" s="202" t="s">
        <v>2367</v>
      </c>
      <c r="D382" s="202" t="s">
        <v>3632</v>
      </c>
      <c r="E382" s="202" t="s">
        <v>2369</v>
      </c>
      <c r="F382" s="203">
        <v>19</v>
      </c>
      <c r="G382" s="202" t="s">
        <v>2514</v>
      </c>
      <c r="H382" s="204">
        <v>190601500</v>
      </c>
      <c r="I382" s="205" t="s">
        <v>2530</v>
      </c>
      <c r="J382" s="226" t="s">
        <v>2531</v>
      </c>
      <c r="K382" s="226" t="s">
        <v>2532</v>
      </c>
      <c r="L382" s="220">
        <v>1</v>
      </c>
      <c r="M382" s="202" t="s">
        <v>2378</v>
      </c>
      <c r="N382" s="204">
        <v>1</v>
      </c>
      <c r="O382" s="202" t="s">
        <v>2365</v>
      </c>
      <c r="P382" s="210">
        <v>0</v>
      </c>
      <c r="Q382" s="210">
        <v>0</v>
      </c>
      <c r="R382" s="210">
        <v>0</v>
      </c>
      <c r="S382" s="210">
        <v>0</v>
      </c>
      <c r="T382" s="210">
        <v>0</v>
      </c>
      <c r="U382" s="210">
        <v>0</v>
      </c>
      <c r="V382" s="210">
        <v>0</v>
      </c>
      <c r="W382" s="210">
        <v>0</v>
      </c>
      <c r="X382" s="211">
        <v>0</v>
      </c>
      <c r="Y382" s="210">
        <v>0</v>
      </c>
      <c r="Z382" s="210">
        <v>18000000000</v>
      </c>
      <c r="AA382" s="210">
        <v>0</v>
      </c>
      <c r="AB382" s="212">
        <v>18000000000</v>
      </c>
      <c r="AC382" s="213">
        <v>18000000000</v>
      </c>
      <c r="AD382" s="210">
        <v>0</v>
      </c>
      <c r="AE382" s="210">
        <v>0</v>
      </c>
      <c r="AF382" s="210">
        <v>0</v>
      </c>
      <c r="AG382" s="210">
        <v>0</v>
      </c>
      <c r="AH382" s="210">
        <v>0</v>
      </c>
      <c r="AI382" s="210">
        <v>0</v>
      </c>
      <c r="AJ382" s="210">
        <v>0</v>
      </c>
      <c r="AK382" s="210">
        <v>0</v>
      </c>
      <c r="AL382" s="211">
        <v>0</v>
      </c>
      <c r="AM382" s="210">
        <v>0</v>
      </c>
      <c r="AN382" s="210">
        <v>95000000000</v>
      </c>
      <c r="AO382" s="210">
        <v>0</v>
      </c>
      <c r="AP382" s="212">
        <v>95000000000</v>
      </c>
      <c r="AQ382" s="214">
        <v>95000000000</v>
      </c>
      <c r="AR382" s="210">
        <v>0</v>
      </c>
      <c r="AS382" s="210">
        <v>0</v>
      </c>
      <c r="AT382" s="210">
        <v>0</v>
      </c>
      <c r="AU382" s="210">
        <v>0</v>
      </c>
      <c r="AV382" s="210">
        <v>0</v>
      </c>
      <c r="AW382" s="210">
        <v>0</v>
      </c>
      <c r="AX382" s="210">
        <v>0</v>
      </c>
      <c r="AY382" s="210">
        <v>0</v>
      </c>
      <c r="AZ382" s="211">
        <v>0</v>
      </c>
      <c r="BA382" s="210">
        <v>0</v>
      </c>
      <c r="BB382" s="210">
        <v>0</v>
      </c>
      <c r="BC382" s="210">
        <v>0</v>
      </c>
      <c r="BD382" s="212">
        <v>0</v>
      </c>
      <c r="BE382" s="214">
        <v>0</v>
      </c>
      <c r="BF382" s="210">
        <v>0</v>
      </c>
      <c r="BG382" s="210">
        <v>0</v>
      </c>
      <c r="BH382" s="210">
        <v>0</v>
      </c>
      <c r="BI382" s="210">
        <v>0</v>
      </c>
      <c r="BJ382" s="210">
        <v>0</v>
      </c>
      <c r="BK382" s="210">
        <v>0</v>
      </c>
      <c r="BL382" s="210">
        <v>0</v>
      </c>
      <c r="BM382" s="210">
        <v>0</v>
      </c>
      <c r="BN382" s="211">
        <v>0</v>
      </c>
      <c r="BO382" s="210">
        <v>0</v>
      </c>
      <c r="BP382" s="210">
        <v>0</v>
      </c>
      <c r="BQ382" s="210">
        <v>0</v>
      </c>
      <c r="BR382" s="212">
        <v>0</v>
      </c>
      <c r="BS382" s="215">
        <v>0</v>
      </c>
      <c r="BT382" s="216">
        <v>113000000000</v>
      </c>
      <c r="BU382" s="217"/>
    </row>
    <row r="383" spans="1:73" ht="15.6">
      <c r="A383" s="201">
        <v>379</v>
      </c>
      <c r="B383" s="202" t="s">
        <v>2366</v>
      </c>
      <c r="C383" s="202" t="s">
        <v>2367</v>
      </c>
      <c r="D383" s="202" t="s">
        <v>3632</v>
      </c>
      <c r="E383" s="202" t="s">
        <v>2369</v>
      </c>
      <c r="F383" s="203">
        <v>19</v>
      </c>
      <c r="G383" s="202" t="s">
        <v>2514</v>
      </c>
      <c r="H383" s="204">
        <v>190601900</v>
      </c>
      <c r="I383" s="205" t="s">
        <v>2515</v>
      </c>
      <c r="J383" s="226" t="s">
        <v>2533</v>
      </c>
      <c r="K383" s="226" t="s">
        <v>2534</v>
      </c>
      <c r="L383" s="220">
        <v>1</v>
      </c>
      <c r="M383" s="202" t="s">
        <v>2378</v>
      </c>
      <c r="N383" s="204">
        <v>1</v>
      </c>
      <c r="O383" s="202" t="s">
        <v>2365</v>
      </c>
      <c r="P383" s="210">
        <v>0</v>
      </c>
      <c r="Q383" s="210">
        <v>0</v>
      </c>
      <c r="R383" s="210">
        <v>0</v>
      </c>
      <c r="S383" s="210">
        <v>0</v>
      </c>
      <c r="T383" s="210">
        <v>0</v>
      </c>
      <c r="U383" s="210">
        <v>0</v>
      </c>
      <c r="V383" s="210">
        <v>0</v>
      </c>
      <c r="W383" s="210">
        <v>0</v>
      </c>
      <c r="X383" s="211">
        <v>0</v>
      </c>
      <c r="Y383" s="210">
        <v>0</v>
      </c>
      <c r="Z383" s="210">
        <v>2000000000</v>
      </c>
      <c r="AA383" s="210">
        <v>1500000000</v>
      </c>
      <c r="AB383" s="212">
        <v>3500000000</v>
      </c>
      <c r="AC383" s="213">
        <v>3500000000</v>
      </c>
      <c r="AD383" s="210">
        <v>0</v>
      </c>
      <c r="AE383" s="210">
        <v>0</v>
      </c>
      <c r="AF383" s="210">
        <v>0</v>
      </c>
      <c r="AG383" s="210">
        <v>0</v>
      </c>
      <c r="AH383" s="210">
        <v>0</v>
      </c>
      <c r="AI383" s="210">
        <v>0</v>
      </c>
      <c r="AJ383" s="210">
        <v>0</v>
      </c>
      <c r="AK383" s="210">
        <v>0</v>
      </c>
      <c r="AL383" s="211">
        <v>0</v>
      </c>
      <c r="AM383" s="210">
        <v>0</v>
      </c>
      <c r="AN383" s="210">
        <v>4000000000</v>
      </c>
      <c r="AO383" s="210">
        <v>0</v>
      </c>
      <c r="AP383" s="212">
        <v>4000000000</v>
      </c>
      <c r="AQ383" s="214">
        <v>4000000000</v>
      </c>
      <c r="AR383" s="210">
        <v>0</v>
      </c>
      <c r="AS383" s="210">
        <v>0</v>
      </c>
      <c r="AT383" s="210">
        <v>0</v>
      </c>
      <c r="AU383" s="210">
        <v>0</v>
      </c>
      <c r="AV383" s="210">
        <v>0</v>
      </c>
      <c r="AW383" s="210">
        <v>0</v>
      </c>
      <c r="AX383" s="210">
        <v>0</v>
      </c>
      <c r="AY383" s="210">
        <v>0</v>
      </c>
      <c r="AZ383" s="211">
        <v>0</v>
      </c>
      <c r="BA383" s="210">
        <v>0</v>
      </c>
      <c r="BB383" s="210">
        <v>4000000000</v>
      </c>
      <c r="BC383" s="210">
        <v>0</v>
      </c>
      <c r="BD383" s="212">
        <v>4000000000</v>
      </c>
      <c r="BE383" s="214">
        <v>4000000000</v>
      </c>
      <c r="BF383" s="210">
        <v>0</v>
      </c>
      <c r="BG383" s="210">
        <v>0</v>
      </c>
      <c r="BH383" s="210">
        <v>0</v>
      </c>
      <c r="BI383" s="210">
        <v>0</v>
      </c>
      <c r="BJ383" s="210">
        <v>0</v>
      </c>
      <c r="BK383" s="210">
        <v>0</v>
      </c>
      <c r="BL383" s="210">
        <v>0</v>
      </c>
      <c r="BM383" s="210">
        <v>0</v>
      </c>
      <c r="BN383" s="211">
        <v>0</v>
      </c>
      <c r="BO383" s="210">
        <v>0</v>
      </c>
      <c r="BP383" s="210">
        <v>4000000000</v>
      </c>
      <c r="BQ383" s="210">
        <v>0</v>
      </c>
      <c r="BR383" s="212">
        <v>4000000000</v>
      </c>
      <c r="BS383" s="215">
        <v>4000000000</v>
      </c>
      <c r="BT383" s="216">
        <v>15500000000</v>
      </c>
      <c r="BU383" s="217"/>
    </row>
    <row r="384" spans="1:73" ht="15.6">
      <c r="A384" s="201">
        <v>380</v>
      </c>
      <c r="B384" s="202" t="s">
        <v>2366</v>
      </c>
      <c r="C384" s="202" t="s">
        <v>2367</v>
      </c>
      <c r="D384" s="202" t="s">
        <v>3632</v>
      </c>
      <c r="E384" s="202" t="s">
        <v>2369</v>
      </c>
      <c r="F384" s="203">
        <v>19</v>
      </c>
      <c r="G384" s="202" t="s">
        <v>2514</v>
      </c>
      <c r="H384" s="204">
        <v>190602200</v>
      </c>
      <c r="I384" s="205" t="s">
        <v>1018</v>
      </c>
      <c r="J384" s="226" t="s">
        <v>2535</v>
      </c>
      <c r="K384" s="226" t="s">
        <v>2535</v>
      </c>
      <c r="L384" s="220">
        <v>10</v>
      </c>
      <c r="M384" s="202" t="s">
        <v>2378</v>
      </c>
      <c r="N384" s="204">
        <v>30</v>
      </c>
      <c r="O384" s="202" t="s">
        <v>2365</v>
      </c>
      <c r="P384" s="210">
        <v>0</v>
      </c>
      <c r="Q384" s="210">
        <v>0</v>
      </c>
      <c r="R384" s="210">
        <v>0</v>
      </c>
      <c r="S384" s="210">
        <v>0</v>
      </c>
      <c r="T384" s="210">
        <v>0</v>
      </c>
      <c r="U384" s="210">
        <v>0</v>
      </c>
      <c r="V384" s="210">
        <v>0</v>
      </c>
      <c r="W384" s="210">
        <v>0</v>
      </c>
      <c r="X384" s="211">
        <v>0</v>
      </c>
      <c r="Y384" s="210">
        <v>0</v>
      </c>
      <c r="Z384" s="210">
        <v>2000000000</v>
      </c>
      <c r="AA384" s="210">
        <v>0</v>
      </c>
      <c r="AB384" s="212">
        <v>2000000000</v>
      </c>
      <c r="AC384" s="213">
        <v>2000000000</v>
      </c>
      <c r="AD384" s="210">
        <v>0</v>
      </c>
      <c r="AE384" s="210">
        <v>0</v>
      </c>
      <c r="AF384" s="210">
        <v>0</v>
      </c>
      <c r="AG384" s="210">
        <v>0</v>
      </c>
      <c r="AH384" s="210">
        <v>0</v>
      </c>
      <c r="AI384" s="210">
        <v>0</v>
      </c>
      <c r="AJ384" s="210">
        <v>0</v>
      </c>
      <c r="AK384" s="210">
        <v>0</v>
      </c>
      <c r="AL384" s="211">
        <v>0</v>
      </c>
      <c r="AM384" s="210">
        <v>0</v>
      </c>
      <c r="AN384" s="210">
        <v>2000000000</v>
      </c>
      <c r="AO384" s="210">
        <v>0</v>
      </c>
      <c r="AP384" s="212">
        <v>2000000000</v>
      </c>
      <c r="AQ384" s="214">
        <v>2000000000</v>
      </c>
      <c r="AR384" s="210">
        <v>0</v>
      </c>
      <c r="AS384" s="210">
        <v>0</v>
      </c>
      <c r="AT384" s="210">
        <v>0</v>
      </c>
      <c r="AU384" s="210">
        <v>0</v>
      </c>
      <c r="AV384" s="210">
        <v>0</v>
      </c>
      <c r="AW384" s="210">
        <v>0</v>
      </c>
      <c r="AX384" s="210">
        <v>0</v>
      </c>
      <c r="AY384" s="210">
        <v>0</v>
      </c>
      <c r="AZ384" s="211">
        <v>0</v>
      </c>
      <c r="BA384" s="210">
        <v>0</v>
      </c>
      <c r="BB384" s="210">
        <v>2000000000</v>
      </c>
      <c r="BC384" s="210">
        <v>0</v>
      </c>
      <c r="BD384" s="212">
        <v>2000000000</v>
      </c>
      <c r="BE384" s="214">
        <v>2000000000</v>
      </c>
      <c r="BF384" s="210">
        <v>0</v>
      </c>
      <c r="BG384" s="210">
        <v>0</v>
      </c>
      <c r="BH384" s="210">
        <v>0</v>
      </c>
      <c r="BI384" s="210">
        <v>0</v>
      </c>
      <c r="BJ384" s="210">
        <v>0</v>
      </c>
      <c r="BK384" s="210">
        <v>0</v>
      </c>
      <c r="BL384" s="210">
        <v>0</v>
      </c>
      <c r="BM384" s="210">
        <v>0</v>
      </c>
      <c r="BN384" s="211">
        <v>0</v>
      </c>
      <c r="BO384" s="210">
        <v>0</v>
      </c>
      <c r="BP384" s="210">
        <v>2000000000</v>
      </c>
      <c r="BQ384" s="210">
        <v>0</v>
      </c>
      <c r="BR384" s="212">
        <v>2000000000</v>
      </c>
      <c r="BS384" s="215">
        <v>2000000000</v>
      </c>
      <c r="BT384" s="216">
        <v>8000000000</v>
      </c>
      <c r="BU384" s="217"/>
    </row>
    <row r="385" spans="1:73" ht="15.6">
      <c r="A385" s="201">
        <v>381</v>
      </c>
      <c r="B385" s="202" t="s">
        <v>2366</v>
      </c>
      <c r="C385" s="202" t="s">
        <v>2367</v>
      </c>
      <c r="D385" s="202" t="s">
        <v>3632</v>
      </c>
      <c r="E385" s="202" t="s">
        <v>2369</v>
      </c>
      <c r="F385" s="203">
        <v>19</v>
      </c>
      <c r="G385" s="202" t="s">
        <v>2514</v>
      </c>
      <c r="H385" s="204">
        <v>190603300</v>
      </c>
      <c r="I385" s="205" t="s">
        <v>2536</v>
      </c>
      <c r="J385" s="226" t="s">
        <v>2537</v>
      </c>
      <c r="K385" s="226" t="s">
        <v>2537</v>
      </c>
      <c r="L385" s="220">
        <v>2</v>
      </c>
      <c r="M385" s="202" t="s">
        <v>2378</v>
      </c>
      <c r="N385" s="204">
        <v>5</v>
      </c>
      <c r="O385" s="202" t="s">
        <v>2365</v>
      </c>
      <c r="P385" s="210">
        <v>0</v>
      </c>
      <c r="Q385" s="210">
        <v>0</v>
      </c>
      <c r="R385" s="210">
        <v>0</v>
      </c>
      <c r="S385" s="210">
        <v>0</v>
      </c>
      <c r="T385" s="210">
        <v>0</v>
      </c>
      <c r="U385" s="210">
        <v>0</v>
      </c>
      <c r="V385" s="210">
        <v>0</v>
      </c>
      <c r="W385" s="210">
        <v>0</v>
      </c>
      <c r="X385" s="211">
        <v>0</v>
      </c>
      <c r="Y385" s="210">
        <v>0</v>
      </c>
      <c r="Z385" s="210">
        <v>0</v>
      </c>
      <c r="AA385" s="210">
        <v>0</v>
      </c>
      <c r="AB385" s="212">
        <v>0</v>
      </c>
      <c r="AC385" s="213">
        <v>0</v>
      </c>
      <c r="AD385" s="210">
        <v>0</v>
      </c>
      <c r="AE385" s="210">
        <v>0</v>
      </c>
      <c r="AF385" s="210">
        <v>0</v>
      </c>
      <c r="AG385" s="210">
        <v>0</v>
      </c>
      <c r="AH385" s="210">
        <v>0</v>
      </c>
      <c r="AI385" s="210">
        <v>0</v>
      </c>
      <c r="AJ385" s="210">
        <v>0</v>
      </c>
      <c r="AK385" s="210">
        <v>0</v>
      </c>
      <c r="AL385" s="211">
        <v>0</v>
      </c>
      <c r="AM385" s="210">
        <v>0</v>
      </c>
      <c r="AN385" s="210">
        <v>500000000</v>
      </c>
      <c r="AO385" s="210">
        <v>0</v>
      </c>
      <c r="AP385" s="212">
        <v>500000000</v>
      </c>
      <c r="AQ385" s="214">
        <v>500000000</v>
      </c>
      <c r="AR385" s="210">
        <v>0</v>
      </c>
      <c r="AS385" s="210">
        <v>0</v>
      </c>
      <c r="AT385" s="210">
        <v>0</v>
      </c>
      <c r="AU385" s="210">
        <v>0</v>
      </c>
      <c r="AV385" s="210">
        <v>0</v>
      </c>
      <c r="AW385" s="210">
        <v>0</v>
      </c>
      <c r="AX385" s="210">
        <v>0</v>
      </c>
      <c r="AY385" s="210">
        <v>0</v>
      </c>
      <c r="AZ385" s="211">
        <v>0</v>
      </c>
      <c r="BA385" s="210">
        <v>0</v>
      </c>
      <c r="BB385" s="210">
        <v>500000000</v>
      </c>
      <c r="BC385" s="210">
        <v>0</v>
      </c>
      <c r="BD385" s="212">
        <v>500000000</v>
      </c>
      <c r="BE385" s="214">
        <v>500000000</v>
      </c>
      <c r="BF385" s="210">
        <v>0</v>
      </c>
      <c r="BG385" s="210">
        <v>0</v>
      </c>
      <c r="BH385" s="210">
        <v>0</v>
      </c>
      <c r="BI385" s="210">
        <v>0</v>
      </c>
      <c r="BJ385" s="210">
        <v>0</v>
      </c>
      <c r="BK385" s="210">
        <v>0</v>
      </c>
      <c r="BL385" s="210">
        <v>0</v>
      </c>
      <c r="BM385" s="210">
        <v>0</v>
      </c>
      <c r="BN385" s="211">
        <v>0</v>
      </c>
      <c r="BO385" s="210">
        <v>0</v>
      </c>
      <c r="BP385" s="210">
        <v>500000000</v>
      </c>
      <c r="BQ385" s="210">
        <v>0</v>
      </c>
      <c r="BR385" s="212">
        <v>500000000</v>
      </c>
      <c r="BS385" s="215">
        <v>500000000</v>
      </c>
      <c r="BT385" s="216">
        <v>1500000000</v>
      </c>
      <c r="BU385" s="217"/>
    </row>
    <row r="386" spans="1:73" ht="31.2">
      <c r="A386" s="201">
        <v>382</v>
      </c>
      <c r="B386" s="202" t="s">
        <v>2366</v>
      </c>
      <c r="C386" s="202" t="s">
        <v>2367</v>
      </c>
      <c r="D386" s="202" t="s">
        <v>3632</v>
      </c>
      <c r="E386" s="202" t="s">
        <v>2369</v>
      </c>
      <c r="F386" s="203">
        <v>19</v>
      </c>
      <c r="G386" s="202" t="s">
        <v>2514</v>
      </c>
      <c r="H386" s="204">
        <v>190603500</v>
      </c>
      <c r="I386" s="205" t="s">
        <v>2538</v>
      </c>
      <c r="J386" s="226" t="s">
        <v>2539</v>
      </c>
      <c r="K386" s="226" t="s">
        <v>2540</v>
      </c>
      <c r="L386" s="220">
        <v>97</v>
      </c>
      <c r="M386" s="202" t="s">
        <v>2378</v>
      </c>
      <c r="N386" s="204">
        <v>97</v>
      </c>
      <c r="O386" s="202" t="s">
        <v>2365</v>
      </c>
      <c r="P386" s="210">
        <v>0</v>
      </c>
      <c r="Q386" s="210">
        <v>0</v>
      </c>
      <c r="R386" s="210">
        <v>0</v>
      </c>
      <c r="S386" s="210">
        <v>22299777372</v>
      </c>
      <c r="T386" s="210">
        <v>0</v>
      </c>
      <c r="U386" s="210">
        <v>0</v>
      </c>
      <c r="V386" s="210">
        <v>0</v>
      </c>
      <c r="W386" s="210">
        <v>0</v>
      </c>
      <c r="X386" s="211">
        <v>22299777372</v>
      </c>
      <c r="Y386" s="210">
        <v>0</v>
      </c>
      <c r="Z386" s="210">
        <v>0</v>
      </c>
      <c r="AA386" s="210">
        <v>0</v>
      </c>
      <c r="AB386" s="212">
        <v>0</v>
      </c>
      <c r="AC386" s="213">
        <v>22299777372</v>
      </c>
      <c r="AD386" s="210">
        <v>0</v>
      </c>
      <c r="AE386" s="210">
        <v>0</v>
      </c>
      <c r="AF386" s="210">
        <v>0</v>
      </c>
      <c r="AG386" s="210">
        <v>23191768466.880001</v>
      </c>
      <c r="AH386" s="210">
        <v>0</v>
      </c>
      <c r="AI386" s="210">
        <v>0</v>
      </c>
      <c r="AJ386" s="210">
        <v>0</v>
      </c>
      <c r="AK386" s="210">
        <v>0</v>
      </c>
      <c r="AL386" s="211">
        <v>23191768466.880001</v>
      </c>
      <c r="AM386" s="210">
        <v>0</v>
      </c>
      <c r="AN386" s="210">
        <v>0</v>
      </c>
      <c r="AO386" s="210">
        <v>0</v>
      </c>
      <c r="AP386" s="212">
        <v>0</v>
      </c>
      <c r="AQ386" s="214">
        <v>23191768466.880001</v>
      </c>
      <c r="AR386" s="210">
        <v>0</v>
      </c>
      <c r="AS386" s="210">
        <v>0</v>
      </c>
      <c r="AT386" s="210">
        <v>0</v>
      </c>
      <c r="AU386" s="210">
        <v>24119439205.560001</v>
      </c>
      <c r="AV386" s="210">
        <v>0</v>
      </c>
      <c r="AW386" s="210">
        <v>0</v>
      </c>
      <c r="AX386" s="210">
        <v>0</v>
      </c>
      <c r="AY386" s="210">
        <v>0</v>
      </c>
      <c r="AZ386" s="211">
        <v>24119439205.560001</v>
      </c>
      <c r="BA386" s="210">
        <v>0</v>
      </c>
      <c r="BB386" s="210">
        <v>0</v>
      </c>
      <c r="BC386" s="210">
        <v>0</v>
      </c>
      <c r="BD386" s="212">
        <v>0</v>
      </c>
      <c r="BE386" s="214">
        <v>24119439205.560001</v>
      </c>
      <c r="BF386" s="210">
        <v>0</v>
      </c>
      <c r="BG386" s="210">
        <v>0</v>
      </c>
      <c r="BH386" s="210">
        <v>0</v>
      </c>
      <c r="BI386" s="210">
        <v>25084216773.779999</v>
      </c>
      <c r="BJ386" s="210">
        <v>0</v>
      </c>
      <c r="BK386" s="210">
        <v>0</v>
      </c>
      <c r="BL386" s="210">
        <v>0</v>
      </c>
      <c r="BM386" s="210">
        <v>0</v>
      </c>
      <c r="BN386" s="211">
        <v>25084216773.779999</v>
      </c>
      <c r="BO386" s="210">
        <v>0</v>
      </c>
      <c r="BP386" s="210">
        <v>0</v>
      </c>
      <c r="BQ386" s="210">
        <v>0</v>
      </c>
      <c r="BR386" s="212">
        <v>0</v>
      </c>
      <c r="BS386" s="215">
        <v>25084216773.779999</v>
      </c>
      <c r="BT386" s="216">
        <v>94695201818.220001</v>
      </c>
      <c r="BU386" s="217"/>
    </row>
    <row r="387" spans="1:73" ht="31.2">
      <c r="A387" s="201">
        <v>383</v>
      </c>
      <c r="B387" s="202" t="s">
        <v>2366</v>
      </c>
      <c r="C387" s="202" t="s">
        <v>2367</v>
      </c>
      <c r="D387" s="202" t="s">
        <v>3632</v>
      </c>
      <c r="E387" s="202" t="s">
        <v>2369</v>
      </c>
      <c r="F387" s="203">
        <v>19</v>
      </c>
      <c r="G387" s="202" t="s">
        <v>2514</v>
      </c>
      <c r="H387" s="204">
        <v>190600400</v>
      </c>
      <c r="I387" s="205" t="s">
        <v>770</v>
      </c>
      <c r="J387" s="226" t="s">
        <v>2542</v>
      </c>
      <c r="K387" s="226" t="s">
        <v>2543</v>
      </c>
      <c r="L387" s="229">
        <v>3413</v>
      </c>
      <c r="M387" s="202" t="s">
        <v>2378</v>
      </c>
      <c r="N387" s="230">
        <v>3413</v>
      </c>
      <c r="O387" s="202" t="s">
        <v>2365</v>
      </c>
      <c r="P387" s="210">
        <v>0</v>
      </c>
      <c r="Q387" s="210">
        <v>10912371134</v>
      </c>
      <c r="R387" s="210">
        <v>0</v>
      </c>
      <c r="S387" s="210">
        <v>0</v>
      </c>
      <c r="T387" s="210">
        <v>0</v>
      </c>
      <c r="U387" s="210">
        <v>0</v>
      </c>
      <c r="V387" s="210">
        <v>0</v>
      </c>
      <c r="W387" s="210">
        <v>0</v>
      </c>
      <c r="X387" s="211">
        <v>10912371134</v>
      </c>
      <c r="Y387" s="210">
        <v>0</v>
      </c>
      <c r="Z387" s="210">
        <v>0</v>
      </c>
      <c r="AA387" s="210">
        <v>0</v>
      </c>
      <c r="AB387" s="212">
        <v>0</v>
      </c>
      <c r="AC387" s="213">
        <v>10912371134</v>
      </c>
      <c r="AD387" s="210">
        <v>0</v>
      </c>
      <c r="AE387" s="210">
        <v>11348865979.360001</v>
      </c>
      <c r="AF387" s="210">
        <v>0</v>
      </c>
      <c r="AG387" s="210">
        <v>0</v>
      </c>
      <c r="AH387" s="210">
        <v>0</v>
      </c>
      <c r="AI387" s="210">
        <v>0</v>
      </c>
      <c r="AJ387" s="210">
        <v>0</v>
      </c>
      <c r="AK387" s="210">
        <v>0</v>
      </c>
      <c r="AL387" s="211">
        <v>11348865979.360001</v>
      </c>
      <c r="AM387" s="210">
        <v>0</v>
      </c>
      <c r="AN387" s="210">
        <v>0</v>
      </c>
      <c r="AO387" s="210">
        <v>0</v>
      </c>
      <c r="AP387" s="212">
        <v>0</v>
      </c>
      <c r="AQ387" s="214">
        <v>11348865979.360001</v>
      </c>
      <c r="AR387" s="210">
        <v>0</v>
      </c>
      <c r="AS387" s="210">
        <v>11802820618.530001</v>
      </c>
      <c r="AT387" s="210">
        <v>0</v>
      </c>
      <c r="AU387" s="210">
        <v>0</v>
      </c>
      <c r="AV387" s="210">
        <v>0</v>
      </c>
      <c r="AW387" s="210">
        <v>0</v>
      </c>
      <c r="AX387" s="210">
        <v>0</v>
      </c>
      <c r="AY387" s="210">
        <v>0</v>
      </c>
      <c r="AZ387" s="211">
        <v>11802820618.530001</v>
      </c>
      <c r="BA387" s="210">
        <v>0</v>
      </c>
      <c r="BB387" s="210">
        <v>0</v>
      </c>
      <c r="BC387" s="210">
        <v>0</v>
      </c>
      <c r="BD387" s="212">
        <v>0</v>
      </c>
      <c r="BE387" s="214">
        <v>11802820618.530001</v>
      </c>
      <c r="BF387" s="210">
        <v>0</v>
      </c>
      <c r="BG387" s="210">
        <v>12274933443.27</v>
      </c>
      <c r="BH387" s="210">
        <v>0</v>
      </c>
      <c r="BI387" s="210">
        <v>0</v>
      </c>
      <c r="BJ387" s="210">
        <v>0</v>
      </c>
      <c r="BK387" s="210">
        <v>0</v>
      </c>
      <c r="BL387" s="210">
        <v>0</v>
      </c>
      <c r="BM387" s="210">
        <v>0</v>
      </c>
      <c r="BN387" s="211">
        <v>12274933443.27</v>
      </c>
      <c r="BO387" s="210">
        <v>0</v>
      </c>
      <c r="BP387" s="210">
        <v>0</v>
      </c>
      <c r="BQ387" s="210">
        <v>0</v>
      </c>
      <c r="BR387" s="212">
        <v>0</v>
      </c>
      <c r="BS387" s="215">
        <v>12274933443.27</v>
      </c>
      <c r="BT387" s="216">
        <v>46338991175.160004</v>
      </c>
      <c r="BU387" s="217"/>
    </row>
    <row r="388" spans="1:73" ht="15.6">
      <c r="A388" s="201">
        <v>384</v>
      </c>
      <c r="B388" s="202" t="s">
        <v>2366</v>
      </c>
      <c r="C388" s="202" t="s">
        <v>2367</v>
      </c>
      <c r="D388" s="202" t="s">
        <v>3632</v>
      </c>
      <c r="E388" s="202" t="s">
        <v>2369</v>
      </c>
      <c r="F388" s="203">
        <v>19</v>
      </c>
      <c r="G388" s="202" t="s">
        <v>2514</v>
      </c>
      <c r="H388" s="204">
        <v>190602900</v>
      </c>
      <c r="I388" s="205" t="s">
        <v>2538</v>
      </c>
      <c r="J388" s="226" t="s">
        <v>2544</v>
      </c>
      <c r="K388" s="226" t="s">
        <v>2545</v>
      </c>
      <c r="L388" s="220">
        <v>240</v>
      </c>
      <c r="M388" s="202" t="s">
        <v>2378</v>
      </c>
      <c r="N388" s="204">
        <v>308</v>
      </c>
      <c r="O388" s="202" t="s">
        <v>2365</v>
      </c>
      <c r="P388" s="210">
        <v>151965235</v>
      </c>
      <c r="Q388" s="210">
        <v>1005840844</v>
      </c>
      <c r="R388" s="210">
        <v>0</v>
      </c>
      <c r="S388" s="210">
        <v>0</v>
      </c>
      <c r="T388" s="210">
        <v>0</v>
      </c>
      <c r="U388" s="210">
        <v>0</v>
      </c>
      <c r="V388" s="210">
        <v>0</v>
      </c>
      <c r="W388" s="210">
        <v>0</v>
      </c>
      <c r="X388" s="211">
        <v>1157806079</v>
      </c>
      <c r="Y388" s="210">
        <v>0</v>
      </c>
      <c r="Z388" s="210">
        <v>0</v>
      </c>
      <c r="AA388" s="210">
        <v>0</v>
      </c>
      <c r="AB388" s="212">
        <v>0</v>
      </c>
      <c r="AC388" s="213">
        <v>1157806079</v>
      </c>
      <c r="AD388" s="210">
        <v>158043844.40000001</v>
      </c>
      <c r="AE388" s="210">
        <v>1046074477.76</v>
      </c>
      <c r="AF388" s="210">
        <v>0</v>
      </c>
      <c r="AG388" s="210">
        <v>0</v>
      </c>
      <c r="AH388" s="210">
        <v>0</v>
      </c>
      <c r="AI388" s="210">
        <v>0</v>
      </c>
      <c r="AJ388" s="210">
        <v>0</v>
      </c>
      <c r="AK388" s="210">
        <v>0</v>
      </c>
      <c r="AL388" s="211">
        <v>1204118322.1600001</v>
      </c>
      <c r="AM388" s="210">
        <v>0</v>
      </c>
      <c r="AN388" s="210">
        <v>0</v>
      </c>
      <c r="AO388" s="210">
        <v>0</v>
      </c>
      <c r="AP388" s="212">
        <v>0</v>
      </c>
      <c r="AQ388" s="214">
        <v>1204118322.1600001</v>
      </c>
      <c r="AR388" s="210">
        <v>164365598.18000001</v>
      </c>
      <c r="AS388" s="210">
        <v>1087917456.8699999</v>
      </c>
      <c r="AT388" s="210">
        <v>0</v>
      </c>
      <c r="AU388" s="210">
        <v>0</v>
      </c>
      <c r="AV388" s="210">
        <v>0</v>
      </c>
      <c r="AW388" s="210">
        <v>0</v>
      </c>
      <c r="AX388" s="210">
        <v>0</v>
      </c>
      <c r="AY388" s="210">
        <v>0</v>
      </c>
      <c r="AZ388" s="211">
        <v>1252283055.05</v>
      </c>
      <c r="BA388" s="210">
        <v>0</v>
      </c>
      <c r="BB388" s="210">
        <v>0</v>
      </c>
      <c r="BC388" s="210">
        <v>0</v>
      </c>
      <c r="BD388" s="212">
        <v>0</v>
      </c>
      <c r="BE388" s="214">
        <v>1252283055.05</v>
      </c>
      <c r="BF388" s="210">
        <v>170940222.11000001</v>
      </c>
      <c r="BG388" s="210">
        <v>1131434155.1400001</v>
      </c>
      <c r="BH388" s="210">
        <v>0</v>
      </c>
      <c r="BI388" s="210">
        <v>0</v>
      </c>
      <c r="BJ388" s="210">
        <v>0</v>
      </c>
      <c r="BK388" s="210">
        <v>0</v>
      </c>
      <c r="BL388" s="210">
        <v>0</v>
      </c>
      <c r="BM388" s="210">
        <v>0</v>
      </c>
      <c r="BN388" s="211">
        <v>1302374377.25</v>
      </c>
      <c r="BO388" s="210">
        <v>0</v>
      </c>
      <c r="BP388" s="210">
        <v>0</v>
      </c>
      <c r="BQ388" s="210">
        <v>0</v>
      </c>
      <c r="BR388" s="212">
        <v>0</v>
      </c>
      <c r="BS388" s="215">
        <v>1302374377.25</v>
      </c>
      <c r="BT388" s="216">
        <v>4916581833.46</v>
      </c>
      <c r="BU388" s="217"/>
    </row>
    <row r="389" spans="1:73" ht="15.6">
      <c r="A389" s="201">
        <v>385</v>
      </c>
      <c r="B389" s="202" t="s">
        <v>2366</v>
      </c>
      <c r="C389" s="202" t="s">
        <v>2367</v>
      </c>
      <c r="D389" s="202" t="s">
        <v>3632</v>
      </c>
      <c r="E389" s="202" t="s">
        <v>2369</v>
      </c>
      <c r="F389" s="203">
        <v>19</v>
      </c>
      <c r="G389" s="202" t="s">
        <v>2514</v>
      </c>
      <c r="H389" s="204">
        <v>190604400</v>
      </c>
      <c r="I389" s="205" t="s">
        <v>2546</v>
      </c>
      <c r="J389" s="226" t="s">
        <v>2547</v>
      </c>
      <c r="K389" s="226" t="s">
        <v>2548</v>
      </c>
      <c r="L389" s="229">
        <v>681547</v>
      </c>
      <c r="M389" s="202" t="s">
        <v>2378</v>
      </c>
      <c r="N389" s="230">
        <v>681547</v>
      </c>
      <c r="O389" s="202" t="s">
        <v>2365</v>
      </c>
      <c r="P389" s="210">
        <v>0</v>
      </c>
      <c r="Q389" s="210">
        <v>92881989558</v>
      </c>
      <c r="R389" s="210">
        <v>0</v>
      </c>
      <c r="S389" s="210">
        <v>0</v>
      </c>
      <c r="T389" s="210">
        <v>0</v>
      </c>
      <c r="U389" s="210">
        <v>0</v>
      </c>
      <c r="V389" s="210">
        <v>0</v>
      </c>
      <c r="W389" s="210">
        <v>0</v>
      </c>
      <c r="X389" s="211">
        <v>92881989558</v>
      </c>
      <c r="Y389" s="210">
        <v>225996200</v>
      </c>
      <c r="Z389" s="210">
        <v>0</v>
      </c>
      <c r="AA389" s="210">
        <v>0</v>
      </c>
      <c r="AB389" s="212">
        <v>225996200</v>
      </c>
      <c r="AC389" s="213">
        <v>93107985758</v>
      </c>
      <c r="AD389" s="210">
        <v>0</v>
      </c>
      <c r="AE389" s="210">
        <v>96597269140.320007</v>
      </c>
      <c r="AF389" s="210">
        <v>0</v>
      </c>
      <c r="AG389" s="210">
        <v>0</v>
      </c>
      <c r="AH389" s="210">
        <v>0</v>
      </c>
      <c r="AI389" s="210">
        <v>0</v>
      </c>
      <c r="AJ389" s="210">
        <v>0</v>
      </c>
      <c r="AK389" s="210">
        <v>0</v>
      </c>
      <c r="AL389" s="211">
        <v>96597269140.320007</v>
      </c>
      <c r="AM389" s="210">
        <v>235036048</v>
      </c>
      <c r="AN389" s="210">
        <v>0</v>
      </c>
      <c r="AO389" s="210">
        <v>0</v>
      </c>
      <c r="AP389" s="212">
        <v>235036048</v>
      </c>
      <c r="AQ389" s="214">
        <v>96832305188.320007</v>
      </c>
      <c r="AR389" s="210">
        <v>0</v>
      </c>
      <c r="AS389" s="210">
        <v>100461159905.92999</v>
      </c>
      <c r="AT389" s="210">
        <v>0</v>
      </c>
      <c r="AU389" s="210">
        <v>0</v>
      </c>
      <c r="AV389" s="210">
        <v>0</v>
      </c>
      <c r="AW389" s="210">
        <v>0</v>
      </c>
      <c r="AX389" s="210">
        <v>0</v>
      </c>
      <c r="AY389" s="210">
        <v>0</v>
      </c>
      <c r="AZ389" s="211">
        <v>100461159905.92999</v>
      </c>
      <c r="BA389" s="210">
        <v>244437489.91999999</v>
      </c>
      <c r="BB389" s="210">
        <v>0</v>
      </c>
      <c r="BC389" s="210">
        <v>0</v>
      </c>
      <c r="BD389" s="212">
        <v>244437489.91999999</v>
      </c>
      <c r="BE389" s="214">
        <v>100705597395.84999</v>
      </c>
      <c r="BF389" s="210">
        <v>0</v>
      </c>
      <c r="BG389" s="210">
        <v>104479606302.17</v>
      </c>
      <c r="BH389" s="210">
        <v>0</v>
      </c>
      <c r="BI389" s="210">
        <v>0</v>
      </c>
      <c r="BJ389" s="210">
        <v>0</v>
      </c>
      <c r="BK389" s="210">
        <v>0</v>
      </c>
      <c r="BL389" s="210">
        <v>0</v>
      </c>
      <c r="BM389" s="210">
        <v>0</v>
      </c>
      <c r="BN389" s="211">
        <v>104479606302.17</v>
      </c>
      <c r="BO389" s="210">
        <v>254214989.52000001</v>
      </c>
      <c r="BP389" s="210">
        <v>0</v>
      </c>
      <c r="BQ389" s="210">
        <v>0</v>
      </c>
      <c r="BR389" s="212">
        <v>254214989.52000001</v>
      </c>
      <c r="BS389" s="215">
        <v>104733821291.69</v>
      </c>
      <c r="BT389" s="216">
        <v>395379709633.85999</v>
      </c>
      <c r="BU389" s="217"/>
    </row>
    <row r="390" spans="1:73" ht="15.6">
      <c r="A390" s="201">
        <v>386</v>
      </c>
      <c r="B390" s="202" t="s">
        <v>2366</v>
      </c>
      <c r="C390" s="202" t="s">
        <v>2367</v>
      </c>
      <c r="D390" s="202" t="s">
        <v>3632</v>
      </c>
      <c r="E390" s="202" t="s">
        <v>2369</v>
      </c>
      <c r="F390" s="203">
        <v>19</v>
      </c>
      <c r="G390" s="202" t="s">
        <v>2514</v>
      </c>
      <c r="H390" s="204">
        <v>190604100</v>
      </c>
      <c r="I390" s="205" t="s">
        <v>975</v>
      </c>
      <c r="J390" s="226" t="s">
        <v>2480</v>
      </c>
      <c r="K390" s="226" t="s">
        <v>2550</v>
      </c>
      <c r="L390" s="220">
        <v>123</v>
      </c>
      <c r="M390" s="202" t="s">
        <v>2378</v>
      </c>
      <c r="N390" s="204">
        <v>123</v>
      </c>
      <c r="O390" s="202" t="s">
        <v>2365</v>
      </c>
      <c r="P390" s="210">
        <v>239000000</v>
      </c>
      <c r="Q390" s="210">
        <v>1258485100</v>
      </c>
      <c r="R390" s="210">
        <v>0</v>
      </c>
      <c r="S390" s="210">
        <v>0</v>
      </c>
      <c r="T390" s="210">
        <v>0</v>
      </c>
      <c r="U390" s="210">
        <v>0</v>
      </c>
      <c r="V390" s="210">
        <v>0</v>
      </c>
      <c r="W390" s="210">
        <v>0</v>
      </c>
      <c r="X390" s="211">
        <v>1497485100</v>
      </c>
      <c r="Y390" s="210">
        <v>0</v>
      </c>
      <c r="Z390" s="210">
        <v>0</v>
      </c>
      <c r="AA390" s="210">
        <v>0</v>
      </c>
      <c r="AB390" s="212">
        <v>0</v>
      </c>
      <c r="AC390" s="213">
        <v>1497485100</v>
      </c>
      <c r="AD390" s="210">
        <v>248560000</v>
      </c>
      <c r="AE390" s="210">
        <v>1308824504</v>
      </c>
      <c r="AF390" s="210">
        <v>0</v>
      </c>
      <c r="AG390" s="210">
        <v>0</v>
      </c>
      <c r="AH390" s="210">
        <v>0</v>
      </c>
      <c r="AI390" s="210">
        <v>0</v>
      </c>
      <c r="AJ390" s="210">
        <v>0</v>
      </c>
      <c r="AK390" s="210">
        <v>0</v>
      </c>
      <c r="AL390" s="211">
        <v>1557384504</v>
      </c>
      <c r="AM390" s="210">
        <v>0</v>
      </c>
      <c r="AN390" s="210">
        <v>0</v>
      </c>
      <c r="AO390" s="210">
        <v>0</v>
      </c>
      <c r="AP390" s="212">
        <v>0</v>
      </c>
      <c r="AQ390" s="214">
        <v>1557384504</v>
      </c>
      <c r="AR390" s="210">
        <v>258502400</v>
      </c>
      <c r="AS390" s="210">
        <v>1361177484.1600001</v>
      </c>
      <c r="AT390" s="210">
        <v>0</v>
      </c>
      <c r="AU390" s="210">
        <v>0</v>
      </c>
      <c r="AV390" s="210">
        <v>0</v>
      </c>
      <c r="AW390" s="210">
        <v>0</v>
      </c>
      <c r="AX390" s="210">
        <v>0</v>
      </c>
      <c r="AY390" s="210">
        <v>0</v>
      </c>
      <c r="AZ390" s="211">
        <v>1619679884.1600001</v>
      </c>
      <c r="BA390" s="210">
        <v>0</v>
      </c>
      <c r="BB390" s="210">
        <v>0</v>
      </c>
      <c r="BC390" s="210">
        <v>0</v>
      </c>
      <c r="BD390" s="212">
        <v>0</v>
      </c>
      <c r="BE390" s="214">
        <v>1619679884.1600001</v>
      </c>
      <c r="BF390" s="210">
        <v>268842496</v>
      </c>
      <c r="BG390" s="210">
        <v>1415624583.53</v>
      </c>
      <c r="BH390" s="210">
        <v>0</v>
      </c>
      <c r="BI390" s="210">
        <v>0</v>
      </c>
      <c r="BJ390" s="210">
        <v>0</v>
      </c>
      <c r="BK390" s="210">
        <v>0</v>
      </c>
      <c r="BL390" s="210">
        <v>0</v>
      </c>
      <c r="BM390" s="210">
        <v>0</v>
      </c>
      <c r="BN390" s="211">
        <v>1684467079.53</v>
      </c>
      <c r="BO390" s="210">
        <v>0</v>
      </c>
      <c r="BP390" s="210">
        <v>0</v>
      </c>
      <c r="BQ390" s="210">
        <v>0</v>
      </c>
      <c r="BR390" s="212">
        <v>0</v>
      </c>
      <c r="BS390" s="215">
        <v>1684467079.53</v>
      </c>
      <c r="BT390" s="216">
        <v>6359016567.6900005</v>
      </c>
      <c r="BU390" s="217"/>
    </row>
    <row r="391" spans="1:73" ht="15.6">
      <c r="A391" s="201">
        <v>387</v>
      </c>
      <c r="B391" s="202" t="s">
        <v>2366</v>
      </c>
      <c r="C391" s="202" t="s">
        <v>2367</v>
      </c>
      <c r="D391" s="202" t="s">
        <v>3632</v>
      </c>
      <c r="E391" s="202" t="s">
        <v>2369</v>
      </c>
      <c r="F391" s="203">
        <v>19</v>
      </c>
      <c r="G391" s="202" t="s">
        <v>2514</v>
      </c>
      <c r="H391" s="204">
        <v>190604800</v>
      </c>
      <c r="I391" s="205" t="s">
        <v>2515</v>
      </c>
      <c r="J391" s="226" t="s">
        <v>2551</v>
      </c>
      <c r="K391" s="226" t="s">
        <v>2552</v>
      </c>
      <c r="L391" s="220">
        <v>1</v>
      </c>
      <c r="M391" s="202" t="s">
        <v>2378</v>
      </c>
      <c r="N391" s="204">
        <v>3</v>
      </c>
      <c r="O391" s="202" t="s">
        <v>2365</v>
      </c>
      <c r="P391" s="210">
        <v>0</v>
      </c>
      <c r="Q391" s="210">
        <v>0</v>
      </c>
      <c r="R391" s="210">
        <v>0</v>
      </c>
      <c r="S391" s="210">
        <v>0</v>
      </c>
      <c r="T391" s="210">
        <v>0</v>
      </c>
      <c r="U391" s="210">
        <v>0</v>
      </c>
      <c r="V391" s="210">
        <v>0</v>
      </c>
      <c r="W391" s="210">
        <v>0</v>
      </c>
      <c r="X391" s="211">
        <v>0</v>
      </c>
      <c r="Y391" s="210">
        <v>0</v>
      </c>
      <c r="Z391" s="210">
        <v>0</v>
      </c>
      <c r="AA391" s="210">
        <v>0</v>
      </c>
      <c r="AB391" s="212">
        <v>0</v>
      </c>
      <c r="AC391" s="213">
        <v>0</v>
      </c>
      <c r="AD391" s="210">
        <v>0</v>
      </c>
      <c r="AE391" s="210">
        <v>0</v>
      </c>
      <c r="AF391" s="210">
        <v>0</v>
      </c>
      <c r="AG391" s="210">
        <v>0</v>
      </c>
      <c r="AH391" s="210">
        <v>0</v>
      </c>
      <c r="AI391" s="210">
        <v>0</v>
      </c>
      <c r="AJ391" s="210">
        <v>0</v>
      </c>
      <c r="AK391" s="210">
        <v>0</v>
      </c>
      <c r="AL391" s="211">
        <v>0</v>
      </c>
      <c r="AM391" s="210">
        <v>7000000000</v>
      </c>
      <c r="AN391" s="210">
        <v>0</v>
      </c>
      <c r="AO391" s="210">
        <v>0</v>
      </c>
      <c r="AP391" s="212">
        <v>7000000000</v>
      </c>
      <c r="AQ391" s="214">
        <v>7000000000</v>
      </c>
      <c r="AR391" s="210">
        <v>0</v>
      </c>
      <c r="AS391" s="210">
        <v>0</v>
      </c>
      <c r="AT391" s="210">
        <v>0</v>
      </c>
      <c r="AU391" s="210">
        <v>0</v>
      </c>
      <c r="AV391" s="210">
        <v>0</v>
      </c>
      <c r="AW391" s="210">
        <v>0</v>
      </c>
      <c r="AX391" s="210">
        <v>0</v>
      </c>
      <c r="AY391" s="210">
        <v>0</v>
      </c>
      <c r="AZ391" s="211">
        <v>0</v>
      </c>
      <c r="BA391" s="210">
        <v>20000000000</v>
      </c>
      <c r="BB391" s="210">
        <v>0</v>
      </c>
      <c r="BC391" s="210">
        <v>0</v>
      </c>
      <c r="BD391" s="212">
        <v>20000000000</v>
      </c>
      <c r="BE391" s="214">
        <v>20000000000</v>
      </c>
      <c r="BF391" s="210">
        <v>0</v>
      </c>
      <c r="BG391" s="210">
        <v>0</v>
      </c>
      <c r="BH391" s="210">
        <v>0</v>
      </c>
      <c r="BI391" s="210">
        <v>0</v>
      </c>
      <c r="BJ391" s="210">
        <v>0</v>
      </c>
      <c r="BK391" s="210">
        <v>0</v>
      </c>
      <c r="BL391" s="210">
        <v>0</v>
      </c>
      <c r="BM391" s="210">
        <v>0</v>
      </c>
      <c r="BN391" s="211">
        <v>0</v>
      </c>
      <c r="BO391" s="210">
        <v>20000000000</v>
      </c>
      <c r="BP391" s="210">
        <v>0</v>
      </c>
      <c r="BQ391" s="210">
        <v>0</v>
      </c>
      <c r="BR391" s="212">
        <v>20000000000</v>
      </c>
      <c r="BS391" s="215">
        <v>20000000000</v>
      </c>
      <c r="BT391" s="216">
        <v>47000000000</v>
      </c>
      <c r="BU391" s="217" t="e">
        <v>#REF!</v>
      </c>
    </row>
    <row r="392" spans="1:73" ht="15.6">
      <c r="A392" s="201">
        <v>388</v>
      </c>
      <c r="B392" s="202" t="s">
        <v>2366</v>
      </c>
      <c r="C392" s="202" t="s">
        <v>2367</v>
      </c>
      <c r="D392" s="202" t="s">
        <v>3632</v>
      </c>
      <c r="E392" s="202" t="s">
        <v>2369</v>
      </c>
      <c r="F392" s="203">
        <v>19</v>
      </c>
      <c r="G392" s="202" t="s">
        <v>2472</v>
      </c>
      <c r="H392" s="204">
        <v>190501500</v>
      </c>
      <c r="I392" s="205" t="s">
        <v>937</v>
      </c>
      <c r="J392" s="226" t="s">
        <v>1219</v>
      </c>
      <c r="K392" s="226" t="s">
        <v>2554</v>
      </c>
      <c r="L392" s="220">
        <v>1</v>
      </c>
      <c r="M392" s="202" t="s">
        <v>2378</v>
      </c>
      <c r="N392" s="204">
        <v>2</v>
      </c>
      <c r="O392" s="202" t="s">
        <v>2365</v>
      </c>
      <c r="P392" s="210">
        <v>0</v>
      </c>
      <c r="Q392" s="210">
        <v>862420300</v>
      </c>
      <c r="R392" s="210">
        <v>0</v>
      </c>
      <c r="S392" s="210">
        <v>0</v>
      </c>
      <c r="T392" s="210">
        <v>0</v>
      </c>
      <c r="U392" s="210">
        <v>0</v>
      </c>
      <c r="V392" s="210">
        <v>0</v>
      </c>
      <c r="W392" s="210">
        <v>0</v>
      </c>
      <c r="X392" s="211">
        <v>862420300</v>
      </c>
      <c r="Y392" s="210">
        <v>30000000</v>
      </c>
      <c r="Z392" s="210">
        <v>0</v>
      </c>
      <c r="AA392" s="210">
        <v>0</v>
      </c>
      <c r="AB392" s="212">
        <v>30000000</v>
      </c>
      <c r="AC392" s="213">
        <v>892420300</v>
      </c>
      <c r="AD392" s="210">
        <v>0</v>
      </c>
      <c r="AE392" s="210">
        <v>896917112</v>
      </c>
      <c r="AF392" s="210">
        <v>0</v>
      </c>
      <c r="AG392" s="210">
        <v>0</v>
      </c>
      <c r="AH392" s="210">
        <v>0</v>
      </c>
      <c r="AI392" s="210">
        <v>0</v>
      </c>
      <c r="AJ392" s="210">
        <v>0</v>
      </c>
      <c r="AK392" s="210">
        <v>0</v>
      </c>
      <c r="AL392" s="211">
        <v>896917112</v>
      </c>
      <c r="AM392" s="210">
        <v>31200000</v>
      </c>
      <c r="AN392" s="210">
        <v>0</v>
      </c>
      <c r="AO392" s="210">
        <v>0</v>
      </c>
      <c r="AP392" s="212">
        <v>31200000</v>
      </c>
      <c r="AQ392" s="214">
        <v>928117112</v>
      </c>
      <c r="AR392" s="210">
        <v>0</v>
      </c>
      <c r="AS392" s="210">
        <v>932793796.48000002</v>
      </c>
      <c r="AT392" s="210">
        <v>0</v>
      </c>
      <c r="AU392" s="210">
        <v>0</v>
      </c>
      <c r="AV392" s="210">
        <v>0</v>
      </c>
      <c r="AW392" s="210">
        <v>0</v>
      </c>
      <c r="AX392" s="210">
        <v>0</v>
      </c>
      <c r="AY392" s="210">
        <v>0</v>
      </c>
      <c r="AZ392" s="211">
        <v>932793796.48000002</v>
      </c>
      <c r="BA392" s="210">
        <v>32448000</v>
      </c>
      <c r="BB392" s="210">
        <v>0</v>
      </c>
      <c r="BC392" s="210">
        <v>0</v>
      </c>
      <c r="BD392" s="212">
        <v>32448000</v>
      </c>
      <c r="BE392" s="214">
        <v>965241796.48000002</v>
      </c>
      <c r="BF392" s="210">
        <v>0</v>
      </c>
      <c r="BG392" s="210">
        <v>970105548.34000003</v>
      </c>
      <c r="BH392" s="210">
        <v>0</v>
      </c>
      <c r="BI392" s="210">
        <v>0</v>
      </c>
      <c r="BJ392" s="210">
        <v>0</v>
      </c>
      <c r="BK392" s="210">
        <v>0</v>
      </c>
      <c r="BL392" s="210">
        <v>0</v>
      </c>
      <c r="BM392" s="210">
        <v>0</v>
      </c>
      <c r="BN392" s="211">
        <v>970105548.34000003</v>
      </c>
      <c r="BO392" s="210">
        <v>33745920</v>
      </c>
      <c r="BP392" s="210">
        <v>0</v>
      </c>
      <c r="BQ392" s="210">
        <v>0</v>
      </c>
      <c r="BR392" s="212">
        <v>33745920</v>
      </c>
      <c r="BS392" s="215">
        <v>1003851468.34</v>
      </c>
      <c r="BT392" s="216">
        <v>3789630676.8200002</v>
      </c>
      <c r="BU392" s="217"/>
    </row>
    <row r="393" spans="1:73" ht="15.6">
      <c r="A393" s="201">
        <v>389</v>
      </c>
      <c r="B393" s="202" t="s">
        <v>2366</v>
      </c>
      <c r="C393" s="202" t="s">
        <v>2367</v>
      </c>
      <c r="D393" s="202" t="s">
        <v>3632</v>
      </c>
      <c r="E393" s="202" t="s">
        <v>2369</v>
      </c>
      <c r="F393" s="203">
        <v>19</v>
      </c>
      <c r="G393" s="202" t="s">
        <v>2472</v>
      </c>
      <c r="H393" s="204">
        <v>190501506</v>
      </c>
      <c r="I393" s="205" t="s">
        <v>937</v>
      </c>
      <c r="J393" s="226" t="s">
        <v>2555</v>
      </c>
      <c r="K393" s="226" t="s">
        <v>2556</v>
      </c>
      <c r="L393" s="220">
        <v>124</v>
      </c>
      <c r="M393" s="202" t="s">
        <v>2378</v>
      </c>
      <c r="N393" s="204">
        <v>124</v>
      </c>
      <c r="O393" s="202" t="s">
        <v>2365</v>
      </c>
      <c r="P393" s="210">
        <v>0</v>
      </c>
      <c r="Q393" s="210">
        <v>14760213403</v>
      </c>
      <c r="R393" s="210">
        <v>0</v>
      </c>
      <c r="S393" s="210">
        <v>0</v>
      </c>
      <c r="T393" s="210">
        <v>0</v>
      </c>
      <c r="U393" s="210">
        <v>0</v>
      </c>
      <c r="V393" s="210">
        <v>0</v>
      </c>
      <c r="W393" s="210">
        <v>0</v>
      </c>
      <c r="X393" s="211">
        <v>14760213403</v>
      </c>
      <c r="Y393" s="210">
        <v>500000000</v>
      </c>
      <c r="Z393" s="210">
        <v>0</v>
      </c>
      <c r="AA393" s="210">
        <v>0</v>
      </c>
      <c r="AB393" s="212">
        <v>500000000</v>
      </c>
      <c r="AC393" s="213">
        <v>15260213403</v>
      </c>
      <c r="AD393" s="210">
        <v>0</v>
      </c>
      <c r="AE393" s="210">
        <v>15350621939.120001</v>
      </c>
      <c r="AF393" s="210">
        <v>0</v>
      </c>
      <c r="AG393" s="210">
        <v>0</v>
      </c>
      <c r="AH393" s="210">
        <v>0</v>
      </c>
      <c r="AI393" s="210">
        <v>0</v>
      </c>
      <c r="AJ393" s="210">
        <v>0</v>
      </c>
      <c r="AK393" s="210">
        <v>0</v>
      </c>
      <c r="AL393" s="211">
        <v>15350621939.120001</v>
      </c>
      <c r="AM393" s="210">
        <v>0</v>
      </c>
      <c r="AN393" s="210">
        <v>0</v>
      </c>
      <c r="AO393" s="210">
        <v>0</v>
      </c>
      <c r="AP393" s="212">
        <v>0</v>
      </c>
      <c r="AQ393" s="214">
        <v>15350621939.120001</v>
      </c>
      <c r="AR393" s="210">
        <v>0</v>
      </c>
      <c r="AS393" s="210">
        <v>15964646816.68</v>
      </c>
      <c r="AT393" s="210">
        <v>0</v>
      </c>
      <c r="AU393" s="210">
        <v>0</v>
      </c>
      <c r="AV393" s="210">
        <v>0</v>
      </c>
      <c r="AW393" s="210">
        <v>0</v>
      </c>
      <c r="AX393" s="210">
        <v>0</v>
      </c>
      <c r="AY393" s="210">
        <v>0</v>
      </c>
      <c r="AZ393" s="211">
        <v>15964646816.68</v>
      </c>
      <c r="BA393" s="210">
        <v>0</v>
      </c>
      <c r="BB393" s="210">
        <v>0</v>
      </c>
      <c r="BC393" s="210">
        <v>0</v>
      </c>
      <c r="BD393" s="212">
        <v>0</v>
      </c>
      <c r="BE393" s="214">
        <v>15964646816.68</v>
      </c>
      <c r="BF393" s="210">
        <v>0</v>
      </c>
      <c r="BG393" s="210">
        <v>16603232689.35</v>
      </c>
      <c r="BH393" s="210">
        <v>0</v>
      </c>
      <c r="BI393" s="210">
        <v>0</v>
      </c>
      <c r="BJ393" s="210">
        <v>0</v>
      </c>
      <c r="BK393" s="210">
        <v>0</v>
      </c>
      <c r="BL393" s="210">
        <v>0</v>
      </c>
      <c r="BM393" s="210">
        <v>0</v>
      </c>
      <c r="BN393" s="211">
        <v>16603232689.35</v>
      </c>
      <c r="BO393" s="210">
        <v>0</v>
      </c>
      <c r="BP393" s="210">
        <v>0</v>
      </c>
      <c r="BQ393" s="210">
        <v>0</v>
      </c>
      <c r="BR393" s="212">
        <v>0</v>
      </c>
      <c r="BS393" s="215">
        <v>16603232689.35</v>
      </c>
      <c r="BT393" s="216">
        <v>63178714848.150002</v>
      </c>
      <c r="BU393" s="217"/>
    </row>
    <row r="394" spans="1:73" ht="15.6">
      <c r="A394" s="201">
        <v>390</v>
      </c>
      <c r="B394" s="202" t="s">
        <v>2366</v>
      </c>
      <c r="C394" s="202" t="s">
        <v>2367</v>
      </c>
      <c r="D394" s="202" t="s">
        <v>3632</v>
      </c>
      <c r="E394" s="202" t="s">
        <v>2369</v>
      </c>
      <c r="F394" s="203">
        <v>19</v>
      </c>
      <c r="G394" s="202" t="s">
        <v>2472</v>
      </c>
      <c r="H394" s="204">
        <v>190502000</v>
      </c>
      <c r="I394" s="205" t="s">
        <v>1430</v>
      </c>
      <c r="J394" s="226" t="s">
        <v>2557</v>
      </c>
      <c r="K394" s="226" t="s">
        <v>2558</v>
      </c>
      <c r="L394" s="220">
        <v>123</v>
      </c>
      <c r="M394" s="202" t="s">
        <v>2378</v>
      </c>
      <c r="N394" s="204">
        <v>123</v>
      </c>
      <c r="O394" s="202" t="s">
        <v>2365</v>
      </c>
      <c r="P394" s="210">
        <v>0</v>
      </c>
      <c r="Q394" s="210">
        <v>0</v>
      </c>
      <c r="R394" s="210">
        <v>0</v>
      </c>
      <c r="S394" s="210">
        <v>83340480</v>
      </c>
      <c r="T394" s="210">
        <v>0</v>
      </c>
      <c r="U394" s="210">
        <v>0</v>
      </c>
      <c r="V394" s="210">
        <v>0</v>
      </c>
      <c r="W394" s="210">
        <v>0</v>
      </c>
      <c r="X394" s="211">
        <v>83340480</v>
      </c>
      <c r="Y394" s="210">
        <v>0</v>
      </c>
      <c r="Z394" s="210">
        <v>0</v>
      </c>
      <c r="AA394" s="210">
        <v>0</v>
      </c>
      <c r="AB394" s="212">
        <v>0</v>
      </c>
      <c r="AC394" s="213">
        <v>83340480</v>
      </c>
      <c r="AD394" s="210">
        <v>0</v>
      </c>
      <c r="AE394" s="210">
        <v>0</v>
      </c>
      <c r="AF394" s="210">
        <v>0</v>
      </c>
      <c r="AG394" s="210">
        <v>86674099.200000003</v>
      </c>
      <c r="AH394" s="210">
        <v>0</v>
      </c>
      <c r="AI394" s="210">
        <v>0</v>
      </c>
      <c r="AJ394" s="210">
        <v>0</v>
      </c>
      <c r="AK394" s="210">
        <v>0</v>
      </c>
      <c r="AL394" s="211">
        <v>86674099.200000003</v>
      </c>
      <c r="AM394" s="210">
        <v>0</v>
      </c>
      <c r="AN394" s="210">
        <v>0</v>
      </c>
      <c r="AO394" s="210">
        <v>0</v>
      </c>
      <c r="AP394" s="212">
        <v>0</v>
      </c>
      <c r="AQ394" s="214">
        <v>86674099.200000003</v>
      </c>
      <c r="AR394" s="210">
        <v>0</v>
      </c>
      <c r="AS394" s="210">
        <v>0</v>
      </c>
      <c r="AT394" s="210">
        <v>0</v>
      </c>
      <c r="AU394" s="210">
        <v>90141063.170000002</v>
      </c>
      <c r="AV394" s="210">
        <v>0</v>
      </c>
      <c r="AW394" s="210">
        <v>0</v>
      </c>
      <c r="AX394" s="210">
        <v>0</v>
      </c>
      <c r="AY394" s="210">
        <v>0</v>
      </c>
      <c r="AZ394" s="211">
        <v>90141063.170000002</v>
      </c>
      <c r="BA394" s="210">
        <v>0</v>
      </c>
      <c r="BB394" s="210">
        <v>0</v>
      </c>
      <c r="BC394" s="210">
        <v>0</v>
      </c>
      <c r="BD394" s="212">
        <v>0</v>
      </c>
      <c r="BE394" s="214">
        <v>90141063.170000002</v>
      </c>
      <c r="BF394" s="210">
        <v>0</v>
      </c>
      <c r="BG394" s="210">
        <v>0</v>
      </c>
      <c r="BH394" s="210">
        <v>0</v>
      </c>
      <c r="BI394" s="210">
        <v>93746705.700000003</v>
      </c>
      <c r="BJ394" s="210">
        <v>0</v>
      </c>
      <c r="BK394" s="210">
        <v>0</v>
      </c>
      <c r="BL394" s="210">
        <v>0</v>
      </c>
      <c r="BM394" s="210">
        <v>0</v>
      </c>
      <c r="BN394" s="211">
        <v>93746705.700000003</v>
      </c>
      <c r="BO394" s="210">
        <v>0</v>
      </c>
      <c r="BP394" s="210">
        <v>0</v>
      </c>
      <c r="BQ394" s="210">
        <v>0</v>
      </c>
      <c r="BR394" s="212">
        <v>0</v>
      </c>
      <c r="BS394" s="215">
        <v>93746705.700000003</v>
      </c>
      <c r="BT394" s="216">
        <v>353902348.06999999</v>
      </c>
      <c r="BU394" s="217"/>
    </row>
    <row r="395" spans="1:73" ht="15.6">
      <c r="A395" s="201">
        <v>391</v>
      </c>
      <c r="B395" s="202" t="s">
        <v>2366</v>
      </c>
      <c r="C395" s="202" t="s">
        <v>2367</v>
      </c>
      <c r="D395" s="202" t="s">
        <v>3632</v>
      </c>
      <c r="E395" s="202" t="s">
        <v>2369</v>
      </c>
      <c r="F395" s="203">
        <v>19</v>
      </c>
      <c r="G395" s="202" t="s">
        <v>2375</v>
      </c>
      <c r="H395" s="204">
        <v>190502200</v>
      </c>
      <c r="I395" s="205" t="s">
        <v>1430</v>
      </c>
      <c r="J395" s="226" t="s">
        <v>2559</v>
      </c>
      <c r="K395" s="226" t="s">
        <v>2560</v>
      </c>
      <c r="L395" s="220">
        <v>123</v>
      </c>
      <c r="M395" s="202" t="s">
        <v>2378</v>
      </c>
      <c r="N395" s="204">
        <v>123</v>
      </c>
      <c r="O395" s="202" t="s">
        <v>2365</v>
      </c>
      <c r="P395" s="210">
        <v>0</v>
      </c>
      <c r="Q395" s="210">
        <v>0</v>
      </c>
      <c r="R395" s="210">
        <v>0</v>
      </c>
      <c r="S395" s="210">
        <v>283445220</v>
      </c>
      <c r="T395" s="210">
        <v>0</v>
      </c>
      <c r="U395" s="210">
        <v>0</v>
      </c>
      <c r="V395" s="210">
        <v>0</v>
      </c>
      <c r="W395" s="210">
        <v>0</v>
      </c>
      <c r="X395" s="211">
        <v>283445220</v>
      </c>
      <c r="Y395" s="210">
        <v>0</v>
      </c>
      <c r="Z395" s="210">
        <v>0</v>
      </c>
      <c r="AA395" s="210">
        <v>0</v>
      </c>
      <c r="AB395" s="212">
        <v>0</v>
      </c>
      <c r="AC395" s="213">
        <v>283445220</v>
      </c>
      <c r="AD395" s="210">
        <v>0</v>
      </c>
      <c r="AE395" s="210">
        <v>0</v>
      </c>
      <c r="AF395" s="210">
        <v>0</v>
      </c>
      <c r="AG395" s="210">
        <v>294783028.80000001</v>
      </c>
      <c r="AH395" s="210">
        <v>0</v>
      </c>
      <c r="AI395" s="210">
        <v>0</v>
      </c>
      <c r="AJ395" s="210">
        <v>0</v>
      </c>
      <c r="AK395" s="210">
        <v>0</v>
      </c>
      <c r="AL395" s="211">
        <v>294783028.80000001</v>
      </c>
      <c r="AM395" s="210">
        <v>0</v>
      </c>
      <c r="AN395" s="210">
        <v>0</v>
      </c>
      <c r="AO395" s="210">
        <v>0</v>
      </c>
      <c r="AP395" s="212">
        <v>0</v>
      </c>
      <c r="AQ395" s="214">
        <v>294783028.80000001</v>
      </c>
      <c r="AR395" s="210">
        <v>0</v>
      </c>
      <c r="AS395" s="210">
        <v>0</v>
      </c>
      <c r="AT395" s="210">
        <v>0</v>
      </c>
      <c r="AU395" s="210">
        <v>306574349.94999999</v>
      </c>
      <c r="AV395" s="210">
        <v>0</v>
      </c>
      <c r="AW395" s="210">
        <v>0</v>
      </c>
      <c r="AX395" s="210">
        <v>0</v>
      </c>
      <c r="AY395" s="210">
        <v>0</v>
      </c>
      <c r="AZ395" s="211">
        <v>306574349.94999999</v>
      </c>
      <c r="BA395" s="210">
        <v>0</v>
      </c>
      <c r="BB395" s="210">
        <v>0</v>
      </c>
      <c r="BC395" s="210">
        <v>0</v>
      </c>
      <c r="BD395" s="212">
        <v>0</v>
      </c>
      <c r="BE395" s="214">
        <v>306574349.94999999</v>
      </c>
      <c r="BF395" s="210">
        <v>0</v>
      </c>
      <c r="BG395" s="210">
        <v>0</v>
      </c>
      <c r="BH395" s="210">
        <v>0</v>
      </c>
      <c r="BI395" s="210">
        <v>318837323.94999999</v>
      </c>
      <c r="BJ395" s="210">
        <v>0</v>
      </c>
      <c r="BK395" s="210">
        <v>0</v>
      </c>
      <c r="BL395" s="210">
        <v>0</v>
      </c>
      <c r="BM395" s="210">
        <v>0</v>
      </c>
      <c r="BN395" s="211">
        <v>318837323.94999999</v>
      </c>
      <c r="BO395" s="210">
        <v>0</v>
      </c>
      <c r="BP395" s="210">
        <v>0</v>
      </c>
      <c r="BQ395" s="210">
        <v>0</v>
      </c>
      <c r="BR395" s="212">
        <v>0</v>
      </c>
      <c r="BS395" s="215">
        <v>318837323.94999999</v>
      </c>
      <c r="BT395" s="216">
        <v>1203639922.7</v>
      </c>
      <c r="BU395" s="217"/>
    </row>
    <row r="396" spans="1:73" ht="15.6">
      <c r="A396" s="201">
        <v>392</v>
      </c>
      <c r="B396" s="202" t="s">
        <v>2366</v>
      </c>
      <c r="C396" s="202" t="s">
        <v>2367</v>
      </c>
      <c r="D396" s="202" t="s">
        <v>3632</v>
      </c>
      <c r="E396" s="202" t="s">
        <v>2369</v>
      </c>
      <c r="F396" s="203">
        <v>19</v>
      </c>
      <c r="G396" s="202" t="s">
        <v>2375</v>
      </c>
      <c r="H396" s="204">
        <v>190502600</v>
      </c>
      <c r="I396" s="205" t="s">
        <v>1430</v>
      </c>
      <c r="J396" s="226" t="s">
        <v>2561</v>
      </c>
      <c r="K396" s="226" t="s">
        <v>2562</v>
      </c>
      <c r="L396" s="220">
        <v>123</v>
      </c>
      <c r="M396" s="202" t="s">
        <v>2378</v>
      </c>
      <c r="N396" s="204">
        <v>123</v>
      </c>
      <c r="O396" s="202" t="s">
        <v>2365</v>
      </c>
      <c r="P396" s="210">
        <v>0</v>
      </c>
      <c r="Q396" s="210">
        <v>0</v>
      </c>
      <c r="R396" s="210">
        <v>0</v>
      </c>
      <c r="S396" s="210">
        <v>381282400</v>
      </c>
      <c r="T396" s="210">
        <v>0</v>
      </c>
      <c r="U396" s="210">
        <v>0</v>
      </c>
      <c r="V396" s="210">
        <v>0</v>
      </c>
      <c r="W396" s="210">
        <v>0</v>
      </c>
      <c r="X396" s="211">
        <v>381282400</v>
      </c>
      <c r="Y396" s="210">
        <v>0</v>
      </c>
      <c r="Z396" s="210">
        <v>0</v>
      </c>
      <c r="AA396" s="210">
        <v>0</v>
      </c>
      <c r="AB396" s="212">
        <v>0</v>
      </c>
      <c r="AC396" s="213">
        <v>381282400</v>
      </c>
      <c r="AD396" s="210">
        <v>0</v>
      </c>
      <c r="AE396" s="210">
        <v>0</v>
      </c>
      <c r="AF396" s="210">
        <v>0</v>
      </c>
      <c r="AG396" s="210">
        <v>396533696</v>
      </c>
      <c r="AH396" s="210">
        <v>0</v>
      </c>
      <c r="AI396" s="210">
        <v>0</v>
      </c>
      <c r="AJ396" s="210">
        <v>0</v>
      </c>
      <c r="AK396" s="210">
        <v>0</v>
      </c>
      <c r="AL396" s="211">
        <v>396533696</v>
      </c>
      <c r="AM396" s="210">
        <v>0</v>
      </c>
      <c r="AN396" s="210">
        <v>0</v>
      </c>
      <c r="AO396" s="210">
        <v>0</v>
      </c>
      <c r="AP396" s="212">
        <v>0</v>
      </c>
      <c r="AQ396" s="214">
        <v>396533696</v>
      </c>
      <c r="AR396" s="210">
        <v>0</v>
      </c>
      <c r="AS396" s="210">
        <v>0</v>
      </c>
      <c r="AT396" s="210">
        <v>0</v>
      </c>
      <c r="AU396" s="210">
        <v>412395043.83999997</v>
      </c>
      <c r="AV396" s="210">
        <v>0</v>
      </c>
      <c r="AW396" s="210">
        <v>0</v>
      </c>
      <c r="AX396" s="210">
        <v>0</v>
      </c>
      <c r="AY396" s="210">
        <v>0</v>
      </c>
      <c r="AZ396" s="211">
        <v>412395043.83999997</v>
      </c>
      <c r="BA396" s="210">
        <v>0</v>
      </c>
      <c r="BB396" s="210">
        <v>0</v>
      </c>
      <c r="BC396" s="210">
        <v>0</v>
      </c>
      <c r="BD396" s="212">
        <v>0</v>
      </c>
      <c r="BE396" s="214">
        <v>412395043.83999997</v>
      </c>
      <c r="BF396" s="210">
        <v>0</v>
      </c>
      <c r="BG396" s="210">
        <v>0</v>
      </c>
      <c r="BH396" s="210">
        <v>0</v>
      </c>
      <c r="BI396" s="210">
        <v>428890845.58999997</v>
      </c>
      <c r="BJ396" s="210">
        <v>0</v>
      </c>
      <c r="BK396" s="210">
        <v>0</v>
      </c>
      <c r="BL396" s="210">
        <v>0</v>
      </c>
      <c r="BM396" s="210">
        <v>0</v>
      </c>
      <c r="BN396" s="211">
        <v>428890845.58999997</v>
      </c>
      <c r="BO396" s="210">
        <v>0</v>
      </c>
      <c r="BP396" s="210">
        <v>0</v>
      </c>
      <c r="BQ396" s="210">
        <v>0</v>
      </c>
      <c r="BR396" s="212">
        <v>0</v>
      </c>
      <c r="BS396" s="215">
        <v>428890845.58999997</v>
      </c>
      <c r="BT396" s="216">
        <v>1619101985.4299998</v>
      </c>
      <c r="BU396" s="217"/>
    </row>
    <row r="397" spans="1:73" ht="31.2">
      <c r="A397" s="201">
        <v>393</v>
      </c>
      <c r="B397" s="202" t="s">
        <v>2366</v>
      </c>
      <c r="C397" s="202" t="s">
        <v>2367</v>
      </c>
      <c r="D397" s="202" t="s">
        <v>3632</v>
      </c>
      <c r="E397" s="202" t="s">
        <v>2369</v>
      </c>
      <c r="F397" s="203">
        <v>19</v>
      </c>
      <c r="G397" s="202" t="s">
        <v>3634</v>
      </c>
      <c r="H397" s="204">
        <v>190502700</v>
      </c>
      <c r="I397" s="205" t="s">
        <v>2563</v>
      </c>
      <c r="J397" s="226" t="s">
        <v>2564</v>
      </c>
      <c r="K397" s="226" t="s">
        <v>2565</v>
      </c>
      <c r="L397" s="220">
        <v>123</v>
      </c>
      <c r="M397" s="202" t="s">
        <v>2378</v>
      </c>
      <c r="N397" s="204">
        <v>123</v>
      </c>
      <c r="O397" s="202" t="s">
        <v>2365</v>
      </c>
      <c r="P397" s="210">
        <v>0</v>
      </c>
      <c r="Q397" s="210">
        <v>0</v>
      </c>
      <c r="R397" s="210">
        <v>0</v>
      </c>
      <c r="S397" s="210">
        <v>905935100</v>
      </c>
      <c r="T397" s="210">
        <v>0</v>
      </c>
      <c r="U397" s="210">
        <v>0</v>
      </c>
      <c r="V397" s="210">
        <v>0</v>
      </c>
      <c r="W397" s="210">
        <v>0</v>
      </c>
      <c r="X397" s="211">
        <v>905935100</v>
      </c>
      <c r="Y397" s="210">
        <v>0</v>
      </c>
      <c r="Z397" s="210">
        <v>0</v>
      </c>
      <c r="AA397" s="210">
        <v>0</v>
      </c>
      <c r="AB397" s="212">
        <v>0</v>
      </c>
      <c r="AC397" s="213">
        <v>905935100</v>
      </c>
      <c r="AD397" s="210">
        <v>0</v>
      </c>
      <c r="AE397" s="210">
        <v>0</v>
      </c>
      <c r="AF397" s="210">
        <v>0</v>
      </c>
      <c r="AG397" s="210">
        <v>942172504</v>
      </c>
      <c r="AH397" s="210">
        <v>0</v>
      </c>
      <c r="AI397" s="210">
        <v>0</v>
      </c>
      <c r="AJ397" s="210">
        <v>0</v>
      </c>
      <c r="AK397" s="210">
        <v>0</v>
      </c>
      <c r="AL397" s="211">
        <v>942172504</v>
      </c>
      <c r="AM397" s="210">
        <v>0</v>
      </c>
      <c r="AN397" s="210">
        <v>0</v>
      </c>
      <c r="AO397" s="210">
        <v>0</v>
      </c>
      <c r="AP397" s="212">
        <v>0</v>
      </c>
      <c r="AQ397" s="214">
        <v>942172504</v>
      </c>
      <c r="AR397" s="210">
        <v>0</v>
      </c>
      <c r="AS397" s="210">
        <v>0</v>
      </c>
      <c r="AT397" s="210">
        <v>0</v>
      </c>
      <c r="AU397" s="210">
        <v>979859404.15999997</v>
      </c>
      <c r="AV397" s="210">
        <v>0</v>
      </c>
      <c r="AW397" s="210">
        <v>0</v>
      </c>
      <c r="AX397" s="210">
        <v>0</v>
      </c>
      <c r="AY397" s="210">
        <v>0</v>
      </c>
      <c r="AZ397" s="211">
        <v>979859404.15999997</v>
      </c>
      <c r="BA397" s="210">
        <v>0</v>
      </c>
      <c r="BB397" s="210">
        <v>0</v>
      </c>
      <c r="BC397" s="210">
        <v>0</v>
      </c>
      <c r="BD397" s="212">
        <v>0</v>
      </c>
      <c r="BE397" s="214">
        <v>979859404.15999997</v>
      </c>
      <c r="BF397" s="210">
        <v>0</v>
      </c>
      <c r="BG397" s="210">
        <v>0</v>
      </c>
      <c r="BH397" s="210">
        <v>0</v>
      </c>
      <c r="BI397" s="210">
        <v>1019053780.33</v>
      </c>
      <c r="BJ397" s="210">
        <v>0</v>
      </c>
      <c r="BK397" s="210">
        <v>0</v>
      </c>
      <c r="BL397" s="210">
        <v>0</v>
      </c>
      <c r="BM397" s="210">
        <v>0</v>
      </c>
      <c r="BN397" s="211">
        <v>1019053780.33</v>
      </c>
      <c r="BO397" s="210">
        <v>0</v>
      </c>
      <c r="BP397" s="210">
        <v>0</v>
      </c>
      <c r="BQ397" s="210">
        <v>0</v>
      </c>
      <c r="BR397" s="212">
        <v>0</v>
      </c>
      <c r="BS397" s="215">
        <v>1019053780.33</v>
      </c>
      <c r="BT397" s="216">
        <v>3847020788.4899998</v>
      </c>
      <c r="BU397" s="217"/>
    </row>
    <row r="398" spans="1:73" ht="31.2">
      <c r="A398" s="201">
        <v>394</v>
      </c>
      <c r="B398" s="202" t="s">
        <v>2366</v>
      </c>
      <c r="C398" s="202" t="s">
        <v>2367</v>
      </c>
      <c r="D398" s="202" t="s">
        <v>3632</v>
      </c>
      <c r="E398" s="202" t="s">
        <v>2369</v>
      </c>
      <c r="F398" s="203">
        <v>19</v>
      </c>
      <c r="G398" s="202" t="s">
        <v>2375</v>
      </c>
      <c r="H398" s="204">
        <v>190504000</v>
      </c>
      <c r="I398" s="205" t="s">
        <v>770</v>
      </c>
      <c r="J398" s="226" t="s">
        <v>2567</v>
      </c>
      <c r="K398" s="226" t="s">
        <v>2568</v>
      </c>
      <c r="L398" s="229">
        <v>8202</v>
      </c>
      <c r="M398" s="202" t="s">
        <v>2378</v>
      </c>
      <c r="N398" s="230">
        <v>16202</v>
      </c>
      <c r="O398" s="202" t="s">
        <v>2365</v>
      </c>
      <c r="P398" s="210">
        <v>0</v>
      </c>
      <c r="Q398" s="210">
        <v>0</v>
      </c>
      <c r="R398" s="210">
        <v>0</v>
      </c>
      <c r="S398" s="210">
        <v>157212000</v>
      </c>
      <c r="T398" s="210">
        <v>0</v>
      </c>
      <c r="U398" s="210">
        <v>0</v>
      </c>
      <c r="V398" s="210">
        <v>0</v>
      </c>
      <c r="W398" s="210">
        <v>0</v>
      </c>
      <c r="X398" s="211">
        <v>157212000</v>
      </c>
      <c r="Y398" s="210">
        <v>0</v>
      </c>
      <c r="Z398" s="210">
        <v>0</v>
      </c>
      <c r="AA398" s="210">
        <v>0</v>
      </c>
      <c r="AB398" s="212">
        <v>0</v>
      </c>
      <c r="AC398" s="213">
        <v>157212000</v>
      </c>
      <c r="AD398" s="210">
        <v>0</v>
      </c>
      <c r="AE398" s="210">
        <v>0</v>
      </c>
      <c r="AF398" s="210">
        <v>0</v>
      </c>
      <c r="AG398" s="210">
        <v>163500480</v>
      </c>
      <c r="AH398" s="210">
        <v>0</v>
      </c>
      <c r="AI398" s="210">
        <v>0</v>
      </c>
      <c r="AJ398" s="210">
        <v>0</v>
      </c>
      <c r="AK398" s="210">
        <v>0</v>
      </c>
      <c r="AL398" s="211">
        <v>163500480</v>
      </c>
      <c r="AM398" s="210">
        <v>0</v>
      </c>
      <c r="AN398" s="210">
        <v>0</v>
      </c>
      <c r="AO398" s="210">
        <v>0</v>
      </c>
      <c r="AP398" s="212">
        <v>0</v>
      </c>
      <c r="AQ398" s="214">
        <v>163500480</v>
      </c>
      <c r="AR398" s="210">
        <v>0</v>
      </c>
      <c r="AS398" s="210">
        <v>0</v>
      </c>
      <c r="AT398" s="210">
        <v>0</v>
      </c>
      <c r="AU398" s="210">
        <v>170040499.19999999</v>
      </c>
      <c r="AV398" s="210">
        <v>0</v>
      </c>
      <c r="AW398" s="210">
        <v>0</v>
      </c>
      <c r="AX398" s="210">
        <v>0</v>
      </c>
      <c r="AY398" s="210">
        <v>0</v>
      </c>
      <c r="AZ398" s="211">
        <v>170040499.19999999</v>
      </c>
      <c r="BA398" s="210">
        <v>0</v>
      </c>
      <c r="BB398" s="210">
        <v>0</v>
      </c>
      <c r="BC398" s="210">
        <v>0</v>
      </c>
      <c r="BD398" s="212">
        <v>0</v>
      </c>
      <c r="BE398" s="214">
        <v>170040499.19999999</v>
      </c>
      <c r="BF398" s="210">
        <v>0</v>
      </c>
      <c r="BG398" s="210">
        <v>0</v>
      </c>
      <c r="BH398" s="210">
        <v>0</v>
      </c>
      <c r="BI398" s="210">
        <v>176842119.16999999</v>
      </c>
      <c r="BJ398" s="210">
        <v>0</v>
      </c>
      <c r="BK398" s="210">
        <v>0</v>
      </c>
      <c r="BL398" s="210">
        <v>0</v>
      </c>
      <c r="BM398" s="210">
        <v>0</v>
      </c>
      <c r="BN398" s="211">
        <v>176842119.16999999</v>
      </c>
      <c r="BO398" s="210">
        <v>0</v>
      </c>
      <c r="BP398" s="210">
        <v>0</v>
      </c>
      <c r="BQ398" s="210">
        <v>0</v>
      </c>
      <c r="BR398" s="212">
        <v>0</v>
      </c>
      <c r="BS398" s="215">
        <v>176842119.16999999</v>
      </c>
      <c r="BT398" s="216">
        <v>667595098.37</v>
      </c>
      <c r="BU398" s="217"/>
    </row>
    <row r="399" spans="1:73" ht="31.2">
      <c r="A399" s="201">
        <v>395</v>
      </c>
      <c r="B399" s="202" t="s">
        <v>2366</v>
      </c>
      <c r="C399" s="202" t="s">
        <v>2367</v>
      </c>
      <c r="D399" s="202" t="s">
        <v>3632</v>
      </c>
      <c r="E399" s="202" t="s">
        <v>2369</v>
      </c>
      <c r="F399" s="203">
        <v>19</v>
      </c>
      <c r="G399" s="202" t="s">
        <v>2375</v>
      </c>
      <c r="H399" s="204">
        <v>190504100</v>
      </c>
      <c r="I399" s="205" t="s">
        <v>770</v>
      </c>
      <c r="J399" s="226" t="s">
        <v>2570</v>
      </c>
      <c r="K399" s="226" t="s">
        <v>2571</v>
      </c>
      <c r="L399" s="229">
        <v>4822</v>
      </c>
      <c r="M399" s="202" t="s">
        <v>2378</v>
      </c>
      <c r="N399" s="230">
        <v>10582</v>
      </c>
      <c r="O399" s="202" t="s">
        <v>2365</v>
      </c>
      <c r="P399" s="210">
        <v>0</v>
      </c>
      <c r="Q399" s="210">
        <v>50000000</v>
      </c>
      <c r="R399" s="210">
        <v>0</v>
      </c>
      <c r="S399" s="210">
        <v>230283100</v>
      </c>
      <c r="T399" s="210">
        <v>0</v>
      </c>
      <c r="U399" s="210">
        <v>0</v>
      </c>
      <c r="V399" s="210">
        <v>0</v>
      </c>
      <c r="W399" s="210">
        <v>0</v>
      </c>
      <c r="X399" s="211">
        <v>280283100</v>
      </c>
      <c r="Y399" s="210">
        <v>0</v>
      </c>
      <c r="Z399" s="210">
        <v>0</v>
      </c>
      <c r="AA399" s="210">
        <v>0</v>
      </c>
      <c r="AB399" s="212">
        <v>0</v>
      </c>
      <c r="AC399" s="213">
        <v>280283100</v>
      </c>
      <c r="AD399" s="210">
        <v>0</v>
      </c>
      <c r="AE399" s="210">
        <v>52000000</v>
      </c>
      <c r="AF399" s="210">
        <v>0</v>
      </c>
      <c r="AG399" s="210">
        <v>239494424</v>
      </c>
      <c r="AH399" s="210">
        <v>0</v>
      </c>
      <c r="AI399" s="210">
        <v>0</v>
      </c>
      <c r="AJ399" s="210">
        <v>0</v>
      </c>
      <c r="AK399" s="210">
        <v>0</v>
      </c>
      <c r="AL399" s="211">
        <v>291494424</v>
      </c>
      <c r="AM399" s="210">
        <v>0</v>
      </c>
      <c r="AN399" s="210">
        <v>0</v>
      </c>
      <c r="AO399" s="210">
        <v>0</v>
      </c>
      <c r="AP399" s="212">
        <v>0</v>
      </c>
      <c r="AQ399" s="214">
        <v>291494424</v>
      </c>
      <c r="AR399" s="210">
        <v>0</v>
      </c>
      <c r="AS399" s="210">
        <v>54080000</v>
      </c>
      <c r="AT399" s="210">
        <v>0</v>
      </c>
      <c r="AU399" s="210">
        <v>249074200.96000001</v>
      </c>
      <c r="AV399" s="210">
        <v>0</v>
      </c>
      <c r="AW399" s="210">
        <v>0</v>
      </c>
      <c r="AX399" s="210">
        <v>0</v>
      </c>
      <c r="AY399" s="210">
        <v>0</v>
      </c>
      <c r="AZ399" s="211">
        <v>303154200.96000004</v>
      </c>
      <c r="BA399" s="210">
        <v>0</v>
      </c>
      <c r="BB399" s="210">
        <v>0</v>
      </c>
      <c r="BC399" s="210">
        <v>0</v>
      </c>
      <c r="BD399" s="212">
        <v>0</v>
      </c>
      <c r="BE399" s="214">
        <v>303154200.96000004</v>
      </c>
      <c r="BF399" s="210">
        <v>0</v>
      </c>
      <c r="BG399" s="210">
        <v>56243200</v>
      </c>
      <c r="BH399" s="210">
        <v>0</v>
      </c>
      <c r="BI399" s="210">
        <v>259037169</v>
      </c>
      <c r="BJ399" s="210">
        <v>0</v>
      </c>
      <c r="BK399" s="210">
        <v>0</v>
      </c>
      <c r="BL399" s="210">
        <v>0</v>
      </c>
      <c r="BM399" s="210">
        <v>0</v>
      </c>
      <c r="BN399" s="211">
        <v>315280369</v>
      </c>
      <c r="BO399" s="210">
        <v>0</v>
      </c>
      <c r="BP399" s="210">
        <v>0</v>
      </c>
      <c r="BQ399" s="210">
        <v>0</v>
      </c>
      <c r="BR399" s="212">
        <v>0</v>
      </c>
      <c r="BS399" s="215">
        <v>315280369</v>
      </c>
      <c r="BT399" s="216">
        <v>1190212093.96</v>
      </c>
      <c r="BU399" s="217"/>
    </row>
    <row r="400" spans="1:73" ht="31.2">
      <c r="A400" s="201">
        <v>396</v>
      </c>
      <c r="B400" s="202" t="s">
        <v>2366</v>
      </c>
      <c r="C400" s="202" t="s">
        <v>2367</v>
      </c>
      <c r="D400" s="202" t="s">
        <v>3632</v>
      </c>
      <c r="E400" s="202" t="s">
        <v>2369</v>
      </c>
      <c r="F400" s="203">
        <v>19</v>
      </c>
      <c r="G400" s="202" t="s">
        <v>2472</v>
      </c>
      <c r="H400" s="204">
        <v>190504200</v>
      </c>
      <c r="I400" s="205" t="s">
        <v>2572</v>
      </c>
      <c r="J400" s="226" t="s">
        <v>2573</v>
      </c>
      <c r="K400" s="226" t="s">
        <v>2574</v>
      </c>
      <c r="L400" s="229">
        <v>13531</v>
      </c>
      <c r="M400" s="202" t="s">
        <v>2378</v>
      </c>
      <c r="N400" s="230">
        <v>38520</v>
      </c>
      <c r="O400" s="202" t="s">
        <v>2365</v>
      </c>
      <c r="P400" s="210">
        <v>0</v>
      </c>
      <c r="Q400" s="210">
        <v>833567560</v>
      </c>
      <c r="R400" s="210">
        <v>0</v>
      </c>
      <c r="S400" s="210">
        <v>0</v>
      </c>
      <c r="T400" s="210">
        <v>0</v>
      </c>
      <c r="U400" s="210">
        <v>0</v>
      </c>
      <c r="V400" s="210">
        <v>0</v>
      </c>
      <c r="W400" s="210">
        <v>0</v>
      </c>
      <c r="X400" s="211">
        <v>833567560</v>
      </c>
      <c r="Y400" s="210">
        <v>0</v>
      </c>
      <c r="Z400" s="210">
        <v>0</v>
      </c>
      <c r="AA400" s="210">
        <v>0</v>
      </c>
      <c r="AB400" s="212">
        <v>0</v>
      </c>
      <c r="AC400" s="213">
        <v>833567560</v>
      </c>
      <c r="AD400" s="210">
        <v>0</v>
      </c>
      <c r="AE400" s="210">
        <v>866910262.39999998</v>
      </c>
      <c r="AF400" s="210">
        <v>0</v>
      </c>
      <c r="AG400" s="210">
        <v>0</v>
      </c>
      <c r="AH400" s="210">
        <v>0</v>
      </c>
      <c r="AI400" s="210">
        <v>0</v>
      </c>
      <c r="AJ400" s="210">
        <v>0</v>
      </c>
      <c r="AK400" s="210">
        <v>0</v>
      </c>
      <c r="AL400" s="211">
        <v>866910262.39999998</v>
      </c>
      <c r="AM400" s="210">
        <v>0</v>
      </c>
      <c r="AN400" s="210">
        <v>0</v>
      </c>
      <c r="AO400" s="210">
        <v>0</v>
      </c>
      <c r="AP400" s="212">
        <v>0</v>
      </c>
      <c r="AQ400" s="214">
        <v>866910262.39999998</v>
      </c>
      <c r="AR400" s="210">
        <v>0</v>
      </c>
      <c r="AS400" s="210">
        <v>901586672.89999998</v>
      </c>
      <c r="AT400" s="210">
        <v>0</v>
      </c>
      <c r="AU400" s="210">
        <v>0</v>
      </c>
      <c r="AV400" s="210">
        <v>0</v>
      </c>
      <c r="AW400" s="210">
        <v>0</v>
      </c>
      <c r="AX400" s="210">
        <v>0</v>
      </c>
      <c r="AY400" s="210">
        <v>0</v>
      </c>
      <c r="AZ400" s="211">
        <v>901586672.89999998</v>
      </c>
      <c r="BA400" s="210">
        <v>0</v>
      </c>
      <c r="BB400" s="210">
        <v>0</v>
      </c>
      <c r="BC400" s="210">
        <v>0</v>
      </c>
      <c r="BD400" s="212">
        <v>0</v>
      </c>
      <c r="BE400" s="214">
        <v>901586672.89999998</v>
      </c>
      <c r="BF400" s="210">
        <v>0</v>
      </c>
      <c r="BG400" s="210">
        <v>937650139.82000005</v>
      </c>
      <c r="BH400" s="210">
        <v>0</v>
      </c>
      <c r="BI400" s="210">
        <v>0</v>
      </c>
      <c r="BJ400" s="210">
        <v>0</v>
      </c>
      <c r="BK400" s="210">
        <v>0</v>
      </c>
      <c r="BL400" s="210">
        <v>0</v>
      </c>
      <c r="BM400" s="210">
        <v>0</v>
      </c>
      <c r="BN400" s="211">
        <v>937650139.82000005</v>
      </c>
      <c r="BO400" s="210">
        <v>0</v>
      </c>
      <c r="BP400" s="210">
        <v>0</v>
      </c>
      <c r="BQ400" s="210">
        <v>0</v>
      </c>
      <c r="BR400" s="212">
        <v>0</v>
      </c>
      <c r="BS400" s="215">
        <v>937650139.82000005</v>
      </c>
      <c r="BT400" s="216">
        <v>3539714635.1199999</v>
      </c>
      <c r="BU400" s="217"/>
    </row>
    <row r="401" spans="1:73" ht="15.6">
      <c r="A401" s="201">
        <v>397</v>
      </c>
      <c r="B401" s="202" t="s">
        <v>2366</v>
      </c>
      <c r="C401" s="202" t="s">
        <v>2367</v>
      </c>
      <c r="D401" s="202" t="s">
        <v>3632</v>
      </c>
      <c r="E401" s="202" t="s">
        <v>2369</v>
      </c>
      <c r="F401" s="203">
        <v>19</v>
      </c>
      <c r="G401" s="202" t="s">
        <v>2375</v>
      </c>
      <c r="H401" s="204">
        <v>190504400</v>
      </c>
      <c r="I401" s="205" t="s">
        <v>2575</v>
      </c>
      <c r="J401" s="226" t="s">
        <v>2576</v>
      </c>
      <c r="K401" s="226" t="s">
        <v>2577</v>
      </c>
      <c r="L401" s="220">
        <v>1</v>
      </c>
      <c r="M401" s="202" t="s">
        <v>2378</v>
      </c>
      <c r="N401" s="204">
        <v>1</v>
      </c>
      <c r="O401" s="202" t="s">
        <v>2365</v>
      </c>
      <c r="P401" s="210">
        <v>0</v>
      </c>
      <c r="Q401" s="210">
        <v>0</v>
      </c>
      <c r="R401" s="210">
        <v>0</v>
      </c>
      <c r="S401" s="210">
        <v>0</v>
      </c>
      <c r="T401" s="210">
        <v>0</v>
      </c>
      <c r="U401" s="210">
        <v>0</v>
      </c>
      <c r="V401" s="210">
        <v>0</v>
      </c>
      <c r="W401" s="210">
        <v>0</v>
      </c>
      <c r="X401" s="211">
        <v>0</v>
      </c>
      <c r="Y401" s="210">
        <v>0</v>
      </c>
      <c r="Z401" s="210">
        <v>0</v>
      </c>
      <c r="AA401" s="210">
        <v>0</v>
      </c>
      <c r="AB401" s="212">
        <v>0</v>
      </c>
      <c r="AC401" s="213">
        <v>0</v>
      </c>
      <c r="AD401" s="210">
        <v>0</v>
      </c>
      <c r="AE401" s="210">
        <v>0</v>
      </c>
      <c r="AF401" s="210">
        <v>0</v>
      </c>
      <c r="AG401" s="210">
        <v>0</v>
      </c>
      <c r="AH401" s="210">
        <v>0</v>
      </c>
      <c r="AI401" s="210">
        <v>0</v>
      </c>
      <c r="AJ401" s="210">
        <v>0</v>
      </c>
      <c r="AK401" s="210">
        <v>0</v>
      </c>
      <c r="AL401" s="211">
        <v>0</v>
      </c>
      <c r="AM401" s="210">
        <v>3000000000</v>
      </c>
      <c r="AN401" s="210">
        <v>0</v>
      </c>
      <c r="AO401" s="210">
        <v>0</v>
      </c>
      <c r="AP401" s="212">
        <v>3000000000</v>
      </c>
      <c r="AQ401" s="214">
        <v>3000000000</v>
      </c>
      <c r="AR401" s="210">
        <v>0</v>
      </c>
      <c r="AS401" s="210">
        <v>0</v>
      </c>
      <c r="AT401" s="210">
        <v>0</v>
      </c>
      <c r="AU401" s="210">
        <v>0</v>
      </c>
      <c r="AV401" s="210">
        <v>0</v>
      </c>
      <c r="AW401" s="210">
        <v>0</v>
      </c>
      <c r="AX401" s="210">
        <v>0</v>
      </c>
      <c r="AY401" s="210">
        <v>0</v>
      </c>
      <c r="AZ401" s="211">
        <v>0</v>
      </c>
      <c r="BA401" s="210">
        <v>0</v>
      </c>
      <c r="BB401" s="210">
        <v>0</v>
      </c>
      <c r="BC401" s="210">
        <v>0</v>
      </c>
      <c r="BD401" s="212">
        <v>0</v>
      </c>
      <c r="BE401" s="214">
        <v>0</v>
      </c>
      <c r="BF401" s="210">
        <v>0</v>
      </c>
      <c r="BG401" s="210">
        <v>0</v>
      </c>
      <c r="BH401" s="210">
        <v>0</v>
      </c>
      <c r="BI401" s="210">
        <v>0</v>
      </c>
      <c r="BJ401" s="210">
        <v>0</v>
      </c>
      <c r="BK401" s="210">
        <v>0</v>
      </c>
      <c r="BL401" s="210">
        <v>0</v>
      </c>
      <c r="BM401" s="210">
        <v>0</v>
      </c>
      <c r="BN401" s="211">
        <v>0</v>
      </c>
      <c r="BO401" s="210">
        <v>0</v>
      </c>
      <c r="BP401" s="210">
        <v>0</v>
      </c>
      <c r="BQ401" s="210">
        <v>0</v>
      </c>
      <c r="BR401" s="212">
        <v>0</v>
      </c>
      <c r="BS401" s="215">
        <v>0</v>
      </c>
      <c r="BT401" s="216">
        <v>3000000000</v>
      </c>
      <c r="BU401" s="217"/>
    </row>
    <row r="402" spans="1:73" ht="46.8">
      <c r="A402" s="201">
        <v>398</v>
      </c>
      <c r="B402" s="202" t="s">
        <v>2366</v>
      </c>
      <c r="C402" s="202" t="s">
        <v>2367</v>
      </c>
      <c r="D402" s="202" t="s">
        <v>3632</v>
      </c>
      <c r="E402" s="202" t="s">
        <v>2369</v>
      </c>
      <c r="F402" s="203">
        <v>19</v>
      </c>
      <c r="G402" s="202" t="s">
        <v>2472</v>
      </c>
      <c r="H402" s="204">
        <v>190504900</v>
      </c>
      <c r="I402" s="205" t="s">
        <v>1204</v>
      </c>
      <c r="J402" s="226" t="s">
        <v>2578</v>
      </c>
      <c r="K402" s="226" t="s">
        <v>2579</v>
      </c>
      <c r="L402" s="220">
        <v>123</v>
      </c>
      <c r="M402" s="202" t="s">
        <v>2378</v>
      </c>
      <c r="N402" s="204">
        <v>123</v>
      </c>
      <c r="O402" s="202" t="s">
        <v>2365</v>
      </c>
      <c r="P402" s="210">
        <v>0</v>
      </c>
      <c r="Q402" s="210">
        <v>0</v>
      </c>
      <c r="R402" s="210">
        <v>0</v>
      </c>
      <c r="S402" s="210">
        <v>118415300</v>
      </c>
      <c r="T402" s="210">
        <v>0</v>
      </c>
      <c r="U402" s="210">
        <v>0</v>
      </c>
      <c r="V402" s="210">
        <v>0</v>
      </c>
      <c r="W402" s="210">
        <v>0</v>
      </c>
      <c r="X402" s="211">
        <v>118415300</v>
      </c>
      <c r="Y402" s="210">
        <v>0</v>
      </c>
      <c r="Z402" s="210">
        <v>0</v>
      </c>
      <c r="AA402" s="210">
        <v>0</v>
      </c>
      <c r="AB402" s="212">
        <v>0</v>
      </c>
      <c r="AC402" s="213">
        <v>118415300</v>
      </c>
      <c r="AD402" s="210">
        <v>0</v>
      </c>
      <c r="AE402" s="210">
        <v>0</v>
      </c>
      <c r="AF402" s="210">
        <v>0</v>
      </c>
      <c r="AG402" s="210">
        <v>123151912</v>
      </c>
      <c r="AH402" s="210">
        <v>0</v>
      </c>
      <c r="AI402" s="210">
        <v>0</v>
      </c>
      <c r="AJ402" s="210">
        <v>0</v>
      </c>
      <c r="AK402" s="210">
        <v>0</v>
      </c>
      <c r="AL402" s="211">
        <v>123151912</v>
      </c>
      <c r="AM402" s="210">
        <v>0</v>
      </c>
      <c r="AN402" s="210">
        <v>0</v>
      </c>
      <c r="AO402" s="210">
        <v>0</v>
      </c>
      <c r="AP402" s="212">
        <v>0</v>
      </c>
      <c r="AQ402" s="214">
        <v>123151912</v>
      </c>
      <c r="AR402" s="210">
        <v>0</v>
      </c>
      <c r="AS402" s="210">
        <v>0</v>
      </c>
      <c r="AT402" s="210">
        <v>0</v>
      </c>
      <c r="AU402" s="210">
        <v>128077988.48</v>
      </c>
      <c r="AV402" s="210">
        <v>0</v>
      </c>
      <c r="AW402" s="210">
        <v>0</v>
      </c>
      <c r="AX402" s="210">
        <v>0</v>
      </c>
      <c r="AY402" s="210">
        <v>0</v>
      </c>
      <c r="AZ402" s="211">
        <v>128077988.48</v>
      </c>
      <c r="BA402" s="210">
        <v>0</v>
      </c>
      <c r="BB402" s="210">
        <v>0</v>
      </c>
      <c r="BC402" s="210">
        <v>0</v>
      </c>
      <c r="BD402" s="212">
        <v>0</v>
      </c>
      <c r="BE402" s="214">
        <v>128077988.48</v>
      </c>
      <c r="BF402" s="210">
        <v>0</v>
      </c>
      <c r="BG402" s="210">
        <v>0</v>
      </c>
      <c r="BH402" s="210">
        <v>0</v>
      </c>
      <c r="BI402" s="210">
        <v>133201108.02</v>
      </c>
      <c r="BJ402" s="210">
        <v>0</v>
      </c>
      <c r="BK402" s="210">
        <v>0</v>
      </c>
      <c r="BL402" s="210">
        <v>0</v>
      </c>
      <c r="BM402" s="210">
        <v>0</v>
      </c>
      <c r="BN402" s="211">
        <v>133201108.02</v>
      </c>
      <c r="BO402" s="210">
        <v>0</v>
      </c>
      <c r="BP402" s="210">
        <v>0</v>
      </c>
      <c r="BQ402" s="210">
        <v>0</v>
      </c>
      <c r="BR402" s="212">
        <v>0</v>
      </c>
      <c r="BS402" s="215">
        <v>133201108.02</v>
      </c>
      <c r="BT402" s="216">
        <v>502846308.5</v>
      </c>
      <c r="BU402" s="217"/>
    </row>
    <row r="403" spans="1:73" ht="15.6">
      <c r="A403" s="201">
        <v>399</v>
      </c>
      <c r="B403" s="202" t="s">
        <v>2366</v>
      </c>
      <c r="C403" s="202" t="s">
        <v>2367</v>
      </c>
      <c r="D403" s="202" t="s">
        <v>3632</v>
      </c>
      <c r="E403" s="202" t="s">
        <v>2369</v>
      </c>
      <c r="F403" s="203">
        <v>19</v>
      </c>
      <c r="G403" s="202" t="s">
        <v>2375</v>
      </c>
      <c r="H403" s="204">
        <v>190505400</v>
      </c>
      <c r="I403" s="205" t="s">
        <v>1204</v>
      </c>
      <c r="J403" s="226" t="s">
        <v>2376</v>
      </c>
      <c r="K403" s="226" t="s">
        <v>2377</v>
      </c>
      <c r="L403" s="220">
        <v>1</v>
      </c>
      <c r="M403" s="202" t="s">
        <v>2378</v>
      </c>
      <c r="N403" s="204" t="s">
        <v>1199</v>
      </c>
      <c r="O403" s="202" t="s">
        <v>2365</v>
      </c>
      <c r="P403" s="210">
        <v>294506965</v>
      </c>
      <c r="Q403" s="210">
        <v>584296063</v>
      </c>
      <c r="R403" s="210">
        <v>0</v>
      </c>
      <c r="S403" s="210">
        <v>8997288350</v>
      </c>
      <c r="T403" s="210">
        <v>0</v>
      </c>
      <c r="U403" s="210">
        <v>0</v>
      </c>
      <c r="V403" s="210">
        <v>0</v>
      </c>
      <c r="W403" s="210">
        <v>0</v>
      </c>
      <c r="X403" s="211">
        <v>9876091378</v>
      </c>
      <c r="Y403" s="210">
        <v>0</v>
      </c>
      <c r="Z403" s="210">
        <v>0</v>
      </c>
      <c r="AA403" s="210">
        <v>0</v>
      </c>
      <c r="AB403" s="212">
        <v>0</v>
      </c>
      <c r="AC403" s="213">
        <v>9876091378</v>
      </c>
      <c r="AD403" s="210">
        <v>306287243.60000002</v>
      </c>
      <c r="AE403" s="210">
        <v>607667905.51999998</v>
      </c>
      <c r="AF403" s="210">
        <v>0</v>
      </c>
      <c r="AG403" s="210">
        <v>9357179884</v>
      </c>
      <c r="AH403" s="210">
        <v>0</v>
      </c>
      <c r="AI403" s="210">
        <v>0</v>
      </c>
      <c r="AJ403" s="210">
        <v>0</v>
      </c>
      <c r="AK403" s="210">
        <v>0</v>
      </c>
      <c r="AL403" s="211">
        <v>10271135033.120001</v>
      </c>
      <c r="AM403" s="210">
        <v>0</v>
      </c>
      <c r="AN403" s="210">
        <v>0</v>
      </c>
      <c r="AO403" s="210">
        <v>0</v>
      </c>
      <c r="AP403" s="212">
        <v>0</v>
      </c>
      <c r="AQ403" s="214">
        <v>10271135033.120001</v>
      </c>
      <c r="AR403" s="210">
        <v>318538733.33999997</v>
      </c>
      <c r="AS403" s="210">
        <v>631974621.74000001</v>
      </c>
      <c r="AT403" s="210">
        <v>0</v>
      </c>
      <c r="AU403" s="210">
        <v>9731467079.3600006</v>
      </c>
      <c r="AV403" s="210">
        <v>0</v>
      </c>
      <c r="AW403" s="210">
        <v>0</v>
      </c>
      <c r="AX403" s="210">
        <v>0</v>
      </c>
      <c r="AY403" s="210">
        <v>0</v>
      </c>
      <c r="AZ403" s="211">
        <v>10681980434.440001</v>
      </c>
      <c r="BA403" s="210">
        <v>0</v>
      </c>
      <c r="BB403" s="210">
        <v>0</v>
      </c>
      <c r="BC403" s="210">
        <v>0</v>
      </c>
      <c r="BD403" s="212">
        <v>0</v>
      </c>
      <c r="BE403" s="214">
        <v>10681980434.440001</v>
      </c>
      <c r="BF403" s="210">
        <v>331280282.67000002</v>
      </c>
      <c r="BG403" s="210">
        <v>657253606.61000001</v>
      </c>
      <c r="BH403" s="210">
        <v>0</v>
      </c>
      <c r="BI403" s="210">
        <v>10120725762.530001</v>
      </c>
      <c r="BJ403" s="210">
        <v>0</v>
      </c>
      <c r="BK403" s="210">
        <v>0</v>
      </c>
      <c r="BL403" s="210">
        <v>0</v>
      </c>
      <c r="BM403" s="210">
        <v>0</v>
      </c>
      <c r="BN403" s="211">
        <v>11109259651.810001</v>
      </c>
      <c r="BO403" s="210">
        <v>0</v>
      </c>
      <c r="BP403" s="210">
        <v>0</v>
      </c>
      <c r="BQ403" s="210">
        <v>0</v>
      </c>
      <c r="BR403" s="212">
        <v>0</v>
      </c>
      <c r="BS403" s="215">
        <v>11109259651.810001</v>
      </c>
      <c r="BT403" s="216">
        <v>41938466497.370003</v>
      </c>
      <c r="BU403" s="217"/>
    </row>
    <row r="404" spans="1:73" ht="15.6">
      <c r="A404" s="201">
        <v>400</v>
      </c>
      <c r="B404" s="202" t="s">
        <v>2366</v>
      </c>
      <c r="C404" s="202" t="s">
        <v>2367</v>
      </c>
      <c r="D404" s="202" t="s">
        <v>3632</v>
      </c>
      <c r="E404" s="202" t="s">
        <v>2369</v>
      </c>
      <c r="F404" s="203">
        <v>45</v>
      </c>
      <c r="G404" s="202" t="s">
        <v>1263</v>
      </c>
      <c r="H404" s="204">
        <v>450203800</v>
      </c>
      <c r="I404" s="205" t="s">
        <v>1204</v>
      </c>
      <c r="J404" s="226" t="s">
        <v>2580</v>
      </c>
      <c r="K404" s="226" t="s">
        <v>2581</v>
      </c>
      <c r="L404" s="220">
        <v>132</v>
      </c>
      <c r="M404" s="202" t="s">
        <v>2378</v>
      </c>
      <c r="N404" s="204">
        <v>320</v>
      </c>
      <c r="O404" s="202" t="s">
        <v>2365</v>
      </c>
      <c r="P404" s="210">
        <v>0</v>
      </c>
      <c r="Q404" s="210">
        <v>0</v>
      </c>
      <c r="R404" s="210">
        <v>0</v>
      </c>
      <c r="S404" s="210">
        <v>0</v>
      </c>
      <c r="T404" s="210">
        <v>0</v>
      </c>
      <c r="U404" s="210">
        <v>0</v>
      </c>
      <c r="V404" s="210">
        <v>0</v>
      </c>
      <c r="W404" s="210">
        <v>0</v>
      </c>
      <c r="X404" s="211">
        <v>0</v>
      </c>
      <c r="Y404" s="210">
        <v>600000000</v>
      </c>
      <c r="Z404" s="210">
        <v>0</v>
      </c>
      <c r="AA404" s="210">
        <v>0</v>
      </c>
      <c r="AB404" s="212">
        <v>600000000</v>
      </c>
      <c r="AC404" s="213">
        <v>600000000</v>
      </c>
      <c r="AD404" s="210">
        <v>0</v>
      </c>
      <c r="AE404" s="210">
        <v>0</v>
      </c>
      <c r="AF404" s="210">
        <v>0</v>
      </c>
      <c r="AG404" s="210">
        <v>0</v>
      </c>
      <c r="AH404" s="210">
        <v>0</v>
      </c>
      <c r="AI404" s="210">
        <v>0</v>
      </c>
      <c r="AJ404" s="210">
        <v>0</v>
      </c>
      <c r="AK404" s="210">
        <v>0</v>
      </c>
      <c r="AL404" s="211">
        <v>0</v>
      </c>
      <c r="AM404" s="210">
        <v>600000000</v>
      </c>
      <c r="AN404" s="210">
        <v>0</v>
      </c>
      <c r="AO404" s="210">
        <v>0</v>
      </c>
      <c r="AP404" s="212">
        <v>600000000</v>
      </c>
      <c r="AQ404" s="214">
        <v>600000000</v>
      </c>
      <c r="AR404" s="210">
        <v>0</v>
      </c>
      <c r="AS404" s="210">
        <v>0</v>
      </c>
      <c r="AT404" s="210">
        <v>0</v>
      </c>
      <c r="AU404" s="210">
        <v>0</v>
      </c>
      <c r="AV404" s="210">
        <v>0</v>
      </c>
      <c r="AW404" s="210">
        <v>0</v>
      </c>
      <c r="AX404" s="210">
        <v>0</v>
      </c>
      <c r="AY404" s="210">
        <v>0</v>
      </c>
      <c r="AZ404" s="211">
        <v>0</v>
      </c>
      <c r="BA404" s="210">
        <v>600000000</v>
      </c>
      <c r="BB404" s="210">
        <v>0</v>
      </c>
      <c r="BC404" s="210">
        <v>0</v>
      </c>
      <c r="BD404" s="212">
        <v>600000000</v>
      </c>
      <c r="BE404" s="214">
        <v>600000000</v>
      </c>
      <c r="BF404" s="210">
        <v>0</v>
      </c>
      <c r="BG404" s="210">
        <v>0</v>
      </c>
      <c r="BH404" s="210">
        <v>0</v>
      </c>
      <c r="BI404" s="210">
        <v>0</v>
      </c>
      <c r="BJ404" s="210">
        <v>0</v>
      </c>
      <c r="BK404" s="210">
        <v>0</v>
      </c>
      <c r="BL404" s="210">
        <v>0</v>
      </c>
      <c r="BM404" s="210">
        <v>0</v>
      </c>
      <c r="BN404" s="211">
        <v>0</v>
      </c>
      <c r="BO404" s="210">
        <v>600000000</v>
      </c>
      <c r="BP404" s="210">
        <v>0</v>
      </c>
      <c r="BQ404" s="210">
        <v>0</v>
      </c>
      <c r="BR404" s="212">
        <v>600000000</v>
      </c>
      <c r="BS404" s="215">
        <v>600000000</v>
      </c>
      <c r="BT404" s="216">
        <v>2400000000</v>
      </c>
      <c r="BU404" s="217"/>
    </row>
    <row r="405" spans="1:73" ht="31.2">
      <c r="A405" s="201">
        <v>401</v>
      </c>
      <c r="B405" s="202" t="s">
        <v>2366</v>
      </c>
      <c r="C405" s="202" t="s">
        <v>2585</v>
      </c>
      <c r="D405" s="202" t="s">
        <v>3635</v>
      </c>
      <c r="E405" s="202" t="s">
        <v>2587</v>
      </c>
      <c r="F405" s="203">
        <v>43</v>
      </c>
      <c r="G405" s="202" t="s">
        <v>2594</v>
      </c>
      <c r="H405" s="204">
        <v>430100700</v>
      </c>
      <c r="I405" s="205" t="s">
        <v>2595</v>
      </c>
      <c r="J405" s="205" t="s">
        <v>2596</v>
      </c>
      <c r="K405" s="205" t="s">
        <v>2597</v>
      </c>
      <c r="L405" s="229">
        <v>13500</v>
      </c>
      <c r="M405" s="202" t="s">
        <v>2598</v>
      </c>
      <c r="N405" s="204" t="s">
        <v>2599</v>
      </c>
      <c r="O405" s="202" t="s">
        <v>2584</v>
      </c>
      <c r="P405" s="210">
        <v>865200000</v>
      </c>
      <c r="Q405" s="210">
        <v>0</v>
      </c>
      <c r="R405" s="210">
        <v>0</v>
      </c>
      <c r="S405" s="210">
        <v>0</v>
      </c>
      <c r="T405" s="210">
        <v>0</v>
      </c>
      <c r="U405" s="210">
        <v>300000000</v>
      </c>
      <c r="V405" s="210">
        <v>0</v>
      </c>
      <c r="W405" s="210">
        <v>0</v>
      </c>
      <c r="X405" s="211">
        <v>1165200000</v>
      </c>
      <c r="Y405" s="210">
        <v>1000000000</v>
      </c>
      <c r="Z405" s="210"/>
      <c r="AA405" s="210"/>
      <c r="AB405" s="212">
        <v>1000000000</v>
      </c>
      <c r="AC405" s="213">
        <v>2165200000</v>
      </c>
      <c r="AD405" s="210">
        <v>899808000</v>
      </c>
      <c r="AE405" s="210">
        <v>0</v>
      </c>
      <c r="AF405" s="210">
        <v>0</v>
      </c>
      <c r="AG405" s="210">
        <v>0</v>
      </c>
      <c r="AH405" s="210">
        <v>0</v>
      </c>
      <c r="AI405" s="210">
        <v>318000000</v>
      </c>
      <c r="AJ405" s="210">
        <v>0</v>
      </c>
      <c r="AK405" s="210">
        <v>0</v>
      </c>
      <c r="AL405" s="211">
        <v>1217808000</v>
      </c>
      <c r="AM405" s="210">
        <v>1000000000</v>
      </c>
      <c r="AN405" s="210"/>
      <c r="AO405" s="210"/>
      <c r="AP405" s="212">
        <v>1000000000</v>
      </c>
      <c r="AQ405" s="214">
        <v>2217808000</v>
      </c>
      <c r="AR405" s="210">
        <v>935800320</v>
      </c>
      <c r="AS405" s="210">
        <v>0</v>
      </c>
      <c r="AT405" s="210">
        <v>0</v>
      </c>
      <c r="AU405" s="210">
        <v>0</v>
      </c>
      <c r="AV405" s="210">
        <v>0</v>
      </c>
      <c r="AW405" s="210">
        <v>337080000</v>
      </c>
      <c r="AX405" s="210">
        <v>0</v>
      </c>
      <c r="AY405" s="210">
        <v>0</v>
      </c>
      <c r="AZ405" s="211">
        <v>1272880320</v>
      </c>
      <c r="BA405" s="210">
        <v>1000000000</v>
      </c>
      <c r="BB405" s="210"/>
      <c r="BC405" s="210"/>
      <c r="BD405" s="212">
        <v>1000000000</v>
      </c>
      <c r="BE405" s="214">
        <v>2272880320</v>
      </c>
      <c r="BF405" s="210">
        <v>973232332.79999995</v>
      </c>
      <c r="BG405" s="210">
        <v>0</v>
      </c>
      <c r="BH405" s="210">
        <v>0</v>
      </c>
      <c r="BI405" s="210">
        <v>0</v>
      </c>
      <c r="BJ405" s="210">
        <v>0</v>
      </c>
      <c r="BK405" s="210">
        <v>357304800</v>
      </c>
      <c r="BL405" s="210">
        <v>0</v>
      </c>
      <c r="BM405" s="210">
        <v>0</v>
      </c>
      <c r="BN405" s="211">
        <v>1330537132.8</v>
      </c>
      <c r="BO405" s="210">
        <v>1000000000</v>
      </c>
      <c r="BP405" s="210"/>
      <c r="BQ405" s="210"/>
      <c r="BR405" s="212">
        <v>1000000000</v>
      </c>
      <c r="BS405" s="215">
        <v>2330537132.8000002</v>
      </c>
      <c r="BT405" s="216">
        <v>8986425452.7999992</v>
      </c>
      <c r="BU405" s="217"/>
    </row>
    <row r="406" spans="1:73" ht="31.2">
      <c r="A406" s="201">
        <v>402</v>
      </c>
      <c r="B406" s="202" t="s">
        <v>2366</v>
      </c>
      <c r="C406" s="202" t="s">
        <v>2585</v>
      </c>
      <c r="D406" s="202" t="s">
        <v>3635</v>
      </c>
      <c r="E406" s="202" t="s">
        <v>2587</v>
      </c>
      <c r="F406" s="203">
        <v>43</v>
      </c>
      <c r="G406" s="202" t="s">
        <v>2594</v>
      </c>
      <c r="H406" s="204">
        <v>430103700</v>
      </c>
      <c r="I406" s="205" t="s">
        <v>770</v>
      </c>
      <c r="J406" s="205" t="s">
        <v>2600</v>
      </c>
      <c r="K406" s="205" t="s">
        <v>2601</v>
      </c>
      <c r="L406" s="229">
        <v>24000</v>
      </c>
      <c r="M406" s="202" t="s">
        <v>2598</v>
      </c>
      <c r="N406" s="230" t="s">
        <v>2602</v>
      </c>
      <c r="O406" s="202" t="s">
        <v>2584</v>
      </c>
      <c r="P406" s="210">
        <v>561120000</v>
      </c>
      <c r="Q406" s="210">
        <v>0</v>
      </c>
      <c r="R406" s="210">
        <v>0</v>
      </c>
      <c r="S406" s="210">
        <v>0</v>
      </c>
      <c r="T406" s="210">
        <v>0</v>
      </c>
      <c r="U406" s="210">
        <v>350000000</v>
      </c>
      <c r="V406" s="210">
        <v>0</v>
      </c>
      <c r="W406" s="210">
        <v>0</v>
      </c>
      <c r="X406" s="211">
        <v>911120000</v>
      </c>
      <c r="Y406" s="210">
        <v>2800000000</v>
      </c>
      <c r="Z406" s="210"/>
      <c r="AA406" s="210"/>
      <c r="AB406" s="212">
        <v>2800000000</v>
      </c>
      <c r="AC406" s="213">
        <v>3711120000</v>
      </c>
      <c r="AD406" s="210">
        <v>583564800</v>
      </c>
      <c r="AE406" s="210">
        <v>0</v>
      </c>
      <c r="AF406" s="210">
        <v>0</v>
      </c>
      <c r="AG406" s="210">
        <v>0</v>
      </c>
      <c r="AH406" s="210">
        <v>0</v>
      </c>
      <c r="AI406" s="210">
        <v>371000000</v>
      </c>
      <c r="AJ406" s="210">
        <v>0</v>
      </c>
      <c r="AK406" s="210">
        <v>0</v>
      </c>
      <c r="AL406" s="211">
        <v>954564800</v>
      </c>
      <c r="AM406" s="210">
        <v>2800000000</v>
      </c>
      <c r="AN406" s="210"/>
      <c r="AO406" s="210"/>
      <c r="AP406" s="212">
        <v>2800000000</v>
      </c>
      <c r="AQ406" s="214">
        <v>3754564800</v>
      </c>
      <c r="AR406" s="210">
        <v>606907392</v>
      </c>
      <c r="AS406" s="210">
        <v>0</v>
      </c>
      <c r="AT406" s="210">
        <v>0</v>
      </c>
      <c r="AU406" s="210">
        <v>0</v>
      </c>
      <c r="AV406" s="210">
        <v>0</v>
      </c>
      <c r="AW406" s="210">
        <v>393260000</v>
      </c>
      <c r="AX406" s="210">
        <v>0</v>
      </c>
      <c r="AY406" s="210">
        <v>0</v>
      </c>
      <c r="AZ406" s="211">
        <v>1000167392</v>
      </c>
      <c r="BA406" s="210">
        <v>2800000000</v>
      </c>
      <c r="BB406" s="210"/>
      <c r="BC406" s="210"/>
      <c r="BD406" s="212">
        <v>2800000000</v>
      </c>
      <c r="BE406" s="214">
        <v>3800167392</v>
      </c>
      <c r="BF406" s="210">
        <v>631183687.67999995</v>
      </c>
      <c r="BG406" s="210">
        <v>0</v>
      </c>
      <c r="BH406" s="210">
        <v>0</v>
      </c>
      <c r="BI406" s="210">
        <v>0</v>
      </c>
      <c r="BJ406" s="210">
        <v>0</v>
      </c>
      <c r="BK406" s="210">
        <v>416855600</v>
      </c>
      <c r="BL406" s="210">
        <v>0</v>
      </c>
      <c r="BM406" s="210">
        <v>0</v>
      </c>
      <c r="BN406" s="211">
        <v>1048039287.6799999</v>
      </c>
      <c r="BO406" s="210">
        <v>2800000000</v>
      </c>
      <c r="BP406" s="210"/>
      <c r="BQ406" s="210"/>
      <c r="BR406" s="212">
        <v>2800000000</v>
      </c>
      <c r="BS406" s="215">
        <v>3848039287.6799998</v>
      </c>
      <c r="BT406" s="216">
        <v>15113891479.68</v>
      </c>
      <c r="BU406" s="217"/>
    </row>
    <row r="407" spans="1:73" ht="31.2">
      <c r="A407" s="201">
        <v>403</v>
      </c>
      <c r="B407" s="202" t="s">
        <v>2366</v>
      </c>
      <c r="C407" s="202" t="s">
        <v>2585</v>
      </c>
      <c r="D407" s="202" t="s">
        <v>3635</v>
      </c>
      <c r="E407" s="202" t="s">
        <v>2587</v>
      </c>
      <c r="F407" s="203">
        <v>43</v>
      </c>
      <c r="G407" s="202" t="s">
        <v>2594</v>
      </c>
      <c r="H407" s="204">
        <v>430103701</v>
      </c>
      <c r="I407" s="205" t="s">
        <v>770</v>
      </c>
      <c r="J407" s="205" t="s">
        <v>2603</v>
      </c>
      <c r="K407" s="205" t="s">
        <v>2604</v>
      </c>
      <c r="L407" s="229">
        <v>24000</v>
      </c>
      <c r="M407" s="202" t="s">
        <v>2598</v>
      </c>
      <c r="N407" s="230" t="s">
        <v>2602</v>
      </c>
      <c r="O407" s="202" t="s">
        <v>2584</v>
      </c>
      <c r="P407" s="210">
        <v>536560627</v>
      </c>
      <c r="Q407" s="210">
        <v>0</v>
      </c>
      <c r="R407" s="210">
        <v>0</v>
      </c>
      <c r="S407" s="210">
        <v>0</v>
      </c>
      <c r="T407" s="210">
        <v>0</v>
      </c>
      <c r="U407" s="210">
        <v>300000000</v>
      </c>
      <c r="V407" s="210">
        <v>0</v>
      </c>
      <c r="W407" s="210">
        <v>0</v>
      </c>
      <c r="X407" s="211">
        <v>836560627</v>
      </c>
      <c r="Y407" s="210">
        <v>0</v>
      </c>
      <c r="Z407" s="210"/>
      <c r="AA407" s="210"/>
      <c r="AB407" s="212">
        <v>0</v>
      </c>
      <c r="AC407" s="213">
        <v>836560627</v>
      </c>
      <c r="AD407" s="210">
        <v>558023052.08000004</v>
      </c>
      <c r="AE407" s="210">
        <v>0</v>
      </c>
      <c r="AF407" s="210">
        <v>0</v>
      </c>
      <c r="AG407" s="210">
        <v>0</v>
      </c>
      <c r="AH407" s="210">
        <v>0</v>
      </c>
      <c r="AI407" s="210">
        <v>318000000</v>
      </c>
      <c r="AJ407" s="210">
        <v>0</v>
      </c>
      <c r="AK407" s="210">
        <v>0</v>
      </c>
      <c r="AL407" s="211">
        <v>876023052.08000004</v>
      </c>
      <c r="AM407" s="210">
        <v>0</v>
      </c>
      <c r="AN407" s="210"/>
      <c r="AO407" s="210"/>
      <c r="AP407" s="212">
        <v>0</v>
      </c>
      <c r="AQ407" s="214">
        <v>876023052.08000004</v>
      </c>
      <c r="AR407" s="210">
        <v>580343974.16320002</v>
      </c>
      <c r="AS407" s="210">
        <v>0</v>
      </c>
      <c r="AT407" s="210">
        <v>0</v>
      </c>
      <c r="AU407" s="210">
        <v>0</v>
      </c>
      <c r="AV407" s="210">
        <v>0</v>
      </c>
      <c r="AW407" s="210">
        <v>337080000</v>
      </c>
      <c r="AX407" s="210">
        <v>0</v>
      </c>
      <c r="AY407" s="210">
        <v>0</v>
      </c>
      <c r="AZ407" s="211">
        <v>917423974.16320002</v>
      </c>
      <c r="BA407" s="210">
        <v>0</v>
      </c>
      <c r="BB407" s="210"/>
      <c r="BC407" s="210"/>
      <c r="BD407" s="212">
        <v>0</v>
      </c>
      <c r="BE407" s="214">
        <v>917423974.16320002</v>
      </c>
      <c r="BF407" s="210">
        <v>603557733.12972808</v>
      </c>
      <c r="BG407" s="210">
        <v>0</v>
      </c>
      <c r="BH407" s="210">
        <v>0</v>
      </c>
      <c r="BI407" s="210">
        <v>0</v>
      </c>
      <c r="BJ407" s="210">
        <v>0</v>
      </c>
      <c r="BK407" s="210">
        <v>357304800</v>
      </c>
      <c r="BL407" s="210">
        <v>0</v>
      </c>
      <c r="BM407" s="210">
        <v>0</v>
      </c>
      <c r="BN407" s="211">
        <v>960862533.12972808</v>
      </c>
      <c r="BO407" s="210">
        <v>0</v>
      </c>
      <c r="BP407" s="210"/>
      <c r="BQ407" s="210"/>
      <c r="BR407" s="212">
        <v>0</v>
      </c>
      <c r="BS407" s="215">
        <v>960862533.12972808</v>
      </c>
      <c r="BT407" s="216">
        <v>3590870186.3729281</v>
      </c>
      <c r="BU407" s="217"/>
    </row>
    <row r="408" spans="1:73" ht="31.2">
      <c r="A408" s="201">
        <v>404</v>
      </c>
      <c r="B408" s="202" t="s">
        <v>2366</v>
      </c>
      <c r="C408" s="202" t="s">
        <v>2585</v>
      </c>
      <c r="D408" s="202" t="s">
        <v>3635</v>
      </c>
      <c r="E408" s="202" t="s">
        <v>2587</v>
      </c>
      <c r="F408" s="203">
        <v>43</v>
      </c>
      <c r="G408" s="202" t="s">
        <v>2605</v>
      </c>
      <c r="H408" s="204">
        <v>430206200</v>
      </c>
      <c r="I408" s="205" t="s">
        <v>1137</v>
      </c>
      <c r="J408" s="205" t="s">
        <v>1392</v>
      </c>
      <c r="K408" s="205" t="s">
        <v>3636</v>
      </c>
      <c r="L408" s="220">
        <v>1</v>
      </c>
      <c r="M408" s="202" t="s">
        <v>2598</v>
      </c>
      <c r="N408" s="204">
        <v>9</v>
      </c>
      <c r="O408" s="202" t="s">
        <v>2584</v>
      </c>
      <c r="P408" s="210">
        <v>25000000</v>
      </c>
      <c r="Q408" s="210">
        <v>0</v>
      </c>
      <c r="R408" s="210">
        <v>0</v>
      </c>
      <c r="S408" s="210">
        <v>0</v>
      </c>
      <c r="T408" s="210">
        <v>0</v>
      </c>
      <c r="U408" s="210"/>
      <c r="V408" s="210">
        <v>0</v>
      </c>
      <c r="W408" s="210">
        <v>0</v>
      </c>
      <c r="X408" s="211">
        <v>25000000</v>
      </c>
      <c r="Y408" s="210">
        <v>75000000</v>
      </c>
      <c r="Z408" s="210"/>
      <c r="AA408" s="210"/>
      <c r="AB408" s="212">
        <v>75000000</v>
      </c>
      <c r="AC408" s="213">
        <v>100000000</v>
      </c>
      <c r="AD408" s="210">
        <v>26000000</v>
      </c>
      <c r="AE408" s="210">
        <v>0</v>
      </c>
      <c r="AF408" s="210">
        <v>0</v>
      </c>
      <c r="AG408" s="210">
        <v>0</v>
      </c>
      <c r="AH408" s="210">
        <v>0</v>
      </c>
      <c r="AI408" s="210">
        <v>0</v>
      </c>
      <c r="AJ408" s="210">
        <v>0</v>
      </c>
      <c r="AK408" s="210">
        <v>0</v>
      </c>
      <c r="AL408" s="211">
        <v>26000000</v>
      </c>
      <c r="AM408" s="210">
        <v>75000000</v>
      </c>
      <c r="AN408" s="210"/>
      <c r="AO408" s="210"/>
      <c r="AP408" s="212">
        <v>75000000</v>
      </c>
      <c r="AQ408" s="214">
        <v>101000000</v>
      </c>
      <c r="AR408" s="210">
        <v>27040000</v>
      </c>
      <c r="AS408" s="210">
        <v>0</v>
      </c>
      <c r="AT408" s="210">
        <v>0</v>
      </c>
      <c r="AU408" s="210">
        <v>0</v>
      </c>
      <c r="AV408" s="210">
        <v>0</v>
      </c>
      <c r="AW408" s="210">
        <v>0</v>
      </c>
      <c r="AX408" s="210">
        <v>0</v>
      </c>
      <c r="AY408" s="210">
        <v>0</v>
      </c>
      <c r="AZ408" s="211">
        <v>27040000</v>
      </c>
      <c r="BA408" s="210">
        <v>75000000</v>
      </c>
      <c r="BB408" s="210"/>
      <c r="BC408" s="210"/>
      <c r="BD408" s="212">
        <v>75000000</v>
      </c>
      <c r="BE408" s="214">
        <v>102040000</v>
      </c>
      <c r="BF408" s="210">
        <v>28121600</v>
      </c>
      <c r="BG408" s="210">
        <v>0</v>
      </c>
      <c r="BH408" s="210">
        <v>0</v>
      </c>
      <c r="BI408" s="210">
        <v>0</v>
      </c>
      <c r="BJ408" s="210">
        <v>0</v>
      </c>
      <c r="BK408" s="210">
        <v>0</v>
      </c>
      <c r="BL408" s="210">
        <v>0</v>
      </c>
      <c r="BM408" s="210">
        <v>0</v>
      </c>
      <c r="BN408" s="211">
        <v>28121600</v>
      </c>
      <c r="BO408" s="210">
        <v>75000000</v>
      </c>
      <c r="BP408" s="210"/>
      <c r="BQ408" s="210"/>
      <c r="BR408" s="212">
        <v>75000000</v>
      </c>
      <c r="BS408" s="215">
        <v>103121600</v>
      </c>
      <c r="BT408" s="216">
        <v>406161600</v>
      </c>
      <c r="BU408" s="217"/>
    </row>
    <row r="409" spans="1:73" ht="31.2">
      <c r="A409" s="201">
        <v>405</v>
      </c>
      <c r="B409" s="202" t="s">
        <v>2366</v>
      </c>
      <c r="C409" s="202" t="s">
        <v>2585</v>
      </c>
      <c r="D409" s="202" t="s">
        <v>2607</v>
      </c>
      <c r="E409" s="202" t="s">
        <v>2608</v>
      </c>
      <c r="F409" s="203">
        <v>45</v>
      </c>
      <c r="G409" s="202" t="s">
        <v>1245</v>
      </c>
      <c r="H409" s="204">
        <v>450102602</v>
      </c>
      <c r="I409" s="205" t="s">
        <v>2612</v>
      </c>
      <c r="J409" s="205" t="s">
        <v>2613</v>
      </c>
      <c r="K409" s="205" t="s">
        <v>2614</v>
      </c>
      <c r="L409" s="220">
        <v>1</v>
      </c>
      <c r="M409" s="202" t="s">
        <v>2615</v>
      </c>
      <c r="N409" s="204">
        <v>2</v>
      </c>
      <c r="O409" s="202" t="s">
        <v>1286</v>
      </c>
      <c r="P409" s="210">
        <v>167520000</v>
      </c>
      <c r="Q409" s="210">
        <v>0</v>
      </c>
      <c r="R409" s="210">
        <v>0</v>
      </c>
      <c r="S409" s="210">
        <v>0</v>
      </c>
      <c r="T409" s="210">
        <v>0</v>
      </c>
      <c r="U409" s="210">
        <v>0</v>
      </c>
      <c r="V409" s="210">
        <v>0</v>
      </c>
      <c r="W409" s="210">
        <v>0</v>
      </c>
      <c r="X409" s="211">
        <v>167520000</v>
      </c>
      <c r="Y409" s="210">
        <v>0</v>
      </c>
      <c r="Z409" s="210">
        <v>0</v>
      </c>
      <c r="AA409" s="210">
        <v>0</v>
      </c>
      <c r="AB409" s="212">
        <v>0</v>
      </c>
      <c r="AC409" s="213">
        <v>167520000</v>
      </c>
      <c r="AD409" s="210">
        <v>167520000</v>
      </c>
      <c r="AE409" s="210">
        <v>0</v>
      </c>
      <c r="AF409" s="210">
        <v>0</v>
      </c>
      <c r="AG409" s="210">
        <v>0</v>
      </c>
      <c r="AH409" s="210">
        <v>0</v>
      </c>
      <c r="AI409" s="210">
        <v>0</v>
      </c>
      <c r="AJ409" s="210">
        <v>0</v>
      </c>
      <c r="AK409" s="210">
        <v>0</v>
      </c>
      <c r="AL409" s="211">
        <v>167520000</v>
      </c>
      <c r="AM409" s="210">
        <v>0</v>
      </c>
      <c r="AN409" s="210">
        <v>0</v>
      </c>
      <c r="AO409" s="210">
        <v>0</v>
      </c>
      <c r="AP409" s="212">
        <v>0</v>
      </c>
      <c r="AQ409" s="214">
        <v>167520000</v>
      </c>
      <c r="AR409" s="210">
        <v>167520000</v>
      </c>
      <c r="AS409" s="210">
        <v>0</v>
      </c>
      <c r="AT409" s="210">
        <v>0</v>
      </c>
      <c r="AU409" s="210">
        <v>0</v>
      </c>
      <c r="AV409" s="210">
        <v>0</v>
      </c>
      <c r="AW409" s="210">
        <v>0</v>
      </c>
      <c r="AX409" s="210">
        <v>0</v>
      </c>
      <c r="AY409" s="210">
        <v>0</v>
      </c>
      <c r="AZ409" s="211">
        <v>167520000</v>
      </c>
      <c r="BA409" s="210">
        <v>0</v>
      </c>
      <c r="BB409" s="210">
        <v>0</v>
      </c>
      <c r="BC409" s="210">
        <v>0</v>
      </c>
      <c r="BD409" s="212">
        <v>0</v>
      </c>
      <c r="BE409" s="214">
        <v>167520000</v>
      </c>
      <c r="BF409" s="210">
        <v>167520000</v>
      </c>
      <c r="BG409" s="210">
        <v>0</v>
      </c>
      <c r="BH409" s="210">
        <v>0</v>
      </c>
      <c r="BI409" s="210">
        <v>0</v>
      </c>
      <c r="BJ409" s="210">
        <v>0</v>
      </c>
      <c r="BK409" s="210">
        <v>0</v>
      </c>
      <c r="BL409" s="210">
        <v>0</v>
      </c>
      <c r="BM409" s="210">
        <v>0</v>
      </c>
      <c r="BN409" s="211">
        <v>167520000</v>
      </c>
      <c r="BO409" s="210">
        <v>0</v>
      </c>
      <c r="BP409" s="210">
        <v>0</v>
      </c>
      <c r="BQ409" s="210">
        <v>0</v>
      </c>
      <c r="BR409" s="212">
        <v>0</v>
      </c>
      <c r="BS409" s="215">
        <v>167520000</v>
      </c>
      <c r="BT409" s="216">
        <v>670080000</v>
      </c>
      <c r="BU409" s="217"/>
    </row>
    <row r="410" spans="1:73" ht="31.2">
      <c r="A410" s="201">
        <v>406</v>
      </c>
      <c r="B410" s="202" t="s">
        <v>2366</v>
      </c>
      <c r="C410" s="202" t="s">
        <v>2585</v>
      </c>
      <c r="D410" s="202" t="s">
        <v>2607</v>
      </c>
      <c r="E410" s="202" t="s">
        <v>2608</v>
      </c>
      <c r="F410" s="203">
        <v>45</v>
      </c>
      <c r="G410" s="202" t="s">
        <v>1245</v>
      </c>
      <c r="H410" s="204">
        <v>450102601</v>
      </c>
      <c r="I410" s="205" t="s">
        <v>937</v>
      </c>
      <c r="J410" s="205" t="s">
        <v>2555</v>
      </c>
      <c r="K410" s="205" t="s">
        <v>2616</v>
      </c>
      <c r="L410" s="220">
        <v>2</v>
      </c>
      <c r="M410" s="202" t="s">
        <v>2617</v>
      </c>
      <c r="N410" s="204">
        <v>6</v>
      </c>
      <c r="O410" s="202" t="s">
        <v>1286</v>
      </c>
      <c r="P410" s="210">
        <v>57744000</v>
      </c>
      <c r="Q410" s="210">
        <v>0</v>
      </c>
      <c r="R410" s="210">
        <v>0</v>
      </c>
      <c r="S410" s="210">
        <v>0</v>
      </c>
      <c r="T410" s="210">
        <v>0</v>
      </c>
      <c r="U410" s="210">
        <v>0</v>
      </c>
      <c r="V410" s="210">
        <v>0</v>
      </c>
      <c r="W410" s="210">
        <v>0</v>
      </c>
      <c r="X410" s="211">
        <v>57744000</v>
      </c>
      <c r="Y410" s="210">
        <v>0</v>
      </c>
      <c r="Z410" s="210">
        <v>0</v>
      </c>
      <c r="AA410" s="210">
        <v>0</v>
      </c>
      <c r="AB410" s="212">
        <v>0</v>
      </c>
      <c r="AC410" s="213">
        <v>57744000</v>
      </c>
      <c r="AD410" s="210">
        <v>57744000</v>
      </c>
      <c r="AE410" s="210">
        <v>0</v>
      </c>
      <c r="AF410" s="210">
        <v>0</v>
      </c>
      <c r="AG410" s="210">
        <v>0</v>
      </c>
      <c r="AH410" s="210">
        <v>0</v>
      </c>
      <c r="AI410" s="210">
        <v>0</v>
      </c>
      <c r="AJ410" s="210">
        <v>0</v>
      </c>
      <c r="AK410" s="210">
        <v>0</v>
      </c>
      <c r="AL410" s="211">
        <v>57744000</v>
      </c>
      <c r="AM410" s="210">
        <v>0</v>
      </c>
      <c r="AN410" s="210">
        <v>0</v>
      </c>
      <c r="AO410" s="210">
        <v>0</v>
      </c>
      <c r="AP410" s="212">
        <v>0</v>
      </c>
      <c r="AQ410" s="214">
        <v>57744000</v>
      </c>
      <c r="AR410" s="210">
        <v>57744000</v>
      </c>
      <c r="AS410" s="210">
        <v>0</v>
      </c>
      <c r="AT410" s="210">
        <v>0</v>
      </c>
      <c r="AU410" s="210">
        <v>0</v>
      </c>
      <c r="AV410" s="210">
        <v>0</v>
      </c>
      <c r="AW410" s="210">
        <v>0</v>
      </c>
      <c r="AX410" s="210">
        <v>0</v>
      </c>
      <c r="AY410" s="210">
        <v>0</v>
      </c>
      <c r="AZ410" s="211">
        <v>57744000</v>
      </c>
      <c r="BA410" s="210">
        <v>0</v>
      </c>
      <c r="BB410" s="210">
        <v>0</v>
      </c>
      <c r="BC410" s="210">
        <v>0</v>
      </c>
      <c r="BD410" s="212">
        <v>0</v>
      </c>
      <c r="BE410" s="214">
        <v>57744000</v>
      </c>
      <c r="BF410" s="210">
        <v>57744000</v>
      </c>
      <c r="BG410" s="210">
        <v>0</v>
      </c>
      <c r="BH410" s="210">
        <v>0</v>
      </c>
      <c r="BI410" s="210">
        <v>0</v>
      </c>
      <c r="BJ410" s="210">
        <v>0</v>
      </c>
      <c r="BK410" s="210">
        <v>0</v>
      </c>
      <c r="BL410" s="210">
        <v>0</v>
      </c>
      <c r="BM410" s="210">
        <v>0</v>
      </c>
      <c r="BN410" s="211">
        <v>57744000</v>
      </c>
      <c r="BO410" s="210">
        <v>0</v>
      </c>
      <c r="BP410" s="210">
        <v>0</v>
      </c>
      <c r="BQ410" s="210">
        <v>0</v>
      </c>
      <c r="BR410" s="212">
        <v>0</v>
      </c>
      <c r="BS410" s="215">
        <v>57744000</v>
      </c>
      <c r="BT410" s="216">
        <v>230976000</v>
      </c>
      <c r="BU410" s="217"/>
    </row>
    <row r="411" spans="1:73" ht="31.2">
      <c r="A411" s="201">
        <v>407</v>
      </c>
      <c r="B411" s="202" t="s">
        <v>2366</v>
      </c>
      <c r="C411" s="202" t="s">
        <v>2585</v>
      </c>
      <c r="D411" s="202" t="s">
        <v>2607</v>
      </c>
      <c r="E411" s="202" t="s">
        <v>2608</v>
      </c>
      <c r="F411" s="203">
        <v>45</v>
      </c>
      <c r="G411" s="202" t="s">
        <v>1245</v>
      </c>
      <c r="H411" s="204">
        <v>450100400</v>
      </c>
      <c r="I411" s="205" t="s">
        <v>2618</v>
      </c>
      <c r="J411" s="205" t="s">
        <v>2619</v>
      </c>
      <c r="K411" s="205" t="s">
        <v>2620</v>
      </c>
      <c r="L411" s="220">
        <v>5</v>
      </c>
      <c r="M411" s="202" t="s">
        <v>2617</v>
      </c>
      <c r="N411" s="204">
        <v>5</v>
      </c>
      <c r="O411" s="202" t="s">
        <v>1286</v>
      </c>
      <c r="P411" s="210">
        <v>115488000</v>
      </c>
      <c r="Q411" s="210">
        <v>0</v>
      </c>
      <c r="R411" s="210">
        <v>0</v>
      </c>
      <c r="S411" s="210">
        <v>0</v>
      </c>
      <c r="T411" s="210">
        <v>0</v>
      </c>
      <c r="U411" s="210">
        <v>0</v>
      </c>
      <c r="V411" s="210">
        <v>0</v>
      </c>
      <c r="W411" s="210">
        <v>0</v>
      </c>
      <c r="X411" s="211">
        <v>115488000</v>
      </c>
      <c r="Y411" s="210">
        <v>0</v>
      </c>
      <c r="Z411" s="210">
        <v>0</v>
      </c>
      <c r="AA411" s="210">
        <v>0</v>
      </c>
      <c r="AB411" s="212">
        <v>0</v>
      </c>
      <c r="AC411" s="213">
        <v>115488000</v>
      </c>
      <c r="AD411" s="210">
        <v>115488000</v>
      </c>
      <c r="AE411" s="210">
        <v>0</v>
      </c>
      <c r="AF411" s="210">
        <v>0</v>
      </c>
      <c r="AG411" s="210">
        <v>0</v>
      </c>
      <c r="AH411" s="210">
        <v>0</v>
      </c>
      <c r="AI411" s="210">
        <v>0</v>
      </c>
      <c r="AJ411" s="210">
        <v>0</v>
      </c>
      <c r="AK411" s="210">
        <v>0</v>
      </c>
      <c r="AL411" s="211">
        <v>115488000</v>
      </c>
      <c r="AM411" s="210">
        <v>0</v>
      </c>
      <c r="AN411" s="210">
        <v>0</v>
      </c>
      <c r="AO411" s="210">
        <v>0</v>
      </c>
      <c r="AP411" s="212">
        <v>0</v>
      </c>
      <c r="AQ411" s="214">
        <v>115488000</v>
      </c>
      <c r="AR411" s="210">
        <v>115488000</v>
      </c>
      <c r="AS411" s="210">
        <v>0</v>
      </c>
      <c r="AT411" s="210">
        <v>0</v>
      </c>
      <c r="AU411" s="210">
        <v>0</v>
      </c>
      <c r="AV411" s="210">
        <v>0</v>
      </c>
      <c r="AW411" s="210">
        <v>0</v>
      </c>
      <c r="AX411" s="210">
        <v>0</v>
      </c>
      <c r="AY411" s="210">
        <v>0</v>
      </c>
      <c r="AZ411" s="211">
        <v>115488000</v>
      </c>
      <c r="BA411" s="210">
        <v>0</v>
      </c>
      <c r="BB411" s="210">
        <v>0</v>
      </c>
      <c r="BC411" s="210">
        <v>0</v>
      </c>
      <c r="BD411" s="212">
        <v>0</v>
      </c>
      <c r="BE411" s="214">
        <v>115488000</v>
      </c>
      <c r="BF411" s="210">
        <v>115488000</v>
      </c>
      <c r="BG411" s="210">
        <v>0</v>
      </c>
      <c r="BH411" s="210">
        <v>0</v>
      </c>
      <c r="BI411" s="210">
        <v>0</v>
      </c>
      <c r="BJ411" s="210">
        <v>0</v>
      </c>
      <c r="BK411" s="210">
        <v>0</v>
      </c>
      <c r="BL411" s="210">
        <v>0</v>
      </c>
      <c r="BM411" s="210">
        <v>0</v>
      </c>
      <c r="BN411" s="211">
        <v>115488000</v>
      </c>
      <c r="BO411" s="210">
        <v>0</v>
      </c>
      <c r="BP411" s="210">
        <v>0</v>
      </c>
      <c r="BQ411" s="210">
        <v>0</v>
      </c>
      <c r="BR411" s="212">
        <v>0</v>
      </c>
      <c r="BS411" s="215">
        <v>115488000</v>
      </c>
      <c r="BT411" s="216">
        <v>461952000</v>
      </c>
      <c r="BU411" s="217"/>
    </row>
    <row r="412" spans="1:73" ht="31.2">
      <c r="A412" s="201">
        <v>408</v>
      </c>
      <c r="B412" s="202" t="s">
        <v>2366</v>
      </c>
      <c r="C412" s="202" t="s">
        <v>2585</v>
      </c>
      <c r="D412" s="202" t="s">
        <v>2607</v>
      </c>
      <c r="E412" s="202" t="s">
        <v>2608</v>
      </c>
      <c r="F412" s="203">
        <v>45</v>
      </c>
      <c r="G412" s="202" t="s">
        <v>1245</v>
      </c>
      <c r="H412" s="204">
        <v>450102900</v>
      </c>
      <c r="I412" s="205" t="s">
        <v>2621</v>
      </c>
      <c r="J412" s="205" t="s">
        <v>2622</v>
      </c>
      <c r="K412" s="205" t="s">
        <v>2623</v>
      </c>
      <c r="L412" s="220">
        <v>2</v>
      </c>
      <c r="M412" s="202" t="s">
        <v>2624</v>
      </c>
      <c r="N412" s="204">
        <v>10</v>
      </c>
      <c r="O412" s="202" t="s">
        <v>1286</v>
      </c>
      <c r="P412" s="210"/>
      <c r="Q412" s="210">
        <v>6500000000</v>
      </c>
      <c r="R412" s="210">
        <v>0</v>
      </c>
      <c r="S412" s="210">
        <v>0</v>
      </c>
      <c r="T412" s="210">
        <v>0</v>
      </c>
      <c r="U412" s="210">
        <v>0</v>
      </c>
      <c r="V412" s="210">
        <v>0</v>
      </c>
      <c r="W412" s="210">
        <v>0</v>
      </c>
      <c r="X412" s="211">
        <v>6500000000</v>
      </c>
      <c r="Y412" s="210">
        <v>1000000000</v>
      </c>
      <c r="Z412" s="210">
        <v>0</v>
      </c>
      <c r="AA412" s="210">
        <v>0</v>
      </c>
      <c r="AB412" s="212">
        <v>1000000000</v>
      </c>
      <c r="AC412" s="213">
        <v>7500000000</v>
      </c>
      <c r="AD412" s="210"/>
      <c r="AE412" s="210">
        <v>6760000000</v>
      </c>
      <c r="AF412" s="210">
        <v>0</v>
      </c>
      <c r="AG412" s="210">
        <v>0</v>
      </c>
      <c r="AH412" s="210">
        <v>0</v>
      </c>
      <c r="AI412" s="210">
        <v>0</v>
      </c>
      <c r="AJ412" s="210">
        <v>0</v>
      </c>
      <c r="AK412" s="210">
        <v>0</v>
      </c>
      <c r="AL412" s="211">
        <v>6760000000</v>
      </c>
      <c r="AM412" s="210">
        <v>1000000000</v>
      </c>
      <c r="AN412" s="210">
        <v>0</v>
      </c>
      <c r="AO412" s="210">
        <v>0</v>
      </c>
      <c r="AP412" s="212">
        <v>1000000000</v>
      </c>
      <c r="AQ412" s="214">
        <v>7760000000</v>
      </c>
      <c r="AR412" s="210"/>
      <c r="AS412" s="210">
        <v>7030400000</v>
      </c>
      <c r="AT412" s="210">
        <v>0</v>
      </c>
      <c r="AU412" s="210">
        <v>0</v>
      </c>
      <c r="AV412" s="210">
        <v>0</v>
      </c>
      <c r="AW412" s="210">
        <v>0</v>
      </c>
      <c r="AX412" s="210">
        <v>0</v>
      </c>
      <c r="AY412" s="210">
        <v>0</v>
      </c>
      <c r="AZ412" s="211">
        <v>7030400000</v>
      </c>
      <c r="BA412" s="210">
        <v>1000000000</v>
      </c>
      <c r="BB412" s="210">
        <v>0</v>
      </c>
      <c r="BC412" s="210">
        <v>0</v>
      </c>
      <c r="BD412" s="212">
        <v>1000000000</v>
      </c>
      <c r="BE412" s="214">
        <v>8030400000</v>
      </c>
      <c r="BF412" s="210"/>
      <c r="BG412" s="210">
        <v>7311616000</v>
      </c>
      <c r="BH412" s="210">
        <v>0</v>
      </c>
      <c r="BI412" s="210">
        <v>0</v>
      </c>
      <c r="BJ412" s="210">
        <v>0</v>
      </c>
      <c r="BK412" s="210">
        <v>0</v>
      </c>
      <c r="BL412" s="210">
        <v>0</v>
      </c>
      <c r="BM412" s="210">
        <v>0</v>
      </c>
      <c r="BN412" s="211">
        <v>7311616000</v>
      </c>
      <c r="BO412" s="210">
        <v>1000000000</v>
      </c>
      <c r="BP412" s="210">
        <v>0</v>
      </c>
      <c r="BQ412" s="210">
        <v>0</v>
      </c>
      <c r="BR412" s="212">
        <v>1000000000</v>
      </c>
      <c r="BS412" s="215">
        <v>8311616000</v>
      </c>
      <c r="BT412" s="216">
        <v>31602016000</v>
      </c>
      <c r="BU412" s="217"/>
    </row>
    <row r="413" spans="1:73" ht="31.2">
      <c r="A413" s="201">
        <v>409</v>
      </c>
      <c r="B413" s="202" t="s">
        <v>2366</v>
      </c>
      <c r="C413" s="202" t="s">
        <v>2585</v>
      </c>
      <c r="D413" s="202" t="s">
        <v>2607</v>
      </c>
      <c r="E413" s="202" t="s">
        <v>2608</v>
      </c>
      <c r="F413" s="203">
        <v>12</v>
      </c>
      <c r="G413" s="202" t="s">
        <v>2003</v>
      </c>
      <c r="H413" s="204">
        <v>120201300</v>
      </c>
      <c r="I413" s="205" t="s">
        <v>2625</v>
      </c>
      <c r="J413" s="205" t="s">
        <v>2626</v>
      </c>
      <c r="K413" s="205" t="s">
        <v>2627</v>
      </c>
      <c r="L413" s="220">
        <v>4</v>
      </c>
      <c r="M413" s="202" t="s">
        <v>2628</v>
      </c>
      <c r="N413" s="204">
        <v>6</v>
      </c>
      <c r="O413" s="202" t="s">
        <v>1286</v>
      </c>
      <c r="P413" s="210">
        <v>26448000</v>
      </c>
      <c r="Q413" s="210">
        <v>0</v>
      </c>
      <c r="R413" s="210">
        <v>0</v>
      </c>
      <c r="S413" s="210">
        <v>0</v>
      </c>
      <c r="T413" s="210">
        <v>0</v>
      </c>
      <c r="U413" s="210">
        <v>0</v>
      </c>
      <c r="V413" s="210">
        <v>0</v>
      </c>
      <c r="W413" s="210">
        <v>0</v>
      </c>
      <c r="X413" s="211">
        <v>26448000</v>
      </c>
      <c r="Y413" s="210">
        <v>73552000</v>
      </c>
      <c r="Z413" s="210">
        <v>0</v>
      </c>
      <c r="AA413" s="210">
        <v>0</v>
      </c>
      <c r="AB413" s="212">
        <v>73552000</v>
      </c>
      <c r="AC413" s="213">
        <v>100000000</v>
      </c>
      <c r="AD413" s="210">
        <v>26448000</v>
      </c>
      <c r="AE413" s="210">
        <v>0</v>
      </c>
      <c r="AF413" s="210">
        <v>0</v>
      </c>
      <c r="AG413" s="210">
        <v>0</v>
      </c>
      <c r="AH413" s="210">
        <v>0</v>
      </c>
      <c r="AI413" s="210">
        <v>0</v>
      </c>
      <c r="AJ413" s="210">
        <v>0</v>
      </c>
      <c r="AK413" s="210">
        <v>0</v>
      </c>
      <c r="AL413" s="211">
        <v>26448000</v>
      </c>
      <c r="AM413" s="210">
        <v>73552000</v>
      </c>
      <c r="AN413" s="210">
        <v>0</v>
      </c>
      <c r="AO413" s="210">
        <v>0</v>
      </c>
      <c r="AP413" s="212">
        <v>73552000</v>
      </c>
      <c r="AQ413" s="214">
        <v>100000000</v>
      </c>
      <c r="AR413" s="210">
        <v>26448000</v>
      </c>
      <c r="AS413" s="210">
        <v>0</v>
      </c>
      <c r="AT413" s="210">
        <v>0</v>
      </c>
      <c r="AU413" s="210">
        <v>0</v>
      </c>
      <c r="AV413" s="210">
        <v>0</v>
      </c>
      <c r="AW413" s="210">
        <v>0</v>
      </c>
      <c r="AX413" s="210">
        <v>0</v>
      </c>
      <c r="AY413" s="210">
        <v>0</v>
      </c>
      <c r="AZ413" s="211">
        <v>26448000</v>
      </c>
      <c r="BA413" s="210">
        <v>73552000</v>
      </c>
      <c r="BB413" s="210">
        <v>0</v>
      </c>
      <c r="BC413" s="210">
        <v>0</v>
      </c>
      <c r="BD413" s="212">
        <v>73552000</v>
      </c>
      <c r="BE413" s="214">
        <v>100000000</v>
      </c>
      <c r="BF413" s="210">
        <v>26448000</v>
      </c>
      <c r="BG413" s="210">
        <v>0</v>
      </c>
      <c r="BH413" s="210">
        <v>0</v>
      </c>
      <c r="BI413" s="210">
        <v>0</v>
      </c>
      <c r="BJ413" s="210">
        <v>0</v>
      </c>
      <c r="BK413" s="210">
        <v>0</v>
      </c>
      <c r="BL413" s="210">
        <v>0</v>
      </c>
      <c r="BM413" s="210">
        <v>0</v>
      </c>
      <c r="BN413" s="211">
        <v>26448000</v>
      </c>
      <c r="BO413" s="210">
        <v>73552000</v>
      </c>
      <c r="BP413" s="210">
        <v>0</v>
      </c>
      <c r="BQ413" s="210">
        <v>0</v>
      </c>
      <c r="BR413" s="212">
        <v>73552000</v>
      </c>
      <c r="BS413" s="215">
        <v>100000000</v>
      </c>
      <c r="BT413" s="216">
        <v>400000000</v>
      </c>
      <c r="BU413" s="217"/>
    </row>
    <row r="414" spans="1:73" ht="31.2">
      <c r="A414" s="201">
        <v>410</v>
      </c>
      <c r="B414" s="202" t="s">
        <v>2366</v>
      </c>
      <c r="C414" s="202" t="s">
        <v>2585</v>
      </c>
      <c r="D414" s="202" t="s">
        <v>2630</v>
      </c>
      <c r="E414" s="202" t="s">
        <v>2631</v>
      </c>
      <c r="F414" s="203">
        <v>45</v>
      </c>
      <c r="G414" s="202" t="s">
        <v>1245</v>
      </c>
      <c r="H414" s="204">
        <v>450200100</v>
      </c>
      <c r="I414" s="205" t="s">
        <v>2618</v>
      </c>
      <c r="J414" s="205" t="s">
        <v>1265</v>
      </c>
      <c r="K414" s="205" t="s">
        <v>2635</v>
      </c>
      <c r="L414" s="220">
        <v>6</v>
      </c>
      <c r="M414" s="202" t="s">
        <v>2636</v>
      </c>
      <c r="N414" s="204">
        <v>6</v>
      </c>
      <c r="O414" s="202" t="s">
        <v>1286</v>
      </c>
      <c r="P414" s="210">
        <v>90672000</v>
      </c>
      <c r="Q414" s="210">
        <v>0</v>
      </c>
      <c r="R414" s="210">
        <v>0</v>
      </c>
      <c r="S414" s="210">
        <v>0</v>
      </c>
      <c r="T414" s="210">
        <v>0</v>
      </c>
      <c r="U414" s="210">
        <v>0</v>
      </c>
      <c r="V414" s="210">
        <v>0</v>
      </c>
      <c r="W414" s="210">
        <v>0</v>
      </c>
      <c r="X414" s="211">
        <v>90672000</v>
      </c>
      <c r="Y414" s="210">
        <v>0</v>
      </c>
      <c r="Z414" s="210">
        <v>0</v>
      </c>
      <c r="AA414" s="210">
        <v>0</v>
      </c>
      <c r="AB414" s="212">
        <v>0</v>
      </c>
      <c r="AC414" s="213">
        <v>90672000</v>
      </c>
      <c r="AD414" s="210">
        <v>90672000</v>
      </c>
      <c r="AE414" s="210">
        <v>0</v>
      </c>
      <c r="AF414" s="210">
        <v>0</v>
      </c>
      <c r="AG414" s="210">
        <v>0</v>
      </c>
      <c r="AH414" s="210">
        <v>0</v>
      </c>
      <c r="AI414" s="210">
        <v>0</v>
      </c>
      <c r="AJ414" s="210">
        <v>0</v>
      </c>
      <c r="AK414" s="210">
        <v>0</v>
      </c>
      <c r="AL414" s="211">
        <v>90672000</v>
      </c>
      <c r="AM414" s="210">
        <v>0</v>
      </c>
      <c r="AN414" s="210">
        <v>0</v>
      </c>
      <c r="AO414" s="210">
        <v>0</v>
      </c>
      <c r="AP414" s="212">
        <v>0</v>
      </c>
      <c r="AQ414" s="214">
        <v>90672000</v>
      </c>
      <c r="AR414" s="210">
        <v>90672000</v>
      </c>
      <c r="AS414" s="210">
        <v>0</v>
      </c>
      <c r="AT414" s="210">
        <v>0</v>
      </c>
      <c r="AU414" s="210">
        <v>0</v>
      </c>
      <c r="AV414" s="210">
        <v>0</v>
      </c>
      <c r="AW414" s="210">
        <v>0</v>
      </c>
      <c r="AX414" s="210">
        <v>0</v>
      </c>
      <c r="AY414" s="210">
        <v>0</v>
      </c>
      <c r="AZ414" s="211">
        <v>90672000</v>
      </c>
      <c r="BA414" s="210">
        <v>0</v>
      </c>
      <c r="BB414" s="210">
        <v>0</v>
      </c>
      <c r="BC414" s="210">
        <v>0</v>
      </c>
      <c r="BD414" s="212">
        <v>0</v>
      </c>
      <c r="BE414" s="214">
        <v>90672000</v>
      </c>
      <c r="BF414" s="210">
        <v>90672000</v>
      </c>
      <c r="BG414" s="210">
        <v>0</v>
      </c>
      <c r="BH414" s="210">
        <v>0</v>
      </c>
      <c r="BI414" s="210">
        <v>0</v>
      </c>
      <c r="BJ414" s="210">
        <v>0</v>
      </c>
      <c r="BK414" s="210">
        <v>0</v>
      </c>
      <c r="BL414" s="210">
        <v>0</v>
      </c>
      <c r="BM414" s="210">
        <v>0</v>
      </c>
      <c r="BN414" s="211">
        <v>90672000</v>
      </c>
      <c r="BO414" s="210">
        <v>0</v>
      </c>
      <c r="BP414" s="210">
        <v>0</v>
      </c>
      <c r="BQ414" s="210">
        <v>0</v>
      </c>
      <c r="BR414" s="212">
        <v>0</v>
      </c>
      <c r="BS414" s="215">
        <v>90672000</v>
      </c>
      <c r="BT414" s="216">
        <v>362688000</v>
      </c>
      <c r="BU414" s="217"/>
    </row>
    <row r="415" spans="1:73" ht="31.2">
      <c r="A415" s="201">
        <v>411</v>
      </c>
      <c r="B415" s="202" t="s">
        <v>2366</v>
      </c>
      <c r="C415" s="202" t="s">
        <v>2585</v>
      </c>
      <c r="D415" s="202" t="s">
        <v>2630</v>
      </c>
      <c r="E415" s="202" t="s">
        <v>2631</v>
      </c>
      <c r="F415" s="203" t="s">
        <v>3575</v>
      </c>
      <c r="G415" s="202" t="s">
        <v>3637</v>
      </c>
      <c r="H415" s="204">
        <v>410102511</v>
      </c>
      <c r="I415" s="205" t="s">
        <v>2312</v>
      </c>
      <c r="J415" s="205" t="s">
        <v>2638</v>
      </c>
      <c r="K415" s="205" t="s">
        <v>2639</v>
      </c>
      <c r="L415" s="220">
        <v>32</v>
      </c>
      <c r="M415" s="202" t="s">
        <v>2640</v>
      </c>
      <c r="N415" s="204">
        <v>32</v>
      </c>
      <c r="O415" s="202" t="s">
        <v>1286</v>
      </c>
      <c r="P415" s="210">
        <v>14000000</v>
      </c>
      <c r="Q415" s="210">
        <v>0</v>
      </c>
      <c r="R415" s="210">
        <v>0</v>
      </c>
      <c r="S415" s="210">
        <v>0</v>
      </c>
      <c r="T415" s="210">
        <v>0</v>
      </c>
      <c r="U415" s="210">
        <v>0</v>
      </c>
      <c r="V415" s="210">
        <v>0</v>
      </c>
      <c r="W415" s="210">
        <v>0</v>
      </c>
      <c r="X415" s="211">
        <v>14000000</v>
      </c>
      <c r="Y415" s="210">
        <v>0</v>
      </c>
      <c r="Z415" s="210">
        <v>0</v>
      </c>
      <c r="AA415" s="210">
        <v>0</v>
      </c>
      <c r="AB415" s="212">
        <v>0</v>
      </c>
      <c r="AC415" s="213">
        <v>14000000</v>
      </c>
      <c r="AD415" s="210">
        <v>14000000</v>
      </c>
      <c r="AE415" s="210">
        <v>0</v>
      </c>
      <c r="AF415" s="210">
        <v>0</v>
      </c>
      <c r="AG415" s="210">
        <v>0</v>
      </c>
      <c r="AH415" s="210">
        <v>0</v>
      </c>
      <c r="AI415" s="210">
        <v>0</v>
      </c>
      <c r="AJ415" s="210">
        <v>0</v>
      </c>
      <c r="AK415" s="210">
        <v>0</v>
      </c>
      <c r="AL415" s="211">
        <v>14000000</v>
      </c>
      <c r="AM415" s="210">
        <v>0</v>
      </c>
      <c r="AN415" s="210">
        <v>0</v>
      </c>
      <c r="AO415" s="210">
        <v>0</v>
      </c>
      <c r="AP415" s="212">
        <v>0</v>
      </c>
      <c r="AQ415" s="214">
        <v>14000000</v>
      </c>
      <c r="AR415" s="210">
        <v>14000000</v>
      </c>
      <c r="AS415" s="210">
        <v>0</v>
      </c>
      <c r="AT415" s="210">
        <v>0</v>
      </c>
      <c r="AU415" s="210">
        <v>0</v>
      </c>
      <c r="AV415" s="210">
        <v>0</v>
      </c>
      <c r="AW415" s="210">
        <v>0</v>
      </c>
      <c r="AX415" s="210">
        <v>0</v>
      </c>
      <c r="AY415" s="210">
        <v>0</v>
      </c>
      <c r="AZ415" s="211">
        <v>14000000</v>
      </c>
      <c r="BA415" s="210">
        <v>0</v>
      </c>
      <c r="BB415" s="210">
        <v>0</v>
      </c>
      <c r="BC415" s="210">
        <v>0</v>
      </c>
      <c r="BD415" s="212">
        <v>0</v>
      </c>
      <c r="BE415" s="214">
        <v>14000000</v>
      </c>
      <c r="BF415" s="210">
        <v>14000000</v>
      </c>
      <c r="BG415" s="210">
        <v>0</v>
      </c>
      <c r="BH415" s="210">
        <v>0</v>
      </c>
      <c r="BI415" s="210">
        <v>0</v>
      </c>
      <c r="BJ415" s="210">
        <v>0</v>
      </c>
      <c r="BK415" s="210">
        <v>0</v>
      </c>
      <c r="BL415" s="210">
        <v>0</v>
      </c>
      <c r="BM415" s="210">
        <v>0</v>
      </c>
      <c r="BN415" s="211">
        <v>14000000</v>
      </c>
      <c r="BO415" s="210">
        <v>0</v>
      </c>
      <c r="BP415" s="210">
        <v>0</v>
      </c>
      <c r="BQ415" s="210">
        <v>0</v>
      </c>
      <c r="BR415" s="212">
        <v>0</v>
      </c>
      <c r="BS415" s="215">
        <v>14000000</v>
      </c>
      <c r="BT415" s="216">
        <v>56000000</v>
      </c>
      <c r="BU415" s="217"/>
    </row>
    <row r="416" spans="1:73" ht="31.2">
      <c r="A416" s="201">
        <v>412</v>
      </c>
      <c r="B416" s="202" t="s">
        <v>2366</v>
      </c>
      <c r="C416" s="202" t="s">
        <v>2585</v>
      </c>
      <c r="D416" s="202" t="s">
        <v>2630</v>
      </c>
      <c r="E416" s="202" t="s">
        <v>2631</v>
      </c>
      <c r="F416" s="203">
        <v>41</v>
      </c>
      <c r="G416" s="202" t="s">
        <v>3637</v>
      </c>
      <c r="H416" s="204">
        <v>410103800</v>
      </c>
      <c r="I416" s="205" t="s">
        <v>2642</v>
      </c>
      <c r="J416" s="205" t="s">
        <v>2643</v>
      </c>
      <c r="K416" s="205" t="s">
        <v>2644</v>
      </c>
      <c r="L416" s="220">
        <v>80</v>
      </c>
      <c r="M416" s="202" t="s">
        <v>2636</v>
      </c>
      <c r="N416" s="204">
        <v>80</v>
      </c>
      <c r="O416" s="202" t="s">
        <v>1286</v>
      </c>
      <c r="P416" s="210">
        <v>181344000</v>
      </c>
      <c r="Q416" s="210">
        <v>0</v>
      </c>
      <c r="R416" s="210">
        <v>0</v>
      </c>
      <c r="S416" s="210">
        <v>0</v>
      </c>
      <c r="T416" s="210">
        <v>0</v>
      </c>
      <c r="U416" s="210">
        <v>0</v>
      </c>
      <c r="V416" s="210">
        <v>0</v>
      </c>
      <c r="W416" s="210">
        <v>0</v>
      </c>
      <c r="X416" s="211">
        <v>181344000</v>
      </c>
      <c r="Y416" s="210">
        <v>0</v>
      </c>
      <c r="Z416" s="210">
        <v>0</v>
      </c>
      <c r="AA416" s="210">
        <v>0</v>
      </c>
      <c r="AB416" s="212">
        <v>0</v>
      </c>
      <c r="AC416" s="213">
        <v>181344000</v>
      </c>
      <c r="AD416" s="210">
        <v>181344000</v>
      </c>
      <c r="AE416" s="210">
        <v>0</v>
      </c>
      <c r="AF416" s="210">
        <v>0</v>
      </c>
      <c r="AG416" s="210">
        <v>0</v>
      </c>
      <c r="AH416" s="210">
        <v>0</v>
      </c>
      <c r="AI416" s="210">
        <v>0</v>
      </c>
      <c r="AJ416" s="210">
        <v>0</v>
      </c>
      <c r="AK416" s="210">
        <v>0</v>
      </c>
      <c r="AL416" s="211">
        <v>181344000</v>
      </c>
      <c r="AM416" s="210">
        <v>0</v>
      </c>
      <c r="AN416" s="210">
        <v>0</v>
      </c>
      <c r="AO416" s="210">
        <v>0</v>
      </c>
      <c r="AP416" s="212">
        <v>0</v>
      </c>
      <c r="AQ416" s="214">
        <v>181344000</v>
      </c>
      <c r="AR416" s="210">
        <v>181344000</v>
      </c>
      <c r="AS416" s="210">
        <v>0</v>
      </c>
      <c r="AT416" s="210">
        <v>0</v>
      </c>
      <c r="AU416" s="210">
        <v>0</v>
      </c>
      <c r="AV416" s="210">
        <v>0</v>
      </c>
      <c r="AW416" s="210">
        <v>0</v>
      </c>
      <c r="AX416" s="210">
        <v>0</v>
      </c>
      <c r="AY416" s="210">
        <v>0</v>
      </c>
      <c r="AZ416" s="211">
        <v>181344000</v>
      </c>
      <c r="BA416" s="210">
        <v>0</v>
      </c>
      <c r="BB416" s="210">
        <v>0</v>
      </c>
      <c r="BC416" s="210">
        <v>0</v>
      </c>
      <c r="BD416" s="212">
        <v>0</v>
      </c>
      <c r="BE416" s="214">
        <v>181344000</v>
      </c>
      <c r="BF416" s="210">
        <v>181344000</v>
      </c>
      <c r="BG416" s="210">
        <v>0</v>
      </c>
      <c r="BH416" s="210">
        <v>0</v>
      </c>
      <c r="BI416" s="210">
        <v>0</v>
      </c>
      <c r="BJ416" s="210">
        <v>0</v>
      </c>
      <c r="BK416" s="210">
        <v>0</v>
      </c>
      <c r="BL416" s="210">
        <v>0</v>
      </c>
      <c r="BM416" s="210">
        <v>0</v>
      </c>
      <c r="BN416" s="211">
        <v>181344000</v>
      </c>
      <c r="BO416" s="210">
        <v>0</v>
      </c>
      <c r="BP416" s="210">
        <v>0</v>
      </c>
      <c r="BQ416" s="210">
        <v>0</v>
      </c>
      <c r="BR416" s="212">
        <v>0</v>
      </c>
      <c r="BS416" s="215">
        <v>181344000</v>
      </c>
      <c r="BT416" s="216">
        <v>725376000</v>
      </c>
      <c r="BU416" s="217"/>
    </row>
    <row r="417" spans="1:73" ht="31.2">
      <c r="A417" s="201">
        <v>413</v>
      </c>
      <c r="B417" s="202" t="s">
        <v>2366</v>
      </c>
      <c r="C417" s="202" t="s">
        <v>2585</v>
      </c>
      <c r="D417" s="202" t="s">
        <v>2630</v>
      </c>
      <c r="E417" s="202" t="s">
        <v>2631</v>
      </c>
      <c r="F417" s="203">
        <v>41</v>
      </c>
      <c r="G417" s="202" t="s">
        <v>3637</v>
      </c>
      <c r="H417" s="204">
        <v>410106300</v>
      </c>
      <c r="I417" s="205" t="s">
        <v>2645</v>
      </c>
      <c r="J417" s="205" t="s">
        <v>2646</v>
      </c>
      <c r="K417" s="205" t="s">
        <v>2647</v>
      </c>
      <c r="L417" s="220">
        <v>1</v>
      </c>
      <c r="M417" s="202" t="s">
        <v>2648</v>
      </c>
      <c r="N417" s="204">
        <v>1</v>
      </c>
      <c r="O417" s="202" t="s">
        <v>1286</v>
      </c>
      <c r="P417" s="210">
        <v>136008000</v>
      </c>
      <c r="Q417" s="210">
        <v>0</v>
      </c>
      <c r="R417" s="210">
        <v>0</v>
      </c>
      <c r="S417" s="210">
        <v>0</v>
      </c>
      <c r="T417" s="210">
        <v>0</v>
      </c>
      <c r="U417" s="210">
        <v>0</v>
      </c>
      <c r="V417" s="210">
        <v>0</v>
      </c>
      <c r="W417" s="210">
        <v>0</v>
      </c>
      <c r="X417" s="211">
        <v>136008000</v>
      </c>
      <c r="Y417" s="210">
        <v>0</v>
      </c>
      <c r="Z417" s="210">
        <v>0</v>
      </c>
      <c r="AA417" s="210">
        <v>0</v>
      </c>
      <c r="AB417" s="212">
        <v>0</v>
      </c>
      <c r="AC417" s="213">
        <v>136008000</v>
      </c>
      <c r="AD417" s="210">
        <v>136008000</v>
      </c>
      <c r="AE417" s="210">
        <v>0</v>
      </c>
      <c r="AF417" s="210">
        <v>0</v>
      </c>
      <c r="AG417" s="210">
        <v>0</v>
      </c>
      <c r="AH417" s="210">
        <v>0</v>
      </c>
      <c r="AI417" s="210">
        <v>0</v>
      </c>
      <c r="AJ417" s="210">
        <v>0</v>
      </c>
      <c r="AK417" s="210">
        <v>0</v>
      </c>
      <c r="AL417" s="211">
        <v>136008000</v>
      </c>
      <c r="AM417" s="210">
        <v>0</v>
      </c>
      <c r="AN417" s="210">
        <v>0</v>
      </c>
      <c r="AO417" s="210">
        <v>0</v>
      </c>
      <c r="AP417" s="212">
        <v>0</v>
      </c>
      <c r="AQ417" s="214">
        <v>136008000</v>
      </c>
      <c r="AR417" s="210">
        <v>197155839.97999999</v>
      </c>
      <c r="AS417" s="210">
        <v>0</v>
      </c>
      <c r="AT417" s="210">
        <v>0</v>
      </c>
      <c r="AU417" s="210">
        <v>0</v>
      </c>
      <c r="AV417" s="210">
        <v>0</v>
      </c>
      <c r="AW417" s="210">
        <v>0</v>
      </c>
      <c r="AX417" s="210">
        <v>0</v>
      </c>
      <c r="AY417" s="210">
        <v>0</v>
      </c>
      <c r="AZ417" s="211">
        <v>197155839.97999999</v>
      </c>
      <c r="BA417" s="210">
        <v>0</v>
      </c>
      <c r="BB417" s="210">
        <v>0</v>
      </c>
      <c r="BC417" s="210">
        <v>0</v>
      </c>
      <c r="BD417" s="212">
        <v>0</v>
      </c>
      <c r="BE417" s="214">
        <v>197155839.97999999</v>
      </c>
      <c r="BF417" s="210">
        <v>197155839.97999999</v>
      </c>
      <c r="BG417" s="210">
        <v>0</v>
      </c>
      <c r="BH417" s="210">
        <v>0</v>
      </c>
      <c r="BI417" s="210">
        <v>0</v>
      </c>
      <c r="BJ417" s="210">
        <v>0</v>
      </c>
      <c r="BK417" s="210">
        <v>0</v>
      </c>
      <c r="BL417" s="210">
        <v>0</v>
      </c>
      <c r="BM417" s="210">
        <v>0</v>
      </c>
      <c r="BN417" s="211">
        <v>197155839.97999999</v>
      </c>
      <c r="BO417" s="210">
        <v>0</v>
      </c>
      <c r="BP417" s="210">
        <v>0</v>
      </c>
      <c r="BQ417" s="210">
        <v>0</v>
      </c>
      <c r="BR417" s="212">
        <v>0</v>
      </c>
      <c r="BS417" s="215">
        <v>197155839.97999999</v>
      </c>
      <c r="BT417" s="216">
        <v>666327679.96000004</v>
      </c>
      <c r="BU417" s="217"/>
    </row>
    <row r="418" spans="1:73" ht="15.6">
      <c r="A418" s="201">
        <v>414</v>
      </c>
      <c r="B418" s="202" t="s">
        <v>2366</v>
      </c>
      <c r="C418" s="202" t="s">
        <v>2650</v>
      </c>
      <c r="D418" s="202" t="s">
        <v>2651</v>
      </c>
      <c r="E418" s="202" t="s">
        <v>2652</v>
      </c>
      <c r="F418" s="203">
        <v>40</v>
      </c>
      <c r="G418" s="202" t="s">
        <v>2398</v>
      </c>
      <c r="H418" s="204">
        <v>400301500</v>
      </c>
      <c r="I418" s="205" t="s">
        <v>2657</v>
      </c>
      <c r="J418" s="205" t="s">
        <v>2658</v>
      </c>
      <c r="K418" s="205" t="s">
        <v>2659</v>
      </c>
      <c r="L418" s="220">
        <v>524</v>
      </c>
      <c r="M418" s="202" t="s">
        <v>2660</v>
      </c>
      <c r="N418" s="204">
        <v>544</v>
      </c>
      <c r="O418" s="202" t="s">
        <v>2649</v>
      </c>
      <c r="P418" s="210">
        <v>0</v>
      </c>
      <c r="Q418" s="210">
        <v>0</v>
      </c>
      <c r="R418" s="210">
        <v>0</v>
      </c>
      <c r="S418" s="210">
        <v>0</v>
      </c>
      <c r="T418" s="210">
        <v>1096954000</v>
      </c>
      <c r="U418" s="210">
        <v>0</v>
      </c>
      <c r="V418" s="210">
        <v>0</v>
      </c>
      <c r="W418" s="210">
        <v>0</v>
      </c>
      <c r="X418" s="211">
        <v>1096954000</v>
      </c>
      <c r="Y418" s="210">
        <v>1000000000</v>
      </c>
      <c r="Z418" s="210">
        <v>5000000000</v>
      </c>
      <c r="AA418" s="210"/>
      <c r="AB418" s="212">
        <v>6000000000</v>
      </c>
      <c r="AC418" s="213">
        <v>7096954000</v>
      </c>
      <c r="AD418" s="210">
        <v>0</v>
      </c>
      <c r="AE418" s="210">
        <v>0</v>
      </c>
      <c r="AF418" s="210">
        <v>0</v>
      </c>
      <c r="AG418" s="210">
        <v>0</v>
      </c>
      <c r="AH418" s="210">
        <v>1000000000</v>
      </c>
      <c r="AI418" s="210">
        <v>0</v>
      </c>
      <c r="AJ418" s="210">
        <v>0</v>
      </c>
      <c r="AK418" s="210">
        <v>0</v>
      </c>
      <c r="AL418" s="211">
        <v>1000000000</v>
      </c>
      <c r="AM418" s="210">
        <v>1000000000</v>
      </c>
      <c r="AN418" s="210">
        <v>5000000000</v>
      </c>
      <c r="AO418" s="210"/>
      <c r="AP418" s="212">
        <v>6000000000</v>
      </c>
      <c r="AQ418" s="214">
        <v>7000000000</v>
      </c>
      <c r="AR418" s="210">
        <v>0</v>
      </c>
      <c r="AS418" s="210">
        <v>0</v>
      </c>
      <c r="AT418" s="210">
        <v>0</v>
      </c>
      <c r="AU418" s="210">
        <v>0</v>
      </c>
      <c r="AV418" s="210">
        <v>1000000000</v>
      </c>
      <c r="AW418" s="210">
        <v>0</v>
      </c>
      <c r="AX418" s="210">
        <v>0</v>
      </c>
      <c r="AY418" s="210">
        <v>0</v>
      </c>
      <c r="AZ418" s="211">
        <v>1000000000</v>
      </c>
      <c r="BA418" s="210">
        <v>1000000000</v>
      </c>
      <c r="BB418" s="210">
        <v>5000000000</v>
      </c>
      <c r="BC418" s="210"/>
      <c r="BD418" s="212">
        <v>6000000000</v>
      </c>
      <c r="BE418" s="214">
        <v>7000000000</v>
      </c>
      <c r="BF418" s="210">
        <v>0</v>
      </c>
      <c r="BG418" s="210">
        <v>0</v>
      </c>
      <c r="BH418" s="210">
        <v>0</v>
      </c>
      <c r="BI418" s="210">
        <v>0</v>
      </c>
      <c r="BJ418" s="210">
        <v>1000000000</v>
      </c>
      <c r="BK418" s="210">
        <v>0</v>
      </c>
      <c r="BL418" s="210">
        <v>0</v>
      </c>
      <c r="BM418" s="210">
        <v>0</v>
      </c>
      <c r="BN418" s="211">
        <v>1000000000</v>
      </c>
      <c r="BO418" s="210"/>
      <c r="BP418" s="210">
        <v>5000000000</v>
      </c>
      <c r="BQ418" s="210"/>
      <c r="BR418" s="212">
        <v>5000000000</v>
      </c>
      <c r="BS418" s="215">
        <v>6000000000</v>
      </c>
      <c r="BT418" s="216">
        <v>27096954000</v>
      </c>
      <c r="BU418" s="217"/>
    </row>
    <row r="419" spans="1:73" ht="15.6">
      <c r="A419" s="201">
        <v>415</v>
      </c>
      <c r="B419" s="202" t="s">
        <v>2366</v>
      </c>
      <c r="C419" s="202" t="s">
        <v>2650</v>
      </c>
      <c r="D419" s="202" t="s">
        <v>2651</v>
      </c>
      <c r="E419" s="202" t="s">
        <v>2652</v>
      </c>
      <c r="F419" s="203">
        <v>40</v>
      </c>
      <c r="G419" s="202" t="s">
        <v>2398</v>
      </c>
      <c r="H419" s="204">
        <v>400301700</v>
      </c>
      <c r="I419" s="205" t="s">
        <v>2657</v>
      </c>
      <c r="J419" s="205" t="s">
        <v>2664</v>
      </c>
      <c r="K419" s="205" t="s">
        <v>2665</v>
      </c>
      <c r="L419" s="220">
        <v>524</v>
      </c>
      <c r="M419" s="202" t="s">
        <v>2666</v>
      </c>
      <c r="N419" s="204">
        <v>554</v>
      </c>
      <c r="O419" s="202" t="s">
        <v>2649</v>
      </c>
      <c r="P419" s="210">
        <v>0</v>
      </c>
      <c r="Q419" s="210">
        <v>0</v>
      </c>
      <c r="R419" s="210">
        <v>0</v>
      </c>
      <c r="S419" s="210">
        <v>0</v>
      </c>
      <c r="T419" s="210">
        <v>1000000000</v>
      </c>
      <c r="U419" s="210">
        <v>0</v>
      </c>
      <c r="V419" s="210">
        <v>0</v>
      </c>
      <c r="W419" s="210">
        <v>0</v>
      </c>
      <c r="X419" s="211">
        <v>1000000000</v>
      </c>
      <c r="Y419" s="210"/>
      <c r="Z419" s="210">
        <v>1000000000</v>
      </c>
      <c r="AA419" s="210"/>
      <c r="AB419" s="212">
        <v>1000000000</v>
      </c>
      <c r="AC419" s="213">
        <v>2000000000</v>
      </c>
      <c r="AD419" s="210">
        <v>0</v>
      </c>
      <c r="AE419" s="210">
        <v>0</v>
      </c>
      <c r="AF419" s="210">
        <v>0</v>
      </c>
      <c r="AG419" s="210">
        <v>0</v>
      </c>
      <c r="AH419" s="210">
        <v>1000000000</v>
      </c>
      <c r="AI419" s="210">
        <v>0</v>
      </c>
      <c r="AJ419" s="210">
        <v>0</v>
      </c>
      <c r="AK419" s="210">
        <v>0</v>
      </c>
      <c r="AL419" s="211">
        <v>1000000000</v>
      </c>
      <c r="AM419" s="210"/>
      <c r="AN419" s="210">
        <v>1000000000</v>
      </c>
      <c r="AO419" s="210"/>
      <c r="AP419" s="212">
        <v>1000000000</v>
      </c>
      <c r="AQ419" s="214">
        <v>2000000000</v>
      </c>
      <c r="AR419" s="210">
        <v>0</v>
      </c>
      <c r="AS419" s="210">
        <v>0</v>
      </c>
      <c r="AT419" s="210">
        <v>0</v>
      </c>
      <c r="AU419" s="210">
        <v>0</v>
      </c>
      <c r="AV419" s="210">
        <v>1000000000</v>
      </c>
      <c r="AW419" s="210">
        <v>0</v>
      </c>
      <c r="AX419" s="210">
        <v>0</v>
      </c>
      <c r="AY419" s="210">
        <v>0</v>
      </c>
      <c r="AZ419" s="211">
        <v>1000000000</v>
      </c>
      <c r="BA419" s="210"/>
      <c r="BB419" s="210">
        <v>1000000000</v>
      </c>
      <c r="BC419" s="210"/>
      <c r="BD419" s="212">
        <v>1000000000</v>
      </c>
      <c r="BE419" s="214">
        <v>2000000000</v>
      </c>
      <c r="BF419" s="210">
        <v>0</v>
      </c>
      <c r="BG419" s="210">
        <v>0</v>
      </c>
      <c r="BH419" s="210">
        <v>0</v>
      </c>
      <c r="BI419" s="210">
        <v>0</v>
      </c>
      <c r="BJ419" s="210">
        <v>1084065447</v>
      </c>
      <c r="BK419" s="210">
        <v>0</v>
      </c>
      <c r="BL419" s="210">
        <v>0</v>
      </c>
      <c r="BM419" s="210">
        <v>0</v>
      </c>
      <c r="BN419" s="211">
        <v>1084065447</v>
      </c>
      <c r="BO419" s="210">
        <v>1000000000</v>
      </c>
      <c r="BP419" s="210">
        <v>1000000000</v>
      </c>
      <c r="BQ419" s="210"/>
      <c r="BR419" s="212">
        <v>2000000000</v>
      </c>
      <c r="BS419" s="215">
        <v>3084065447</v>
      </c>
      <c r="BT419" s="216">
        <v>9084065447</v>
      </c>
      <c r="BU419" s="217"/>
    </row>
    <row r="420" spans="1:73" ht="15.6">
      <c r="A420" s="201">
        <v>416</v>
      </c>
      <c r="B420" s="202" t="s">
        <v>2366</v>
      </c>
      <c r="C420" s="202" t="s">
        <v>2650</v>
      </c>
      <c r="D420" s="202" t="s">
        <v>2651</v>
      </c>
      <c r="E420" s="202" t="s">
        <v>2652</v>
      </c>
      <c r="F420" s="203">
        <v>40</v>
      </c>
      <c r="G420" s="202" t="s">
        <v>2668</v>
      </c>
      <c r="H420" s="204">
        <v>400103000</v>
      </c>
      <c r="I420" s="205" t="s">
        <v>2669</v>
      </c>
      <c r="J420" s="205" t="s">
        <v>2670</v>
      </c>
      <c r="K420" s="205" t="s">
        <v>2671</v>
      </c>
      <c r="L420" s="220">
        <v>20</v>
      </c>
      <c r="M420" s="202" t="s">
        <v>2666</v>
      </c>
      <c r="N420" s="204">
        <v>30</v>
      </c>
      <c r="O420" s="202" t="s">
        <v>2649</v>
      </c>
      <c r="P420" s="210">
        <v>0</v>
      </c>
      <c r="Q420" s="210">
        <v>0</v>
      </c>
      <c r="R420" s="210">
        <v>0</v>
      </c>
      <c r="S420" s="210">
        <v>0</v>
      </c>
      <c r="T420" s="210">
        <v>300000000</v>
      </c>
      <c r="U420" s="210">
        <v>0</v>
      </c>
      <c r="V420" s="210">
        <v>0</v>
      </c>
      <c r="W420" s="210">
        <v>0</v>
      </c>
      <c r="X420" s="211">
        <v>300000000</v>
      </c>
      <c r="Y420" s="210"/>
      <c r="Z420" s="210"/>
      <c r="AA420" s="210"/>
      <c r="AB420" s="212">
        <v>0</v>
      </c>
      <c r="AC420" s="213">
        <v>300000000</v>
      </c>
      <c r="AD420" s="210">
        <v>0</v>
      </c>
      <c r="AE420" s="210">
        <v>0</v>
      </c>
      <c r="AF420" s="210">
        <v>0</v>
      </c>
      <c r="AG420" s="210">
        <v>0</v>
      </c>
      <c r="AH420" s="210">
        <v>500000000</v>
      </c>
      <c r="AI420" s="210">
        <v>0</v>
      </c>
      <c r="AJ420" s="210">
        <v>0</v>
      </c>
      <c r="AK420" s="210">
        <v>0</v>
      </c>
      <c r="AL420" s="211">
        <v>500000000</v>
      </c>
      <c r="AM420" s="210"/>
      <c r="AN420" s="210"/>
      <c r="AO420" s="210"/>
      <c r="AP420" s="212">
        <v>0</v>
      </c>
      <c r="AQ420" s="214">
        <v>500000000</v>
      </c>
      <c r="AR420" s="210">
        <v>0</v>
      </c>
      <c r="AS420" s="210">
        <v>0</v>
      </c>
      <c r="AT420" s="210">
        <v>0</v>
      </c>
      <c r="AU420" s="210">
        <v>0</v>
      </c>
      <c r="AV420" s="210">
        <v>500000000</v>
      </c>
      <c r="AW420" s="210">
        <v>0</v>
      </c>
      <c r="AX420" s="210">
        <v>0</v>
      </c>
      <c r="AY420" s="210">
        <v>0</v>
      </c>
      <c r="AZ420" s="211">
        <v>500000000</v>
      </c>
      <c r="BA420" s="210"/>
      <c r="BB420" s="210"/>
      <c r="BC420" s="210"/>
      <c r="BD420" s="212">
        <v>0</v>
      </c>
      <c r="BE420" s="214">
        <v>500000000</v>
      </c>
      <c r="BF420" s="210">
        <v>0</v>
      </c>
      <c r="BG420" s="210">
        <v>0</v>
      </c>
      <c r="BH420" s="210">
        <v>0</v>
      </c>
      <c r="BI420" s="210">
        <v>0</v>
      </c>
      <c r="BJ420" s="210">
        <v>500000000</v>
      </c>
      <c r="BK420" s="210">
        <v>0</v>
      </c>
      <c r="BL420" s="210">
        <v>0</v>
      </c>
      <c r="BM420" s="210">
        <v>0</v>
      </c>
      <c r="BN420" s="211">
        <v>500000000</v>
      </c>
      <c r="BO420" s="210"/>
      <c r="BP420" s="210"/>
      <c r="BQ420" s="210"/>
      <c r="BR420" s="212">
        <v>0</v>
      </c>
      <c r="BS420" s="215">
        <v>500000000</v>
      </c>
      <c r="BT420" s="216">
        <v>1800000000</v>
      </c>
      <c r="BU420" s="217"/>
    </row>
    <row r="421" spans="1:73" ht="31.2">
      <c r="A421" s="201">
        <v>417</v>
      </c>
      <c r="B421" s="202" t="s">
        <v>2366</v>
      </c>
      <c r="C421" s="202" t="s">
        <v>2650</v>
      </c>
      <c r="D421" s="202" t="s">
        <v>3638</v>
      </c>
      <c r="E421" s="202" t="s">
        <v>3639</v>
      </c>
      <c r="F421" s="203">
        <v>43</v>
      </c>
      <c r="G421" s="202" t="s">
        <v>2594</v>
      </c>
      <c r="H421" s="204">
        <v>430100400</v>
      </c>
      <c r="I421" s="205" t="s">
        <v>2677</v>
      </c>
      <c r="J421" s="205" t="s">
        <v>2678</v>
      </c>
      <c r="K421" s="205" t="s">
        <v>2679</v>
      </c>
      <c r="L421" s="220">
        <v>8</v>
      </c>
      <c r="M421" s="202" t="s">
        <v>2590</v>
      </c>
      <c r="N421" s="204" t="s">
        <v>2680</v>
      </c>
      <c r="O421" s="202" t="s">
        <v>2584</v>
      </c>
      <c r="P421" s="210">
        <v>2060000000</v>
      </c>
      <c r="Q421" s="210">
        <v>0</v>
      </c>
      <c r="R421" s="210">
        <v>0</v>
      </c>
      <c r="S421" s="210">
        <v>0</v>
      </c>
      <c r="T421" s="210">
        <v>0</v>
      </c>
      <c r="U421" s="210">
        <v>250000000</v>
      </c>
      <c r="V421" s="210"/>
      <c r="W421" s="210">
        <v>0</v>
      </c>
      <c r="X421" s="211">
        <v>2310000000</v>
      </c>
      <c r="Y421" s="210"/>
      <c r="Z421" s="210"/>
      <c r="AA421" s="210"/>
      <c r="AB421" s="212">
        <v>0</v>
      </c>
      <c r="AC421" s="213">
        <v>2310000000</v>
      </c>
      <c r="AD421" s="210">
        <v>2142400000</v>
      </c>
      <c r="AE421" s="210">
        <v>0</v>
      </c>
      <c r="AF421" s="210">
        <v>0</v>
      </c>
      <c r="AG421" s="210">
        <v>0</v>
      </c>
      <c r="AH421" s="210">
        <v>0</v>
      </c>
      <c r="AI421" s="210">
        <v>260000000</v>
      </c>
      <c r="AJ421" s="210"/>
      <c r="AK421" s="210">
        <v>0</v>
      </c>
      <c r="AL421" s="211">
        <v>2402400000</v>
      </c>
      <c r="AM421" s="210">
        <v>29300000000</v>
      </c>
      <c r="AN421" s="210"/>
      <c r="AO421" s="210"/>
      <c r="AP421" s="212">
        <v>29300000000</v>
      </c>
      <c r="AQ421" s="214">
        <v>31702400000</v>
      </c>
      <c r="AR421" s="210">
        <v>2228096000</v>
      </c>
      <c r="AS421" s="210">
        <v>0</v>
      </c>
      <c r="AT421" s="210">
        <v>0</v>
      </c>
      <c r="AU421" s="210">
        <v>0</v>
      </c>
      <c r="AV421" s="210">
        <v>0</v>
      </c>
      <c r="AW421" s="210">
        <v>280900000</v>
      </c>
      <c r="AX421" s="210"/>
      <c r="AY421" s="210">
        <v>0</v>
      </c>
      <c r="AZ421" s="211">
        <v>2508996000</v>
      </c>
      <c r="BA421" s="210"/>
      <c r="BB421" s="210"/>
      <c r="BC421" s="210">
        <v>4000000000</v>
      </c>
      <c r="BD421" s="212">
        <v>4000000000</v>
      </c>
      <c r="BE421" s="214">
        <v>6508996000</v>
      </c>
      <c r="BF421" s="210">
        <v>2317219840</v>
      </c>
      <c r="BG421" s="210">
        <v>0</v>
      </c>
      <c r="BH421" s="210">
        <v>0</v>
      </c>
      <c r="BI421" s="210">
        <v>0</v>
      </c>
      <c r="BJ421" s="210">
        <v>0</v>
      </c>
      <c r="BK421" s="210">
        <v>297754000</v>
      </c>
      <c r="BL421" s="210">
        <v>0</v>
      </c>
      <c r="BM421" s="210">
        <v>0</v>
      </c>
      <c r="BN421" s="211">
        <v>2614973840</v>
      </c>
      <c r="BO421" s="210"/>
      <c r="BP421" s="210"/>
      <c r="BQ421" s="210"/>
      <c r="BR421" s="212">
        <v>0</v>
      </c>
      <c r="BS421" s="215">
        <v>2614973840</v>
      </c>
      <c r="BT421" s="216">
        <v>43136369840</v>
      </c>
      <c r="BU421" s="217"/>
    </row>
    <row r="422" spans="1:73" ht="31.2">
      <c r="A422" s="201">
        <v>418</v>
      </c>
      <c r="B422" s="202" t="s">
        <v>2366</v>
      </c>
      <c r="C422" s="202" t="s">
        <v>2650</v>
      </c>
      <c r="D422" s="202" t="s">
        <v>3638</v>
      </c>
      <c r="E422" s="202" t="s">
        <v>3639</v>
      </c>
      <c r="F422" s="203">
        <v>43</v>
      </c>
      <c r="G422" s="202" t="s">
        <v>2594</v>
      </c>
      <c r="H422" s="204">
        <v>430101400</v>
      </c>
      <c r="I422" s="205" t="s">
        <v>2681</v>
      </c>
      <c r="J422" s="205" t="s">
        <v>2682</v>
      </c>
      <c r="K422" s="205" t="s">
        <v>2683</v>
      </c>
      <c r="L422" s="220">
        <v>40</v>
      </c>
      <c r="M422" s="202" t="s">
        <v>2684</v>
      </c>
      <c r="N422" s="204">
        <v>70</v>
      </c>
      <c r="O422" s="202" t="s">
        <v>2584</v>
      </c>
      <c r="P422" s="210">
        <v>0</v>
      </c>
      <c r="Q422" s="210">
        <v>0</v>
      </c>
      <c r="R422" s="210">
        <v>0</v>
      </c>
      <c r="S422" s="210">
        <v>0</v>
      </c>
      <c r="T422" s="210">
        <v>0</v>
      </c>
      <c r="U422" s="210">
        <v>0</v>
      </c>
      <c r="V422" s="210"/>
      <c r="W422" s="210">
        <v>0</v>
      </c>
      <c r="X422" s="211">
        <v>0</v>
      </c>
      <c r="Y422" s="210"/>
      <c r="Z422" s="210"/>
      <c r="AA422" s="210"/>
      <c r="AB422" s="212">
        <v>0</v>
      </c>
      <c r="AC422" s="213">
        <v>0</v>
      </c>
      <c r="AD422" s="210">
        <v>0</v>
      </c>
      <c r="AE422" s="210">
        <v>0</v>
      </c>
      <c r="AF422" s="210">
        <v>0</v>
      </c>
      <c r="AG422" s="210">
        <v>0</v>
      </c>
      <c r="AH422" s="210">
        <v>0</v>
      </c>
      <c r="AI422" s="210">
        <v>0</v>
      </c>
      <c r="AJ422" s="210">
        <v>5000000000</v>
      </c>
      <c r="AK422" s="210">
        <v>0</v>
      </c>
      <c r="AL422" s="211">
        <v>5000000000</v>
      </c>
      <c r="AM422" s="210">
        <v>7300000000</v>
      </c>
      <c r="AN422" s="210"/>
      <c r="AO422" s="210"/>
      <c r="AP422" s="212">
        <v>7300000000</v>
      </c>
      <c r="AQ422" s="214">
        <v>12300000000</v>
      </c>
      <c r="AR422" s="210">
        <v>0</v>
      </c>
      <c r="AS422" s="210">
        <v>0</v>
      </c>
      <c r="AT422" s="210">
        <v>0</v>
      </c>
      <c r="AU422" s="210">
        <v>0</v>
      </c>
      <c r="AV422" s="210">
        <v>0</v>
      </c>
      <c r="AW422" s="210">
        <v>0</v>
      </c>
      <c r="AX422" s="210">
        <v>5000000000</v>
      </c>
      <c r="AY422" s="210">
        <v>0</v>
      </c>
      <c r="AZ422" s="211">
        <v>5000000000</v>
      </c>
      <c r="BA422" s="210">
        <v>24300000000</v>
      </c>
      <c r="BB422" s="210"/>
      <c r="BC422" s="210"/>
      <c r="BD422" s="212">
        <v>24300000000</v>
      </c>
      <c r="BE422" s="214">
        <v>29300000000</v>
      </c>
      <c r="BF422" s="210">
        <v>0</v>
      </c>
      <c r="BG422" s="210">
        <v>0</v>
      </c>
      <c r="BH422" s="210">
        <v>0</v>
      </c>
      <c r="BI422" s="210">
        <v>0</v>
      </c>
      <c r="BJ422" s="210">
        <v>0</v>
      </c>
      <c r="BK422" s="210">
        <v>0</v>
      </c>
      <c r="BL422" s="210">
        <v>0</v>
      </c>
      <c r="BM422" s="210">
        <v>0</v>
      </c>
      <c r="BN422" s="211">
        <v>0</v>
      </c>
      <c r="BO422" s="210">
        <v>16400000000</v>
      </c>
      <c r="BP422" s="210"/>
      <c r="BQ422" s="210"/>
      <c r="BR422" s="212">
        <v>16400000000</v>
      </c>
      <c r="BS422" s="215">
        <v>16400000000</v>
      </c>
      <c r="BT422" s="216">
        <v>58000000000</v>
      </c>
      <c r="BU422" s="217"/>
    </row>
    <row r="423" spans="1:73" ht="31.2">
      <c r="A423" s="201">
        <v>419</v>
      </c>
      <c r="B423" s="202" t="s">
        <v>2366</v>
      </c>
      <c r="C423" s="202" t="s">
        <v>2650</v>
      </c>
      <c r="D423" s="202" t="s">
        <v>3638</v>
      </c>
      <c r="E423" s="202" t="s">
        <v>3639</v>
      </c>
      <c r="F423" s="203">
        <v>43</v>
      </c>
      <c r="G423" s="202" t="s">
        <v>2594</v>
      </c>
      <c r="H423" s="204">
        <v>430101600</v>
      </c>
      <c r="I423" s="205" t="s">
        <v>2681</v>
      </c>
      <c r="J423" s="205" t="s">
        <v>2685</v>
      </c>
      <c r="K423" s="205" t="s">
        <v>2686</v>
      </c>
      <c r="L423" s="220">
        <v>40</v>
      </c>
      <c r="M423" s="202" t="s">
        <v>2684</v>
      </c>
      <c r="N423" s="204">
        <v>60</v>
      </c>
      <c r="O423" s="202" t="s">
        <v>2584</v>
      </c>
      <c r="P423" s="210">
        <v>0</v>
      </c>
      <c r="Q423" s="210">
        <v>0</v>
      </c>
      <c r="R423" s="210">
        <v>0</v>
      </c>
      <c r="S423" s="210">
        <v>0</v>
      </c>
      <c r="T423" s="210">
        <v>0</v>
      </c>
      <c r="U423" s="210">
        <v>0</v>
      </c>
      <c r="V423" s="210"/>
      <c r="W423" s="210">
        <v>0</v>
      </c>
      <c r="X423" s="211">
        <v>0</v>
      </c>
      <c r="Y423" s="210">
        <v>600000000</v>
      </c>
      <c r="Z423" s="210"/>
      <c r="AA423" s="210"/>
      <c r="AB423" s="212">
        <v>600000000</v>
      </c>
      <c r="AC423" s="213">
        <v>600000000</v>
      </c>
      <c r="AD423" s="210">
        <v>0</v>
      </c>
      <c r="AE423" s="210">
        <v>0</v>
      </c>
      <c r="AF423" s="210">
        <v>0</v>
      </c>
      <c r="AG423" s="210">
        <v>0</v>
      </c>
      <c r="AH423" s="210">
        <v>0</v>
      </c>
      <c r="AI423" s="210">
        <v>0</v>
      </c>
      <c r="AJ423" s="210">
        <v>1500000000</v>
      </c>
      <c r="AK423" s="210">
        <v>0</v>
      </c>
      <c r="AL423" s="211">
        <v>1500000000</v>
      </c>
      <c r="AM423" s="210"/>
      <c r="AN423" s="210"/>
      <c r="AO423" s="210"/>
      <c r="AP423" s="212">
        <v>0</v>
      </c>
      <c r="AQ423" s="214">
        <v>1500000000</v>
      </c>
      <c r="AR423" s="210">
        <v>0</v>
      </c>
      <c r="AS423" s="210">
        <v>0</v>
      </c>
      <c r="AT423" s="210">
        <v>0</v>
      </c>
      <c r="AU423" s="210">
        <v>0</v>
      </c>
      <c r="AV423" s="210">
        <v>0</v>
      </c>
      <c r="AW423" s="210">
        <v>0</v>
      </c>
      <c r="AX423" s="210">
        <v>2100000000</v>
      </c>
      <c r="AY423" s="210">
        <v>0</v>
      </c>
      <c r="AZ423" s="211">
        <v>2100000000</v>
      </c>
      <c r="BA423" s="210">
        <v>6500000000</v>
      </c>
      <c r="BB423" s="210"/>
      <c r="BC423" s="210"/>
      <c r="BD423" s="212">
        <v>6500000000</v>
      </c>
      <c r="BE423" s="214">
        <v>8600000000</v>
      </c>
      <c r="BF423" s="210">
        <v>0</v>
      </c>
      <c r="BG423" s="210">
        <v>0</v>
      </c>
      <c r="BH423" s="210">
        <v>0</v>
      </c>
      <c r="BI423" s="210">
        <v>0</v>
      </c>
      <c r="BJ423" s="210">
        <v>0</v>
      </c>
      <c r="BK423" s="210">
        <v>0</v>
      </c>
      <c r="BL423" s="210">
        <v>0</v>
      </c>
      <c r="BM423" s="210">
        <v>0</v>
      </c>
      <c r="BN423" s="211">
        <v>0</v>
      </c>
      <c r="BO423" s="210">
        <v>2000000000</v>
      </c>
      <c r="BP423" s="210"/>
      <c r="BQ423" s="210"/>
      <c r="BR423" s="212">
        <v>2000000000</v>
      </c>
      <c r="BS423" s="215">
        <v>2000000000</v>
      </c>
      <c r="BT423" s="216">
        <v>12700000000</v>
      </c>
      <c r="BU423" s="217"/>
    </row>
    <row r="424" spans="1:73" ht="31.2">
      <c r="A424" s="201">
        <v>420</v>
      </c>
      <c r="B424" s="202" t="s">
        <v>2366</v>
      </c>
      <c r="C424" s="202" t="s">
        <v>2650</v>
      </c>
      <c r="D424" s="202" t="s">
        <v>3638</v>
      </c>
      <c r="E424" s="202" t="s">
        <v>3639</v>
      </c>
      <c r="F424" s="203">
        <v>43</v>
      </c>
      <c r="G424" s="202" t="s">
        <v>2594</v>
      </c>
      <c r="H424" s="204">
        <v>430103100</v>
      </c>
      <c r="I424" s="205" t="s">
        <v>2669</v>
      </c>
      <c r="J424" s="205" t="s">
        <v>1105</v>
      </c>
      <c r="K424" s="205" t="s">
        <v>2687</v>
      </c>
      <c r="L424" s="220">
        <v>0</v>
      </c>
      <c r="M424" s="202" t="s">
        <v>2684</v>
      </c>
      <c r="N424" s="204">
        <v>2</v>
      </c>
      <c r="O424" s="202" t="s">
        <v>2584</v>
      </c>
      <c r="P424" s="210">
        <v>0</v>
      </c>
      <c r="Q424" s="210">
        <v>0</v>
      </c>
      <c r="R424" s="210">
        <v>0</v>
      </c>
      <c r="S424" s="210">
        <v>0</v>
      </c>
      <c r="T424" s="210">
        <v>0</v>
      </c>
      <c r="U424" s="210">
        <v>0</v>
      </c>
      <c r="V424" s="210"/>
      <c r="W424" s="210">
        <v>0</v>
      </c>
      <c r="X424" s="211">
        <v>0</v>
      </c>
      <c r="Y424" s="210">
        <v>500000000</v>
      </c>
      <c r="Z424" s="210"/>
      <c r="AA424" s="210"/>
      <c r="AB424" s="212">
        <v>500000000</v>
      </c>
      <c r="AC424" s="213">
        <v>500000000</v>
      </c>
      <c r="AD424" s="210">
        <v>0</v>
      </c>
      <c r="AE424" s="210">
        <v>0</v>
      </c>
      <c r="AF424" s="210">
        <v>0</v>
      </c>
      <c r="AG424" s="210">
        <v>0</v>
      </c>
      <c r="AH424" s="210">
        <v>0</v>
      </c>
      <c r="AI424" s="210">
        <v>0</v>
      </c>
      <c r="AJ424" s="210"/>
      <c r="AK424" s="210">
        <v>0</v>
      </c>
      <c r="AL424" s="211">
        <v>0</v>
      </c>
      <c r="AM424" s="210"/>
      <c r="AN424" s="210"/>
      <c r="AO424" s="210">
        <v>900000000</v>
      </c>
      <c r="AP424" s="212">
        <v>900000000</v>
      </c>
      <c r="AQ424" s="214">
        <v>900000000</v>
      </c>
      <c r="AR424" s="210">
        <v>0</v>
      </c>
      <c r="AS424" s="210">
        <v>0</v>
      </c>
      <c r="AT424" s="210">
        <v>0</v>
      </c>
      <c r="AU424" s="210">
        <v>0</v>
      </c>
      <c r="AV424" s="210">
        <v>0</v>
      </c>
      <c r="AW424" s="210">
        <v>0</v>
      </c>
      <c r="AX424" s="210">
        <v>400000000</v>
      </c>
      <c r="AY424" s="210">
        <v>0</v>
      </c>
      <c r="AZ424" s="211">
        <v>400000000</v>
      </c>
      <c r="BA424" s="210">
        <v>50000000</v>
      </c>
      <c r="BB424" s="210"/>
      <c r="BC424" s="210"/>
      <c r="BD424" s="212">
        <v>50000000</v>
      </c>
      <c r="BE424" s="214">
        <v>450000000</v>
      </c>
      <c r="BF424" s="210">
        <v>0</v>
      </c>
      <c r="BG424" s="210">
        <v>0</v>
      </c>
      <c r="BH424" s="210">
        <v>0</v>
      </c>
      <c r="BI424" s="210">
        <v>0</v>
      </c>
      <c r="BJ424" s="210">
        <v>0</v>
      </c>
      <c r="BK424" s="210">
        <v>0</v>
      </c>
      <c r="BL424" s="210">
        <v>0</v>
      </c>
      <c r="BM424" s="210">
        <v>0</v>
      </c>
      <c r="BN424" s="211">
        <v>0</v>
      </c>
      <c r="BO424" s="210"/>
      <c r="BP424" s="210"/>
      <c r="BQ424" s="210"/>
      <c r="BR424" s="212">
        <v>0</v>
      </c>
      <c r="BS424" s="215">
        <v>0</v>
      </c>
      <c r="BT424" s="216">
        <v>1850000000</v>
      </c>
      <c r="BU424" s="217"/>
    </row>
    <row r="425" spans="1:73" ht="31.2">
      <c r="A425" s="201">
        <v>421</v>
      </c>
      <c r="B425" s="202" t="s">
        <v>2366</v>
      </c>
      <c r="C425" s="202" t="s">
        <v>2650</v>
      </c>
      <c r="D425" s="202" t="s">
        <v>3638</v>
      </c>
      <c r="E425" s="202" t="s">
        <v>3639</v>
      </c>
      <c r="F425" s="203">
        <v>43</v>
      </c>
      <c r="G425" s="202" t="s">
        <v>2594</v>
      </c>
      <c r="H425" s="204">
        <v>430207200</v>
      </c>
      <c r="I425" s="205" t="s">
        <v>1104</v>
      </c>
      <c r="J425" s="205" t="s">
        <v>1105</v>
      </c>
      <c r="K425" s="205" t="s">
        <v>2688</v>
      </c>
      <c r="L425" s="220">
        <v>1</v>
      </c>
      <c r="M425" s="202" t="s">
        <v>2684</v>
      </c>
      <c r="N425" s="204">
        <v>2</v>
      </c>
      <c r="O425" s="202" t="s">
        <v>2584</v>
      </c>
      <c r="P425" s="210">
        <v>0</v>
      </c>
      <c r="Q425" s="210">
        <v>0</v>
      </c>
      <c r="R425" s="210">
        <v>0</v>
      </c>
      <c r="S425" s="210">
        <v>0</v>
      </c>
      <c r="T425" s="210">
        <v>0</v>
      </c>
      <c r="U425" s="210">
        <v>0</v>
      </c>
      <c r="V425" s="210"/>
      <c r="W425" s="210">
        <v>0</v>
      </c>
      <c r="X425" s="211">
        <v>0</v>
      </c>
      <c r="Y425" s="210"/>
      <c r="Z425" s="210"/>
      <c r="AA425" s="210">
        <v>2360000000</v>
      </c>
      <c r="AB425" s="212">
        <v>2360000000</v>
      </c>
      <c r="AC425" s="213">
        <v>2360000000</v>
      </c>
      <c r="AD425" s="210">
        <v>0</v>
      </c>
      <c r="AE425" s="210">
        <v>0</v>
      </c>
      <c r="AF425" s="210">
        <v>0</v>
      </c>
      <c r="AG425" s="210">
        <v>0</v>
      </c>
      <c r="AH425" s="210">
        <v>0</v>
      </c>
      <c r="AI425" s="210">
        <v>0</v>
      </c>
      <c r="AJ425" s="210"/>
      <c r="AK425" s="210">
        <v>0</v>
      </c>
      <c r="AL425" s="211">
        <v>0</v>
      </c>
      <c r="AM425" s="210"/>
      <c r="AN425" s="210"/>
      <c r="AO425" s="210"/>
      <c r="AP425" s="212">
        <v>0</v>
      </c>
      <c r="AQ425" s="214">
        <v>0</v>
      </c>
      <c r="AR425" s="210">
        <v>0</v>
      </c>
      <c r="AS425" s="210">
        <v>0</v>
      </c>
      <c r="AT425" s="210">
        <v>0</v>
      </c>
      <c r="AU425" s="210">
        <v>0</v>
      </c>
      <c r="AV425" s="210">
        <v>0</v>
      </c>
      <c r="AW425" s="210">
        <v>0</v>
      </c>
      <c r="AX425" s="210"/>
      <c r="AY425" s="210">
        <v>0</v>
      </c>
      <c r="AZ425" s="211">
        <v>0</v>
      </c>
      <c r="BA425" s="210"/>
      <c r="BB425" s="210"/>
      <c r="BC425" s="210"/>
      <c r="BD425" s="212">
        <v>0</v>
      </c>
      <c r="BE425" s="214">
        <v>0</v>
      </c>
      <c r="BF425" s="210">
        <v>0</v>
      </c>
      <c r="BG425" s="210">
        <v>0</v>
      </c>
      <c r="BH425" s="210">
        <v>0</v>
      </c>
      <c r="BI425" s="210">
        <v>0</v>
      </c>
      <c r="BJ425" s="210">
        <v>0</v>
      </c>
      <c r="BK425" s="210">
        <v>0</v>
      </c>
      <c r="BL425" s="210"/>
      <c r="BM425" s="210">
        <v>0</v>
      </c>
      <c r="BN425" s="211">
        <v>0</v>
      </c>
      <c r="BO425" s="210"/>
      <c r="BP425" s="210"/>
      <c r="BQ425" s="210"/>
      <c r="BR425" s="212">
        <v>0</v>
      </c>
      <c r="BS425" s="215">
        <v>0</v>
      </c>
      <c r="BT425" s="216">
        <v>2360000000</v>
      </c>
      <c r="BU425" s="217"/>
    </row>
    <row r="426" spans="1:73" ht="31.2">
      <c r="A426" s="201">
        <v>422</v>
      </c>
      <c r="B426" s="202" t="s">
        <v>2366</v>
      </c>
      <c r="C426" s="202" t="s">
        <v>2650</v>
      </c>
      <c r="D426" s="202" t="s">
        <v>3638</v>
      </c>
      <c r="E426" s="202" t="s">
        <v>3639</v>
      </c>
      <c r="F426" s="203">
        <v>43</v>
      </c>
      <c r="G426" s="202" t="s">
        <v>2594</v>
      </c>
      <c r="H426" s="204">
        <v>430103600</v>
      </c>
      <c r="I426" s="205" t="s">
        <v>2689</v>
      </c>
      <c r="J426" s="205" t="s">
        <v>2690</v>
      </c>
      <c r="K426" s="205" t="s">
        <v>2691</v>
      </c>
      <c r="L426" s="220">
        <v>0</v>
      </c>
      <c r="M426" s="202" t="s">
        <v>1713</v>
      </c>
      <c r="N426" s="204">
        <v>1</v>
      </c>
      <c r="O426" s="202" t="s">
        <v>2584</v>
      </c>
      <c r="P426" s="210">
        <v>0</v>
      </c>
      <c r="Q426" s="210">
        <v>0</v>
      </c>
      <c r="R426" s="210">
        <v>0</v>
      </c>
      <c r="S426" s="210">
        <v>0</v>
      </c>
      <c r="T426" s="210">
        <v>0</v>
      </c>
      <c r="U426" s="210">
        <v>0</v>
      </c>
      <c r="V426" s="210">
        <v>0</v>
      </c>
      <c r="W426" s="210">
        <v>0</v>
      </c>
      <c r="X426" s="211">
        <v>0</v>
      </c>
      <c r="Y426" s="210"/>
      <c r="Z426" s="210"/>
      <c r="AA426" s="210"/>
      <c r="AB426" s="212">
        <v>0</v>
      </c>
      <c r="AC426" s="213">
        <v>0</v>
      </c>
      <c r="AD426" s="210">
        <v>0</v>
      </c>
      <c r="AE426" s="210">
        <v>0</v>
      </c>
      <c r="AF426" s="210">
        <v>0</v>
      </c>
      <c r="AG426" s="210">
        <v>0</v>
      </c>
      <c r="AH426" s="210">
        <v>0</v>
      </c>
      <c r="AI426" s="210">
        <v>0</v>
      </c>
      <c r="AJ426" s="210">
        <v>0</v>
      </c>
      <c r="AK426" s="210">
        <v>0</v>
      </c>
      <c r="AL426" s="211">
        <v>0</v>
      </c>
      <c r="AM426" s="210"/>
      <c r="AN426" s="210"/>
      <c r="AO426" s="210"/>
      <c r="AP426" s="212">
        <v>0</v>
      </c>
      <c r="AQ426" s="214">
        <v>0</v>
      </c>
      <c r="AR426" s="210">
        <v>0</v>
      </c>
      <c r="AS426" s="210">
        <v>0</v>
      </c>
      <c r="AT426" s="210">
        <v>0</v>
      </c>
      <c r="AU426" s="210">
        <v>0</v>
      </c>
      <c r="AV426" s="210">
        <v>0</v>
      </c>
      <c r="AW426" s="210">
        <v>0</v>
      </c>
      <c r="AX426" s="210"/>
      <c r="AY426" s="210">
        <v>0</v>
      </c>
      <c r="AZ426" s="211">
        <v>0</v>
      </c>
      <c r="BA426" s="210"/>
      <c r="BB426" s="210"/>
      <c r="BC426" s="210"/>
      <c r="BD426" s="212">
        <v>0</v>
      </c>
      <c r="BE426" s="214">
        <v>0</v>
      </c>
      <c r="BF426" s="210">
        <v>0</v>
      </c>
      <c r="BG426" s="210">
        <v>0</v>
      </c>
      <c r="BH426" s="210">
        <v>0</v>
      </c>
      <c r="BI426" s="210">
        <v>0</v>
      </c>
      <c r="BJ426" s="210">
        <v>0</v>
      </c>
      <c r="BK426" s="210">
        <v>0</v>
      </c>
      <c r="BL426" s="210">
        <v>0</v>
      </c>
      <c r="BM426" s="210">
        <v>0</v>
      </c>
      <c r="BN426" s="211">
        <v>0</v>
      </c>
      <c r="BO426" s="210"/>
      <c r="BP426" s="210"/>
      <c r="BQ426" s="210">
        <v>200000000000</v>
      </c>
      <c r="BR426" s="212">
        <v>200000000000</v>
      </c>
      <c r="BS426" s="215">
        <v>200000000000</v>
      </c>
      <c r="BT426" s="216">
        <v>200000000000</v>
      </c>
      <c r="BU426" s="217"/>
    </row>
    <row r="427" spans="1:73" ht="31.2">
      <c r="A427" s="201">
        <v>423</v>
      </c>
      <c r="B427" s="202" t="s">
        <v>2366</v>
      </c>
      <c r="C427" s="202" t="s">
        <v>2650</v>
      </c>
      <c r="D427" s="202" t="s">
        <v>3638</v>
      </c>
      <c r="E427" s="202" t="s">
        <v>3639</v>
      </c>
      <c r="F427" s="203">
        <v>43</v>
      </c>
      <c r="G427" s="202" t="s">
        <v>2605</v>
      </c>
      <c r="H427" s="204">
        <v>430201000</v>
      </c>
      <c r="I427" s="205" t="s">
        <v>2692</v>
      </c>
      <c r="J427" s="205" t="s">
        <v>2693</v>
      </c>
      <c r="K427" s="205" t="s">
        <v>2694</v>
      </c>
      <c r="L427" s="220">
        <v>0.34</v>
      </c>
      <c r="M427" s="202" t="s">
        <v>2684</v>
      </c>
      <c r="N427" s="204">
        <v>1</v>
      </c>
      <c r="O427" s="202" t="s">
        <v>2584</v>
      </c>
      <c r="P427" s="210">
        <v>0</v>
      </c>
      <c r="Q427" s="210">
        <v>0</v>
      </c>
      <c r="R427" s="210">
        <v>0</v>
      </c>
      <c r="S427" s="210">
        <v>0</v>
      </c>
      <c r="T427" s="210">
        <v>0</v>
      </c>
      <c r="U427" s="210">
        <v>0</v>
      </c>
      <c r="V427" s="210">
        <v>10000000000</v>
      </c>
      <c r="W427" s="210">
        <v>0</v>
      </c>
      <c r="X427" s="211">
        <v>10000000000</v>
      </c>
      <c r="Y427" s="210"/>
      <c r="Z427" s="210"/>
      <c r="AA427" s="210">
        <v>9000000000</v>
      </c>
      <c r="AB427" s="212">
        <v>9000000000</v>
      </c>
      <c r="AC427" s="213">
        <v>19000000000</v>
      </c>
      <c r="AD427" s="210">
        <v>0</v>
      </c>
      <c r="AE427" s="210">
        <v>0</v>
      </c>
      <c r="AF427" s="210">
        <v>0</v>
      </c>
      <c r="AG427" s="210">
        <v>0</v>
      </c>
      <c r="AH427" s="210">
        <v>0</v>
      </c>
      <c r="AI427" s="210">
        <v>0</v>
      </c>
      <c r="AJ427" s="210"/>
      <c r="AK427" s="210">
        <v>0</v>
      </c>
      <c r="AL427" s="211">
        <v>0</v>
      </c>
      <c r="AM427" s="210"/>
      <c r="AN427" s="210"/>
      <c r="AO427" s="210"/>
      <c r="AP427" s="212">
        <v>0</v>
      </c>
      <c r="AQ427" s="214">
        <v>0</v>
      </c>
      <c r="AR427" s="210">
        <v>0</v>
      </c>
      <c r="AS427" s="210">
        <v>0</v>
      </c>
      <c r="AT427" s="210">
        <v>0</v>
      </c>
      <c r="AU427" s="210">
        <v>0</v>
      </c>
      <c r="AV427" s="210">
        <v>0</v>
      </c>
      <c r="AW427" s="210">
        <v>0</v>
      </c>
      <c r="AX427" s="210"/>
      <c r="AY427" s="210">
        <v>0</v>
      </c>
      <c r="AZ427" s="211">
        <v>0</v>
      </c>
      <c r="BA427" s="210"/>
      <c r="BB427" s="210"/>
      <c r="BC427" s="210"/>
      <c r="BD427" s="212">
        <v>0</v>
      </c>
      <c r="BE427" s="214">
        <v>0</v>
      </c>
      <c r="BF427" s="210">
        <v>0</v>
      </c>
      <c r="BG427" s="210">
        <v>0</v>
      </c>
      <c r="BH427" s="210">
        <v>0</v>
      </c>
      <c r="BI427" s="210">
        <v>0</v>
      </c>
      <c r="BJ427" s="210">
        <v>0</v>
      </c>
      <c r="BK427" s="210">
        <v>0</v>
      </c>
      <c r="BL427" s="210">
        <v>0</v>
      </c>
      <c r="BM427" s="210">
        <v>0</v>
      </c>
      <c r="BN427" s="211">
        <v>0</v>
      </c>
      <c r="BO427" s="210"/>
      <c r="BP427" s="210"/>
      <c r="BQ427" s="210"/>
      <c r="BR427" s="212">
        <v>0</v>
      </c>
      <c r="BS427" s="215">
        <v>0</v>
      </c>
      <c r="BT427" s="216">
        <v>19000000000</v>
      </c>
      <c r="BU427" s="217"/>
    </row>
    <row r="428" spans="1:73" ht="31.2">
      <c r="A428" s="201">
        <v>424</v>
      </c>
      <c r="B428" s="202" t="s">
        <v>2366</v>
      </c>
      <c r="C428" s="202" t="s">
        <v>2650</v>
      </c>
      <c r="D428" s="202" t="s">
        <v>3638</v>
      </c>
      <c r="E428" s="202" t="s">
        <v>3639</v>
      </c>
      <c r="F428" s="203">
        <v>43</v>
      </c>
      <c r="G428" s="202" t="s">
        <v>2605</v>
      </c>
      <c r="H428" s="204">
        <v>430201800</v>
      </c>
      <c r="I428" s="205" t="s">
        <v>2695</v>
      </c>
      <c r="J428" s="205" t="s">
        <v>2696</v>
      </c>
      <c r="K428" s="205" t="s">
        <v>2697</v>
      </c>
      <c r="L428" s="220">
        <v>0</v>
      </c>
      <c r="M428" s="202" t="s">
        <v>1713</v>
      </c>
      <c r="N428" s="204">
        <v>1</v>
      </c>
      <c r="O428" s="202" t="s">
        <v>2584</v>
      </c>
      <c r="P428" s="210">
        <v>0</v>
      </c>
      <c r="Q428" s="210">
        <v>0</v>
      </c>
      <c r="R428" s="210">
        <v>0</v>
      </c>
      <c r="S428" s="210">
        <v>0</v>
      </c>
      <c r="T428" s="210">
        <v>0</v>
      </c>
      <c r="U428" s="210">
        <v>0</v>
      </c>
      <c r="V428" s="210">
        <v>0</v>
      </c>
      <c r="W428" s="210">
        <v>0</v>
      </c>
      <c r="X428" s="211">
        <v>0</v>
      </c>
      <c r="Y428" s="210"/>
      <c r="Z428" s="210"/>
      <c r="AA428" s="210"/>
      <c r="AB428" s="212">
        <v>0</v>
      </c>
      <c r="AC428" s="213">
        <v>0</v>
      </c>
      <c r="AD428" s="210">
        <v>0</v>
      </c>
      <c r="AE428" s="210">
        <v>0</v>
      </c>
      <c r="AF428" s="210">
        <v>0</v>
      </c>
      <c r="AG428" s="210">
        <v>0</v>
      </c>
      <c r="AH428" s="210">
        <v>0</v>
      </c>
      <c r="AI428" s="210">
        <v>0</v>
      </c>
      <c r="AJ428" s="210">
        <v>0</v>
      </c>
      <c r="AK428" s="210">
        <v>0</v>
      </c>
      <c r="AL428" s="211">
        <v>0</v>
      </c>
      <c r="AM428" s="210">
        <v>2500000000</v>
      </c>
      <c r="AN428" s="210"/>
      <c r="AO428" s="210"/>
      <c r="AP428" s="212">
        <v>2500000000</v>
      </c>
      <c r="AQ428" s="214">
        <v>2500000000</v>
      </c>
      <c r="AR428" s="210">
        <v>0</v>
      </c>
      <c r="AS428" s="210">
        <v>0</v>
      </c>
      <c r="AT428" s="210">
        <v>0</v>
      </c>
      <c r="AU428" s="210">
        <v>0</v>
      </c>
      <c r="AV428" s="210">
        <v>0</v>
      </c>
      <c r="AW428" s="210">
        <v>0</v>
      </c>
      <c r="AX428" s="210"/>
      <c r="AY428" s="210">
        <v>0</v>
      </c>
      <c r="AZ428" s="211">
        <v>0</v>
      </c>
      <c r="BA428" s="210"/>
      <c r="BB428" s="210"/>
      <c r="BC428" s="210">
        <v>10000000000</v>
      </c>
      <c r="BD428" s="212">
        <v>10000000000</v>
      </c>
      <c r="BE428" s="214">
        <v>10000000000</v>
      </c>
      <c r="BF428" s="210">
        <v>0</v>
      </c>
      <c r="BG428" s="210">
        <v>0</v>
      </c>
      <c r="BH428" s="210">
        <v>0</v>
      </c>
      <c r="BI428" s="210">
        <v>0</v>
      </c>
      <c r="BJ428" s="210">
        <v>0</v>
      </c>
      <c r="BK428" s="210">
        <v>0</v>
      </c>
      <c r="BL428" s="210">
        <v>0</v>
      </c>
      <c r="BM428" s="210">
        <v>0</v>
      </c>
      <c r="BN428" s="211">
        <v>0</v>
      </c>
      <c r="BO428" s="210"/>
      <c r="BP428" s="210"/>
      <c r="BQ428" s="210"/>
      <c r="BR428" s="212">
        <v>0</v>
      </c>
      <c r="BS428" s="215">
        <v>0</v>
      </c>
      <c r="BT428" s="216">
        <v>12500000000</v>
      </c>
      <c r="BU428" s="217"/>
    </row>
    <row r="429" spans="1:73" ht="31.2">
      <c r="A429" s="201">
        <v>425</v>
      </c>
      <c r="B429" s="202" t="s">
        <v>2366</v>
      </c>
      <c r="C429" s="202" t="s">
        <v>2650</v>
      </c>
      <c r="D429" s="202" t="s">
        <v>3638</v>
      </c>
      <c r="E429" s="202" t="s">
        <v>3639</v>
      </c>
      <c r="F429" s="203">
        <v>43</v>
      </c>
      <c r="G429" s="202" t="s">
        <v>2605</v>
      </c>
      <c r="H429" s="204">
        <v>430202300</v>
      </c>
      <c r="I429" s="205" t="s">
        <v>2698</v>
      </c>
      <c r="J429" s="205" t="s">
        <v>2699</v>
      </c>
      <c r="K429" s="205" t="s">
        <v>2700</v>
      </c>
      <c r="L429" s="220">
        <v>1</v>
      </c>
      <c r="M429" s="202" t="s">
        <v>2684</v>
      </c>
      <c r="N429" s="204">
        <v>3</v>
      </c>
      <c r="O429" s="202" t="s">
        <v>2584</v>
      </c>
      <c r="P429" s="210">
        <v>0</v>
      </c>
      <c r="Q429" s="210">
        <v>0</v>
      </c>
      <c r="R429" s="210">
        <v>0</v>
      </c>
      <c r="S429" s="210">
        <v>0</v>
      </c>
      <c r="T429" s="210">
        <v>0</v>
      </c>
      <c r="U429" s="210">
        <v>0</v>
      </c>
      <c r="V429" s="210">
        <v>0</v>
      </c>
      <c r="W429" s="210">
        <v>0</v>
      </c>
      <c r="X429" s="211">
        <v>0</v>
      </c>
      <c r="Y429" s="210"/>
      <c r="Z429" s="210"/>
      <c r="AA429" s="210"/>
      <c r="AB429" s="212">
        <v>0</v>
      </c>
      <c r="AC429" s="213">
        <v>0</v>
      </c>
      <c r="AD429" s="210">
        <v>0</v>
      </c>
      <c r="AE429" s="210">
        <v>0</v>
      </c>
      <c r="AF429" s="210">
        <v>0</v>
      </c>
      <c r="AG429" s="210">
        <v>0</v>
      </c>
      <c r="AH429" s="210">
        <v>0</v>
      </c>
      <c r="AI429" s="210">
        <v>0</v>
      </c>
      <c r="AJ429" s="210">
        <v>1000000000</v>
      </c>
      <c r="AK429" s="210">
        <v>0</v>
      </c>
      <c r="AL429" s="211">
        <v>1000000000</v>
      </c>
      <c r="AM429" s="210">
        <v>1000000000</v>
      </c>
      <c r="AN429" s="210"/>
      <c r="AO429" s="210"/>
      <c r="AP429" s="212">
        <v>1000000000</v>
      </c>
      <c r="AQ429" s="214">
        <v>2000000000</v>
      </c>
      <c r="AR429" s="210">
        <v>0</v>
      </c>
      <c r="AS429" s="210">
        <v>0</v>
      </c>
      <c r="AT429" s="210">
        <v>0</v>
      </c>
      <c r="AU429" s="210">
        <v>0</v>
      </c>
      <c r="AV429" s="210">
        <v>0</v>
      </c>
      <c r="AW429" s="210">
        <v>0</v>
      </c>
      <c r="AX429" s="210"/>
      <c r="AY429" s="210">
        <v>0</v>
      </c>
      <c r="AZ429" s="211">
        <v>0</v>
      </c>
      <c r="BA429" s="210">
        <v>1500000000</v>
      </c>
      <c r="BB429" s="210"/>
      <c r="BC429" s="210"/>
      <c r="BD429" s="212">
        <v>1500000000</v>
      </c>
      <c r="BE429" s="214">
        <v>1500000000</v>
      </c>
      <c r="BF429" s="210">
        <v>0</v>
      </c>
      <c r="BG429" s="210">
        <v>0</v>
      </c>
      <c r="BH429" s="210">
        <v>0</v>
      </c>
      <c r="BI429" s="210">
        <v>0</v>
      </c>
      <c r="BJ429" s="210">
        <v>0</v>
      </c>
      <c r="BK429" s="210">
        <v>0</v>
      </c>
      <c r="BL429" s="210">
        <v>0</v>
      </c>
      <c r="BM429" s="210">
        <v>0</v>
      </c>
      <c r="BN429" s="211">
        <v>0</v>
      </c>
      <c r="BO429" s="210"/>
      <c r="BP429" s="210"/>
      <c r="BQ429" s="210"/>
      <c r="BR429" s="212">
        <v>0</v>
      </c>
      <c r="BS429" s="215">
        <v>0</v>
      </c>
      <c r="BT429" s="216">
        <v>3500000000</v>
      </c>
      <c r="BU429" s="217"/>
    </row>
    <row r="430" spans="1:73" ht="31.2">
      <c r="A430" s="201">
        <v>426</v>
      </c>
      <c r="B430" s="202" t="s">
        <v>2366</v>
      </c>
      <c r="C430" s="202" t="s">
        <v>2650</v>
      </c>
      <c r="D430" s="202" t="s">
        <v>3638</v>
      </c>
      <c r="E430" s="202" t="s">
        <v>3639</v>
      </c>
      <c r="F430" s="203">
        <v>43</v>
      </c>
      <c r="G430" s="202" t="s">
        <v>2605</v>
      </c>
      <c r="H430" s="204">
        <v>430202700</v>
      </c>
      <c r="I430" s="205" t="s">
        <v>2701</v>
      </c>
      <c r="J430" s="205" t="s">
        <v>2702</v>
      </c>
      <c r="K430" s="205" t="s">
        <v>2703</v>
      </c>
      <c r="L430" s="220">
        <v>1</v>
      </c>
      <c r="M430" s="202" t="s">
        <v>2684</v>
      </c>
      <c r="N430" s="204" t="s">
        <v>2704</v>
      </c>
      <c r="O430" s="202" t="s">
        <v>2584</v>
      </c>
      <c r="P430" s="210">
        <v>0</v>
      </c>
      <c r="Q430" s="210">
        <v>0</v>
      </c>
      <c r="R430" s="210">
        <v>0</v>
      </c>
      <c r="S430" s="210">
        <v>0</v>
      </c>
      <c r="T430" s="210">
        <v>0</v>
      </c>
      <c r="U430" s="210">
        <v>0</v>
      </c>
      <c r="V430" s="210"/>
      <c r="W430" s="210">
        <v>0</v>
      </c>
      <c r="X430" s="211">
        <v>0</v>
      </c>
      <c r="Y430" s="210"/>
      <c r="Z430" s="210"/>
      <c r="AA430" s="210"/>
      <c r="AB430" s="212">
        <v>0</v>
      </c>
      <c r="AC430" s="213">
        <v>0</v>
      </c>
      <c r="AD430" s="210">
        <v>0</v>
      </c>
      <c r="AE430" s="210">
        <v>0</v>
      </c>
      <c r="AF430" s="210">
        <v>0</v>
      </c>
      <c r="AG430" s="210">
        <v>0</v>
      </c>
      <c r="AH430" s="210">
        <v>0</v>
      </c>
      <c r="AI430" s="210">
        <v>0</v>
      </c>
      <c r="AJ430" s="210">
        <v>1000000000</v>
      </c>
      <c r="AK430" s="210">
        <v>0</v>
      </c>
      <c r="AL430" s="211">
        <v>1000000000</v>
      </c>
      <c r="AM430" s="210">
        <v>500000000</v>
      </c>
      <c r="AN430" s="210"/>
      <c r="AO430" s="210"/>
      <c r="AP430" s="212">
        <v>500000000</v>
      </c>
      <c r="AQ430" s="214">
        <v>1500000000</v>
      </c>
      <c r="AR430" s="210">
        <v>0</v>
      </c>
      <c r="AS430" s="210">
        <v>0</v>
      </c>
      <c r="AT430" s="210">
        <v>0</v>
      </c>
      <c r="AU430" s="210">
        <v>0</v>
      </c>
      <c r="AV430" s="210">
        <v>0</v>
      </c>
      <c r="AW430" s="210">
        <v>0</v>
      </c>
      <c r="AX430" s="210">
        <v>1000000000</v>
      </c>
      <c r="AY430" s="210">
        <v>0</v>
      </c>
      <c r="AZ430" s="211">
        <v>1000000000</v>
      </c>
      <c r="BA430" s="210">
        <v>5000000000</v>
      </c>
      <c r="BB430" s="210"/>
      <c r="BC430" s="210"/>
      <c r="BD430" s="212">
        <v>5000000000</v>
      </c>
      <c r="BE430" s="214">
        <v>6000000000</v>
      </c>
      <c r="BF430" s="210">
        <v>0</v>
      </c>
      <c r="BG430" s="210">
        <v>0</v>
      </c>
      <c r="BH430" s="210">
        <v>0</v>
      </c>
      <c r="BI430" s="210">
        <v>0</v>
      </c>
      <c r="BJ430" s="210">
        <v>0</v>
      </c>
      <c r="BK430" s="210">
        <v>0</v>
      </c>
      <c r="BL430" s="210">
        <v>0</v>
      </c>
      <c r="BM430" s="210">
        <v>0</v>
      </c>
      <c r="BN430" s="211">
        <v>0</v>
      </c>
      <c r="BO430" s="210">
        <v>1000000000</v>
      </c>
      <c r="BP430" s="210"/>
      <c r="BQ430" s="210"/>
      <c r="BR430" s="212">
        <v>1000000000</v>
      </c>
      <c r="BS430" s="215">
        <v>1000000000</v>
      </c>
      <c r="BT430" s="216">
        <v>8500000000</v>
      </c>
      <c r="BU430" s="217"/>
    </row>
    <row r="431" spans="1:73" ht="31.2">
      <c r="A431" s="201">
        <v>427</v>
      </c>
      <c r="B431" s="202" t="s">
        <v>2366</v>
      </c>
      <c r="C431" s="202" t="s">
        <v>2650</v>
      </c>
      <c r="D431" s="202" t="s">
        <v>3638</v>
      </c>
      <c r="E431" s="202" t="s">
        <v>3639</v>
      </c>
      <c r="F431" s="203">
        <v>43</v>
      </c>
      <c r="G431" s="202" t="s">
        <v>2605</v>
      </c>
      <c r="H431" s="204">
        <v>430206900</v>
      </c>
      <c r="I431" s="205" t="s">
        <v>2705</v>
      </c>
      <c r="J431" s="205" t="s">
        <v>2706</v>
      </c>
      <c r="K431" s="205" t="s">
        <v>2707</v>
      </c>
      <c r="L431" s="220">
        <v>7</v>
      </c>
      <c r="M431" s="202" t="s">
        <v>2684</v>
      </c>
      <c r="N431" s="204">
        <v>10</v>
      </c>
      <c r="O431" s="202" t="s">
        <v>2584</v>
      </c>
      <c r="P431" s="210">
        <v>0</v>
      </c>
      <c r="Q431" s="210">
        <v>0</v>
      </c>
      <c r="R431" s="210">
        <v>0</v>
      </c>
      <c r="S431" s="210">
        <v>0</v>
      </c>
      <c r="T431" s="210">
        <v>0</v>
      </c>
      <c r="U431" s="210">
        <v>0</v>
      </c>
      <c r="V431" s="210">
        <v>0</v>
      </c>
      <c r="W431" s="210">
        <v>0</v>
      </c>
      <c r="X431" s="211">
        <v>0</v>
      </c>
      <c r="Y431" s="210"/>
      <c r="Z431" s="210"/>
      <c r="AA431" s="210"/>
      <c r="AB431" s="212">
        <v>0</v>
      </c>
      <c r="AC431" s="213">
        <v>0</v>
      </c>
      <c r="AD431" s="210">
        <v>0</v>
      </c>
      <c r="AE431" s="210">
        <v>0</v>
      </c>
      <c r="AF431" s="210">
        <v>0</v>
      </c>
      <c r="AG431" s="210">
        <v>0</v>
      </c>
      <c r="AH431" s="210">
        <v>0</v>
      </c>
      <c r="AI431" s="210">
        <v>0</v>
      </c>
      <c r="AJ431" s="210">
        <v>1500000000</v>
      </c>
      <c r="AK431" s="210">
        <v>0</v>
      </c>
      <c r="AL431" s="211">
        <v>1500000000</v>
      </c>
      <c r="AM431" s="210">
        <v>0</v>
      </c>
      <c r="AN431" s="210"/>
      <c r="AO431" s="210"/>
      <c r="AP431" s="212">
        <v>0</v>
      </c>
      <c r="AQ431" s="214">
        <v>1500000000</v>
      </c>
      <c r="AR431" s="210">
        <v>0</v>
      </c>
      <c r="AS431" s="210">
        <v>0</v>
      </c>
      <c r="AT431" s="210">
        <v>0</v>
      </c>
      <c r="AU431" s="210">
        <v>0</v>
      </c>
      <c r="AV431" s="210">
        <v>0</v>
      </c>
      <c r="AW431" s="210">
        <v>0</v>
      </c>
      <c r="AX431" s="210">
        <v>1500000000</v>
      </c>
      <c r="AY431" s="210">
        <v>0</v>
      </c>
      <c r="AZ431" s="211">
        <v>1500000000</v>
      </c>
      <c r="BA431" s="210">
        <v>500000000</v>
      </c>
      <c r="BB431" s="210"/>
      <c r="BC431" s="210"/>
      <c r="BD431" s="212">
        <v>500000000</v>
      </c>
      <c r="BE431" s="214">
        <v>2000000000</v>
      </c>
      <c r="BF431" s="210">
        <v>0</v>
      </c>
      <c r="BG431" s="210">
        <v>0</v>
      </c>
      <c r="BH431" s="210">
        <v>0</v>
      </c>
      <c r="BI431" s="210">
        <v>0</v>
      </c>
      <c r="BJ431" s="210">
        <v>0</v>
      </c>
      <c r="BK431" s="210">
        <v>0</v>
      </c>
      <c r="BL431" s="210">
        <v>0</v>
      </c>
      <c r="BM431" s="210">
        <v>0</v>
      </c>
      <c r="BN431" s="211">
        <v>0</v>
      </c>
      <c r="BO431" s="210">
        <v>2000000000</v>
      </c>
      <c r="BP431" s="210"/>
      <c r="BQ431" s="210"/>
      <c r="BR431" s="212">
        <v>2000000000</v>
      </c>
      <c r="BS431" s="215">
        <v>2000000000</v>
      </c>
      <c r="BT431" s="216">
        <v>5500000000</v>
      </c>
      <c r="BU431" s="217"/>
    </row>
    <row r="432" spans="1:73" ht="31.2">
      <c r="A432" s="201">
        <v>428</v>
      </c>
      <c r="B432" s="202" t="s">
        <v>2366</v>
      </c>
      <c r="C432" s="202" t="s">
        <v>2650</v>
      </c>
      <c r="D432" s="202" t="s">
        <v>3638</v>
      </c>
      <c r="E432" s="202" t="s">
        <v>3639</v>
      </c>
      <c r="F432" s="203">
        <v>43</v>
      </c>
      <c r="G432" s="202" t="s">
        <v>2605</v>
      </c>
      <c r="H432" s="204">
        <v>430100600</v>
      </c>
      <c r="I432" s="205" t="s">
        <v>1993</v>
      </c>
      <c r="J432" s="205" t="s">
        <v>1067</v>
      </c>
      <c r="K432" s="205" t="s">
        <v>2708</v>
      </c>
      <c r="L432" s="220">
        <v>0</v>
      </c>
      <c r="M432" s="202" t="s">
        <v>1713</v>
      </c>
      <c r="N432" s="204">
        <v>1</v>
      </c>
      <c r="O432" s="202" t="s">
        <v>2584</v>
      </c>
      <c r="P432" s="210">
        <v>0</v>
      </c>
      <c r="Q432" s="210">
        <v>0</v>
      </c>
      <c r="R432" s="210">
        <v>0</v>
      </c>
      <c r="S432" s="210">
        <v>0</v>
      </c>
      <c r="T432" s="210">
        <v>0</v>
      </c>
      <c r="U432" s="210">
        <v>0</v>
      </c>
      <c r="V432" s="210">
        <v>0</v>
      </c>
      <c r="W432" s="210">
        <v>0</v>
      </c>
      <c r="X432" s="211">
        <v>0</v>
      </c>
      <c r="Y432" s="210"/>
      <c r="Z432" s="210"/>
      <c r="AA432" s="210"/>
      <c r="AB432" s="212">
        <v>0</v>
      </c>
      <c r="AC432" s="213">
        <v>0</v>
      </c>
      <c r="AD432" s="210">
        <v>0</v>
      </c>
      <c r="AE432" s="210">
        <v>0</v>
      </c>
      <c r="AF432" s="210">
        <v>0</v>
      </c>
      <c r="AG432" s="210">
        <v>0</v>
      </c>
      <c r="AH432" s="210">
        <v>0</v>
      </c>
      <c r="AI432" s="210">
        <v>5000000</v>
      </c>
      <c r="AJ432" s="210"/>
      <c r="AK432" s="210">
        <v>0</v>
      </c>
      <c r="AL432" s="211">
        <v>5000000</v>
      </c>
      <c r="AM432" s="210">
        <v>0</v>
      </c>
      <c r="AN432" s="210">
        <v>0</v>
      </c>
      <c r="AO432" s="210">
        <v>0</v>
      </c>
      <c r="AP432" s="212">
        <v>0</v>
      </c>
      <c r="AQ432" s="214">
        <v>5000000</v>
      </c>
      <c r="AR432" s="210">
        <v>0</v>
      </c>
      <c r="AS432" s="210">
        <v>0</v>
      </c>
      <c r="AT432" s="210">
        <v>0</v>
      </c>
      <c r="AU432" s="210">
        <v>0</v>
      </c>
      <c r="AV432" s="210">
        <v>0</v>
      </c>
      <c r="AW432" s="210">
        <v>0</v>
      </c>
      <c r="AX432" s="210"/>
      <c r="AY432" s="210">
        <v>0</v>
      </c>
      <c r="AZ432" s="211">
        <v>0</v>
      </c>
      <c r="BA432" s="210"/>
      <c r="BB432" s="210"/>
      <c r="BC432" s="210"/>
      <c r="BD432" s="212">
        <v>0</v>
      </c>
      <c r="BE432" s="214">
        <v>0</v>
      </c>
      <c r="BF432" s="210">
        <v>0</v>
      </c>
      <c r="BG432" s="210">
        <v>0</v>
      </c>
      <c r="BH432" s="210">
        <v>0</v>
      </c>
      <c r="BI432" s="210">
        <v>0</v>
      </c>
      <c r="BJ432" s="210">
        <v>0</v>
      </c>
      <c r="BK432" s="210">
        <v>0</v>
      </c>
      <c r="BL432" s="210">
        <v>0</v>
      </c>
      <c r="BM432" s="210">
        <v>0</v>
      </c>
      <c r="BN432" s="211">
        <v>0</v>
      </c>
      <c r="BO432" s="210"/>
      <c r="BP432" s="210"/>
      <c r="BQ432" s="210"/>
      <c r="BR432" s="212">
        <v>0</v>
      </c>
      <c r="BS432" s="215">
        <v>0</v>
      </c>
      <c r="BT432" s="216">
        <v>5000000</v>
      </c>
      <c r="BU432" s="217"/>
    </row>
    <row r="433" spans="1:73" ht="31.2">
      <c r="A433" s="201">
        <v>429</v>
      </c>
      <c r="B433" s="202" t="s">
        <v>2366</v>
      </c>
      <c r="C433" s="202" t="s">
        <v>2650</v>
      </c>
      <c r="D433" s="202" t="s">
        <v>3640</v>
      </c>
      <c r="E433" s="202" t="s">
        <v>2710</v>
      </c>
      <c r="F433" s="203">
        <v>32</v>
      </c>
      <c r="G433" s="202" t="s">
        <v>1690</v>
      </c>
      <c r="H433" s="204">
        <v>320303400</v>
      </c>
      <c r="I433" s="205" t="s">
        <v>1467</v>
      </c>
      <c r="J433" s="205" t="s">
        <v>2714</v>
      </c>
      <c r="K433" s="205" t="s">
        <v>2715</v>
      </c>
      <c r="L433" s="220">
        <v>3</v>
      </c>
      <c r="M433" s="202" t="s">
        <v>2343</v>
      </c>
      <c r="N433" s="204">
        <v>23</v>
      </c>
      <c r="O433" s="202" t="s">
        <v>2330</v>
      </c>
      <c r="P433" s="210">
        <v>1256883816.8</v>
      </c>
      <c r="Q433" s="210"/>
      <c r="R433" s="210">
        <v>0</v>
      </c>
      <c r="S433" s="210">
        <v>0</v>
      </c>
      <c r="T433" s="210">
        <v>0</v>
      </c>
      <c r="U433" s="210">
        <v>0</v>
      </c>
      <c r="V433" s="210">
        <v>0</v>
      </c>
      <c r="W433" s="210">
        <v>0</v>
      </c>
      <c r="X433" s="211">
        <v>1256883816.8</v>
      </c>
      <c r="Y433" s="210">
        <v>0</v>
      </c>
      <c r="Z433" s="210">
        <v>0</v>
      </c>
      <c r="AA433" s="210">
        <v>0</v>
      </c>
      <c r="AB433" s="212">
        <v>0</v>
      </c>
      <c r="AC433" s="213">
        <v>1256883816.8</v>
      </c>
      <c r="AD433" s="210">
        <v>140000000</v>
      </c>
      <c r="AE433" s="210">
        <v>0</v>
      </c>
      <c r="AF433" s="210">
        <v>0</v>
      </c>
      <c r="AG433" s="210">
        <v>0</v>
      </c>
      <c r="AH433" s="210">
        <v>0</v>
      </c>
      <c r="AI433" s="210">
        <v>0</v>
      </c>
      <c r="AJ433" s="210">
        <v>0</v>
      </c>
      <c r="AK433" s="210">
        <v>0</v>
      </c>
      <c r="AL433" s="211">
        <v>140000000</v>
      </c>
      <c r="AM433" s="210">
        <v>0</v>
      </c>
      <c r="AN433" s="210">
        <v>0</v>
      </c>
      <c r="AO433" s="210">
        <v>0</v>
      </c>
      <c r="AP433" s="212">
        <v>0</v>
      </c>
      <c r="AQ433" s="214">
        <v>140000000</v>
      </c>
      <c r="AR433" s="210">
        <v>700000000</v>
      </c>
      <c r="AS433" s="210"/>
      <c r="AT433" s="210">
        <v>0</v>
      </c>
      <c r="AU433" s="210">
        <v>0</v>
      </c>
      <c r="AV433" s="210">
        <v>0</v>
      </c>
      <c r="AW433" s="210">
        <v>0</v>
      </c>
      <c r="AX433" s="210">
        <v>0</v>
      </c>
      <c r="AY433" s="210">
        <v>0</v>
      </c>
      <c r="AZ433" s="211">
        <v>700000000</v>
      </c>
      <c r="BA433" s="210">
        <v>0</v>
      </c>
      <c r="BB433" s="210">
        <v>0</v>
      </c>
      <c r="BC433" s="210">
        <v>0</v>
      </c>
      <c r="BD433" s="212">
        <v>0</v>
      </c>
      <c r="BE433" s="214">
        <v>700000000</v>
      </c>
      <c r="BF433" s="210">
        <v>1000000000</v>
      </c>
      <c r="BG433" s="210"/>
      <c r="BH433" s="210">
        <v>0</v>
      </c>
      <c r="BI433" s="210">
        <v>0</v>
      </c>
      <c r="BJ433" s="210">
        <v>0</v>
      </c>
      <c r="BK433" s="210">
        <v>0</v>
      </c>
      <c r="BL433" s="210">
        <v>0</v>
      </c>
      <c r="BM433" s="210">
        <v>0</v>
      </c>
      <c r="BN433" s="211">
        <v>1000000000</v>
      </c>
      <c r="BO433" s="210">
        <v>0</v>
      </c>
      <c r="BP433" s="210">
        <v>0</v>
      </c>
      <c r="BQ433" s="210">
        <v>0</v>
      </c>
      <c r="BR433" s="212">
        <v>0</v>
      </c>
      <c r="BS433" s="215">
        <v>1000000000</v>
      </c>
      <c r="BT433" s="216">
        <v>3096883816.8000002</v>
      </c>
      <c r="BU433" s="217"/>
    </row>
    <row r="434" spans="1:73" ht="31.2">
      <c r="A434" s="201">
        <v>430</v>
      </c>
      <c r="B434" s="202" t="s">
        <v>2366</v>
      </c>
      <c r="C434" s="202" t="s">
        <v>2650</v>
      </c>
      <c r="D434" s="202" t="s">
        <v>3640</v>
      </c>
      <c r="E434" s="202" t="s">
        <v>2710</v>
      </c>
      <c r="F434" s="203">
        <v>32</v>
      </c>
      <c r="G434" s="202" t="s">
        <v>1690</v>
      </c>
      <c r="H434" s="204">
        <v>320303400</v>
      </c>
      <c r="I434" s="205" t="s">
        <v>1467</v>
      </c>
      <c r="J434" s="205" t="s">
        <v>2717</v>
      </c>
      <c r="K434" s="205" t="s">
        <v>2718</v>
      </c>
      <c r="L434" s="220">
        <v>0</v>
      </c>
      <c r="M434" s="202" t="s">
        <v>2343</v>
      </c>
      <c r="N434" s="204">
        <v>4</v>
      </c>
      <c r="O434" s="202" t="s">
        <v>2330</v>
      </c>
      <c r="P434" s="210">
        <v>0</v>
      </c>
      <c r="Q434" s="210">
        <v>1153688964</v>
      </c>
      <c r="R434" s="210">
        <v>0</v>
      </c>
      <c r="S434" s="210">
        <v>0</v>
      </c>
      <c r="T434" s="210">
        <v>0</v>
      </c>
      <c r="U434" s="210">
        <v>0</v>
      </c>
      <c r="V434" s="210">
        <v>0</v>
      </c>
      <c r="W434" s="210">
        <v>0</v>
      </c>
      <c r="X434" s="211">
        <v>1153688964</v>
      </c>
      <c r="Y434" s="210">
        <v>0</v>
      </c>
      <c r="Z434" s="210">
        <v>0</v>
      </c>
      <c r="AA434" s="210">
        <v>0</v>
      </c>
      <c r="AB434" s="212">
        <v>0</v>
      </c>
      <c r="AC434" s="213">
        <v>1153688964</v>
      </c>
      <c r="AD434" s="210">
        <v>0</v>
      </c>
      <c r="AE434" s="210">
        <v>0</v>
      </c>
      <c r="AF434" s="210">
        <v>0</v>
      </c>
      <c r="AG434" s="210">
        <v>0</v>
      </c>
      <c r="AH434" s="210">
        <v>0</v>
      </c>
      <c r="AI434" s="210">
        <v>0</v>
      </c>
      <c r="AJ434" s="210">
        <v>0</v>
      </c>
      <c r="AK434" s="210">
        <v>0</v>
      </c>
      <c r="AL434" s="211">
        <v>0</v>
      </c>
      <c r="AM434" s="210">
        <v>500000000</v>
      </c>
      <c r="AN434" s="210">
        <v>0</v>
      </c>
      <c r="AO434" s="210">
        <v>0</v>
      </c>
      <c r="AP434" s="212">
        <v>500000000</v>
      </c>
      <c r="AQ434" s="214">
        <v>500000000</v>
      </c>
      <c r="AR434" s="210">
        <v>0</v>
      </c>
      <c r="AS434" s="210">
        <v>0</v>
      </c>
      <c r="AT434" s="210">
        <v>0</v>
      </c>
      <c r="AU434" s="210">
        <v>0</v>
      </c>
      <c r="AV434" s="210">
        <v>0</v>
      </c>
      <c r="AW434" s="210">
        <v>0</v>
      </c>
      <c r="AX434" s="210">
        <v>0</v>
      </c>
      <c r="AY434" s="210">
        <v>0</v>
      </c>
      <c r="AZ434" s="211">
        <v>0</v>
      </c>
      <c r="BA434" s="210">
        <v>1000000000</v>
      </c>
      <c r="BB434" s="210">
        <v>0</v>
      </c>
      <c r="BC434" s="210">
        <v>0</v>
      </c>
      <c r="BD434" s="212">
        <v>1000000000</v>
      </c>
      <c r="BE434" s="214">
        <v>1000000000</v>
      </c>
      <c r="BF434" s="210">
        <v>0</v>
      </c>
      <c r="BG434" s="210">
        <v>0</v>
      </c>
      <c r="BH434" s="210">
        <v>0</v>
      </c>
      <c r="BI434" s="210">
        <v>0</v>
      </c>
      <c r="BJ434" s="210">
        <v>0</v>
      </c>
      <c r="BK434" s="210">
        <v>0</v>
      </c>
      <c r="BL434" s="210">
        <v>0</v>
      </c>
      <c r="BM434" s="210">
        <v>0</v>
      </c>
      <c r="BN434" s="211">
        <v>0</v>
      </c>
      <c r="BO434" s="210">
        <v>500000000</v>
      </c>
      <c r="BP434" s="210">
        <v>0</v>
      </c>
      <c r="BQ434" s="210">
        <v>0</v>
      </c>
      <c r="BR434" s="212">
        <v>500000000</v>
      </c>
      <c r="BS434" s="215">
        <v>500000000</v>
      </c>
      <c r="BT434" s="216">
        <v>3153688964</v>
      </c>
      <c r="BU434" s="217"/>
    </row>
    <row r="435" spans="1:73" ht="15.6">
      <c r="A435" s="201">
        <v>431</v>
      </c>
      <c r="B435" s="202" t="s">
        <v>2366</v>
      </c>
      <c r="C435" s="202" t="s">
        <v>2650</v>
      </c>
      <c r="D435" s="202" t="s">
        <v>3640</v>
      </c>
      <c r="E435" s="202" t="s">
        <v>2710</v>
      </c>
      <c r="F435" s="203">
        <v>32</v>
      </c>
      <c r="G435" s="202" t="s">
        <v>1690</v>
      </c>
      <c r="H435" s="204">
        <v>320305000</v>
      </c>
      <c r="I435" s="205" t="s">
        <v>2721</v>
      </c>
      <c r="J435" s="205" t="s">
        <v>2722</v>
      </c>
      <c r="K435" s="205" t="s">
        <v>2723</v>
      </c>
      <c r="L435" s="220">
        <v>11553</v>
      </c>
      <c r="M435" s="202" t="s">
        <v>2724</v>
      </c>
      <c r="N435" s="204">
        <v>13553</v>
      </c>
      <c r="O435" s="202" t="s">
        <v>2330</v>
      </c>
      <c r="P435" s="210">
        <v>903076308.59000003</v>
      </c>
      <c r="Q435" s="210"/>
      <c r="R435" s="210">
        <v>0</v>
      </c>
      <c r="S435" s="210">
        <v>0</v>
      </c>
      <c r="T435" s="210">
        <v>0</v>
      </c>
      <c r="U435" s="210">
        <v>0</v>
      </c>
      <c r="V435" s="210">
        <v>0</v>
      </c>
      <c r="W435" s="210">
        <v>0</v>
      </c>
      <c r="X435" s="211">
        <v>903076308.59000003</v>
      </c>
      <c r="Y435" s="210">
        <v>0</v>
      </c>
      <c r="Z435" s="210">
        <v>0</v>
      </c>
      <c r="AA435" s="210">
        <v>0</v>
      </c>
      <c r="AB435" s="212">
        <v>0</v>
      </c>
      <c r="AC435" s="213">
        <v>903076308.59000003</v>
      </c>
      <c r="AD435" s="210">
        <v>1721365103</v>
      </c>
      <c r="AE435" s="210">
        <v>0</v>
      </c>
      <c r="AF435" s="210">
        <v>0</v>
      </c>
      <c r="AG435" s="210">
        <v>0</v>
      </c>
      <c r="AH435" s="210">
        <v>0</v>
      </c>
      <c r="AI435" s="210">
        <v>0</v>
      </c>
      <c r="AJ435" s="210">
        <v>0</v>
      </c>
      <c r="AK435" s="210">
        <v>0</v>
      </c>
      <c r="AL435" s="211">
        <v>1721365103</v>
      </c>
      <c r="AM435" s="210">
        <v>0</v>
      </c>
      <c r="AN435" s="210">
        <v>0</v>
      </c>
      <c r="AO435" s="210">
        <v>0</v>
      </c>
      <c r="AP435" s="212">
        <v>0</v>
      </c>
      <c r="AQ435" s="214">
        <v>1721365103</v>
      </c>
      <c r="AR435" s="210">
        <v>968852871.62</v>
      </c>
      <c r="AS435" s="210"/>
      <c r="AT435" s="210">
        <v>0</v>
      </c>
      <c r="AU435" s="210">
        <v>0</v>
      </c>
      <c r="AV435" s="210">
        <v>0</v>
      </c>
      <c r="AW435" s="210">
        <v>0</v>
      </c>
      <c r="AX435" s="210">
        <v>0</v>
      </c>
      <c r="AY435" s="210">
        <v>0</v>
      </c>
      <c r="AZ435" s="211">
        <v>968852871.62</v>
      </c>
      <c r="BA435" s="210">
        <v>0</v>
      </c>
      <c r="BB435" s="210">
        <v>0</v>
      </c>
      <c r="BC435" s="210">
        <v>0</v>
      </c>
      <c r="BD435" s="212">
        <v>0</v>
      </c>
      <c r="BE435" s="214">
        <v>968852871.62</v>
      </c>
      <c r="BF435" s="210">
        <v>1472388633.3299999</v>
      </c>
      <c r="BG435" s="210"/>
      <c r="BH435" s="210">
        <v>0</v>
      </c>
      <c r="BI435" s="210">
        <v>0</v>
      </c>
      <c r="BJ435" s="210">
        <v>0</v>
      </c>
      <c r="BK435" s="210">
        <v>0</v>
      </c>
      <c r="BL435" s="210">
        <v>0</v>
      </c>
      <c r="BM435" s="210">
        <v>0</v>
      </c>
      <c r="BN435" s="211">
        <v>1472388633.3299999</v>
      </c>
      <c r="BO435" s="210">
        <v>0</v>
      </c>
      <c r="BP435" s="210">
        <v>0</v>
      </c>
      <c r="BQ435" s="210">
        <v>0</v>
      </c>
      <c r="BR435" s="212">
        <v>0</v>
      </c>
      <c r="BS435" s="215">
        <v>1472388633.3299999</v>
      </c>
      <c r="BT435" s="216">
        <v>5065682916.54</v>
      </c>
      <c r="BU435" s="217"/>
    </row>
    <row r="436" spans="1:73" ht="15.6">
      <c r="A436" s="201">
        <v>432</v>
      </c>
      <c r="B436" s="202" t="s">
        <v>2366</v>
      </c>
      <c r="C436" s="202" t="s">
        <v>2650</v>
      </c>
      <c r="D436" s="202" t="s">
        <v>3640</v>
      </c>
      <c r="E436" s="202" t="s">
        <v>2710</v>
      </c>
      <c r="F436" s="203">
        <v>32</v>
      </c>
      <c r="G436" s="202" t="s">
        <v>1690</v>
      </c>
      <c r="H436" s="204">
        <v>320400400</v>
      </c>
      <c r="I436" s="205" t="s">
        <v>1993</v>
      </c>
      <c r="J436" s="205" t="s">
        <v>2726</v>
      </c>
      <c r="K436" s="205" t="s">
        <v>2727</v>
      </c>
      <c r="L436" s="220">
        <v>3</v>
      </c>
      <c r="M436" s="202" t="s">
        <v>2724</v>
      </c>
      <c r="N436" s="204">
        <v>7</v>
      </c>
      <c r="O436" s="202" t="s">
        <v>2330</v>
      </c>
      <c r="P436" s="210">
        <v>0</v>
      </c>
      <c r="Q436" s="210">
        <v>0</v>
      </c>
      <c r="R436" s="210">
        <v>0</v>
      </c>
      <c r="S436" s="210">
        <v>0</v>
      </c>
      <c r="T436" s="210">
        <v>0</v>
      </c>
      <c r="U436" s="210">
        <v>0</v>
      </c>
      <c r="V436" s="210">
        <v>0</v>
      </c>
      <c r="W436" s="210">
        <v>0</v>
      </c>
      <c r="X436" s="211">
        <v>0</v>
      </c>
      <c r="Y436" s="210">
        <v>0</v>
      </c>
      <c r="Z436" s="210">
        <v>0</v>
      </c>
      <c r="AA436" s="210">
        <v>0</v>
      </c>
      <c r="AB436" s="212">
        <v>0</v>
      </c>
      <c r="AC436" s="213">
        <v>0</v>
      </c>
      <c r="AD436" s="210">
        <v>53781000</v>
      </c>
      <c r="AE436" s="210">
        <v>0</v>
      </c>
      <c r="AF436" s="210">
        <v>0</v>
      </c>
      <c r="AG436" s="210">
        <v>0</v>
      </c>
      <c r="AH436" s="210">
        <v>0</v>
      </c>
      <c r="AI436" s="210">
        <v>0</v>
      </c>
      <c r="AJ436" s="210">
        <v>0</v>
      </c>
      <c r="AK436" s="210">
        <v>0</v>
      </c>
      <c r="AL436" s="211">
        <v>53781000</v>
      </c>
      <c r="AM436" s="210">
        <v>0</v>
      </c>
      <c r="AN436" s="210">
        <v>0</v>
      </c>
      <c r="AO436" s="210">
        <v>0</v>
      </c>
      <c r="AP436" s="212">
        <v>0</v>
      </c>
      <c r="AQ436" s="214">
        <v>53781000</v>
      </c>
      <c r="AR436" s="210">
        <v>55932240</v>
      </c>
      <c r="AS436" s="210">
        <v>0</v>
      </c>
      <c r="AT436" s="210">
        <v>0</v>
      </c>
      <c r="AU436" s="210">
        <v>0</v>
      </c>
      <c r="AV436" s="210">
        <v>0</v>
      </c>
      <c r="AW436" s="210">
        <v>0</v>
      </c>
      <c r="AX436" s="210">
        <v>0</v>
      </c>
      <c r="AY436" s="210">
        <v>0</v>
      </c>
      <c r="AZ436" s="211">
        <v>55932240</v>
      </c>
      <c r="BA436" s="210">
        <v>0</v>
      </c>
      <c r="BB436" s="210">
        <v>0</v>
      </c>
      <c r="BC436" s="210">
        <v>0</v>
      </c>
      <c r="BD436" s="212">
        <v>0</v>
      </c>
      <c r="BE436" s="214">
        <v>55932240</v>
      </c>
      <c r="BF436" s="210">
        <v>58169529.600000001</v>
      </c>
      <c r="BG436" s="210">
        <v>0</v>
      </c>
      <c r="BH436" s="210">
        <v>0</v>
      </c>
      <c r="BI436" s="210">
        <v>0</v>
      </c>
      <c r="BJ436" s="210">
        <v>0</v>
      </c>
      <c r="BK436" s="210">
        <v>0</v>
      </c>
      <c r="BL436" s="210">
        <v>0</v>
      </c>
      <c r="BM436" s="210">
        <v>0</v>
      </c>
      <c r="BN436" s="211">
        <v>58169529.600000001</v>
      </c>
      <c r="BO436" s="210">
        <v>0</v>
      </c>
      <c r="BP436" s="210">
        <v>0</v>
      </c>
      <c r="BQ436" s="210">
        <v>0</v>
      </c>
      <c r="BR436" s="212">
        <v>0</v>
      </c>
      <c r="BS436" s="215">
        <v>58169529.600000001</v>
      </c>
      <c r="BT436" s="216">
        <v>167882769.59999999</v>
      </c>
      <c r="BU436" s="217"/>
    </row>
    <row r="437" spans="1:73" ht="31.2">
      <c r="A437" s="201">
        <v>433</v>
      </c>
      <c r="B437" s="202" t="s">
        <v>2366</v>
      </c>
      <c r="C437" s="202" t="s">
        <v>2650</v>
      </c>
      <c r="D437" s="202" t="s">
        <v>3640</v>
      </c>
      <c r="E437" s="202" t="s">
        <v>2710</v>
      </c>
      <c r="F437" s="203">
        <v>40</v>
      </c>
      <c r="G437" s="202" t="s">
        <v>2398</v>
      </c>
      <c r="H437" s="204">
        <v>400305500</v>
      </c>
      <c r="I437" s="205" t="s">
        <v>1184</v>
      </c>
      <c r="J437" s="205" t="s">
        <v>2730</v>
      </c>
      <c r="K437" s="205" t="s">
        <v>2731</v>
      </c>
      <c r="L437" s="220">
        <v>121</v>
      </c>
      <c r="M437" s="202" t="s">
        <v>2343</v>
      </c>
      <c r="N437" s="204">
        <v>281</v>
      </c>
      <c r="O437" s="202" t="s">
        <v>2330</v>
      </c>
      <c r="P437" s="210">
        <v>68950000</v>
      </c>
      <c r="Q437" s="210">
        <v>0</v>
      </c>
      <c r="R437" s="210">
        <v>0</v>
      </c>
      <c r="S437" s="210">
        <v>0</v>
      </c>
      <c r="T437" s="210">
        <v>0</v>
      </c>
      <c r="U437" s="210">
        <v>0</v>
      </c>
      <c r="V437" s="210">
        <v>0</v>
      </c>
      <c r="W437" s="210">
        <v>0</v>
      </c>
      <c r="X437" s="211">
        <v>68950000</v>
      </c>
      <c r="Y437" s="210">
        <v>0</v>
      </c>
      <c r="Z437" s="210">
        <v>0</v>
      </c>
      <c r="AA437" s="210">
        <v>0</v>
      </c>
      <c r="AB437" s="212">
        <v>0</v>
      </c>
      <c r="AC437" s="213">
        <v>68950000</v>
      </c>
      <c r="AD437" s="210">
        <v>53781000</v>
      </c>
      <c r="AE437" s="210">
        <v>0</v>
      </c>
      <c r="AF437" s="210">
        <v>0</v>
      </c>
      <c r="AG437" s="210">
        <v>0</v>
      </c>
      <c r="AH437" s="210">
        <v>0</v>
      </c>
      <c r="AI437" s="210">
        <v>0</v>
      </c>
      <c r="AJ437" s="210">
        <v>0</v>
      </c>
      <c r="AK437" s="210">
        <v>0</v>
      </c>
      <c r="AL437" s="211">
        <v>53781000</v>
      </c>
      <c r="AM437" s="210"/>
      <c r="AN437" s="210">
        <v>0</v>
      </c>
      <c r="AO437" s="210">
        <v>0</v>
      </c>
      <c r="AP437" s="212">
        <v>0</v>
      </c>
      <c r="AQ437" s="214">
        <v>53781000</v>
      </c>
      <c r="AR437" s="210">
        <v>55932240</v>
      </c>
      <c r="AS437" s="210">
        <v>0</v>
      </c>
      <c r="AT437" s="210">
        <v>0</v>
      </c>
      <c r="AU437" s="210">
        <v>0</v>
      </c>
      <c r="AV437" s="210">
        <v>0</v>
      </c>
      <c r="AW437" s="210">
        <v>0</v>
      </c>
      <c r="AX437" s="210">
        <v>0</v>
      </c>
      <c r="AY437" s="210">
        <v>0</v>
      </c>
      <c r="AZ437" s="211">
        <v>55932240</v>
      </c>
      <c r="BA437" s="210">
        <v>0</v>
      </c>
      <c r="BB437" s="210">
        <v>0</v>
      </c>
      <c r="BC437" s="210">
        <v>0</v>
      </c>
      <c r="BD437" s="212">
        <v>0</v>
      </c>
      <c r="BE437" s="214">
        <v>55932240</v>
      </c>
      <c r="BF437" s="210">
        <v>58169529.600000001</v>
      </c>
      <c r="BG437" s="210">
        <v>0</v>
      </c>
      <c r="BH437" s="210">
        <v>0</v>
      </c>
      <c r="BI437" s="210">
        <v>0</v>
      </c>
      <c r="BJ437" s="210">
        <v>0</v>
      </c>
      <c r="BK437" s="210">
        <v>0</v>
      </c>
      <c r="BL437" s="210">
        <v>0</v>
      </c>
      <c r="BM437" s="210">
        <v>0</v>
      </c>
      <c r="BN437" s="211">
        <v>58169529.600000001</v>
      </c>
      <c r="BO437" s="210">
        <v>0</v>
      </c>
      <c r="BP437" s="210">
        <v>0</v>
      </c>
      <c r="BQ437" s="210">
        <v>0</v>
      </c>
      <c r="BR437" s="212">
        <v>0</v>
      </c>
      <c r="BS437" s="215">
        <v>58169529.600000001</v>
      </c>
      <c r="BT437" s="216">
        <v>236832769.59999999</v>
      </c>
      <c r="BU437" s="217"/>
    </row>
    <row r="438" spans="1:73" ht="31.2">
      <c r="A438" s="201">
        <v>434</v>
      </c>
      <c r="B438" s="202" t="s">
        <v>2366</v>
      </c>
      <c r="C438" s="202" t="s">
        <v>2650</v>
      </c>
      <c r="D438" s="202" t="s">
        <v>3640</v>
      </c>
      <c r="E438" s="202" t="s">
        <v>2710</v>
      </c>
      <c r="F438" s="203">
        <v>40</v>
      </c>
      <c r="G438" s="202" t="s">
        <v>2398</v>
      </c>
      <c r="H438" s="204">
        <v>400304200</v>
      </c>
      <c r="I438" s="205" t="s">
        <v>2669</v>
      </c>
      <c r="J438" s="205" t="s">
        <v>2734</v>
      </c>
      <c r="K438" s="205" t="s">
        <v>2735</v>
      </c>
      <c r="L438" s="220">
        <v>35</v>
      </c>
      <c r="M438" s="202" t="s">
        <v>2343</v>
      </c>
      <c r="N438" s="204">
        <v>70</v>
      </c>
      <c r="O438" s="202" t="s">
        <v>2330</v>
      </c>
      <c r="P438" s="210">
        <v>68950000</v>
      </c>
      <c r="Q438" s="210">
        <v>0</v>
      </c>
      <c r="R438" s="210">
        <v>0</v>
      </c>
      <c r="S438" s="210">
        <v>0</v>
      </c>
      <c r="T438" s="210">
        <v>0</v>
      </c>
      <c r="U438" s="210">
        <v>0</v>
      </c>
      <c r="V438" s="210">
        <v>0</v>
      </c>
      <c r="W438" s="210">
        <v>0</v>
      </c>
      <c r="X438" s="211">
        <v>68950000</v>
      </c>
      <c r="Y438" s="210">
        <v>0</v>
      </c>
      <c r="Z438" s="210">
        <v>0</v>
      </c>
      <c r="AA438" s="210">
        <v>0</v>
      </c>
      <c r="AB438" s="212">
        <v>0</v>
      </c>
      <c r="AC438" s="213">
        <v>68950000</v>
      </c>
      <c r="AD438" s="210">
        <v>53781000</v>
      </c>
      <c r="AE438" s="210">
        <v>0</v>
      </c>
      <c r="AF438" s="210">
        <v>0</v>
      </c>
      <c r="AG438" s="210">
        <v>0</v>
      </c>
      <c r="AH438" s="210">
        <v>0</v>
      </c>
      <c r="AI438" s="210">
        <v>0</v>
      </c>
      <c r="AJ438" s="210">
        <v>0</v>
      </c>
      <c r="AK438" s="210">
        <v>0</v>
      </c>
      <c r="AL438" s="211">
        <v>53781000</v>
      </c>
      <c r="AM438" s="210">
        <v>0</v>
      </c>
      <c r="AN438" s="210">
        <v>0</v>
      </c>
      <c r="AO438" s="210">
        <v>0</v>
      </c>
      <c r="AP438" s="212">
        <v>0</v>
      </c>
      <c r="AQ438" s="214">
        <v>53781000</v>
      </c>
      <c r="AR438" s="210">
        <v>55932240</v>
      </c>
      <c r="AS438" s="210">
        <v>0</v>
      </c>
      <c r="AT438" s="210">
        <v>0</v>
      </c>
      <c r="AU438" s="210">
        <v>0</v>
      </c>
      <c r="AV438" s="210">
        <v>0</v>
      </c>
      <c r="AW438" s="210">
        <v>0</v>
      </c>
      <c r="AX438" s="210">
        <v>0</v>
      </c>
      <c r="AY438" s="210">
        <v>0</v>
      </c>
      <c r="AZ438" s="211">
        <v>55932240</v>
      </c>
      <c r="BA438" s="210">
        <v>0</v>
      </c>
      <c r="BB438" s="210">
        <v>0</v>
      </c>
      <c r="BC438" s="210">
        <v>0</v>
      </c>
      <c r="BD438" s="212">
        <v>0</v>
      </c>
      <c r="BE438" s="214">
        <v>55932240</v>
      </c>
      <c r="BF438" s="210">
        <v>58169529.600000001</v>
      </c>
      <c r="BG438" s="210">
        <v>0</v>
      </c>
      <c r="BH438" s="210">
        <v>0</v>
      </c>
      <c r="BI438" s="210">
        <v>0</v>
      </c>
      <c r="BJ438" s="210">
        <v>0</v>
      </c>
      <c r="BK438" s="210">
        <v>0</v>
      </c>
      <c r="BL438" s="210">
        <v>0</v>
      </c>
      <c r="BM438" s="210">
        <v>0</v>
      </c>
      <c r="BN438" s="211">
        <v>58169529.600000001</v>
      </c>
      <c r="BO438" s="210">
        <v>0</v>
      </c>
      <c r="BP438" s="210">
        <v>0</v>
      </c>
      <c r="BQ438" s="210">
        <v>0</v>
      </c>
      <c r="BR438" s="212">
        <v>0</v>
      </c>
      <c r="BS438" s="215">
        <v>58169529.600000001</v>
      </c>
      <c r="BT438" s="216">
        <v>236832769.59999999</v>
      </c>
      <c r="BU438" s="217"/>
    </row>
    <row r="439" spans="1:73" ht="31.2">
      <c r="A439" s="201">
        <v>435</v>
      </c>
      <c r="B439" s="202" t="s">
        <v>2366</v>
      </c>
      <c r="C439" s="202" t="s">
        <v>2650</v>
      </c>
      <c r="D439" s="202" t="s">
        <v>3640</v>
      </c>
      <c r="E439" s="202" t="s">
        <v>2710</v>
      </c>
      <c r="F439" s="203">
        <v>40</v>
      </c>
      <c r="G439" s="202" t="s">
        <v>2398</v>
      </c>
      <c r="H439" s="204">
        <v>400305500</v>
      </c>
      <c r="I439" s="205" t="s">
        <v>1184</v>
      </c>
      <c r="J439" s="205" t="s">
        <v>2737</v>
      </c>
      <c r="K439" s="205" t="s">
        <v>2738</v>
      </c>
      <c r="L439" s="220">
        <v>145</v>
      </c>
      <c r="M439" s="202" t="s">
        <v>2343</v>
      </c>
      <c r="N439" s="204">
        <v>305</v>
      </c>
      <c r="O439" s="202" t="s">
        <v>2330</v>
      </c>
      <c r="P439" s="210">
        <v>68950000</v>
      </c>
      <c r="Q439" s="210">
        <v>0</v>
      </c>
      <c r="R439" s="210">
        <v>0</v>
      </c>
      <c r="S439" s="210">
        <v>0</v>
      </c>
      <c r="T439" s="210">
        <v>0</v>
      </c>
      <c r="U439" s="210">
        <v>0</v>
      </c>
      <c r="V439" s="210">
        <v>0</v>
      </c>
      <c r="W439" s="210">
        <v>0</v>
      </c>
      <c r="X439" s="211">
        <v>68950000</v>
      </c>
      <c r="Y439" s="210">
        <v>0</v>
      </c>
      <c r="Z439" s="210">
        <v>0</v>
      </c>
      <c r="AA439" s="210">
        <v>0</v>
      </c>
      <c r="AB439" s="212">
        <v>0</v>
      </c>
      <c r="AC439" s="213">
        <v>68950000</v>
      </c>
      <c r="AD439" s="210">
        <v>53781000</v>
      </c>
      <c r="AE439" s="210">
        <v>0</v>
      </c>
      <c r="AF439" s="210">
        <v>0</v>
      </c>
      <c r="AG439" s="210">
        <v>0</v>
      </c>
      <c r="AH439" s="210">
        <v>0</v>
      </c>
      <c r="AI439" s="210">
        <v>0</v>
      </c>
      <c r="AJ439" s="210">
        <v>0</v>
      </c>
      <c r="AK439" s="210">
        <v>0</v>
      </c>
      <c r="AL439" s="211">
        <v>53781000</v>
      </c>
      <c r="AM439" s="210">
        <v>0</v>
      </c>
      <c r="AN439" s="210">
        <v>0</v>
      </c>
      <c r="AO439" s="210">
        <v>0</v>
      </c>
      <c r="AP439" s="212">
        <v>0</v>
      </c>
      <c r="AQ439" s="214">
        <v>53781000</v>
      </c>
      <c r="AR439" s="210">
        <v>55932240</v>
      </c>
      <c r="AS439" s="210">
        <v>0</v>
      </c>
      <c r="AT439" s="210">
        <v>0</v>
      </c>
      <c r="AU439" s="210">
        <v>0</v>
      </c>
      <c r="AV439" s="210">
        <v>0</v>
      </c>
      <c r="AW439" s="210">
        <v>0</v>
      </c>
      <c r="AX439" s="210">
        <v>0</v>
      </c>
      <c r="AY439" s="210">
        <v>0</v>
      </c>
      <c r="AZ439" s="211">
        <v>55932240</v>
      </c>
      <c r="BA439" s="210">
        <v>0</v>
      </c>
      <c r="BB439" s="210">
        <v>0</v>
      </c>
      <c r="BC439" s="210">
        <v>0</v>
      </c>
      <c r="BD439" s="212">
        <v>0</v>
      </c>
      <c r="BE439" s="214">
        <v>55932240</v>
      </c>
      <c r="BF439" s="210">
        <v>58169529.600000001</v>
      </c>
      <c r="BG439" s="210">
        <v>0</v>
      </c>
      <c r="BH439" s="210">
        <v>0</v>
      </c>
      <c r="BI439" s="210">
        <v>0</v>
      </c>
      <c r="BJ439" s="210">
        <v>0</v>
      </c>
      <c r="BK439" s="210">
        <v>0</v>
      </c>
      <c r="BL439" s="210">
        <v>0</v>
      </c>
      <c r="BM439" s="210">
        <v>0</v>
      </c>
      <c r="BN439" s="211">
        <v>58169529.600000001</v>
      </c>
      <c r="BO439" s="210">
        <v>0</v>
      </c>
      <c r="BP439" s="210">
        <v>0</v>
      </c>
      <c r="BQ439" s="210">
        <v>0</v>
      </c>
      <c r="BR439" s="212">
        <v>0</v>
      </c>
      <c r="BS439" s="215">
        <v>58169529.600000001</v>
      </c>
      <c r="BT439" s="216">
        <v>236832769.59999999</v>
      </c>
      <c r="BU439" s="217"/>
    </row>
    <row r="440" spans="1:73" ht="31.2">
      <c r="A440" s="201">
        <v>436</v>
      </c>
      <c r="B440" s="202" t="s">
        <v>2366</v>
      </c>
      <c r="C440" s="202" t="s">
        <v>2650</v>
      </c>
      <c r="D440" s="202" t="s">
        <v>3640</v>
      </c>
      <c r="E440" s="202" t="s">
        <v>2710</v>
      </c>
      <c r="F440" s="203">
        <v>40</v>
      </c>
      <c r="G440" s="202" t="s">
        <v>2398</v>
      </c>
      <c r="H440" s="204">
        <v>400301700</v>
      </c>
      <c r="I440" s="205" t="s">
        <v>2741</v>
      </c>
      <c r="J440" s="205" t="s">
        <v>2742</v>
      </c>
      <c r="K440" s="205" t="s">
        <v>2743</v>
      </c>
      <c r="L440" s="220">
        <v>4</v>
      </c>
      <c r="M440" s="202" t="s">
        <v>2343</v>
      </c>
      <c r="N440" s="204">
        <v>16</v>
      </c>
      <c r="O440" s="202" t="s">
        <v>2330</v>
      </c>
      <c r="P440" s="210">
        <v>0</v>
      </c>
      <c r="Q440" s="210">
        <v>0</v>
      </c>
      <c r="R440" s="210">
        <v>0</v>
      </c>
      <c r="S440" s="210">
        <v>0</v>
      </c>
      <c r="T440" s="210">
        <v>0</v>
      </c>
      <c r="U440" s="210">
        <v>0</v>
      </c>
      <c r="V440" s="210">
        <v>1600000000</v>
      </c>
      <c r="W440" s="210">
        <v>0</v>
      </c>
      <c r="X440" s="211">
        <v>1600000000</v>
      </c>
      <c r="Y440" s="210">
        <v>0</v>
      </c>
      <c r="Z440" s="210">
        <v>0</v>
      </c>
      <c r="AA440" s="210">
        <v>0</v>
      </c>
      <c r="AB440" s="212">
        <v>0</v>
      </c>
      <c r="AC440" s="213">
        <v>1600000000</v>
      </c>
      <c r="AD440" s="210">
        <v>0</v>
      </c>
      <c r="AE440" s="210">
        <v>776820344</v>
      </c>
      <c r="AF440" s="210">
        <v>0</v>
      </c>
      <c r="AG440" s="210">
        <v>0</v>
      </c>
      <c r="AH440" s="210">
        <v>0</v>
      </c>
      <c r="AI440" s="210">
        <v>0</v>
      </c>
      <c r="AJ440" s="210">
        <v>0</v>
      </c>
      <c r="AK440" s="210">
        <v>0</v>
      </c>
      <c r="AL440" s="211">
        <v>776820344</v>
      </c>
      <c r="AM440" s="210">
        <v>1800000000</v>
      </c>
      <c r="AN440" s="210">
        <v>0</v>
      </c>
      <c r="AO440" s="210">
        <v>0</v>
      </c>
      <c r="AP440" s="212">
        <v>1800000000</v>
      </c>
      <c r="AQ440" s="214">
        <v>2576820344</v>
      </c>
      <c r="AR440" s="210">
        <v>0</v>
      </c>
      <c r="AS440" s="210">
        <v>826493157.75999999</v>
      </c>
      <c r="AT440" s="210">
        <v>0</v>
      </c>
      <c r="AU440" s="210">
        <v>0</v>
      </c>
      <c r="AV440" s="210">
        <v>0</v>
      </c>
      <c r="AW440" s="210">
        <v>0</v>
      </c>
      <c r="AX440" s="210">
        <v>0</v>
      </c>
      <c r="AY440" s="210">
        <v>0</v>
      </c>
      <c r="AZ440" s="211">
        <v>826493157.75999999</v>
      </c>
      <c r="BA440" s="210">
        <v>2400000000</v>
      </c>
      <c r="BB440" s="210">
        <v>0</v>
      </c>
      <c r="BC440" s="210">
        <v>0</v>
      </c>
      <c r="BD440" s="212">
        <v>2400000000</v>
      </c>
      <c r="BE440" s="214">
        <v>3226493157.7600002</v>
      </c>
      <c r="BF440" s="210">
        <v>0</v>
      </c>
      <c r="BG440" s="210">
        <v>892552884.07000005</v>
      </c>
      <c r="BH440" s="210">
        <v>0</v>
      </c>
      <c r="BI440" s="210">
        <v>0</v>
      </c>
      <c r="BJ440" s="210">
        <v>0</v>
      </c>
      <c r="BK440" s="210">
        <v>0</v>
      </c>
      <c r="BL440" s="210">
        <v>0</v>
      </c>
      <c r="BM440" s="210">
        <v>0</v>
      </c>
      <c r="BN440" s="211">
        <v>892552884.07000005</v>
      </c>
      <c r="BO440" s="210">
        <v>2400000000</v>
      </c>
      <c r="BP440" s="210">
        <v>0</v>
      </c>
      <c r="BQ440" s="210">
        <v>0</v>
      </c>
      <c r="BR440" s="212">
        <v>2400000000</v>
      </c>
      <c r="BS440" s="215">
        <v>3292552884.0700002</v>
      </c>
      <c r="BT440" s="216">
        <v>10695866385.83</v>
      </c>
      <c r="BU440" s="217"/>
    </row>
    <row r="441" spans="1:73" ht="31.2">
      <c r="A441" s="201">
        <v>437</v>
      </c>
      <c r="B441" s="202" t="s">
        <v>2366</v>
      </c>
      <c r="C441" s="202" t="s">
        <v>2650</v>
      </c>
      <c r="D441" s="202" t="s">
        <v>3640</v>
      </c>
      <c r="E441" s="202" t="s">
        <v>2710</v>
      </c>
      <c r="F441" s="203">
        <v>40</v>
      </c>
      <c r="G441" s="202" t="s">
        <v>2398</v>
      </c>
      <c r="H441" s="204">
        <v>400301702</v>
      </c>
      <c r="I441" s="205" t="s">
        <v>2741</v>
      </c>
      <c r="J441" s="205" t="s">
        <v>2745</v>
      </c>
      <c r="K441" s="205" t="s">
        <v>2746</v>
      </c>
      <c r="L441" s="220">
        <v>3</v>
      </c>
      <c r="M441" s="202" t="s">
        <v>2343</v>
      </c>
      <c r="N441" s="204">
        <v>7</v>
      </c>
      <c r="O441" s="202" t="s">
        <v>2330</v>
      </c>
      <c r="P441" s="210">
        <v>0</v>
      </c>
      <c r="Q441" s="210">
        <v>0</v>
      </c>
      <c r="R441" s="210">
        <v>0</v>
      </c>
      <c r="S441" s="210">
        <v>0</v>
      </c>
      <c r="T441" s="210">
        <v>0</v>
      </c>
      <c r="U441" s="210">
        <v>0</v>
      </c>
      <c r="V441" s="210">
        <v>0</v>
      </c>
      <c r="W441" s="210">
        <v>0</v>
      </c>
      <c r="X441" s="211">
        <v>0</v>
      </c>
      <c r="Y441" s="210">
        <v>0</v>
      </c>
      <c r="Z441" s="210">
        <v>0</v>
      </c>
      <c r="AA441" s="210">
        <v>0</v>
      </c>
      <c r="AB441" s="212">
        <v>0</v>
      </c>
      <c r="AC441" s="213">
        <v>0</v>
      </c>
      <c r="AD441" s="210">
        <v>0</v>
      </c>
      <c r="AE441" s="210">
        <v>790587656</v>
      </c>
      <c r="AF441" s="210">
        <v>0</v>
      </c>
      <c r="AG441" s="210">
        <v>0</v>
      </c>
      <c r="AH441" s="210">
        <v>0</v>
      </c>
      <c r="AI441" s="210">
        <v>0</v>
      </c>
      <c r="AJ441" s="210">
        <v>0</v>
      </c>
      <c r="AK441" s="210">
        <v>0</v>
      </c>
      <c r="AL441" s="211">
        <v>790587656</v>
      </c>
      <c r="AM441" s="210">
        <v>0</v>
      </c>
      <c r="AN441" s="210">
        <v>0</v>
      </c>
      <c r="AO441" s="210">
        <v>0</v>
      </c>
      <c r="AP441" s="212">
        <v>0</v>
      </c>
      <c r="AQ441" s="214">
        <v>790587656</v>
      </c>
      <c r="AR441" s="210">
        <v>0</v>
      </c>
      <c r="AS441" s="210">
        <v>840811162.24000001</v>
      </c>
      <c r="AT441" s="210">
        <v>0</v>
      </c>
      <c r="AU441" s="210">
        <v>0</v>
      </c>
      <c r="AV441" s="210">
        <v>0</v>
      </c>
      <c r="AW441" s="210">
        <v>0</v>
      </c>
      <c r="AX441" s="210">
        <v>0</v>
      </c>
      <c r="AY441" s="210">
        <v>0</v>
      </c>
      <c r="AZ441" s="211">
        <v>840811162.24000001</v>
      </c>
      <c r="BA441" s="210">
        <v>0</v>
      </c>
      <c r="BB441" s="210">
        <v>0</v>
      </c>
      <c r="BC441" s="210">
        <v>0</v>
      </c>
      <c r="BD441" s="212">
        <v>0</v>
      </c>
      <c r="BE441" s="214">
        <v>840811162.24000001</v>
      </c>
      <c r="BF441" s="210">
        <v>0</v>
      </c>
      <c r="BG441" s="210">
        <v>907443608.73000002</v>
      </c>
      <c r="BH441" s="210">
        <v>0</v>
      </c>
      <c r="BI441" s="210">
        <v>0</v>
      </c>
      <c r="BJ441" s="210">
        <v>0</v>
      </c>
      <c r="BK441" s="210">
        <v>0</v>
      </c>
      <c r="BL441" s="210">
        <v>0</v>
      </c>
      <c r="BM441" s="210">
        <v>0</v>
      </c>
      <c r="BN441" s="211">
        <v>907443608.73000002</v>
      </c>
      <c r="BO441" s="210"/>
      <c r="BP441" s="210">
        <v>0</v>
      </c>
      <c r="BQ441" s="210">
        <v>0</v>
      </c>
      <c r="BR441" s="212">
        <v>0</v>
      </c>
      <c r="BS441" s="215">
        <v>907443608.73000002</v>
      </c>
      <c r="BT441" s="216">
        <v>2538842426.9700003</v>
      </c>
      <c r="BU441" s="217"/>
    </row>
    <row r="442" spans="1:73" ht="31.2">
      <c r="A442" s="201">
        <v>438</v>
      </c>
      <c r="B442" s="202" t="s">
        <v>2366</v>
      </c>
      <c r="C442" s="202" t="s">
        <v>2650</v>
      </c>
      <c r="D442" s="202" t="s">
        <v>3640</v>
      </c>
      <c r="E442" s="202" t="s">
        <v>2710</v>
      </c>
      <c r="F442" s="203">
        <v>40</v>
      </c>
      <c r="G442" s="202" t="s">
        <v>2398</v>
      </c>
      <c r="H442" s="204">
        <v>400304400</v>
      </c>
      <c r="I442" s="205" t="s">
        <v>2290</v>
      </c>
      <c r="J442" s="205" t="s">
        <v>2748</v>
      </c>
      <c r="K442" s="205" t="s">
        <v>2749</v>
      </c>
      <c r="L442" s="220">
        <v>7111</v>
      </c>
      <c r="M442" s="202" t="s">
        <v>2343</v>
      </c>
      <c r="N442" s="204">
        <v>8000</v>
      </c>
      <c r="O442" s="202" t="s">
        <v>2330</v>
      </c>
      <c r="P442" s="210">
        <v>19671444.57</v>
      </c>
      <c r="Q442" s="210">
        <v>23469290</v>
      </c>
      <c r="R442" s="210">
        <v>0</v>
      </c>
      <c r="S442" s="210">
        <v>0</v>
      </c>
      <c r="T442" s="210">
        <v>0</v>
      </c>
      <c r="U442" s="210">
        <v>0</v>
      </c>
      <c r="V442" s="210">
        <v>0</v>
      </c>
      <c r="W442" s="210">
        <v>0</v>
      </c>
      <c r="X442" s="211">
        <v>43140734.57</v>
      </c>
      <c r="Y442" s="210">
        <v>0</v>
      </c>
      <c r="Z442" s="210">
        <v>0</v>
      </c>
      <c r="AA442" s="210">
        <v>0</v>
      </c>
      <c r="AB442" s="212">
        <v>0</v>
      </c>
      <c r="AC442" s="213">
        <v>43140734.57</v>
      </c>
      <c r="AD442" s="210">
        <v>0</v>
      </c>
      <c r="AE442" s="210">
        <v>0</v>
      </c>
      <c r="AF442" s="210">
        <v>0</v>
      </c>
      <c r="AG442" s="210">
        <v>0</v>
      </c>
      <c r="AH442" s="210">
        <v>0</v>
      </c>
      <c r="AI442" s="210">
        <v>0</v>
      </c>
      <c r="AJ442" s="210"/>
      <c r="AK442" s="210">
        <v>0</v>
      </c>
      <c r="AL442" s="211">
        <v>0</v>
      </c>
      <c r="AM442" s="210">
        <v>5100000000</v>
      </c>
      <c r="AN442" s="210">
        <v>0</v>
      </c>
      <c r="AO442" s="210">
        <v>0</v>
      </c>
      <c r="AP442" s="212">
        <v>5100000000</v>
      </c>
      <c r="AQ442" s="214">
        <v>5100000000</v>
      </c>
      <c r="AR442" s="210">
        <v>0</v>
      </c>
      <c r="AS442" s="210">
        <v>0</v>
      </c>
      <c r="AT442" s="210">
        <v>0</v>
      </c>
      <c r="AU442" s="210">
        <v>0</v>
      </c>
      <c r="AV442" s="210">
        <v>0</v>
      </c>
      <c r="AW442" s="210">
        <v>0</v>
      </c>
      <c r="AX442" s="210">
        <v>0</v>
      </c>
      <c r="AY442" s="210">
        <v>0</v>
      </c>
      <c r="AZ442" s="211">
        <v>0</v>
      </c>
      <c r="BA442" s="210">
        <v>6800000000</v>
      </c>
      <c r="BB442" s="210">
        <v>0</v>
      </c>
      <c r="BC442" s="210">
        <v>0</v>
      </c>
      <c r="BD442" s="212">
        <v>6800000000</v>
      </c>
      <c r="BE442" s="214">
        <v>6800000000</v>
      </c>
      <c r="BF442" s="210">
        <v>0</v>
      </c>
      <c r="BG442" s="210">
        <v>0</v>
      </c>
      <c r="BH442" s="210">
        <v>0</v>
      </c>
      <c r="BI442" s="210">
        <v>0</v>
      </c>
      <c r="BJ442" s="210">
        <v>0</v>
      </c>
      <c r="BK442" s="210">
        <v>0</v>
      </c>
      <c r="BL442" s="210">
        <v>0</v>
      </c>
      <c r="BM442" s="210">
        <v>0</v>
      </c>
      <c r="BN442" s="211">
        <v>0</v>
      </c>
      <c r="BO442" s="210">
        <v>3213000000</v>
      </c>
      <c r="BP442" s="210">
        <v>0</v>
      </c>
      <c r="BQ442" s="210">
        <v>0</v>
      </c>
      <c r="BR442" s="212">
        <v>3213000000</v>
      </c>
      <c r="BS442" s="215">
        <v>3213000000</v>
      </c>
      <c r="BT442" s="216">
        <v>15156140734.57</v>
      </c>
      <c r="BU442" s="217"/>
    </row>
    <row r="443" spans="1:73" ht="31.2">
      <c r="A443" s="201">
        <v>439</v>
      </c>
      <c r="B443" s="202" t="s">
        <v>2366</v>
      </c>
      <c r="C443" s="202" t="s">
        <v>2650</v>
      </c>
      <c r="D443" s="202" t="s">
        <v>3640</v>
      </c>
      <c r="E443" s="202" t="s">
        <v>2710</v>
      </c>
      <c r="F443" s="203">
        <v>40</v>
      </c>
      <c r="G443" s="202" t="s">
        <v>2398</v>
      </c>
      <c r="H443" s="204">
        <v>400301700</v>
      </c>
      <c r="I443" s="205" t="s">
        <v>2741</v>
      </c>
      <c r="J443" s="205" t="s">
        <v>2752</v>
      </c>
      <c r="K443" s="205" t="s">
        <v>2753</v>
      </c>
      <c r="L443" s="220">
        <v>2</v>
      </c>
      <c r="M443" s="202" t="s">
        <v>2343</v>
      </c>
      <c r="N443" s="204">
        <v>10</v>
      </c>
      <c r="O443" s="202" t="s">
        <v>2330</v>
      </c>
      <c r="P443" s="210">
        <v>0</v>
      </c>
      <c r="Q443" s="210">
        <v>503041746</v>
      </c>
      <c r="R443" s="210">
        <v>0</v>
      </c>
      <c r="S443" s="210">
        <v>0</v>
      </c>
      <c r="T443" s="210">
        <v>0</v>
      </c>
      <c r="U443" s="210">
        <v>0</v>
      </c>
      <c r="V443" s="210">
        <v>0</v>
      </c>
      <c r="W443" s="210">
        <v>0</v>
      </c>
      <c r="X443" s="211">
        <v>503041746</v>
      </c>
      <c r="Y443" s="210">
        <v>0</v>
      </c>
      <c r="Z443" s="210">
        <v>0</v>
      </c>
      <c r="AA443" s="210">
        <v>0</v>
      </c>
      <c r="AB443" s="212">
        <v>0</v>
      </c>
      <c r="AC443" s="213">
        <v>503041746</v>
      </c>
      <c r="AD443" s="210">
        <v>0</v>
      </c>
      <c r="AE443" s="210">
        <v>0</v>
      </c>
      <c r="AF443" s="210">
        <v>0</v>
      </c>
      <c r="AG443" s="210">
        <v>0</v>
      </c>
      <c r="AH443" s="210">
        <v>0</v>
      </c>
      <c r="AI443" s="210">
        <v>0</v>
      </c>
      <c r="AJ443" s="210">
        <v>0</v>
      </c>
      <c r="AK443" s="210">
        <v>0</v>
      </c>
      <c r="AL443" s="211">
        <v>0</v>
      </c>
      <c r="AM443" s="210">
        <v>400000000</v>
      </c>
      <c r="AN443" s="210">
        <v>0</v>
      </c>
      <c r="AO443" s="210">
        <v>0</v>
      </c>
      <c r="AP443" s="212">
        <v>400000000</v>
      </c>
      <c r="AQ443" s="214">
        <v>400000000</v>
      </c>
      <c r="AR443" s="210">
        <v>0</v>
      </c>
      <c r="AS443" s="210">
        <v>0</v>
      </c>
      <c r="AT443" s="210">
        <v>0</v>
      </c>
      <c r="AU443" s="210">
        <v>0</v>
      </c>
      <c r="AV443" s="210">
        <v>0</v>
      </c>
      <c r="AW443" s="210">
        <v>0</v>
      </c>
      <c r="AX443" s="210">
        <v>0</v>
      </c>
      <c r="AY443" s="210">
        <v>0</v>
      </c>
      <c r="AZ443" s="211">
        <v>0</v>
      </c>
      <c r="BA443" s="210">
        <v>4000000000</v>
      </c>
      <c r="BB443" s="210">
        <v>0</v>
      </c>
      <c r="BC443" s="210">
        <v>0</v>
      </c>
      <c r="BD443" s="212">
        <v>4000000000</v>
      </c>
      <c r="BE443" s="214">
        <v>4000000000</v>
      </c>
      <c r="BF443" s="210">
        <v>0</v>
      </c>
      <c r="BG443" s="210">
        <v>0</v>
      </c>
      <c r="BH443" s="210">
        <v>0</v>
      </c>
      <c r="BI443" s="210">
        <v>0</v>
      </c>
      <c r="BJ443" s="210">
        <v>0</v>
      </c>
      <c r="BK443" s="210">
        <v>0</v>
      </c>
      <c r="BL443" s="210">
        <v>0</v>
      </c>
      <c r="BM443" s="210">
        <v>0</v>
      </c>
      <c r="BN443" s="211">
        <v>0</v>
      </c>
      <c r="BO443" s="210">
        <v>1800000000</v>
      </c>
      <c r="BP443" s="210">
        <v>0</v>
      </c>
      <c r="BQ443" s="210">
        <v>0</v>
      </c>
      <c r="BR443" s="212">
        <v>1800000000</v>
      </c>
      <c r="BS443" s="215">
        <v>1800000000</v>
      </c>
      <c r="BT443" s="216">
        <v>6703041746</v>
      </c>
      <c r="BU443" s="217"/>
    </row>
    <row r="444" spans="1:73" ht="15.6">
      <c r="A444" s="201">
        <v>440</v>
      </c>
      <c r="B444" s="202" t="s">
        <v>2366</v>
      </c>
      <c r="C444" s="202" t="s">
        <v>2650</v>
      </c>
      <c r="D444" s="202" t="s">
        <v>3641</v>
      </c>
      <c r="E444" s="202" t="s">
        <v>2755</v>
      </c>
      <c r="F444" s="203">
        <v>40</v>
      </c>
      <c r="G444" s="202" t="s">
        <v>2398</v>
      </c>
      <c r="H444" s="204">
        <v>400301000</v>
      </c>
      <c r="I444" s="205" t="s">
        <v>2760</v>
      </c>
      <c r="J444" s="205" t="s">
        <v>2761</v>
      </c>
      <c r="K444" s="205" t="s">
        <v>2762</v>
      </c>
      <c r="L444" s="229">
        <v>125000</v>
      </c>
      <c r="M444" s="202" t="s">
        <v>2763</v>
      </c>
      <c r="N444" s="230">
        <v>150000</v>
      </c>
      <c r="O444" s="202" t="s">
        <v>2649</v>
      </c>
      <c r="P444" s="210">
        <v>0</v>
      </c>
      <c r="Q444" s="210">
        <v>0</v>
      </c>
      <c r="R444" s="210">
        <v>0</v>
      </c>
      <c r="S444" s="210">
        <v>0</v>
      </c>
      <c r="T444" s="210">
        <v>1000000000</v>
      </c>
      <c r="U444" s="210">
        <v>0</v>
      </c>
      <c r="V444" s="210">
        <v>0</v>
      </c>
      <c r="W444" s="210">
        <v>0</v>
      </c>
      <c r="X444" s="211">
        <v>1000000000</v>
      </c>
      <c r="Y444" s="210"/>
      <c r="Z444" s="210">
        <v>1000000000</v>
      </c>
      <c r="AA444" s="210"/>
      <c r="AB444" s="212">
        <v>1000000000</v>
      </c>
      <c r="AC444" s="213">
        <v>2000000000</v>
      </c>
      <c r="AD444" s="210">
        <v>0</v>
      </c>
      <c r="AE444" s="210">
        <v>0</v>
      </c>
      <c r="AF444" s="210">
        <v>0</v>
      </c>
      <c r="AG444" s="210">
        <v>0</v>
      </c>
      <c r="AH444" s="210">
        <v>1000000000</v>
      </c>
      <c r="AI444" s="210">
        <v>0</v>
      </c>
      <c r="AJ444" s="210">
        <v>0</v>
      </c>
      <c r="AK444" s="210">
        <v>0</v>
      </c>
      <c r="AL444" s="211">
        <v>1000000000</v>
      </c>
      <c r="AM444" s="210">
        <v>0</v>
      </c>
      <c r="AN444" s="210">
        <v>1000000000</v>
      </c>
      <c r="AO444" s="210">
        <v>0</v>
      </c>
      <c r="AP444" s="212">
        <v>1000000000</v>
      </c>
      <c r="AQ444" s="214">
        <v>2000000000</v>
      </c>
      <c r="AR444" s="210">
        <v>0</v>
      </c>
      <c r="AS444" s="210">
        <v>0</v>
      </c>
      <c r="AT444" s="210">
        <v>0</v>
      </c>
      <c r="AU444" s="210">
        <v>0</v>
      </c>
      <c r="AV444" s="210">
        <v>1000000000</v>
      </c>
      <c r="AW444" s="210">
        <v>0</v>
      </c>
      <c r="AX444" s="210">
        <v>0</v>
      </c>
      <c r="AY444" s="210">
        <v>0</v>
      </c>
      <c r="AZ444" s="211">
        <v>1000000000</v>
      </c>
      <c r="BA444" s="210">
        <v>0</v>
      </c>
      <c r="BB444" s="210">
        <v>1000000000</v>
      </c>
      <c r="BC444" s="210">
        <v>0</v>
      </c>
      <c r="BD444" s="212">
        <v>1000000000</v>
      </c>
      <c r="BE444" s="214">
        <v>2000000000</v>
      </c>
      <c r="BF444" s="210">
        <v>0</v>
      </c>
      <c r="BG444" s="210">
        <v>0</v>
      </c>
      <c r="BH444" s="210">
        <v>0</v>
      </c>
      <c r="BI444" s="210">
        <v>0</v>
      </c>
      <c r="BJ444" s="210">
        <v>1000000000</v>
      </c>
      <c r="BK444" s="210">
        <v>0</v>
      </c>
      <c r="BL444" s="210">
        <v>0</v>
      </c>
      <c r="BM444" s="210">
        <v>0</v>
      </c>
      <c r="BN444" s="211">
        <v>1000000000</v>
      </c>
      <c r="BO444" s="210">
        <v>1000000000</v>
      </c>
      <c r="BP444" s="210">
        <v>1000000000</v>
      </c>
      <c r="BQ444" s="210"/>
      <c r="BR444" s="212">
        <v>2000000000</v>
      </c>
      <c r="BS444" s="215">
        <v>3000000000</v>
      </c>
      <c r="BT444" s="216">
        <v>9000000000</v>
      </c>
      <c r="BU444" s="217"/>
    </row>
    <row r="445" spans="1:73" ht="15.6">
      <c r="A445" s="201">
        <v>441</v>
      </c>
      <c r="B445" s="202" t="s">
        <v>2366</v>
      </c>
      <c r="C445" s="202" t="s">
        <v>2650</v>
      </c>
      <c r="D445" s="202" t="s">
        <v>3641</v>
      </c>
      <c r="E445" s="202" t="s">
        <v>2755</v>
      </c>
      <c r="F445" s="203">
        <v>40</v>
      </c>
      <c r="G445" s="202" t="s">
        <v>2398</v>
      </c>
      <c r="H445" s="204">
        <v>400302100</v>
      </c>
      <c r="I445" s="205" t="s">
        <v>770</v>
      </c>
      <c r="J445" s="205" t="s">
        <v>1061</v>
      </c>
      <c r="K445" s="205" t="s">
        <v>2766</v>
      </c>
      <c r="L445" s="220">
        <v>3</v>
      </c>
      <c r="M445" s="202" t="s">
        <v>2763</v>
      </c>
      <c r="N445" s="204">
        <v>16</v>
      </c>
      <c r="O445" s="202" t="s">
        <v>2649</v>
      </c>
      <c r="P445" s="210">
        <v>0</v>
      </c>
      <c r="Q445" s="210">
        <v>0</v>
      </c>
      <c r="R445" s="210">
        <v>0</v>
      </c>
      <c r="S445" s="210">
        <v>0</v>
      </c>
      <c r="T445" s="210">
        <v>1000000000</v>
      </c>
      <c r="U445" s="210">
        <v>0</v>
      </c>
      <c r="V445" s="210">
        <v>0</v>
      </c>
      <c r="W445" s="210">
        <v>0</v>
      </c>
      <c r="X445" s="211">
        <v>1000000000</v>
      </c>
      <c r="Y445" s="210"/>
      <c r="Z445" s="210">
        <v>1000000000</v>
      </c>
      <c r="AA445" s="210"/>
      <c r="AB445" s="212">
        <v>1000000000</v>
      </c>
      <c r="AC445" s="213">
        <v>2000000000</v>
      </c>
      <c r="AD445" s="210">
        <v>0</v>
      </c>
      <c r="AE445" s="210">
        <v>0</v>
      </c>
      <c r="AF445" s="210">
        <v>0</v>
      </c>
      <c r="AG445" s="210">
        <v>0</v>
      </c>
      <c r="AH445" s="210">
        <v>1000000000</v>
      </c>
      <c r="AI445" s="210">
        <v>0</v>
      </c>
      <c r="AJ445" s="210">
        <v>0</v>
      </c>
      <c r="AK445" s="210">
        <v>0</v>
      </c>
      <c r="AL445" s="211">
        <v>1000000000</v>
      </c>
      <c r="AM445" s="210">
        <v>0</v>
      </c>
      <c r="AN445" s="210">
        <v>1000000000</v>
      </c>
      <c r="AO445" s="210">
        <v>0</v>
      </c>
      <c r="AP445" s="212">
        <v>1000000000</v>
      </c>
      <c r="AQ445" s="214">
        <v>2000000000</v>
      </c>
      <c r="AR445" s="210">
        <v>0</v>
      </c>
      <c r="AS445" s="210">
        <v>0</v>
      </c>
      <c r="AT445" s="210">
        <v>0</v>
      </c>
      <c r="AU445" s="210">
        <v>0</v>
      </c>
      <c r="AV445" s="210">
        <v>1000000000</v>
      </c>
      <c r="AW445" s="210">
        <v>0</v>
      </c>
      <c r="AX445" s="210">
        <v>0</v>
      </c>
      <c r="AY445" s="210">
        <v>0</v>
      </c>
      <c r="AZ445" s="211">
        <v>1000000000</v>
      </c>
      <c r="BA445" s="210">
        <v>0</v>
      </c>
      <c r="BB445" s="210">
        <v>1000000000</v>
      </c>
      <c r="BC445" s="210">
        <v>0</v>
      </c>
      <c r="BD445" s="212">
        <v>1000000000</v>
      </c>
      <c r="BE445" s="214">
        <v>2000000000</v>
      </c>
      <c r="BF445" s="210">
        <v>0</v>
      </c>
      <c r="BG445" s="210">
        <v>0</v>
      </c>
      <c r="BH445" s="210">
        <v>0</v>
      </c>
      <c r="BI445" s="210">
        <v>0</v>
      </c>
      <c r="BJ445" s="210">
        <v>1000000000</v>
      </c>
      <c r="BK445" s="210">
        <v>0</v>
      </c>
      <c r="BL445" s="210">
        <v>0</v>
      </c>
      <c r="BM445" s="210">
        <v>0</v>
      </c>
      <c r="BN445" s="211">
        <v>1000000000</v>
      </c>
      <c r="BO445" s="210"/>
      <c r="BP445" s="210">
        <v>1000000000</v>
      </c>
      <c r="BQ445" s="210"/>
      <c r="BR445" s="212">
        <v>1000000000</v>
      </c>
      <c r="BS445" s="215">
        <v>2000000000</v>
      </c>
      <c r="BT445" s="216">
        <v>8000000000</v>
      </c>
      <c r="BU445" s="217"/>
    </row>
    <row r="446" spans="1:73" ht="46.8">
      <c r="A446" s="201">
        <v>442</v>
      </c>
      <c r="B446" s="202" t="s">
        <v>2366</v>
      </c>
      <c r="C446" s="202" t="s">
        <v>2650</v>
      </c>
      <c r="D446" s="202" t="s">
        <v>3642</v>
      </c>
      <c r="E446" s="202" t="s">
        <v>2768</v>
      </c>
      <c r="F446" s="203">
        <v>41</v>
      </c>
      <c r="G446" s="202" t="s">
        <v>1333</v>
      </c>
      <c r="H446" s="204">
        <v>410200400</v>
      </c>
      <c r="I446" s="205" t="s">
        <v>2772</v>
      </c>
      <c r="J446" s="205" t="s">
        <v>2773</v>
      </c>
      <c r="K446" s="205" t="s">
        <v>2774</v>
      </c>
      <c r="L446" s="220">
        <v>2</v>
      </c>
      <c r="M446" s="202" t="s">
        <v>2775</v>
      </c>
      <c r="N446" s="204">
        <v>5</v>
      </c>
      <c r="O446" s="202" t="s">
        <v>1762</v>
      </c>
      <c r="P446" s="210"/>
      <c r="Q446" s="210">
        <v>0</v>
      </c>
      <c r="R446" s="210">
        <v>0</v>
      </c>
      <c r="S446" s="210">
        <v>0</v>
      </c>
      <c r="T446" s="210">
        <v>0</v>
      </c>
      <c r="U446" s="210"/>
      <c r="V446" s="210">
        <v>0</v>
      </c>
      <c r="W446" s="210">
        <v>0</v>
      </c>
      <c r="X446" s="211">
        <v>0</v>
      </c>
      <c r="Y446" s="210">
        <v>0</v>
      </c>
      <c r="Z446" s="210">
        <v>0</v>
      </c>
      <c r="AA446" s="210">
        <v>0</v>
      </c>
      <c r="AB446" s="212">
        <v>0</v>
      </c>
      <c r="AC446" s="213">
        <v>0</v>
      </c>
      <c r="AD446" s="210"/>
      <c r="AE446" s="210">
        <v>0</v>
      </c>
      <c r="AF446" s="210">
        <v>0</v>
      </c>
      <c r="AG446" s="210">
        <v>0</v>
      </c>
      <c r="AH446" s="210">
        <v>0</v>
      </c>
      <c r="AI446" s="210"/>
      <c r="AJ446" s="210">
        <v>0</v>
      </c>
      <c r="AK446" s="210">
        <v>0</v>
      </c>
      <c r="AL446" s="211">
        <v>0</v>
      </c>
      <c r="AM446" s="210">
        <v>0</v>
      </c>
      <c r="AN446" s="210">
        <v>0</v>
      </c>
      <c r="AO446" s="210">
        <v>0</v>
      </c>
      <c r="AP446" s="212">
        <v>0</v>
      </c>
      <c r="AQ446" s="214">
        <v>0</v>
      </c>
      <c r="AR446" s="210"/>
      <c r="AS446" s="210">
        <v>0</v>
      </c>
      <c r="AT446" s="210">
        <v>0</v>
      </c>
      <c r="AU446" s="210">
        <v>0</v>
      </c>
      <c r="AV446" s="210">
        <v>0</v>
      </c>
      <c r="AW446" s="210"/>
      <c r="AX446" s="210">
        <v>1000000000</v>
      </c>
      <c r="AY446" s="210">
        <v>0</v>
      </c>
      <c r="AZ446" s="211">
        <v>1000000000</v>
      </c>
      <c r="BA446" s="210">
        <v>4000000000</v>
      </c>
      <c r="BB446" s="210">
        <v>0</v>
      </c>
      <c r="BC446" s="210">
        <v>0</v>
      </c>
      <c r="BD446" s="212">
        <v>4000000000</v>
      </c>
      <c r="BE446" s="214">
        <v>5000000000</v>
      </c>
      <c r="BF446" s="210"/>
      <c r="BG446" s="210">
        <v>0</v>
      </c>
      <c r="BH446" s="210">
        <v>0</v>
      </c>
      <c r="BI446" s="210">
        <v>0</v>
      </c>
      <c r="BJ446" s="210">
        <v>0</v>
      </c>
      <c r="BK446" s="210"/>
      <c r="BL446" s="210"/>
      <c r="BM446" s="210">
        <v>0</v>
      </c>
      <c r="BN446" s="211">
        <v>0</v>
      </c>
      <c r="BO446" s="210">
        <v>4500000000</v>
      </c>
      <c r="BP446" s="210">
        <v>0</v>
      </c>
      <c r="BQ446" s="210">
        <v>0</v>
      </c>
      <c r="BR446" s="212">
        <v>4500000000</v>
      </c>
      <c r="BS446" s="215">
        <v>4500000000</v>
      </c>
      <c r="BT446" s="216">
        <v>9500000000</v>
      </c>
      <c r="BU446" s="217"/>
    </row>
    <row r="447" spans="1:73" ht="46.8">
      <c r="A447" s="201">
        <v>443</v>
      </c>
      <c r="B447" s="202" t="s">
        <v>2366</v>
      </c>
      <c r="C447" s="202" t="s">
        <v>2650</v>
      </c>
      <c r="D447" s="202" t="s">
        <v>3642</v>
      </c>
      <c r="E447" s="202" t="s">
        <v>2768</v>
      </c>
      <c r="F447" s="203">
        <v>41</v>
      </c>
      <c r="G447" s="202" t="s">
        <v>1333</v>
      </c>
      <c r="H447" s="204">
        <v>410204800</v>
      </c>
      <c r="I447" s="205" t="s">
        <v>2772</v>
      </c>
      <c r="J447" s="205" t="s">
        <v>2777</v>
      </c>
      <c r="K447" s="205" t="s">
        <v>2778</v>
      </c>
      <c r="L447" s="220" t="s">
        <v>1802</v>
      </c>
      <c r="M447" s="202" t="s">
        <v>2779</v>
      </c>
      <c r="N447" s="204">
        <v>1</v>
      </c>
      <c r="O447" s="202" t="s">
        <v>1762</v>
      </c>
      <c r="P447" s="210"/>
      <c r="Q447" s="210">
        <v>0</v>
      </c>
      <c r="R447" s="210">
        <v>0</v>
      </c>
      <c r="S447" s="210">
        <v>0</v>
      </c>
      <c r="T447" s="210">
        <v>0</v>
      </c>
      <c r="U447" s="210"/>
      <c r="V447" s="210">
        <v>0</v>
      </c>
      <c r="W447" s="210">
        <v>0</v>
      </c>
      <c r="X447" s="211">
        <v>0</v>
      </c>
      <c r="Y447" s="210">
        <v>0</v>
      </c>
      <c r="Z447" s="210">
        <v>0</v>
      </c>
      <c r="AA447" s="210">
        <v>0</v>
      </c>
      <c r="AB447" s="212">
        <v>0</v>
      </c>
      <c r="AC447" s="213">
        <v>0</v>
      </c>
      <c r="AD447" s="210"/>
      <c r="AE447" s="210">
        <v>0</v>
      </c>
      <c r="AF447" s="210">
        <v>0</v>
      </c>
      <c r="AG447" s="210">
        <v>0</v>
      </c>
      <c r="AH447" s="210">
        <v>0</v>
      </c>
      <c r="AI447" s="210"/>
      <c r="AJ447" s="210">
        <v>0</v>
      </c>
      <c r="AK447" s="210">
        <v>0</v>
      </c>
      <c r="AL447" s="211">
        <v>0</v>
      </c>
      <c r="AM447" s="210">
        <v>0</v>
      </c>
      <c r="AN447" s="210">
        <v>0</v>
      </c>
      <c r="AO447" s="210">
        <v>0</v>
      </c>
      <c r="AP447" s="212">
        <v>0</v>
      </c>
      <c r="AQ447" s="214">
        <v>0</v>
      </c>
      <c r="AR447" s="210"/>
      <c r="AS447" s="210">
        <v>0</v>
      </c>
      <c r="AT447" s="210">
        <v>0</v>
      </c>
      <c r="AU447" s="210">
        <v>0</v>
      </c>
      <c r="AV447" s="210">
        <v>0</v>
      </c>
      <c r="AW447" s="210"/>
      <c r="AX447" s="210">
        <v>1000000000</v>
      </c>
      <c r="AY447" s="210">
        <v>0</v>
      </c>
      <c r="AZ447" s="211">
        <v>1000000000</v>
      </c>
      <c r="BA447" s="210">
        <v>4000000000</v>
      </c>
      <c r="BB447" s="210">
        <v>0</v>
      </c>
      <c r="BC447" s="210">
        <v>0</v>
      </c>
      <c r="BD447" s="212">
        <v>4000000000</v>
      </c>
      <c r="BE447" s="214">
        <v>5000000000</v>
      </c>
      <c r="BF447" s="210"/>
      <c r="BG447" s="210">
        <v>0</v>
      </c>
      <c r="BH447" s="210">
        <v>0</v>
      </c>
      <c r="BI447" s="210">
        <v>0</v>
      </c>
      <c r="BJ447" s="210">
        <v>0</v>
      </c>
      <c r="BK447" s="210"/>
      <c r="BL447" s="210"/>
      <c r="BM447" s="210">
        <v>0</v>
      </c>
      <c r="BN447" s="211">
        <v>0</v>
      </c>
      <c r="BO447" s="210">
        <v>4500000000</v>
      </c>
      <c r="BP447" s="210">
        <v>0</v>
      </c>
      <c r="BQ447" s="210">
        <v>0</v>
      </c>
      <c r="BR447" s="212">
        <v>4500000000</v>
      </c>
      <c r="BS447" s="215">
        <v>4500000000</v>
      </c>
      <c r="BT447" s="216">
        <v>9500000000</v>
      </c>
      <c r="BU447" s="217"/>
    </row>
    <row r="448" spans="1:73" ht="46.8">
      <c r="A448" s="201">
        <v>444</v>
      </c>
      <c r="B448" s="202" t="s">
        <v>2366</v>
      </c>
      <c r="C448" s="202" t="s">
        <v>2650</v>
      </c>
      <c r="D448" s="202" t="s">
        <v>3642</v>
      </c>
      <c r="E448" s="202" t="s">
        <v>2768</v>
      </c>
      <c r="F448" s="203">
        <v>41</v>
      </c>
      <c r="G448" s="202" t="s">
        <v>1487</v>
      </c>
      <c r="H448" s="204">
        <v>410302500</v>
      </c>
      <c r="I448" s="205" t="s">
        <v>2781</v>
      </c>
      <c r="J448" s="205" t="s">
        <v>2782</v>
      </c>
      <c r="K448" s="205" t="s">
        <v>2783</v>
      </c>
      <c r="L448" s="220">
        <v>2.5</v>
      </c>
      <c r="M448" s="202" t="s">
        <v>2771</v>
      </c>
      <c r="N448" s="204">
        <v>3</v>
      </c>
      <c r="O448" s="202" t="s">
        <v>1762</v>
      </c>
      <c r="P448" s="210">
        <v>108000000</v>
      </c>
      <c r="Q448" s="210">
        <v>0</v>
      </c>
      <c r="R448" s="210">
        <v>0</v>
      </c>
      <c r="S448" s="210">
        <v>0</v>
      </c>
      <c r="T448" s="210">
        <v>0</v>
      </c>
      <c r="U448" s="210"/>
      <c r="V448" s="210">
        <v>4700000000</v>
      </c>
      <c r="W448" s="210">
        <v>0</v>
      </c>
      <c r="X448" s="211">
        <v>4808000000</v>
      </c>
      <c r="Y448" s="210">
        <v>3800000000</v>
      </c>
      <c r="Z448" s="210">
        <v>0</v>
      </c>
      <c r="AA448" s="210">
        <v>0</v>
      </c>
      <c r="AB448" s="212">
        <v>3800000000</v>
      </c>
      <c r="AC448" s="213">
        <v>8608000000</v>
      </c>
      <c r="AD448" s="210">
        <v>108000000</v>
      </c>
      <c r="AE448" s="210">
        <v>0</v>
      </c>
      <c r="AF448" s="210">
        <v>0</v>
      </c>
      <c r="AG448" s="210">
        <v>0</v>
      </c>
      <c r="AH448" s="210">
        <v>0</v>
      </c>
      <c r="AI448" s="210"/>
      <c r="AJ448" s="210">
        <v>0</v>
      </c>
      <c r="AK448" s="210">
        <v>0</v>
      </c>
      <c r="AL448" s="211">
        <v>108000000</v>
      </c>
      <c r="AM448" s="210">
        <v>0</v>
      </c>
      <c r="AN448" s="210">
        <v>0</v>
      </c>
      <c r="AO448" s="210">
        <v>0</v>
      </c>
      <c r="AP448" s="212">
        <v>0</v>
      </c>
      <c r="AQ448" s="214">
        <v>108000000</v>
      </c>
      <c r="AR448" s="210">
        <v>108000000</v>
      </c>
      <c r="AS448" s="210">
        <v>0</v>
      </c>
      <c r="AT448" s="210">
        <v>0</v>
      </c>
      <c r="AU448" s="210">
        <v>0</v>
      </c>
      <c r="AV448" s="210">
        <v>0</v>
      </c>
      <c r="AW448" s="210"/>
      <c r="AX448" s="210">
        <v>0</v>
      </c>
      <c r="AY448" s="210">
        <v>0</v>
      </c>
      <c r="AZ448" s="211">
        <v>108000000</v>
      </c>
      <c r="BA448" s="210">
        <v>0</v>
      </c>
      <c r="BB448" s="210">
        <v>0</v>
      </c>
      <c r="BC448" s="210">
        <v>0</v>
      </c>
      <c r="BD448" s="212">
        <v>0</v>
      </c>
      <c r="BE448" s="214">
        <v>108000000</v>
      </c>
      <c r="BF448" s="210">
        <v>108000000</v>
      </c>
      <c r="BG448" s="210">
        <v>0</v>
      </c>
      <c r="BH448" s="210">
        <v>0</v>
      </c>
      <c r="BI448" s="210">
        <v>0</v>
      </c>
      <c r="BJ448" s="210">
        <v>0</v>
      </c>
      <c r="BK448" s="210"/>
      <c r="BL448" s="210"/>
      <c r="BM448" s="210">
        <v>0</v>
      </c>
      <c r="BN448" s="211">
        <v>108000000</v>
      </c>
      <c r="BO448" s="210">
        <v>0</v>
      </c>
      <c r="BP448" s="210">
        <v>0</v>
      </c>
      <c r="BQ448" s="210">
        <v>0</v>
      </c>
      <c r="BR448" s="212">
        <v>0</v>
      </c>
      <c r="BS448" s="215">
        <v>108000000</v>
      </c>
      <c r="BT448" s="216">
        <v>8932000000</v>
      </c>
      <c r="BU448" s="217"/>
    </row>
    <row r="449" spans="1:73" ht="46.8">
      <c r="A449" s="201">
        <v>445</v>
      </c>
      <c r="B449" s="202" t="s">
        <v>2366</v>
      </c>
      <c r="C449" s="202" t="s">
        <v>2650</v>
      </c>
      <c r="D449" s="202" t="s">
        <v>3642</v>
      </c>
      <c r="E449" s="202" t="s">
        <v>2768</v>
      </c>
      <c r="F449" s="203">
        <v>41</v>
      </c>
      <c r="G449" s="202" t="s">
        <v>1487</v>
      </c>
      <c r="H449" s="204">
        <v>410302700</v>
      </c>
      <c r="I449" s="205" t="s">
        <v>2781</v>
      </c>
      <c r="J449" s="205" t="s">
        <v>2784</v>
      </c>
      <c r="K449" s="205" t="s">
        <v>2785</v>
      </c>
      <c r="L449" s="220">
        <v>0</v>
      </c>
      <c r="M449" s="202" t="s">
        <v>2786</v>
      </c>
      <c r="N449" s="204">
        <v>17</v>
      </c>
      <c r="O449" s="202" t="s">
        <v>1762</v>
      </c>
      <c r="P449" s="210">
        <v>108000000</v>
      </c>
      <c r="Q449" s="210">
        <v>0</v>
      </c>
      <c r="R449" s="210">
        <v>0</v>
      </c>
      <c r="S449" s="210">
        <v>0</v>
      </c>
      <c r="T449" s="210">
        <v>0</v>
      </c>
      <c r="U449" s="210"/>
      <c r="V449" s="210"/>
      <c r="W449" s="210">
        <v>0</v>
      </c>
      <c r="X449" s="211">
        <v>108000000</v>
      </c>
      <c r="Y449" s="210">
        <v>1950000000</v>
      </c>
      <c r="Z449" s="210">
        <v>0</v>
      </c>
      <c r="AA449" s="210">
        <v>0</v>
      </c>
      <c r="AB449" s="212">
        <v>1950000000</v>
      </c>
      <c r="AC449" s="213">
        <v>2058000000</v>
      </c>
      <c r="AD449" s="210">
        <v>108000000</v>
      </c>
      <c r="AE449" s="210">
        <v>0</v>
      </c>
      <c r="AF449" s="210">
        <v>0</v>
      </c>
      <c r="AG449" s="210">
        <v>0</v>
      </c>
      <c r="AH449" s="210">
        <v>0</v>
      </c>
      <c r="AI449" s="210"/>
      <c r="AJ449" s="210">
        <v>2600000000</v>
      </c>
      <c r="AK449" s="210">
        <v>0</v>
      </c>
      <c r="AL449" s="211">
        <v>2708000000</v>
      </c>
      <c r="AM449" s="210">
        <v>0</v>
      </c>
      <c r="AN449" s="210">
        <v>0</v>
      </c>
      <c r="AO449" s="210">
        <v>0</v>
      </c>
      <c r="AP449" s="212">
        <v>0</v>
      </c>
      <c r="AQ449" s="214">
        <v>2708000000</v>
      </c>
      <c r="AR449" s="210">
        <v>108000000</v>
      </c>
      <c r="AS449" s="210">
        <v>0</v>
      </c>
      <c r="AT449" s="210">
        <v>0</v>
      </c>
      <c r="AU449" s="210">
        <v>0</v>
      </c>
      <c r="AV449" s="210">
        <v>0</v>
      </c>
      <c r="AW449" s="210"/>
      <c r="AX449" s="210"/>
      <c r="AY449" s="210">
        <v>0</v>
      </c>
      <c r="AZ449" s="211">
        <v>108000000</v>
      </c>
      <c r="BA449" s="210">
        <v>2600000000</v>
      </c>
      <c r="BB449" s="210">
        <v>0</v>
      </c>
      <c r="BC449" s="210">
        <v>0</v>
      </c>
      <c r="BD449" s="212">
        <v>2600000000</v>
      </c>
      <c r="BE449" s="214">
        <v>2708000000</v>
      </c>
      <c r="BF449" s="210">
        <v>108000000</v>
      </c>
      <c r="BG449" s="210">
        <v>0</v>
      </c>
      <c r="BH449" s="210">
        <v>0</v>
      </c>
      <c r="BI449" s="210">
        <v>0</v>
      </c>
      <c r="BJ449" s="210">
        <v>0</v>
      </c>
      <c r="BK449" s="210"/>
      <c r="BL449" s="210"/>
      <c r="BM449" s="210">
        <v>0</v>
      </c>
      <c r="BN449" s="211">
        <v>108000000</v>
      </c>
      <c r="BO449" s="210">
        <v>3900000000</v>
      </c>
      <c r="BP449" s="210">
        <v>0</v>
      </c>
      <c r="BQ449" s="210">
        <v>0</v>
      </c>
      <c r="BR449" s="212">
        <v>3900000000</v>
      </c>
      <c r="BS449" s="215">
        <v>4008000000</v>
      </c>
      <c r="BT449" s="216">
        <v>11482000000</v>
      </c>
      <c r="BU449" s="217"/>
    </row>
    <row r="450" spans="1:73" ht="46.8">
      <c r="A450" s="201">
        <v>446</v>
      </c>
      <c r="B450" s="202" t="s">
        <v>2366</v>
      </c>
      <c r="C450" s="202" t="s">
        <v>2650</v>
      </c>
      <c r="D450" s="202" t="s">
        <v>3642</v>
      </c>
      <c r="E450" s="202" t="s">
        <v>2768</v>
      </c>
      <c r="F450" s="203">
        <v>41</v>
      </c>
      <c r="G450" s="202" t="s">
        <v>2787</v>
      </c>
      <c r="H450" s="204">
        <v>410400600</v>
      </c>
      <c r="I450" s="205" t="s">
        <v>2781</v>
      </c>
      <c r="J450" s="205" t="s">
        <v>2788</v>
      </c>
      <c r="K450" s="205" t="s">
        <v>3643</v>
      </c>
      <c r="L450" s="220">
        <v>2</v>
      </c>
      <c r="M450" s="202" t="s">
        <v>2771</v>
      </c>
      <c r="N450" s="204">
        <v>3</v>
      </c>
      <c r="O450" s="202" t="s">
        <v>1762</v>
      </c>
      <c r="P450" s="210"/>
      <c r="Q450" s="210">
        <v>0</v>
      </c>
      <c r="R450" s="210">
        <v>0</v>
      </c>
      <c r="S450" s="210">
        <v>0</v>
      </c>
      <c r="T450" s="210">
        <v>0</v>
      </c>
      <c r="U450" s="210"/>
      <c r="V450" s="210"/>
      <c r="W450" s="210">
        <v>0</v>
      </c>
      <c r="X450" s="211">
        <v>0</v>
      </c>
      <c r="Y450" s="210">
        <v>0</v>
      </c>
      <c r="Z450" s="210">
        <v>0</v>
      </c>
      <c r="AA450" s="210">
        <v>0</v>
      </c>
      <c r="AB450" s="212">
        <v>0</v>
      </c>
      <c r="AC450" s="213">
        <v>0</v>
      </c>
      <c r="AD450" s="210"/>
      <c r="AE450" s="210">
        <v>0</v>
      </c>
      <c r="AF450" s="210">
        <v>0</v>
      </c>
      <c r="AG450" s="210">
        <v>0</v>
      </c>
      <c r="AH450" s="210">
        <v>0</v>
      </c>
      <c r="AI450" s="210"/>
      <c r="AJ450" s="210">
        <v>2500000000</v>
      </c>
      <c r="AK450" s="210">
        <v>0</v>
      </c>
      <c r="AL450" s="211">
        <v>2500000000</v>
      </c>
      <c r="AM450" s="210">
        <v>0</v>
      </c>
      <c r="AN450" s="210">
        <v>0</v>
      </c>
      <c r="AO450" s="210">
        <v>0</v>
      </c>
      <c r="AP450" s="212">
        <v>0</v>
      </c>
      <c r="AQ450" s="214">
        <v>2500000000</v>
      </c>
      <c r="AR450" s="210"/>
      <c r="AS450" s="210">
        <v>0</v>
      </c>
      <c r="AT450" s="210">
        <v>0</v>
      </c>
      <c r="AU450" s="210">
        <v>0</v>
      </c>
      <c r="AV450" s="210">
        <v>0</v>
      </c>
      <c r="AW450" s="210"/>
      <c r="AX450" s="210"/>
      <c r="AY450" s="210">
        <v>0</v>
      </c>
      <c r="AZ450" s="211">
        <v>0</v>
      </c>
      <c r="BA450" s="210">
        <v>2500000000</v>
      </c>
      <c r="BB450" s="210">
        <v>0</v>
      </c>
      <c r="BC450" s="210">
        <v>0</v>
      </c>
      <c r="BD450" s="212">
        <v>2500000000</v>
      </c>
      <c r="BE450" s="214">
        <v>2500000000</v>
      </c>
      <c r="BF450" s="210"/>
      <c r="BG450" s="210">
        <v>0</v>
      </c>
      <c r="BH450" s="210">
        <v>0</v>
      </c>
      <c r="BI450" s="210">
        <v>0</v>
      </c>
      <c r="BJ450" s="210">
        <v>0</v>
      </c>
      <c r="BK450" s="210"/>
      <c r="BL450" s="210"/>
      <c r="BM450" s="210">
        <v>0</v>
      </c>
      <c r="BN450" s="211">
        <v>0</v>
      </c>
      <c r="BO450" s="210">
        <v>5200000000</v>
      </c>
      <c r="BP450" s="210">
        <v>0</v>
      </c>
      <c r="BQ450" s="210">
        <v>0</v>
      </c>
      <c r="BR450" s="212">
        <v>5200000000</v>
      </c>
      <c r="BS450" s="215">
        <v>5200000000</v>
      </c>
      <c r="BT450" s="216">
        <v>10200000000</v>
      </c>
      <c r="BU450" s="217"/>
    </row>
    <row r="451" spans="1:73" ht="46.8">
      <c r="A451" s="201">
        <v>447</v>
      </c>
      <c r="B451" s="202" t="s">
        <v>2366</v>
      </c>
      <c r="C451" s="202" t="s">
        <v>2650</v>
      </c>
      <c r="D451" s="202" t="s">
        <v>3642</v>
      </c>
      <c r="E451" s="202" t="s">
        <v>2768</v>
      </c>
      <c r="F451" s="203">
        <v>41</v>
      </c>
      <c r="G451" s="202" t="s">
        <v>2787</v>
      </c>
      <c r="H451" s="204">
        <v>410400900</v>
      </c>
      <c r="I451" s="205" t="s">
        <v>2781</v>
      </c>
      <c r="J451" s="205" t="s">
        <v>2790</v>
      </c>
      <c r="K451" s="247" t="s">
        <v>2791</v>
      </c>
      <c r="L451" s="220">
        <v>0</v>
      </c>
      <c r="M451" s="202" t="s">
        <v>2786</v>
      </c>
      <c r="N451" s="204">
        <v>1</v>
      </c>
      <c r="O451" s="202" t="s">
        <v>1762</v>
      </c>
      <c r="P451" s="210"/>
      <c r="Q451" s="210">
        <v>0</v>
      </c>
      <c r="R451" s="210">
        <v>0</v>
      </c>
      <c r="S451" s="210">
        <v>0</v>
      </c>
      <c r="T451" s="210">
        <v>0</v>
      </c>
      <c r="U451" s="210"/>
      <c r="V451" s="210"/>
      <c r="W451" s="210">
        <v>0</v>
      </c>
      <c r="X451" s="211">
        <v>0</v>
      </c>
      <c r="Y451" s="210">
        <v>0</v>
      </c>
      <c r="Z451" s="210">
        <v>0</v>
      </c>
      <c r="AA451" s="210">
        <v>0</v>
      </c>
      <c r="AB451" s="212">
        <v>0</v>
      </c>
      <c r="AC451" s="213">
        <v>0</v>
      </c>
      <c r="AD451" s="210"/>
      <c r="AE451" s="210">
        <v>0</v>
      </c>
      <c r="AF451" s="210">
        <v>0</v>
      </c>
      <c r="AG451" s="210">
        <v>0</v>
      </c>
      <c r="AH451" s="210">
        <v>0</v>
      </c>
      <c r="AI451" s="210"/>
      <c r="AJ451" s="210"/>
      <c r="AK451" s="210">
        <v>0</v>
      </c>
      <c r="AL451" s="211">
        <v>0</v>
      </c>
      <c r="AM451" s="210">
        <v>0</v>
      </c>
      <c r="AN451" s="210">
        <v>0</v>
      </c>
      <c r="AO451" s="210">
        <v>0</v>
      </c>
      <c r="AP451" s="212">
        <v>0</v>
      </c>
      <c r="AQ451" s="214">
        <v>0</v>
      </c>
      <c r="AR451" s="210"/>
      <c r="AS451" s="210">
        <v>0</v>
      </c>
      <c r="AT451" s="210">
        <v>0</v>
      </c>
      <c r="AU451" s="210">
        <v>0</v>
      </c>
      <c r="AV451" s="210">
        <v>0</v>
      </c>
      <c r="AW451" s="210"/>
      <c r="AX451" s="210"/>
      <c r="AY451" s="210">
        <v>0</v>
      </c>
      <c r="AZ451" s="211">
        <v>0</v>
      </c>
      <c r="BA451" s="210">
        <v>3500000000</v>
      </c>
      <c r="BB451" s="210">
        <v>0</v>
      </c>
      <c r="BC451" s="210">
        <v>0</v>
      </c>
      <c r="BD451" s="212">
        <v>3500000000</v>
      </c>
      <c r="BE451" s="214">
        <v>3500000000</v>
      </c>
      <c r="BF451" s="210"/>
      <c r="BG451" s="210">
        <v>0</v>
      </c>
      <c r="BH451" s="210">
        <v>0</v>
      </c>
      <c r="BI451" s="210">
        <v>0</v>
      </c>
      <c r="BJ451" s="210">
        <v>0</v>
      </c>
      <c r="BK451" s="210"/>
      <c r="BL451" s="210"/>
      <c r="BM451" s="210">
        <v>0</v>
      </c>
      <c r="BN451" s="211">
        <v>0</v>
      </c>
      <c r="BO451" s="210">
        <v>0</v>
      </c>
      <c r="BP451" s="210">
        <v>0</v>
      </c>
      <c r="BQ451" s="210">
        <v>0</v>
      </c>
      <c r="BR451" s="212">
        <v>0</v>
      </c>
      <c r="BS451" s="215">
        <v>0</v>
      </c>
      <c r="BT451" s="216">
        <v>3500000000</v>
      </c>
      <c r="BU451" s="217"/>
    </row>
    <row r="452" spans="1:73" ht="46.8">
      <c r="A452" s="201">
        <v>448</v>
      </c>
      <c r="B452" s="202" t="s">
        <v>2366</v>
      </c>
      <c r="C452" s="202" t="s">
        <v>2650</v>
      </c>
      <c r="D452" s="202" t="s">
        <v>3642</v>
      </c>
      <c r="E452" s="202" t="s">
        <v>2768</v>
      </c>
      <c r="F452" s="203">
        <v>41</v>
      </c>
      <c r="G452" s="202" t="s">
        <v>2787</v>
      </c>
      <c r="H452" s="204">
        <v>410404100</v>
      </c>
      <c r="I452" s="205" t="s">
        <v>2781</v>
      </c>
      <c r="J452" s="205" t="s">
        <v>2792</v>
      </c>
      <c r="K452" s="205" t="s">
        <v>2793</v>
      </c>
      <c r="L452" s="220" t="s">
        <v>1802</v>
      </c>
      <c r="M452" s="202" t="s">
        <v>2779</v>
      </c>
      <c r="N452" s="204">
        <v>1</v>
      </c>
      <c r="O452" s="202" t="s">
        <v>1762</v>
      </c>
      <c r="P452" s="248"/>
      <c r="Q452" s="248">
        <v>0</v>
      </c>
      <c r="R452" s="248">
        <v>0</v>
      </c>
      <c r="S452" s="248">
        <v>0</v>
      </c>
      <c r="T452" s="248">
        <v>0</v>
      </c>
      <c r="U452" s="248"/>
      <c r="V452" s="248">
        <v>0</v>
      </c>
      <c r="W452" s="248">
        <v>0</v>
      </c>
      <c r="X452" s="211">
        <v>0</v>
      </c>
      <c r="Y452" s="248">
        <v>0</v>
      </c>
      <c r="Z452" s="248">
        <v>0</v>
      </c>
      <c r="AA452" s="248">
        <v>0</v>
      </c>
      <c r="AB452" s="212">
        <v>0</v>
      </c>
      <c r="AC452" s="213">
        <v>0</v>
      </c>
      <c r="AD452" s="248"/>
      <c r="AE452" s="248">
        <v>0</v>
      </c>
      <c r="AF452" s="248">
        <v>0</v>
      </c>
      <c r="AG452" s="248">
        <v>0</v>
      </c>
      <c r="AH452" s="248">
        <v>0</v>
      </c>
      <c r="AI452" s="248"/>
      <c r="AJ452" s="248">
        <v>2100000000</v>
      </c>
      <c r="AK452" s="248">
        <v>0</v>
      </c>
      <c r="AL452" s="211">
        <v>2100000000</v>
      </c>
      <c r="AM452" s="248">
        <v>3000000000</v>
      </c>
      <c r="AN452" s="248">
        <v>0</v>
      </c>
      <c r="AO452" s="248">
        <v>0</v>
      </c>
      <c r="AP452" s="212">
        <v>3000000000</v>
      </c>
      <c r="AQ452" s="214">
        <v>5100000000</v>
      </c>
      <c r="AR452" s="248"/>
      <c r="AS452" s="248">
        <v>0</v>
      </c>
      <c r="AT452" s="248">
        <v>0</v>
      </c>
      <c r="AU452" s="248">
        <v>0</v>
      </c>
      <c r="AV452" s="248">
        <v>0</v>
      </c>
      <c r="AW452" s="248"/>
      <c r="AX452" s="248"/>
      <c r="AY452" s="248">
        <v>0</v>
      </c>
      <c r="AZ452" s="211">
        <v>0</v>
      </c>
      <c r="BA452" s="248">
        <v>5100000000</v>
      </c>
      <c r="BB452" s="248">
        <v>0</v>
      </c>
      <c r="BC452" s="248">
        <v>0</v>
      </c>
      <c r="BD452" s="212">
        <v>5100000000</v>
      </c>
      <c r="BE452" s="214">
        <v>5100000000</v>
      </c>
      <c r="BF452" s="248"/>
      <c r="BG452" s="248">
        <v>0</v>
      </c>
      <c r="BH452" s="248">
        <v>0</v>
      </c>
      <c r="BI452" s="248">
        <v>0</v>
      </c>
      <c r="BJ452" s="248">
        <v>0</v>
      </c>
      <c r="BK452" s="248"/>
      <c r="BL452" s="248"/>
      <c r="BM452" s="248">
        <v>0</v>
      </c>
      <c r="BN452" s="211">
        <v>0</v>
      </c>
      <c r="BO452" s="248">
        <v>0</v>
      </c>
      <c r="BP452" s="248">
        <v>0</v>
      </c>
      <c r="BQ452" s="248">
        <v>0</v>
      </c>
      <c r="BR452" s="212">
        <v>0</v>
      </c>
      <c r="BS452" s="215">
        <v>0</v>
      </c>
      <c r="BT452" s="216">
        <v>10200000000</v>
      </c>
      <c r="BU452" s="217"/>
    </row>
    <row r="453" spans="1:73" s="13" customFormat="1" ht="31.2">
      <c r="A453" s="201">
        <v>449</v>
      </c>
      <c r="B453" s="202" t="s">
        <v>2366</v>
      </c>
      <c r="C453" s="202" t="s">
        <v>2650</v>
      </c>
      <c r="D453" s="202" t="s">
        <v>3642</v>
      </c>
      <c r="E453" s="249" t="s">
        <v>1165</v>
      </c>
      <c r="F453" s="203">
        <v>39</v>
      </c>
      <c r="G453" s="202" t="s">
        <v>1179</v>
      </c>
      <c r="H453" s="204">
        <v>390601800</v>
      </c>
      <c r="I453" s="205" t="s">
        <v>2794</v>
      </c>
      <c r="J453" s="205" t="s">
        <v>2795</v>
      </c>
      <c r="K453" s="205" t="s">
        <v>2796</v>
      </c>
      <c r="L453" s="250">
        <v>1</v>
      </c>
      <c r="M453" s="202"/>
      <c r="N453" s="208">
        <v>3</v>
      </c>
      <c r="O453" s="202" t="s">
        <v>1762</v>
      </c>
      <c r="P453" s="251">
        <v>0</v>
      </c>
      <c r="Q453" s="251">
        <v>0</v>
      </c>
      <c r="R453" s="252">
        <v>0</v>
      </c>
      <c r="S453" s="252">
        <v>0</v>
      </c>
      <c r="T453" s="252">
        <v>0</v>
      </c>
      <c r="U453" s="252">
        <v>0</v>
      </c>
      <c r="V453" s="252">
        <v>11260000000</v>
      </c>
      <c r="W453" s="252">
        <v>0</v>
      </c>
      <c r="X453" s="211">
        <v>11260000000</v>
      </c>
      <c r="Y453" s="252">
        <v>0</v>
      </c>
      <c r="Z453" s="252">
        <v>0</v>
      </c>
      <c r="AA453" s="252">
        <v>0</v>
      </c>
      <c r="AB453" s="212">
        <v>0</v>
      </c>
      <c r="AC453" s="213">
        <v>11260000000</v>
      </c>
      <c r="AD453" s="252">
        <v>0</v>
      </c>
      <c r="AE453" s="253">
        <v>0</v>
      </c>
      <c r="AF453" s="253">
        <v>0</v>
      </c>
      <c r="AG453" s="253">
        <v>0</v>
      </c>
      <c r="AH453" s="253">
        <v>0</v>
      </c>
      <c r="AI453" s="253">
        <v>0</v>
      </c>
      <c r="AJ453" s="253">
        <v>0</v>
      </c>
      <c r="AK453" s="253">
        <v>0</v>
      </c>
      <c r="AL453" s="211">
        <v>0</v>
      </c>
      <c r="AM453" s="253">
        <v>0</v>
      </c>
      <c r="AN453" s="253">
        <v>0</v>
      </c>
      <c r="AO453" s="253">
        <v>0</v>
      </c>
      <c r="AP453" s="212">
        <v>0</v>
      </c>
      <c r="AQ453" s="214">
        <v>0</v>
      </c>
      <c r="AR453" s="253">
        <v>0</v>
      </c>
      <c r="AS453" s="253">
        <v>0</v>
      </c>
      <c r="AT453" s="253">
        <v>0</v>
      </c>
      <c r="AU453" s="253">
        <v>0</v>
      </c>
      <c r="AV453" s="253">
        <v>0</v>
      </c>
      <c r="AW453" s="253">
        <v>0</v>
      </c>
      <c r="AX453" s="253">
        <v>0</v>
      </c>
      <c r="AY453" s="253">
        <v>0</v>
      </c>
      <c r="AZ453" s="211">
        <v>0</v>
      </c>
      <c r="BA453" s="253">
        <v>0</v>
      </c>
      <c r="BB453" s="253">
        <v>0</v>
      </c>
      <c r="BC453" s="253">
        <v>100000000000</v>
      </c>
      <c r="BD453" s="212">
        <v>100000000000</v>
      </c>
      <c r="BE453" s="214">
        <v>100000000000</v>
      </c>
      <c r="BF453" s="253">
        <v>0</v>
      </c>
      <c r="BG453" s="253">
        <v>0</v>
      </c>
      <c r="BH453" s="253">
        <v>0</v>
      </c>
      <c r="BI453" s="253">
        <v>0</v>
      </c>
      <c r="BJ453" s="253">
        <v>0</v>
      </c>
      <c r="BK453" s="253">
        <v>0</v>
      </c>
      <c r="BL453" s="253">
        <v>0</v>
      </c>
      <c r="BM453" s="253">
        <v>0</v>
      </c>
      <c r="BN453" s="211">
        <v>0</v>
      </c>
      <c r="BO453" s="253">
        <v>0</v>
      </c>
      <c r="BP453" s="253">
        <v>0</v>
      </c>
      <c r="BQ453" s="253">
        <v>100000000000</v>
      </c>
      <c r="BR453" s="212">
        <v>100000000000</v>
      </c>
      <c r="BS453" s="215">
        <v>100000000000</v>
      </c>
      <c r="BT453" s="216">
        <v>211260000000</v>
      </c>
      <c r="BU453" s="217"/>
    </row>
    <row r="454" spans="1:73" ht="46.8">
      <c r="A454" s="201">
        <v>450</v>
      </c>
      <c r="B454" s="202" t="s">
        <v>2366</v>
      </c>
      <c r="C454" s="202" t="s">
        <v>2650</v>
      </c>
      <c r="D454" s="202" t="s">
        <v>3642</v>
      </c>
      <c r="E454" s="202" t="s">
        <v>2768</v>
      </c>
      <c r="F454" s="203">
        <v>33</v>
      </c>
      <c r="G454" s="202" t="s">
        <v>3644</v>
      </c>
      <c r="H454" s="204">
        <v>330109400</v>
      </c>
      <c r="I454" s="205" t="s">
        <v>1104</v>
      </c>
      <c r="J454" s="205" t="s">
        <v>1105</v>
      </c>
      <c r="K454" s="205" t="s">
        <v>2798</v>
      </c>
      <c r="L454" s="220" t="s">
        <v>1802</v>
      </c>
      <c r="M454" s="202" t="s">
        <v>2799</v>
      </c>
      <c r="N454" s="204">
        <v>1</v>
      </c>
      <c r="O454" s="202" t="s">
        <v>1762</v>
      </c>
      <c r="P454" s="254"/>
      <c r="Q454" s="254">
        <v>0</v>
      </c>
      <c r="R454" s="254">
        <v>0</v>
      </c>
      <c r="S454" s="254">
        <v>0</v>
      </c>
      <c r="T454" s="254">
        <v>0</v>
      </c>
      <c r="U454" s="254"/>
      <c r="V454" s="254"/>
      <c r="W454" s="254">
        <v>0</v>
      </c>
      <c r="X454" s="211">
        <v>0</v>
      </c>
      <c r="Y454" s="254">
        <v>0</v>
      </c>
      <c r="Z454" s="254">
        <v>0</v>
      </c>
      <c r="AA454" s="254">
        <v>0</v>
      </c>
      <c r="AB454" s="212">
        <v>0</v>
      </c>
      <c r="AC454" s="213">
        <v>0</v>
      </c>
      <c r="AD454" s="254"/>
      <c r="AE454" s="254">
        <v>0</v>
      </c>
      <c r="AF454" s="254">
        <v>0</v>
      </c>
      <c r="AG454" s="254">
        <v>0</v>
      </c>
      <c r="AH454" s="254">
        <v>0</v>
      </c>
      <c r="AI454" s="254"/>
      <c r="AJ454" s="254">
        <v>1000000000</v>
      </c>
      <c r="AK454" s="254">
        <v>0</v>
      </c>
      <c r="AL454" s="211">
        <v>1000000000</v>
      </c>
      <c r="AM454" s="254">
        <v>0</v>
      </c>
      <c r="AN454" s="254">
        <v>0</v>
      </c>
      <c r="AO454" s="254">
        <v>0</v>
      </c>
      <c r="AP454" s="212">
        <v>0</v>
      </c>
      <c r="AQ454" s="214">
        <v>1000000000</v>
      </c>
      <c r="AR454" s="254"/>
      <c r="AS454" s="254">
        <v>0</v>
      </c>
      <c r="AT454" s="254">
        <v>0</v>
      </c>
      <c r="AU454" s="254">
        <v>0</v>
      </c>
      <c r="AV454" s="254">
        <v>0</v>
      </c>
      <c r="AW454" s="254"/>
      <c r="AX454" s="254">
        <v>0</v>
      </c>
      <c r="AY454" s="254">
        <v>0</v>
      </c>
      <c r="AZ454" s="211">
        <v>0</v>
      </c>
      <c r="BA454" s="254">
        <v>0</v>
      </c>
      <c r="BB454" s="254">
        <v>0</v>
      </c>
      <c r="BC454" s="254">
        <v>0</v>
      </c>
      <c r="BD454" s="212">
        <v>0</v>
      </c>
      <c r="BE454" s="214">
        <v>0</v>
      </c>
      <c r="BF454" s="254"/>
      <c r="BG454" s="254">
        <v>0</v>
      </c>
      <c r="BH454" s="254">
        <v>0</v>
      </c>
      <c r="BI454" s="254">
        <v>0</v>
      </c>
      <c r="BJ454" s="254">
        <v>0</v>
      </c>
      <c r="BK454" s="254"/>
      <c r="BL454" s="254"/>
      <c r="BM454" s="254">
        <v>0</v>
      </c>
      <c r="BN454" s="211">
        <v>0</v>
      </c>
      <c r="BO454" s="254">
        <v>0</v>
      </c>
      <c r="BP454" s="254">
        <v>0</v>
      </c>
      <c r="BQ454" s="254">
        <v>0</v>
      </c>
      <c r="BR454" s="212">
        <v>0</v>
      </c>
      <c r="BS454" s="215">
        <v>0</v>
      </c>
      <c r="BT454" s="216">
        <v>1000000000</v>
      </c>
      <c r="BU454" s="217"/>
    </row>
    <row r="455" spans="1:73" ht="46.8">
      <c r="A455" s="201">
        <v>451</v>
      </c>
      <c r="B455" s="202" t="s">
        <v>2366</v>
      </c>
      <c r="C455" s="202" t="s">
        <v>2650</v>
      </c>
      <c r="D455" s="202" t="s">
        <v>3642</v>
      </c>
      <c r="E455" s="202" t="s">
        <v>2768</v>
      </c>
      <c r="F455" s="203">
        <v>33</v>
      </c>
      <c r="G455" s="202" t="s">
        <v>1124</v>
      </c>
      <c r="H455" s="204">
        <v>330204300</v>
      </c>
      <c r="I455" s="205" t="s">
        <v>2801</v>
      </c>
      <c r="J455" s="205" t="s">
        <v>2802</v>
      </c>
      <c r="K455" s="205" t="s">
        <v>2803</v>
      </c>
      <c r="L455" s="220" t="s">
        <v>1802</v>
      </c>
      <c r="M455" s="202" t="s">
        <v>2804</v>
      </c>
      <c r="N455" s="204">
        <v>1</v>
      </c>
      <c r="O455" s="202" t="s">
        <v>1762</v>
      </c>
      <c r="P455" s="210"/>
      <c r="Q455" s="210">
        <v>0</v>
      </c>
      <c r="R455" s="210">
        <v>0</v>
      </c>
      <c r="S455" s="210">
        <v>0</v>
      </c>
      <c r="T455" s="210">
        <v>0</v>
      </c>
      <c r="U455" s="210"/>
      <c r="V455" s="210">
        <v>0</v>
      </c>
      <c r="W455" s="210">
        <v>0</v>
      </c>
      <c r="X455" s="211">
        <v>0</v>
      </c>
      <c r="Y455" s="210">
        <v>0</v>
      </c>
      <c r="Z455" s="210">
        <v>0</v>
      </c>
      <c r="AA455" s="210">
        <v>0</v>
      </c>
      <c r="AB455" s="212">
        <v>0</v>
      </c>
      <c r="AC455" s="213">
        <v>0</v>
      </c>
      <c r="AD455" s="210"/>
      <c r="AE455" s="210">
        <v>0</v>
      </c>
      <c r="AF455" s="210">
        <v>0</v>
      </c>
      <c r="AG455" s="210">
        <v>0</v>
      </c>
      <c r="AH455" s="210">
        <v>0</v>
      </c>
      <c r="AI455" s="210"/>
      <c r="AJ455" s="210">
        <v>0</v>
      </c>
      <c r="AK455" s="210">
        <v>0</v>
      </c>
      <c r="AL455" s="211">
        <v>0</v>
      </c>
      <c r="AM455" s="210">
        <v>0</v>
      </c>
      <c r="AN455" s="210">
        <v>0</v>
      </c>
      <c r="AO455" s="210">
        <v>0</v>
      </c>
      <c r="AP455" s="212">
        <v>0</v>
      </c>
      <c r="AQ455" s="214">
        <v>0</v>
      </c>
      <c r="AR455" s="210"/>
      <c r="AS455" s="210">
        <v>0</v>
      </c>
      <c r="AT455" s="210">
        <v>0</v>
      </c>
      <c r="AU455" s="210">
        <v>0</v>
      </c>
      <c r="AV455" s="210">
        <v>0</v>
      </c>
      <c r="AW455" s="210"/>
      <c r="AX455" s="210"/>
      <c r="AY455" s="210">
        <v>0</v>
      </c>
      <c r="AZ455" s="211">
        <v>0</v>
      </c>
      <c r="BA455" s="210">
        <v>35000000000</v>
      </c>
      <c r="BB455" s="210">
        <v>0</v>
      </c>
      <c r="BC455" s="210">
        <v>0</v>
      </c>
      <c r="BD455" s="212">
        <v>35000000000</v>
      </c>
      <c r="BE455" s="214">
        <v>35000000000</v>
      </c>
      <c r="BF455" s="210"/>
      <c r="BG455" s="210">
        <v>0</v>
      </c>
      <c r="BH455" s="210">
        <v>0</v>
      </c>
      <c r="BI455" s="210">
        <v>0</v>
      </c>
      <c r="BJ455" s="210">
        <v>0</v>
      </c>
      <c r="BK455" s="210"/>
      <c r="BL455" s="210"/>
      <c r="BM455" s="210">
        <v>0</v>
      </c>
      <c r="BN455" s="211">
        <v>0</v>
      </c>
      <c r="BO455" s="210">
        <v>42000000000</v>
      </c>
      <c r="BP455" s="210">
        <v>0</v>
      </c>
      <c r="BQ455" s="210">
        <v>0</v>
      </c>
      <c r="BR455" s="212">
        <v>42000000000</v>
      </c>
      <c r="BS455" s="215">
        <v>42000000000</v>
      </c>
      <c r="BT455" s="216">
        <v>77000000000</v>
      </c>
      <c r="BU455" s="217"/>
    </row>
    <row r="456" spans="1:73" ht="46.8">
      <c r="A456" s="201">
        <v>452</v>
      </c>
      <c r="B456" s="202" t="s">
        <v>2366</v>
      </c>
      <c r="C456" s="202" t="s">
        <v>2650</v>
      </c>
      <c r="D456" s="202" t="s">
        <v>3642</v>
      </c>
      <c r="E456" s="202" t="s">
        <v>2768</v>
      </c>
      <c r="F456" s="203">
        <v>33</v>
      </c>
      <c r="G456" s="202" t="s">
        <v>1047</v>
      </c>
      <c r="H456" s="204">
        <v>330100100</v>
      </c>
      <c r="I456" s="205" t="s">
        <v>2806</v>
      </c>
      <c r="J456" s="205" t="s">
        <v>2807</v>
      </c>
      <c r="K456" s="205" t="s">
        <v>2808</v>
      </c>
      <c r="L456" s="220">
        <v>1</v>
      </c>
      <c r="M456" s="202" t="s">
        <v>2771</v>
      </c>
      <c r="N456" s="204">
        <v>3</v>
      </c>
      <c r="O456" s="202" t="s">
        <v>1762</v>
      </c>
      <c r="P456" s="210">
        <v>108000000</v>
      </c>
      <c r="Q456" s="210">
        <v>0</v>
      </c>
      <c r="R456" s="210">
        <v>0</v>
      </c>
      <c r="S456" s="210">
        <v>0</v>
      </c>
      <c r="T456" s="210">
        <v>0</v>
      </c>
      <c r="U456" s="210"/>
      <c r="V456" s="210">
        <v>0</v>
      </c>
      <c r="W456" s="210">
        <v>0</v>
      </c>
      <c r="X456" s="211">
        <v>108000000</v>
      </c>
      <c r="Y456" s="210">
        <v>0</v>
      </c>
      <c r="Z456" s="210">
        <v>0</v>
      </c>
      <c r="AA456" s="210">
        <v>0</v>
      </c>
      <c r="AB456" s="212">
        <v>0</v>
      </c>
      <c r="AC456" s="213">
        <v>108000000</v>
      </c>
      <c r="AD456" s="210">
        <v>108000000</v>
      </c>
      <c r="AE456" s="210">
        <v>0</v>
      </c>
      <c r="AF456" s="210">
        <v>0</v>
      </c>
      <c r="AG456" s="210">
        <v>0</v>
      </c>
      <c r="AH456" s="210">
        <v>0</v>
      </c>
      <c r="AI456" s="210"/>
      <c r="AJ456" s="210">
        <v>0</v>
      </c>
      <c r="AK456" s="210">
        <v>0</v>
      </c>
      <c r="AL456" s="211">
        <v>108000000</v>
      </c>
      <c r="AM456" s="210">
        <v>0</v>
      </c>
      <c r="AN456" s="210">
        <v>0</v>
      </c>
      <c r="AO456" s="210">
        <v>0</v>
      </c>
      <c r="AP456" s="212">
        <v>0</v>
      </c>
      <c r="AQ456" s="214">
        <v>108000000</v>
      </c>
      <c r="AR456" s="210">
        <v>108000000</v>
      </c>
      <c r="AS456" s="210">
        <v>0</v>
      </c>
      <c r="AT456" s="210">
        <v>0</v>
      </c>
      <c r="AU456" s="210">
        <v>0</v>
      </c>
      <c r="AV456" s="210">
        <v>0</v>
      </c>
      <c r="AW456" s="210"/>
      <c r="AX456" s="210"/>
      <c r="AY456" s="210">
        <v>0</v>
      </c>
      <c r="AZ456" s="211">
        <v>108000000</v>
      </c>
      <c r="BA456" s="210">
        <v>10000000000</v>
      </c>
      <c r="BB456" s="210">
        <v>0</v>
      </c>
      <c r="BC456" s="210">
        <v>0</v>
      </c>
      <c r="BD456" s="212">
        <v>10000000000</v>
      </c>
      <c r="BE456" s="214">
        <v>10108000000</v>
      </c>
      <c r="BF456" s="210">
        <v>108000000</v>
      </c>
      <c r="BG456" s="210">
        <v>0</v>
      </c>
      <c r="BH456" s="210">
        <v>0</v>
      </c>
      <c r="BI456" s="210">
        <v>0</v>
      </c>
      <c r="BJ456" s="210">
        <v>0</v>
      </c>
      <c r="BK456" s="210"/>
      <c r="BL456" s="210"/>
      <c r="BM456" s="210">
        <v>0</v>
      </c>
      <c r="BN456" s="211">
        <v>108000000</v>
      </c>
      <c r="BO456" s="210"/>
      <c r="BP456" s="210">
        <v>0</v>
      </c>
      <c r="BQ456" s="210">
        <v>0</v>
      </c>
      <c r="BR456" s="212">
        <v>0</v>
      </c>
      <c r="BS456" s="215">
        <v>108000000</v>
      </c>
      <c r="BT456" s="216">
        <v>10432000000</v>
      </c>
      <c r="BU456" s="217"/>
    </row>
    <row r="457" spans="1:73" ht="46.8">
      <c r="A457" s="201">
        <v>453</v>
      </c>
      <c r="B457" s="202" t="s">
        <v>2366</v>
      </c>
      <c r="C457" s="202" t="s">
        <v>2650</v>
      </c>
      <c r="D457" s="202" t="s">
        <v>3642</v>
      </c>
      <c r="E457" s="202" t="s">
        <v>2768</v>
      </c>
      <c r="F457" s="203">
        <v>33</v>
      </c>
      <c r="G457" s="202" t="s">
        <v>1047</v>
      </c>
      <c r="H457" s="204">
        <v>330100400</v>
      </c>
      <c r="I457" s="205" t="s">
        <v>2806</v>
      </c>
      <c r="J457" s="205" t="s">
        <v>2809</v>
      </c>
      <c r="K457" s="205" t="s">
        <v>2810</v>
      </c>
      <c r="L457" s="220" t="s">
        <v>1802</v>
      </c>
      <c r="M457" s="202" t="s">
        <v>1802</v>
      </c>
      <c r="N457" s="204">
        <v>1</v>
      </c>
      <c r="O457" s="202" t="s">
        <v>1762</v>
      </c>
      <c r="P457" s="210"/>
      <c r="Q457" s="210">
        <v>0</v>
      </c>
      <c r="R457" s="210">
        <v>0</v>
      </c>
      <c r="S457" s="210">
        <v>0</v>
      </c>
      <c r="T457" s="210">
        <v>0</v>
      </c>
      <c r="U457" s="210"/>
      <c r="V457" s="210">
        <v>0</v>
      </c>
      <c r="W457" s="210">
        <v>0</v>
      </c>
      <c r="X457" s="211">
        <v>0</v>
      </c>
      <c r="Y457" s="210">
        <v>0</v>
      </c>
      <c r="Z457" s="210">
        <v>0</v>
      </c>
      <c r="AA457" s="210">
        <v>0</v>
      </c>
      <c r="AB457" s="212">
        <v>0</v>
      </c>
      <c r="AC457" s="213">
        <v>0</v>
      </c>
      <c r="AD457" s="210"/>
      <c r="AE457" s="210">
        <v>0</v>
      </c>
      <c r="AF457" s="210">
        <v>0</v>
      </c>
      <c r="AG457" s="210">
        <v>0</v>
      </c>
      <c r="AH457" s="210">
        <v>0</v>
      </c>
      <c r="AI457" s="210"/>
      <c r="AJ457" s="210">
        <v>0</v>
      </c>
      <c r="AK457" s="210">
        <v>0</v>
      </c>
      <c r="AL457" s="211">
        <v>0</v>
      </c>
      <c r="AM457" s="210">
        <v>0</v>
      </c>
      <c r="AN457" s="210">
        <v>0</v>
      </c>
      <c r="AO457" s="210">
        <v>0</v>
      </c>
      <c r="AP457" s="212">
        <v>0</v>
      </c>
      <c r="AQ457" s="214">
        <v>0</v>
      </c>
      <c r="AR457" s="210"/>
      <c r="AS457" s="210">
        <v>0</v>
      </c>
      <c r="AT457" s="210">
        <v>0</v>
      </c>
      <c r="AU457" s="210">
        <v>0</v>
      </c>
      <c r="AV457" s="210">
        <v>0</v>
      </c>
      <c r="AW457" s="210"/>
      <c r="AX457" s="210"/>
      <c r="AY457" s="210">
        <v>0</v>
      </c>
      <c r="AZ457" s="211">
        <v>0</v>
      </c>
      <c r="BA457" s="210">
        <v>4500000000</v>
      </c>
      <c r="BB457" s="210">
        <v>0</v>
      </c>
      <c r="BC457" s="210">
        <v>0</v>
      </c>
      <c r="BD457" s="212">
        <v>4500000000</v>
      </c>
      <c r="BE457" s="214">
        <v>4500000000</v>
      </c>
      <c r="BF457" s="210"/>
      <c r="BG457" s="210">
        <v>0</v>
      </c>
      <c r="BH457" s="210">
        <v>0</v>
      </c>
      <c r="BI457" s="210">
        <v>0</v>
      </c>
      <c r="BJ457" s="210">
        <v>0</v>
      </c>
      <c r="BK457" s="210"/>
      <c r="BL457" s="210"/>
      <c r="BM457" s="210">
        <v>0</v>
      </c>
      <c r="BN457" s="211">
        <v>0</v>
      </c>
      <c r="BO457" s="210">
        <v>0</v>
      </c>
      <c r="BP457" s="210">
        <v>0</v>
      </c>
      <c r="BQ457" s="210">
        <v>0</v>
      </c>
      <c r="BR457" s="212">
        <v>0</v>
      </c>
      <c r="BS457" s="215">
        <v>0</v>
      </c>
      <c r="BT457" s="216">
        <v>4500000000</v>
      </c>
      <c r="BU457" s="217"/>
    </row>
    <row r="458" spans="1:73" ht="46.8">
      <c r="A458" s="201">
        <v>454</v>
      </c>
      <c r="B458" s="202" t="s">
        <v>2366</v>
      </c>
      <c r="C458" s="202" t="s">
        <v>2650</v>
      </c>
      <c r="D458" s="202" t="s">
        <v>3642</v>
      </c>
      <c r="E458" s="202" t="s">
        <v>2768</v>
      </c>
      <c r="F458" s="203">
        <v>33</v>
      </c>
      <c r="G458" s="202" t="s">
        <v>1047</v>
      </c>
      <c r="H458" s="204">
        <v>450200700</v>
      </c>
      <c r="I458" s="205" t="s">
        <v>2811</v>
      </c>
      <c r="J458" s="205" t="s">
        <v>2812</v>
      </c>
      <c r="K458" s="205" t="s">
        <v>2813</v>
      </c>
      <c r="L458" s="220" t="s">
        <v>1793</v>
      </c>
      <c r="M458" s="202" t="s">
        <v>1802</v>
      </c>
      <c r="N458" s="204">
        <v>15</v>
      </c>
      <c r="O458" s="202" t="s">
        <v>1762</v>
      </c>
      <c r="P458" s="210"/>
      <c r="Q458" s="210">
        <v>0</v>
      </c>
      <c r="R458" s="210">
        <v>0</v>
      </c>
      <c r="S458" s="210">
        <v>0</v>
      </c>
      <c r="T458" s="210">
        <v>0</v>
      </c>
      <c r="U458" s="210"/>
      <c r="V458" s="210">
        <v>0</v>
      </c>
      <c r="W458" s="210">
        <v>0</v>
      </c>
      <c r="X458" s="211">
        <v>0</v>
      </c>
      <c r="Y458" s="210">
        <v>0</v>
      </c>
      <c r="Z458" s="210">
        <v>0</v>
      </c>
      <c r="AA458" s="210">
        <v>0</v>
      </c>
      <c r="AB458" s="212">
        <v>0</v>
      </c>
      <c r="AC458" s="213">
        <v>0</v>
      </c>
      <c r="AD458" s="210"/>
      <c r="AE458" s="210">
        <v>0</v>
      </c>
      <c r="AF458" s="210">
        <v>0</v>
      </c>
      <c r="AG458" s="210">
        <v>0</v>
      </c>
      <c r="AH458" s="210">
        <v>0</v>
      </c>
      <c r="AI458" s="210"/>
      <c r="AJ458" s="210">
        <v>0</v>
      </c>
      <c r="AK458" s="210">
        <v>0</v>
      </c>
      <c r="AL458" s="211">
        <v>0</v>
      </c>
      <c r="AM458" s="210">
        <v>0</v>
      </c>
      <c r="AN458" s="210">
        <v>0</v>
      </c>
      <c r="AO458" s="210">
        <v>0</v>
      </c>
      <c r="AP458" s="212">
        <v>0</v>
      </c>
      <c r="AQ458" s="214">
        <v>0</v>
      </c>
      <c r="AR458" s="210"/>
      <c r="AS458" s="210">
        <v>0</v>
      </c>
      <c r="AT458" s="210">
        <v>0</v>
      </c>
      <c r="AU458" s="210">
        <v>0</v>
      </c>
      <c r="AV458" s="210">
        <v>0</v>
      </c>
      <c r="AW458" s="210"/>
      <c r="AX458" s="210"/>
      <c r="AY458" s="210">
        <v>0</v>
      </c>
      <c r="AZ458" s="211">
        <v>0</v>
      </c>
      <c r="BA458" s="210">
        <v>12500000000</v>
      </c>
      <c r="BB458" s="210">
        <v>0</v>
      </c>
      <c r="BC458" s="210">
        <v>0</v>
      </c>
      <c r="BD458" s="212">
        <v>12500000000</v>
      </c>
      <c r="BE458" s="214">
        <v>12500000000</v>
      </c>
      <c r="BF458" s="210"/>
      <c r="BG458" s="210">
        <v>0</v>
      </c>
      <c r="BH458" s="210">
        <v>0</v>
      </c>
      <c r="BI458" s="210">
        <v>0</v>
      </c>
      <c r="BJ458" s="210">
        <v>0</v>
      </c>
      <c r="BK458" s="210"/>
      <c r="BL458" s="210"/>
      <c r="BM458" s="210">
        <v>0</v>
      </c>
      <c r="BN458" s="211">
        <v>0</v>
      </c>
      <c r="BO458" s="210">
        <v>12500000000</v>
      </c>
      <c r="BP458" s="210">
        <v>0</v>
      </c>
      <c r="BQ458" s="210">
        <v>0</v>
      </c>
      <c r="BR458" s="212">
        <v>12500000000</v>
      </c>
      <c r="BS458" s="215">
        <v>12500000000</v>
      </c>
      <c r="BT458" s="216">
        <v>25000000000</v>
      </c>
      <c r="BU458" s="217"/>
    </row>
    <row r="459" spans="1:73" ht="46.8">
      <c r="A459" s="201">
        <v>455</v>
      </c>
      <c r="B459" s="202" t="s">
        <v>2366</v>
      </c>
      <c r="C459" s="202" t="s">
        <v>2650</v>
      </c>
      <c r="D459" s="202" t="s">
        <v>3642</v>
      </c>
      <c r="E459" s="202" t="s">
        <v>2768</v>
      </c>
      <c r="F459" s="203">
        <v>33</v>
      </c>
      <c r="G459" s="202" t="s">
        <v>1047</v>
      </c>
      <c r="H459" s="204">
        <v>330109100</v>
      </c>
      <c r="I459" s="205" t="s">
        <v>1096</v>
      </c>
      <c r="J459" s="205" t="s">
        <v>2815</v>
      </c>
      <c r="K459" s="205" t="s">
        <v>2816</v>
      </c>
      <c r="L459" s="220" t="s">
        <v>1802</v>
      </c>
      <c r="M459" s="202" t="s">
        <v>1802</v>
      </c>
      <c r="N459" s="204">
        <v>1</v>
      </c>
      <c r="O459" s="202" t="s">
        <v>1762</v>
      </c>
      <c r="P459" s="210"/>
      <c r="Q459" s="210">
        <v>0</v>
      </c>
      <c r="R459" s="210">
        <v>0</v>
      </c>
      <c r="S459" s="210">
        <v>0</v>
      </c>
      <c r="T459" s="210">
        <v>0</v>
      </c>
      <c r="U459" s="210"/>
      <c r="V459" s="210">
        <v>0</v>
      </c>
      <c r="W459" s="210">
        <v>0</v>
      </c>
      <c r="X459" s="211">
        <v>0</v>
      </c>
      <c r="Y459" s="210">
        <v>0</v>
      </c>
      <c r="Z459" s="210">
        <v>0</v>
      </c>
      <c r="AA459" s="210">
        <v>0</v>
      </c>
      <c r="AB459" s="212">
        <v>0</v>
      </c>
      <c r="AC459" s="213">
        <v>0</v>
      </c>
      <c r="AD459" s="210"/>
      <c r="AE459" s="210">
        <v>0</v>
      </c>
      <c r="AF459" s="210">
        <v>0</v>
      </c>
      <c r="AG459" s="210">
        <v>0</v>
      </c>
      <c r="AH459" s="210">
        <v>0</v>
      </c>
      <c r="AI459" s="210"/>
      <c r="AJ459" s="210">
        <v>0</v>
      </c>
      <c r="AK459" s="210">
        <v>0</v>
      </c>
      <c r="AL459" s="211">
        <v>0</v>
      </c>
      <c r="AM459" s="210">
        <v>0</v>
      </c>
      <c r="AN459" s="210">
        <v>0</v>
      </c>
      <c r="AO459" s="210">
        <v>0</v>
      </c>
      <c r="AP459" s="212">
        <v>0</v>
      </c>
      <c r="AQ459" s="214">
        <v>0</v>
      </c>
      <c r="AR459" s="210"/>
      <c r="AS459" s="210">
        <v>0</v>
      </c>
      <c r="AT459" s="210">
        <v>0</v>
      </c>
      <c r="AU459" s="210">
        <v>0</v>
      </c>
      <c r="AV459" s="210">
        <v>0</v>
      </c>
      <c r="AW459" s="210"/>
      <c r="AX459" s="210">
        <v>0</v>
      </c>
      <c r="AY459" s="210">
        <v>0</v>
      </c>
      <c r="AZ459" s="211">
        <v>0</v>
      </c>
      <c r="BA459" s="210">
        <v>0</v>
      </c>
      <c r="BB459" s="210">
        <v>0</v>
      </c>
      <c r="BC459" s="210">
        <v>0</v>
      </c>
      <c r="BD459" s="212">
        <v>0</v>
      </c>
      <c r="BE459" s="214">
        <v>0</v>
      </c>
      <c r="BF459" s="210"/>
      <c r="BG459" s="210">
        <v>0</v>
      </c>
      <c r="BH459" s="210">
        <v>0</v>
      </c>
      <c r="BI459" s="210">
        <v>0</v>
      </c>
      <c r="BJ459" s="210">
        <v>0</v>
      </c>
      <c r="BK459" s="210"/>
      <c r="BL459" s="210"/>
      <c r="BM459" s="210">
        <v>0</v>
      </c>
      <c r="BN459" s="211">
        <v>0</v>
      </c>
      <c r="BO459" s="210">
        <v>6500000000</v>
      </c>
      <c r="BP459" s="210">
        <v>0</v>
      </c>
      <c r="BQ459" s="210">
        <v>0</v>
      </c>
      <c r="BR459" s="212">
        <v>6500000000</v>
      </c>
      <c r="BS459" s="215">
        <v>6500000000</v>
      </c>
      <c r="BT459" s="216">
        <v>6500000000</v>
      </c>
      <c r="BU459" s="217"/>
    </row>
    <row r="460" spans="1:73" ht="46.8">
      <c r="A460" s="201">
        <v>456</v>
      </c>
      <c r="B460" s="202" t="s">
        <v>2366</v>
      </c>
      <c r="C460" s="202" t="s">
        <v>2650</v>
      </c>
      <c r="D460" s="202" t="s">
        <v>3642</v>
      </c>
      <c r="E460" s="202" t="s">
        <v>2768</v>
      </c>
      <c r="F460" s="203">
        <v>33</v>
      </c>
      <c r="G460" s="202" t="s">
        <v>1124</v>
      </c>
      <c r="H460" s="204">
        <v>330207300</v>
      </c>
      <c r="I460" s="205" t="s">
        <v>1159</v>
      </c>
      <c r="J460" s="205" t="s">
        <v>2817</v>
      </c>
      <c r="K460" s="205" t="s">
        <v>2818</v>
      </c>
      <c r="L460" s="220" t="s">
        <v>1802</v>
      </c>
      <c r="M460" s="202" t="s">
        <v>1802</v>
      </c>
      <c r="N460" s="204">
        <v>1</v>
      </c>
      <c r="O460" s="202" t="s">
        <v>1762</v>
      </c>
      <c r="P460" s="210"/>
      <c r="Q460" s="210">
        <v>0</v>
      </c>
      <c r="R460" s="210">
        <v>0</v>
      </c>
      <c r="S460" s="210">
        <v>0</v>
      </c>
      <c r="T460" s="210">
        <v>0</v>
      </c>
      <c r="U460" s="210"/>
      <c r="V460" s="210">
        <v>0</v>
      </c>
      <c r="W460" s="210">
        <v>0</v>
      </c>
      <c r="X460" s="211">
        <v>0</v>
      </c>
      <c r="Y460" s="210">
        <v>0</v>
      </c>
      <c r="Z460" s="210">
        <v>0</v>
      </c>
      <c r="AA460" s="210">
        <v>0</v>
      </c>
      <c r="AB460" s="212">
        <v>0</v>
      </c>
      <c r="AC460" s="213">
        <v>0</v>
      </c>
      <c r="AD460" s="210"/>
      <c r="AE460" s="210">
        <v>0</v>
      </c>
      <c r="AF460" s="210">
        <v>0</v>
      </c>
      <c r="AG460" s="210">
        <v>0</v>
      </c>
      <c r="AH460" s="210">
        <v>0</v>
      </c>
      <c r="AI460" s="210"/>
      <c r="AJ460" s="210">
        <v>0</v>
      </c>
      <c r="AK460" s="210">
        <v>0</v>
      </c>
      <c r="AL460" s="211">
        <v>0</v>
      </c>
      <c r="AM460" s="210">
        <v>0</v>
      </c>
      <c r="AN460" s="210">
        <v>0</v>
      </c>
      <c r="AO460" s="210">
        <v>0</v>
      </c>
      <c r="AP460" s="212">
        <v>0</v>
      </c>
      <c r="AQ460" s="214">
        <v>0</v>
      </c>
      <c r="AR460" s="210"/>
      <c r="AS460" s="210">
        <v>0</v>
      </c>
      <c r="AT460" s="210">
        <v>0</v>
      </c>
      <c r="AU460" s="210">
        <v>0</v>
      </c>
      <c r="AV460" s="210">
        <v>0</v>
      </c>
      <c r="AW460" s="210"/>
      <c r="AX460" s="210">
        <v>0</v>
      </c>
      <c r="AY460" s="210">
        <v>0</v>
      </c>
      <c r="AZ460" s="211">
        <v>0</v>
      </c>
      <c r="BA460" s="210">
        <v>0</v>
      </c>
      <c r="BB460" s="210">
        <v>0</v>
      </c>
      <c r="BC460" s="210">
        <v>0</v>
      </c>
      <c r="BD460" s="212">
        <v>0</v>
      </c>
      <c r="BE460" s="214">
        <v>0</v>
      </c>
      <c r="BF460" s="210"/>
      <c r="BG460" s="210">
        <v>0</v>
      </c>
      <c r="BH460" s="210">
        <v>0</v>
      </c>
      <c r="BI460" s="210">
        <v>0</v>
      </c>
      <c r="BJ460" s="210">
        <v>0</v>
      </c>
      <c r="BK460" s="210"/>
      <c r="BL460" s="210"/>
      <c r="BM460" s="210">
        <v>0</v>
      </c>
      <c r="BN460" s="211">
        <v>0</v>
      </c>
      <c r="BO460" s="210">
        <v>4500000000</v>
      </c>
      <c r="BP460" s="210">
        <v>0</v>
      </c>
      <c r="BQ460" s="210">
        <v>0</v>
      </c>
      <c r="BR460" s="212">
        <v>4500000000</v>
      </c>
      <c r="BS460" s="215">
        <v>4500000000</v>
      </c>
      <c r="BT460" s="216">
        <v>4500000000</v>
      </c>
      <c r="BU460" s="217"/>
    </row>
    <row r="461" spans="1:73" ht="46.8">
      <c r="A461" s="201">
        <v>457</v>
      </c>
      <c r="B461" s="202" t="s">
        <v>2366</v>
      </c>
      <c r="C461" s="202" t="s">
        <v>2650</v>
      </c>
      <c r="D461" s="202" t="s">
        <v>3642</v>
      </c>
      <c r="E461" s="202" t="s">
        <v>2768</v>
      </c>
      <c r="F461" s="203">
        <v>33</v>
      </c>
      <c r="G461" s="202" t="s">
        <v>1124</v>
      </c>
      <c r="H461" s="204">
        <v>330203700</v>
      </c>
      <c r="I461" s="205" t="s">
        <v>1144</v>
      </c>
      <c r="J461" s="205" t="s">
        <v>2819</v>
      </c>
      <c r="K461" s="205" t="s">
        <v>2820</v>
      </c>
      <c r="L461" s="220">
        <v>0</v>
      </c>
      <c r="M461" s="202"/>
      <c r="N461" s="204">
        <v>1</v>
      </c>
      <c r="O461" s="202" t="s">
        <v>1762</v>
      </c>
      <c r="P461" s="210"/>
      <c r="Q461" s="210">
        <v>0</v>
      </c>
      <c r="R461" s="210">
        <v>0</v>
      </c>
      <c r="S461" s="210">
        <v>0</v>
      </c>
      <c r="T461" s="210">
        <v>0</v>
      </c>
      <c r="U461" s="210"/>
      <c r="V461" s="210">
        <v>0</v>
      </c>
      <c r="W461" s="210">
        <v>0</v>
      </c>
      <c r="X461" s="211">
        <v>0</v>
      </c>
      <c r="Y461" s="210">
        <v>0</v>
      </c>
      <c r="Z461" s="210">
        <v>0</v>
      </c>
      <c r="AA461" s="210">
        <v>0</v>
      </c>
      <c r="AB461" s="212">
        <v>0</v>
      </c>
      <c r="AC461" s="213">
        <v>0</v>
      </c>
      <c r="AD461" s="210"/>
      <c r="AE461" s="210">
        <v>0</v>
      </c>
      <c r="AF461" s="210">
        <v>0</v>
      </c>
      <c r="AG461" s="210">
        <v>0</v>
      </c>
      <c r="AH461" s="210">
        <v>0</v>
      </c>
      <c r="AI461" s="210"/>
      <c r="AJ461" s="210">
        <v>0</v>
      </c>
      <c r="AK461" s="210">
        <v>0</v>
      </c>
      <c r="AL461" s="211">
        <v>0</v>
      </c>
      <c r="AM461" s="210">
        <v>0</v>
      </c>
      <c r="AN461" s="210">
        <v>0</v>
      </c>
      <c r="AO461" s="210">
        <v>0</v>
      </c>
      <c r="AP461" s="212">
        <v>0</v>
      </c>
      <c r="AQ461" s="214">
        <v>0</v>
      </c>
      <c r="AR461" s="210"/>
      <c r="AS461" s="210">
        <v>0</v>
      </c>
      <c r="AT461" s="210">
        <v>0</v>
      </c>
      <c r="AU461" s="210">
        <v>0</v>
      </c>
      <c r="AV461" s="210">
        <v>0</v>
      </c>
      <c r="AW461" s="210"/>
      <c r="AX461" s="210"/>
      <c r="AY461" s="210">
        <v>0</v>
      </c>
      <c r="AZ461" s="211">
        <v>0</v>
      </c>
      <c r="BA461" s="210">
        <v>4000000000</v>
      </c>
      <c r="BB461" s="210">
        <v>0</v>
      </c>
      <c r="BC461" s="210">
        <v>0</v>
      </c>
      <c r="BD461" s="212">
        <v>4000000000</v>
      </c>
      <c r="BE461" s="214">
        <v>4000000000</v>
      </c>
      <c r="BF461" s="210"/>
      <c r="BG461" s="210">
        <v>0</v>
      </c>
      <c r="BH461" s="210">
        <v>0</v>
      </c>
      <c r="BI461" s="210">
        <v>0</v>
      </c>
      <c r="BJ461" s="210">
        <v>0</v>
      </c>
      <c r="BK461" s="210"/>
      <c r="BL461" s="210"/>
      <c r="BM461" s="210">
        <v>0</v>
      </c>
      <c r="BN461" s="211">
        <v>0</v>
      </c>
      <c r="BO461" s="210">
        <v>4500000000</v>
      </c>
      <c r="BP461" s="210">
        <v>0</v>
      </c>
      <c r="BQ461" s="210">
        <v>0</v>
      </c>
      <c r="BR461" s="212">
        <v>4500000000</v>
      </c>
      <c r="BS461" s="215">
        <v>4500000000</v>
      </c>
      <c r="BT461" s="216">
        <v>8500000000</v>
      </c>
      <c r="BU461" s="217"/>
    </row>
    <row r="462" spans="1:73" ht="46.8">
      <c r="A462" s="201">
        <v>458</v>
      </c>
      <c r="B462" s="202" t="s">
        <v>2366</v>
      </c>
      <c r="C462" s="202" t="s">
        <v>2650</v>
      </c>
      <c r="D462" s="202" t="s">
        <v>3642</v>
      </c>
      <c r="E462" s="202" t="s">
        <v>2768</v>
      </c>
      <c r="F462" s="203">
        <v>17</v>
      </c>
      <c r="G462" s="202" t="s">
        <v>1501</v>
      </c>
      <c r="H462" s="204">
        <v>170901700</v>
      </c>
      <c r="I462" s="205" t="s">
        <v>1610</v>
      </c>
      <c r="J462" s="205" t="s">
        <v>2821</v>
      </c>
      <c r="K462" s="205" t="s">
        <v>2822</v>
      </c>
      <c r="L462" s="220">
        <v>1</v>
      </c>
      <c r="M462" s="202" t="s">
        <v>2823</v>
      </c>
      <c r="N462" s="204">
        <v>2</v>
      </c>
      <c r="O462" s="202" t="s">
        <v>1762</v>
      </c>
      <c r="P462" s="210"/>
      <c r="Q462" s="210">
        <v>0</v>
      </c>
      <c r="R462" s="210">
        <v>0</v>
      </c>
      <c r="S462" s="210">
        <v>0</v>
      </c>
      <c r="T462" s="210">
        <v>0</v>
      </c>
      <c r="U462" s="210"/>
      <c r="V462" s="210">
        <v>0</v>
      </c>
      <c r="W462" s="210">
        <v>0</v>
      </c>
      <c r="X462" s="211">
        <v>0</v>
      </c>
      <c r="Y462" s="210">
        <v>0</v>
      </c>
      <c r="Z462" s="210">
        <v>0</v>
      </c>
      <c r="AA462" s="210">
        <v>0</v>
      </c>
      <c r="AB462" s="212">
        <v>0</v>
      </c>
      <c r="AC462" s="213">
        <v>0</v>
      </c>
      <c r="AD462" s="210"/>
      <c r="AE462" s="210">
        <v>0</v>
      </c>
      <c r="AF462" s="210">
        <v>0</v>
      </c>
      <c r="AG462" s="210">
        <v>0</v>
      </c>
      <c r="AH462" s="210">
        <v>0</v>
      </c>
      <c r="AI462" s="210"/>
      <c r="AJ462" s="210">
        <v>0</v>
      </c>
      <c r="AK462" s="210">
        <v>0</v>
      </c>
      <c r="AL462" s="211">
        <v>0</v>
      </c>
      <c r="AM462" s="210">
        <v>0</v>
      </c>
      <c r="AN462" s="210">
        <v>0</v>
      </c>
      <c r="AO462" s="210">
        <v>0</v>
      </c>
      <c r="AP462" s="212">
        <v>0</v>
      </c>
      <c r="AQ462" s="214">
        <v>0</v>
      </c>
      <c r="AR462" s="210"/>
      <c r="AS462" s="210">
        <v>0</v>
      </c>
      <c r="AT462" s="210">
        <v>0</v>
      </c>
      <c r="AU462" s="210">
        <v>0</v>
      </c>
      <c r="AV462" s="210">
        <v>0</v>
      </c>
      <c r="AW462" s="210"/>
      <c r="AX462" s="210"/>
      <c r="AY462" s="210">
        <v>0</v>
      </c>
      <c r="AZ462" s="211">
        <v>0</v>
      </c>
      <c r="BA462" s="210">
        <v>25000000000</v>
      </c>
      <c r="BB462" s="210">
        <v>0</v>
      </c>
      <c r="BC462" s="210">
        <v>0</v>
      </c>
      <c r="BD462" s="212">
        <v>25000000000</v>
      </c>
      <c r="BE462" s="214">
        <v>25000000000</v>
      </c>
      <c r="BF462" s="210"/>
      <c r="BG462" s="210">
        <v>0</v>
      </c>
      <c r="BH462" s="210">
        <v>0</v>
      </c>
      <c r="BI462" s="210">
        <v>0</v>
      </c>
      <c r="BJ462" s="210">
        <v>0</v>
      </c>
      <c r="BK462" s="210"/>
      <c r="BL462" s="210"/>
      <c r="BM462" s="210">
        <v>0</v>
      </c>
      <c r="BN462" s="211">
        <v>0</v>
      </c>
      <c r="BO462" s="210">
        <v>0</v>
      </c>
      <c r="BP462" s="210">
        <v>0</v>
      </c>
      <c r="BQ462" s="210">
        <v>0</v>
      </c>
      <c r="BR462" s="212">
        <v>0</v>
      </c>
      <c r="BS462" s="215">
        <v>0</v>
      </c>
      <c r="BT462" s="216">
        <v>25000000000</v>
      </c>
      <c r="BU462" s="217"/>
    </row>
    <row r="463" spans="1:73" ht="46.8">
      <c r="A463" s="201">
        <v>459</v>
      </c>
      <c r="B463" s="202" t="s">
        <v>2366</v>
      </c>
      <c r="C463" s="202" t="s">
        <v>2650</v>
      </c>
      <c r="D463" s="202" t="s">
        <v>3642</v>
      </c>
      <c r="E463" s="202" t="s">
        <v>2768</v>
      </c>
      <c r="F463" s="203">
        <v>17</v>
      </c>
      <c r="G463" s="202" t="s">
        <v>1501</v>
      </c>
      <c r="H463" s="204">
        <v>170902300</v>
      </c>
      <c r="I463" s="205" t="s">
        <v>1527</v>
      </c>
      <c r="J463" s="205" t="s">
        <v>2824</v>
      </c>
      <c r="K463" s="205" t="s">
        <v>2825</v>
      </c>
      <c r="L463" s="220">
        <v>0</v>
      </c>
      <c r="M463" s="202" t="s">
        <v>2823</v>
      </c>
      <c r="N463" s="204">
        <v>1</v>
      </c>
      <c r="O463" s="202" t="s">
        <v>1762</v>
      </c>
      <c r="P463" s="210"/>
      <c r="Q463" s="210">
        <v>0</v>
      </c>
      <c r="R463" s="210">
        <v>0</v>
      </c>
      <c r="S463" s="210">
        <v>0</v>
      </c>
      <c r="T463" s="210">
        <v>0</v>
      </c>
      <c r="U463" s="210"/>
      <c r="V463" s="210">
        <v>0</v>
      </c>
      <c r="W463" s="210">
        <v>0</v>
      </c>
      <c r="X463" s="211">
        <v>0</v>
      </c>
      <c r="Y463" s="210">
        <v>0</v>
      </c>
      <c r="Z463" s="210">
        <v>0</v>
      </c>
      <c r="AA463" s="210">
        <v>0</v>
      </c>
      <c r="AB463" s="212">
        <v>0</v>
      </c>
      <c r="AC463" s="213">
        <v>0</v>
      </c>
      <c r="AD463" s="210"/>
      <c r="AE463" s="210">
        <v>0</v>
      </c>
      <c r="AF463" s="210">
        <v>0</v>
      </c>
      <c r="AG463" s="210">
        <v>0</v>
      </c>
      <c r="AH463" s="210">
        <v>0</v>
      </c>
      <c r="AI463" s="210"/>
      <c r="AJ463" s="210">
        <v>0</v>
      </c>
      <c r="AK463" s="210">
        <v>0</v>
      </c>
      <c r="AL463" s="211">
        <v>0</v>
      </c>
      <c r="AM463" s="210">
        <v>0</v>
      </c>
      <c r="AN463" s="210">
        <v>0</v>
      </c>
      <c r="AO463" s="210">
        <v>0</v>
      </c>
      <c r="AP463" s="212">
        <v>0</v>
      </c>
      <c r="AQ463" s="214">
        <v>0</v>
      </c>
      <c r="AR463" s="210"/>
      <c r="AS463" s="210">
        <v>0</v>
      </c>
      <c r="AT463" s="210">
        <v>0</v>
      </c>
      <c r="AU463" s="210">
        <v>0</v>
      </c>
      <c r="AV463" s="210">
        <v>0</v>
      </c>
      <c r="AW463" s="210"/>
      <c r="AX463" s="210"/>
      <c r="AY463" s="210">
        <v>0</v>
      </c>
      <c r="AZ463" s="211">
        <v>0</v>
      </c>
      <c r="BA463" s="210">
        <v>15000000000</v>
      </c>
      <c r="BB463" s="210">
        <v>0</v>
      </c>
      <c r="BC463" s="210">
        <v>0</v>
      </c>
      <c r="BD463" s="212">
        <v>15000000000</v>
      </c>
      <c r="BE463" s="214">
        <v>15000000000</v>
      </c>
      <c r="BF463" s="210"/>
      <c r="BG463" s="210">
        <v>0</v>
      </c>
      <c r="BH463" s="210">
        <v>0</v>
      </c>
      <c r="BI463" s="210">
        <v>0</v>
      </c>
      <c r="BJ463" s="210">
        <v>0</v>
      </c>
      <c r="BK463" s="210"/>
      <c r="BL463" s="210"/>
      <c r="BM463" s="210">
        <v>0</v>
      </c>
      <c r="BN463" s="211">
        <v>0</v>
      </c>
      <c r="BO463" s="210">
        <v>0</v>
      </c>
      <c r="BP463" s="210">
        <v>0</v>
      </c>
      <c r="BQ463" s="210">
        <v>0</v>
      </c>
      <c r="BR463" s="212">
        <v>0</v>
      </c>
      <c r="BS463" s="215">
        <v>0</v>
      </c>
      <c r="BT463" s="216">
        <v>15000000000</v>
      </c>
      <c r="BU463" s="217"/>
    </row>
    <row r="464" spans="1:73" ht="46.8">
      <c r="A464" s="201">
        <v>460</v>
      </c>
      <c r="B464" s="202" t="s">
        <v>2366</v>
      </c>
      <c r="C464" s="202" t="s">
        <v>2650</v>
      </c>
      <c r="D464" s="202" t="s">
        <v>3642</v>
      </c>
      <c r="E464" s="202" t="s">
        <v>2768</v>
      </c>
      <c r="F464" s="203">
        <v>17</v>
      </c>
      <c r="G464" s="202" t="s">
        <v>1501</v>
      </c>
      <c r="H464" s="204">
        <v>170902200</v>
      </c>
      <c r="I464" s="205" t="s">
        <v>1527</v>
      </c>
      <c r="J464" s="205" t="s">
        <v>2828</v>
      </c>
      <c r="K464" s="205" t="s">
        <v>2829</v>
      </c>
      <c r="L464" s="220">
        <v>0</v>
      </c>
      <c r="M464" s="202" t="s">
        <v>2830</v>
      </c>
      <c r="N464" s="204">
        <v>1</v>
      </c>
      <c r="O464" s="202" t="s">
        <v>1762</v>
      </c>
      <c r="P464" s="210"/>
      <c r="Q464" s="210">
        <v>0</v>
      </c>
      <c r="R464" s="210">
        <v>0</v>
      </c>
      <c r="S464" s="210">
        <v>0</v>
      </c>
      <c r="T464" s="210">
        <v>0</v>
      </c>
      <c r="U464" s="210"/>
      <c r="V464" s="210">
        <v>0</v>
      </c>
      <c r="W464" s="210">
        <v>0</v>
      </c>
      <c r="X464" s="211">
        <v>0</v>
      </c>
      <c r="Y464" s="210">
        <v>0</v>
      </c>
      <c r="Z464" s="210">
        <v>0</v>
      </c>
      <c r="AA464" s="210">
        <v>0</v>
      </c>
      <c r="AB464" s="212">
        <v>0</v>
      </c>
      <c r="AC464" s="213">
        <v>0</v>
      </c>
      <c r="AD464" s="210"/>
      <c r="AE464" s="210">
        <v>0</v>
      </c>
      <c r="AF464" s="210">
        <v>0</v>
      </c>
      <c r="AG464" s="210">
        <v>0</v>
      </c>
      <c r="AH464" s="210">
        <v>0</v>
      </c>
      <c r="AI464" s="210"/>
      <c r="AJ464" s="210">
        <v>0</v>
      </c>
      <c r="AK464" s="210">
        <v>0</v>
      </c>
      <c r="AL464" s="211">
        <v>0</v>
      </c>
      <c r="AM464" s="210">
        <v>0</v>
      </c>
      <c r="AN464" s="210">
        <v>0</v>
      </c>
      <c r="AO464" s="210">
        <v>0</v>
      </c>
      <c r="AP464" s="212">
        <v>0</v>
      </c>
      <c r="AQ464" s="214">
        <v>0</v>
      </c>
      <c r="AR464" s="210"/>
      <c r="AS464" s="210">
        <v>0</v>
      </c>
      <c r="AT464" s="210">
        <v>0</v>
      </c>
      <c r="AU464" s="210">
        <v>0</v>
      </c>
      <c r="AV464" s="210">
        <v>0</v>
      </c>
      <c r="AW464" s="210"/>
      <c r="AX464" s="210"/>
      <c r="AY464" s="210">
        <v>0</v>
      </c>
      <c r="AZ464" s="211">
        <v>0</v>
      </c>
      <c r="BA464" s="210">
        <v>30000000000</v>
      </c>
      <c r="BB464" s="210">
        <v>0</v>
      </c>
      <c r="BC464" s="210">
        <v>0</v>
      </c>
      <c r="BD464" s="212">
        <v>30000000000</v>
      </c>
      <c r="BE464" s="214">
        <v>30000000000</v>
      </c>
      <c r="BF464" s="210"/>
      <c r="BG464" s="210">
        <v>0</v>
      </c>
      <c r="BH464" s="210">
        <v>0</v>
      </c>
      <c r="BI464" s="210">
        <v>0</v>
      </c>
      <c r="BJ464" s="210">
        <v>0</v>
      </c>
      <c r="BK464" s="210"/>
      <c r="BL464" s="210"/>
      <c r="BM464" s="210">
        <v>0</v>
      </c>
      <c r="BN464" s="211">
        <v>0</v>
      </c>
      <c r="BO464" s="210">
        <v>30000000000</v>
      </c>
      <c r="BP464" s="210">
        <v>0</v>
      </c>
      <c r="BQ464" s="210">
        <v>0</v>
      </c>
      <c r="BR464" s="212">
        <v>30000000000</v>
      </c>
      <c r="BS464" s="215">
        <v>30000000000</v>
      </c>
      <c r="BT464" s="216">
        <v>60000000000</v>
      </c>
      <c r="BU464" s="217"/>
    </row>
    <row r="465" spans="1:73" ht="46.8">
      <c r="A465" s="201">
        <v>461</v>
      </c>
      <c r="B465" s="202" t="s">
        <v>2366</v>
      </c>
      <c r="C465" s="202" t="s">
        <v>2650</v>
      </c>
      <c r="D465" s="202" t="s">
        <v>3642</v>
      </c>
      <c r="E465" s="202" t="s">
        <v>2768</v>
      </c>
      <c r="F465" s="203">
        <v>17</v>
      </c>
      <c r="G465" s="202" t="s">
        <v>1501</v>
      </c>
      <c r="H465" s="204">
        <v>170906600</v>
      </c>
      <c r="I465" s="205" t="s">
        <v>1502</v>
      </c>
      <c r="J465" s="205" t="s">
        <v>2831</v>
      </c>
      <c r="K465" s="205" t="s">
        <v>2832</v>
      </c>
      <c r="L465" s="220">
        <v>0</v>
      </c>
      <c r="M465" s="202" t="s">
        <v>2833</v>
      </c>
      <c r="N465" s="204">
        <v>3</v>
      </c>
      <c r="O465" s="202" t="s">
        <v>1762</v>
      </c>
      <c r="P465" s="210"/>
      <c r="Q465" s="210">
        <v>0</v>
      </c>
      <c r="R465" s="210">
        <v>0</v>
      </c>
      <c r="S465" s="210">
        <v>0</v>
      </c>
      <c r="T465" s="210">
        <v>0</v>
      </c>
      <c r="U465" s="210"/>
      <c r="V465" s="210">
        <v>0</v>
      </c>
      <c r="W465" s="210">
        <v>0</v>
      </c>
      <c r="X465" s="211">
        <v>0</v>
      </c>
      <c r="Y465" s="210">
        <v>0</v>
      </c>
      <c r="Z465" s="210">
        <v>0</v>
      </c>
      <c r="AA465" s="210">
        <v>0</v>
      </c>
      <c r="AB465" s="212">
        <v>0</v>
      </c>
      <c r="AC465" s="213">
        <v>0</v>
      </c>
      <c r="AD465" s="210"/>
      <c r="AE465" s="210">
        <v>0</v>
      </c>
      <c r="AF465" s="210">
        <v>0</v>
      </c>
      <c r="AG465" s="210">
        <v>0</v>
      </c>
      <c r="AH465" s="210">
        <v>0</v>
      </c>
      <c r="AI465" s="210"/>
      <c r="AJ465" s="210">
        <v>0</v>
      </c>
      <c r="AK465" s="210">
        <v>0</v>
      </c>
      <c r="AL465" s="211">
        <v>0</v>
      </c>
      <c r="AM465" s="210">
        <v>0</v>
      </c>
      <c r="AN465" s="210">
        <v>0</v>
      </c>
      <c r="AO465" s="210">
        <v>0</v>
      </c>
      <c r="AP465" s="212">
        <v>0</v>
      </c>
      <c r="AQ465" s="214">
        <v>0</v>
      </c>
      <c r="AR465" s="210"/>
      <c r="AS465" s="210">
        <v>0</v>
      </c>
      <c r="AT465" s="210">
        <v>0</v>
      </c>
      <c r="AU465" s="210">
        <v>0</v>
      </c>
      <c r="AV465" s="210">
        <v>0</v>
      </c>
      <c r="AW465" s="210"/>
      <c r="AX465" s="210"/>
      <c r="AY465" s="210">
        <v>0</v>
      </c>
      <c r="AZ465" s="211">
        <v>0</v>
      </c>
      <c r="BA465" s="210">
        <v>4500000000</v>
      </c>
      <c r="BB465" s="210">
        <v>0</v>
      </c>
      <c r="BC465" s="210">
        <v>0</v>
      </c>
      <c r="BD465" s="212">
        <v>4500000000</v>
      </c>
      <c r="BE465" s="214">
        <v>4500000000</v>
      </c>
      <c r="BF465" s="210"/>
      <c r="BG465" s="210">
        <v>0</v>
      </c>
      <c r="BH465" s="210">
        <v>0</v>
      </c>
      <c r="BI465" s="210">
        <v>0</v>
      </c>
      <c r="BJ465" s="210">
        <v>0</v>
      </c>
      <c r="BK465" s="210"/>
      <c r="BL465" s="210"/>
      <c r="BM465" s="210">
        <v>0</v>
      </c>
      <c r="BN465" s="211">
        <v>0</v>
      </c>
      <c r="BO465" s="210">
        <v>0</v>
      </c>
      <c r="BP465" s="210">
        <v>0</v>
      </c>
      <c r="BQ465" s="210">
        <v>0</v>
      </c>
      <c r="BR465" s="212">
        <v>0</v>
      </c>
      <c r="BS465" s="215">
        <v>0</v>
      </c>
      <c r="BT465" s="216">
        <v>4500000000</v>
      </c>
      <c r="BU465" s="217"/>
    </row>
    <row r="466" spans="1:73" ht="46.8">
      <c r="A466" s="201">
        <v>462</v>
      </c>
      <c r="B466" s="202" t="s">
        <v>2366</v>
      </c>
      <c r="C466" s="202" t="s">
        <v>2650</v>
      </c>
      <c r="D466" s="202" t="s">
        <v>3642</v>
      </c>
      <c r="E466" s="202" t="s">
        <v>2768</v>
      </c>
      <c r="F466" s="203">
        <v>17</v>
      </c>
      <c r="G466" s="202" t="s">
        <v>1501</v>
      </c>
      <c r="H466" s="204">
        <v>170906800</v>
      </c>
      <c r="I466" s="205" t="s">
        <v>1502</v>
      </c>
      <c r="J466" s="205" t="s">
        <v>2835</v>
      </c>
      <c r="K466" s="205" t="s">
        <v>2836</v>
      </c>
      <c r="L466" s="220">
        <v>17</v>
      </c>
      <c r="M466" s="202" t="s">
        <v>2833</v>
      </c>
      <c r="N466" s="204">
        <v>20</v>
      </c>
      <c r="O466" s="202" t="s">
        <v>1762</v>
      </c>
      <c r="P466" s="210"/>
      <c r="Q466" s="210">
        <v>0</v>
      </c>
      <c r="R466" s="210">
        <v>0</v>
      </c>
      <c r="S466" s="210">
        <v>0</v>
      </c>
      <c r="T466" s="210">
        <v>0</v>
      </c>
      <c r="U466" s="210"/>
      <c r="V466" s="210">
        <v>0</v>
      </c>
      <c r="W466" s="210">
        <v>0</v>
      </c>
      <c r="X466" s="211">
        <v>0</v>
      </c>
      <c r="Y466" s="210">
        <v>0</v>
      </c>
      <c r="Z466" s="210">
        <v>0</v>
      </c>
      <c r="AA466" s="210">
        <v>0</v>
      </c>
      <c r="AB466" s="212">
        <v>0</v>
      </c>
      <c r="AC466" s="213">
        <v>0</v>
      </c>
      <c r="AD466" s="210"/>
      <c r="AE466" s="210">
        <v>0</v>
      </c>
      <c r="AF466" s="210">
        <v>0</v>
      </c>
      <c r="AG466" s="210">
        <v>0</v>
      </c>
      <c r="AH466" s="210">
        <v>0</v>
      </c>
      <c r="AI466" s="210"/>
      <c r="AJ466" s="210">
        <v>0</v>
      </c>
      <c r="AK466" s="210">
        <v>0</v>
      </c>
      <c r="AL466" s="211">
        <v>0</v>
      </c>
      <c r="AM466" s="210">
        <v>0</v>
      </c>
      <c r="AN466" s="210">
        <v>0</v>
      </c>
      <c r="AO466" s="210">
        <v>0</v>
      </c>
      <c r="AP466" s="212">
        <v>0</v>
      </c>
      <c r="AQ466" s="214">
        <v>0</v>
      </c>
      <c r="AR466" s="210"/>
      <c r="AS466" s="210">
        <v>0</v>
      </c>
      <c r="AT466" s="210">
        <v>0</v>
      </c>
      <c r="AU466" s="210">
        <v>0</v>
      </c>
      <c r="AV466" s="210">
        <v>0</v>
      </c>
      <c r="AW466" s="210"/>
      <c r="AX466" s="210"/>
      <c r="AY466" s="210">
        <v>0</v>
      </c>
      <c r="AZ466" s="211">
        <v>0</v>
      </c>
      <c r="BA466" s="210">
        <v>14000000000</v>
      </c>
      <c r="BB466" s="210">
        <v>0</v>
      </c>
      <c r="BC466" s="210">
        <v>0</v>
      </c>
      <c r="BD466" s="212">
        <v>14000000000</v>
      </c>
      <c r="BE466" s="214">
        <v>14000000000</v>
      </c>
      <c r="BF466" s="210"/>
      <c r="BG466" s="210">
        <v>0</v>
      </c>
      <c r="BH466" s="210">
        <v>0</v>
      </c>
      <c r="BI466" s="210">
        <v>0</v>
      </c>
      <c r="BJ466" s="210">
        <v>0</v>
      </c>
      <c r="BK466" s="210"/>
      <c r="BL466" s="210"/>
      <c r="BM466" s="210">
        <v>0</v>
      </c>
      <c r="BN466" s="211">
        <v>0</v>
      </c>
      <c r="BO466" s="210">
        <v>14500000000</v>
      </c>
      <c r="BP466" s="210">
        <v>0</v>
      </c>
      <c r="BQ466" s="210">
        <v>0</v>
      </c>
      <c r="BR466" s="212">
        <v>14500000000</v>
      </c>
      <c r="BS466" s="215">
        <v>14500000000</v>
      </c>
      <c r="BT466" s="216">
        <v>28500000000</v>
      </c>
      <c r="BU466" s="217"/>
    </row>
    <row r="467" spans="1:73" ht="46.8">
      <c r="A467" s="201">
        <v>463</v>
      </c>
      <c r="B467" s="202" t="s">
        <v>2366</v>
      </c>
      <c r="C467" s="202" t="s">
        <v>2650</v>
      </c>
      <c r="D467" s="202" t="s">
        <v>3642</v>
      </c>
      <c r="E467" s="202" t="s">
        <v>2768</v>
      </c>
      <c r="F467" s="203">
        <v>17</v>
      </c>
      <c r="G467" s="202" t="s">
        <v>1501</v>
      </c>
      <c r="H467" s="204">
        <v>170908100</v>
      </c>
      <c r="I467" s="205" t="s">
        <v>1511</v>
      </c>
      <c r="J467" s="205" t="s">
        <v>2837</v>
      </c>
      <c r="K467" s="205" t="s">
        <v>2838</v>
      </c>
      <c r="L467" s="220">
        <v>15</v>
      </c>
      <c r="M467" s="202" t="s">
        <v>2771</v>
      </c>
      <c r="N467" s="204">
        <v>22</v>
      </c>
      <c r="O467" s="202" t="s">
        <v>1762</v>
      </c>
      <c r="P467" s="210">
        <v>108000000</v>
      </c>
      <c r="Q467" s="210">
        <v>0</v>
      </c>
      <c r="R467" s="210">
        <v>0</v>
      </c>
      <c r="S467" s="210">
        <v>0</v>
      </c>
      <c r="T467" s="210">
        <v>0</v>
      </c>
      <c r="U467" s="210"/>
      <c r="V467" s="210">
        <v>0</v>
      </c>
      <c r="W467" s="210">
        <v>0</v>
      </c>
      <c r="X467" s="211">
        <v>108000000</v>
      </c>
      <c r="Y467" s="210">
        <v>0</v>
      </c>
      <c r="Z467" s="210">
        <v>0</v>
      </c>
      <c r="AA467" s="210">
        <v>0</v>
      </c>
      <c r="AB467" s="212">
        <v>0</v>
      </c>
      <c r="AC467" s="213">
        <v>108000000</v>
      </c>
      <c r="AD467" s="210">
        <v>108000000</v>
      </c>
      <c r="AE467" s="210">
        <v>0</v>
      </c>
      <c r="AF467" s="210">
        <v>0</v>
      </c>
      <c r="AG467" s="210">
        <v>0</v>
      </c>
      <c r="AH467" s="210">
        <v>0</v>
      </c>
      <c r="AI467" s="210"/>
      <c r="AJ467" s="210">
        <v>0</v>
      </c>
      <c r="AK467" s="210">
        <v>0</v>
      </c>
      <c r="AL467" s="211">
        <v>108000000</v>
      </c>
      <c r="AM467" s="210">
        <v>0</v>
      </c>
      <c r="AN467" s="210">
        <v>0</v>
      </c>
      <c r="AO467" s="210">
        <v>0</v>
      </c>
      <c r="AP467" s="212">
        <v>0</v>
      </c>
      <c r="AQ467" s="214">
        <v>108000000</v>
      </c>
      <c r="AR467" s="210">
        <v>108000000</v>
      </c>
      <c r="AS467" s="210">
        <v>0</v>
      </c>
      <c r="AT467" s="210">
        <v>0</v>
      </c>
      <c r="AU467" s="210">
        <v>0</v>
      </c>
      <c r="AV467" s="210">
        <v>0</v>
      </c>
      <c r="AW467" s="210"/>
      <c r="AX467" s="210"/>
      <c r="AY467" s="210">
        <v>0</v>
      </c>
      <c r="AZ467" s="211">
        <v>108000000</v>
      </c>
      <c r="BA467" s="210">
        <v>75000000000</v>
      </c>
      <c r="BB467" s="210">
        <v>0</v>
      </c>
      <c r="BC467" s="210">
        <v>0</v>
      </c>
      <c r="BD467" s="212">
        <v>75000000000</v>
      </c>
      <c r="BE467" s="214">
        <v>75108000000</v>
      </c>
      <c r="BF467" s="210">
        <v>108000000</v>
      </c>
      <c r="BG467" s="210">
        <v>0</v>
      </c>
      <c r="BH467" s="210">
        <v>0</v>
      </c>
      <c r="BI467" s="210">
        <v>0</v>
      </c>
      <c r="BJ467" s="210">
        <v>0</v>
      </c>
      <c r="BK467" s="210"/>
      <c r="BL467" s="210"/>
      <c r="BM467" s="210">
        <v>0</v>
      </c>
      <c r="BN467" s="211">
        <v>108000000</v>
      </c>
      <c r="BO467" s="210">
        <v>100000000000</v>
      </c>
      <c r="BP467" s="210">
        <v>0</v>
      </c>
      <c r="BQ467" s="210">
        <v>0</v>
      </c>
      <c r="BR467" s="212">
        <v>100000000000</v>
      </c>
      <c r="BS467" s="215">
        <v>100108000000</v>
      </c>
      <c r="BT467" s="216">
        <v>175432000000</v>
      </c>
      <c r="BU467" s="217"/>
    </row>
    <row r="468" spans="1:73" ht="46.8">
      <c r="A468" s="201">
        <v>464</v>
      </c>
      <c r="B468" s="202" t="s">
        <v>2366</v>
      </c>
      <c r="C468" s="202" t="s">
        <v>2650</v>
      </c>
      <c r="D468" s="202" t="s">
        <v>3642</v>
      </c>
      <c r="E468" s="202" t="s">
        <v>2768</v>
      </c>
      <c r="F468" s="203">
        <v>17</v>
      </c>
      <c r="G468" s="202" t="s">
        <v>1501</v>
      </c>
      <c r="H468" s="204">
        <v>170908200</v>
      </c>
      <c r="I468" s="205" t="s">
        <v>1511</v>
      </c>
      <c r="J468" s="205" t="s">
        <v>2839</v>
      </c>
      <c r="K468" s="205" t="s">
        <v>2840</v>
      </c>
      <c r="L468" s="220">
        <v>0</v>
      </c>
      <c r="M468" s="202" t="s">
        <v>2771</v>
      </c>
      <c r="N468" s="204">
        <v>5</v>
      </c>
      <c r="O468" s="202" t="s">
        <v>1762</v>
      </c>
      <c r="P468" s="210">
        <v>108000000</v>
      </c>
      <c r="Q468" s="210">
        <v>0</v>
      </c>
      <c r="R468" s="210">
        <v>0</v>
      </c>
      <c r="S468" s="210">
        <v>0</v>
      </c>
      <c r="T468" s="210">
        <v>0</v>
      </c>
      <c r="U468" s="210"/>
      <c r="V468" s="210">
        <v>0</v>
      </c>
      <c r="W468" s="210">
        <v>0</v>
      </c>
      <c r="X468" s="211">
        <v>108000000</v>
      </c>
      <c r="Y468" s="210">
        <v>0</v>
      </c>
      <c r="Z468" s="210">
        <v>0</v>
      </c>
      <c r="AA468" s="210">
        <v>0</v>
      </c>
      <c r="AB468" s="212">
        <v>0</v>
      </c>
      <c r="AC468" s="213">
        <v>108000000</v>
      </c>
      <c r="AD468" s="210">
        <v>108000000</v>
      </c>
      <c r="AE468" s="210">
        <v>0</v>
      </c>
      <c r="AF468" s="210">
        <v>0</v>
      </c>
      <c r="AG468" s="210">
        <v>0</v>
      </c>
      <c r="AH468" s="210">
        <v>0</v>
      </c>
      <c r="AI468" s="210"/>
      <c r="AJ468" s="210">
        <v>0</v>
      </c>
      <c r="AK468" s="210">
        <v>0</v>
      </c>
      <c r="AL468" s="211">
        <v>108000000</v>
      </c>
      <c r="AM468" s="210">
        <v>0</v>
      </c>
      <c r="AN468" s="210">
        <v>0</v>
      </c>
      <c r="AO468" s="210">
        <v>0</v>
      </c>
      <c r="AP468" s="212">
        <v>0</v>
      </c>
      <c r="AQ468" s="214">
        <v>108000000</v>
      </c>
      <c r="AR468" s="210">
        <v>108000000</v>
      </c>
      <c r="AS468" s="210">
        <v>0</v>
      </c>
      <c r="AT468" s="210">
        <v>0</v>
      </c>
      <c r="AU468" s="210">
        <v>0</v>
      </c>
      <c r="AV468" s="210">
        <v>0</v>
      </c>
      <c r="AW468" s="210"/>
      <c r="AX468" s="210"/>
      <c r="AY468" s="210">
        <v>0</v>
      </c>
      <c r="AZ468" s="211">
        <v>108000000</v>
      </c>
      <c r="BA468" s="210">
        <v>50000000000</v>
      </c>
      <c r="BB468" s="210">
        <v>0</v>
      </c>
      <c r="BC468" s="210">
        <v>0</v>
      </c>
      <c r="BD468" s="212">
        <v>50000000000</v>
      </c>
      <c r="BE468" s="214">
        <v>50108000000</v>
      </c>
      <c r="BF468" s="210">
        <v>108000000</v>
      </c>
      <c r="BG468" s="210">
        <v>0</v>
      </c>
      <c r="BH468" s="210">
        <v>0</v>
      </c>
      <c r="BI468" s="210">
        <v>0</v>
      </c>
      <c r="BJ468" s="210">
        <v>0</v>
      </c>
      <c r="BK468" s="210"/>
      <c r="BL468" s="210"/>
      <c r="BM468" s="210">
        <v>0</v>
      </c>
      <c r="BN468" s="211">
        <v>108000000</v>
      </c>
      <c r="BO468" s="210">
        <v>75000000000</v>
      </c>
      <c r="BP468" s="210">
        <v>0</v>
      </c>
      <c r="BQ468" s="210">
        <v>0</v>
      </c>
      <c r="BR468" s="212">
        <v>75000000000</v>
      </c>
      <c r="BS468" s="215">
        <v>75108000000</v>
      </c>
      <c r="BT468" s="216">
        <v>125432000000</v>
      </c>
      <c r="BU468" s="217"/>
    </row>
    <row r="469" spans="1:73" ht="46.8">
      <c r="A469" s="201">
        <v>465</v>
      </c>
      <c r="B469" s="202" t="s">
        <v>2366</v>
      </c>
      <c r="C469" s="202" t="s">
        <v>2650</v>
      </c>
      <c r="D469" s="202" t="s">
        <v>3642</v>
      </c>
      <c r="E469" s="202" t="s">
        <v>2768</v>
      </c>
      <c r="F469" s="203">
        <v>17</v>
      </c>
      <c r="G469" s="202" t="s">
        <v>1501</v>
      </c>
      <c r="H469" s="204">
        <v>170905500</v>
      </c>
      <c r="I469" s="205" t="s">
        <v>2843</v>
      </c>
      <c r="J469" s="205" t="s">
        <v>2844</v>
      </c>
      <c r="K469" s="205" t="s">
        <v>2845</v>
      </c>
      <c r="L469" s="220">
        <v>0</v>
      </c>
      <c r="M469" s="202" t="s">
        <v>2823</v>
      </c>
      <c r="N469" s="204">
        <v>1</v>
      </c>
      <c r="O469" s="202" t="s">
        <v>1762</v>
      </c>
      <c r="P469" s="210"/>
      <c r="Q469" s="210">
        <v>0</v>
      </c>
      <c r="R469" s="210">
        <v>0</v>
      </c>
      <c r="S469" s="210">
        <v>0</v>
      </c>
      <c r="T469" s="210">
        <v>0</v>
      </c>
      <c r="U469" s="210"/>
      <c r="V469" s="210">
        <v>0</v>
      </c>
      <c r="W469" s="210">
        <v>0</v>
      </c>
      <c r="X469" s="211">
        <v>0</v>
      </c>
      <c r="Y469" s="210">
        <v>0</v>
      </c>
      <c r="Z469" s="210">
        <v>0</v>
      </c>
      <c r="AA469" s="210">
        <v>0</v>
      </c>
      <c r="AB469" s="212">
        <v>0</v>
      </c>
      <c r="AC469" s="213">
        <v>0</v>
      </c>
      <c r="AD469" s="210"/>
      <c r="AE469" s="210">
        <v>0</v>
      </c>
      <c r="AF469" s="210">
        <v>0</v>
      </c>
      <c r="AG469" s="210">
        <v>0</v>
      </c>
      <c r="AH469" s="210">
        <v>0</v>
      </c>
      <c r="AI469" s="210"/>
      <c r="AJ469" s="210">
        <v>0</v>
      </c>
      <c r="AK469" s="210">
        <v>0</v>
      </c>
      <c r="AL469" s="211">
        <v>0</v>
      </c>
      <c r="AM469" s="210">
        <v>0</v>
      </c>
      <c r="AN469" s="210">
        <v>0</v>
      </c>
      <c r="AO469" s="210">
        <v>0</v>
      </c>
      <c r="AP469" s="212">
        <v>0</v>
      </c>
      <c r="AQ469" s="214">
        <v>0</v>
      </c>
      <c r="AR469" s="210">
        <v>36000000</v>
      </c>
      <c r="AS469" s="210">
        <v>0</v>
      </c>
      <c r="AT469" s="210">
        <v>0</v>
      </c>
      <c r="AU469" s="210">
        <v>0</v>
      </c>
      <c r="AV469" s="210">
        <v>0</v>
      </c>
      <c r="AW469" s="210"/>
      <c r="AX469" s="210"/>
      <c r="AY469" s="210">
        <v>0</v>
      </c>
      <c r="AZ469" s="211">
        <v>36000000</v>
      </c>
      <c r="BA469" s="210">
        <v>25000000000</v>
      </c>
      <c r="BB469" s="210">
        <v>0</v>
      </c>
      <c r="BC469" s="210">
        <v>0</v>
      </c>
      <c r="BD469" s="212">
        <v>25000000000</v>
      </c>
      <c r="BE469" s="214">
        <v>25036000000</v>
      </c>
      <c r="BF469" s="210">
        <v>36000000</v>
      </c>
      <c r="BG469" s="210">
        <v>0</v>
      </c>
      <c r="BH469" s="210">
        <v>0</v>
      </c>
      <c r="BI469" s="210">
        <v>0</v>
      </c>
      <c r="BJ469" s="210">
        <v>0</v>
      </c>
      <c r="BK469" s="210"/>
      <c r="BL469" s="210"/>
      <c r="BM469" s="210">
        <v>0</v>
      </c>
      <c r="BN469" s="211">
        <v>36000000</v>
      </c>
      <c r="BO469" s="210">
        <v>25000000000</v>
      </c>
      <c r="BP469" s="210">
        <v>0</v>
      </c>
      <c r="BQ469" s="210">
        <v>0</v>
      </c>
      <c r="BR469" s="212">
        <v>25000000000</v>
      </c>
      <c r="BS469" s="215">
        <v>25036000000</v>
      </c>
      <c r="BT469" s="216">
        <v>50072000000</v>
      </c>
      <c r="BU469" s="217"/>
    </row>
    <row r="470" spans="1:73" ht="46.8">
      <c r="A470" s="201">
        <v>466</v>
      </c>
      <c r="B470" s="202" t="s">
        <v>2366</v>
      </c>
      <c r="C470" s="202" t="s">
        <v>2650</v>
      </c>
      <c r="D470" s="202" t="s">
        <v>3642</v>
      </c>
      <c r="E470" s="202" t="s">
        <v>2768</v>
      </c>
      <c r="F470" s="203">
        <v>17</v>
      </c>
      <c r="G470" s="202" t="s">
        <v>1501</v>
      </c>
      <c r="H470" s="204">
        <v>170909600</v>
      </c>
      <c r="I470" s="205" t="s">
        <v>2846</v>
      </c>
      <c r="J470" s="205" t="s">
        <v>1826</v>
      </c>
      <c r="K470" s="205" t="s">
        <v>2847</v>
      </c>
      <c r="L470" s="220">
        <v>0</v>
      </c>
      <c r="M470" s="202"/>
      <c r="N470" s="204">
        <v>1</v>
      </c>
      <c r="O470" s="202" t="s">
        <v>1762</v>
      </c>
      <c r="P470" s="210"/>
      <c r="Q470" s="210">
        <v>0</v>
      </c>
      <c r="R470" s="210">
        <v>0</v>
      </c>
      <c r="S470" s="210">
        <v>0</v>
      </c>
      <c r="T470" s="210">
        <v>0</v>
      </c>
      <c r="U470" s="210"/>
      <c r="V470" s="210">
        <v>500000000</v>
      </c>
      <c r="W470" s="210">
        <v>0</v>
      </c>
      <c r="X470" s="211">
        <v>500000000</v>
      </c>
      <c r="Y470" s="210">
        <v>0</v>
      </c>
      <c r="Z470" s="210">
        <v>0</v>
      </c>
      <c r="AA470" s="210">
        <v>0</v>
      </c>
      <c r="AB470" s="212">
        <v>0</v>
      </c>
      <c r="AC470" s="213">
        <v>500000000</v>
      </c>
      <c r="AD470" s="210"/>
      <c r="AE470" s="210">
        <v>0</v>
      </c>
      <c r="AF470" s="210">
        <v>0</v>
      </c>
      <c r="AG470" s="210">
        <v>0</v>
      </c>
      <c r="AH470" s="210">
        <v>0</v>
      </c>
      <c r="AI470" s="210"/>
      <c r="AJ470" s="210">
        <v>0</v>
      </c>
      <c r="AK470" s="210">
        <v>0</v>
      </c>
      <c r="AL470" s="211">
        <v>0</v>
      </c>
      <c r="AM470" s="210">
        <v>0</v>
      </c>
      <c r="AN470" s="210">
        <v>0</v>
      </c>
      <c r="AO470" s="210">
        <v>0</v>
      </c>
      <c r="AP470" s="212">
        <v>0</v>
      </c>
      <c r="AQ470" s="214">
        <v>0</v>
      </c>
      <c r="AR470" s="210"/>
      <c r="AS470" s="210">
        <v>0</v>
      </c>
      <c r="AT470" s="210">
        <v>0</v>
      </c>
      <c r="AU470" s="210">
        <v>0</v>
      </c>
      <c r="AV470" s="210">
        <v>0</v>
      </c>
      <c r="AW470" s="210"/>
      <c r="AX470" s="210">
        <v>0</v>
      </c>
      <c r="AY470" s="210">
        <v>0</v>
      </c>
      <c r="AZ470" s="211">
        <v>0</v>
      </c>
      <c r="BA470" s="210">
        <v>0</v>
      </c>
      <c r="BB470" s="210">
        <v>0</v>
      </c>
      <c r="BC470" s="210">
        <v>0</v>
      </c>
      <c r="BD470" s="212">
        <v>0</v>
      </c>
      <c r="BE470" s="214">
        <v>0</v>
      </c>
      <c r="BF470" s="210"/>
      <c r="BG470" s="210">
        <v>0</v>
      </c>
      <c r="BH470" s="210">
        <v>0</v>
      </c>
      <c r="BI470" s="210">
        <v>0</v>
      </c>
      <c r="BJ470" s="210">
        <v>0</v>
      </c>
      <c r="BK470" s="210"/>
      <c r="BL470" s="210"/>
      <c r="BM470" s="210">
        <v>0</v>
      </c>
      <c r="BN470" s="211">
        <v>0</v>
      </c>
      <c r="BO470" s="210">
        <v>0</v>
      </c>
      <c r="BP470" s="210">
        <v>0</v>
      </c>
      <c r="BQ470" s="210">
        <v>0</v>
      </c>
      <c r="BR470" s="212">
        <v>0</v>
      </c>
      <c r="BS470" s="215">
        <v>0</v>
      </c>
      <c r="BT470" s="216">
        <v>500000000</v>
      </c>
      <c r="BU470" s="217"/>
    </row>
    <row r="471" spans="1:73" ht="46.8">
      <c r="A471" s="201">
        <v>467</v>
      </c>
      <c r="B471" s="202" t="s">
        <v>2366</v>
      </c>
      <c r="C471" s="202" t="s">
        <v>2650</v>
      </c>
      <c r="D471" s="202" t="s">
        <v>3642</v>
      </c>
      <c r="E471" s="202" t="s">
        <v>2768</v>
      </c>
      <c r="F471" s="203">
        <v>17</v>
      </c>
      <c r="G471" s="202" t="s">
        <v>1404</v>
      </c>
      <c r="H471" s="204">
        <v>350203906</v>
      </c>
      <c r="I471" s="205" t="s">
        <v>1714</v>
      </c>
      <c r="J471" s="205" t="s">
        <v>2848</v>
      </c>
      <c r="K471" s="205" t="s">
        <v>2849</v>
      </c>
      <c r="L471" s="220" t="s">
        <v>1802</v>
      </c>
      <c r="M471" s="202" t="s">
        <v>1802</v>
      </c>
      <c r="N471" s="204">
        <v>1</v>
      </c>
      <c r="O471" s="202" t="s">
        <v>1762</v>
      </c>
      <c r="P471" s="210"/>
      <c r="Q471" s="210">
        <v>0</v>
      </c>
      <c r="R471" s="210">
        <v>0</v>
      </c>
      <c r="S471" s="210">
        <v>0</v>
      </c>
      <c r="T471" s="210">
        <v>0</v>
      </c>
      <c r="U471" s="210"/>
      <c r="V471" s="210">
        <v>500000000</v>
      </c>
      <c r="W471" s="210">
        <v>0</v>
      </c>
      <c r="X471" s="211">
        <v>500000000</v>
      </c>
      <c r="Y471" s="210">
        <v>0</v>
      </c>
      <c r="Z471" s="210">
        <v>0</v>
      </c>
      <c r="AA471" s="210">
        <v>0</v>
      </c>
      <c r="AB471" s="212">
        <v>0</v>
      </c>
      <c r="AC471" s="213">
        <v>500000000</v>
      </c>
      <c r="AD471" s="210"/>
      <c r="AE471" s="210">
        <v>0</v>
      </c>
      <c r="AF471" s="210">
        <v>0</v>
      </c>
      <c r="AG471" s="210">
        <v>0</v>
      </c>
      <c r="AH471" s="210">
        <v>0</v>
      </c>
      <c r="AI471" s="210"/>
      <c r="AJ471" s="210">
        <v>500000000</v>
      </c>
      <c r="AK471" s="210">
        <v>0</v>
      </c>
      <c r="AL471" s="211">
        <v>500000000</v>
      </c>
      <c r="AM471" s="210">
        <v>0</v>
      </c>
      <c r="AN471" s="210">
        <v>0</v>
      </c>
      <c r="AO471" s="210">
        <v>0</v>
      </c>
      <c r="AP471" s="212">
        <v>0</v>
      </c>
      <c r="AQ471" s="214">
        <v>500000000</v>
      </c>
      <c r="AR471" s="210"/>
      <c r="AS471" s="210">
        <v>0</v>
      </c>
      <c r="AT471" s="210">
        <v>0</v>
      </c>
      <c r="AU471" s="210">
        <v>0</v>
      </c>
      <c r="AV471" s="210">
        <v>0</v>
      </c>
      <c r="AW471" s="210"/>
      <c r="AX471" s="210"/>
      <c r="AY471" s="210">
        <v>0</v>
      </c>
      <c r="AZ471" s="211">
        <v>0</v>
      </c>
      <c r="BA471" s="210">
        <v>0</v>
      </c>
      <c r="BB471" s="210">
        <v>0</v>
      </c>
      <c r="BC471" s="210">
        <v>0</v>
      </c>
      <c r="BD471" s="212">
        <v>0</v>
      </c>
      <c r="BE471" s="214">
        <v>0</v>
      </c>
      <c r="BF471" s="210"/>
      <c r="BG471" s="210">
        <v>0</v>
      </c>
      <c r="BH471" s="210">
        <v>0</v>
      </c>
      <c r="BI471" s="210">
        <v>0</v>
      </c>
      <c r="BJ471" s="210">
        <v>0</v>
      </c>
      <c r="BK471" s="210"/>
      <c r="BL471" s="210"/>
      <c r="BM471" s="210">
        <v>0</v>
      </c>
      <c r="BN471" s="211">
        <v>0</v>
      </c>
      <c r="BO471" s="210">
        <v>0</v>
      </c>
      <c r="BP471" s="210">
        <v>0</v>
      </c>
      <c r="BQ471" s="210">
        <v>0</v>
      </c>
      <c r="BR471" s="212">
        <v>0</v>
      </c>
      <c r="BS471" s="215">
        <v>0</v>
      </c>
      <c r="BT471" s="216">
        <v>1000000000</v>
      </c>
      <c r="BU471" s="217"/>
    </row>
    <row r="472" spans="1:73" ht="46.8">
      <c r="A472" s="201">
        <v>468</v>
      </c>
      <c r="B472" s="202" t="s">
        <v>2366</v>
      </c>
      <c r="C472" s="202" t="s">
        <v>2650</v>
      </c>
      <c r="D472" s="202" t="s">
        <v>3642</v>
      </c>
      <c r="E472" s="202" t="s">
        <v>2768</v>
      </c>
      <c r="F472" s="203">
        <v>17</v>
      </c>
      <c r="G472" s="202" t="s">
        <v>1404</v>
      </c>
      <c r="H472" s="204">
        <v>350203910</v>
      </c>
      <c r="I472" s="205" t="s">
        <v>1714</v>
      </c>
      <c r="J472" s="205" t="s">
        <v>2852</v>
      </c>
      <c r="K472" s="205" t="s">
        <v>2853</v>
      </c>
      <c r="L472" s="220" t="s">
        <v>1802</v>
      </c>
      <c r="M472" s="202" t="s">
        <v>1802</v>
      </c>
      <c r="N472" s="204">
        <v>1</v>
      </c>
      <c r="O472" s="202" t="s">
        <v>1762</v>
      </c>
      <c r="P472" s="210"/>
      <c r="Q472" s="210">
        <v>0</v>
      </c>
      <c r="R472" s="210">
        <v>0</v>
      </c>
      <c r="S472" s="210">
        <v>0</v>
      </c>
      <c r="T472" s="210">
        <v>0</v>
      </c>
      <c r="U472" s="210"/>
      <c r="V472" s="210">
        <v>0</v>
      </c>
      <c r="W472" s="210">
        <v>0</v>
      </c>
      <c r="X472" s="211">
        <v>0</v>
      </c>
      <c r="Y472" s="210">
        <v>0</v>
      </c>
      <c r="Z472" s="210">
        <v>0</v>
      </c>
      <c r="AA472" s="210">
        <v>0</v>
      </c>
      <c r="AB472" s="212">
        <v>0</v>
      </c>
      <c r="AC472" s="213">
        <v>0</v>
      </c>
      <c r="AD472" s="210"/>
      <c r="AE472" s="210">
        <v>0</v>
      </c>
      <c r="AF472" s="210">
        <v>0</v>
      </c>
      <c r="AG472" s="210">
        <v>0</v>
      </c>
      <c r="AH472" s="210">
        <v>0</v>
      </c>
      <c r="AI472" s="210"/>
      <c r="AJ472" s="210">
        <v>0</v>
      </c>
      <c r="AK472" s="210">
        <v>0</v>
      </c>
      <c r="AL472" s="211">
        <v>0</v>
      </c>
      <c r="AM472" s="210">
        <v>0</v>
      </c>
      <c r="AN472" s="210">
        <v>0</v>
      </c>
      <c r="AO472" s="210">
        <v>0</v>
      </c>
      <c r="AP472" s="212">
        <v>0</v>
      </c>
      <c r="AQ472" s="214">
        <v>0</v>
      </c>
      <c r="AR472" s="210"/>
      <c r="AS472" s="210">
        <v>0</v>
      </c>
      <c r="AT472" s="210">
        <v>0</v>
      </c>
      <c r="AU472" s="210">
        <v>0</v>
      </c>
      <c r="AV472" s="210">
        <v>0</v>
      </c>
      <c r="AW472" s="210"/>
      <c r="AX472" s="210"/>
      <c r="AY472" s="210">
        <v>0</v>
      </c>
      <c r="AZ472" s="211">
        <v>0</v>
      </c>
      <c r="BA472" s="210">
        <v>5000000000</v>
      </c>
      <c r="BB472" s="210">
        <v>0</v>
      </c>
      <c r="BC472" s="210">
        <v>0</v>
      </c>
      <c r="BD472" s="212">
        <v>5000000000</v>
      </c>
      <c r="BE472" s="214">
        <v>5000000000</v>
      </c>
      <c r="BF472" s="210"/>
      <c r="BG472" s="210">
        <v>0</v>
      </c>
      <c r="BH472" s="210">
        <v>0</v>
      </c>
      <c r="BI472" s="210">
        <v>0</v>
      </c>
      <c r="BJ472" s="210">
        <v>0</v>
      </c>
      <c r="BK472" s="210"/>
      <c r="BL472" s="210"/>
      <c r="BM472" s="210">
        <v>0</v>
      </c>
      <c r="BN472" s="211">
        <v>0</v>
      </c>
      <c r="BO472" s="210">
        <v>5000000000</v>
      </c>
      <c r="BP472" s="210">
        <v>0</v>
      </c>
      <c r="BQ472" s="210">
        <v>0</v>
      </c>
      <c r="BR472" s="212">
        <v>5000000000</v>
      </c>
      <c r="BS472" s="215">
        <v>5000000000</v>
      </c>
      <c r="BT472" s="216">
        <v>10000000000</v>
      </c>
      <c r="BU472" s="217"/>
    </row>
    <row r="473" spans="1:73" ht="46.8">
      <c r="A473" s="201">
        <v>469</v>
      </c>
      <c r="B473" s="202" t="s">
        <v>2366</v>
      </c>
      <c r="C473" s="202" t="s">
        <v>2650</v>
      </c>
      <c r="D473" s="202" t="s">
        <v>3642</v>
      </c>
      <c r="E473" s="202" t="s">
        <v>2768</v>
      </c>
      <c r="F473" s="203">
        <v>17</v>
      </c>
      <c r="G473" s="202" t="s">
        <v>1404</v>
      </c>
      <c r="H473" s="204">
        <v>350211000</v>
      </c>
      <c r="I473" s="205" t="s">
        <v>1825</v>
      </c>
      <c r="J473" s="205" t="s">
        <v>1826</v>
      </c>
      <c r="K473" s="205" t="s">
        <v>2854</v>
      </c>
      <c r="L473" s="220">
        <v>0</v>
      </c>
      <c r="M473" s="202"/>
      <c r="N473" s="204">
        <v>1</v>
      </c>
      <c r="O473" s="202" t="s">
        <v>1762</v>
      </c>
      <c r="P473" s="210"/>
      <c r="Q473" s="210">
        <v>0</v>
      </c>
      <c r="R473" s="210">
        <v>0</v>
      </c>
      <c r="S473" s="210">
        <v>0</v>
      </c>
      <c r="T473" s="210">
        <v>0</v>
      </c>
      <c r="U473" s="210"/>
      <c r="V473" s="210">
        <v>500000000</v>
      </c>
      <c r="W473" s="210">
        <v>0</v>
      </c>
      <c r="X473" s="211">
        <v>500000000</v>
      </c>
      <c r="Y473" s="210">
        <v>0</v>
      </c>
      <c r="Z473" s="210">
        <v>0</v>
      </c>
      <c r="AA473" s="210">
        <v>0</v>
      </c>
      <c r="AB473" s="212">
        <v>0</v>
      </c>
      <c r="AC473" s="213">
        <v>500000000</v>
      </c>
      <c r="AD473" s="210"/>
      <c r="AE473" s="210">
        <v>0</v>
      </c>
      <c r="AF473" s="210">
        <v>0</v>
      </c>
      <c r="AG473" s="210">
        <v>0</v>
      </c>
      <c r="AH473" s="210">
        <v>0</v>
      </c>
      <c r="AI473" s="210"/>
      <c r="AJ473" s="210">
        <v>0</v>
      </c>
      <c r="AK473" s="210">
        <v>0</v>
      </c>
      <c r="AL473" s="211">
        <v>0</v>
      </c>
      <c r="AM473" s="210">
        <v>0</v>
      </c>
      <c r="AN473" s="210">
        <v>0</v>
      </c>
      <c r="AO473" s="210">
        <v>0</v>
      </c>
      <c r="AP473" s="212">
        <v>0</v>
      </c>
      <c r="AQ473" s="214">
        <v>0</v>
      </c>
      <c r="AR473" s="210"/>
      <c r="AS473" s="210">
        <v>0</v>
      </c>
      <c r="AT473" s="210">
        <v>0</v>
      </c>
      <c r="AU473" s="210">
        <v>0</v>
      </c>
      <c r="AV473" s="210">
        <v>0</v>
      </c>
      <c r="AW473" s="210"/>
      <c r="AX473" s="210">
        <v>0</v>
      </c>
      <c r="AY473" s="210">
        <v>0</v>
      </c>
      <c r="AZ473" s="211">
        <v>0</v>
      </c>
      <c r="BA473" s="210">
        <v>0</v>
      </c>
      <c r="BB473" s="210">
        <v>0</v>
      </c>
      <c r="BC473" s="210">
        <v>0</v>
      </c>
      <c r="BD473" s="212">
        <v>0</v>
      </c>
      <c r="BE473" s="214">
        <v>0</v>
      </c>
      <c r="BF473" s="210"/>
      <c r="BG473" s="210">
        <v>0</v>
      </c>
      <c r="BH473" s="210">
        <v>0</v>
      </c>
      <c r="BI473" s="210">
        <v>0</v>
      </c>
      <c r="BJ473" s="210">
        <v>0</v>
      </c>
      <c r="BK473" s="210"/>
      <c r="BL473" s="210"/>
      <c r="BM473" s="210">
        <v>0</v>
      </c>
      <c r="BN473" s="211">
        <v>0</v>
      </c>
      <c r="BO473" s="210">
        <v>0</v>
      </c>
      <c r="BP473" s="210">
        <v>0</v>
      </c>
      <c r="BQ473" s="210">
        <v>0</v>
      </c>
      <c r="BR473" s="212">
        <v>0</v>
      </c>
      <c r="BS473" s="215">
        <v>0</v>
      </c>
      <c r="BT473" s="216">
        <v>500000000</v>
      </c>
      <c r="BU473" s="217"/>
    </row>
    <row r="474" spans="1:73" ht="46.8">
      <c r="A474" s="201">
        <v>470</v>
      </c>
      <c r="B474" s="202" t="s">
        <v>2366</v>
      </c>
      <c r="C474" s="202" t="s">
        <v>2650</v>
      </c>
      <c r="D474" s="202" t="s">
        <v>3642</v>
      </c>
      <c r="E474" s="202" t="s">
        <v>2768</v>
      </c>
      <c r="F474" s="203">
        <v>24</v>
      </c>
      <c r="G474" s="202" t="s">
        <v>1774</v>
      </c>
      <c r="H474" s="204">
        <v>240211000</v>
      </c>
      <c r="I474" s="205" t="s">
        <v>2855</v>
      </c>
      <c r="J474" s="205" t="s">
        <v>2856</v>
      </c>
      <c r="K474" s="205" t="s">
        <v>2857</v>
      </c>
      <c r="L474" s="220">
        <v>1</v>
      </c>
      <c r="M474" s="202" t="s">
        <v>1802</v>
      </c>
      <c r="N474" s="204">
        <v>2</v>
      </c>
      <c r="O474" s="202" t="s">
        <v>1762</v>
      </c>
      <c r="P474" s="210"/>
      <c r="Q474" s="210">
        <v>0</v>
      </c>
      <c r="R474" s="210">
        <v>0</v>
      </c>
      <c r="S474" s="210">
        <v>0</v>
      </c>
      <c r="T474" s="210">
        <v>0</v>
      </c>
      <c r="U474" s="210"/>
      <c r="V474" s="210">
        <v>0</v>
      </c>
      <c r="W474" s="210">
        <v>0</v>
      </c>
      <c r="X474" s="211">
        <v>0</v>
      </c>
      <c r="Y474" s="210">
        <v>0</v>
      </c>
      <c r="Z474" s="210">
        <v>0</v>
      </c>
      <c r="AA474" s="210">
        <v>0</v>
      </c>
      <c r="AB474" s="212">
        <v>0</v>
      </c>
      <c r="AC474" s="213">
        <v>0</v>
      </c>
      <c r="AD474" s="210"/>
      <c r="AE474" s="210">
        <v>0</v>
      </c>
      <c r="AF474" s="210">
        <v>0</v>
      </c>
      <c r="AG474" s="210">
        <v>0</v>
      </c>
      <c r="AH474" s="210">
        <v>0</v>
      </c>
      <c r="AI474" s="210"/>
      <c r="AJ474" s="210">
        <v>0</v>
      </c>
      <c r="AK474" s="210">
        <v>0</v>
      </c>
      <c r="AL474" s="211">
        <v>0</v>
      </c>
      <c r="AM474" s="210">
        <v>0</v>
      </c>
      <c r="AN474" s="210">
        <v>0</v>
      </c>
      <c r="AO474" s="210">
        <v>0</v>
      </c>
      <c r="AP474" s="212">
        <v>0</v>
      </c>
      <c r="AQ474" s="214">
        <v>0</v>
      </c>
      <c r="AR474" s="210"/>
      <c r="AS474" s="210">
        <v>0</v>
      </c>
      <c r="AT474" s="210">
        <v>0</v>
      </c>
      <c r="AU474" s="210">
        <v>0</v>
      </c>
      <c r="AV474" s="210">
        <v>0</v>
      </c>
      <c r="AW474" s="210"/>
      <c r="AX474" s="210"/>
      <c r="AY474" s="210">
        <v>0</v>
      </c>
      <c r="AZ474" s="211">
        <v>0</v>
      </c>
      <c r="BA474" s="210">
        <v>25000000000</v>
      </c>
      <c r="BB474" s="210">
        <v>0</v>
      </c>
      <c r="BC474" s="210">
        <v>0</v>
      </c>
      <c r="BD474" s="212">
        <v>25000000000</v>
      </c>
      <c r="BE474" s="214">
        <v>25000000000</v>
      </c>
      <c r="BF474" s="210"/>
      <c r="BG474" s="210">
        <v>0</v>
      </c>
      <c r="BH474" s="210">
        <v>0</v>
      </c>
      <c r="BI474" s="210">
        <v>0</v>
      </c>
      <c r="BJ474" s="210">
        <v>0</v>
      </c>
      <c r="BK474" s="210"/>
      <c r="BL474" s="210"/>
      <c r="BM474" s="210">
        <v>0</v>
      </c>
      <c r="BN474" s="211">
        <v>0</v>
      </c>
      <c r="BO474" s="210">
        <v>0</v>
      </c>
      <c r="BP474" s="210">
        <v>0</v>
      </c>
      <c r="BQ474" s="210">
        <v>0</v>
      </c>
      <c r="BR474" s="212">
        <v>0</v>
      </c>
      <c r="BS474" s="215">
        <v>0</v>
      </c>
      <c r="BT474" s="216">
        <v>25000000000</v>
      </c>
      <c r="BU474" s="217"/>
    </row>
    <row r="475" spans="1:73" ht="46.8">
      <c r="A475" s="201">
        <v>471</v>
      </c>
      <c r="B475" s="202" t="s">
        <v>2366</v>
      </c>
      <c r="C475" s="202" t="s">
        <v>2650</v>
      </c>
      <c r="D475" s="202" t="s">
        <v>3642</v>
      </c>
      <c r="E475" s="202" t="s">
        <v>2768</v>
      </c>
      <c r="F475" s="203">
        <v>24</v>
      </c>
      <c r="G475" s="202" t="s">
        <v>1774</v>
      </c>
      <c r="H475" s="204">
        <v>240308400</v>
      </c>
      <c r="I475" s="205" t="s">
        <v>1825</v>
      </c>
      <c r="J475" s="205" t="s">
        <v>1826</v>
      </c>
      <c r="K475" s="205" t="s">
        <v>2859</v>
      </c>
      <c r="L475" s="220">
        <v>0</v>
      </c>
      <c r="M475" s="202" t="s">
        <v>29</v>
      </c>
      <c r="N475" s="204">
        <v>1</v>
      </c>
      <c r="O475" s="202" t="s">
        <v>1762</v>
      </c>
      <c r="P475" s="210"/>
      <c r="Q475" s="210">
        <v>0</v>
      </c>
      <c r="R475" s="210">
        <v>0</v>
      </c>
      <c r="S475" s="210">
        <v>0</v>
      </c>
      <c r="T475" s="210">
        <v>0</v>
      </c>
      <c r="U475" s="210"/>
      <c r="V475" s="210">
        <v>500000000</v>
      </c>
      <c r="W475" s="210">
        <v>0</v>
      </c>
      <c r="X475" s="211">
        <v>500000000</v>
      </c>
      <c r="Y475" s="210">
        <v>0</v>
      </c>
      <c r="Z475" s="210">
        <v>0</v>
      </c>
      <c r="AA475" s="210">
        <v>0</v>
      </c>
      <c r="AB475" s="212">
        <v>0</v>
      </c>
      <c r="AC475" s="213">
        <v>500000000</v>
      </c>
      <c r="AD475" s="210"/>
      <c r="AE475" s="210">
        <v>0</v>
      </c>
      <c r="AF475" s="210">
        <v>0</v>
      </c>
      <c r="AG475" s="210">
        <v>0</v>
      </c>
      <c r="AH475" s="210">
        <v>0</v>
      </c>
      <c r="AI475" s="210"/>
      <c r="AJ475" s="210">
        <v>500000000</v>
      </c>
      <c r="AK475" s="210">
        <v>0</v>
      </c>
      <c r="AL475" s="211">
        <v>500000000</v>
      </c>
      <c r="AM475" s="210">
        <v>0</v>
      </c>
      <c r="AN475" s="210">
        <v>0</v>
      </c>
      <c r="AO475" s="210">
        <v>0</v>
      </c>
      <c r="AP475" s="212">
        <v>0</v>
      </c>
      <c r="AQ475" s="214">
        <v>500000000</v>
      </c>
      <c r="AR475" s="210"/>
      <c r="AS475" s="210">
        <v>0</v>
      </c>
      <c r="AT475" s="210">
        <v>0</v>
      </c>
      <c r="AU475" s="210">
        <v>0</v>
      </c>
      <c r="AV475" s="210">
        <v>0</v>
      </c>
      <c r="AW475" s="210"/>
      <c r="AX475" s="210">
        <v>0</v>
      </c>
      <c r="AY475" s="210">
        <v>0</v>
      </c>
      <c r="AZ475" s="211">
        <v>0</v>
      </c>
      <c r="BA475" s="210">
        <v>0</v>
      </c>
      <c r="BB475" s="210">
        <v>0</v>
      </c>
      <c r="BC475" s="210">
        <v>0</v>
      </c>
      <c r="BD475" s="212">
        <v>0</v>
      </c>
      <c r="BE475" s="214">
        <v>0</v>
      </c>
      <c r="BF475" s="210"/>
      <c r="BG475" s="210">
        <v>0</v>
      </c>
      <c r="BH475" s="210">
        <v>0</v>
      </c>
      <c r="BI475" s="210">
        <v>0</v>
      </c>
      <c r="BJ475" s="210">
        <v>0</v>
      </c>
      <c r="BK475" s="210"/>
      <c r="BL475" s="210"/>
      <c r="BM475" s="210">
        <v>0</v>
      </c>
      <c r="BN475" s="211">
        <v>0</v>
      </c>
      <c r="BO475" s="210">
        <v>0</v>
      </c>
      <c r="BP475" s="210">
        <v>0</v>
      </c>
      <c r="BQ475" s="210">
        <v>0</v>
      </c>
      <c r="BR475" s="212">
        <v>0</v>
      </c>
      <c r="BS475" s="215">
        <v>0</v>
      </c>
      <c r="BT475" s="216">
        <v>1000000000</v>
      </c>
      <c r="BU475" s="217"/>
    </row>
    <row r="476" spans="1:73" ht="31.2">
      <c r="A476" s="201">
        <v>472</v>
      </c>
      <c r="B476" s="202" t="s">
        <v>2366</v>
      </c>
      <c r="C476" s="202" t="s">
        <v>2650</v>
      </c>
      <c r="D476" s="202" t="s">
        <v>3645</v>
      </c>
      <c r="E476" s="202" t="s">
        <v>2862</v>
      </c>
      <c r="F476" s="203">
        <v>40</v>
      </c>
      <c r="G476" s="202" t="s">
        <v>2865</v>
      </c>
      <c r="H476" s="204">
        <v>400201900</v>
      </c>
      <c r="I476" s="205" t="s">
        <v>2866</v>
      </c>
      <c r="J476" s="205" t="s">
        <v>2867</v>
      </c>
      <c r="K476" s="205" t="s">
        <v>2868</v>
      </c>
      <c r="L476" s="231">
        <v>15369.33</v>
      </c>
      <c r="M476" s="202" t="s">
        <v>2771</v>
      </c>
      <c r="N476" s="204">
        <v>25369.33</v>
      </c>
      <c r="O476" s="202" t="s">
        <v>1762</v>
      </c>
      <c r="P476" s="210"/>
      <c r="Q476" s="210">
        <v>0</v>
      </c>
      <c r="R476" s="210">
        <v>0</v>
      </c>
      <c r="S476" s="210">
        <v>0</v>
      </c>
      <c r="T476" s="210">
        <v>0</v>
      </c>
      <c r="U476" s="210"/>
      <c r="V476" s="210">
        <v>0</v>
      </c>
      <c r="W476" s="210">
        <v>0</v>
      </c>
      <c r="X476" s="211">
        <v>0</v>
      </c>
      <c r="Y476" s="210">
        <v>0</v>
      </c>
      <c r="Z476" s="210">
        <v>0</v>
      </c>
      <c r="AA476" s="210">
        <v>0</v>
      </c>
      <c r="AB476" s="212">
        <v>0</v>
      </c>
      <c r="AC476" s="213">
        <v>0</v>
      </c>
      <c r="AD476" s="210"/>
      <c r="AE476" s="210">
        <v>0</v>
      </c>
      <c r="AF476" s="210">
        <v>0</v>
      </c>
      <c r="AG476" s="210">
        <v>0</v>
      </c>
      <c r="AH476" s="210">
        <v>0</v>
      </c>
      <c r="AI476" s="210"/>
      <c r="AJ476" s="210"/>
      <c r="AK476" s="210">
        <v>0</v>
      </c>
      <c r="AL476" s="211">
        <v>0</v>
      </c>
      <c r="AM476" s="210">
        <v>0</v>
      </c>
      <c r="AN476" s="210">
        <v>0</v>
      </c>
      <c r="AO476" s="210">
        <v>0</v>
      </c>
      <c r="AP476" s="212">
        <v>0</v>
      </c>
      <c r="AQ476" s="214">
        <v>0</v>
      </c>
      <c r="AR476" s="210"/>
      <c r="AS476" s="210">
        <v>0</v>
      </c>
      <c r="AT476" s="210">
        <v>0</v>
      </c>
      <c r="AU476" s="210">
        <v>0</v>
      </c>
      <c r="AV476" s="210">
        <v>0</v>
      </c>
      <c r="AW476" s="210"/>
      <c r="AX476" s="210"/>
      <c r="AY476" s="210">
        <v>0</v>
      </c>
      <c r="AZ476" s="211">
        <v>0</v>
      </c>
      <c r="BA476" s="210">
        <v>8000000000</v>
      </c>
      <c r="BB476" s="210">
        <v>0</v>
      </c>
      <c r="BC476" s="210">
        <v>0</v>
      </c>
      <c r="BD476" s="212">
        <v>8000000000</v>
      </c>
      <c r="BE476" s="214">
        <v>8000000000</v>
      </c>
      <c r="BF476" s="210"/>
      <c r="BG476" s="210">
        <v>0</v>
      </c>
      <c r="BH476" s="210">
        <v>0</v>
      </c>
      <c r="BI476" s="210">
        <v>0</v>
      </c>
      <c r="BJ476" s="210">
        <v>0</v>
      </c>
      <c r="BK476" s="210"/>
      <c r="BL476" s="210"/>
      <c r="BM476" s="210">
        <v>0</v>
      </c>
      <c r="BN476" s="211">
        <v>0</v>
      </c>
      <c r="BO476" s="210">
        <v>8000000000</v>
      </c>
      <c r="BP476" s="210">
        <v>0</v>
      </c>
      <c r="BQ476" s="210">
        <v>0</v>
      </c>
      <c r="BR476" s="212">
        <v>8000000000</v>
      </c>
      <c r="BS476" s="215">
        <v>8000000000</v>
      </c>
      <c r="BT476" s="216">
        <v>16000000000</v>
      </c>
      <c r="BU476" s="217"/>
    </row>
    <row r="477" spans="1:73" ht="31.2">
      <c r="A477" s="201">
        <v>473</v>
      </c>
      <c r="B477" s="202" t="s">
        <v>2366</v>
      </c>
      <c r="C477" s="202" t="s">
        <v>2650</v>
      </c>
      <c r="D477" s="202" t="s">
        <v>3645</v>
      </c>
      <c r="E477" s="202" t="s">
        <v>2862</v>
      </c>
      <c r="F477" s="203">
        <v>40</v>
      </c>
      <c r="G477" s="202" t="s">
        <v>2865</v>
      </c>
      <c r="H477" s="204">
        <v>400202000</v>
      </c>
      <c r="I477" s="205" t="s">
        <v>2866</v>
      </c>
      <c r="J477" s="205" t="s">
        <v>2870</v>
      </c>
      <c r="K477" s="205" t="s">
        <v>2871</v>
      </c>
      <c r="L477" s="220" t="s">
        <v>1802</v>
      </c>
      <c r="M477" s="202" t="s">
        <v>1802</v>
      </c>
      <c r="N477" s="204">
        <v>1000</v>
      </c>
      <c r="O477" s="202" t="s">
        <v>1762</v>
      </c>
      <c r="P477" s="210">
        <v>72000000</v>
      </c>
      <c r="Q477" s="210">
        <v>0</v>
      </c>
      <c r="R477" s="210">
        <v>0</v>
      </c>
      <c r="S477" s="210">
        <v>0</v>
      </c>
      <c r="T477" s="210">
        <v>0</v>
      </c>
      <c r="U477" s="210"/>
      <c r="V477" s="210">
        <v>0</v>
      </c>
      <c r="W477" s="210">
        <v>0</v>
      </c>
      <c r="X477" s="211">
        <v>72000000</v>
      </c>
      <c r="Y477" s="210">
        <v>0</v>
      </c>
      <c r="Z477" s="210">
        <v>0</v>
      </c>
      <c r="AA477" s="210">
        <v>0</v>
      </c>
      <c r="AB477" s="212">
        <v>0</v>
      </c>
      <c r="AC477" s="213">
        <v>72000000</v>
      </c>
      <c r="AD477" s="210">
        <v>72000000</v>
      </c>
      <c r="AE477" s="210">
        <v>0</v>
      </c>
      <c r="AF477" s="210">
        <v>0</v>
      </c>
      <c r="AG477" s="210">
        <v>0</v>
      </c>
      <c r="AH477" s="210">
        <v>0</v>
      </c>
      <c r="AI477" s="210"/>
      <c r="AJ477" s="210"/>
      <c r="AK477" s="210">
        <v>0</v>
      </c>
      <c r="AL477" s="211">
        <v>72000000</v>
      </c>
      <c r="AM477" s="210">
        <v>0</v>
      </c>
      <c r="AN477" s="210">
        <v>0</v>
      </c>
      <c r="AO477" s="210">
        <v>0</v>
      </c>
      <c r="AP477" s="212">
        <v>0</v>
      </c>
      <c r="AQ477" s="214">
        <v>72000000</v>
      </c>
      <c r="AR477" s="210">
        <v>72000000</v>
      </c>
      <c r="AS477" s="210">
        <v>0</v>
      </c>
      <c r="AT477" s="210">
        <v>0</v>
      </c>
      <c r="AU477" s="210">
        <v>0</v>
      </c>
      <c r="AV477" s="210">
        <v>0</v>
      </c>
      <c r="AW477" s="210"/>
      <c r="AX477" s="210"/>
      <c r="AY477" s="210">
        <v>0</v>
      </c>
      <c r="AZ477" s="211">
        <v>72000000</v>
      </c>
      <c r="BA477" s="210">
        <v>900000000</v>
      </c>
      <c r="BB477" s="210">
        <v>0</v>
      </c>
      <c r="BC477" s="210">
        <v>0</v>
      </c>
      <c r="BD477" s="212">
        <v>900000000</v>
      </c>
      <c r="BE477" s="214">
        <v>972000000</v>
      </c>
      <c r="BF477" s="210">
        <v>72000000</v>
      </c>
      <c r="BG477" s="210">
        <v>0</v>
      </c>
      <c r="BH477" s="210">
        <v>0</v>
      </c>
      <c r="BI477" s="210">
        <v>0</v>
      </c>
      <c r="BJ477" s="210">
        <v>0</v>
      </c>
      <c r="BK477" s="210"/>
      <c r="BL477" s="210"/>
      <c r="BM477" s="210">
        <v>0</v>
      </c>
      <c r="BN477" s="211">
        <v>72000000</v>
      </c>
      <c r="BO477" s="210">
        <v>900000000</v>
      </c>
      <c r="BP477" s="210">
        <v>0</v>
      </c>
      <c r="BQ477" s="210">
        <v>0</v>
      </c>
      <c r="BR477" s="212">
        <v>900000000</v>
      </c>
      <c r="BS477" s="215">
        <v>972000000</v>
      </c>
      <c r="BT477" s="216">
        <v>2088000000</v>
      </c>
      <c r="BU477" s="217"/>
    </row>
    <row r="478" spans="1:73" ht="31.2">
      <c r="A478" s="201">
        <v>474</v>
      </c>
      <c r="B478" s="202" t="s">
        <v>2366</v>
      </c>
      <c r="C478" s="202" t="s">
        <v>2650</v>
      </c>
      <c r="D478" s="202" t="s">
        <v>3645</v>
      </c>
      <c r="E478" s="202" t="s">
        <v>2862</v>
      </c>
      <c r="F478" s="203">
        <v>40</v>
      </c>
      <c r="G478" s="202" t="s">
        <v>2865</v>
      </c>
      <c r="H478" s="204">
        <v>400202100</v>
      </c>
      <c r="I478" s="205" t="s">
        <v>2866</v>
      </c>
      <c r="J478" s="205" t="s">
        <v>2872</v>
      </c>
      <c r="K478" s="205" t="s">
        <v>2873</v>
      </c>
      <c r="L478" s="229">
        <v>8301</v>
      </c>
      <c r="M478" s="202" t="s">
        <v>2771</v>
      </c>
      <c r="N478" s="204">
        <v>48301</v>
      </c>
      <c r="O478" s="202" t="s">
        <v>1762</v>
      </c>
      <c r="P478" s="210">
        <v>108000000</v>
      </c>
      <c r="Q478" s="210">
        <v>0</v>
      </c>
      <c r="R478" s="210">
        <v>0</v>
      </c>
      <c r="S478" s="210">
        <v>0</v>
      </c>
      <c r="T478" s="210">
        <v>0</v>
      </c>
      <c r="U478" s="210"/>
      <c r="V478" s="210">
        <v>0</v>
      </c>
      <c r="W478" s="210">
        <v>0</v>
      </c>
      <c r="X478" s="211">
        <v>108000000</v>
      </c>
      <c r="Y478" s="210">
        <v>0</v>
      </c>
      <c r="Z478" s="210">
        <v>0</v>
      </c>
      <c r="AA478" s="210">
        <v>0</v>
      </c>
      <c r="AB478" s="212">
        <v>0</v>
      </c>
      <c r="AC478" s="213">
        <v>108000000</v>
      </c>
      <c r="AD478" s="210">
        <v>108000000</v>
      </c>
      <c r="AE478" s="210">
        <v>0</v>
      </c>
      <c r="AF478" s="210">
        <v>0</v>
      </c>
      <c r="AG478" s="210">
        <v>0</v>
      </c>
      <c r="AH478" s="210">
        <v>0</v>
      </c>
      <c r="AI478" s="210"/>
      <c r="AJ478" s="210"/>
      <c r="AK478" s="210">
        <v>0</v>
      </c>
      <c r="AL478" s="211">
        <v>108000000</v>
      </c>
      <c r="AM478" s="210">
        <v>0</v>
      </c>
      <c r="AN478" s="210">
        <v>0</v>
      </c>
      <c r="AO478" s="210">
        <v>0</v>
      </c>
      <c r="AP478" s="212">
        <v>0</v>
      </c>
      <c r="AQ478" s="214">
        <v>108000000</v>
      </c>
      <c r="AR478" s="210">
        <v>108000000</v>
      </c>
      <c r="AS478" s="210">
        <v>0</v>
      </c>
      <c r="AT478" s="210">
        <v>0</v>
      </c>
      <c r="AU478" s="210">
        <v>0</v>
      </c>
      <c r="AV478" s="210">
        <v>0</v>
      </c>
      <c r="AW478" s="210"/>
      <c r="AX478" s="210"/>
      <c r="AY478" s="210">
        <v>0</v>
      </c>
      <c r="AZ478" s="211">
        <v>108000000</v>
      </c>
      <c r="BA478" s="210">
        <v>42000000000</v>
      </c>
      <c r="BB478" s="210">
        <v>0</v>
      </c>
      <c r="BC478" s="210">
        <v>0</v>
      </c>
      <c r="BD478" s="212">
        <v>42000000000</v>
      </c>
      <c r="BE478" s="214">
        <v>42108000000</v>
      </c>
      <c r="BF478" s="210">
        <v>108000000</v>
      </c>
      <c r="BG478" s="210">
        <v>0</v>
      </c>
      <c r="BH478" s="210">
        <v>0</v>
      </c>
      <c r="BI478" s="210">
        <v>0</v>
      </c>
      <c r="BJ478" s="210">
        <v>0</v>
      </c>
      <c r="BK478" s="210"/>
      <c r="BL478" s="210"/>
      <c r="BM478" s="210">
        <v>0</v>
      </c>
      <c r="BN478" s="211">
        <v>108000000</v>
      </c>
      <c r="BO478" s="210">
        <v>42000000000</v>
      </c>
      <c r="BP478" s="210">
        <v>0</v>
      </c>
      <c r="BQ478" s="210">
        <v>0</v>
      </c>
      <c r="BR478" s="212">
        <v>42000000000</v>
      </c>
      <c r="BS478" s="215">
        <v>42108000000</v>
      </c>
      <c r="BT478" s="216">
        <v>84432000000</v>
      </c>
      <c r="BU478" s="217"/>
    </row>
    <row r="479" spans="1:73" ht="31.2">
      <c r="A479" s="201">
        <v>475</v>
      </c>
      <c r="B479" s="202" t="s">
        <v>2366</v>
      </c>
      <c r="C479" s="202" t="s">
        <v>2650</v>
      </c>
      <c r="D479" s="202" t="s">
        <v>3645</v>
      </c>
      <c r="E479" s="202" t="s">
        <v>2862</v>
      </c>
      <c r="F479" s="203">
        <v>40</v>
      </c>
      <c r="G479" s="202" t="s">
        <v>2865</v>
      </c>
      <c r="H479" s="204">
        <v>400202300</v>
      </c>
      <c r="I479" s="205" t="s">
        <v>2874</v>
      </c>
      <c r="J479" s="205" t="s">
        <v>2875</v>
      </c>
      <c r="K479" s="205" t="s">
        <v>2876</v>
      </c>
      <c r="L479" s="231">
        <v>39217.980000000003</v>
      </c>
      <c r="M479" s="202" t="s">
        <v>2771</v>
      </c>
      <c r="N479" s="204">
        <v>79217.98</v>
      </c>
      <c r="O479" s="202" t="s">
        <v>1762</v>
      </c>
      <c r="P479" s="210">
        <v>72000000</v>
      </c>
      <c r="Q479" s="210">
        <v>0</v>
      </c>
      <c r="R479" s="210">
        <v>0</v>
      </c>
      <c r="S479" s="210">
        <v>0</v>
      </c>
      <c r="T479" s="210">
        <v>0</v>
      </c>
      <c r="U479" s="210"/>
      <c r="V479" s="210">
        <v>2290000000</v>
      </c>
      <c r="W479" s="210">
        <v>0</v>
      </c>
      <c r="X479" s="211">
        <v>2362000000</v>
      </c>
      <c r="Y479" s="210">
        <v>0</v>
      </c>
      <c r="Z479" s="210">
        <v>0</v>
      </c>
      <c r="AA479" s="210">
        <v>0</v>
      </c>
      <c r="AB479" s="212">
        <v>0</v>
      </c>
      <c r="AC479" s="213">
        <v>2362000000</v>
      </c>
      <c r="AD479" s="210">
        <v>72000000</v>
      </c>
      <c r="AE479" s="210">
        <v>0</v>
      </c>
      <c r="AF479" s="210">
        <v>0</v>
      </c>
      <c r="AG479" s="210">
        <v>0</v>
      </c>
      <c r="AH479" s="210">
        <v>0</v>
      </c>
      <c r="AI479" s="210"/>
      <c r="AJ479" s="210"/>
      <c r="AK479" s="210">
        <v>0</v>
      </c>
      <c r="AL479" s="211">
        <v>72000000</v>
      </c>
      <c r="AM479" s="210">
        <v>0</v>
      </c>
      <c r="AN479" s="210">
        <v>0</v>
      </c>
      <c r="AO479" s="210">
        <v>0</v>
      </c>
      <c r="AP479" s="212">
        <v>0</v>
      </c>
      <c r="AQ479" s="214">
        <v>72000000</v>
      </c>
      <c r="AR479" s="210">
        <v>72000000</v>
      </c>
      <c r="AS479" s="210">
        <v>0</v>
      </c>
      <c r="AT479" s="210">
        <v>0</v>
      </c>
      <c r="AU479" s="210">
        <v>0</v>
      </c>
      <c r="AV479" s="210">
        <v>0</v>
      </c>
      <c r="AW479" s="210"/>
      <c r="AX479" s="210"/>
      <c r="AY479" s="210">
        <v>0</v>
      </c>
      <c r="AZ479" s="211">
        <v>72000000</v>
      </c>
      <c r="BA479" s="210">
        <v>28000000000</v>
      </c>
      <c r="BB479" s="210">
        <v>0</v>
      </c>
      <c r="BC479" s="210">
        <v>0</v>
      </c>
      <c r="BD479" s="212">
        <v>28000000000</v>
      </c>
      <c r="BE479" s="214">
        <v>28072000000</v>
      </c>
      <c r="BF479" s="210">
        <v>72000000</v>
      </c>
      <c r="BG479" s="210">
        <v>0</v>
      </c>
      <c r="BH479" s="210">
        <v>0</v>
      </c>
      <c r="BI479" s="210">
        <v>0</v>
      </c>
      <c r="BJ479" s="210">
        <v>0</v>
      </c>
      <c r="BK479" s="210"/>
      <c r="BL479" s="210"/>
      <c r="BM479" s="210">
        <v>0</v>
      </c>
      <c r="BN479" s="211">
        <v>72000000</v>
      </c>
      <c r="BO479" s="210">
        <v>28000000000</v>
      </c>
      <c r="BP479" s="210">
        <v>0</v>
      </c>
      <c r="BQ479" s="210">
        <v>0</v>
      </c>
      <c r="BR479" s="212">
        <v>28000000000</v>
      </c>
      <c r="BS479" s="215">
        <v>28072000000</v>
      </c>
      <c r="BT479" s="216">
        <v>58578000000</v>
      </c>
      <c r="BU479" s="217"/>
    </row>
    <row r="480" spans="1:73" ht="31.2">
      <c r="A480" s="201">
        <v>476</v>
      </c>
      <c r="B480" s="202" t="s">
        <v>2366</v>
      </c>
      <c r="C480" s="202" t="s">
        <v>2650</v>
      </c>
      <c r="D480" s="202" t="s">
        <v>3645</v>
      </c>
      <c r="E480" s="202" t="s">
        <v>2862</v>
      </c>
      <c r="F480" s="203">
        <v>40</v>
      </c>
      <c r="G480" s="202" t="s">
        <v>2865</v>
      </c>
      <c r="H480" s="204">
        <v>400203000</v>
      </c>
      <c r="I480" s="205" t="s">
        <v>2874</v>
      </c>
      <c r="J480" s="205" t="s">
        <v>2877</v>
      </c>
      <c r="K480" s="205" t="s">
        <v>2878</v>
      </c>
      <c r="L480" s="231">
        <v>2254.9</v>
      </c>
      <c r="M480" s="202" t="s">
        <v>2771</v>
      </c>
      <c r="N480" s="204">
        <v>4754.8999999999996</v>
      </c>
      <c r="O480" s="202" t="s">
        <v>1762</v>
      </c>
      <c r="P480" s="210">
        <v>72000000</v>
      </c>
      <c r="Q480" s="210">
        <v>0</v>
      </c>
      <c r="R480" s="210">
        <v>0</v>
      </c>
      <c r="S480" s="210">
        <v>0</v>
      </c>
      <c r="T480" s="210">
        <v>0</v>
      </c>
      <c r="U480" s="210"/>
      <c r="V480" s="210">
        <v>0</v>
      </c>
      <c r="W480" s="210">
        <v>0</v>
      </c>
      <c r="X480" s="211">
        <v>72000000</v>
      </c>
      <c r="Y480" s="210">
        <v>0</v>
      </c>
      <c r="Z480" s="210">
        <v>0</v>
      </c>
      <c r="AA480" s="210">
        <v>0</v>
      </c>
      <c r="AB480" s="212">
        <v>0</v>
      </c>
      <c r="AC480" s="213">
        <v>72000000</v>
      </c>
      <c r="AD480" s="210">
        <v>72000000</v>
      </c>
      <c r="AE480" s="210">
        <v>0</v>
      </c>
      <c r="AF480" s="210">
        <v>0</v>
      </c>
      <c r="AG480" s="210">
        <v>0</v>
      </c>
      <c r="AH480" s="210">
        <v>0</v>
      </c>
      <c r="AI480" s="210"/>
      <c r="AJ480" s="210">
        <v>0</v>
      </c>
      <c r="AK480" s="210">
        <v>0</v>
      </c>
      <c r="AL480" s="211">
        <v>72000000</v>
      </c>
      <c r="AM480" s="210">
        <v>0</v>
      </c>
      <c r="AN480" s="210">
        <v>0</v>
      </c>
      <c r="AO480" s="210">
        <v>0</v>
      </c>
      <c r="AP480" s="212">
        <v>0</v>
      </c>
      <c r="AQ480" s="214">
        <v>72000000</v>
      </c>
      <c r="AR480" s="210">
        <v>72000000</v>
      </c>
      <c r="AS480" s="210">
        <v>0</v>
      </c>
      <c r="AT480" s="210">
        <v>0</v>
      </c>
      <c r="AU480" s="210">
        <v>0</v>
      </c>
      <c r="AV480" s="210">
        <v>0</v>
      </c>
      <c r="AW480" s="210"/>
      <c r="AX480" s="210"/>
      <c r="AY480" s="210">
        <v>0</v>
      </c>
      <c r="AZ480" s="211">
        <v>72000000</v>
      </c>
      <c r="BA480" s="210">
        <v>4500000000</v>
      </c>
      <c r="BB480" s="210">
        <v>0</v>
      </c>
      <c r="BC480" s="210">
        <v>0</v>
      </c>
      <c r="BD480" s="212">
        <v>4500000000</v>
      </c>
      <c r="BE480" s="214">
        <v>4572000000</v>
      </c>
      <c r="BF480" s="210">
        <v>72000000</v>
      </c>
      <c r="BG480" s="210">
        <v>0</v>
      </c>
      <c r="BH480" s="210">
        <v>0</v>
      </c>
      <c r="BI480" s="210">
        <v>0</v>
      </c>
      <c r="BJ480" s="210">
        <v>0</v>
      </c>
      <c r="BK480" s="210"/>
      <c r="BL480" s="210"/>
      <c r="BM480" s="210">
        <v>0</v>
      </c>
      <c r="BN480" s="211">
        <v>72000000</v>
      </c>
      <c r="BO480" s="210">
        <v>4500000000</v>
      </c>
      <c r="BP480" s="210">
        <v>0</v>
      </c>
      <c r="BQ480" s="210">
        <v>0</v>
      </c>
      <c r="BR480" s="212">
        <v>4500000000</v>
      </c>
      <c r="BS480" s="215">
        <v>4572000000</v>
      </c>
      <c r="BT480" s="216">
        <v>9288000000</v>
      </c>
      <c r="BU480" s="217"/>
    </row>
    <row r="481" spans="1:73" ht="31.2">
      <c r="A481" s="201">
        <v>477</v>
      </c>
      <c r="B481" s="202" t="s">
        <v>2366</v>
      </c>
      <c r="C481" s="202" t="s">
        <v>2650</v>
      </c>
      <c r="D481" s="202" t="s">
        <v>3645</v>
      </c>
      <c r="E481" s="202" t="s">
        <v>2862</v>
      </c>
      <c r="F481" s="203">
        <v>40</v>
      </c>
      <c r="G481" s="202" t="s">
        <v>2865</v>
      </c>
      <c r="H481" s="204">
        <v>400203200</v>
      </c>
      <c r="I481" s="205" t="s">
        <v>2874</v>
      </c>
      <c r="J481" s="205" t="s">
        <v>2879</v>
      </c>
      <c r="K481" s="205" t="s">
        <v>2880</v>
      </c>
      <c r="L481" s="220" t="s">
        <v>1802</v>
      </c>
      <c r="M481" s="202" t="s">
        <v>2881</v>
      </c>
      <c r="N481" s="204">
        <v>2000</v>
      </c>
      <c r="O481" s="202" t="s">
        <v>1762</v>
      </c>
      <c r="P481" s="210"/>
      <c r="Q481" s="210">
        <v>0</v>
      </c>
      <c r="R481" s="210">
        <v>0</v>
      </c>
      <c r="S481" s="210">
        <v>0</v>
      </c>
      <c r="T481" s="210">
        <v>0</v>
      </c>
      <c r="U481" s="210"/>
      <c r="V481" s="210">
        <v>0</v>
      </c>
      <c r="W481" s="210">
        <v>0</v>
      </c>
      <c r="X481" s="211">
        <v>0</v>
      </c>
      <c r="Y481" s="210">
        <v>0</v>
      </c>
      <c r="Z481" s="210">
        <v>0</v>
      </c>
      <c r="AA481" s="210">
        <v>0</v>
      </c>
      <c r="AB481" s="212">
        <v>0</v>
      </c>
      <c r="AC481" s="213">
        <v>0</v>
      </c>
      <c r="AD481" s="210"/>
      <c r="AE481" s="210">
        <v>0</v>
      </c>
      <c r="AF481" s="210">
        <v>0</v>
      </c>
      <c r="AG481" s="210">
        <v>0</v>
      </c>
      <c r="AH481" s="210">
        <v>0</v>
      </c>
      <c r="AI481" s="210"/>
      <c r="AJ481" s="210">
        <v>0</v>
      </c>
      <c r="AK481" s="210">
        <v>0</v>
      </c>
      <c r="AL481" s="211">
        <v>0</v>
      </c>
      <c r="AM481" s="210">
        <v>0</v>
      </c>
      <c r="AN481" s="210">
        <v>0</v>
      </c>
      <c r="AO481" s="210">
        <v>0</v>
      </c>
      <c r="AP481" s="212">
        <v>0</v>
      </c>
      <c r="AQ481" s="214">
        <v>0</v>
      </c>
      <c r="AR481" s="210"/>
      <c r="AS481" s="210">
        <v>0</v>
      </c>
      <c r="AT481" s="210">
        <v>0</v>
      </c>
      <c r="AU481" s="210">
        <v>0</v>
      </c>
      <c r="AV481" s="210">
        <v>0</v>
      </c>
      <c r="AW481" s="210"/>
      <c r="AX481" s="210"/>
      <c r="AY481" s="210">
        <v>0</v>
      </c>
      <c r="AZ481" s="211">
        <v>0</v>
      </c>
      <c r="BA481" s="210">
        <v>2000000000</v>
      </c>
      <c r="BB481" s="210">
        <v>0</v>
      </c>
      <c r="BC481" s="210">
        <v>0</v>
      </c>
      <c r="BD481" s="212">
        <v>2000000000</v>
      </c>
      <c r="BE481" s="214">
        <v>2000000000</v>
      </c>
      <c r="BF481" s="210"/>
      <c r="BG481" s="210">
        <v>0</v>
      </c>
      <c r="BH481" s="210">
        <v>0</v>
      </c>
      <c r="BI481" s="210">
        <v>0</v>
      </c>
      <c r="BJ481" s="210">
        <v>0</v>
      </c>
      <c r="BK481" s="210"/>
      <c r="BL481" s="210"/>
      <c r="BM481" s="210">
        <v>0</v>
      </c>
      <c r="BN481" s="211">
        <v>0</v>
      </c>
      <c r="BO481" s="210">
        <v>2000000000</v>
      </c>
      <c r="BP481" s="210">
        <v>0</v>
      </c>
      <c r="BQ481" s="210">
        <v>0</v>
      </c>
      <c r="BR481" s="212">
        <v>2000000000</v>
      </c>
      <c r="BS481" s="215">
        <v>2000000000</v>
      </c>
      <c r="BT481" s="216">
        <v>4000000000</v>
      </c>
      <c r="BU481" s="217"/>
    </row>
    <row r="482" spans="1:73" ht="31.2">
      <c r="A482" s="201">
        <v>478</v>
      </c>
      <c r="B482" s="202" t="s">
        <v>2366</v>
      </c>
      <c r="C482" s="202" t="s">
        <v>2650</v>
      </c>
      <c r="D482" s="202" t="s">
        <v>3645</v>
      </c>
      <c r="E482" s="202" t="s">
        <v>2862</v>
      </c>
      <c r="F482" s="203">
        <v>40</v>
      </c>
      <c r="G482" s="202" t="s">
        <v>2865</v>
      </c>
      <c r="H482" s="204">
        <v>400203400</v>
      </c>
      <c r="I482" s="205" t="s">
        <v>2669</v>
      </c>
      <c r="J482" s="205" t="s">
        <v>2883</v>
      </c>
      <c r="K482" s="205" t="s">
        <v>2884</v>
      </c>
      <c r="L482" s="220" t="s">
        <v>1802</v>
      </c>
      <c r="M482" s="202" t="s">
        <v>2885</v>
      </c>
      <c r="N482" s="204">
        <v>1</v>
      </c>
      <c r="O482" s="202" t="s">
        <v>1762</v>
      </c>
      <c r="P482" s="210"/>
      <c r="Q482" s="210">
        <v>0</v>
      </c>
      <c r="R482" s="210">
        <v>0</v>
      </c>
      <c r="S482" s="210">
        <v>0</v>
      </c>
      <c r="T482" s="210">
        <v>0</v>
      </c>
      <c r="U482" s="210"/>
      <c r="V482" s="210">
        <v>500000000</v>
      </c>
      <c r="W482" s="210">
        <v>0</v>
      </c>
      <c r="X482" s="211">
        <v>500000000</v>
      </c>
      <c r="Y482" s="210">
        <v>0</v>
      </c>
      <c r="Z482" s="210">
        <v>0</v>
      </c>
      <c r="AA482" s="210">
        <v>0</v>
      </c>
      <c r="AB482" s="212">
        <v>0</v>
      </c>
      <c r="AC482" s="213">
        <v>500000000</v>
      </c>
      <c r="AD482" s="210"/>
      <c r="AE482" s="210">
        <v>0</v>
      </c>
      <c r="AF482" s="210">
        <v>0</v>
      </c>
      <c r="AG482" s="210">
        <v>0</v>
      </c>
      <c r="AH482" s="210">
        <v>0</v>
      </c>
      <c r="AI482" s="210"/>
      <c r="AJ482" s="210">
        <v>500000000</v>
      </c>
      <c r="AK482" s="210">
        <v>0</v>
      </c>
      <c r="AL482" s="211">
        <v>500000000</v>
      </c>
      <c r="AM482" s="210">
        <v>0</v>
      </c>
      <c r="AN482" s="210">
        <v>0</v>
      </c>
      <c r="AO482" s="210">
        <v>0</v>
      </c>
      <c r="AP482" s="212">
        <v>0</v>
      </c>
      <c r="AQ482" s="214">
        <v>500000000</v>
      </c>
      <c r="AR482" s="210"/>
      <c r="AS482" s="210">
        <v>0</v>
      </c>
      <c r="AT482" s="210">
        <v>0</v>
      </c>
      <c r="AU482" s="210">
        <v>0</v>
      </c>
      <c r="AV482" s="210">
        <v>0</v>
      </c>
      <c r="AW482" s="210"/>
      <c r="AX482" s="210">
        <v>0</v>
      </c>
      <c r="AY482" s="210">
        <v>0</v>
      </c>
      <c r="AZ482" s="211">
        <v>0</v>
      </c>
      <c r="BA482" s="210">
        <v>0</v>
      </c>
      <c r="BB482" s="210">
        <v>0</v>
      </c>
      <c r="BC482" s="210">
        <v>0</v>
      </c>
      <c r="BD482" s="212">
        <v>0</v>
      </c>
      <c r="BE482" s="214">
        <v>0</v>
      </c>
      <c r="BF482" s="210"/>
      <c r="BG482" s="210">
        <v>0</v>
      </c>
      <c r="BH482" s="210">
        <v>0</v>
      </c>
      <c r="BI482" s="210">
        <v>0</v>
      </c>
      <c r="BJ482" s="210">
        <v>0</v>
      </c>
      <c r="BK482" s="210"/>
      <c r="BL482" s="210"/>
      <c r="BM482" s="210">
        <v>0</v>
      </c>
      <c r="BN482" s="211">
        <v>0</v>
      </c>
      <c r="BO482" s="210">
        <v>0</v>
      </c>
      <c r="BP482" s="210">
        <v>0</v>
      </c>
      <c r="BQ482" s="210">
        <v>0</v>
      </c>
      <c r="BR482" s="212">
        <v>0</v>
      </c>
      <c r="BS482" s="215">
        <v>0</v>
      </c>
      <c r="BT482" s="216">
        <v>1000000000</v>
      </c>
      <c r="BU482" s="217"/>
    </row>
    <row r="483" spans="1:73" ht="31.2">
      <c r="A483" s="201">
        <v>479</v>
      </c>
      <c r="B483" s="202" t="s">
        <v>2366</v>
      </c>
      <c r="C483" s="202" t="s">
        <v>2650</v>
      </c>
      <c r="D483" s="202" t="s">
        <v>3646</v>
      </c>
      <c r="E483" s="202" t="s">
        <v>2887</v>
      </c>
      <c r="F483" s="203">
        <v>40</v>
      </c>
      <c r="G483" s="202" t="s">
        <v>2668</v>
      </c>
      <c r="H483" s="204">
        <v>400103900</v>
      </c>
      <c r="I483" s="205" t="s">
        <v>2290</v>
      </c>
      <c r="J483" s="205" t="s">
        <v>2892</v>
      </c>
      <c r="K483" s="205" t="s">
        <v>2893</v>
      </c>
      <c r="L483" s="220">
        <v>117</v>
      </c>
      <c r="M483" s="202" t="s">
        <v>1802</v>
      </c>
      <c r="N483" s="204">
        <v>367</v>
      </c>
      <c r="O483" s="202" t="s">
        <v>1762</v>
      </c>
      <c r="P483" s="210">
        <v>36000000</v>
      </c>
      <c r="Q483" s="210">
        <v>0</v>
      </c>
      <c r="R483" s="210">
        <v>0</v>
      </c>
      <c r="S483" s="210">
        <v>0</v>
      </c>
      <c r="T483" s="210">
        <v>0</v>
      </c>
      <c r="U483" s="210"/>
      <c r="V483" s="210">
        <v>0</v>
      </c>
      <c r="W483" s="210">
        <v>0</v>
      </c>
      <c r="X483" s="211">
        <v>36000000</v>
      </c>
      <c r="Y483" s="210">
        <v>0</v>
      </c>
      <c r="Z483" s="210">
        <v>0</v>
      </c>
      <c r="AA483" s="210">
        <v>0</v>
      </c>
      <c r="AB483" s="212">
        <v>0</v>
      </c>
      <c r="AC483" s="213">
        <v>36000000</v>
      </c>
      <c r="AD483" s="210">
        <v>72000000</v>
      </c>
      <c r="AE483" s="210">
        <v>0</v>
      </c>
      <c r="AF483" s="210">
        <v>0</v>
      </c>
      <c r="AG483" s="210">
        <v>0</v>
      </c>
      <c r="AH483" s="210">
        <v>0</v>
      </c>
      <c r="AI483" s="210"/>
      <c r="AJ483" s="210">
        <v>4000000000</v>
      </c>
      <c r="AK483" s="210">
        <v>0</v>
      </c>
      <c r="AL483" s="211">
        <v>4072000000</v>
      </c>
      <c r="AM483" s="210">
        <v>0</v>
      </c>
      <c r="AN483" s="210">
        <v>0</v>
      </c>
      <c r="AO483" s="210">
        <v>7000000000</v>
      </c>
      <c r="AP483" s="212">
        <v>7000000000</v>
      </c>
      <c r="AQ483" s="214">
        <v>11072000000</v>
      </c>
      <c r="AR483" s="210">
        <v>72000000</v>
      </c>
      <c r="AS483" s="210">
        <v>0</v>
      </c>
      <c r="AT483" s="210">
        <v>0</v>
      </c>
      <c r="AU483" s="210">
        <v>0</v>
      </c>
      <c r="AV483" s="210">
        <v>0</v>
      </c>
      <c r="AW483" s="210"/>
      <c r="AX483" s="210">
        <v>4000000000</v>
      </c>
      <c r="AY483" s="210">
        <v>0</v>
      </c>
      <c r="AZ483" s="211">
        <v>4072000000</v>
      </c>
      <c r="BA483" s="210"/>
      <c r="BB483" s="210">
        <v>0</v>
      </c>
      <c r="BC483" s="210">
        <v>7000000000</v>
      </c>
      <c r="BD483" s="212">
        <v>7000000000</v>
      </c>
      <c r="BE483" s="214">
        <v>11072000000</v>
      </c>
      <c r="BF483" s="210">
        <v>76000000</v>
      </c>
      <c r="BG483" s="210">
        <v>0</v>
      </c>
      <c r="BH483" s="210">
        <v>0</v>
      </c>
      <c r="BI483" s="210">
        <v>0</v>
      </c>
      <c r="BJ483" s="210">
        <v>0</v>
      </c>
      <c r="BK483" s="210"/>
      <c r="BL483" s="210"/>
      <c r="BM483" s="210">
        <v>0</v>
      </c>
      <c r="BN483" s="211">
        <v>76000000</v>
      </c>
      <c r="BO483" s="210">
        <v>4000000000</v>
      </c>
      <c r="BP483" s="210">
        <v>0</v>
      </c>
      <c r="BQ483" s="210">
        <v>7000000000</v>
      </c>
      <c r="BR483" s="212">
        <v>11000000000</v>
      </c>
      <c r="BS483" s="215">
        <v>11076000000</v>
      </c>
      <c r="BT483" s="216">
        <v>33256000000</v>
      </c>
      <c r="BU483" s="217"/>
    </row>
    <row r="484" spans="1:73" ht="31.2">
      <c r="A484" s="201">
        <v>480</v>
      </c>
      <c r="B484" s="202" t="s">
        <v>2366</v>
      </c>
      <c r="C484" s="202" t="s">
        <v>2650</v>
      </c>
      <c r="D484" s="202" t="s">
        <v>3646</v>
      </c>
      <c r="E484" s="202" t="s">
        <v>2887</v>
      </c>
      <c r="F484" s="203">
        <v>40</v>
      </c>
      <c r="G484" s="202" t="s">
        <v>2668</v>
      </c>
      <c r="H484" s="204">
        <v>400104200</v>
      </c>
      <c r="I484" s="205" t="s">
        <v>2290</v>
      </c>
      <c r="J484" s="205" t="s">
        <v>2898</v>
      </c>
      <c r="K484" s="205" t="s">
        <v>2899</v>
      </c>
      <c r="L484" s="220" t="s">
        <v>1802</v>
      </c>
      <c r="M484" s="202" t="s">
        <v>1802</v>
      </c>
      <c r="N484" s="204">
        <v>500</v>
      </c>
      <c r="O484" s="202" t="s">
        <v>1762</v>
      </c>
      <c r="P484" s="210">
        <v>36000000</v>
      </c>
      <c r="Q484" s="210">
        <v>0</v>
      </c>
      <c r="R484" s="210">
        <v>0</v>
      </c>
      <c r="S484" s="210">
        <v>0</v>
      </c>
      <c r="T484" s="210">
        <v>0</v>
      </c>
      <c r="U484" s="210"/>
      <c r="V484" s="210">
        <v>0</v>
      </c>
      <c r="W484" s="210">
        <v>0</v>
      </c>
      <c r="X484" s="211">
        <v>36000000</v>
      </c>
      <c r="Y484" s="210">
        <v>0</v>
      </c>
      <c r="Z484" s="210">
        <v>0</v>
      </c>
      <c r="AA484" s="210">
        <v>0</v>
      </c>
      <c r="AB484" s="212">
        <v>0</v>
      </c>
      <c r="AC484" s="213">
        <v>36000000</v>
      </c>
      <c r="AD484" s="210">
        <v>36000000</v>
      </c>
      <c r="AE484" s="210">
        <v>0</v>
      </c>
      <c r="AF484" s="210">
        <v>0</v>
      </c>
      <c r="AG484" s="210">
        <v>0</v>
      </c>
      <c r="AH484" s="210">
        <v>0</v>
      </c>
      <c r="AI484" s="210"/>
      <c r="AJ484" s="210">
        <v>5000000000</v>
      </c>
      <c r="AK484" s="210">
        <v>0</v>
      </c>
      <c r="AL484" s="211">
        <v>5036000000</v>
      </c>
      <c r="AM484" s="210">
        <v>3000000000</v>
      </c>
      <c r="AN484" s="210">
        <v>0</v>
      </c>
      <c r="AO484" s="210">
        <v>20000000000</v>
      </c>
      <c r="AP484" s="212">
        <v>23000000000</v>
      </c>
      <c r="AQ484" s="214">
        <v>28036000000</v>
      </c>
      <c r="AR484" s="210">
        <v>36000000</v>
      </c>
      <c r="AS484" s="210">
        <v>0</v>
      </c>
      <c r="AT484" s="210">
        <v>0</v>
      </c>
      <c r="AU484" s="210">
        <v>0</v>
      </c>
      <c r="AV484" s="210">
        <v>0</v>
      </c>
      <c r="AW484" s="210"/>
      <c r="AX484" s="210">
        <v>11000000000</v>
      </c>
      <c r="AY484" s="210">
        <v>0</v>
      </c>
      <c r="AZ484" s="211">
        <v>11036000000</v>
      </c>
      <c r="BA484" s="210"/>
      <c r="BB484" s="210">
        <v>0</v>
      </c>
      <c r="BC484" s="210">
        <v>20000000000</v>
      </c>
      <c r="BD484" s="212">
        <v>20000000000</v>
      </c>
      <c r="BE484" s="214">
        <v>31036000000</v>
      </c>
      <c r="BF484" s="210">
        <v>40000000</v>
      </c>
      <c r="BG484" s="210">
        <v>0</v>
      </c>
      <c r="BH484" s="210">
        <v>0</v>
      </c>
      <c r="BI484" s="210">
        <v>0</v>
      </c>
      <c r="BJ484" s="210">
        <v>0</v>
      </c>
      <c r="BK484" s="210"/>
      <c r="BL484" s="210"/>
      <c r="BM484" s="210">
        <v>0</v>
      </c>
      <c r="BN484" s="211">
        <v>40000000</v>
      </c>
      <c r="BO484" s="210">
        <v>12000000000</v>
      </c>
      <c r="BP484" s="210">
        <v>0</v>
      </c>
      <c r="BQ484" s="210">
        <v>20000000000</v>
      </c>
      <c r="BR484" s="212">
        <v>32000000000</v>
      </c>
      <c r="BS484" s="215">
        <v>32040000000</v>
      </c>
      <c r="BT484" s="216">
        <v>91148000000</v>
      </c>
      <c r="BU484" s="217"/>
    </row>
    <row r="485" spans="1:73" ht="31.2">
      <c r="A485" s="201">
        <v>481</v>
      </c>
      <c r="B485" s="202" t="s">
        <v>2366</v>
      </c>
      <c r="C485" s="202" t="s">
        <v>2650</v>
      </c>
      <c r="D485" s="202" t="s">
        <v>3646</v>
      </c>
      <c r="E485" s="202" t="s">
        <v>2887</v>
      </c>
      <c r="F485" s="203">
        <v>40</v>
      </c>
      <c r="G485" s="202" t="s">
        <v>2668</v>
      </c>
      <c r="H485" s="204">
        <v>400104300</v>
      </c>
      <c r="I485" s="205" t="s">
        <v>2290</v>
      </c>
      <c r="J485" s="205" t="s">
        <v>2900</v>
      </c>
      <c r="K485" s="205" t="s">
        <v>2901</v>
      </c>
      <c r="L485" s="220">
        <v>76</v>
      </c>
      <c r="M485" s="202" t="s">
        <v>1802</v>
      </c>
      <c r="N485" s="204">
        <v>1076</v>
      </c>
      <c r="O485" s="202" t="s">
        <v>1762</v>
      </c>
      <c r="P485" s="210">
        <v>36000000</v>
      </c>
      <c r="Q485" s="210">
        <v>0</v>
      </c>
      <c r="R485" s="210">
        <v>0</v>
      </c>
      <c r="S485" s="210">
        <v>0</v>
      </c>
      <c r="T485" s="210">
        <v>0</v>
      </c>
      <c r="U485" s="210"/>
      <c r="V485" s="210">
        <v>0</v>
      </c>
      <c r="W485" s="210">
        <v>0</v>
      </c>
      <c r="X485" s="211">
        <v>36000000</v>
      </c>
      <c r="Y485" s="210">
        <v>0</v>
      </c>
      <c r="Z485" s="210">
        <v>0</v>
      </c>
      <c r="AA485" s="210">
        <v>0</v>
      </c>
      <c r="AB485" s="212">
        <v>0</v>
      </c>
      <c r="AC485" s="213">
        <v>36000000</v>
      </c>
      <c r="AD485" s="210">
        <v>36000000</v>
      </c>
      <c r="AE485" s="210">
        <v>0</v>
      </c>
      <c r="AF485" s="210">
        <v>0</v>
      </c>
      <c r="AG485" s="210">
        <v>0</v>
      </c>
      <c r="AH485" s="210">
        <v>0</v>
      </c>
      <c r="AI485" s="210"/>
      <c r="AJ485" s="210">
        <v>8000000000</v>
      </c>
      <c r="AK485" s="210">
        <v>0</v>
      </c>
      <c r="AL485" s="211">
        <v>8036000000</v>
      </c>
      <c r="AM485" s="210">
        <v>3000000000</v>
      </c>
      <c r="AN485" s="210">
        <v>0</v>
      </c>
      <c r="AO485" s="210">
        <v>20000000000</v>
      </c>
      <c r="AP485" s="212">
        <v>23000000000</v>
      </c>
      <c r="AQ485" s="214">
        <v>31036000000</v>
      </c>
      <c r="AR485" s="210">
        <v>36000000</v>
      </c>
      <c r="AS485" s="210">
        <v>0</v>
      </c>
      <c r="AT485" s="210">
        <v>0</v>
      </c>
      <c r="AU485" s="210">
        <v>0</v>
      </c>
      <c r="AV485" s="210">
        <v>0</v>
      </c>
      <c r="AW485" s="210"/>
      <c r="AX485" s="210">
        <v>11000000000</v>
      </c>
      <c r="AY485" s="210">
        <v>0</v>
      </c>
      <c r="AZ485" s="211">
        <v>11036000000</v>
      </c>
      <c r="BA485" s="210"/>
      <c r="BB485" s="210">
        <v>0</v>
      </c>
      <c r="BC485" s="210">
        <v>20000000000</v>
      </c>
      <c r="BD485" s="212">
        <v>20000000000</v>
      </c>
      <c r="BE485" s="214">
        <v>31036000000</v>
      </c>
      <c r="BF485" s="210">
        <v>36000000</v>
      </c>
      <c r="BG485" s="210">
        <v>0</v>
      </c>
      <c r="BH485" s="210">
        <v>0</v>
      </c>
      <c r="BI485" s="210">
        <v>0</v>
      </c>
      <c r="BJ485" s="210">
        <v>0</v>
      </c>
      <c r="BK485" s="210"/>
      <c r="BL485" s="210"/>
      <c r="BM485" s="210">
        <v>0</v>
      </c>
      <c r="BN485" s="211">
        <v>36000000</v>
      </c>
      <c r="BO485" s="210">
        <v>12000000000</v>
      </c>
      <c r="BP485" s="210">
        <v>0</v>
      </c>
      <c r="BQ485" s="210">
        <v>20000000000</v>
      </c>
      <c r="BR485" s="212">
        <v>32000000000</v>
      </c>
      <c r="BS485" s="215">
        <v>32036000000</v>
      </c>
      <c r="BT485" s="216">
        <v>94144000000</v>
      </c>
      <c r="BU485" s="217"/>
    </row>
    <row r="486" spans="1:73" ht="31.2">
      <c r="A486" s="202">
        <v>482</v>
      </c>
      <c r="B486" s="202" t="s">
        <v>2366</v>
      </c>
      <c r="C486" s="202" t="s">
        <v>2650</v>
      </c>
      <c r="D486" s="202" t="s">
        <v>3646</v>
      </c>
      <c r="E486" s="202" t="s">
        <v>2887</v>
      </c>
      <c r="F486" s="203">
        <v>40</v>
      </c>
      <c r="G486" s="202" t="s">
        <v>2668</v>
      </c>
      <c r="H486" s="203">
        <v>400104400</v>
      </c>
      <c r="I486" s="202" t="s">
        <v>2290</v>
      </c>
      <c r="J486" s="202" t="s">
        <v>2906</v>
      </c>
      <c r="K486" s="202" t="s">
        <v>2907</v>
      </c>
      <c r="L486" s="202">
        <v>169</v>
      </c>
      <c r="M486" s="202" t="s">
        <v>1802</v>
      </c>
      <c r="N486" s="203">
        <v>4399</v>
      </c>
      <c r="O486" s="202" t="s">
        <v>1762</v>
      </c>
      <c r="P486" s="210">
        <v>36000000</v>
      </c>
      <c r="Q486" s="210">
        <v>0</v>
      </c>
      <c r="R486" s="210">
        <v>0</v>
      </c>
      <c r="S486" s="210">
        <v>0</v>
      </c>
      <c r="T486" s="210">
        <v>0</v>
      </c>
      <c r="U486" s="210"/>
      <c r="V486" s="210">
        <v>2300000000</v>
      </c>
      <c r="W486" s="210">
        <v>0</v>
      </c>
      <c r="X486" s="211">
        <v>2336000000</v>
      </c>
      <c r="Y486" s="210">
        <v>0</v>
      </c>
      <c r="Z486" s="210">
        <v>0</v>
      </c>
      <c r="AA486" s="210">
        <v>0</v>
      </c>
      <c r="AB486" s="212">
        <v>0</v>
      </c>
      <c r="AC486" s="213">
        <v>2336000000</v>
      </c>
      <c r="AD486" s="210">
        <v>36000000</v>
      </c>
      <c r="AE486" s="210">
        <v>0</v>
      </c>
      <c r="AF486" s="210">
        <v>0</v>
      </c>
      <c r="AG486" s="210">
        <v>0</v>
      </c>
      <c r="AH486" s="210">
        <v>0</v>
      </c>
      <c r="AI486" s="210"/>
      <c r="AJ486" s="210">
        <v>5500000000</v>
      </c>
      <c r="AK486" s="210">
        <v>0</v>
      </c>
      <c r="AL486" s="211">
        <v>5536000000</v>
      </c>
      <c r="AM486" s="210">
        <v>11563933333.333334</v>
      </c>
      <c r="AN486" s="210">
        <v>0</v>
      </c>
      <c r="AO486" s="210">
        <v>15000000000</v>
      </c>
      <c r="AP486" s="212">
        <v>26563933333.333336</v>
      </c>
      <c r="AQ486" s="214">
        <v>32099933333.333336</v>
      </c>
      <c r="AR486" s="210">
        <v>36000000</v>
      </c>
      <c r="AS486" s="210">
        <v>0</v>
      </c>
      <c r="AT486" s="210">
        <v>0</v>
      </c>
      <c r="AU486" s="210">
        <v>0</v>
      </c>
      <c r="AV486" s="210">
        <v>0</v>
      </c>
      <c r="AW486" s="210"/>
      <c r="AX486" s="210">
        <v>7500000000</v>
      </c>
      <c r="AY486" s="210">
        <v>0</v>
      </c>
      <c r="AZ486" s="211">
        <v>7536000000</v>
      </c>
      <c r="BA486" s="210">
        <v>9563933333.333334</v>
      </c>
      <c r="BB486" s="210">
        <v>0</v>
      </c>
      <c r="BC486" s="210">
        <v>15000000000</v>
      </c>
      <c r="BD486" s="212">
        <v>24563933333.333336</v>
      </c>
      <c r="BE486" s="214">
        <v>32099933333.333336</v>
      </c>
      <c r="BF486" s="210">
        <v>72000000</v>
      </c>
      <c r="BG486" s="210">
        <v>0</v>
      </c>
      <c r="BH486" s="210">
        <v>0</v>
      </c>
      <c r="BI486" s="210">
        <v>0</v>
      </c>
      <c r="BJ486" s="210">
        <v>0</v>
      </c>
      <c r="BK486" s="210"/>
      <c r="BL486" s="210"/>
      <c r="BM486" s="210">
        <v>0</v>
      </c>
      <c r="BN486" s="211">
        <v>72000000</v>
      </c>
      <c r="BO486" s="210">
        <v>17063933333.333334</v>
      </c>
      <c r="BP486" s="210">
        <v>0</v>
      </c>
      <c r="BQ486" s="210">
        <v>15000000000</v>
      </c>
      <c r="BR486" s="212">
        <v>32063933333.333336</v>
      </c>
      <c r="BS486" s="215">
        <v>32135933333.333336</v>
      </c>
      <c r="BT486" s="216">
        <v>98671800000</v>
      </c>
      <c r="BU486" s="217"/>
    </row>
    <row r="487" spans="1:73" ht="31.2">
      <c r="A487" s="201">
        <v>483</v>
      </c>
      <c r="B487" s="202" t="s">
        <v>2366</v>
      </c>
      <c r="C487" s="202" t="s">
        <v>2650</v>
      </c>
      <c r="D487" s="202" t="s">
        <v>3646</v>
      </c>
      <c r="E487" s="202" t="s">
        <v>2887</v>
      </c>
      <c r="F487" s="203">
        <v>40</v>
      </c>
      <c r="G487" s="202" t="s">
        <v>2668</v>
      </c>
      <c r="H487" s="204">
        <v>400104900</v>
      </c>
      <c r="I487" s="205" t="s">
        <v>2290</v>
      </c>
      <c r="J487" s="205" t="s">
        <v>2910</v>
      </c>
      <c r="K487" s="205" t="s">
        <v>2911</v>
      </c>
      <c r="L487" s="220" t="s">
        <v>1802</v>
      </c>
      <c r="M487" s="202" t="s">
        <v>1802</v>
      </c>
      <c r="N487" s="204">
        <v>250</v>
      </c>
      <c r="O487" s="202" t="s">
        <v>1762</v>
      </c>
      <c r="P487" s="210">
        <v>35970000</v>
      </c>
      <c r="Q487" s="210">
        <v>0</v>
      </c>
      <c r="R487" s="210">
        <v>0</v>
      </c>
      <c r="S487" s="210">
        <v>0</v>
      </c>
      <c r="T487" s="210">
        <v>0</v>
      </c>
      <c r="U487" s="210"/>
      <c r="V487" s="210">
        <v>0</v>
      </c>
      <c r="W487" s="210">
        <v>0</v>
      </c>
      <c r="X487" s="211">
        <v>35970000</v>
      </c>
      <c r="Y487" s="210">
        <v>0</v>
      </c>
      <c r="Z487" s="210">
        <v>0</v>
      </c>
      <c r="AA487" s="210">
        <v>0</v>
      </c>
      <c r="AB487" s="212">
        <v>0</v>
      </c>
      <c r="AC487" s="213">
        <v>35970000</v>
      </c>
      <c r="AD487" s="210">
        <v>41728800</v>
      </c>
      <c r="AE487" s="210">
        <v>0</v>
      </c>
      <c r="AF487" s="210">
        <v>0</v>
      </c>
      <c r="AG487" s="210">
        <v>0</v>
      </c>
      <c r="AH487" s="210">
        <v>0</v>
      </c>
      <c r="AI487" s="210"/>
      <c r="AJ487" s="210">
        <v>3751622328</v>
      </c>
      <c r="AK487" s="210">
        <v>0</v>
      </c>
      <c r="AL487" s="211">
        <v>3793351128</v>
      </c>
      <c r="AM487" s="210">
        <v>1248377672</v>
      </c>
      <c r="AN487" s="210">
        <v>0</v>
      </c>
      <c r="AO487" s="210">
        <v>15000000000</v>
      </c>
      <c r="AP487" s="212">
        <v>16248377672</v>
      </c>
      <c r="AQ487" s="214">
        <v>20041728800</v>
      </c>
      <c r="AR487" s="210">
        <v>49157952</v>
      </c>
      <c r="AS487" s="210">
        <v>0</v>
      </c>
      <c r="AT487" s="210">
        <v>0</v>
      </c>
      <c r="AU487" s="210">
        <v>0</v>
      </c>
      <c r="AV487" s="210">
        <v>0</v>
      </c>
      <c r="AW487" s="210"/>
      <c r="AX487" s="210">
        <v>5000000000</v>
      </c>
      <c r="AY487" s="210">
        <v>0</v>
      </c>
      <c r="AZ487" s="211">
        <v>5049157952</v>
      </c>
      <c r="BA487" s="210"/>
      <c r="BB487" s="210">
        <v>0</v>
      </c>
      <c r="BC487" s="210">
        <v>15000000000</v>
      </c>
      <c r="BD487" s="212">
        <v>15000000000</v>
      </c>
      <c r="BE487" s="214">
        <v>20049157952</v>
      </c>
      <c r="BF487" s="210">
        <v>50324270</v>
      </c>
      <c r="BG487" s="210">
        <v>0</v>
      </c>
      <c r="BH487" s="210">
        <v>0</v>
      </c>
      <c r="BI487" s="210">
        <v>0</v>
      </c>
      <c r="BJ487" s="210">
        <v>0</v>
      </c>
      <c r="BK487" s="210"/>
      <c r="BL487" s="210"/>
      <c r="BM487" s="210">
        <v>0</v>
      </c>
      <c r="BN487" s="211">
        <v>50324270</v>
      </c>
      <c r="BO487" s="210">
        <v>7000000000</v>
      </c>
      <c r="BP487" s="210">
        <v>0</v>
      </c>
      <c r="BQ487" s="210">
        <v>15000000000</v>
      </c>
      <c r="BR487" s="212">
        <v>22000000000</v>
      </c>
      <c r="BS487" s="215">
        <v>22050324270</v>
      </c>
      <c r="BT487" s="216">
        <v>62177181022</v>
      </c>
      <c r="BU487" s="217"/>
    </row>
    <row r="488" spans="1:73" ht="31.2">
      <c r="A488" s="201">
        <v>484</v>
      </c>
      <c r="B488" s="202" t="s">
        <v>2366</v>
      </c>
      <c r="C488" s="202" t="s">
        <v>2650</v>
      </c>
      <c r="D488" s="202" t="s">
        <v>3646</v>
      </c>
      <c r="E488" s="202" t="s">
        <v>2887</v>
      </c>
      <c r="F488" s="203">
        <v>40</v>
      </c>
      <c r="G488" s="202" t="s">
        <v>2865</v>
      </c>
      <c r="H488" s="204">
        <v>400203400</v>
      </c>
      <c r="I488" s="205" t="s">
        <v>2669</v>
      </c>
      <c r="J488" s="205" t="s">
        <v>2883</v>
      </c>
      <c r="K488" s="205" t="s">
        <v>2912</v>
      </c>
      <c r="L488" s="220" t="s">
        <v>1802</v>
      </c>
      <c r="M488" s="202" t="s">
        <v>1802</v>
      </c>
      <c r="N488" s="204">
        <v>1</v>
      </c>
      <c r="O488" s="202" t="s">
        <v>1762</v>
      </c>
      <c r="P488" s="210"/>
      <c r="Q488" s="210">
        <v>0</v>
      </c>
      <c r="R488" s="210">
        <v>0</v>
      </c>
      <c r="S488" s="210">
        <v>0</v>
      </c>
      <c r="T488" s="210">
        <v>0</v>
      </c>
      <c r="U488" s="210"/>
      <c r="V488" s="210">
        <v>500000000</v>
      </c>
      <c r="W488" s="210">
        <v>0</v>
      </c>
      <c r="X488" s="211">
        <v>500000000</v>
      </c>
      <c r="Y488" s="210">
        <v>0</v>
      </c>
      <c r="Z488" s="210">
        <v>0</v>
      </c>
      <c r="AA488" s="210">
        <v>0</v>
      </c>
      <c r="AB488" s="212">
        <v>0</v>
      </c>
      <c r="AC488" s="213">
        <v>500000000</v>
      </c>
      <c r="AD488" s="210">
        <v>0</v>
      </c>
      <c r="AE488" s="210">
        <v>0</v>
      </c>
      <c r="AF488" s="210">
        <v>0</v>
      </c>
      <c r="AG488" s="210">
        <v>0</v>
      </c>
      <c r="AH488" s="210">
        <v>0</v>
      </c>
      <c r="AI488" s="210"/>
      <c r="AJ488" s="210">
        <v>0</v>
      </c>
      <c r="AK488" s="210">
        <v>0</v>
      </c>
      <c r="AL488" s="211">
        <v>0</v>
      </c>
      <c r="AM488" s="210">
        <v>0</v>
      </c>
      <c r="AN488" s="210">
        <v>0</v>
      </c>
      <c r="AO488" s="210">
        <v>0</v>
      </c>
      <c r="AP488" s="212">
        <v>0</v>
      </c>
      <c r="AQ488" s="214">
        <v>0</v>
      </c>
      <c r="AR488" s="210">
        <v>0</v>
      </c>
      <c r="AS488" s="210">
        <v>0</v>
      </c>
      <c r="AT488" s="210">
        <v>0</v>
      </c>
      <c r="AU488" s="210">
        <v>0</v>
      </c>
      <c r="AV488" s="210">
        <v>0</v>
      </c>
      <c r="AW488" s="210"/>
      <c r="AX488" s="210">
        <v>0</v>
      </c>
      <c r="AY488" s="210">
        <v>0</v>
      </c>
      <c r="AZ488" s="211">
        <v>0</v>
      </c>
      <c r="BA488" s="210">
        <v>0</v>
      </c>
      <c r="BB488" s="210">
        <v>0</v>
      </c>
      <c r="BC488" s="210">
        <v>0</v>
      </c>
      <c r="BD488" s="212">
        <v>0</v>
      </c>
      <c r="BE488" s="214">
        <v>0</v>
      </c>
      <c r="BF488" s="210">
        <v>0</v>
      </c>
      <c r="BG488" s="210">
        <v>0</v>
      </c>
      <c r="BH488" s="210">
        <v>0</v>
      </c>
      <c r="BI488" s="210">
        <v>0</v>
      </c>
      <c r="BJ488" s="210">
        <v>0</v>
      </c>
      <c r="BK488" s="210"/>
      <c r="BL488" s="210"/>
      <c r="BM488" s="210">
        <v>0</v>
      </c>
      <c r="BN488" s="211">
        <v>0</v>
      </c>
      <c r="BO488" s="210">
        <v>0</v>
      </c>
      <c r="BP488" s="210">
        <v>0</v>
      </c>
      <c r="BQ488" s="210">
        <v>0</v>
      </c>
      <c r="BR488" s="212">
        <v>0</v>
      </c>
      <c r="BS488" s="215">
        <v>0</v>
      </c>
      <c r="BT488" s="216">
        <v>500000000</v>
      </c>
      <c r="BU488" s="217"/>
    </row>
    <row r="489" spans="1:73" ht="15.6">
      <c r="A489" s="201">
        <v>485</v>
      </c>
      <c r="B489" s="202" t="s">
        <v>2366</v>
      </c>
      <c r="C489" s="202" t="s">
        <v>2650</v>
      </c>
      <c r="D489" s="202" t="s">
        <v>3647</v>
      </c>
      <c r="E489" s="202" t="s">
        <v>2915</v>
      </c>
      <c r="F489" s="203">
        <v>40</v>
      </c>
      <c r="G489" s="202" t="s">
        <v>2398</v>
      </c>
      <c r="H489" s="204">
        <v>400305300</v>
      </c>
      <c r="I489" s="205" t="s">
        <v>2921</v>
      </c>
      <c r="J489" s="205" t="s">
        <v>2922</v>
      </c>
      <c r="K489" s="205" t="s">
        <v>2923</v>
      </c>
      <c r="L489" s="220">
        <v>5</v>
      </c>
      <c r="M489" s="202" t="s">
        <v>2924</v>
      </c>
      <c r="N489" s="204">
        <v>65</v>
      </c>
      <c r="O489" s="202" t="s">
        <v>2649</v>
      </c>
      <c r="P489" s="210">
        <v>0</v>
      </c>
      <c r="Q489" s="210">
        <v>0</v>
      </c>
      <c r="R489" s="210">
        <v>0</v>
      </c>
      <c r="S489" s="210">
        <v>0</v>
      </c>
      <c r="T489" s="210">
        <v>1000000000</v>
      </c>
      <c r="U489" s="210">
        <v>0</v>
      </c>
      <c r="V489" s="210"/>
      <c r="W489" s="210">
        <v>0</v>
      </c>
      <c r="X489" s="211">
        <v>1000000000</v>
      </c>
      <c r="Y489" s="210"/>
      <c r="Z489" s="210">
        <v>3000000000</v>
      </c>
      <c r="AA489" s="210"/>
      <c r="AB489" s="212">
        <v>3000000000</v>
      </c>
      <c r="AC489" s="213">
        <v>4000000000</v>
      </c>
      <c r="AD489" s="210">
        <v>0</v>
      </c>
      <c r="AE489" s="210">
        <v>0</v>
      </c>
      <c r="AF489" s="210">
        <v>0</v>
      </c>
      <c r="AG489" s="210">
        <v>0</v>
      </c>
      <c r="AH489" s="210">
        <v>1000000000</v>
      </c>
      <c r="AI489" s="210">
        <v>0</v>
      </c>
      <c r="AJ489" s="210">
        <v>0</v>
      </c>
      <c r="AK489" s="210">
        <v>0</v>
      </c>
      <c r="AL489" s="211">
        <v>1000000000</v>
      </c>
      <c r="AM489" s="210">
        <v>1000000000</v>
      </c>
      <c r="AN489" s="210">
        <v>3000000000</v>
      </c>
      <c r="AO489" s="210"/>
      <c r="AP489" s="212">
        <v>4000000000</v>
      </c>
      <c r="AQ489" s="214">
        <v>5000000000</v>
      </c>
      <c r="AR489" s="210">
        <v>0</v>
      </c>
      <c r="AS489" s="210">
        <v>0</v>
      </c>
      <c r="AT489" s="210">
        <v>0</v>
      </c>
      <c r="AU489" s="210">
        <v>0</v>
      </c>
      <c r="AV489" s="210">
        <v>1000000000</v>
      </c>
      <c r="AW489" s="210">
        <v>0</v>
      </c>
      <c r="AX489" s="210">
        <v>0</v>
      </c>
      <c r="AY489" s="210">
        <v>0</v>
      </c>
      <c r="AZ489" s="211">
        <v>1000000000</v>
      </c>
      <c r="BA489" s="210">
        <v>1000000000</v>
      </c>
      <c r="BB489" s="210">
        <v>3000000000</v>
      </c>
      <c r="BC489" s="210"/>
      <c r="BD489" s="212">
        <v>4000000000</v>
      </c>
      <c r="BE489" s="214">
        <v>5000000000</v>
      </c>
      <c r="BF489" s="210">
        <v>0</v>
      </c>
      <c r="BG489" s="210">
        <v>0</v>
      </c>
      <c r="BH489" s="210">
        <v>0</v>
      </c>
      <c r="BI489" s="210">
        <v>0</v>
      </c>
      <c r="BJ489" s="210">
        <v>1000000000</v>
      </c>
      <c r="BK489" s="210">
        <v>0</v>
      </c>
      <c r="BL489" s="210">
        <v>0</v>
      </c>
      <c r="BM489" s="210">
        <v>0</v>
      </c>
      <c r="BN489" s="211">
        <v>1000000000</v>
      </c>
      <c r="BO489" s="210"/>
      <c r="BP489" s="210">
        <v>3000000000</v>
      </c>
      <c r="BQ489" s="210"/>
      <c r="BR489" s="212">
        <v>3000000000</v>
      </c>
      <c r="BS489" s="215">
        <v>4000000000</v>
      </c>
      <c r="BT489" s="216">
        <v>18000000000</v>
      </c>
      <c r="BU489" s="217"/>
    </row>
    <row r="490" spans="1:73" s="235" customFormat="1" ht="15.6">
      <c r="A490" s="201">
        <v>486</v>
      </c>
      <c r="B490" s="202" t="s">
        <v>2366</v>
      </c>
      <c r="C490" s="202" t="s">
        <v>2650</v>
      </c>
      <c r="D490" s="202" t="s">
        <v>3647</v>
      </c>
      <c r="E490" s="202" t="s">
        <v>2915</v>
      </c>
      <c r="F490" s="203">
        <v>40</v>
      </c>
      <c r="G490" s="202" t="s">
        <v>2398</v>
      </c>
      <c r="H490" s="204">
        <v>400301700</v>
      </c>
      <c r="I490" s="205" t="s">
        <v>2741</v>
      </c>
      <c r="J490" s="205" t="s">
        <v>2928</v>
      </c>
      <c r="K490" s="205" t="s">
        <v>2929</v>
      </c>
      <c r="L490" s="220">
        <v>340</v>
      </c>
      <c r="M490" s="202" t="s">
        <v>2924</v>
      </c>
      <c r="N490" s="204">
        <v>350</v>
      </c>
      <c r="O490" s="202" t="s">
        <v>2649</v>
      </c>
      <c r="P490" s="210">
        <v>0</v>
      </c>
      <c r="Q490" s="210">
        <v>0</v>
      </c>
      <c r="R490" s="210">
        <v>0</v>
      </c>
      <c r="S490" s="210">
        <v>0</v>
      </c>
      <c r="T490" s="210">
        <v>1000000000</v>
      </c>
      <c r="U490" s="210">
        <v>0</v>
      </c>
      <c r="V490" s="210">
        <v>0</v>
      </c>
      <c r="W490" s="210">
        <v>0</v>
      </c>
      <c r="X490" s="211">
        <v>1000000000</v>
      </c>
      <c r="Y490" s="210"/>
      <c r="Z490" s="210">
        <v>500000000</v>
      </c>
      <c r="AA490" s="210"/>
      <c r="AB490" s="212">
        <v>500000000</v>
      </c>
      <c r="AC490" s="213">
        <v>1500000000</v>
      </c>
      <c r="AD490" s="210">
        <v>0</v>
      </c>
      <c r="AE490" s="210">
        <v>0</v>
      </c>
      <c r="AF490" s="210">
        <v>0</v>
      </c>
      <c r="AG490" s="210">
        <v>0</v>
      </c>
      <c r="AH490" s="210">
        <v>1000000000</v>
      </c>
      <c r="AI490" s="210">
        <v>0</v>
      </c>
      <c r="AJ490" s="210">
        <v>0</v>
      </c>
      <c r="AK490" s="210">
        <v>0</v>
      </c>
      <c r="AL490" s="211">
        <v>1000000000</v>
      </c>
      <c r="AM490" s="210"/>
      <c r="AN490" s="210">
        <v>500000000</v>
      </c>
      <c r="AO490" s="210"/>
      <c r="AP490" s="212">
        <v>500000000</v>
      </c>
      <c r="AQ490" s="214">
        <v>1500000000</v>
      </c>
      <c r="AR490" s="210">
        <v>0</v>
      </c>
      <c r="AS490" s="210">
        <v>0</v>
      </c>
      <c r="AT490" s="210">
        <v>0</v>
      </c>
      <c r="AU490" s="210">
        <v>0</v>
      </c>
      <c r="AV490" s="210">
        <v>1000000000</v>
      </c>
      <c r="AW490" s="210">
        <v>0</v>
      </c>
      <c r="AX490" s="210">
        <v>0</v>
      </c>
      <c r="AY490" s="210">
        <v>0</v>
      </c>
      <c r="AZ490" s="211">
        <v>1000000000</v>
      </c>
      <c r="BA490" s="210">
        <v>5000000000</v>
      </c>
      <c r="BB490" s="210">
        <v>500000000</v>
      </c>
      <c r="BC490" s="210"/>
      <c r="BD490" s="212">
        <v>5500000000</v>
      </c>
      <c r="BE490" s="214">
        <v>6500000000</v>
      </c>
      <c r="BF490" s="210">
        <v>0</v>
      </c>
      <c r="BG490" s="210">
        <v>0</v>
      </c>
      <c r="BH490" s="210">
        <v>0</v>
      </c>
      <c r="BI490" s="210">
        <v>0</v>
      </c>
      <c r="BJ490" s="210">
        <v>1323362617.26</v>
      </c>
      <c r="BK490" s="210">
        <v>0</v>
      </c>
      <c r="BL490" s="210">
        <v>0</v>
      </c>
      <c r="BM490" s="210">
        <v>0</v>
      </c>
      <c r="BN490" s="211">
        <v>1323362617.26</v>
      </c>
      <c r="BO490" s="210">
        <v>5000000000</v>
      </c>
      <c r="BP490" s="210">
        <v>500000000</v>
      </c>
      <c r="BQ490" s="210"/>
      <c r="BR490" s="212">
        <v>5500000000</v>
      </c>
      <c r="BS490" s="215">
        <v>6823362617.2600002</v>
      </c>
      <c r="BT490" s="216">
        <v>16323362617.26</v>
      </c>
      <c r="BU490" s="234" t="e">
        <v>#REF!</v>
      </c>
    </row>
    <row r="491" spans="1:73" ht="15.6">
      <c r="A491" s="201">
        <v>487</v>
      </c>
      <c r="B491" s="202" t="s">
        <v>2366</v>
      </c>
      <c r="C491" s="202" t="s">
        <v>2650</v>
      </c>
      <c r="D491" s="202" t="s">
        <v>3647</v>
      </c>
      <c r="E491" s="202" t="s">
        <v>2915</v>
      </c>
      <c r="F491" s="203">
        <v>40</v>
      </c>
      <c r="G491" s="202" t="s">
        <v>2398</v>
      </c>
      <c r="H491" s="204">
        <v>400301500</v>
      </c>
      <c r="I491" s="205" t="s">
        <v>2932</v>
      </c>
      <c r="J491" s="205" t="s">
        <v>2933</v>
      </c>
      <c r="K491" s="205" t="s">
        <v>2934</v>
      </c>
      <c r="L491" s="220">
        <v>340</v>
      </c>
      <c r="M491" s="202" t="s">
        <v>2924</v>
      </c>
      <c r="N491" s="204">
        <v>345</v>
      </c>
      <c r="O491" s="202" t="s">
        <v>2649</v>
      </c>
      <c r="P491" s="210">
        <v>0</v>
      </c>
      <c r="Q491" s="210">
        <v>0</v>
      </c>
      <c r="R491" s="210">
        <v>0</v>
      </c>
      <c r="S491" s="210">
        <v>0</v>
      </c>
      <c r="T491" s="210">
        <v>1000000000</v>
      </c>
      <c r="U491" s="210">
        <v>0</v>
      </c>
      <c r="V491" s="210">
        <v>0</v>
      </c>
      <c r="W491" s="210">
        <v>0</v>
      </c>
      <c r="X491" s="211">
        <v>1000000000</v>
      </c>
      <c r="Y491" s="210">
        <v>1000000000</v>
      </c>
      <c r="Z491" s="210">
        <v>1000000000</v>
      </c>
      <c r="AA491" s="210"/>
      <c r="AB491" s="212">
        <v>2000000000</v>
      </c>
      <c r="AC491" s="213">
        <v>3000000000</v>
      </c>
      <c r="AD491" s="210">
        <v>0</v>
      </c>
      <c r="AE491" s="210">
        <v>0</v>
      </c>
      <c r="AF491" s="210">
        <v>0</v>
      </c>
      <c r="AG491" s="210">
        <v>0</v>
      </c>
      <c r="AH491" s="210">
        <v>1000000000</v>
      </c>
      <c r="AI491" s="210">
        <v>0</v>
      </c>
      <c r="AJ491" s="210">
        <v>0</v>
      </c>
      <c r="AK491" s="210">
        <v>0</v>
      </c>
      <c r="AL491" s="211">
        <v>1000000000</v>
      </c>
      <c r="AM491" s="210">
        <v>1000000000</v>
      </c>
      <c r="AN491" s="210">
        <v>1000000000</v>
      </c>
      <c r="AO491" s="210"/>
      <c r="AP491" s="212">
        <v>2000000000</v>
      </c>
      <c r="AQ491" s="214">
        <v>3000000000</v>
      </c>
      <c r="AR491" s="210">
        <v>0</v>
      </c>
      <c r="AS491" s="210">
        <v>0</v>
      </c>
      <c r="AT491" s="210">
        <v>0</v>
      </c>
      <c r="AU491" s="210">
        <v>0</v>
      </c>
      <c r="AV491" s="210">
        <v>1000000000</v>
      </c>
      <c r="AW491" s="210">
        <v>0</v>
      </c>
      <c r="AX491" s="210">
        <v>0</v>
      </c>
      <c r="AY491" s="210">
        <v>0</v>
      </c>
      <c r="AZ491" s="211">
        <v>1000000000</v>
      </c>
      <c r="BA491" s="210">
        <v>1000000000</v>
      </c>
      <c r="BB491" s="210">
        <v>1000000000</v>
      </c>
      <c r="BC491" s="210"/>
      <c r="BD491" s="212">
        <v>2000000000</v>
      </c>
      <c r="BE491" s="214">
        <v>3000000000</v>
      </c>
      <c r="BF491" s="210">
        <v>0</v>
      </c>
      <c r="BG491" s="210">
        <v>0</v>
      </c>
      <c r="BH491" s="210">
        <v>0</v>
      </c>
      <c r="BI491" s="210">
        <v>0</v>
      </c>
      <c r="BJ491" s="210">
        <v>1000000000</v>
      </c>
      <c r="BK491" s="210">
        <v>0</v>
      </c>
      <c r="BL491" s="210">
        <v>0</v>
      </c>
      <c r="BM491" s="210">
        <v>0</v>
      </c>
      <c r="BN491" s="211">
        <v>1000000000</v>
      </c>
      <c r="BO491" s="210">
        <v>1000000000</v>
      </c>
      <c r="BP491" s="210">
        <v>1000000000</v>
      </c>
      <c r="BQ491" s="210"/>
      <c r="BR491" s="212">
        <v>2000000000</v>
      </c>
      <c r="BS491" s="215">
        <v>3000000000</v>
      </c>
      <c r="BT491" s="216">
        <v>12000000000</v>
      </c>
      <c r="BU491" s="217"/>
    </row>
    <row r="492" spans="1:73" ht="15.6">
      <c r="A492" s="201">
        <v>488</v>
      </c>
      <c r="B492" s="202" t="s">
        <v>2366</v>
      </c>
      <c r="C492" s="202" t="s">
        <v>2650</v>
      </c>
      <c r="D492" s="202" t="s">
        <v>3647</v>
      </c>
      <c r="E492" s="202" t="s">
        <v>2915</v>
      </c>
      <c r="F492" s="203">
        <v>40</v>
      </c>
      <c r="G492" s="202" t="s">
        <v>2398</v>
      </c>
      <c r="H492" s="204">
        <v>400103000</v>
      </c>
      <c r="I492" s="205" t="s">
        <v>2936</v>
      </c>
      <c r="J492" s="205" t="s">
        <v>2937</v>
      </c>
      <c r="K492" s="205" t="s">
        <v>2938</v>
      </c>
      <c r="L492" s="220">
        <v>14</v>
      </c>
      <c r="M492" s="202" t="s">
        <v>2939</v>
      </c>
      <c r="N492" s="204">
        <v>18</v>
      </c>
      <c r="O492" s="202" t="s">
        <v>2649</v>
      </c>
      <c r="P492" s="210">
        <v>0</v>
      </c>
      <c r="Q492" s="210">
        <v>0</v>
      </c>
      <c r="R492" s="210">
        <v>0</v>
      </c>
      <c r="S492" s="210">
        <v>0</v>
      </c>
      <c r="T492" s="210">
        <v>300000000</v>
      </c>
      <c r="U492" s="210">
        <v>0</v>
      </c>
      <c r="V492" s="210">
        <v>0</v>
      </c>
      <c r="W492" s="210">
        <v>0</v>
      </c>
      <c r="X492" s="211">
        <v>300000000</v>
      </c>
      <c r="Y492" s="210"/>
      <c r="Z492" s="210"/>
      <c r="AA492" s="210"/>
      <c r="AB492" s="212">
        <v>0</v>
      </c>
      <c r="AC492" s="213">
        <v>300000000</v>
      </c>
      <c r="AD492" s="210">
        <v>0</v>
      </c>
      <c r="AE492" s="210">
        <v>0</v>
      </c>
      <c r="AF492" s="210">
        <v>0</v>
      </c>
      <c r="AG492" s="210">
        <v>0</v>
      </c>
      <c r="AH492" s="210">
        <v>300000000</v>
      </c>
      <c r="AI492" s="210">
        <v>0</v>
      </c>
      <c r="AJ492" s="210">
        <v>0</v>
      </c>
      <c r="AK492" s="210">
        <v>0</v>
      </c>
      <c r="AL492" s="211">
        <v>300000000</v>
      </c>
      <c r="AM492" s="210"/>
      <c r="AN492" s="210"/>
      <c r="AO492" s="210"/>
      <c r="AP492" s="212">
        <v>0</v>
      </c>
      <c r="AQ492" s="214">
        <v>300000000</v>
      </c>
      <c r="AR492" s="210">
        <v>0</v>
      </c>
      <c r="AS492" s="210">
        <v>0</v>
      </c>
      <c r="AT492" s="210">
        <v>0</v>
      </c>
      <c r="AU492" s="210">
        <v>0</v>
      </c>
      <c r="AV492" s="210">
        <v>500000000</v>
      </c>
      <c r="AW492" s="210">
        <v>0</v>
      </c>
      <c r="AX492" s="210">
        <v>0</v>
      </c>
      <c r="AY492" s="210">
        <v>0</v>
      </c>
      <c r="AZ492" s="211">
        <v>500000000</v>
      </c>
      <c r="BA492" s="210"/>
      <c r="BB492" s="210"/>
      <c r="BC492" s="210"/>
      <c r="BD492" s="212">
        <v>0</v>
      </c>
      <c r="BE492" s="214">
        <v>500000000</v>
      </c>
      <c r="BF492" s="210">
        <v>0</v>
      </c>
      <c r="BG492" s="210">
        <v>0</v>
      </c>
      <c r="BH492" s="210">
        <v>0</v>
      </c>
      <c r="BI492" s="210">
        <v>0</v>
      </c>
      <c r="BJ492" s="210">
        <v>500000000</v>
      </c>
      <c r="BK492" s="210">
        <v>0</v>
      </c>
      <c r="BL492" s="210">
        <v>0</v>
      </c>
      <c r="BM492" s="210">
        <v>0</v>
      </c>
      <c r="BN492" s="211">
        <v>500000000</v>
      </c>
      <c r="BO492" s="210"/>
      <c r="BP492" s="210"/>
      <c r="BQ492" s="210"/>
      <c r="BR492" s="212">
        <v>0</v>
      </c>
      <c r="BS492" s="215">
        <v>500000000</v>
      </c>
      <c r="BT492" s="216">
        <v>1600000000</v>
      </c>
      <c r="BU492" s="217"/>
    </row>
    <row r="493" spans="1:73" s="235" customFormat="1" ht="15.6">
      <c r="A493" s="201">
        <v>489</v>
      </c>
      <c r="B493" s="202" t="s">
        <v>2366</v>
      </c>
      <c r="C493" s="202" t="s">
        <v>2650</v>
      </c>
      <c r="D493" s="202" t="s">
        <v>3648</v>
      </c>
      <c r="E493" s="202" t="s">
        <v>2941</v>
      </c>
      <c r="F493" s="203">
        <v>40</v>
      </c>
      <c r="G493" s="202" t="s">
        <v>2398</v>
      </c>
      <c r="H493" s="204">
        <v>400301800</v>
      </c>
      <c r="I493" s="205" t="s">
        <v>2946</v>
      </c>
      <c r="J493" s="205" t="s">
        <v>2947</v>
      </c>
      <c r="K493" s="205" t="s">
        <v>2947</v>
      </c>
      <c r="L493" s="220">
        <v>13</v>
      </c>
      <c r="M493" s="202" t="s">
        <v>2939</v>
      </c>
      <c r="N493" s="204">
        <v>21</v>
      </c>
      <c r="O493" s="202" t="s">
        <v>2649</v>
      </c>
      <c r="P493" s="210">
        <v>0</v>
      </c>
      <c r="Q493" s="210">
        <v>0</v>
      </c>
      <c r="R493" s="210">
        <v>0</v>
      </c>
      <c r="S493" s="210">
        <v>0</v>
      </c>
      <c r="T493" s="210">
        <v>1000000000</v>
      </c>
      <c r="U493" s="210">
        <v>0</v>
      </c>
      <c r="V493" s="210">
        <v>0</v>
      </c>
      <c r="W493" s="210">
        <v>0</v>
      </c>
      <c r="X493" s="211">
        <v>1000000000</v>
      </c>
      <c r="Y493" s="210"/>
      <c r="Z493" s="210">
        <v>1000000000</v>
      </c>
      <c r="AA493" s="210"/>
      <c r="AB493" s="212">
        <v>1000000000</v>
      </c>
      <c r="AC493" s="213">
        <v>2000000000</v>
      </c>
      <c r="AD493" s="210">
        <v>0</v>
      </c>
      <c r="AE493" s="210">
        <v>0</v>
      </c>
      <c r="AF493" s="210">
        <v>0</v>
      </c>
      <c r="AG493" s="210">
        <v>0</v>
      </c>
      <c r="AH493" s="210">
        <v>1000000000</v>
      </c>
      <c r="AI493" s="210">
        <v>0</v>
      </c>
      <c r="AJ493" s="210">
        <v>0</v>
      </c>
      <c r="AK493" s="210">
        <v>0</v>
      </c>
      <c r="AL493" s="211">
        <v>1000000000</v>
      </c>
      <c r="AM493" s="210"/>
      <c r="AN493" s="210">
        <v>1000000000</v>
      </c>
      <c r="AO493" s="210"/>
      <c r="AP493" s="212">
        <v>1000000000</v>
      </c>
      <c r="AQ493" s="214">
        <v>2000000000</v>
      </c>
      <c r="AR493" s="210">
        <v>0</v>
      </c>
      <c r="AS493" s="210">
        <v>0</v>
      </c>
      <c r="AT493" s="210">
        <v>0</v>
      </c>
      <c r="AU493" s="210">
        <v>0</v>
      </c>
      <c r="AV493" s="210">
        <v>1084065446.4000001</v>
      </c>
      <c r="AW493" s="210">
        <v>0</v>
      </c>
      <c r="AX493" s="210">
        <v>0</v>
      </c>
      <c r="AY493" s="210">
        <v>0</v>
      </c>
      <c r="AZ493" s="211">
        <v>1084065446.4000001</v>
      </c>
      <c r="BA493" s="210">
        <v>1750000000</v>
      </c>
      <c r="BB493" s="210">
        <v>1000000000</v>
      </c>
      <c r="BC493" s="210"/>
      <c r="BD493" s="212">
        <v>2750000000</v>
      </c>
      <c r="BE493" s="214">
        <v>3834065446.4000001</v>
      </c>
      <c r="BF493" s="210">
        <v>0</v>
      </c>
      <c r="BG493" s="210">
        <v>0</v>
      </c>
      <c r="BH493" s="210">
        <v>0</v>
      </c>
      <c r="BI493" s="210">
        <v>0</v>
      </c>
      <c r="BJ493" s="210">
        <v>1000000000</v>
      </c>
      <c r="BK493" s="210">
        <v>0</v>
      </c>
      <c r="BL493" s="210">
        <v>0</v>
      </c>
      <c r="BM493" s="210">
        <v>0</v>
      </c>
      <c r="BN493" s="211">
        <v>1000000000</v>
      </c>
      <c r="BO493" s="210">
        <v>1750000000</v>
      </c>
      <c r="BP493" s="210">
        <v>1000000000</v>
      </c>
      <c r="BQ493" s="210"/>
      <c r="BR493" s="212">
        <v>2750000000</v>
      </c>
      <c r="BS493" s="215">
        <v>3750000000</v>
      </c>
      <c r="BT493" s="216">
        <v>11584065446.4</v>
      </c>
      <c r="BU493" s="234" t="e">
        <v>#REF!</v>
      </c>
    </row>
    <row r="494" spans="1:73" ht="15.6">
      <c r="A494" s="201">
        <v>490</v>
      </c>
      <c r="B494" s="202" t="s">
        <v>2366</v>
      </c>
      <c r="C494" s="202" t="s">
        <v>2650</v>
      </c>
      <c r="D494" s="202" t="s">
        <v>3648</v>
      </c>
      <c r="E494" s="202" t="s">
        <v>2941</v>
      </c>
      <c r="F494" s="203">
        <v>40</v>
      </c>
      <c r="G494" s="202" t="s">
        <v>2398</v>
      </c>
      <c r="H494" s="204">
        <v>400302000</v>
      </c>
      <c r="I494" s="205" t="s">
        <v>2946</v>
      </c>
      <c r="J494" s="205" t="s">
        <v>2948</v>
      </c>
      <c r="K494" s="205" t="s">
        <v>2948</v>
      </c>
      <c r="L494" s="220">
        <v>13</v>
      </c>
      <c r="M494" s="202" t="s">
        <v>2939</v>
      </c>
      <c r="N494" s="204">
        <v>21</v>
      </c>
      <c r="O494" s="202" t="s">
        <v>2649</v>
      </c>
      <c r="P494" s="210">
        <v>0</v>
      </c>
      <c r="Q494" s="210">
        <v>0</v>
      </c>
      <c r="R494" s="210">
        <v>0</v>
      </c>
      <c r="S494" s="210">
        <v>0</v>
      </c>
      <c r="T494" s="210">
        <v>1000000000</v>
      </c>
      <c r="U494" s="210">
        <v>0</v>
      </c>
      <c r="V494" s="210">
        <v>0</v>
      </c>
      <c r="W494" s="210">
        <v>0</v>
      </c>
      <c r="X494" s="211">
        <v>1000000000</v>
      </c>
      <c r="Y494" s="210"/>
      <c r="Z494" s="210">
        <v>2000000000</v>
      </c>
      <c r="AA494" s="210"/>
      <c r="AB494" s="212">
        <v>2000000000</v>
      </c>
      <c r="AC494" s="213">
        <v>3000000000</v>
      </c>
      <c r="AD494" s="210">
        <v>0</v>
      </c>
      <c r="AE494" s="210">
        <v>0</v>
      </c>
      <c r="AF494" s="210">
        <v>0</v>
      </c>
      <c r="AG494" s="210">
        <v>0</v>
      </c>
      <c r="AH494" s="210">
        <v>1000000000</v>
      </c>
      <c r="AI494" s="210">
        <v>0</v>
      </c>
      <c r="AJ494" s="210">
        <v>0</v>
      </c>
      <c r="AK494" s="210">
        <v>0</v>
      </c>
      <c r="AL494" s="211">
        <v>1000000000</v>
      </c>
      <c r="AM494" s="210"/>
      <c r="AN494" s="210">
        <v>2000000000</v>
      </c>
      <c r="AO494" s="210"/>
      <c r="AP494" s="212">
        <v>2000000000</v>
      </c>
      <c r="AQ494" s="214">
        <v>3000000000</v>
      </c>
      <c r="AR494" s="210">
        <v>0</v>
      </c>
      <c r="AS494" s="210">
        <v>0</v>
      </c>
      <c r="AT494" s="210">
        <v>0</v>
      </c>
      <c r="AU494" s="210">
        <v>0</v>
      </c>
      <c r="AV494" s="210">
        <v>1000000000</v>
      </c>
      <c r="AW494" s="210">
        <v>0</v>
      </c>
      <c r="AX494" s="210">
        <v>0</v>
      </c>
      <c r="AY494" s="210">
        <v>0</v>
      </c>
      <c r="AZ494" s="211">
        <v>1000000000</v>
      </c>
      <c r="BA494" s="210"/>
      <c r="BB494" s="210">
        <v>2000000000</v>
      </c>
      <c r="BC494" s="210"/>
      <c r="BD494" s="212">
        <v>2000000000</v>
      </c>
      <c r="BE494" s="214">
        <v>3000000000</v>
      </c>
      <c r="BF494" s="210">
        <v>0</v>
      </c>
      <c r="BG494" s="210">
        <v>0</v>
      </c>
      <c r="BH494" s="210">
        <v>0</v>
      </c>
      <c r="BI494" s="210">
        <v>0</v>
      </c>
      <c r="BJ494" s="210">
        <v>1000000000</v>
      </c>
      <c r="BK494" s="210">
        <v>0</v>
      </c>
      <c r="BL494" s="210">
        <v>0</v>
      </c>
      <c r="BM494" s="210">
        <v>0</v>
      </c>
      <c r="BN494" s="211">
        <v>1000000000</v>
      </c>
      <c r="BO494" s="210"/>
      <c r="BP494" s="210">
        <v>2000000000</v>
      </c>
      <c r="BQ494" s="210"/>
      <c r="BR494" s="212">
        <v>2000000000</v>
      </c>
      <c r="BS494" s="215">
        <v>3000000000</v>
      </c>
      <c r="BT494" s="216">
        <v>12000000000</v>
      </c>
      <c r="BU494" s="217"/>
    </row>
    <row r="495" spans="1:73" s="235" customFormat="1" ht="15.6">
      <c r="A495" s="201">
        <v>491</v>
      </c>
      <c r="B495" s="202" t="s">
        <v>2366</v>
      </c>
      <c r="C495" s="202" t="s">
        <v>2650</v>
      </c>
      <c r="D495" s="202" t="s">
        <v>3648</v>
      </c>
      <c r="E495" s="202" t="s">
        <v>2941</v>
      </c>
      <c r="F495" s="203">
        <v>40</v>
      </c>
      <c r="G495" s="202" t="s">
        <v>2398</v>
      </c>
      <c r="H495" s="204">
        <v>400301802</v>
      </c>
      <c r="I495" s="205" t="s">
        <v>2946</v>
      </c>
      <c r="J495" s="205" t="s">
        <v>2949</v>
      </c>
      <c r="K495" s="205" t="s">
        <v>2950</v>
      </c>
      <c r="L495" s="220">
        <v>22</v>
      </c>
      <c r="M495" s="202" t="s">
        <v>2939</v>
      </c>
      <c r="N495" s="204">
        <v>28</v>
      </c>
      <c r="O495" s="202" t="s">
        <v>2649</v>
      </c>
      <c r="P495" s="210">
        <v>0</v>
      </c>
      <c r="Q495" s="210">
        <v>0</v>
      </c>
      <c r="R495" s="210">
        <v>0</v>
      </c>
      <c r="S495" s="210">
        <v>0</v>
      </c>
      <c r="T495" s="210">
        <v>1000000000</v>
      </c>
      <c r="U495" s="210">
        <v>0</v>
      </c>
      <c r="V495" s="210">
        <v>0</v>
      </c>
      <c r="W495" s="210">
        <v>0</v>
      </c>
      <c r="X495" s="211">
        <v>1000000000</v>
      </c>
      <c r="Y495" s="210">
        <v>1000000000</v>
      </c>
      <c r="Z495" s="210">
        <v>40000000000</v>
      </c>
      <c r="AA495" s="210"/>
      <c r="AB495" s="212">
        <v>41000000000</v>
      </c>
      <c r="AC495" s="213">
        <v>42000000000</v>
      </c>
      <c r="AD495" s="210">
        <v>0</v>
      </c>
      <c r="AE495" s="210">
        <v>0</v>
      </c>
      <c r="AF495" s="210">
        <v>0</v>
      </c>
      <c r="AG495" s="210">
        <v>0</v>
      </c>
      <c r="AH495" s="210">
        <v>1000000000</v>
      </c>
      <c r="AI495" s="210">
        <v>0</v>
      </c>
      <c r="AJ495" s="210">
        <v>0</v>
      </c>
      <c r="AK495" s="210">
        <v>0</v>
      </c>
      <c r="AL495" s="211">
        <v>1000000000</v>
      </c>
      <c r="AM495" s="210">
        <v>1000000000</v>
      </c>
      <c r="AN495" s="210">
        <v>5000000000</v>
      </c>
      <c r="AO495" s="210"/>
      <c r="AP495" s="212">
        <v>6000000000</v>
      </c>
      <c r="AQ495" s="214">
        <v>7000000000</v>
      </c>
      <c r="AR495" s="210">
        <v>0</v>
      </c>
      <c r="AS495" s="210">
        <v>0</v>
      </c>
      <c r="AT495" s="210">
        <v>0</v>
      </c>
      <c r="AU495" s="210">
        <v>0</v>
      </c>
      <c r="AV495" s="210">
        <v>1000000000</v>
      </c>
      <c r="AW495" s="210">
        <v>0</v>
      </c>
      <c r="AX495" s="210">
        <v>0</v>
      </c>
      <c r="AY495" s="210">
        <v>0</v>
      </c>
      <c r="AZ495" s="211">
        <v>1000000000</v>
      </c>
      <c r="BA495" s="210">
        <v>2750000000</v>
      </c>
      <c r="BB495" s="210">
        <v>5000000000</v>
      </c>
      <c r="BC495" s="210"/>
      <c r="BD495" s="212">
        <v>7750000000</v>
      </c>
      <c r="BE495" s="214">
        <v>8750000000</v>
      </c>
      <c r="BF495" s="210">
        <v>0</v>
      </c>
      <c r="BG495" s="210">
        <v>0</v>
      </c>
      <c r="BH495" s="210">
        <v>0</v>
      </c>
      <c r="BI495" s="210">
        <v>0</v>
      </c>
      <c r="BJ495" s="210">
        <v>1000000000</v>
      </c>
      <c r="BK495" s="210">
        <v>0</v>
      </c>
      <c r="BL495" s="210">
        <v>0</v>
      </c>
      <c r="BM495" s="210">
        <v>0</v>
      </c>
      <c r="BN495" s="211">
        <v>1000000000</v>
      </c>
      <c r="BO495" s="210">
        <v>1750000000</v>
      </c>
      <c r="BP495" s="210">
        <v>5000000000</v>
      </c>
      <c r="BQ495" s="210"/>
      <c r="BR495" s="212">
        <v>6750000000</v>
      </c>
      <c r="BS495" s="215">
        <v>7750000000</v>
      </c>
      <c r="BT495" s="216">
        <v>65500000000</v>
      </c>
      <c r="BU495" s="234" t="e">
        <v>#REF!</v>
      </c>
    </row>
    <row r="496" spans="1:73" ht="15.6">
      <c r="A496" s="201">
        <v>492</v>
      </c>
      <c r="B496" s="202" t="s">
        <v>2366</v>
      </c>
      <c r="C496" s="202" t="s">
        <v>2650</v>
      </c>
      <c r="D496" s="202" t="s">
        <v>3648</v>
      </c>
      <c r="E496" s="202" t="s">
        <v>2941</v>
      </c>
      <c r="F496" s="203">
        <v>40</v>
      </c>
      <c r="G496" s="202" t="s">
        <v>2398</v>
      </c>
      <c r="H496" s="204">
        <v>400103000</v>
      </c>
      <c r="I496" s="205" t="s">
        <v>2936</v>
      </c>
      <c r="J496" s="205" t="s">
        <v>2951</v>
      </c>
      <c r="K496" s="205" t="s">
        <v>2952</v>
      </c>
      <c r="L496" s="220">
        <v>13</v>
      </c>
      <c r="M496" s="202" t="s">
        <v>2939</v>
      </c>
      <c r="N496" s="204">
        <v>21</v>
      </c>
      <c r="O496" s="202" t="s">
        <v>2649</v>
      </c>
      <c r="P496" s="210">
        <v>0</v>
      </c>
      <c r="Q496" s="210">
        <v>0</v>
      </c>
      <c r="R496" s="210">
        <v>0</v>
      </c>
      <c r="S496" s="210">
        <v>0</v>
      </c>
      <c r="T496" s="210">
        <v>300000000</v>
      </c>
      <c r="U496" s="210">
        <v>0</v>
      </c>
      <c r="V496" s="210">
        <v>0</v>
      </c>
      <c r="W496" s="210">
        <v>0</v>
      </c>
      <c r="X496" s="211">
        <v>300000000</v>
      </c>
      <c r="Y496" s="210"/>
      <c r="Z496" s="210"/>
      <c r="AA496" s="210"/>
      <c r="AB496" s="212">
        <v>0</v>
      </c>
      <c r="AC496" s="213">
        <v>300000000</v>
      </c>
      <c r="AD496" s="210">
        <v>0</v>
      </c>
      <c r="AE496" s="210">
        <v>0</v>
      </c>
      <c r="AF496" s="210">
        <v>0</v>
      </c>
      <c r="AG496" s="210">
        <v>0</v>
      </c>
      <c r="AH496" s="210">
        <v>480832160</v>
      </c>
      <c r="AI496" s="210">
        <v>0</v>
      </c>
      <c r="AJ496" s="210">
        <v>0</v>
      </c>
      <c r="AK496" s="210">
        <v>0</v>
      </c>
      <c r="AL496" s="211">
        <v>480832160</v>
      </c>
      <c r="AM496" s="210"/>
      <c r="AN496" s="210"/>
      <c r="AO496" s="210"/>
      <c r="AP496" s="212">
        <v>0</v>
      </c>
      <c r="AQ496" s="214">
        <v>480832160</v>
      </c>
      <c r="AR496" s="210">
        <v>0</v>
      </c>
      <c r="AS496" s="210">
        <v>0</v>
      </c>
      <c r="AT496" s="210">
        <v>0</v>
      </c>
      <c r="AU496" s="210">
        <v>0</v>
      </c>
      <c r="AV496" s="210">
        <v>500000000</v>
      </c>
      <c r="AW496" s="210">
        <v>0</v>
      </c>
      <c r="AX496" s="210">
        <v>0</v>
      </c>
      <c r="AY496" s="210">
        <v>0</v>
      </c>
      <c r="AZ496" s="211">
        <v>500000000</v>
      </c>
      <c r="BA496" s="210"/>
      <c r="BB496" s="210"/>
      <c r="BC496" s="210"/>
      <c r="BD496" s="212">
        <v>0</v>
      </c>
      <c r="BE496" s="214">
        <v>500000000</v>
      </c>
      <c r="BF496" s="210">
        <v>0</v>
      </c>
      <c r="BG496" s="210">
        <v>0</v>
      </c>
      <c r="BH496" s="210">
        <v>0</v>
      </c>
      <c r="BI496" s="210">
        <v>0</v>
      </c>
      <c r="BJ496" s="210">
        <v>500000000</v>
      </c>
      <c r="BK496" s="210">
        <v>0</v>
      </c>
      <c r="BL496" s="210">
        <v>0</v>
      </c>
      <c r="BM496" s="210">
        <v>0</v>
      </c>
      <c r="BN496" s="211">
        <v>500000000</v>
      </c>
      <c r="BO496" s="210"/>
      <c r="BP496" s="210"/>
      <c r="BQ496" s="210"/>
      <c r="BR496" s="212">
        <v>0</v>
      </c>
      <c r="BS496" s="215">
        <v>500000000</v>
      </c>
      <c r="BT496" s="216">
        <v>1780832160</v>
      </c>
      <c r="BU496" s="217"/>
    </row>
    <row r="497" spans="1:73" ht="31.2">
      <c r="A497" s="201">
        <v>493</v>
      </c>
      <c r="B497" s="202" t="s">
        <v>2366</v>
      </c>
      <c r="C497" s="202" t="s">
        <v>2650</v>
      </c>
      <c r="D497" s="202" t="s">
        <v>2953</v>
      </c>
      <c r="E497" s="202" t="s">
        <v>2954</v>
      </c>
      <c r="F497" s="203">
        <v>40</v>
      </c>
      <c r="G497" s="202" t="s">
        <v>2398</v>
      </c>
      <c r="H497" s="204">
        <v>400305500</v>
      </c>
      <c r="I497" s="205" t="s">
        <v>1184</v>
      </c>
      <c r="J497" s="205" t="s">
        <v>2480</v>
      </c>
      <c r="K497" s="205" t="s">
        <v>2957</v>
      </c>
      <c r="L497" s="220">
        <v>20</v>
      </c>
      <c r="M497" s="202" t="s">
        <v>2939</v>
      </c>
      <c r="N497" s="204">
        <v>40</v>
      </c>
      <c r="O497" s="202" t="s">
        <v>2649</v>
      </c>
      <c r="P497" s="210">
        <v>0</v>
      </c>
      <c r="Q497" s="210">
        <v>0</v>
      </c>
      <c r="R497" s="210">
        <v>0</v>
      </c>
      <c r="S497" s="210">
        <v>0</v>
      </c>
      <c r="T497" s="210">
        <v>200000000</v>
      </c>
      <c r="U497" s="210">
        <v>0</v>
      </c>
      <c r="V497" s="210">
        <v>0</v>
      </c>
      <c r="W497" s="210">
        <v>0</v>
      </c>
      <c r="X497" s="211">
        <v>200000000</v>
      </c>
      <c r="Y497" s="210"/>
      <c r="Z497" s="210"/>
      <c r="AA497" s="210"/>
      <c r="AB497" s="212">
        <v>0</v>
      </c>
      <c r="AC497" s="213">
        <v>200000000</v>
      </c>
      <c r="AD497" s="210">
        <v>0</v>
      </c>
      <c r="AE497" s="210">
        <v>0</v>
      </c>
      <c r="AF497" s="210">
        <v>0</v>
      </c>
      <c r="AG497" s="210">
        <v>0</v>
      </c>
      <c r="AH497" s="210">
        <v>200000000</v>
      </c>
      <c r="AI497" s="210">
        <v>0</v>
      </c>
      <c r="AJ497" s="210">
        <v>0</v>
      </c>
      <c r="AK497" s="210">
        <v>0</v>
      </c>
      <c r="AL497" s="211">
        <v>200000000</v>
      </c>
      <c r="AM497" s="210"/>
      <c r="AN497" s="210"/>
      <c r="AO497" s="210"/>
      <c r="AP497" s="212">
        <v>0</v>
      </c>
      <c r="AQ497" s="214">
        <v>200000000</v>
      </c>
      <c r="AR497" s="210">
        <v>0</v>
      </c>
      <c r="AS497" s="210">
        <v>0</v>
      </c>
      <c r="AT497" s="210">
        <v>0</v>
      </c>
      <c r="AU497" s="210">
        <v>0</v>
      </c>
      <c r="AV497" s="210">
        <v>400000000</v>
      </c>
      <c r="AW497" s="210">
        <v>0</v>
      </c>
      <c r="AX497" s="210">
        <v>0</v>
      </c>
      <c r="AY497" s="210">
        <v>0</v>
      </c>
      <c r="AZ497" s="211">
        <v>400000000</v>
      </c>
      <c r="BA497" s="210"/>
      <c r="BB497" s="210"/>
      <c r="BC497" s="210"/>
      <c r="BD497" s="212">
        <v>0</v>
      </c>
      <c r="BE497" s="214">
        <v>400000000</v>
      </c>
      <c r="BF497" s="210">
        <v>0</v>
      </c>
      <c r="BG497" s="210">
        <v>0</v>
      </c>
      <c r="BH497" s="210">
        <v>0</v>
      </c>
      <c r="BI497" s="210">
        <v>0</v>
      </c>
      <c r="BJ497" s="210">
        <v>500000000</v>
      </c>
      <c r="BK497" s="210">
        <v>0</v>
      </c>
      <c r="BL497" s="210">
        <v>0</v>
      </c>
      <c r="BM497" s="210">
        <v>0</v>
      </c>
      <c r="BN497" s="211">
        <v>500000000</v>
      </c>
      <c r="BO497" s="210"/>
      <c r="BP497" s="210"/>
      <c r="BQ497" s="210"/>
      <c r="BR497" s="212">
        <v>0</v>
      </c>
      <c r="BS497" s="215">
        <v>500000000</v>
      </c>
      <c r="BT497" s="216">
        <v>1300000000</v>
      </c>
      <c r="BU497" s="217"/>
    </row>
    <row r="498" spans="1:73" ht="15.6">
      <c r="A498" s="201">
        <v>494</v>
      </c>
      <c r="B498" s="202" t="s">
        <v>2366</v>
      </c>
      <c r="C498" s="202" t="s">
        <v>2650</v>
      </c>
      <c r="D498" s="202" t="s">
        <v>2959</v>
      </c>
      <c r="E498" s="202" t="s">
        <v>2960</v>
      </c>
      <c r="F498" s="203">
        <v>40</v>
      </c>
      <c r="G498" s="202" t="s">
        <v>2398</v>
      </c>
      <c r="H498" s="204">
        <v>400305500</v>
      </c>
      <c r="I498" s="205" t="s">
        <v>1184</v>
      </c>
      <c r="J498" s="205" t="s">
        <v>2963</v>
      </c>
      <c r="K498" s="205" t="s">
        <v>2964</v>
      </c>
      <c r="L498" s="220">
        <v>0</v>
      </c>
      <c r="M498" s="202" t="s">
        <v>2939</v>
      </c>
      <c r="N498" s="204">
        <v>80</v>
      </c>
      <c r="O498" s="202" t="s">
        <v>2649</v>
      </c>
      <c r="P498" s="210">
        <v>0</v>
      </c>
      <c r="Q498" s="210">
        <v>0</v>
      </c>
      <c r="R498" s="210">
        <v>0</v>
      </c>
      <c r="S498" s="210">
        <v>0</v>
      </c>
      <c r="T498" s="210">
        <v>120000000</v>
      </c>
      <c r="U498" s="210">
        <v>0</v>
      </c>
      <c r="V498" s="210">
        <v>0</v>
      </c>
      <c r="W498" s="210">
        <v>0</v>
      </c>
      <c r="X498" s="211">
        <v>120000000</v>
      </c>
      <c r="Y498" s="210"/>
      <c r="Z498" s="210"/>
      <c r="AA498" s="210"/>
      <c r="AB498" s="212">
        <v>0</v>
      </c>
      <c r="AC498" s="213">
        <v>120000000</v>
      </c>
      <c r="AD498" s="210">
        <v>0</v>
      </c>
      <c r="AE498" s="210">
        <v>0</v>
      </c>
      <c r="AF498" s="210">
        <v>0</v>
      </c>
      <c r="AG498" s="210">
        <v>0</v>
      </c>
      <c r="AH498" s="210">
        <v>120000000</v>
      </c>
      <c r="AI498" s="210">
        <v>0</v>
      </c>
      <c r="AJ498" s="210">
        <v>0</v>
      </c>
      <c r="AK498" s="210">
        <v>0</v>
      </c>
      <c r="AL498" s="211">
        <v>120000000</v>
      </c>
      <c r="AM498" s="210"/>
      <c r="AN498" s="210"/>
      <c r="AO498" s="210"/>
      <c r="AP498" s="212">
        <v>0</v>
      </c>
      <c r="AQ498" s="214">
        <v>120000000</v>
      </c>
      <c r="AR498" s="210">
        <v>0</v>
      </c>
      <c r="AS498" s="210">
        <v>0</v>
      </c>
      <c r="AT498" s="210">
        <v>0</v>
      </c>
      <c r="AU498" s="210">
        <v>0</v>
      </c>
      <c r="AV498" s="210">
        <v>120000000</v>
      </c>
      <c r="AW498" s="210">
        <v>0</v>
      </c>
      <c r="AX498" s="210">
        <v>0</v>
      </c>
      <c r="AY498" s="210">
        <v>0</v>
      </c>
      <c r="AZ498" s="211">
        <v>120000000</v>
      </c>
      <c r="BA498" s="210"/>
      <c r="BB498" s="210"/>
      <c r="BC498" s="210"/>
      <c r="BD498" s="212">
        <v>0</v>
      </c>
      <c r="BE498" s="214">
        <v>120000000</v>
      </c>
      <c r="BF498" s="210">
        <v>0</v>
      </c>
      <c r="BG498" s="210">
        <v>0</v>
      </c>
      <c r="BH498" s="210">
        <v>0</v>
      </c>
      <c r="BI498" s="210">
        <v>0</v>
      </c>
      <c r="BJ498" s="210">
        <v>120000000</v>
      </c>
      <c r="BK498" s="210">
        <v>0</v>
      </c>
      <c r="BL498" s="210">
        <v>0</v>
      </c>
      <c r="BM498" s="210">
        <v>0</v>
      </c>
      <c r="BN498" s="211">
        <v>120000000</v>
      </c>
      <c r="BO498" s="210"/>
      <c r="BP498" s="210"/>
      <c r="BQ498" s="210"/>
      <c r="BR498" s="212">
        <v>0</v>
      </c>
      <c r="BS498" s="215">
        <v>120000000</v>
      </c>
      <c r="BT498" s="216">
        <v>480000000</v>
      </c>
      <c r="BU498" s="217"/>
    </row>
    <row r="499" spans="1:73" ht="15.6">
      <c r="A499" s="201">
        <v>495</v>
      </c>
      <c r="B499" s="202" t="s">
        <v>2366</v>
      </c>
      <c r="C499" s="202" t="s">
        <v>2650</v>
      </c>
      <c r="D499" s="202" t="s">
        <v>2959</v>
      </c>
      <c r="E499" s="202" t="s">
        <v>2960</v>
      </c>
      <c r="F499" s="203">
        <v>40</v>
      </c>
      <c r="G499" s="202" t="s">
        <v>2398</v>
      </c>
      <c r="H499" s="204">
        <v>400305500</v>
      </c>
      <c r="I499" s="205" t="s">
        <v>1184</v>
      </c>
      <c r="J499" s="205" t="s">
        <v>2965</v>
      </c>
      <c r="K499" s="205" t="s">
        <v>2966</v>
      </c>
      <c r="L499" s="220">
        <v>0</v>
      </c>
      <c r="M499" s="202" t="s">
        <v>2939</v>
      </c>
      <c r="N499" s="204">
        <v>13</v>
      </c>
      <c r="O499" s="202" t="s">
        <v>2649</v>
      </c>
      <c r="P499" s="210">
        <v>0</v>
      </c>
      <c r="Q499" s="210">
        <v>0</v>
      </c>
      <c r="R499" s="210">
        <v>0</v>
      </c>
      <c r="S499" s="210">
        <v>0</v>
      </c>
      <c r="T499" s="210">
        <v>120000000</v>
      </c>
      <c r="U499" s="210">
        <v>0</v>
      </c>
      <c r="V499" s="210">
        <v>0</v>
      </c>
      <c r="W499" s="210">
        <v>0</v>
      </c>
      <c r="X499" s="211">
        <v>120000000</v>
      </c>
      <c r="Y499" s="210"/>
      <c r="Z499" s="210"/>
      <c r="AA499" s="210"/>
      <c r="AB499" s="212">
        <v>0</v>
      </c>
      <c r="AC499" s="213">
        <v>120000000</v>
      </c>
      <c r="AD499" s="210">
        <v>0</v>
      </c>
      <c r="AE499" s="210">
        <v>0</v>
      </c>
      <c r="AF499" s="210">
        <v>0</v>
      </c>
      <c r="AG499" s="210">
        <v>0</v>
      </c>
      <c r="AH499" s="210">
        <v>120000000</v>
      </c>
      <c r="AI499" s="210">
        <v>0</v>
      </c>
      <c r="AJ499" s="210">
        <v>0</v>
      </c>
      <c r="AK499" s="210">
        <v>0</v>
      </c>
      <c r="AL499" s="211">
        <v>120000000</v>
      </c>
      <c r="AM499" s="210"/>
      <c r="AN499" s="210"/>
      <c r="AO499" s="210"/>
      <c r="AP499" s="212">
        <v>0</v>
      </c>
      <c r="AQ499" s="214">
        <v>120000000</v>
      </c>
      <c r="AR499" s="210">
        <v>0</v>
      </c>
      <c r="AS499" s="210">
        <v>0</v>
      </c>
      <c r="AT499" s="210">
        <v>0</v>
      </c>
      <c r="AU499" s="210">
        <v>0</v>
      </c>
      <c r="AV499" s="210">
        <v>120000000</v>
      </c>
      <c r="AW499" s="210">
        <v>0</v>
      </c>
      <c r="AX499" s="210">
        <v>0</v>
      </c>
      <c r="AY499" s="210">
        <v>0</v>
      </c>
      <c r="AZ499" s="211">
        <v>120000000</v>
      </c>
      <c r="BA499" s="210"/>
      <c r="BB499" s="210"/>
      <c r="BC499" s="210"/>
      <c r="BD499" s="212">
        <v>0</v>
      </c>
      <c r="BE499" s="214">
        <v>120000000</v>
      </c>
      <c r="BF499" s="210">
        <v>0</v>
      </c>
      <c r="BG499" s="210">
        <v>0</v>
      </c>
      <c r="BH499" s="210">
        <v>0</v>
      </c>
      <c r="BI499" s="210">
        <v>0</v>
      </c>
      <c r="BJ499" s="210">
        <v>120000000</v>
      </c>
      <c r="BK499" s="210">
        <v>0</v>
      </c>
      <c r="BL499" s="210">
        <v>0</v>
      </c>
      <c r="BM499" s="210">
        <v>0</v>
      </c>
      <c r="BN499" s="211">
        <v>120000000</v>
      </c>
      <c r="BO499" s="210"/>
      <c r="BP499" s="210"/>
      <c r="BQ499" s="210"/>
      <c r="BR499" s="212">
        <v>0</v>
      </c>
      <c r="BS499" s="215">
        <v>120000000</v>
      </c>
      <c r="BT499" s="216">
        <v>480000000</v>
      </c>
      <c r="BU499" s="217"/>
    </row>
    <row r="500" spans="1:73" ht="15.6">
      <c r="A500" s="201">
        <v>496</v>
      </c>
      <c r="B500" s="202" t="s">
        <v>2366</v>
      </c>
      <c r="C500" s="202" t="s">
        <v>2650</v>
      </c>
      <c r="D500" s="202" t="s">
        <v>2959</v>
      </c>
      <c r="E500" s="202" t="s">
        <v>2960</v>
      </c>
      <c r="F500" s="203">
        <v>40</v>
      </c>
      <c r="G500" s="202" t="s">
        <v>2398</v>
      </c>
      <c r="H500" s="204">
        <v>400305500</v>
      </c>
      <c r="I500" s="205" t="s">
        <v>1184</v>
      </c>
      <c r="J500" s="205" t="s">
        <v>2967</v>
      </c>
      <c r="K500" s="205" t="s">
        <v>2968</v>
      </c>
      <c r="L500" s="220">
        <v>0</v>
      </c>
      <c r="M500" s="202" t="s">
        <v>2939</v>
      </c>
      <c r="N500" s="204">
        <v>109</v>
      </c>
      <c r="O500" s="202" t="s">
        <v>2649</v>
      </c>
      <c r="P500" s="210">
        <v>0</v>
      </c>
      <c r="Q500" s="210">
        <v>0</v>
      </c>
      <c r="R500" s="210">
        <v>0</v>
      </c>
      <c r="S500" s="210">
        <v>0</v>
      </c>
      <c r="T500" s="210">
        <v>120000000</v>
      </c>
      <c r="U500" s="210">
        <v>0</v>
      </c>
      <c r="V500" s="210">
        <v>0</v>
      </c>
      <c r="W500" s="210">
        <v>0</v>
      </c>
      <c r="X500" s="211">
        <v>120000000</v>
      </c>
      <c r="Y500" s="210"/>
      <c r="Z500" s="210"/>
      <c r="AA500" s="210"/>
      <c r="AB500" s="212">
        <v>0</v>
      </c>
      <c r="AC500" s="213">
        <v>120000000</v>
      </c>
      <c r="AD500" s="210">
        <v>0</v>
      </c>
      <c r="AE500" s="210">
        <v>0</v>
      </c>
      <c r="AF500" s="210">
        <v>0</v>
      </c>
      <c r="AG500" s="210">
        <v>0</v>
      </c>
      <c r="AH500" s="210">
        <v>120000000</v>
      </c>
      <c r="AI500" s="210">
        <v>0</v>
      </c>
      <c r="AJ500" s="210">
        <v>0</v>
      </c>
      <c r="AK500" s="210">
        <v>0</v>
      </c>
      <c r="AL500" s="211">
        <v>120000000</v>
      </c>
      <c r="AM500" s="210"/>
      <c r="AN500" s="210"/>
      <c r="AO500" s="210"/>
      <c r="AP500" s="212">
        <v>0</v>
      </c>
      <c r="AQ500" s="214">
        <v>120000000</v>
      </c>
      <c r="AR500" s="210">
        <v>0</v>
      </c>
      <c r="AS500" s="210">
        <v>0</v>
      </c>
      <c r="AT500" s="210">
        <v>0</v>
      </c>
      <c r="AU500" s="210">
        <v>0</v>
      </c>
      <c r="AV500" s="210">
        <v>120000000</v>
      </c>
      <c r="AW500" s="210">
        <v>0</v>
      </c>
      <c r="AX500" s="210">
        <v>0</v>
      </c>
      <c r="AY500" s="210">
        <v>0</v>
      </c>
      <c r="AZ500" s="211">
        <v>120000000</v>
      </c>
      <c r="BA500" s="210"/>
      <c r="BB500" s="210"/>
      <c r="BC500" s="210"/>
      <c r="BD500" s="212">
        <v>0</v>
      </c>
      <c r="BE500" s="214">
        <v>120000000</v>
      </c>
      <c r="BF500" s="210">
        <v>0</v>
      </c>
      <c r="BG500" s="210">
        <v>0</v>
      </c>
      <c r="BH500" s="210">
        <v>0</v>
      </c>
      <c r="BI500" s="210">
        <v>0</v>
      </c>
      <c r="BJ500" s="210">
        <v>120000000</v>
      </c>
      <c r="BK500" s="210">
        <v>0</v>
      </c>
      <c r="BL500" s="210">
        <v>0</v>
      </c>
      <c r="BM500" s="210">
        <v>0</v>
      </c>
      <c r="BN500" s="211">
        <v>120000000</v>
      </c>
      <c r="BO500" s="210"/>
      <c r="BP500" s="210"/>
      <c r="BQ500" s="210"/>
      <c r="BR500" s="212">
        <v>0</v>
      </c>
      <c r="BS500" s="215">
        <v>120000000</v>
      </c>
      <c r="BT500" s="216">
        <v>480000000</v>
      </c>
      <c r="BU500" s="217"/>
    </row>
    <row r="501" spans="1:73" ht="15.6">
      <c r="A501" s="201">
        <v>497</v>
      </c>
      <c r="B501" s="202" t="s">
        <v>2366</v>
      </c>
      <c r="C501" s="202" t="s">
        <v>2650</v>
      </c>
      <c r="D501" s="202" t="s">
        <v>2959</v>
      </c>
      <c r="E501" s="202" t="s">
        <v>2960</v>
      </c>
      <c r="F501" s="203">
        <v>40</v>
      </c>
      <c r="G501" s="202" t="s">
        <v>2398</v>
      </c>
      <c r="H501" s="204">
        <v>400305500</v>
      </c>
      <c r="I501" s="205" t="s">
        <v>1184</v>
      </c>
      <c r="J501" s="205" t="s">
        <v>2969</v>
      </c>
      <c r="K501" s="205" t="s">
        <v>2970</v>
      </c>
      <c r="L501" s="220">
        <v>0</v>
      </c>
      <c r="M501" s="202" t="s">
        <v>2939</v>
      </c>
      <c r="N501" s="204">
        <v>120</v>
      </c>
      <c r="O501" s="202" t="s">
        <v>2649</v>
      </c>
      <c r="P501" s="210">
        <v>0</v>
      </c>
      <c r="Q501" s="210">
        <v>0</v>
      </c>
      <c r="R501" s="210">
        <v>0</v>
      </c>
      <c r="S501" s="210">
        <v>0</v>
      </c>
      <c r="T501" s="210">
        <v>120000000</v>
      </c>
      <c r="U501" s="210">
        <v>0</v>
      </c>
      <c r="V501" s="210">
        <v>0</v>
      </c>
      <c r="W501" s="210">
        <v>0</v>
      </c>
      <c r="X501" s="211">
        <v>120000000</v>
      </c>
      <c r="Y501" s="210"/>
      <c r="Z501" s="210"/>
      <c r="AA501" s="210"/>
      <c r="AB501" s="212">
        <v>0</v>
      </c>
      <c r="AC501" s="213">
        <v>120000000</v>
      </c>
      <c r="AD501" s="210">
        <v>0</v>
      </c>
      <c r="AE501" s="210">
        <v>0</v>
      </c>
      <c r="AF501" s="210">
        <v>0</v>
      </c>
      <c r="AG501" s="210">
        <v>0</v>
      </c>
      <c r="AH501" s="210">
        <v>120000000</v>
      </c>
      <c r="AI501" s="210">
        <v>0</v>
      </c>
      <c r="AJ501" s="210">
        <v>0</v>
      </c>
      <c r="AK501" s="210">
        <v>0</v>
      </c>
      <c r="AL501" s="211">
        <v>120000000</v>
      </c>
      <c r="AM501" s="210"/>
      <c r="AN501" s="210"/>
      <c r="AO501" s="210"/>
      <c r="AP501" s="212">
        <v>0</v>
      </c>
      <c r="AQ501" s="214">
        <v>120000000</v>
      </c>
      <c r="AR501" s="210">
        <v>0</v>
      </c>
      <c r="AS501" s="210">
        <v>0</v>
      </c>
      <c r="AT501" s="210">
        <v>0</v>
      </c>
      <c r="AU501" s="210">
        <v>0</v>
      </c>
      <c r="AV501" s="210">
        <v>120000000</v>
      </c>
      <c r="AW501" s="210">
        <v>0</v>
      </c>
      <c r="AX501" s="210">
        <v>0</v>
      </c>
      <c r="AY501" s="210">
        <v>0</v>
      </c>
      <c r="AZ501" s="211">
        <v>120000000</v>
      </c>
      <c r="BA501" s="210"/>
      <c r="BB501" s="210"/>
      <c r="BC501" s="210"/>
      <c r="BD501" s="212">
        <v>0</v>
      </c>
      <c r="BE501" s="214">
        <v>120000000</v>
      </c>
      <c r="BF501" s="210">
        <v>0</v>
      </c>
      <c r="BG501" s="210">
        <v>0</v>
      </c>
      <c r="BH501" s="210">
        <v>0</v>
      </c>
      <c r="BI501" s="210">
        <v>0</v>
      </c>
      <c r="BJ501" s="210">
        <v>120000000</v>
      </c>
      <c r="BK501" s="210">
        <v>0</v>
      </c>
      <c r="BL501" s="210">
        <v>0</v>
      </c>
      <c r="BM501" s="210">
        <v>0</v>
      </c>
      <c r="BN501" s="211">
        <v>120000000</v>
      </c>
      <c r="BO501" s="210"/>
      <c r="BP501" s="210"/>
      <c r="BQ501" s="210"/>
      <c r="BR501" s="212">
        <v>0</v>
      </c>
      <c r="BS501" s="215">
        <v>120000000</v>
      </c>
      <c r="BT501" s="216">
        <v>480000000</v>
      </c>
      <c r="BU501" s="217"/>
    </row>
    <row r="502" spans="1:73" ht="15.6">
      <c r="A502" s="201">
        <v>498</v>
      </c>
      <c r="B502" s="202" t="s">
        <v>2366</v>
      </c>
      <c r="C502" s="202" t="s">
        <v>2650</v>
      </c>
      <c r="D502" s="202" t="s">
        <v>2959</v>
      </c>
      <c r="E502" s="202" t="s">
        <v>2960</v>
      </c>
      <c r="F502" s="203">
        <v>40</v>
      </c>
      <c r="G502" s="202" t="s">
        <v>2398</v>
      </c>
      <c r="H502" s="204">
        <v>400305500</v>
      </c>
      <c r="I502" s="205" t="s">
        <v>1184</v>
      </c>
      <c r="J502" s="205" t="s">
        <v>2971</v>
      </c>
      <c r="K502" s="205" t="s">
        <v>2972</v>
      </c>
      <c r="L502" s="220">
        <v>0</v>
      </c>
      <c r="M502" s="202" t="s">
        <v>2939</v>
      </c>
      <c r="N502" s="204">
        <v>100</v>
      </c>
      <c r="O502" s="202" t="s">
        <v>2649</v>
      </c>
      <c r="P502" s="210">
        <v>0</v>
      </c>
      <c r="Q502" s="210">
        <v>0</v>
      </c>
      <c r="R502" s="210">
        <v>0</v>
      </c>
      <c r="S502" s="210">
        <v>0</v>
      </c>
      <c r="T502" s="210">
        <v>120000000</v>
      </c>
      <c r="U502" s="210">
        <v>0</v>
      </c>
      <c r="V502" s="210">
        <v>0</v>
      </c>
      <c r="W502" s="210">
        <v>0</v>
      </c>
      <c r="X502" s="211">
        <v>120000000</v>
      </c>
      <c r="Y502" s="210"/>
      <c r="Z502" s="210"/>
      <c r="AA502" s="210"/>
      <c r="AB502" s="212">
        <v>0</v>
      </c>
      <c r="AC502" s="213">
        <v>120000000</v>
      </c>
      <c r="AD502" s="210">
        <v>0</v>
      </c>
      <c r="AE502" s="210">
        <v>0</v>
      </c>
      <c r="AF502" s="210">
        <v>0</v>
      </c>
      <c r="AG502" s="210">
        <v>0</v>
      </c>
      <c r="AH502" s="210">
        <v>120000000</v>
      </c>
      <c r="AI502" s="210">
        <v>0</v>
      </c>
      <c r="AJ502" s="210">
        <v>0</v>
      </c>
      <c r="AK502" s="210">
        <v>0</v>
      </c>
      <c r="AL502" s="211">
        <v>120000000</v>
      </c>
      <c r="AM502" s="210"/>
      <c r="AN502" s="210"/>
      <c r="AO502" s="210"/>
      <c r="AP502" s="212">
        <v>0</v>
      </c>
      <c r="AQ502" s="214">
        <v>120000000</v>
      </c>
      <c r="AR502" s="210">
        <v>0</v>
      </c>
      <c r="AS502" s="210">
        <v>0</v>
      </c>
      <c r="AT502" s="210">
        <v>0</v>
      </c>
      <c r="AU502" s="210">
        <v>0</v>
      </c>
      <c r="AV502" s="210">
        <v>120000000</v>
      </c>
      <c r="AW502" s="210">
        <v>0</v>
      </c>
      <c r="AX502" s="210">
        <v>0</v>
      </c>
      <c r="AY502" s="210">
        <v>0</v>
      </c>
      <c r="AZ502" s="211">
        <v>120000000</v>
      </c>
      <c r="BA502" s="210"/>
      <c r="BB502" s="210"/>
      <c r="BC502" s="210"/>
      <c r="BD502" s="212">
        <v>0</v>
      </c>
      <c r="BE502" s="214">
        <v>120000000</v>
      </c>
      <c r="BF502" s="210">
        <v>0</v>
      </c>
      <c r="BG502" s="210">
        <v>0</v>
      </c>
      <c r="BH502" s="210">
        <v>0</v>
      </c>
      <c r="BI502" s="210">
        <v>0</v>
      </c>
      <c r="BJ502" s="210">
        <v>120000000</v>
      </c>
      <c r="BK502" s="210">
        <v>0</v>
      </c>
      <c r="BL502" s="210">
        <v>0</v>
      </c>
      <c r="BM502" s="210">
        <v>0</v>
      </c>
      <c r="BN502" s="211">
        <v>120000000</v>
      </c>
      <c r="BO502" s="210"/>
      <c r="BP502" s="210"/>
      <c r="BQ502" s="210"/>
      <c r="BR502" s="212">
        <v>0</v>
      </c>
      <c r="BS502" s="215">
        <v>120000000</v>
      </c>
      <c r="BT502" s="216">
        <v>480000000</v>
      </c>
      <c r="BU502" s="217"/>
    </row>
    <row r="503" spans="1:73" ht="15.6">
      <c r="A503" s="201">
        <v>499</v>
      </c>
      <c r="B503" s="202" t="s">
        <v>2366</v>
      </c>
      <c r="C503" s="202" t="s">
        <v>2650</v>
      </c>
      <c r="D503" s="202" t="s">
        <v>2973</v>
      </c>
      <c r="E503" s="202" t="s">
        <v>2974</v>
      </c>
      <c r="F503" s="203">
        <v>45</v>
      </c>
      <c r="G503" s="202" t="s">
        <v>1195</v>
      </c>
      <c r="H503" s="204">
        <v>459902800</v>
      </c>
      <c r="I503" s="205" t="s">
        <v>1196</v>
      </c>
      <c r="J503" s="205" t="s">
        <v>1232</v>
      </c>
      <c r="K503" s="205" t="s">
        <v>24</v>
      </c>
      <c r="L503" s="220">
        <v>1</v>
      </c>
      <c r="M503" s="202" t="s">
        <v>2978</v>
      </c>
      <c r="N503" s="204">
        <v>1</v>
      </c>
      <c r="O503" s="202" t="s">
        <v>1162</v>
      </c>
      <c r="P503" s="210">
        <v>176306207</v>
      </c>
      <c r="Q503" s="210">
        <v>0</v>
      </c>
      <c r="R503" s="210">
        <v>0</v>
      </c>
      <c r="S503" s="210">
        <v>0</v>
      </c>
      <c r="T503" s="210">
        <v>0</v>
      </c>
      <c r="U503" s="210">
        <v>0</v>
      </c>
      <c r="V503" s="210">
        <v>0</v>
      </c>
      <c r="W503" s="210">
        <v>0</v>
      </c>
      <c r="X503" s="211">
        <v>176306207</v>
      </c>
      <c r="Y503" s="210">
        <v>0</v>
      </c>
      <c r="Z503" s="210">
        <v>0</v>
      </c>
      <c r="AA503" s="210">
        <v>0</v>
      </c>
      <c r="AB503" s="212">
        <v>0</v>
      </c>
      <c r="AC503" s="213">
        <v>176306207</v>
      </c>
      <c r="AD503" s="210">
        <v>193736828</v>
      </c>
      <c r="AE503" s="210">
        <v>0</v>
      </c>
      <c r="AF503" s="210">
        <v>0</v>
      </c>
      <c r="AG503" s="210">
        <v>0</v>
      </c>
      <c r="AH503" s="210">
        <v>0</v>
      </c>
      <c r="AI503" s="210">
        <v>0</v>
      </c>
      <c r="AJ503" s="210">
        <v>0</v>
      </c>
      <c r="AK503" s="210">
        <v>0</v>
      </c>
      <c r="AL503" s="211">
        <v>193736828</v>
      </c>
      <c r="AM503" s="210">
        <v>0</v>
      </c>
      <c r="AN503" s="210">
        <v>0</v>
      </c>
      <c r="AO503" s="210">
        <v>0</v>
      </c>
      <c r="AP503" s="212">
        <v>0</v>
      </c>
      <c r="AQ503" s="214">
        <v>193736828</v>
      </c>
      <c r="AR503" s="210">
        <v>213330511</v>
      </c>
      <c r="AS503" s="210">
        <v>0</v>
      </c>
      <c r="AT503" s="210">
        <v>0</v>
      </c>
      <c r="AU503" s="210">
        <v>0</v>
      </c>
      <c r="AV503" s="210">
        <v>0</v>
      </c>
      <c r="AW503" s="210">
        <v>0</v>
      </c>
      <c r="AX503" s="210">
        <v>0</v>
      </c>
      <c r="AY503" s="210">
        <v>0</v>
      </c>
      <c r="AZ503" s="211">
        <v>213330511</v>
      </c>
      <c r="BA503" s="210">
        <v>0</v>
      </c>
      <c r="BB503" s="210">
        <v>0</v>
      </c>
      <c r="BC503" s="210">
        <v>0</v>
      </c>
      <c r="BD503" s="212">
        <v>0</v>
      </c>
      <c r="BE503" s="214">
        <v>213330511</v>
      </c>
      <c r="BF503" s="210">
        <v>234663562</v>
      </c>
      <c r="BG503" s="210">
        <v>0</v>
      </c>
      <c r="BH503" s="210">
        <v>0</v>
      </c>
      <c r="BI503" s="210">
        <v>0</v>
      </c>
      <c r="BJ503" s="210">
        <v>0</v>
      </c>
      <c r="BK503" s="210">
        <v>0</v>
      </c>
      <c r="BL503" s="210">
        <v>0</v>
      </c>
      <c r="BM503" s="210">
        <v>0</v>
      </c>
      <c r="BN503" s="211">
        <v>234663562</v>
      </c>
      <c r="BO503" s="210">
        <v>0</v>
      </c>
      <c r="BP503" s="210">
        <v>0</v>
      </c>
      <c r="BQ503" s="210">
        <v>0</v>
      </c>
      <c r="BR503" s="212">
        <v>0</v>
      </c>
      <c r="BS503" s="215">
        <v>234663562</v>
      </c>
      <c r="BT503" s="216">
        <v>818037108</v>
      </c>
      <c r="BU503" s="217"/>
    </row>
    <row r="504" spans="1:73" ht="15.6">
      <c r="A504" s="201">
        <v>500</v>
      </c>
      <c r="B504" s="202" t="s">
        <v>2366</v>
      </c>
      <c r="C504" s="202" t="s">
        <v>2650</v>
      </c>
      <c r="D504" s="202" t="s">
        <v>2973</v>
      </c>
      <c r="E504" s="202" t="s">
        <v>2974</v>
      </c>
      <c r="F504" s="203">
        <v>40</v>
      </c>
      <c r="G504" s="202" t="s">
        <v>2981</v>
      </c>
      <c r="H504" s="204">
        <v>40600900</v>
      </c>
      <c r="I504" s="205" t="s">
        <v>937</v>
      </c>
      <c r="J504" s="205" t="s">
        <v>2983</v>
      </c>
      <c r="K504" s="205" t="s">
        <v>2984</v>
      </c>
      <c r="L504" s="220">
        <v>5</v>
      </c>
      <c r="M504" s="202" t="s">
        <v>2978</v>
      </c>
      <c r="N504" s="204">
        <v>14</v>
      </c>
      <c r="O504" s="202" t="s">
        <v>1162</v>
      </c>
      <c r="P504" s="210">
        <v>0</v>
      </c>
      <c r="Q504" s="210">
        <v>0</v>
      </c>
      <c r="R504" s="210">
        <v>0</v>
      </c>
      <c r="S504" s="210">
        <v>0</v>
      </c>
      <c r="T504" s="210">
        <v>0</v>
      </c>
      <c r="U504" s="210">
        <v>0</v>
      </c>
      <c r="V504" s="210">
        <v>0</v>
      </c>
      <c r="W504" s="210">
        <v>0</v>
      </c>
      <c r="X504" s="211">
        <v>0</v>
      </c>
      <c r="Y504" s="210">
        <v>100000000</v>
      </c>
      <c r="Z504" s="210">
        <v>0</v>
      </c>
      <c r="AA504" s="210">
        <v>0</v>
      </c>
      <c r="AB504" s="212">
        <v>100000000</v>
      </c>
      <c r="AC504" s="213">
        <v>100000000</v>
      </c>
      <c r="AD504" s="210">
        <v>0</v>
      </c>
      <c r="AE504" s="210">
        <v>0</v>
      </c>
      <c r="AF504" s="210">
        <v>0</v>
      </c>
      <c r="AG504" s="210">
        <v>0</v>
      </c>
      <c r="AH504" s="210">
        <v>0</v>
      </c>
      <c r="AI504" s="210">
        <v>0</v>
      </c>
      <c r="AJ504" s="210">
        <v>0</v>
      </c>
      <c r="AK504" s="210">
        <v>0</v>
      </c>
      <c r="AL504" s="211">
        <v>0</v>
      </c>
      <c r="AM504" s="210">
        <v>100000000</v>
      </c>
      <c r="AN504" s="210">
        <v>0</v>
      </c>
      <c r="AO504" s="210">
        <v>0</v>
      </c>
      <c r="AP504" s="212">
        <v>100000000</v>
      </c>
      <c r="AQ504" s="214">
        <v>100000000</v>
      </c>
      <c r="AR504" s="210">
        <v>0</v>
      </c>
      <c r="AS504" s="210">
        <v>0</v>
      </c>
      <c r="AT504" s="210">
        <v>0</v>
      </c>
      <c r="AU504" s="210">
        <v>0</v>
      </c>
      <c r="AV504" s="210">
        <v>0</v>
      </c>
      <c r="AW504" s="210">
        <v>0</v>
      </c>
      <c r="AX504" s="210">
        <v>0</v>
      </c>
      <c r="AY504" s="210">
        <v>0</v>
      </c>
      <c r="AZ504" s="211">
        <v>0</v>
      </c>
      <c r="BA504" s="210">
        <v>100000000</v>
      </c>
      <c r="BB504" s="210">
        <v>0</v>
      </c>
      <c r="BC504" s="210">
        <v>0</v>
      </c>
      <c r="BD504" s="212">
        <v>100000000</v>
      </c>
      <c r="BE504" s="214">
        <v>100000000</v>
      </c>
      <c r="BF504" s="210">
        <v>0</v>
      </c>
      <c r="BG504" s="210">
        <v>0</v>
      </c>
      <c r="BH504" s="210">
        <v>0</v>
      </c>
      <c r="BI504" s="210">
        <v>0</v>
      </c>
      <c r="BJ504" s="210">
        <v>0</v>
      </c>
      <c r="BK504" s="210">
        <v>0</v>
      </c>
      <c r="BL504" s="210">
        <v>0</v>
      </c>
      <c r="BM504" s="210">
        <v>0</v>
      </c>
      <c r="BN504" s="211">
        <v>0</v>
      </c>
      <c r="BO504" s="210">
        <v>100000000</v>
      </c>
      <c r="BP504" s="210">
        <v>0</v>
      </c>
      <c r="BQ504" s="210">
        <v>0</v>
      </c>
      <c r="BR504" s="212">
        <v>100000000</v>
      </c>
      <c r="BS504" s="215">
        <v>100000000</v>
      </c>
      <c r="BT504" s="216">
        <v>400000000</v>
      </c>
      <c r="BU504" s="217"/>
    </row>
    <row r="505" spans="1:73" ht="15.6">
      <c r="A505" s="201">
        <v>501</v>
      </c>
      <c r="B505" s="202" t="s">
        <v>2366</v>
      </c>
      <c r="C505" s="202" t="s">
        <v>2650</v>
      </c>
      <c r="D505" s="202" t="s">
        <v>2973</v>
      </c>
      <c r="E505" s="202" t="s">
        <v>2974</v>
      </c>
      <c r="F505" s="203">
        <v>45</v>
      </c>
      <c r="G505" s="202" t="s">
        <v>1195</v>
      </c>
      <c r="H505" s="204">
        <v>459901900</v>
      </c>
      <c r="I505" s="205" t="s">
        <v>937</v>
      </c>
      <c r="J505" s="205" t="s">
        <v>1260</v>
      </c>
      <c r="K505" s="205" t="s">
        <v>2985</v>
      </c>
      <c r="L505" s="220">
        <v>2</v>
      </c>
      <c r="M505" s="202" t="s">
        <v>2978</v>
      </c>
      <c r="N505" s="204">
        <v>4</v>
      </c>
      <c r="O505" s="202" t="s">
        <v>1162</v>
      </c>
      <c r="P505" s="210">
        <v>923489600</v>
      </c>
      <c r="Q505" s="210">
        <v>0</v>
      </c>
      <c r="R505" s="210">
        <v>0</v>
      </c>
      <c r="S505" s="210">
        <v>0</v>
      </c>
      <c r="T505" s="210">
        <v>0</v>
      </c>
      <c r="U505" s="210">
        <v>0</v>
      </c>
      <c r="V505" s="210">
        <v>0</v>
      </c>
      <c r="W505" s="210">
        <v>0</v>
      </c>
      <c r="X505" s="211">
        <v>923489600</v>
      </c>
      <c r="Y505" s="210">
        <v>0</v>
      </c>
      <c r="Z505" s="210">
        <v>0</v>
      </c>
      <c r="AA505" s="210">
        <v>0</v>
      </c>
      <c r="AB505" s="212">
        <v>0</v>
      </c>
      <c r="AC505" s="213">
        <v>923489600</v>
      </c>
      <c r="AD505" s="210">
        <v>1015838560</v>
      </c>
      <c r="AE505" s="210">
        <v>0</v>
      </c>
      <c r="AF505" s="210">
        <v>0</v>
      </c>
      <c r="AG505" s="210">
        <v>0</v>
      </c>
      <c r="AH505" s="210">
        <v>0</v>
      </c>
      <c r="AI505" s="210">
        <v>0</v>
      </c>
      <c r="AJ505" s="210">
        <v>0</v>
      </c>
      <c r="AK505" s="210">
        <v>0</v>
      </c>
      <c r="AL505" s="211">
        <v>1015838560</v>
      </c>
      <c r="AM505" s="210">
        <v>0</v>
      </c>
      <c r="AN505" s="210">
        <v>0</v>
      </c>
      <c r="AO505" s="210">
        <v>0</v>
      </c>
      <c r="AP505" s="212">
        <v>0</v>
      </c>
      <c r="AQ505" s="214">
        <v>1015838560</v>
      </c>
      <c r="AR505" s="210">
        <v>1117422416</v>
      </c>
      <c r="AS505" s="210">
        <v>0</v>
      </c>
      <c r="AT505" s="210">
        <v>0</v>
      </c>
      <c r="AU505" s="210">
        <v>0</v>
      </c>
      <c r="AV505" s="210">
        <v>0</v>
      </c>
      <c r="AW505" s="210">
        <v>0</v>
      </c>
      <c r="AX505" s="210">
        <v>0</v>
      </c>
      <c r="AY505" s="210">
        <v>0</v>
      </c>
      <c r="AZ505" s="211">
        <v>1117422416</v>
      </c>
      <c r="BA505" s="210">
        <v>0</v>
      </c>
      <c r="BB505" s="210">
        <v>0</v>
      </c>
      <c r="BC505" s="210">
        <v>0</v>
      </c>
      <c r="BD505" s="212">
        <v>0</v>
      </c>
      <c r="BE505" s="214">
        <v>1117422416</v>
      </c>
      <c r="BF505" s="210">
        <v>1229164657</v>
      </c>
      <c r="BG505" s="210">
        <v>0</v>
      </c>
      <c r="BH505" s="210">
        <v>0</v>
      </c>
      <c r="BI505" s="210">
        <v>0</v>
      </c>
      <c r="BJ505" s="210">
        <v>0</v>
      </c>
      <c r="BK505" s="210">
        <v>0</v>
      </c>
      <c r="BL505" s="210">
        <v>0</v>
      </c>
      <c r="BM505" s="210">
        <v>0</v>
      </c>
      <c r="BN505" s="211">
        <v>1229164657</v>
      </c>
      <c r="BO505" s="210">
        <v>0</v>
      </c>
      <c r="BP505" s="210">
        <v>0</v>
      </c>
      <c r="BQ505" s="210">
        <v>0</v>
      </c>
      <c r="BR505" s="212">
        <v>0</v>
      </c>
      <c r="BS505" s="215">
        <v>1229164657</v>
      </c>
      <c r="BT505" s="216">
        <v>4285915233</v>
      </c>
      <c r="BU505" s="217"/>
    </row>
    <row r="506" spans="1:73" ht="15.6">
      <c r="A506" s="201">
        <v>502</v>
      </c>
      <c r="B506" s="202" t="s">
        <v>2366</v>
      </c>
      <c r="C506" s="202" t="s">
        <v>2650</v>
      </c>
      <c r="D506" s="202" t="s">
        <v>2973</v>
      </c>
      <c r="E506" s="202" t="s">
        <v>2974</v>
      </c>
      <c r="F506" s="203">
        <v>45</v>
      </c>
      <c r="G506" s="202" t="s">
        <v>1195</v>
      </c>
      <c r="H506" s="204">
        <v>459903100</v>
      </c>
      <c r="I506" s="205" t="s">
        <v>1273</v>
      </c>
      <c r="J506" s="205" t="s">
        <v>1274</v>
      </c>
      <c r="K506" s="205" t="s">
        <v>2987</v>
      </c>
      <c r="L506" s="220">
        <v>1</v>
      </c>
      <c r="M506" s="202" t="s">
        <v>2978</v>
      </c>
      <c r="N506" s="204">
        <v>1</v>
      </c>
      <c r="O506" s="202" t="s">
        <v>1162</v>
      </c>
      <c r="P506" s="210">
        <v>995000000</v>
      </c>
      <c r="Q506" s="210">
        <v>0</v>
      </c>
      <c r="R506" s="210">
        <v>0</v>
      </c>
      <c r="S506" s="210">
        <v>0</v>
      </c>
      <c r="T506" s="210">
        <v>0</v>
      </c>
      <c r="U506" s="210">
        <v>0</v>
      </c>
      <c r="V506" s="210">
        <v>0</v>
      </c>
      <c r="W506" s="210">
        <v>0</v>
      </c>
      <c r="X506" s="211">
        <v>995000000</v>
      </c>
      <c r="Y506" s="210">
        <v>200000000</v>
      </c>
      <c r="Z506" s="210">
        <v>0</v>
      </c>
      <c r="AA506" s="210">
        <v>0</v>
      </c>
      <c r="AB506" s="212">
        <v>200000000</v>
      </c>
      <c r="AC506" s="213">
        <v>1195000000</v>
      </c>
      <c r="AD506" s="210">
        <v>1034800000</v>
      </c>
      <c r="AE506" s="210">
        <v>0</v>
      </c>
      <c r="AF506" s="210">
        <v>0</v>
      </c>
      <c r="AG506" s="210">
        <v>0</v>
      </c>
      <c r="AH506" s="210">
        <v>0</v>
      </c>
      <c r="AI506" s="210">
        <v>0</v>
      </c>
      <c r="AJ506" s="210">
        <v>0</v>
      </c>
      <c r="AK506" s="210">
        <v>0</v>
      </c>
      <c r="AL506" s="211">
        <v>1034800000</v>
      </c>
      <c r="AM506" s="210">
        <v>200000000</v>
      </c>
      <c r="AN506" s="210">
        <v>0</v>
      </c>
      <c r="AO506" s="210">
        <v>0</v>
      </c>
      <c r="AP506" s="212">
        <v>200000000</v>
      </c>
      <c r="AQ506" s="214">
        <v>1234800000</v>
      </c>
      <c r="AR506" s="210">
        <v>1076192000</v>
      </c>
      <c r="AS506" s="210">
        <v>0</v>
      </c>
      <c r="AT506" s="210">
        <v>0</v>
      </c>
      <c r="AU506" s="210">
        <v>0</v>
      </c>
      <c r="AV506" s="210">
        <v>0</v>
      </c>
      <c r="AW506" s="210">
        <v>0</v>
      </c>
      <c r="AX506" s="210">
        <v>0</v>
      </c>
      <c r="AY506" s="210">
        <v>0</v>
      </c>
      <c r="AZ506" s="211">
        <v>1076192000</v>
      </c>
      <c r="BA506" s="210">
        <v>200000000</v>
      </c>
      <c r="BB506" s="210">
        <v>0</v>
      </c>
      <c r="BC506" s="210">
        <v>0</v>
      </c>
      <c r="BD506" s="212">
        <v>200000000</v>
      </c>
      <c r="BE506" s="214">
        <v>1276192000</v>
      </c>
      <c r="BF506" s="210">
        <v>1119239680</v>
      </c>
      <c r="BG506" s="210">
        <v>0</v>
      </c>
      <c r="BH506" s="210">
        <v>0</v>
      </c>
      <c r="BI506" s="210">
        <v>0</v>
      </c>
      <c r="BJ506" s="210">
        <v>0</v>
      </c>
      <c r="BK506" s="210">
        <v>0</v>
      </c>
      <c r="BL506" s="210">
        <v>0</v>
      </c>
      <c r="BM506" s="210">
        <v>0</v>
      </c>
      <c r="BN506" s="211">
        <v>1119239680</v>
      </c>
      <c r="BO506" s="210">
        <v>200000000</v>
      </c>
      <c r="BP506" s="210">
        <v>0</v>
      </c>
      <c r="BQ506" s="210">
        <v>0</v>
      </c>
      <c r="BR506" s="212">
        <v>200000000</v>
      </c>
      <c r="BS506" s="215">
        <v>1319239680</v>
      </c>
      <c r="BT506" s="216">
        <v>5025231680</v>
      </c>
      <c r="BU506" s="217"/>
    </row>
    <row r="507" spans="1:73" ht="31.2">
      <c r="A507" s="201">
        <v>503</v>
      </c>
      <c r="B507" s="202" t="s">
        <v>2366</v>
      </c>
      <c r="C507" s="202" t="s">
        <v>2989</v>
      </c>
      <c r="D507" s="202" t="s">
        <v>2990</v>
      </c>
      <c r="E507" s="202" t="s">
        <v>2991</v>
      </c>
      <c r="F507" s="203">
        <v>43</v>
      </c>
      <c r="G507" s="202" t="s">
        <v>3649</v>
      </c>
      <c r="H507" s="204">
        <v>430200100</v>
      </c>
      <c r="I507" s="205" t="s">
        <v>2994</v>
      </c>
      <c r="J507" s="205" t="s">
        <v>2995</v>
      </c>
      <c r="K507" s="205" t="s">
        <v>2996</v>
      </c>
      <c r="L507" s="220">
        <v>498</v>
      </c>
      <c r="M507" s="202" t="s">
        <v>2598</v>
      </c>
      <c r="N507" s="204">
        <v>498</v>
      </c>
      <c r="O507" s="202" t="s">
        <v>2584</v>
      </c>
      <c r="P507" s="210">
        <v>400000000</v>
      </c>
      <c r="Q507" s="210">
        <v>0</v>
      </c>
      <c r="R507" s="210">
        <v>0</v>
      </c>
      <c r="S507" s="210">
        <v>0</v>
      </c>
      <c r="T507" s="210">
        <v>0</v>
      </c>
      <c r="U507" s="210">
        <v>0</v>
      </c>
      <c r="V507" s="210">
        <v>0</v>
      </c>
      <c r="W507" s="210">
        <v>0</v>
      </c>
      <c r="X507" s="211">
        <v>400000000</v>
      </c>
      <c r="Y507" s="210">
        <v>250000000</v>
      </c>
      <c r="Z507" s="210"/>
      <c r="AA507" s="210"/>
      <c r="AB507" s="212">
        <v>250000000</v>
      </c>
      <c r="AC507" s="213">
        <v>650000000</v>
      </c>
      <c r="AD507" s="210">
        <v>416000000</v>
      </c>
      <c r="AE507" s="210">
        <v>0</v>
      </c>
      <c r="AF507" s="210">
        <v>0</v>
      </c>
      <c r="AG507" s="210">
        <v>0</v>
      </c>
      <c r="AH507" s="210">
        <v>0</v>
      </c>
      <c r="AI507" s="210">
        <v>0</v>
      </c>
      <c r="AJ507" s="210">
        <v>0</v>
      </c>
      <c r="AK507" s="210">
        <v>0</v>
      </c>
      <c r="AL507" s="211">
        <v>416000000</v>
      </c>
      <c r="AM507" s="210">
        <v>250000000</v>
      </c>
      <c r="AN507" s="210"/>
      <c r="AO507" s="210"/>
      <c r="AP507" s="212">
        <v>250000000</v>
      </c>
      <c r="AQ507" s="214">
        <v>666000000</v>
      </c>
      <c r="AR507" s="210">
        <v>432640000</v>
      </c>
      <c r="AS507" s="210">
        <v>0</v>
      </c>
      <c r="AT507" s="210">
        <v>0</v>
      </c>
      <c r="AU507" s="210">
        <v>0</v>
      </c>
      <c r="AV507" s="210">
        <v>0</v>
      </c>
      <c r="AW507" s="210">
        <v>0</v>
      </c>
      <c r="AX507" s="210">
        <v>0</v>
      </c>
      <c r="AY507" s="210">
        <v>0</v>
      </c>
      <c r="AZ507" s="211">
        <v>432640000</v>
      </c>
      <c r="BA507" s="210">
        <v>250000000</v>
      </c>
      <c r="BB507" s="210"/>
      <c r="BC507" s="210"/>
      <c r="BD507" s="212">
        <v>250000000</v>
      </c>
      <c r="BE507" s="214">
        <v>682640000</v>
      </c>
      <c r="BF507" s="210">
        <v>449945600</v>
      </c>
      <c r="BG507" s="210">
        <v>0</v>
      </c>
      <c r="BH507" s="210">
        <v>0</v>
      </c>
      <c r="BI507" s="210">
        <v>0</v>
      </c>
      <c r="BJ507" s="210">
        <v>0</v>
      </c>
      <c r="BK507" s="210">
        <v>0</v>
      </c>
      <c r="BL507" s="210">
        <v>0</v>
      </c>
      <c r="BM507" s="210">
        <v>0</v>
      </c>
      <c r="BN507" s="211">
        <v>449945600</v>
      </c>
      <c r="BO507" s="210">
        <v>250000000</v>
      </c>
      <c r="BP507" s="210"/>
      <c r="BQ507" s="210"/>
      <c r="BR507" s="212">
        <v>250000000</v>
      </c>
      <c r="BS507" s="215">
        <v>699945600</v>
      </c>
      <c r="BT507" s="216">
        <v>2698585600</v>
      </c>
      <c r="BU507" s="217"/>
    </row>
    <row r="508" spans="1:73" ht="31.2">
      <c r="A508" s="201">
        <v>504</v>
      </c>
      <c r="B508" s="202" t="s">
        <v>2366</v>
      </c>
      <c r="C508" s="202" t="s">
        <v>2989</v>
      </c>
      <c r="D508" s="202" t="s">
        <v>2990</v>
      </c>
      <c r="E508" s="202" t="s">
        <v>2991</v>
      </c>
      <c r="F508" s="203">
        <v>43</v>
      </c>
      <c r="G508" s="202" t="s">
        <v>3650</v>
      </c>
      <c r="H508" s="204">
        <v>430200100</v>
      </c>
      <c r="I508" s="205" t="s">
        <v>2994</v>
      </c>
      <c r="J508" s="205" t="s">
        <v>3651</v>
      </c>
      <c r="K508" s="205" t="s">
        <v>3000</v>
      </c>
      <c r="L508" s="220">
        <v>640</v>
      </c>
      <c r="M508" s="202" t="s">
        <v>2598</v>
      </c>
      <c r="N508" s="204" t="s">
        <v>3001</v>
      </c>
      <c r="O508" s="202" t="s">
        <v>2584</v>
      </c>
      <c r="P508" s="210">
        <v>981494642</v>
      </c>
      <c r="Q508" s="210">
        <v>0</v>
      </c>
      <c r="R508" s="210">
        <v>0</v>
      </c>
      <c r="S508" s="210">
        <v>0</v>
      </c>
      <c r="T508" s="210">
        <v>0</v>
      </c>
      <c r="U508" s="210">
        <v>0</v>
      </c>
      <c r="V508" s="210">
        <v>0</v>
      </c>
      <c r="W508" s="210">
        <v>0</v>
      </c>
      <c r="X508" s="211">
        <v>981494642</v>
      </c>
      <c r="Y508" s="210">
        <v>1000000000</v>
      </c>
      <c r="Z508" s="210"/>
      <c r="AA508" s="210"/>
      <c r="AB508" s="212">
        <v>1000000000</v>
      </c>
      <c r="AC508" s="213">
        <v>1981494642</v>
      </c>
      <c r="AD508" s="210">
        <v>1020754427.6799999</v>
      </c>
      <c r="AE508" s="210">
        <v>0</v>
      </c>
      <c r="AF508" s="210">
        <v>0</v>
      </c>
      <c r="AG508" s="210">
        <v>0</v>
      </c>
      <c r="AH508" s="210">
        <v>0</v>
      </c>
      <c r="AI508" s="210">
        <v>0</v>
      </c>
      <c r="AJ508" s="210">
        <v>0</v>
      </c>
      <c r="AK508" s="210">
        <v>0</v>
      </c>
      <c r="AL508" s="211">
        <v>1020754427.6799999</v>
      </c>
      <c r="AM508" s="210">
        <v>1000000000</v>
      </c>
      <c r="AN508" s="210"/>
      <c r="AO508" s="210"/>
      <c r="AP508" s="212">
        <v>1000000000</v>
      </c>
      <c r="AQ508" s="214">
        <v>2020754427.6799998</v>
      </c>
      <c r="AR508" s="210">
        <v>1061584604.7872</v>
      </c>
      <c r="AS508" s="210">
        <v>0</v>
      </c>
      <c r="AT508" s="210">
        <v>0</v>
      </c>
      <c r="AU508" s="210">
        <v>0</v>
      </c>
      <c r="AV508" s="210">
        <v>0</v>
      </c>
      <c r="AW508" s="210">
        <v>0</v>
      </c>
      <c r="AX508" s="210">
        <v>0</v>
      </c>
      <c r="AY508" s="210">
        <v>0</v>
      </c>
      <c r="AZ508" s="211">
        <v>1061584604.7872</v>
      </c>
      <c r="BA508" s="210">
        <v>1000000000</v>
      </c>
      <c r="BB508" s="210"/>
      <c r="BC508" s="210"/>
      <c r="BD508" s="212">
        <v>1000000000</v>
      </c>
      <c r="BE508" s="214">
        <v>2061584604.7872</v>
      </c>
      <c r="BF508" s="210">
        <v>1104047988.978688</v>
      </c>
      <c r="BG508" s="210">
        <v>0</v>
      </c>
      <c r="BH508" s="210">
        <v>0</v>
      </c>
      <c r="BI508" s="210">
        <v>0</v>
      </c>
      <c r="BJ508" s="210">
        <v>0</v>
      </c>
      <c r="BK508" s="210">
        <v>0</v>
      </c>
      <c r="BL508" s="210">
        <v>0</v>
      </c>
      <c r="BM508" s="210">
        <v>0</v>
      </c>
      <c r="BN508" s="211">
        <v>1104047988.978688</v>
      </c>
      <c r="BO508" s="210">
        <v>1000000000</v>
      </c>
      <c r="BP508" s="210"/>
      <c r="BQ508" s="210"/>
      <c r="BR508" s="212">
        <v>1000000000</v>
      </c>
      <c r="BS508" s="215">
        <v>2104047988.978688</v>
      </c>
      <c r="BT508" s="216">
        <v>8167881663.4458885</v>
      </c>
      <c r="BU508" s="217"/>
    </row>
    <row r="509" spans="1:73" ht="31.2">
      <c r="A509" s="201">
        <v>505</v>
      </c>
      <c r="B509" s="202" t="s">
        <v>2366</v>
      </c>
      <c r="C509" s="202" t="s">
        <v>2989</v>
      </c>
      <c r="D509" s="202" t="s">
        <v>2990</v>
      </c>
      <c r="E509" s="202" t="s">
        <v>2991</v>
      </c>
      <c r="F509" s="203">
        <v>43</v>
      </c>
      <c r="G509" s="202" t="s">
        <v>3650</v>
      </c>
      <c r="H509" s="204">
        <v>430200100</v>
      </c>
      <c r="I509" s="205" t="s">
        <v>2994</v>
      </c>
      <c r="J509" s="205" t="s">
        <v>3652</v>
      </c>
      <c r="K509" s="205" t="s">
        <v>3003</v>
      </c>
      <c r="L509" s="220">
        <v>0</v>
      </c>
      <c r="M509" s="202" t="s">
        <v>2598</v>
      </c>
      <c r="N509" s="204">
        <v>100</v>
      </c>
      <c r="O509" s="202" t="s">
        <v>2584</v>
      </c>
      <c r="P509" s="210">
        <v>400000000</v>
      </c>
      <c r="Q509" s="210">
        <v>0</v>
      </c>
      <c r="R509" s="210">
        <v>0</v>
      </c>
      <c r="S509" s="210">
        <v>0</v>
      </c>
      <c r="T509" s="210">
        <v>0</v>
      </c>
      <c r="U509" s="210">
        <v>0</v>
      </c>
      <c r="V509" s="210">
        <v>0</v>
      </c>
      <c r="W509" s="210">
        <v>0</v>
      </c>
      <c r="X509" s="211">
        <v>400000000</v>
      </c>
      <c r="Y509" s="210">
        <v>0</v>
      </c>
      <c r="Z509" s="210"/>
      <c r="AA509" s="210"/>
      <c r="AB509" s="212">
        <v>0</v>
      </c>
      <c r="AC509" s="213">
        <v>400000000</v>
      </c>
      <c r="AD509" s="210">
        <v>416000000</v>
      </c>
      <c r="AE509" s="210">
        <v>0</v>
      </c>
      <c r="AF509" s="210">
        <v>0</v>
      </c>
      <c r="AG509" s="210">
        <v>0</v>
      </c>
      <c r="AH509" s="210">
        <v>0</v>
      </c>
      <c r="AI509" s="210">
        <v>0</v>
      </c>
      <c r="AJ509" s="210">
        <v>0</v>
      </c>
      <c r="AK509" s="210">
        <v>0</v>
      </c>
      <c r="AL509" s="211">
        <v>416000000</v>
      </c>
      <c r="AM509" s="210">
        <v>0</v>
      </c>
      <c r="AN509" s="210"/>
      <c r="AO509" s="210"/>
      <c r="AP509" s="212">
        <v>0</v>
      </c>
      <c r="AQ509" s="214">
        <v>416000000</v>
      </c>
      <c r="AR509" s="210">
        <v>432640000</v>
      </c>
      <c r="AS509" s="210">
        <v>0</v>
      </c>
      <c r="AT509" s="210">
        <v>0</v>
      </c>
      <c r="AU509" s="210">
        <v>0</v>
      </c>
      <c r="AV509" s="210">
        <v>0</v>
      </c>
      <c r="AW509" s="210">
        <v>0</v>
      </c>
      <c r="AX509" s="210">
        <v>0</v>
      </c>
      <c r="AY509" s="210">
        <v>0</v>
      </c>
      <c r="AZ509" s="211">
        <v>432640000</v>
      </c>
      <c r="BA509" s="210"/>
      <c r="BB509" s="210"/>
      <c r="BC509" s="210"/>
      <c r="BD509" s="212">
        <v>0</v>
      </c>
      <c r="BE509" s="214">
        <v>432640000</v>
      </c>
      <c r="BF509" s="210">
        <v>449945600</v>
      </c>
      <c r="BG509" s="210">
        <v>0</v>
      </c>
      <c r="BH509" s="210">
        <v>0</v>
      </c>
      <c r="BI509" s="210">
        <v>0</v>
      </c>
      <c r="BJ509" s="210">
        <v>0</v>
      </c>
      <c r="BK509" s="210">
        <v>0</v>
      </c>
      <c r="BL509" s="210">
        <v>0</v>
      </c>
      <c r="BM509" s="210">
        <v>0</v>
      </c>
      <c r="BN509" s="211">
        <v>449945600</v>
      </c>
      <c r="BO509" s="210">
        <v>0</v>
      </c>
      <c r="BP509" s="210"/>
      <c r="BQ509" s="210"/>
      <c r="BR509" s="212">
        <v>0</v>
      </c>
      <c r="BS509" s="215">
        <v>449945600</v>
      </c>
      <c r="BT509" s="216">
        <v>1698585600</v>
      </c>
      <c r="BU509" s="217"/>
    </row>
    <row r="510" spans="1:73" ht="31.2">
      <c r="A510" s="201">
        <v>506</v>
      </c>
      <c r="B510" s="202" t="s">
        <v>2366</v>
      </c>
      <c r="C510" s="202" t="s">
        <v>2989</v>
      </c>
      <c r="D510" s="202" t="s">
        <v>2990</v>
      </c>
      <c r="E510" s="202" t="s">
        <v>2991</v>
      </c>
      <c r="F510" s="203">
        <v>43</v>
      </c>
      <c r="G510" s="202" t="s">
        <v>3650</v>
      </c>
      <c r="H510" s="204">
        <v>430200200</v>
      </c>
      <c r="I510" s="205" t="s">
        <v>1052</v>
      </c>
      <c r="J510" s="205" t="s">
        <v>3004</v>
      </c>
      <c r="K510" s="205" t="s">
        <v>3005</v>
      </c>
      <c r="L510" s="220">
        <v>191</v>
      </c>
      <c r="M510" s="202" t="s">
        <v>2598</v>
      </c>
      <c r="N510" s="204">
        <v>200</v>
      </c>
      <c r="O510" s="202" t="s">
        <v>2584</v>
      </c>
      <c r="P510" s="210"/>
      <c r="Q510" s="210">
        <v>0</v>
      </c>
      <c r="R510" s="210">
        <v>0</v>
      </c>
      <c r="S510" s="210">
        <v>0</v>
      </c>
      <c r="T510" s="210">
        <v>0</v>
      </c>
      <c r="U510" s="210">
        <v>0</v>
      </c>
      <c r="V510" s="210">
        <v>0</v>
      </c>
      <c r="W510" s="210">
        <v>0</v>
      </c>
      <c r="X510" s="211">
        <v>0</v>
      </c>
      <c r="Y510" s="210">
        <v>0</v>
      </c>
      <c r="Z510" s="210"/>
      <c r="AA510" s="210"/>
      <c r="AB510" s="212">
        <v>0</v>
      </c>
      <c r="AC510" s="213">
        <v>0</v>
      </c>
      <c r="AD510" s="210">
        <v>0</v>
      </c>
      <c r="AE510" s="210">
        <v>0</v>
      </c>
      <c r="AF510" s="210">
        <v>0</v>
      </c>
      <c r="AG510" s="210">
        <v>0</v>
      </c>
      <c r="AH510" s="210">
        <v>0</v>
      </c>
      <c r="AI510" s="210">
        <v>0</v>
      </c>
      <c r="AJ510" s="210">
        <v>0</v>
      </c>
      <c r="AK510" s="210">
        <v>0</v>
      </c>
      <c r="AL510" s="211">
        <v>0</v>
      </c>
      <c r="AM510" s="210">
        <v>0</v>
      </c>
      <c r="AN510" s="210"/>
      <c r="AO510" s="210"/>
      <c r="AP510" s="212">
        <v>0</v>
      </c>
      <c r="AQ510" s="214">
        <v>0</v>
      </c>
      <c r="AR510" s="210">
        <v>0</v>
      </c>
      <c r="AS510" s="210">
        <v>0</v>
      </c>
      <c r="AT510" s="210">
        <v>0</v>
      </c>
      <c r="AU510" s="210">
        <v>0</v>
      </c>
      <c r="AV510" s="210">
        <v>0</v>
      </c>
      <c r="AW510" s="210">
        <v>0</v>
      </c>
      <c r="AX510" s="210">
        <v>0</v>
      </c>
      <c r="AY510" s="210">
        <v>0</v>
      </c>
      <c r="AZ510" s="211">
        <v>0</v>
      </c>
      <c r="BA510" s="210"/>
      <c r="BB510" s="210"/>
      <c r="BC510" s="210"/>
      <c r="BD510" s="212">
        <v>0</v>
      </c>
      <c r="BE510" s="214">
        <v>0</v>
      </c>
      <c r="BF510" s="210">
        <v>0</v>
      </c>
      <c r="BG510" s="210">
        <v>0</v>
      </c>
      <c r="BH510" s="210">
        <v>0</v>
      </c>
      <c r="BI510" s="210">
        <v>0</v>
      </c>
      <c r="BJ510" s="210">
        <v>0</v>
      </c>
      <c r="BK510" s="210">
        <v>0</v>
      </c>
      <c r="BL510" s="210">
        <v>0</v>
      </c>
      <c r="BM510" s="210">
        <v>0</v>
      </c>
      <c r="BN510" s="211">
        <v>0</v>
      </c>
      <c r="BO510" s="210">
        <v>4500000000</v>
      </c>
      <c r="BP510" s="210"/>
      <c r="BQ510" s="210"/>
      <c r="BR510" s="212">
        <v>4500000000</v>
      </c>
      <c r="BS510" s="215">
        <v>4500000000</v>
      </c>
      <c r="BT510" s="216">
        <v>4500000000</v>
      </c>
      <c r="BU510" s="217"/>
    </row>
    <row r="511" spans="1:73" ht="31.2">
      <c r="A511" s="201">
        <v>507</v>
      </c>
      <c r="B511" s="202" t="s">
        <v>2366</v>
      </c>
      <c r="C511" s="202" t="s">
        <v>2989</v>
      </c>
      <c r="D511" s="202" t="s">
        <v>2990</v>
      </c>
      <c r="E511" s="202" t="s">
        <v>2991</v>
      </c>
      <c r="F511" s="203">
        <v>43</v>
      </c>
      <c r="G511" s="202" t="s">
        <v>3650</v>
      </c>
      <c r="H511" s="204">
        <v>430200201</v>
      </c>
      <c r="I511" s="205" t="s">
        <v>1052</v>
      </c>
      <c r="J511" s="205" t="s">
        <v>3006</v>
      </c>
      <c r="K511" s="205" t="s">
        <v>3007</v>
      </c>
      <c r="L511" s="220">
        <v>207</v>
      </c>
      <c r="M511" s="202" t="s">
        <v>2598</v>
      </c>
      <c r="N511" s="204" t="s">
        <v>3008</v>
      </c>
      <c r="O511" s="202" t="s">
        <v>2584</v>
      </c>
      <c r="P511" s="210">
        <v>1300000000</v>
      </c>
      <c r="Q511" s="210">
        <v>0</v>
      </c>
      <c r="R511" s="210">
        <v>0</v>
      </c>
      <c r="S511" s="210">
        <v>0</v>
      </c>
      <c r="T511" s="210">
        <v>0</v>
      </c>
      <c r="U511" s="210">
        <v>500000000</v>
      </c>
      <c r="V511" s="210">
        <v>0</v>
      </c>
      <c r="W511" s="210">
        <v>0</v>
      </c>
      <c r="X511" s="211">
        <v>1800000000</v>
      </c>
      <c r="Y511" s="210">
        <v>800000000</v>
      </c>
      <c r="Z511" s="210"/>
      <c r="AA511" s="210"/>
      <c r="AB511" s="212">
        <v>800000000</v>
      </c>
      <c r="AC511" s="213">
        <v>2600000000</v>
      </c>
      <c r="AD511" s="210">
        <v>1352000000</v>
      </c>
      <c r="AE511" s="210">
        <v>0</v>
      </c>
      <c r="AF511" s="210">
        <v>0</v>
      </c>
      <c r="AG511" s="210">
        <v>0</v>
      </c>
      <c r="AH511" s="210">
        <v>0</v>
      </c>
      <c r="AI511" s="210">
        <v>530000000</v>
      </c>
      <c r="AJ511" s="210">
        <v>0</v>
      </c>
      <c r="AK511" s="210">
        <v>0</v>
      </c>
      <c r="AL511" s="211">
        <v>1882000000</v>
      </c>
      <c r="AM511" s="210">
        <v>800000000</v>
      </c>
      <c r="AN511" s="210"/>
      <c r="AO511" s="210"/>
      <c r="AP511" s="212">
        <v>800000000</v>
      </c>
      <c r="AQ511" s="214">
        <v>2682000000</v>
      </c>
      <c r="AR511" s="210">
        <v>1406080000</v>
      </c>
      <c r="AS511" s="210">
        <v>0</v>
      </c>
      <c r="AT511" s="210">
        <v>0</v>
      </c>
      <c r="AU511" s="210">
        <v>0</v>
      </c>
      <c r="AV511" s="210">
        <v>0</v>
      </c>
      <c r="AW511" s="210">
        <v>561800000</v>
      </c>
      <c r="AX511" s="210">
        <v>0</v>
      </c>
      <c r="AY511" s="210">
        <v>0</v>
      </c>
      <c r="AZ511" s="211">
        <v>1967880000</v>
      </c>
      <c r="BA511" s="210">
        <v>800000000</v>
      </c>
      <c r="BB511" s="210"/>
      <c r="BC511" s="210"/>
      <c r="BD511" s="212">
        <v>800000000</v>
      </c>
      <c r="BE511" s="214">
        <v>2767880000</v>
      </c>
      <c r="BF511" s="210">
        <v>1462323200</v>
      </c>
      <c r="BG511" s="210">
        <v>0</v>
      </c>
      <c r="BH511" s="210">
        <v>0</v>
      </c>
      <c r="BI511" s="210">
        <v>0</v>
      </c>
      <c r="BJ511" s="210">
        <v>0</v>
      </c>
      <c r="BK511" s="210">
        <v>595508000</v>
      </c>
      <c r="BL511" s="210">
        <v>0</v>
      </c>
      <c r="BM511" s="210">
        <v>0</v>
      </c>
      <c r="BN511" s="211">
        <v>2057831200</v>
      </c>
      <c r="BO511" s="210">
        <v>800000000</v>
      </c>
      <c r="BP511" s="210"/>
      <c r="BQ511" s="210"/>
      <c r="BR511" s="212">
        <v>800000000</v>
      </c>
      <c r="BS511" s="215">
        <v>2857831200</v>
      </c>
      <c r="BT511" s="216">
        <v>10907711200</v>
      </c>
      <c r="BU511" s="217"/>
    </row>
    <row r="512" spans="1:73" ht="31.2">
      <c r="A512" s="201">
        <v>508</v>
      </c>
      <c r="B512" s="202" t="s">
        <v>2366</v>
      </c>
      <c r="C512" s="202" t="s">
        <v>2989</v>
      </c>
      <c r="D512" s="202" t="s">
        <v>2990</v>
      </c>
      <c r="E512" s="202" t="s">
        <v>2991</v>
      </c>
      <c r="F512" s="203">
        <v>43</v>
      </c>
      <c r="G512" s="202" t="s">
        <v>3650</v>
      </c>
      <c r="H512" s="204">
        <v>430200201</v>
      </c>
      <c r="I512" s="205" t="s">
        <v>1052</v>
      </c>
      <c r="J512" s="205" t="s">
        <v>3009</v>
      </c>
      <c r="K512" s="205" t="s">
        <v>3010</v>
      </c>
      <c r="L512" s="220">
        <v>40</v>
      </c>
      <c r="M512" s="202" t="s">
        <v>2598</v>
      </c>
      <c r="N512" s="204">
        <v>56</v>
      </c>
      <c r="O512" s="202" t="s">
        <v>2584</v>
      </c>
      <c r="P512" s="210">
        <v>807000000</v>
      </c>
      <c r="Q512" s="210">
        <v>0</v>
      </c>
      <c r="R512" s="210">
        <v>0</v>
      </c>
      <c r="S512" s="210">
        <v>0</v>
      </c>
      <c r="T512" s="210">
        <v>0</v>
      </c>
      <c r="U512" s="210"/>
      <c r="V512" s="210">
        <v>0</v>
      </c>
      <c r="W512" s="210">
        <v>0</v>
      </c>
      <c r="X512" s="211">
        <v>807000000</v>
      </c>
      <c r="Y512" s="210">
        <v>0</v>
      </c>
      <c r="Z512" s="210"/>
      <c r="AA512" s="210"/>
      <c r="AB512" s="212">
        <v>0</v>
      </c>
      <c r="AC512" s="213">
        <v>807000000</v>
      </c>
      <c r="AD512" s="210">
        <v>839280000</v>
      </c>
      <c r="AE512" s="210">
        <v>0</v>
      </c>
      <c r="AF512" s="210">
        <v>0</v>
      </c>
      <c r="AG512" s="210">
        <v>0</v>
      </c>
      <c r="AH512" s="210">
        <v>0</v>
      </c>
      <c r="AI512" s="210">
        <v>0</v>
      </c>
      <c r="AJ512" s="210">
        <v>0</v>
      </c>
      <c r="AK512" s="210">
        <v>0</v>
      </c>
      <c r="AL512" s="211">
        <v>839280000</v>
      </c>
      <c r="AM512" s="210">
        <v>0</v>
      </c>
      <c r="AN512" s="210"/>
      <c r="AO512" s="210"/>
      <c r="AP512" s="212">
        <v>0</v>
      </c>
      <c r="AQ512" s="214">
        <v>839280000</v>
      </c>
      <c r="AR512" s="210">
        <v>872851200</v>
      </c>
      <c r="AS512" s="210">
        <v>0</v>
      </c>
      <c r="AT512" s="210">
        <v>0</v>
      </c>
      <c r="AU512" s="210">
        <v>0</v>
      </c>
      <c r="AV512" s="210">
        <v>0</v>
      </c>
      <c r="AW512" s="210">
        <v>0</v>
      </c>
      <c r="AX512" s="210">
        <v>0</v>
      </c>
      <c r="AY512" s="210">
        <v>0</v>
      </c>
      <c r="AZ512" s="211">
        <v>872851200</v>
      </c>
      <c r="BA512" s="210"/>
      <c r="BB512" s="210"/>
      <c r="BC512" s="210"/>
      <c r="BD512" s="212">
        <v>0</v>
      </c>
      <c r="BE512" s="214">
        <v>872851200</v>
      </c>
      <c r="BF512" s="210">
        <v>907765248</v>
      </c>
      <c r="BG512" s="210">
        <v>0</v>
      </c>
      <c r="BH512" s="210">
        <v>0</v>
      </c>
      <c r="BI512" s="210">
        <v>0</v>
      </c>
      <c r="BJ512" s="210">
        <v>0</v>
      </c>
      <c r="BK512" s="210">
        <v>0</v>
      </c>
      <c r="BL512" s="210">
        <v>0</v>
      </c>
      <c r="BM512" s="210">
        <v>0</v>
      </c>
      <c r="BN512" s="211">
        <v>907765248</v>
      </c>
      <c r="BO512" s="210"/>
      <c r="BP512" s="210"/>
      <c r="BQ512" s="210"/>
      <c r="BR512" s="212">
        <v>0</v>
      </c>
      <c r="BS512" s="215">
        <v>907765248</v>
      </c>
      <c r="BT512" s="216">
        <v>3426896448</v>
      </c>
      <c r="BU512" s="217"/>
    </row>
    <row r="513" spans="1:73" ht="31.2">
      <c r="A513" s="201">
        <v>509</v>
      </c>
      <c r="B513" s="202" t="s">
        <v>2366</v>
      </c>
      <c r="C513" s="202" t="s">
        <v>2989</v>
      </c>
      <c r="D513" s="202" t="s">
        <v>2990</v>
      </c>
      <c r="E513" s="202" t="s">
        <v>2991</v>
      </c>
      <c r="F513" s="203">
        <v>43</v>
      </c>
      <c r="G513" s="202" t="s">
        <v>3650</v>
      </c>
      <c r="H513" s="204">
        <v>430207300</v>
      </c>
      <c r="I513" s="205" t="s">
        <v>770</v>
      </c>
      <c r="J513" s="205" t="s">
        <v>3011</v>
      </c>
      <c r="K513" s="205" t="s">
        <v>3012</v>
      </c>
      <c r="L513" s="220">
        <v>47</v>
      </c>
      <c r="M513" s="202" t="s">
        <v>3013</v>
      </c>
      <c r="N513" s="204" t="s">
        <v>3014</v>
      </c>
      <c r="O513" s="202" t="s">
        <v>2584</v>
      </c>
      <c r="P513" s="210">
        <v>200000000</v>
      </c>
      <c r="Q513" s="210">
        <v>0</v>
      </c>
      <c r="R513" s="210">
        <v>0</v>
      </c>
      <c r="S513" s="210">
        <v>0</v>
      </c>
      <c r="T513" s="210">
        <v>0</v>
      </c>
      <c r="U513" s="210">
        <v>250000000</v>
      </c>
      <c r="V513" s="210">
        <v>0</v>
      </c>
      <c r="W513" s="210">
        <v>0</v>
      </c>
      <c r="X513" s="211">
        <v>450000000</v>
      </c>
      <c r="Y513" s="210">
        <v>600000000</v>
      </c>
      <c r="Z513" s="210"/>
      <c r="AA513" s="210"/>
      <c r="AB513" s="212">
        <v>600000000</v>
      </c>
      <c r="AC513" s="213">
        <v>1050000000</v>
      </c>
      <c r="AD513" s="210">
        <v>208000000</v>
      </c>
      <c r="AE513" s="210">
        <v>0</v>
      </c>
      <c r="AF513" s="210">
        <v>0</v>
      </c>
      <c r="AG513" s="210">
        <v>0</v>
      </c>
      <c r="AH513" s="210">
        <v>0</v>
      </c>
      <c r="AI513" s="210">
        <v>265000000</v>
      </c>
      <c r="AJ513" s="210">
        <v>0</v>
      </c>
      <c r="AK513" s="210">
        <v>0</v>
      </c>
      <c r="AL513" s="211">
        <v>473000000</v>
      </c>
      <c r="AM513" s="210">
        <v>600000000</v>
      </c>
      <c r="AN513" s="210"/>
      <c r="AO513" s="210"/>
      <c r="AP513" s="212">
        <v>600000000</v>
      </c>
      <c r="AQ513" s="214">
        <v>1073000000</v>
      </c>
      <c r="AR513" s="210">
        <v>216320000</v>
      </c>
      <c r="AS513" s="210">
        <v>0</v>
      </c>
      <c r="AT513" s="210">
        <v>0</v>
      </c>
      <c r="AU513" s="210">
        <v>0</v>
      </c>
      <c r="AV513" s="210">
        <v>0</v>
      </c>
      <c r="AW513" s="210">
        <v>280900000</v>
      </c>
      <c r="AX513" s="210">
        <v>0</v>
      </c>
      <c r="AY513" s="210">
        <v>0</v>
      </c>
      <c r="AZ513" s="211">
        <v>497220000</v>
      </c>
      <c r="BA513" s="210">
        <v>600000000</v>
      </c>
      <c r="BB513" s="210"/>
      <c r="BC513" s="210"/>
      <c r="BD513" s="212">
        <v>600000000</v>
      </c>
      <c r="BE513" s="214">
        <v>1097220000</v>
      </c>
      <c r="BF513" s="210">
        <v>224972800</v>
      </c>
      <c r="BG513" s="210">
        <v>0</v>
      </c>
      <c r="BH513" s="210">
        <v>0</v>
      </c>
      <c r="BI513" s="210">
        <v>0</v>
      </c>
      <c r="BJ513" s="210">
        <v>0</v>
      </c>
      <c r="BK513" s="210">
        <v>297754000</v>
      </c>
      <c r="BL513" s="210">
        <v>0</v>
      </c>
      <c r="BM513" s="210">
        <v>0</v>
      </c>
      <c r="BN513" s="211">
        <v>522726800</v>
      </c>
      <c r="BO513" s="210">
        <v>600000000</v>
      </c>
      <c r="BP513" s="210"/>
      <c r="BQ513" s="210"/>
      <c r="BR513" s="212">
        <v>600000000</v>
      </c>
      <c r="BS513" s="215">
        <v>1122726800</v>
      </c>
      <c r="BT513" s="216">
        <v>4342946800</v>
      </c>
      <c r="BU513" s="217"/>
    </row>
    <row r="514" spans="1:73" ht="31.2">
      <c r="A514" s="201">
        <v>510</v>
      </c>
      <c r="B514" s="202" t="s">
        <v>2366</v>
      </c>
      <c r="C514" s="202" t="s">
        <v>2989</v>
      </c>
      <c r="D514" s="202" t="s">
        <v>2990</v>
      </c>
      <c r="E514" s="202" t="s">
        <v>2991</v>
      </c>
      <c r="F514" s="203">
        <v>43</v>
      </c>
      <c r="G514" s="202" t="s">
        <v>3650</v>
      </c>
      <c r="H514" s="204">
        <v>430200400</v>
      </c>
      <c r="I514" s="205" t="s">
        <v>3015</v>
      </c>
      <c r="J514" s="205" t="s">
        <v>3016</v>
      </c>
      <c r="K514" s="205" t="s">
        <v>3017</v>
      </c>
      <c r="L514" s="229">
        <v>1340</v>
      </c>
      <c r="M514" s="202" t="s">
        <v>2598</v>
      </c>
      <c r="N514" s="204">
        <v>1356</v>
      </c>
      <c r="O514" s="202" t="s">
        <v>2584</v>
      </c>
      <c r="P514" s="210">
        <v>1297385358</v>
      </c>
      <c r="Q514" s="210">
        <v>0</v>
      </c>
      <c r="R514" s="210">
        <v>0</v>
      </c>
      <c r="S514" s="210">
        <v>0</v>
      </c>
      <c r="T514" s="210">
        <v>0</v>
      </c>
      <c r="U514" s="210"/>
      <c r="V514" s="210">
        <v>0</v>
      </c>
      <c r="W514" s="210">
        <v>0</v>
      </c>
      <c r="X514" s="211">
        <v>1297385358</v>
      </c>
      <c r="Y514" s="210">
        <v>0</v>
      </c>
      <c r="Z514" s="210"/>
      <c r="AA514" s="210"/>
      <c r="AB514" s="212">
        <v>0</v>
      </c>
      <c r="AC514" s="213">
        <v>1297385358</v>
      </c>
      <c r="AD514" s="210">
        <v>1349280772.3199999</v>
      </c>
      <c r="AE514" s="210">
        <v>0</v>
      </c>
      <c r="AF514" s="210">
        <v>0</v>
      </c>
      <c r="AG514" s="210">
        <v>0</v>
      </c>
      <c r="AH514" s="210">
        <v>0</v>
      </c>
      <c r="AI514" s="210">
        <v>0</v>
      </c>
      <c r="AJ514" s="210">
        <v>0</v>
      </c>
      <c r="AK514" s="210">
        <v>0</v>
      </c>
      <c r="AL514" s="211">
        <v>1349280772.3199999</v>
      </c>
      <c r="AM514" s="210">
        <v>0</v>
      </c>
      <c r="AN514" s="210"/>
      <c r="AO514" s="210"/>
      <c r="AP514" s="212">
        <v>0</v>
      </c>
      <c r="AQ514" s="214">
        <v>1349280772.3199999</v>
      </c>
      <c r="AR514" s="210">
        <v>1403252003.2128</v>
      </c>
      <c r="AS514" s="210">
        <v>0</v>
      </c>
      <c r="AT514" s="210">
        <v>0</v>
      </c>
      <c r="AU514" s="210">
        <v>0</v>
      </c>
      <c r="AV514" s="210">
        <v>0</v>
      </c>
      <c r="AW514" s="210">
        <v>0</v>
      </c>
      <c r="AX514" s="210">
        <v>0</v>
      </c>
      <c r="AY514" s="210">
        <v>0</v>
      </c>
      <c r="AZ514" s="211">
        <v>1403252003.2128</v>
      </c>
      <c r="BA514" s="210"/>
      <c r="BB514" s="210"/>
      <c r="BC514" s="210"/>
      <c r="BD514" s="212">
        <v>0</v>
      </c>
      <c r="BE514" s="214">
        <v>1403252003.2128</v>
      </c>
      <c r="BF514" s="210">
        <v>1459382083.3413119</v>
      </c>
      <c r="BG514" s="210">
        <v>0</v>
      </c>
      <c r="BH514" s="210">
        <v>0</v>
      </c>
      <c r="BI514" s="210">
        <v>0</v>
      </c>
      <c r="BJ514" s="210">
        <v>0</v>
      </c>
      <c r="BK514" s="210">
        <v>0</v>
      </c>
      <c r="BL514" s="210">
        <v>0</v>
      </c>
      <c r="BM514" s="210">
        <v>0</v>
      </c>
      <c r="BN514" s="211">
        <v>1459382083.3413119</v>
      </c>
      <c r="BO514" s="210">
        <v>0</v>
      </c>
      <c r="BP514" s="210"/>
      <c r="BQ514" s="210"/>
      <c r="BR514" s="212">
        <v>0</v>
      </c>
      <c r="BS514" s="215">
        <v>1459382083.3413119</v>
      </c>
      <c r="BT514" s="216">
        <v>5509300216.8741121</v>
      </c>
      <c r="BU514" s="217"/>
    </row>
    <row r="515" spans="1:73" ht="31.2">
      <c r="A515" s="201">
        <v>511</v>
      </c>
      <c r="B515" s="202" t="s">
        <v>2366</v>
      </c>
      <c r="C515" s="202" t="s">
        <v>2989</v>
      </c>
      <c r="D515" s="202" t="s">
        <v>2990</v>
      </c>
      <c r="E515" s="202" t="s">
        <v>2991</v>
      </c>
      <c r="F515" s="203">
        <v>43</v>
      </c>
      <c r="G515" s="202" t="s">
        <v>3650</v>
      </c>
      <c r="H515" s="204">
        <v>430200401</v>
      </c>
      <c r="I515" s="205" t="s">
        <v>3015</v>
      </c>
      <c r="J515" s="205" t="s">
        <v>3020</v>
      </c>
      <c r="K515" s="205" t="s">
        <v>3021</v>
      </c>
      <c r="L515" s="220">
        <v>498</v>
      </c>
      <c r="M515" s="202" t="s">
        <v>1713</v>
      </c>
      <c r="N515" s="204">
        <v>498</v>
      </c>
      <c r="O515" s="202" t="s">
        <v>2584</v>
      </c>
      <c r="P515" s="210">
        <v>0</v>
      </c>
      <c r="Q515" s="210">
        <v>0</v>
      </c>
      <c r="R515" s="210">
        <v>0</v>
      </c>
      <c r="S515" s="210">
        <v>0</v>
      </c>
      <c r="T515" s="210">
        <v>0</v>
      </c>
      <c r="U515" s="210"/>
      <c r="V515" s="210">
        <v>0</v>
      </c>
      <c r="W515" s="210">
        <v>0</v>
      </c>
      <c r="X515" s="211">
        <v>0</v>
      </c>
      <c r="Y515" s="210">
        <v>0</v>
      </c>
      <c r="Z515" s="210"/>
      <c r="AA515" s="210"/>
      <c r="AB515" s="212">
        <v>0</v>
      </c>
      <c r="AC515" s="213">
        <v>0</v>
      </c>
      <c r="AD515" s="210">
        <v>0</v>
      </c>
      <c r="AE515" s="210">
        <v>0</v>
      </c>
      <c r="AF515" s="210">
        <v>0</v>
      </c>
      <c r="AG515" s="210">
        <v>0</v>
      </c>
      <c r="AH515" s="210">
        <v>0</v>
      </c>
      <c r="AI515" s="210">
        <v>0</v>
      </c>
      <c r="AJ515" s="210">
        <v>0</v>
      </c>
      <c r="AK515" s="210">
        <v>0</v>
      </c>
      <c r="AL515" s="211">
        <v>0</v>
      </c>
      <c r="AM515" s="210">
        <v>0</v>
      </c>
      <c r="AN515" s="210"/>
      <c r="AO515" s="210"/>
      <c r="AP515" s="212">
        <v>0</v>
      </c>
      <c r="AQ515" s="214">
        <v>0</v>
      </c>
      <c r="AR515" s="210">
        <v>0</v>
      </c>
      <c r="AS515" s="210">
        <v>0</v>
      </c>
      <c r="AT515" s="210">
        <v>0</v>
      </c>
      <c r="AU515" s="210">
        <v>0</v>
      </c>
      <c r="AV515" s="210">
        <v>0</v>
      </c>
      <c r="AW515" s="210">
        <v>0</v>
      </c>
      <c r="AX515" s="210">
        <v>0</v>
      </c>
      <c r="AY515" s="210">
        <v>0</v>
      </c>
      <c r="AZ515" s="211">
        <v>0</v>
      </c>
      <c r="BA515" s="210"/>
      <c r="BB515" s="210"/>
      <c r="BC515" s="210"/>
      <c r="BD515" s="212">
        <v>0</v>
      </c>
      <c r="BE515" s="214">
        <v>0</v>
      </c>
      <c r="BF515" s="210">
        <v>0</v>
      </c>
      <c r="BG515" s="210">
        <v>0</v>
      </c>
      <c r="BH515" s="210">
        <v>0</v>
      </c>
      <c r="BI515" s="210">
        <v>0</v>
      </c>
      <c r="BJ515" s="210">
        <v>0</v>
      </c>
      <c r="BK515" s="210">
        <v>0</v>
      </c>
      <c r="BL515" s="210">
        <v>0</v>
      </c>
      <c r="BM515" s="210">
        <v>0</v>
      </c>
      <c r="BN515" s="211">
        <v>0</v>
      </c>
      <c r="BO515" s="210">
        <v>10000000000</v>
      </c>
      <c r="BP515" s="210"/>
      <c r="BQ515" s="210"/>
      <c r="BR515" s="212">
        <v>10000000000</v>
      </c>
      <c r="BS515" s="215">
        <v>10000000000</v>
      </c>
      <c r="BT515" s="216">
        <v>10000000000</v>
      </c>
      <c r="BU515" s="217"/>
    </row>
    <row r="516" spans="1:73" ht="31.2">
      <c r="A516" s="201">
        <v>512</v>
      </c>
      <c r="B516" s="202" t="s">
        <v>2366</v>
      </c>
      <c r="C516" s="202" t="s">
        <v>2989</v>
      </c>
      <c r="D516" s="202" t="s">
        <v>2990</v>
      </c>
      <c r="E516" s="202" t="s">
        <v>2991</v>
      </c>
      <c r="F516" s="203">
        <v>43</v>
      </c>
      <c r="G516" s="202" t="s">
        <v>3650</v>
      </c>
      <c r="H516" s="204">
        <v>430207500</v>
      </c>
      <c r="I516" s="205" t="s">
        <v>3022</v>
      </c>
      <c r="J516" s="205" t="s">
        <v>3023</v>
      </c>
      <c r="K516" s="205" t="s">
        <v>3024</v>
      </c>
      <c r="L516" s="220">
        <v>34</v>
      </c>
      <c r="M516" s="202" t="s">
        <v>2598</v>
      </c>
      <c r="N516" s="204">
        <v>35</v>
      </c>
      <c r="O516" s="202" t="s">
        <v>2584</v>
      </c>
      <c r="P516" s="210">
        <v>4902800000</v>
      </c>
      <c r="Q516" s="210">
        <v>0</v>
      </c>
      <c r="R516" s="210">
        <v>0</v>
      </c>
      <c r="S516" s="210">
        <v>0</v>
      </c>
      <c r="T516" s="210">
        <v>0</v>
      </c>
      <c r="U516" s="210"/>
      <c r="V516" s="210">
        <v>0</v>
      </c>
      <c r="W516" s="210">
        <v>0</v>
      </c>
      <c r="X516" s="211">
        <v>4902800000</v>
      </c>
      <c r="Y516" s="210">
        <v>0</v>
      </c>
      <c r="Z516" s="210"/>
      <c r="AA516" s="210"/>
      <c r="AB516" s="212">
        <v>0</v>
      </c>
      <c r="AC516" s="213">
        <v>4902800000</v>
      </c>
      <c r="AD516" s="210">
        <v>5098912000</v>
      </c>
      <c r="AE516" s="210">
        <v>0</v>
      </c>
      <c r="AF516" s="210">
        <v>0</v>
      </c>
      <c r="AG516" s="210">
        <v>0</v>
      </c>
      <c r="AH516" s="210">
        <v>0</v>
      </c>
      <c r="AI516" s="210">
        <v>0</v>
      </c>
      <c r="AJ516" s="210">
        <v>0</v>
      </c>
      <c r="AK516" s="210">
        <v>0</v>
      </c>
      <c r="AL516" s="211">
        <v>5098912000</v>
      </c>
      <c r="AM516" s="210">
        <v>0</v>
      </c>
      <c r="AN516" s="210"/>
      <c r="AO516" s="210"/>
      <c r="AP516" s="212">
        <v>0</v>
      </c>
      <c r="AQ516" s="214">
        <v>5098912000</v>
      </c>
      <c r="AR516" s="210">
        <v>5302868480</v>
      </c>
      <c r="AS516" s="210">
        <v>0</v>
      </c>
      <c r="AT516" s="210">
        <v>0</v>
      </c>
      <c r="AU516" s="210">
        <v>0</v>
      </c>
      <c r="AV516" s="210">
        <v>0</v>
      </c>
      <c r="AW516" s="210">
        <v>0</v>
      </c>
      <c r="AX516" s="210">
        <v>0</v>
      </c>
      <c r="AY516" s="210">
        <v>0</v>
      </c>
      <c r="AZ516" s="211">
        <v>5302868480</v>
      </c>
      <c r="BA516" s="210"/>
      <c r="BB516" s="210"/>
      <c r="BC516" s="210"/>
      <c r="BD516" s="212">
        <v>0</v>
      </c>
      <c r="BE516" s="214">
        <v>5302868480</v>
      </c>
      <c r="BF516" s="210">
        <v>5514983219.1999998</v>
      </c>
      <c r="BG516" s="210">
        <v>0</v>
      </c>
      <c r="BH516" s="210">
        <v>0</v>
      </c>
      <c r="BI516" s="210">
        <v>0</v>
      </c>
      <c r="BJ516" s="210">
        <v>0</v>
      </c>
      <c r="BK516" s="210">
        <v>0</v>
      </c>
      <c r="BL516" s="210">
        <v>0</v>
      </c>
      <c r="BM516" s="210">
        <v>0</v>
      </c>
      <c r="BN516" s="211">
        <v>5514983219.1999998</v>
      </c>
      <c r="BO516" s="210">
        <v>0</v>
      </c>
      <c r="BP516" s="210"/>
      <c r="BQ516" s="210"/>
      <c r="BR516" s="212">
        <v>0</v>
      </c>
      <c r="BS516" s="215">
        <v>5514983219.1999998</v>
      </c>
      <c r="BT516" s="216">
        <v>20819563699.200001</v>
      </c>
      <c r="BU516" s="217"/>
    </row>
    <row r="517" spans="1:73" ht="15.6">
      <c r="A517" s="201">
        <v>513</v>
      </c>
      <c r="B517" s="202" t="s">
        <v>2366</v>
      </c>
      <c r="C517" s="202" t="s">
        <v>2989</v>
      </c>
      <c r="D517" s="202" t="s">
        <v>3025</v>
      </c>
      <c r="E517" s="202" t="s">
        <v>3026</v>
      </c>
      <c r="F517" s="203">
        <v>45</v>
      </c>
      <c r="G517" s="202" t="s">
        <v>1195</v>
      </c>
      <c r="H517" s="204">
        <v>459902300</v>
      </c>
      <c r="I517" s="205" t="s">
        <v>1035</v>
      </c>
      <c r="J517" s="205" t="s">
        <v>1279</v>
      </c>
      <c r="K517" s="205" t="s">
        <v>3030</v>
      </c>
      <c r="L517" s="220">
        <v>1</v>
      </c>
      <c r="M517" s="202" t="s">
        <v>3029</v>
      </c>
      <c r="N517" s="204" t="s">
        <v>3031</v>
      </c>
      <c r="O517" s="202" t="s">
        <v>2584</v>
      </c>
      <c r="P517" s="210">
        <v>700000000</v>
      </c>
      <c r="Q517" s="210">
        <v>0</v>
      </c>
      <c r="R517" s="210">
        <v>0</v>
      </c>
      <c r="S517" s="210">
        <v>0</v>
      </c>
      <c r="T517" s="210">
        <v>0</v>
      </c>
      <c r="U517" s="210"/>
      <c r="V517" s="210">
        <v>0</v>
      </c>
      <c r="W517" s="210">
        <v>0</v>
      </c>
      <c r="X517" s="211">
        <v>700000000</v>
      </c>
      <c r="Y517" s="210">
        <v>600000000</v>
      </c>
      <c r="Z517" s="210"/>
      <c r="AA517" s="210"/>
      <c r="AB517" s="212">
        <v>600000000</v>
      </c>
      <c r="AC517" s="213">
        <v>1300000000</v>
      </c>
      <c r="AD517" s="210">
        <v>728000000</v>
      </c>
      <c r="AE517" s="210">
        <v>0</v>
      </c>
      <c r="AF517" s="210">
        <v>0</v>
      </c>
      <c r="AG517" s="210">
        <v>0</v>
      </c>
      <c r="AH517" s="210">
        <v>0</v>
      </c>
      <c r="AI517" s="210">
        <v>0</v>
      </c>
      <c r="AJ517" s="210">
        <v>0</v>
      </c>
      <c r="AK517" s="210">
        <v>0</v>
      </c>
      <c r="AL517" s="211">
        <v>728000000</v>
      </c>
      <c r="AM517" s="210">
        <v>600000000</v>
      </c>
      <c r="AN517" s="210"/>
      <c r="AO517" s="210"/>
      <c r="AP517" s="212">
        <v>600000000</v>
      </c>
      <c r="AQ517" s="214">
        <v>1328000000</v>
      </c>
      <c r="AR517" s="210">
        <v>757120000</v>
      </c>
      <c r="AS517" s="210">
        <v>0</v>
      </c>
      <c r="AT517" s="210">
        <v>0</v>
      </c>
      <c r="AU517" s="210">
        <v>0</v>
      </c>
      <c r="AV517" s="210">
        <v>0</v>
      </c>
      <c r="AW517" s="210">
        <v>0</v>
      </c>
      <c r="AX517" s="210">
        <v>0</v>
      </c>
      <c r="AY517" s="210">
        <v>0</v>
      </c>
      <c r="AZ517" s="211">
        <v>757120000</v>
      </c>
      <c r="BA517" s="210">
        <v>600000000</v>
      </c>
      <c r="BB517" s="210"/>
      <c r="BC517" s="210"/>
      <c r="BD517" s="212">
        <v>600000000</v>
      </c>
      <c r="BE517" s="214">
        <v>1357120000</v>
      </c>
      <c r="BF517" s="210">
        <v>787404800</v>
      </c>
      <c r="BG517" s="210">
        <v>0</v>
      </c>
      <c r="BH517" s="210">
        <v>0</v>
      </c>
      <c r="BI517" s="210">
        <v>0</v>
      </c>
      <c r="BJ517" s="210">
        <v>0</v>
      </c>
      <c r="BK517" s="210">
        <v>0</v>
      </c>
      <c r="BL517" s="210">
        <v>0</v>
      </c>
      <c r="BM517" s="210">
        <v>0</v>
      </c>
      <c r="BN517" s="211">
        <v>787404800</v>
      </c>
      <c r="BO517" s="210">
        <v>600000000</v>
      </c>
      <c r="BP517" s="210"/>
      <c r="BQ517" s="210"/>
      <c r="BR517" s="212">
        <v>600000000</v>
      </c>
      <c r="BS517" s="215">
        <v>1387404800</v>
      </c>
      <c r="BT517" s="216">
        <v>5372524800</v>
      </c>
      <c r="BU517" s="217"/>
    </row>
    <row r="518" spans="1:73" ht="15.6">
      <c r="A518" s="201">
        <v>514</v>
      </c>
      <c r="B518" s="202" t="s">
        <v>2366</v>
      </c>
      <c r="C518" s="202" t="s">
        <v>2989</v>
      </c>
      <c r="D518" s="202" t="s">
        <v>3033</v>
      </c>
      <c r="E518" s="202" t="s">
        <v>3034</v>
      </c>
      <c r="F518" s="203">
        <v>43</v>
      </c>
      <c r="G518" s="202" t="s">
        <v>2594</v>
      </c>
      <c r="H518" s="204">
        <v>430103703</v>
      </c>
      <c r="I518" s="205" t="s">
        <v>770</v>
      </c>
      <c r="J518" s="205" t="s">
        <v>3037</v>
      </c>
      <c r="K518" s="205" t="s">
        <v>3038</v>
      </c>
      <c r="L518" s="229">
        <v>46493</v>
      </c>
      <c r="M518" s="202" t="s">
        <v>2598</v>
      </c>
      <c r="N518" s="230">
        <v>48493</v>
      </c>
      <c r="O518" s="202" t="s">
        <v>2584</v>
      </c>
      <c r="P518" s="210">
        <v>20000000</v>
      </c>
      <c r="Q518" s="210">
        <v>0</v>
      </c>
      <c r="R518" s="210">
        <v>0</v>
      </c>
      <c r="S518" s="210">
        <v>0</v>
      </c>
      <c r="T518" s="210">
        <v>0</v>
      </c>
      <c r="U518" s="210">
        <v>760000000</v>
      </c>
      <c r="V518" s="210">
        <v>0</v>
      </c>
      <c r="W518" s="210">
        <v>0</v>
      </c>
      <c r="X518" s="211">
        <v>780000000</v>
      </c>
      <c r="Y518" s="210">
        <v>800000000</v>
      </c>
      <c r="Z518" s="210"/>
      <c r="AA518" s="210"/>
      <c r="AB518" s="212">
        <v>800000000</v>
      </c>
      <c r="AC518" s="213">
        <v>1580000000</v>
      </c>
      <c r="AD518" s="210">
        <v>20800000</v>
      </c>
      <c r="AE518" s="210">
        <v>0</v>
      </c>
      <c r="AF518" s="210">
        <v>0</v>
      </c>
      <c r="AG518" s="210">
        <v>0</v>
      </c>
      <c r="AH518" s="210">
        <v>0</v>
      </c>
      <c r="AI518" s="210">
        <v>805600000</v>
      </c>
      <c r="AJ518" s="210">
        <v>0</v>
      </c>
      <c r="AK518" s="210">
        <v>0</v>
      </c>
      <c r="AL518" s="211">
        <v>826400000</v>
      </c>
      <c r="AM518" s="210">
        <v>800000000</v>
      </c>
      <c r="AN518" s="210"/>
      <c r="AO518" s="210"/>
      <c r="AP518" s="212">
        <v>800000000</v>
      </c>
      <c r="AQ518" s="214">
        <v>1626400000</v>
      </c>
      <c r="AR518" s="210">
        <v>21632000</v>
      </c>
      <c r="AS518" s="210">
        <v>0</v>
      </c>
      <c r="AT518" s="210">
        <v>0</v>
      </c>
      <c r="AU518" s="210">
        <v>0</v>
      </c>
      <c r="AV518" s="210">
        <v>0</v>
      </c>
      <c r="AW518" s="210">
        <v>853936000</v>
      </c>
      <c r="AX518" s="210">
        <v>0</v>
      </c>
      <c r="AY518" s="210">
        <v>0</v>
      </c>
      <c r="AZ518" s="211">
        <v>875568000</v>
      </c>
      <c r="BA518" s="210">
        <v>800000000</v>
      </c>
      <c r="BB518" s="210"/>
      <c r="BC518" s="210"/>
      <c r="BD518" s="212">
        <v>800000000</v>
      </c>
      <c r="BE518" s="214">
        <v>1675568000</v>
      </c>
      <c r="BF518" s="210">
        <v>22497280</v>
      </c>
      <c r="BG518" s="210">
        <v>0</v>
      </c>
      <c r="BH518" s="210">
        <v>0</v>
      </c>
      <c r="BI518" s="210">
        <v>0</v>
      </c>
      <c r="BJ518" s="210">
        <v>0</v>
      </c>
      <c r="BK518" s="210">
        <v>905172160</v>
      </c>
      <c r="BL518" s="210">
        <v>0</v>
      </c>
      <c r="BM518" s="210">
        <v>0</v>
      </c>
      <c r="BN518" s="211">
        <v>927669440</v>
      </c>
      <c r="BO518" s="210">
        <v>800000000</v>
      </c>
      <c r="BP518" s="210"/>
      <c r="BQ518" s="210"/>
      <c r="BR518" s="212">
        <v>800000000</v>
      </c>
      <c r="BS518" s="215">
        <v>1727669440</v>
      </c>
      <c r="BT518" s="216">
        <v>6609637440</v>
      </c>
      <c r="BU518" s="217"/>
    </row>
    <row r="519" spans="1:73" ht="15.6">
      <c r="A519" s="201">
        <v>515</v>
      </c>
      <c r="B519" s="202" t="s">
        <v>2366</v>
      </c>
      <c r="C519" s="202" t="s">
        <v>2989</v>
      </c>
      <c r="D519" s="202" t="s">
        <v>3033</v>
      </c>
      <c r="E519" s="202" t="s">
        <v>3034</v>
      </c>
      <c r="F519" s="203">
        <v>43</v>
      </c>
      <c r="G519" s="202" t="s">
        <v>2594</v>
      </c>
      <c r="H519" s="204">
        <v>430103801</v>
      </c>
      <c r="I519" s="205" t="s">
        <v>770</v>
      </c>
      <c r="J519" s="205" t="s">
        <v>3041</v>
      </c>
      <c r="K519" s="205" t="s">
        <v>3042</v>
      </c>
      <c r="L519" s="255" t="s">
        <v>1713</v>
      </c>
      <c r="M519" s="202" t="s">
        <v>2598</v>
      </c>
      <c r="N519" s="230">
        <v>4350</v>
      </c>
      <c r="O519" s="202" t="s">
        <v>2584</v>
      </c>
      <c r="P519" s="210">
        <v>5000000</v>
      </c>
      <c r="Q519" s="210">
        <v>0</v>
      </c>
      <c r="R519" s="210">
        <v>0</v>
      </c>
      <c r="S519" s="210">
        <v>0</v>
      </c>
      <c r="T519" s="210">
        <v>0</v>
      </c>
      <c r="U519" s="210">
        <v>290000000</v>
      </c>
      <c r="V519" s="210">
        <v>0</v>
      </c>
      <c r="W519" s="210">
        <v>0</v>
      </c>
      <c r="X519" s="211">
        <v>295000000</v>
      </c>
      <c r="Y519" s="210">
        <v>2000000000</v>
      </c>
      <c r="Z519" s="210"/>
      <c r="AA519" s="210"/>
      <c r="AB519" s="212">
        <v>2000000000</v>
      </c>
      <c r="AC519" s="213">
        <v>2295000000</v>
      </c>
      <c r="AD519" s="210">
        <v>5200000</v>
      </c>
      <c r="AE519" s="210">
        <v>0</v>
      </c>
      <c r="AF519" s="210">
        <v>0</v>
      </c>
      <c r="AG519" s="210">
        <v>0</v>
      </c>
      <c r="AH519" s="210">
        <v>0</v>
      </c>
      <c r="AI519" s="210">
        <v>307400000</v>
      </c>
      <c r="AJ519" s="210">
        <v>0</v>
      </c>
      <c r="AK519" s="210">
        <v>0</v>
      </c>
      <c r="AL519" s="211">
        <v>312600000</v>
      </c>
      <c r="AM519" s="210">
        <v>1000000000</v>
      </c>
      <c r="AN519" s="210"/>
      <c r="AO519" s="210"/>
      <c r="AP519" s="212">
        <v>1000000000</v>
      </c>
      <c r="AQ519" s="214">
        <v>1312600000</v>
      </c>
      <c r="AR519" s="210">
        <v>5408000</v>
      </c>
      <c r="AS519" s="210">
        <v>0</v>
      </c>
      <c r="AT519" s="210">
        <v>0</v>
      </c>
      <c r="AU519" s="210">
        <v>0</v>
      </c>
      <c r="AV519" s="210">
        <v>0</v>
      </c>
      <c r="AW519" s="210">
        <v>325844000</v>
      </c>
      <c r="AX519" s="210">
        <v>0</v>
      </c>
      <c r="AY519" s="210">
        <v>0</v>
      </c>
      <c r="AZ519" s="211">
        <v>331252000</v>
      </c>
      <c r="BA519" s="210">
        <v>1000000000</v>
      </c>
      <c r="BB519" s="210"/>
      <c r="BC519" s="210"/>
      <c r="BD519" s="212">
        <v>1000000000</v>
      </c>
      <c r="BE519" s="214">
        <v>1331252000</v>
      </c>
      <c r="BF519" s="210">
        <v>5624320</v>
      </c>
      <c r="BG519" s="210">
        <v>0</v>
      </c>
      <c r="BH519" s="210">
        <v>0</v>
      </c>
      <c r="BI519" s="210">
        <v>0</v>
      </c>
      <c r="BJ519" s="210">
        <v>0</v>
      </c>
      <c r="BK519" s="210">
        <v>345394640</v>
      </c>
      <c r="BL519" s="210">
        <v>0</v>
      </c>
      <c r="BM519" s="210">
        <v>0</v>
      </c>
      <c r="BN519" s="211">
        <v>351018960</v>
      </c>
      <c r="BO519" s="210">
        <v>0</v>
      </c>
      <c r="BP519" s="210"/>
      <c r="BQ519" s="210"/>
      <c r="BR519" s="212">
        <v>0</v>
      </c>
      <c r="BS519" s="215">
        <v>351018960</v>
      </c>
      <c r="BT519" s="216">
        <v>5289870960</v>
      </c>
      <c r="BU519" s="217"/>
    </row>
    <row r="520" spans="1:73" ht="15.6">
      <c r="A520" s="201">
        <v>516</v>
      </c>
      <c r="B520" s="202" t="s">
        <v>2366</v>
      </c>
      <c r="C520" s="202" t="s">
        <v>2989</v>
      </c>
      <c r="D520" s="202" t="s">
        <v>3033</v>
      </c>
      <c r="E520" s="202" t="s">
        <v>3034</v>
      </c>
      <c r="F520" s="203">
        <v>43</v>
      </c>
      <c r="G520" s="202" t="s">
        <v>2594</v>
      </c>
      <c r="H520" s="204">
        <v>430103500</v>
      </c>
      <c r="I520" s="205" t="s">
        <v>770</v>
      </c>
      <c r="J520" s="205" t="s">
        <v>2018</v>
      </c>
      <c r="K520" s="205" t="s">
        <v>3044</v>
      </c>
      <c r="L520" s="220">
        <v>250</v>
      </c>
      <c r="M520" s="202" t="s">
        <v>2598</v>
      </c>
      <c r="N520" s="204">
        <v>750</v>
      </c>
      <c r="O520" s="202" t="s">
        <v>2584</v>
      </c>
      <c r="P520" s="210">
        <v>75000000</v>
      </c>
      <c r="Q520" s="210">
        <v>0</v>
      </c>
      <c r="R520" s="210">
        <v>0</v>
      </c>
      <c r="S520" s="210">
        <v>0</v>
      </c>
      <c r="T520" s="210">
        <v>0</v>
      </c>
      <c r="U520" s="210"/>
      <c r="V520" s="210">
        <v>0</v>
      </c>
      <c r="W520" s="210">
        <v>0</v>
      </c>
      <c r="X520" s="211">
        <v>75000000</v>
      </c>
      <c r="Y520" s="210">
        <v>25000000</v>
      </c>
      <c r="Z520" s="210"/>
      <c r="AA520" s="210"/>
      <c r="AB520" s="212">
        <v>25000000</v>
      </c>
      <c r="AC520" s="213">
        <v>100000000</v>
      </c>
      <c r="AD520" s="210">
        <v>78000000</v>
      </c>
      <c r="AE520" s="210">
        <v>0</v>
      </c>
      <c r="AF520" s="210">
        <v>0</v>
      </c>
      <c r="AG520" s="210">
        <v>0</v>
      </c>
      <c r="AH520" s="210">
        <v>0</v>
      </c>
      <c r="AI520" s="210">
        <v>0</v>
      </c>
      <c r="AJ520" s="210">
        <v>0</v>
      </c>
      <c r="AK520" s="210">
        <v>0</v>
      </c>
      <c r="AL520" s="211">
        <v>78000000</v>
      </c>
      <c r="AM520" s="210">
        <v>25000000</v>
      </c>
      <c r="AN520" s="210"/>
      <c r="AO520" s="210"/>
      <c r="AP520" s="212">
        <v>25000000</v>
      </c>
      <c r="AQ520" s="214">
        <v>103000000</v>
      </c>
      <c r="AR520" s="210">
        <v>81120000</v>
      </c>
      <c r="AS520" s="210">
        <v>0</v>
      </c>
      <c r="AT520" s="210">
        <v>0</v>
      </c>
      <c r="AU520" s="210">
        <v>0</v>
      </c>
      <c r="AV520" s="210">
        <v>0</v>
      </c>
      <c r="AW520" s="210">
        <v>0</v>
      </c>
      <c r="AX520" s="210">
        <v>0</v>
      </c>
      <c r="AY520" s="210">
        <v>0</v>
      </c>
      <c r="AZ520" s="211">
        <v>81120000</v>
      </c>
      <c r="BA520" s="210">
        <v>25000000</v>
      </c>
      <c r="BB520" s="210"/>
      <c r="BC520" s="210"/>
      <c r="BD520" s="212">
        <v>25000000</v>
      </c>
      <c r="BE520" s="214">
        <v>106120000</v>
      </c>
      <c r="BF520" s="210">
        <v>84364800</v>
      </c>
      <c r="BG520" s="210">
        <v>0</v>
      </c>
      <c r="BH520" s="210">
        <v>0</v>
      </c>
      <c r="BI520" s="210">
        <v>0</v>
      </c>
      <c r="BJ520" s="210">
        <v>0</v>
      </c>
      <c r="BK520" s="210">
        <v>0</v>
      </c>
      <c r="BL520" s="210">
        <v>0</v>
      </c>
      <c r="BM520" s="210">
        <v>0</v>
      </c>
      <c r="BN520" s="211">
        <v>84364800</v>
      </c>
      <c r="BO520" s="210">
        <v>25000000</v>
      </c>
      <c r="BP520" s="210"/>
      <c r="BQ520" s="210"/>
      <c r="BR520" s="212">
        <v>25000000</v>
      </c>
      <c r="BS520" s="215">
        <v>109364800</v>
      </c>
      <c r="BT520" s="216">
        <v>418484800</v>
      </c>
      <c r="BU520" s="217"/>
    </row>
    <row r="521" spans="1:73" ht="15.6">
      <c r="A521" s="201">
        <v>517</v>
      </c>
      <c r="B521" s="202" t="s">
        <v>3046</v>
      </c>
      <c r="C521" s="202" t="s">
        <v>3047</v>
      </c>
      <c r="D521" s="202" t="s">
        <v>3048</v>
      </c>
      <c r="E521" s="202" t="s">
        <v>3049</v>
      </c>
      <c r="F521" s="203">
        <v>43</v>
      </c>
      <c r="G521" s="202" t="s">
        <v>3653</v>
      </c>
      <c r="H521" s="204">
        <v>430100700</v>
      </c>
      <c r="I521" s="205" t="s">
        <v>2595</v>
      </c>
      <c r="J521" s="205" t="s">
        <v>3053</v>
      </c>
      <c r="K521" s="205" t="s">
        <v>3054</v>
      </c>
      <c r="L521" s="220">
        <v>100</v>
      </c>
      <c r="M521" s="202" t="s">
        <v>3055</v>
      </c>
      <c r="N521" s="204" t="s">
        <v>3056</v>
      </c>
      <c r="O521" s="202" t="s">
        <v>3045</v>
      </c>
      <c r="P521" s="210">
        <v>0</v>
      </c>
      <c r="Q521" s="210">
        <v>0</v>
      </c>
      <c r="R521" s="210">
        <v>0</v>
      </c>
      <c r="S521" s="210">
        <v>0</v>
      </c>
      <c r="T521" s="210">
        <v>0</v>
      </c>
      <c r="U521" s="210">
        <v>47000000</v>
      </c>
      <c r="V521" s="210">
        <v>0</v>
      </c>
      <c r="W521" s="210">
        <v>0</v>
      </c>
      <c r="X521" s="211">
        <v>47000000</v>
      </c>
      <c r="Y521" s="210">
        <v>0</v>
      </c>
      <c r="Z521" s="210">
        <v>0</v>
      </c>
      <c r="AA521" s="210">
        <v>0</v>
      </c>
      <c r="AB521" s="212">
        <v>0</v>
      </c>
      <c r="AC521" s="213">
        <v>47000000</v>
      </c>
      <c r="AD521" s="210">
        <v>0</v>
      </c>
      <c r="AE521" s="210">
        <v>0</v>
      </c>
      <c r="AF521" s="210">
        <v>0</v>
      </c>
      <c r="AG521" s="210">
        <v>0</v>
      </c>
      <c r="AH521" s="210">
        <v>0</v>
      </c>
      <c r="AI521" s="210">
        <v>49000000</v>
      </c>
      <c r="AJ521" s="210">
        <v>0</v>
      </c>
      <c r="AK521" s="210">
        <v>0</v>
      </c>
      <c r="AL521" s="211">
        <v>49000000</v>
      </c>
      <c r="AM521" s="210">
        <v>0</v>
      </c>
      <c r="AN521" s="210">
        <v>0</v>
      </c>
      <c r="AO521" s="210">
        <v>0</v>
      </c>
      <c r="AP521" s="212">
        <v>0</v>
      </c>
      <c r="AQ521" s="214">
        <v>49000000</v>
      </c>
      <c r="AR521" s="210">
        <v>0</v>
      </c>
      <c r="AS521" s="210">
        <v>0</v>
      </c>
      <c r="AT521" s="210">
        <v>0</v>
      </c>
      <c r="AU521" s="210">
        <v>0</v>
      </c>
      <c r="AV521" s="210">
        <v>0</v>
      </c>
      <c r="AW521" s="210">
        <v>61770000</v>
      </c>
      <c r="AX521" s="210">
        <v>0</v>
      </c>
      <c r="AY521" s="210">
        <v>0</v>
      </c>
      <c r="AZ521" s="211">
        <v>61770000</v>
      </c>
      <c r="BA521" s="210">
        <v>0</v>
      </c>
      <c r="BB521" s="210">
        <v>0</v>
      </c>
      <c r="BC521" s="210">
        <v>0</v>
      </c>
      <c r="BD521" s="212">
        <v>0</v>
      </c>
      <c r="BE521" s="214">
        <v>61770000</v>
      </c>
      <c r="BF521" s="210">
        <v>0</v>
      </c>
      <c r="BG521" s="210">
        <v>0</v>
      </c>
      <c r="BH521" s="210">
        <v>0</v>
      </c>
      <c r="BI521" s="210">
        <v>0</v>
      </c>
      <c r="BJ521" s="210">
        <v>0</v>
      </c>
      <c r="BK521" s="210">
        <v>65057000</v>
      </c>
      <c r="BL521" s="210">
        <v>0</v>
      </c>
      <c r="BM521" s="210">
        <v>0</v>
      </c>
      <c r="BN521" s="211">
        <v>65057000</v>
      </c>
      <c r="BO521" s="210">
        <v>0</v>
      </c>
      <c r="BP521" s="210">
        <v>0</v>
      </c>
      <c r="BQ521" s="210">
        <v>0</v>
      </c>
      <c r="BR521" s="212">
        <v>0</v>
      </c>
      <c r="BS521" s="215">
        <v>65057000</v>
      </c>
      <c r="BT521" s="216">
        <v>222827000</v>
      </c>
      <c r="BU521" s="217"/>
    </row>
    <row r="522" spans="1:73" ht="15.6">
      <c r="A522" s="201">
        <v>518</v>
      </c>
      <c r="B522" s="202" t="s">
        <v>3046</v>
      </c>
      <c r="C522" s="202" t="s">
        <v>3047</v>
      </c>
      <c r="D522" s="202" t="s">
        <v>3048</v>
      </c>
      <c r="E522" s="202" t="s">
        <v>3049</v>
      </c>
      <c r="F522" s="203">
        <v>43</v>
      </c>
      <c r="G522" s="202" t="s">
        <v>3653</v>
      </c>
      <c r="H522" s="204">
        <v>430103703</v>
      </c>
      <c r="I522" s="205" t="s">
        <v>770</v>
      </c>
      <c r="J522" s="205" t="s">
        <v>3654</v>
      </c>
      <c r="K522" s="205" t="s">
        <v>3059</v>
      </c>
      <c r="L522" s="220">
        <v>100</v>
      </c>
      <c r="M522" s="202" t="s">
        <v>3060</v>
      </c>
      <c r="N522" s="204">
        <v>500</v>
      </c>
      <c r="O522" s="202" t="s">
        <v>3045</v>
      </c>
      <c r="P522" s="210">
        <v>0</v>
      </c>
      <c r="Q522" s="210">
        <v>0</v>
      </c>
      <c r="R522" s="210">
        <v>0</v>
      </c>
      <c r="S522" s="210">
        <v>0</v>
      </c>
      <c r="T522" s="210">
        <v>0</v>
      </c>
      <c r="U522" s="210">
        <v>10000000</v>
      </c>
      <c r="V522" s="210">
        <v>0</v>
      </c>
      <c r="W522" s="210">
        <v>0</v>
      </c>
      <c r="X522" s="211">
        <v>10000000</v>
      </c>
      <c r="Y522" s="210">
        <v>0</v>
      </c>
      <c r="Z522" s="210">
        <v>0</v>
      </c>
      <c r="AA522" s="210">
        <v>0</v>
      </c>
      <c r="AB522" s="212">
        <v>0</v>
      </c>
      <c r="AC522" s="213">
        <v>10000000</v>
      </c>
      <c r="AD522" s="210">
        <v>0</v>
      </c>
      <c r="AE522" s="210">
        <v>0</v>
      </c>
      <c r="AF522" s="210">
        <v>0</v>
      </c>
      <c r="AG522" s="210">
        <v>0</v>
      </c>
      <c r="AH522" s="210">
        <v>0</v>
      </c>
      <c r="AI522" s="210">
        <v>11000000</v>
      </c>
      <c r="AJ522" s="210">
        <v>0</v>
      </c>
      <c r="AK522" s="210">
        <v>0</v>
      </c>
      <c r="AL522" s="211">
        <v>11000000</v>
      </c>
      <c r="AM522" s="210">
        <v>0</v>
      </c>
      <c r="AN522" s="210">
        <v>0</v>
      </c>
      <c r="AO522" s="210">
        <v>0</v>
      </c>
      <c r="AP522" s="212">
        <v>0</v>
      </c>
      <c r="AQ522" s="214">
        <v>11000000</v>
      </c>
      <c r="AR522" s="210">
        <v>0</v>
      </c>
      <c r="AS522" s="210">
        <v>0</v>
      </c>
      <c r="AT522" s="210">
        <v>0</v>
      </c>
      <c r="AU522" s="210">
        <v>0</v>
      </c>
      <c r="AV522" s="210">
        <v>0</v>
      </c>
      <c r="AW522" s="210">
        <v>12100000</v>
      </c>
      <c r="AX522" s="210">
        <v>0</v>
      </c>
      <c r="AY522" s="210">
        <v>0</v>
      </c>
      <c r="AZ522" s="211">
        <v>12100000</v>
      </c>
      <c r="BA522" s="210">
        <v>0</v>
      </c>
      <c r="BB522" s="210">
        <v>0</v>
      </c>
      <c r="BC522" s="210">
        <v>0</v>
      </c>
      <c r="BD522" s="212">
        <v>0</v>
      </c>
      <c r="BE522" s="214">
        <v>12100000</v>
      </c>
      <c r="BF522" s="210">
        <v>0</v>
      </c>
      <c r="BG522" s="210">
        <v>0</v>
      </c>
      <c r="BH522" s="210">
        <v>0</v>
      </c>
      <c r="BI522" s="210">
        <v>0</v>
      </c>
      <c r="BJ522" s="210">
        <v>0</v>
      </c>
      <c r="BK522" s="210">
        <v>13310000</v>
      </c>
      <c r="BL522" s="210">
        <v>0</v>
      </c>
      <c r="BM522" s="210">
        <v>0</v>
      </c>
      <c r="BN522" s="211">
        <v>13310000</v>
      </c>
      <c r="BO522" s="210">
        <v>0</v>
      </c>
      <c r="BP522" s="210">
        <v>0</v>
      </c>
      <c r="BQ522" s="210">
        <v>0</v>
      </c>
      <c r="BR522" s="212">
        <v>0</v>
      </c>
      <c r="BS522" s="215">
        <v>13310000</v>
      </c>
      <c r="BT522" s="216">
        <v>46410000</v>
      </c>
      <c r="BU522" s="217"/>
    </row>
    <row r="523" spans="1:73" ht="31.2">
      <c r="A523" s="201">
        <v>519</v>
      </c>
      <c r="B523" s="202" t="s">
        <v>3046</v>
      </c>
      <c r="C523" s="202" t="s">
        <v>3047</v>
      </c>
      <c r="D523" s="202" t="s">
        <v>3048</v>
      </c>
      <c r="E523" s="202" t="s">
        <v>3049</v>
      </c>
      <c r="F523" s="203">
        <v>41</v>
      </c>
      <c r="G523" s="202" t="s">
        <v>1333</v>
      </c>
      <c r="H523" s="204">
        <v>410204500</v>
      </c>
      <c r="I523" s="205" t="s">
        <v>770</v>
      </c>
      <c r="J523" s="205" t="s">
        <v>3061</v>
      </c>
      <c r="K523" s="205" t="s">
        <v>3062</v>
      </c>
      <c r="L523" s="220">
        <v>119000</v>
      </c>
      <c r="M523" s="202" t="s">
        <v>3060</v>
      </c>
      <c r="N523" s="204">
        <v>239000</v>
      </c>
      <c r="O523" s="202" t="s">
        <v>3045</v>
      </c>
      <c r="P523" s="210">
        <v>181116000</v>
      </c>
      <c r="Q523" s="210">
        <v>0</v>
      </c>
      <c r="R523" s="210">
        <v>0</v>
      </c>
      <c r="S523" s="210">
        <v>0</v>
      </c>
      <c r="T523" s="210">
        <v>0</v>
      </c>
      <c r="U523" s="210">
        <v>268884000</v>
      </c>
      <c r="V523" s="210">
        <v>0</v>
      </c>
      <c r="W523" s="210">
        <v>0</v>
      </c>
      <c r="X523" s="211">
        <v>450000000</v>
      </c>
      <c r="Y523" s="210">
        <v>0</v>
      </c>
      <c r="Z523" s="210">
        <v>0</v>
      </c>
      <c r="AA523" s="210">
        <v>0</v>
      </c>
      <c r="AB523" s="212">
        <v>0</v>
      </c>
      <c r="AC523" s="213">
        <v>450000000</v>
      </c>
      <c r="AD523" s="210">
        <v>192750000</v>
      </c>
      <c r="AE523" s="210">
        <v>0</v>
      </c>
      <c r="AF523" s="210">
        <v>0</v>
      </c>
      <c r="AG523" s="210">
        <v>0</v>
      </c>
      <c r="AH523" s="210">
        <v>0</v>
      </c>
      <c r="AI523" s="210">
        <v>303772400</v>
      </c>
      <c r="AJ523" s="210">
        <v>0</v>
      </c>
      <c r="AK523" s="210">
        <v>0</v>
      </c>
      <c r="AL523" s="211">
        <v>496522400</v>
      </c>
      <c r="AM523" s="210">
        <v>0</v>
      </c>
      <c r="AN523" s="210">
        <v>0</v>
      </c>
      <c r="AO523" s="210">
        <v>0</v>
      </c>
      <c r="AP523" s="212">
        <v>0</v>
      </c>
      <c r="AQ523" s="214">
        <v>496522400</v>
      </c>
      <c r="AR523" s="210">
        <v>204780000</v>
      </c>
      <c r="AS523" s="210">
        <v>0</v>
      </c>
      <c r="AT523" s="210">
        <v>0</v>
      </c>
      <c r="AU523" s="210">
        <v>0</v>
      </c>
      <c r="AV523" s="210">
        <v>0</v>
      </c>
      <c r="AW523" s="210">
        <v>333349640</v>
      </c>
      <c r="AX523" s="210">
        <v>0</v>
      </c>
      <c r="AY523" s="210">
        <v>0</v>
      </c>
      <c r="AZ523" s="211">
        <v>538129640</v>
      </c>
      <c r="BA523" s="210">
        <v>0</v>
      </c>
      <c r="BB523" s="210">
        <v>0</v>
      </c>
      <c r="BC523" s="210">
        <v>0</v>
      </c>
      <c r="BD523" s="212">
        <v>0</v>
      </c>
      <c r="BE523" s="214">
        <v>538129640</v>
      </c>
      <c r="BF523" s="210">
        <v>215859200</v>
      </c>
      <c r="BG523" s="210">
        <v>0</v>
      </c>
      <c r="BH523" s="210">
        <v>0</v>
      </c>
      <c r="BI523" s="210">
        <v>0</v>
      </c>
      <c r="BJ523" s="210">
        <v>0</v>
      </c>
      <c r="BK523" s="210">
        <v>367884604</v>
      </c>
      <c r="BL523" s="210">
        <v>0</v>
      </c>
      <c r="BM523" s="210">
        <v>0</v>
      </c>
      <c r="BN523" s="211">
        <v>583743804</v>
      </c>
      <c r="BO523" s="210">
        <v>0</v>
      </c>
      <c r="BP523" s="210">
        <v>0</v>
      </c>
      <c r="BQ523" s="210">
        <v>0</v>
      </c>
      <c r="BR523" s="212">
        <v>0</v>
      </c>
      <c r="BS523" s="215">
        <v>583743804</v>
      </c>
      <c r="BT523" s="216">
        <v>2068395844</v>
      </c>
      <c r="BU523" s="217"/>
    </row>
    <row r="524" spans="1:73" ht="31.2">
      <c r="A524" s="201">
        <v>520</v>
      </c>
      <c r="B524" s="202" t="s">
        <v>3046</v>
      </c>
      <c r="C524" s="202" t="s">
        <v>3047</v>
      </c>
      <c r="D524" s="202" t="s">
        <v>3048</v>
      </c>
      <c r="E524" s="202" t="s">
        <v>3049</v>
      </c>
      <c r="F524" s="203">
        <v>41</v>
      </c>
      <c r="G524" s="202" t="s">
        <v>1333</v>
      </c>
      <c r="H524" s="204">
        <v>410204000</v>
      </c>
      <c r="I524" s="205" t="s">
        <v>937</v>
      </c>
      <c r="J524" s="205" t="s">
        <v>3064</v>
      </c>
      <c r="K524" s="205" t="s">
        <v>3065</v>
      </c>
      <c r="L524" s="220">
        <v>3</v>
      </c>
      <c r="M524" s="202" t="s">
        <v>3060</v>
      </c>
      <c r="N524" s="204">
        <v>7</v>
      </c>
      <c r="O524" s="202" t="s">
        <v>3045</v>
      </c>
      <c r="P524" s="210">
        <v>90000000</v>
      </c>
      <c r="Q524" s="210">
        <v>0</v>
      </c>
      <c r="R524" s="210">
        <v>0</v>
      </c>
      <c r="S524" s="210">
        <v>0</v>
      </c>
      <c r="T524" s="210">
        <v>0</v>
      </c>
      <c r="U524" s="210">
        <v>0</v>
      </c>
      <c r="V524" s="210">
        <v>0</v>
      </c>
      <c r="W524" s="210">
        <v>0</v>
      </c>
      <c r="X524" s="211">
        <v>90000000</v>
      </c>
      <c r="Y524" s="210">
        <v>0</v>
      </c>
      <c r="Z524" s="210">
        <v>0</v>
      </c>
      <c r="AA524" s="210">
        <v>0</v>
      </c>
      <c r="AB524" s="212">
        <v>0</v>
      </c>
      <c r="AC524" s="213">
        <v>90000000</v>
      </c>
      <c r="AD524" s="210">
        <v>75200000</v>
      </c>
      <c r="AE524" s="210">
        <v>0</v>
      </c>
      <c r="AF524" s="210">
        <v>0</v>
      </c>
      <c r="AG524" s="210">
        <v>0</v>
      </c>
      <c r="AH524" s="210">
        <v>0</v>
      </c>
      <c r="AI524" s="210">
        <v>0</v>
      </c>
      <c r="AJ524" s="210">
        <v>0</v>
      </c>
      <c r="AK524" s="210">
        <v>0</v>
      </c>
      <c r="AL524" s="211">
        <v>75200000</v>
      </c>
      <c r="AM524" s="210">
        <v>0</v>
      </c>
      <c r="AN524" s="210">
        <v>0</v>
      </c>
      <c r="AO524" s="210">
        <v>0</v>
      </c>
      <c r="AP524" s="212">
        <v>0</v>
      </c>
      <c r="AQ524" s="214">
        <v>75200000</v>
      </c>
      <c r="AR524" s="210">
        <v>70400000</v>
      </c>
      <c r="AS524" s="210">
        <v>0</v>
      </c>
      <c r="AT524" s="210">
        <v>0</v>
      </c>
      <c r="AU524" s="210">
        <v>0</v>
      </c>
      <c r="AV524" s="210">
        <v>0</v>
      </c>
      <c r="AW524" s="210">
        <v>0</v>
      </c>
      <c r="AX524" s="210">
        <v>0</v>
      </c>
      <c r="AY524" s="210">
        <v>0</v>
      </c>
      <c r="AZ524" s="211">
        <v>70400000</v>
      </c>
      <c r="BA524" s="210">
        <v>0</v>
      </c>
      <c r="BB524" s="210">
        <v>0</v>
      </c>
      <c r="BC524" s="210">
        <v>0</v>
      </c>
      <c r="BD524" s="212">
        <v>0</v>
      </c>
      <c r="BE524" s="214">
        <v>70400000</v>
      </c>
      <c r="BF524" s="210">
        <v>70800000</v>
      </c>
      <c r="BG524" s="210">
        <v>0</v>
      </c>
      <c r="BH524" s="210">
        <v>0</v>
      </c>
      <c r="BI524" s="210">
        <v>0</v>
      </c>
      <c r="BJ524" s="210">
        <v>0</v>
      </c>
      <c r="BK524" s="210">
        <v>0</v>
      </c>
      <c r="BL524" s="210">
        <v>0</v>
      </c>
      <c r="BM524" s="210">
        <v>0</v>
      </c>
      <c r="BN524" s="211">
        <v>70800000</v>
      </c>
      <c r="BO524" s="210">
        <v>0</v>
      </c>
      <c r="BP524" s="210">
        <v>0</v>
      </c>
      <c r="BQ524" s="210">
        <v>0</v>
      </c>
      <c r="BR524" s="212">
        <v>0</v>
      </c>
      <c r="BS524" s="215">
        <v>70800000</v>
      </c>
      <c r="BT524" s="216">
        <v>306400000</v>
      </c>
      <c r="BU524" s="217"/>
    </row>
    <row r="525" spans="1:73" ht="31.2">
      <c r="A525" s="201">
        <v>521</v>
      </c>
      <c r="B525" s="202" t="s">
        <v>3046</v>
      </c>
      <c r="C525" s="202" t="s">
        <v>3047</v>
      </c>
      <c r="D525" s="202" t="s">
        <v>3048</v>
      </c>
      <c r="E525" s="202" t="s">
        <v>3049</v>
      </c>
      <c r="F525" s="203">
        <v>41</v>
      </c>
      <c r="G525" s="202" t="s">
        <v>1333</v>
      </c>
      <c r="H525" s="204">
        <v>410204200</v>
      </c>
      <c r="I525" s="205" t="s">
        <v>1122</v>
      </c>
      <c r="J525" s="205" t="s">
        <v>3067</v>
      </c>
      <c r="K525" s="205" t="s">
        <v>3068</v>
      </c>
      <c r="L525" s="220">
        <v>90</v>
      </c>
      <c r="M525" s="202" t="s">
        <v>3060</v>
      </c>
      <c r="N525" s="204">
        <v>330</v>
      </c>
      <c r="O525" s="202" t="s">
        <v>3045</v>
      </c>
      <c r="P525" s="210">
        <v>0</v>
      </c>
      <c r="Q525" s="210">
        <v>0</v>
      </c>
      <c r="R525" s="210">
        <v>0</v>
      </c>
      <c r="S525" s="210">
        <v>0</v>
      </c>
      <c r="T525" s="210">
        <v>0</v>
      </c>
      <c r="U525" s="210">
        <v>94947100</v>
      </c>
      <c r="V525" s="210">
        <v>0</v>
      </c>
      <c r="W525" s="210">
        <v>0</v>
      </c>
      <c r="X525" s="211">
        <v>94947100</v>
      </c>
      <c r="Y525" s="210">
        <v>0</v>
      </c>
      <c r="Z525" s="210">
        <v>0</v>
      </c>
      <c r="AA525" s="210">
        <v>0</v>
      </c>
      <c r="AB525" s="212">
        <v>0</v>
      </c>
      <c r="AC525" s="213">
        <v>94947100</v>
      </c>
      <c r="AD525" s="210">
        <v>0</v>
      </c>
      <c r="AE525" s="210">
        <v>0</v>
      </c>
      <c r="AF525" s="210">
        <v>0</v>
      </c>
      <c r="AG525" s="210">
        <v>0</v>
      </c>
      <c r="AH525" s="210">
        <v>0</v>
      </c>
      <c r="AI525" s="210">
        <v>95116810</v>
      </c>
      <c r="AJ525" s="210">
        <v>0</v>
      </c>
      <c r="AK525" s="210">
        <v>0</v>
      </c>
      <c r="AL525" s="211">
        <v>95116810</v>
      </c>
      <c r="AM525" s="210">
        <v>0</v>
      </c>
      <c r="AN525" s="210">
        <v>0</v>
      </c>
      <c r="AO525" s="210">
        <v>0</v>
      </c>
      <c r="AP525" s="212">
        <v>0</v>
      </c>
      <c r="AQ525" s="214">
        <v>95116810</v>
      </c>
      <c r="AR525" s="210">
        <v>0</v>
      </c>
      <c r="AS525" s="210">
        <v>0</v>
      </c>
      <c r="AT525" s="210">
        <v>0</v>
      </c>
      <c r="AU525" s="210">
        <v>0</v>
      </c>
      <c r="AV525" s="210">
        <v>0</v>
      </c>
      <c r="AW525" s="210">
        <v>110637391</v>
      </c>
      <c r="AX525" s="210">
        <v>0</v>
      </c>
      <c r="AY525" s="210">
        <v>0</v>
      </c>
      <c r="AZ525" s="211">
        <v>110637391</v>
      </c>
      <c r="BA525" s="210">
        <v>0</v>
      </c>
      <c r="BB525" s="210">
        <v>0</v>
      </c>
      <c r="BC525" s="210">
        <v>0</v>
      </c>
      <c r="BD525" s="212">
        <v>0</v>
      </c>
      <c r="BE525" s="214">
        <v>110637391</v>
      </c>
      <c r="BF525" s="210">
        <v>0</v>
      </c>
      <c r="BG525" s="210">
        <v>0</v>
      </c>
      <c r="BH525" s="210">
        <v>0</v>
      </c>
      <c r="BI525" s="210">
        <v>0</v>
      </c>
      <c r="BJ525" s="210">
        <v>0</v>
      </c>
      <c r="BK525" s="210">
        <v>126374590</v>
      </c>
      <c r="BL525" s="210">
        <v>0</v>
      </c>
      <c r="BM525" s="210">
        <v>0</v>
      </c>
      <c r="BN525" s="211">
        <v>126374590</v>
      </c>
      <c r="BO525" s="210">
        <v>0</v>
      </c>
      <c r="BP525" s="210">
        <v>0</v>
      </c>
      <c r="BQ525" s="210">
        <v>0</v>
      </c>
      <c r="BR525" s="212">
        <v>0</v>
      </c>
      <c r="BS525" s="215">
        <v>126374590</v>
      </c>
      <c r="BT525" s="216">
        <v>427075891</v>
      </c>
      <c r="BU525" s="217"/>
    </row>
    <row r="526" spans="1:73" ht="31.2">
      <c r="A526" s="201">
        <v>522</v>
      </c>
      <c r="B526" s="202" t="s">
        <v>3046</v>
      </c>
      <c r="C526" s="202" t="s">
        <v>3047</v>
      </c>
      <c r="D526" s="202" t="s">
        <v>3048</v>
      </c>
      <c r="E526" s="202" t="s">
        <v>3049</v>
      </c>
      <c r="F526" s="203">
        <v>41</v>
      </c>
      <c r="G526" s="202" t="s">
        <v>1333</v>
      </c>
      <c r="H526" s="204">
        <v>410204700</v>
      </c>
      <c r="I526" s="205" t="s">
        <v>1334</v>
      </c>
      <c r="J526" s="205" t="s">
        <v>3070</v>
      </c>
      <c r="K526" s="205" t="s">
        <v>3071</v>
      </c>
      <c r="L526" s="220">
        <v>500</v>
      </c>
      <c r="M526" s="202" t="s">
        <v>3060</v>
      </c>
      <c r="N526" s="204">
        <v>1300</v>
      </c>
      <c r="O526" s="202" t="s">
        <v>3045</v>
      </c>
      <c r="P526" s="210">
        <v>28884000</v>
      </c>
      <c r="Q526" s="210">
        <v>0</v>
      </c>
      <c r="R526" s="210">
        <v>0</v>
      </c>
      <c r="S526" s="210">
        <v>0</v>
      </c>
      <c r="T526" s="210">
        <v>0</v>
      </c>
      <c r="U526" s="210">
        <v>0</v>
      </c>
      <c r="V526" s="210">
        <v>0</v>
      </c>
      <c r="W526" s="210">
        <v>0</v>
      </c>
      <c r="X526" s="211">
        <v>28884000</v>
      </c>
      <c r="Y526" s="210">
        <v>0</v>
      </c>
      <c r="Z526" s="210">
        <v>0</v>
      </c>
      <c r="AA526" s="210">
        <v>0</v>
      </c>
      <c r="AB526" s="212">
        <v>0</v>
      </c>
      <c r="AC526" s="213">
        <v>28884000</v>
      </c>
      <c r="AD526" s="210">
        <v>24050000</v>
      </c>
      <c r="AE526" s="210">
        <v>0</v>
      </c>
      <c r="AF526" s="210">
        <v>0</v>
      </c>
      <c r="AG526" s="210">
        <v>0</v>
      </c>
      <c r="AH526" s="210">
        <v>0</v>
      </c>
      <c r="AI526" s="210">
        <v>0</v>
      </c>
      <c r="AJ526" s="210">
        <v>0</v>
      </c>
      <c r="AK526" s="210">
        <v>0</v>
      </c>
      <c r="AL526" s="211">
        <v>24050000</v>
      </c>
      <c r="AM526" s="210">
        <v>0</v>
      </c>
      <c r="AN526" s="210">
        <v>0</v>
      </c>
      <c r="AO526" s="210">
        <v>0</v>
      </c>
      <c r="AP526" s="212">
        <v>0</v>
      </c>
      <c r="AQ526" s="214">
        <v>24050000</v>
      </c>
      <c r="AR526" s="210">
        <v>27300000</v>
      </c>
      <c r="AS526" s="210">
        <v>0</v>
      </c>
      <c r="AT526" s="210">
        <v>0</v>
      </c>
      <c r="AU526" s="210">
        <v>0</v>
      </c>
      <c r="AV526" s="210">
        <v>0</v>
      </c>
      <c r="AW526" s="210">
        <v>0</v>
      </c>
      <c r="AX526" s="210">
        <v>0</v>
      </c>
      <c r="AY526" s="210">
        <v>0</v>
      </c>
      <c r="AZ526" s="211">
        <v>27300000</v>
      </c>
      <c r="BA526" s="210">
        <v>0</v>
      </c>
      <c r="BB526" s="210">
        <v>0</v>
      </c>
      <c r="BC526" s="210">
        <v>0</v>
      </c>
      <c r="BD526" s="212">
        <v>0</v>
      </c>
      <c r="BE526" s="214">
        <v>27300000</v>
      </c>
      <c r="BF526" s="210">
        <v>27800000</v>
      </c>
      <c r="BG526" s="210">
        <v>0</v>
      </c>
      <c r="BH526" s="210">
        <v>0</v>
      </c>
      <c r="BI526" s="210">
        <v>0</v>
      </c>
      <c r="BJ526" s="210">
        <v>0</v>
      </c>
      <c r="BK526" s="210">
        <v>0</v>
      </c>
      <c r="BL526" s="210">
        <v>0</v>
      </c>
      <c r="BM526" s="210">
        <v>0</v>
      </c>
      <c r="BN526" s="211">
        <v>27800000</v>
      </c>
      <c r="BO526" s="210">
        <v>0</v>
      </c>
      <c r="BP526" s="210">
        <v>0</v>
      </c>
      <c r="BQ526" s="210">
        <v>0</v>
      </c>
      <c r="BR526" s="212">
        <v>0</v>
      </c>
      <c r="BS526" s="215">
        <v>27800000</v>
      </c>
      <c r="BT526" s="216">
        <v>108034000</v>
      </c>
      <c r="BU526" s="217"/>
    </row>
    <row r="527" spans="1:73" ht="31.2">
      <c r="A527" s="201">
        <v>523</v>
      </c>
      <c r="B527" s="202" t="s">
        <v>3046</v>
      </c>
      <c r="C527" s="202" t="s">
        <v>3047</v>
      </c>
      <c r="D527" s="202" t="s">
        <v>3048</v>
      </c>
      <c r="E527" s="202" t="s">
        <v>3049</v>
      </c>
      <c r="F527" s="203">
        <v>41</v>
      </c>
      <c r="G527" s="202" t="s">
        <v>1333</v>
      </c>
      <c r="H527" s="204">
        <v>410204600</v>
      </c>
      <c r="I527" s="205" t="s">
        <v>1430</v>
      </c>
      <c r="J527" s="205" t="s">
        <v>3074</v>
      </c>
      <c r="K527" s="205" t="s">
        <v>3075</v>
      </c>
      <c r="L527" s="220">
        <v>4</v>
      </c>
      <c r="M527" s="202" t="s">
        <v>3060</v>
      </c>
      <c r="N527" s="204">
        <v>8</v>
      </c>
      <c r="O527" s="202" t="s">
        <v>3045</v>
      </c>
      <c r="P527" s="210">
        <v>0</v>
      </c>
      <c r="Q527" s="210">
        <v>0</v>
      </c>
      <c r="R527" s="210">
        <v>0</v>
      </c>
      <c r="S527" s="210">
        <v>0</v>
      </c>
      <c r="T527" s="210">
        <v>0</v>
      </c>
      <c r="U527" s="210">
        <v>90000000</v>
      </c>
      <c r="V527" s="210">
        <v>0</v>
      </c>
      <c r="W527" s="210">
        <v>0</v>
      </c>
      <c r="X527" s="211">
        <v>90000000</v>
      </c>
      <c r="Y527" s="210">
        <v>0</v>
      </c>
      <c r="Z527" s="210">
        <v>0</v>
      </c>
      <c r="AA527" s="210">
        <v>0</v>
      </c>
      <c r="AB527" s="212">
        <v>0</v>
      </c>
      <c r="AC527" s="213">
        <v>90000000</v>
      </c>
      <c r="AD527" s="210">
        <v>0</v>
      </c>
      <c r="AE527" s="210">
        <v>0</v>
      </c>
      <c r="AF527" s="210">
        <v>0</v>
      </c>
      <c r="AG527" s="210">
        <v>0</v>
      </c>
      <c r="AH527" s="210">
        <v>0</v>
      </c>
      <c r="AI527" s="210">
        <v>99000000</v>
      </c>
      <c r="AJ527" s="210">
        <v>0</v>
      </c>
      <c r="AK527" s="210">
        <v>0</v>
      </c>
      <c r="AL527" s="211">
        <v>99000000</v>
      </c>
      <c r="AM527" s="210">
        <v>0</v>
      </c>
      <c r="AN527" s="210">
        <v>0</v>
      </c>
      <c r="AO527" s="210">
        <v>0</v>
      </c>
      <c r="AP527" s="212">
        <v>0</v>
      </c>
      <c r="AQ527" s="214">
        <v>99000000</v>
      </c>
      <c r="AR527" s="210">
        <v>0</v>
      </c>
      <c r="AS527" s="210">
        <v>0</v>
      </c>
      <c r="AT527" s="210">
        <v>0</v>
      </c>
      <c r="AU527" s="210">
        <v>0</v>
      </c>
      <c r="AV527" s="210">
        <v>0</v>
      </c>
      <c r="AW527" s="210">
        <v>108900000</v>
      </c>
      <c r="AX527" s="210">
        <v>0</v>
      </c>
      <c r="AY527" s="210">
        <v>0</v>
      </c>
      <c r="AZ527" s="211">
        <v>108900000</v>
      </c>
      <c r="BA527" s="210">
        <v>0</v>
      </c>
      <c r="BB527" s="210">
        <v>0</v>
      </c>
      <c r="BC527" s="210">
        <v>0</v>
      </c>
      <c r="BD527" s="212">
        <v>0</v>
      </c>
      <c r="BE527" s="214">
        <v>108900000</v>
      </c>
      <c r="BF527" s="210">
        <v>0</v>
      </c>
      <c r="BG527" s="210">
        <v>0</v>
      </c>
      <c r="BH527" s="210">
        <v>0</v>
      </c>
      <c r="BI527" s="210">
        <v>0</v>
      </c>
      <c r="BJ527" s="210">
        <v>0</v>
      </c>
      <c r="BK527" s="210">
        <v>119790000</v>
      </c>
      <c r="BL527" s="210">
        <v>0</v>
      </c>
      <c r="BM527" s="210">
        <v>0</v>
      </c>
      <c r="BN527" s="211">
        <v>119790000</v>
      </c>
      <c r="BO527" s="210">
        <v>0</v>
      </c>
      <c r="BP527" s="210">
        <v>0</v>
      </c>
      <c r="BQ527" s="210">
        <v>0</v>
      </c>
      <c r="BR527" s="212">
        <v>0</v>
      </c>
      <c r="BS527" s="215">
        <v>119790000</v>
      </c>
      <c r="BT527" s="216">
        <v>417690000</v>
      </c>
      <c r="BU527" s="217"/>
    </row>
    <row r="528" spans="1:73" ht="31.2">
      <c r="A528" s="201">
        <v>524</v>
      </c>
      <c r="B528" s="202" t="s">
        <v>3046</v>
      </c>
      <c r="C528" s="202" t="s">
        <v>3047</v>
      </c>
      <c r="D528" s="202" t="s">
        <v>3048</v>
      </c>
      <c r="E528" s="202" t="s">
        <v>3049</v>
      </c>
      <c r="F528" s="203">
        <v>41</v>
      </c>
      <c r="G528" s="202" t="s">
        <v>1333</v>
      </c>
      <c r="H528" s="204">
        <v>410203500</v>
      </c>
      <c r="I528" s="205" t="s">
        <v>937</v>
      </c>
      <c r="J528" s="205" t="s">
        <v>1064</v>
      </c>
      <c r="K528" s="205" t="s">
        <v>3077</v>
      </c>
      <c r="L528" s="220">
        <v>1</v>
      </c>
      <c r="M528" s="202" t="s">
        <v>3060</v>
      </c>
      <c r="N528" s="204">
        <v>2</v>
      </c>
      <c r="O528" s="202" t="s">
        <v>3045</v>
      </c>
      <c r="P528" s="210">
        <v>0</v>
      </c>
      <c r="Q528" s="210">
        <v>0</v>
      </c>
      <c r="R528" s="210">
        <v>0</v>
      </c>
      <c r="S528" s="210">
        <v>0</v>
      </c>
      <c r="T528" s="210">
        <v>0</v>
      </c>
      <c r="U528" s="210">
        <v>0</v>
      </c>
      <c r="V528" s="210">
        <v>0</v>
      </c>
      <c r="W528" s="210">
        <v>0</v>
      </c>
      <c r="X528" s="211">
        <v>0</v>
      </c>
      <c r="Y528" s="210">
        <v>0</v>
      </c>
      <c r="Z528" s="210">
        <v>0</v>
      </c>
      <c r="AA528" s="210">
        <v>0</v>
      </c>
      <c r="AB528" s="212">
        <v>0</v>
      </c>
      <c r="AC528" s="213">
        <v>0</v>
      </c>
      <c r="AD528" s="210">
        <v>0</v>
      </c>
      <c r="AE528" s="210">
        <v>0</v>
      </c>
      <c r="AF528" s="210">
        <v>0</v>
      </c>
      <c r="AG528" s="210">
        <v>0</v>
      </c>
      <c r="AH528" s="210">
        <v>0</v>
      </c>
      <c r="AI528" s="210">
        <v>30000000</v>
      </c>
      <c r="AJ528" s="210">
        <v>0</v>
      </c>
      <c r="AK528" s="210">
        <v>0</v>
      </c>
      <c r="AL528" s="211">
        <v>30000000</v>
      </c>
      <c r="AM528" s="210">
        <v>0</v>
      </c>
      <c r="AN528" s="210">
        <v>0</v>
      </c>
      <c r="AO528" s="210">
        <v>0</v>
      </c>
      <c r="AP528" s="212">
        <v>0</v>
      </c>
      <c r="AQ528" s="214">
        <v>30000000</v>
      </c>
      <c r="AR528" s="210">
        <v>0</v>
      </c>
      <c r="AS528" s="210">
        <v>0</v>
      </c>
      <c r="AT528" s="210">
        <v>0</v>
      </c>
      <c r="AU528" s="210">
        <v>0</v>
      </c>
      <c r="AV528" s="210">
        <v>0</v>
      </c>
      <c r="AW528" s="210">
        <v>22000000</v>
      </c>
      <c r="AX528" s="210">
        <v>0</v>
      </c>
      <c r="AY528" s="210">
        <v>0</v>
      </c>
      <c r="AZ528" s="211">
        <v>22000000</v>
      </c>
      <c r="BA528" s="210">
        <v>0</v>
      </c>
      <c r="BB528" s="210">
        <v>0</v>
      </c>
      <c r="BC528" s="210">
        <v>0</v>
      </c>
      <c r="BD528" s="212">
        <v>0</v>
      </c>
      <c r="BE528" s="214">
        <v>22000000</v>
      </c>
      <c r="BF528" s="210">
        <v>0</v>
      </c>
      <c r="BG528" s="210">
        <v>0</v>
      </c>
      <c r="BH528" s="210">
        <v>0</v>
      </c>
      <c r="BI528" s="210">
        <v>0</v>
      </c>
      <c r="BJ528" s="210">
        <v>0</v>
      </c>
      <c r="BK528" s="210">
        <v>24190000</v>
      </c>
      <c r="BL528" s="210">
        <v>0</v>
      </c>
      <c r="BM528" s="210">
        <v>0</v>
      </c>
      <c r="BN528" s="211">
        <v>24190000</v>
      </c>
      <c r="BO528" s="210">
        <v>0</v>
      </c>
      <c r="BP528" s="210">
        <v>0</v>
      </c>
      <c r="BQ528" s="210">
        <v>0</v>
      </c>
      <c r="BR528" s="212">
        <v>0</v>
      </c>
      <c r="BS528" s="215">
        <v>24190000</v>
      </c>
      <c r="BT528" s="216">
        <v>76190000</v>
      </c>
      <c r="BU528" s="217"/>
    </row>
    <row r="529" spans="1:73" ht="31.2">
      <c r="A529" s="201">
        <v>525</v>
      </c>
      <c r="B529" s="202" t="s">
        <v>3046</v>
      </c>
      <c r="C529" s="202" t="s">
        <v>3047</v>
      </c>
      <c r="D529" s="202" t="s">
        <v>3081</v>
      </c>
      <c r="E529" s="202" t="s">
        <v>3082</v>
      </c>
      <c r="F529" s="203">
        <v>41</v>
      </c>
      <c r="G529" s="202" t="s">
        <v>1333</v>
      </c>
      <c r="H529" s="204">
        <v>410204100</v>
      </c>
      <c r="I529" s="205" t="s">
        <v>3086</v>
      </c>
      <c r="J529" s="205" t="s">
        <v>3087</v>
      </c>
      <c r="K529" s="205" t="s">
        <v>3088</v>
      </c>
      <c r="L529" s="220">
        <v>1</v>
      </c>
      <c r="M529" s="202" t="s">
        <v>1713</v>
      </c>
      <c r="N529" s="204">
        <v>1</v>
      </c>
      <c r="O529" s="202" t="s">
        <v>3080</v>
      </c>
      <c r="P529" s="210">
        <v>98990163.934426233</v>
      </c>
      <c r="Q529" s="210">
        <v>0</v>
      </c>
      <c r="R529" s="210">
        <v>0</v>
      </c>
      <c r="S529" s="210">
        <v>0</v>
      </c>
      <c r="T529" s="210">
        <v>0</v>
      </c>
      <c r="U529" s="210">
        <v>0</v>
      </c>
      <c r="V529" s="210">
        <v>0</v>
      </c>
      <c r="W529" s="210">
        <v>0</v>
      </c>
      <c r="X529" s="211">
        <v>98990163.934426233</v>
      </c>
      <c r="Y529" s="210">
        <v>0</v>
      </c>
      <c r="Z529" s="210">
        <v>0</v>
      </c>
      <c r="AA529" s="210">
        <v>21009836.065573767</v>
      </c>
      <c r="AB529" s="212">
        <v>21009836.065573767</v>
      </c>
      <c r="AC529" s="213">
        <v>120000000</v>
      </c>
      <c r="AD529" s="210">
        <v>102949770.4918033</v>
      </c>
      <c r="AE529" s="210">
        <v>0</v>
      </c>
      <c r="AF529" s="210">
        <v>0</v>
      </c>
      <c r="AG529" s="210">
        <v>0</v>
      </c>
      <c r="AH529" s="210">
        <v>0</v>
      </c>
      <c r="AI529" s="210">
        <v>0</v>
      </c>
      <c r="AJ529" s="210">
        <v>0</v>
      </c>
      <c r="AK529" s="210">
        <v>0</v>
      </c>
      <c r="AL529" s="211">
        <v>102949770.4918033</v>
      </c>
      <c r="AM529" s="210">
        <v>0</v>
      </c>
      <c r="AN529" s="210">
        <v>0</v>
      </c>
      <c r="AO529" s="210">
        <v>26650229.508196712</v>
      </c>
      <c r="AP529" s="212">
        <v>26650229.508196712</v>
      </c>
      <c r="AQ529" s="214">
        <v>129600000.00000001</v>
      </c>
      <c r="AR529" s="210">
        <v>107067761.31147544</v>
      </c>
      <c r="AS529" s="210">
        <v>0</v>
      </c>
      <c r="AT529" s="210">
        <v>0</v>
      </c>
      <c r="AU529" s="210">
        <v>0</v>
      </c>
      <c r="AV529" s="210">
        <v>0</v>
      </c>
      <c r="AW529" s="210">
        <v>0</v>
      </c>
      <c r="AX529" s="210">
        <v>0</v>
      </c>
      <c r="AY529" s="210">
        <v>0</v>
      </c>
      <c r="AZ529" s="211">
        <v>107067761.31147544</v>
      </c>
      <c r="BA529" s="210">
        <v>0</v>
      </c>
      <c r="BB529" s="210">
        <v>0</v>
      </c>
      <c r="BC529" s="210">
        <v>32900238.688524589</v>
      </c>
      <c r="BD529" s="212">
        <v>32900238.688524589</v>
      </c>
      <c r="BE529" s="214">
        <v>139968000.00000003</v>
      </c>
      <c r="BF529" s="210">
        <v>111350471.76393445</v>
      </c>
      <c r="BG529" s="210">
        <v>0</v>
      </c>
      <c r="BH529" s="210">
        <v>0</v>
      </c>
      <c r="BI529" s="210">
        <v>0</v>
      </c>
      <c r="BJ529" s="210">
        <v>0</v>
      </c>
      <c r="BK529" s="210">
        <v>0</v>
      </c>
      <c r="BL529" s="210">
        <v>0</v>
      </c>
      <c r="BM529" s="210">
        <v>0</v>
      </c>
      <c r="BN529" s="211">
        <v>111350471.76393445</v>
      </c>
      <c r="BO529" s="210">
        <v>0</v>
      </c>
      <c r="BP529" s="210">
        <v>0</v>
      </c>
      <c r="BQ529" s="210">
        <v>39814968.236065581</v>
      </c>
      <c r="BR529" s="212">
        <v>39814968.236065581</v>
      </c>
      <c r="BS529" s="215">
        <v>151165440.00000003</v>
      </c>
      <c r="BT529" s="216">
        <v>540733440</v>
      </c>
      <c r="BU529" s="217"/>
    </row>
    <row r="530" spans="1:73" ht="31.2">
      <c r="A530" s="201">
        <v>526</v>
      </c>
      <c r="B530" s="202" t="s">
        <v>3046</v>
      </c>
      <c r="C530" s="202" t="s">
        <v>3047</v>
      </c>
      <c r="D530" s="202" t="s">
        <v>3081</v>
      </c>
      <c r="E530" s="202" t="s">
        <v>3082</v>
      </c>
      <c r="F530" s="203">
        <v>41</v>
      </c>
      <c r="G530" s="202" t="s">
        <v>1333</v>
      </c>
      <c r="H530" s="204">
        <v>410204700</v>
      </c>
      <c r="I530" s="205" t="s">
        <v>1043</v>
      </c>
      <c r="J530" s="205" t="s">
        <v>1335</v>
      </c>
      <c r="K530" s="205" t="s">
        <v>3089</v>
      </c>
      <c r="L530" s="220">
        <v>123</v>
      </c>
      <c r="M530" s="202" t="s">
        <v>1713</v>
      </c>
      <c r="N530" s="204">
        <v>123</v>
      </c>
      <c r="O530" s="202" t="s">
        <v>3080</v>
      </c>
      <c r="P530" s="210">
        <v>98990163.934426233</v>
      </c>
      <c r="Q530" s="210">
        <v>0</v>
      </c>
      <c r="R530" s="210">
        <v>0</v>
      </c>
      <c r="S530" s="210">
        <v>0</v>
      </c>
      <c r="T530" s="210">
        <v>0</v>
      </c>
      <c r="U530" s="210">
        <v>0</v>
      </c>
      <c r="V530" s="210">
        <v>0</v>
      </c>
      <c r="W530" s="210">
        <v>0</v>
      </c>
      <c r="X530" s="211">
        <v>98990163.934426233</v>
      </c>
      <c r="Y530" s="210">
        <v>0</v>
      </c>
      <c r="Z530" s="210">
        <v>0</v>
      </c>
      <c r="AA530" s="210">
        <v>21009836.065573767</v>
      </c>
      <c r="AB530" s="212">
        <v>21009836.065573767</v>
      </c>
      <c r="AC530" s="213">
        <v>120000000</v>
      </c>
      <c r="AD530" s="210">
        <v>102949770.4918033</v>
      </c>
      <c r="AE530" s="210">
        <v>0</v>
      </c>
      <c r="AF530" s="210">
        <v>0</v>
      </c>
      <c r="AG530" s="210">
        <v>0</v>
      </c>
      <c r="AH530" s="210">
        <v>0</v>
      </c>
      <c r="AI530" s="210">
        <v>0</v>
      </c>
      <c r="AJ530" s="210">
        <v>0</v>
      </c>
      <c r="AK530" s="210">
        <v>0</v>
      </c>
      <c r="AL530" s="211">
        <v>102949770.4918033</v>
      </c>
      <c r="AM530" s="210">
        <v>0</v>
      </c>
      <c r="AN530" s="210">
        <v>0</v>
      </c>
      <c r="AO530" s="210">
        <v>26650229.508196712</v>
      </c>
      <c r="AP530" s="212">
        <v>26650229.508196712</v>
      </c>
      <c r="AQ530" s="214">
        <v>129600000.00000001</v>
      </c>
      <c r="AR530" s="210">
        <v>107067761.31147544</v>
      </c>
      <c r="AS530" s="210">
        <v>0</v>
      </c>
      <c r="AT530" s="210">
        <v>0</v>
      </c>
      <c r="AU530" s="210">
        <v>0</v>
      </c>
      <c r="AV530" s="210">
        <v>0</v>
      </c>
      <c r="AW530" s="210">
        <v>0</v>
      </c>
      <c r="AX530" s="210">
        <v>0</v>
      </c>
      <c r="AY530" s="210">
        <v>0</v>
      </c>
      <c r="AZ530" s="211">
        <v>107067761.31147544</v>
      </c>
      <c r="BA530" s="210">
        <v>0</v>
      </c>
      <c r="BB530" s="210">
        <v>0</v>
      </c>
      <c r="BC530" s="210">
        <v>32900238.688524589</v>
      </c>
      <c r="BD530" s="212">
        <v>32900238.688524589</v>
      </c>
      <c r="BE530" s="214">
        <v>139968000.00000003</v>
      </c>
      <c r="BF530" s="210">
        <v>111350471.76393445</v>
      </c>
      <c r="BG530" s="210">
        <v>0</v>
      </c>
      <c r="BH530" s="210">
        <v>0</v>
      </c>
      <c r="BI530" s="210">
        <v>0</v>
      </c>
      <c r="BJ530" s="210">
        <v>0</v>
      </c>
      <c r="BK530" s="210">
        <v>0</v>
      </c>
      <c r="BL530" s="210">
        <v>0</v>
      </c>
      <c r="BM530" s="210">
        <v>0</v>
      </c>
      <c r="BN530" s="211">
        <v>111350471.76393445</v>
      </c>
      <c r="BO530" s="210">
        <v>0</v>
      </c>
      <c r="BP530" s="210">
        <v>0</v>
      </c>
      <c r="BQ530" s="210">
        <v>39814968.236065581</v>
      </c>
      <c r="BR530" s="212">
        <v>39814968.236065581</v>
      </c>
      <c r="BS530" s="215">
        <v>151165440.00000003</v>
      </c>
      <c r="BT530" s="216">
        <v>540733440</v>
      </c>
      <c r="BU530" s="217"/>
    </row>
    <row r="531" spans="1:73" ht="31.2">
      <c r="A531" s="201">
        <v>527</v>
      </c>
      <c r="B531" s="202" t="s">
        <v>3046</v>
      </c>
      <c r="C531" s="202" t="s">
        <v>3047</v>
      </c>
      <c r="D531" s="202" t="s">
        <v>3081</v>
      </c>
      <c r="E531" s="202" t="s">
        <v>3082</v>
      </c>
      <c r="F531" s="203">
        <v>41</v>
      </c>
      <c r="G531" s="202" t="s">
        <v>1487</v>
      </c>
      <c r="H531" s="204">
        <v>410303100</v>
      </c>
      <c r="I531" s="205" t="s">
        <v>1043</v>
      </c>
      <c r="J531" s="205" t="s">
        <v>3091</v>
      </c>
      <c r="K531" s="205" t="s">
        <v>3092</v>
      </c>
      <c r="L531" s="220">
        <v>0</v>
      </c>
      <c r="M531" s="202" t="s">
        <v>1713</v>
      </c>
      <c r="N531" s="204">
        <v>17</v>
      </c>
      <c r="O531" s="202" t="s">
        <v>3080</v>
      </c>
      <c r="P531" s="210">
        <v>0</v>
      </c>
      <c r="Q531" s="210">
        <v>0</v>
      </c>
      <c r="R531" s="210">
        <v>0</v>
      </c>
      <c r="S531" s="210">
        <v>0</v>
      </c>
      <c r="T531" s="210">
        <v>0</v>
      </c>
      <c r="U531" s="210">
        <v>0</v>
      </c>
      <c r="V531" s="210">
        <v>1200000000</v>
      </c>
      <c r="W531" s="210">
        <v>0</v>
      </c>
      <c r="X531" s="211">
        <v>1200000000</v>
      </c>
      <c r="Y531" s="210">
        <v>1000000000</v>
      </c>
      <c r="Z531" s="210"/>
      <c r="AA531" s="210"/>
      <c r="AB531" s="212">
        <v>1000000000</v>
      </c>
      <c r="AC531" s="213">
        <v>2200000000</v>
      </c>
      <c r="AD531" s="210">
        <v>0</v>
      </c>
      <c r="AE531" s="210">
        <v>0</v>
      </c>
      <c r="AF531" s="210">
        <v>0</v>
      </c>
      <c r="AG531" s="210">
        <v>0</v>
      </c>
      <c r="AH531" s="210">
        <v>0</v>
      </c>
      <c r="AI531" s="210">
        <v>0</v>
      </c>
      <c r="AJ531" s="210">
        <v>500000000</v>
      </c>
      <c r="AK531" s="210">
        <v>0</v>
      </c>
      <c r="AL531" s="211">
        <v>500000000</v>
      </c>
      <c r="AM531" s="210">
        <v>1000000000</v>
      </c>
      <c r="AN531" s="210"/>
      <c r="AO531" s="210"/>
      <c r="AP531" s="212">
        <v>1000000000</v>
      </c>
      <c r="AQ531" s="214">
        <v>1500000000</v>
      </c>
      <c r="AR531" s="210">
        <v>0</v>
      </c>
      <c r="AS531" s="210">
        <v>0</v>
      </c>
      <c r="AT531" s="210">
        <v>0</v>
      </c>
      <c r="AU531" s="210">
        <v>0</v>
      </c>
      <c r="AV531" s="210">
        <v>0</v>
      </c>
      <c r="AW531" s="210">
        <v>0</v>
      </c>
      <c r="AX531" s="210">
        <v>450000000</v>
      </c>
      <c r="AY531" s="210">
        <v>0</v>
      </c>
      <c r="AZ531" s="211">
        <v>450000000</v>
      </c>
      <c r="BA531" s="210">
        <v>1000000000</v>
      </c>
      <c r="BB531" s="210"/>
      <c r="BC531" s="210"/>
      <c r="BD531" s="212">
        <v>1000000000</v>
      </c>
      <c r="BE531" s="214">
        <v>1450000000</v>
      </c>
      <c r="BF531" s="210">
        <v>0</v>
      </c>
      <c r="BG531" s="210">
        <v>0</v>
      </c>
      <c r="BH531" s="210">
        <v>0</v>
      </c>
      <c r="BI531" s="210">
        <v>0</v>
      </c>
      <c r="BJ531" s="210">
        <v>0</v>
      </c>
      <c r="BK531" s="210">
        <v>0</v>
      </c>
      <c r="BL531" s="210">
        <v>100000000</v>
      </c>
      <c r="BM531" s="210">
        <v>0</v>
      </c>
      <c r="BN531" s="211">
        <v>100000000</v>
      </c>
      <c r="BO531" s="210">
        <v>1000000000</v>
      </c>
      <c r="BP531" s="210"/>
      <c r="BQ531" s="210"/>
      <c r="BR531" s="212">
        <v>1000000000</v>
      </c>
      <c r="BS531" s="215">
        <v>1100000000</v>
      </c>
      <c r="BT531" s="216">
        <v>6250000000</v>
      </c>
      <c r="BU531" s="217"/>
    </row>
    <row r="532" spans="1:73" ht="31.2">
      <c r="A532" s="201">
        <v>528</v>
      </c>
      <c r="B532" s="202" t="s">
        <v>3046</v>
      </c>
      <c r="C532" s="202" t="s">
        <v>3047</v>
      </c>
      <c r="D532" s="202" t="s">
        <v>3081</v>
      </c>
      <c r="E532" s="202" t="s">
        <v>3082</v>
      </c>
      <c r="F532" s="203">
        <v>41</v>
      </c>
      <c r="G532" s="202" t="s">
        <v>1487</v>
      </c>
      <c r="H532" s="204">
        <v>410305200</v>
      </c>
      <c r="I532" s="205" t="s">
        <v>1043</v>
      </c>
      <c r="J532" s="205" t="s">
        <v>3093</v>
      </c>
      <c r="K532" s="205" t="s">
        <v>3094</v>
      </c>
      <c r="L532" s="220" t="s">
        <v>23</v>
      </c>
      <c r="M532" s="202" t="s">
        <v>1713</v>
      </c>
      <c r="N532" s="230">
        <v>15000</v>
      </c>
      <c r="O532" s="202" t="s">
        <v>3080</v>
      </c>
      <c r="P532" s="210">
        <v>32996721.311475411</v>
      </c>
      <c r="Q532" s="210">
        <v>0</v>
      </c>
      <c r="R532" s="210">
        <v>0</v>
      </c>
      <c r="S532" s="210">
        <v>0</v>
      </c>
      <c r="T532" s="210">
        <v>0</v>
      </c>
      <c r="U532" s="210">
        <v>0</v>
      </c>
      <c r="V532" s="210">
        <v>800000000</v>
      </c>
      <c r="W532" s="210">
        <v>0</v>
      </c>
      <c r="X532" s="211">
        <v>832996721.3114754</v>
      </c>
      <c r="Y532" s="210">
        <v>0</v>
      </c>
      <c r="Z532" s="210">
        <v>0</v>
      </c>
      <c r="AA532" s="210">
        <v>7003278.6885245889</v>
      </c>
      <c r="AB532" s="212">
        <v>7003278.6885245889</v>
      </c>
      <c r="AC532" s="213">
        <v>840000000</v>
      </c>
      <c r="AD532" s="210">
        <v>34316590.163934425</v>
      </c>
      <c r="AE532" s="210">
        <v>0</v>
      </c>
      <c r="AF532" s="210">
        <v>0</v>
      </c>
      <c r="AG532" s="210">
        <v>0</v>
      </c>
      <c r="AH532" s="210">
        <v>0</v>
      </c>
      <c r="AI532" s="210">
        <v>0</v>
      </c>
      <c r="AJ532" s="210">
        <v>500000000</v>
      </c>
      <c r="AK532" s="210">
        <v>0</v>
      </c>
      <c r="AL532" s="211">
        <v>534316590.16393441</v>
      </c>
      <c r="AM532" s="210">
        <v>0</v>
      </c>
      <c r="AN532" s="210">
        <v>0</v>
      </c>
      <c r="AO532" s="210">
        <v>8883409.8360655755</v>
      </c>
      <c r="AP532" s="212">
        <v>8883409.8360655755</v>
      </c>
      <c r="AQ532" s="214">
        <v>543200000</v>
      </c>
      <c r="AR532" s="210">
        <v>35689253.770491801</v>
      </c>
      <c r="AS532" s="210">
        <v>0</v>
      </c>
      <c r="AT532" s="210">
        <v>0</v>
      </c>
      <c r="AU532" s="210">
        <v>0</v>
      </c>
      <c r="AV532" s="210">
        <v>0</v>
      </c>
      <c r="AW532" s="210">
        <v>0</v>
      </c>
      <c r="AX532" s="210">
        <v>550000000</v>
      </c>
      <c r="AY532" s="210">
        <v>0</v>
      </c>
      <c r="AZ532" s="211">
        <v>585689253.77049184</v>
      </c>
      <c r="BA532" s="210">
        <v>0</v>
      </c>
      <c r="BB532" s="210">
        <v>0</v>
      </c>
      <c r="BC532" s="210">
        <v>10966746.229508199</v>
      </c>
      <c r="BD532" s="212">
        <v>10966746.229508199</v>
      </c>
      <c r="BE532" s="214">
        <v>596656000</v>
      </c>
      <c r="BF532" s="210">
        <v>37116823.921311475</v>
      </c>
      <c r="BG532" s="210">
        <v>0</v>
      </c>
      <c r="BH532" s="210">
        <v>0</v>
      </c>
      <c r="BI532" s="210">
        <v>0</v>
      </c>
      <c r="BJ532" s="210">
        <v>0</v>
      </c>
      <c r="BK532" s="210">
        <v>0</v>
      </c>
      <c r="BL532" s="210">
        <v>400000000</v>
      </c>
      <c r="BM532" s="210">
        <v>0</v>
      </c>
      <c r="BN532" s="211">
        <v>437116823.9213115</v>
      </c>
      <c r="BO532" s="210">
        <v>0</v>
      </c>
      <c r="BP532" s="210">
        <v>0</v>
      </c>
      <c r="BQ532" s="210">
        <v>13271656.078688525</v>
      </c>
      <c r="BR532" s="212">
        <v>13271656.078688525</v>
      </c>
      <c r="BS532" s="215">
        <v>450388480</v>
      </c>
      <c r="BT532" s="216">
        <v>2430244480</v>
      </c>
      <c r="BU532" s="217"/>
    </row>
    <row r="533" spans="1:73" ht="31.2">
      <c r="A533" s="201">
        <v>529</v>
      </c>
      <c r="B533" s="202" t="s">
        <v>3046</v>
      </c>
      <c r="C533" s="202" t="s">
        <v>3047</v>
      </c>
      <c r="D533" s="202" t="s">
        <v>3081</v>
      </c>
      <c r="E533" s="202" t="s">
        <v>3082</v>
      </c>
      <c r="F533" s="203">
        <v>41</v>
      </c>
      <c r="G533" s="202" t="s">
        <v>1487</v>
      </c>
      <c r="H533" s="204">
        <v>410306700</v>
      </c>
      <c r="I533" s="205" t="s">
        <v>937</v>
      </c>
      <c r="J533" s="205" t="s">
        <v>1260</v>
      </c>
      <c r="K533" s="205" t="s">
        <v>3095</v>
      </c>
      <c r="L533" s="220">
        <v>0</v>
      </c>
      <c r="M533" s="202" t="s">
        <v>3096</v>
      </c>
      <c r="N533" s="230">
        <v>1</v>
      </c>
      <c r="O533" s="202" t="s">
        <v>3080</v>
      </c>
      <c r="P533" s="210">
        <v>12373770.491803279</v>
      </c>
      <c r="Q533" s="210">
        <v>0</v>
      </c>
      <c r="R533" s="210">
        <v>0</v>
      </c>
      <c r="S533" s="210">
        <v>0</v>
      </c>
      <c r="T533" s="210">
        <v>0</v>
      </c>
      <c r="U533" s="210">
        <v>0</v>
      </c>
      <c r="V533" s="210">
        <v>0</v>
      </c>
      <c r="W533" s="210">
        <v>0</v>
      </c>
      <c r="X533" s="211">
        <v>12373770.491803279</v>
      </c>
      <c r="Y533" s="210">
        <v>0</v>
      </c>
      <c r="Z533" s="210">
        <v>0</v>
      </c>
      <c r="AA533" s="210">
        <v>2626229.5081967209</v>
      </c>
      <c r="AB533" s="212">
        <v>2626229.5081967209</v>
      </c>
      <c r="AC533" s="213">
        <v>15000000</v>
      </c>
      <c r="AD533" s="210">
        <v>12868721.311475413</v>
      </c>
      <c r="AE533" s="210">
        <v>0</v>
      </c>
      <c r="AF533" s="210">
        <v>0</v>
      </c>
      <c r="AG533" s="210">
        <v>0</v>
      </c>
      <c r="AH533" s="210">
        <v>0</v>
      </c>
      <c r="AI533" s="210">
        <v>0</v>
      </c>
      <c r="AJ533" s="210">
        <v>0</v>
      </c>
      <c r="AK533" s="210">
        <v>0</v>
      </c>
      <c r="AL533" s="211">
        <v>12868721.311475413</v>
      </c>
      <c r="AM533" s="210">
        <v>0</v>
      </c>
      <c r="AN533" s="210">
        <v>0</v>
      </c>
      <c r="AO533" s="210">
        <v>3331278.6885245889</v>
      </c>
      <c r="AP533" s="212">
        <v>3331278.6885245889</v>
      </c>
      <c r="AQ533" s="214">
        <v>16200000.000000002</v>
      </c>
      <c r="AR533" s="210">
        <v>13383470.16393443</v>
      </c>
      <c r="AS533" s="210">
        <v>0</v>
      </c>
      <c r="AT533" s="210">
        <v>0</v>
      </c>
      <c r="AU533" s="210">
        <v>0</v>
      </c>
      <c r="AV533" s="210">
        <v>0</v>
      </c>
      <c r="AW533" s="210">
        <v>0</v>
      </c>
      <c r="AX533" s="210">
        <v>0</v>
      </c>
      <c r="AY533" s="210">
        <v>0</v>
      </c>
      <c r="AZ533" s="211">
        <v>13383470.16393443</v>
      </c>
      <c r="BA533" s="210">
        <v>0</v>
      </c>
      <c r="BB533" s="210">
        <v>0</v>
      </c>
      <c r="BC533" s="210">
        <v>4112529.8360655736</v>
      </c>
      <c r="BD533" s="212">
        <v>4112529.8360655736</v>
      </c>
      <c r="BE533" s="214">
        <v>17496000.000000004</v>
      </c>
      <c r="BF533" s="210">
        <v>13918808.970491806</v>
      </c>
      <c r="BG533" s="210">
        <v>0</v>
      </c>
      <c r="BH533" s="210">
        <v>0</v>
      </c>
      <c r="BI533" s="210">
        <v>0</v>
      </c>
      <c r="BJ533" s="210">
        <v>0</v>
      </c>
      <c r="BK533" s="210">
        <v>0</v>
      </c>
      <c r="BL533" s="210">
        <v>0</v>
      </c>
      <c r="BM533" s="210">
        <v>0</v>
      </c>
      <c r="BN533" s="211">
        <v>13918808.970491806</v>
      </c>
      <c r="BO533" s="210">
        <v>0</v>
      </c>
      <c r="BP533" s="210">
        <v>0</v>
      </c>
      <c r="BQ533" s="210">
        <v>4976871.0295081977</v>
      </c>
      <c r="BR533" s="212">
        <v>4976871.0295081977</v>
      </c>
      <c r="BS533" s="215">
        <v>18895680.000000004</v>
      </c>
      <c r="BT533" s="216">
        <v>67591680</v>
      </c>
      <c r="BU533" s="217"/>
    </row>
    <row r="534" spans="1:73" ht="15.6">
      <c r="A534" s="201">
        <v>530</v>
      </c>
      <c r="B534" s="202" t="s">
        <v>3046</v>
      </c>
      <c r="C534" s="202" t="s">
        <v>3099</v>
      </c>
      <c r="D534" s="202" t="s">
        <v>3100</v>
      </c>
      <c r="E534" s="202" t="s">
        <v>3101</v>
      </c>
      <c r="F534" s="203">
        <v>41</v>
      </c>
      <c r="G534" s="202" t="s">
        <v>1487</v>
      </c>
      <c r="H534" s="204">
        <v>410300900</v>
      </c>
      <c r="I534" s="205" t="s">
        <v>770</v>
      </c>
      <c r="J534" s="205" t="s">
        <v>3105</v>
      </c>
      <c r="K534" s="205" t="s">
        <v>3106</v>
      </c>
      <c r="L534" s="220">
        <v>3500</v>
      </c>
      <c r="M534" s="202" t="s">
        <v>3096</v>
      </c>
      <c r="N534" s="230">
        <v>6500</v>
      </c>
      <c r="O534" s="202" t="s">
        <v>3080</v>
      </c>
      <c r="P534" s="210">
        <v>59806557.377049178</v>
      </c>
      <c r="Q534" s="210">
        <v>0</v>
      </c>
      <c r="R534" s="210">
        <v>0</v>
      </c>
      <c r="S534" s="210">
        <v>0</v>
      </c>
      <c r="T534" s="210">
        <v>0</v>
      </c>
      <c r="U534" s="210">
        <v>0</v>
      </c>
      <c r="V534" s="210">
        <v>0</v>
      </c>
      <c r="W534" s="210">
        <v>0</v>
      </c>
      <c r="X534" s="211">
        <v>59806557.377049178</v>
      </c>
      <c r="Y534" s="210">
        <v>0</v>
      </c>
      <c r="Z534" s="210">
        <v>0</v>
      </c>
      <c r="AA534" s="210">
        <v>12693442.622950822</v>
      </c>
      <c r="AB534" s="212">
        <v>12693442.622950822</v>
      </c>
      <c r="AC534" s="213">
        <v>72500000</v>
      </c>
      <c r="AD534" s="210">
        <v>62198819.672131151</v>
      </c>
      <c r="AE534" s="210">
        <v>0</v>
      </c>
      <c r="AF534" s="210">
        <v>0</v>
      </c>
      <c r="AG534" s="210">
        <v>0</v>
      </c>
      <c r="AH534" s="210">
        <v>0</v>
      </c>
      <c r="AI534" s="210">
        <v>0</v>
      </c>
      <c r="AJ534" s="210">
        <v>0</v>
      </c>
      <c r="AK534" s="210">
        <v>0</v>
      </c>
      <c r="AL534" s="211">
        <v>62198819.672131151</v>
      </c>
      <c r="AM534" s="210">
        <v>0</v>
      </c>
      <c r="AN534" s="210">
        <v>0</v>
      </c>
      <c r="AO534" s="210">
        <v>16101180.327868849</v>
      </c>
      <c r="AP534" s="212">
        <v>16101180.327868849</v>
      </c>
      <c r="AQ534" s="214">
        <v>78300000</v>
      </c>
      <c r="AR534" s="210">
        <v>64686772.459016398</v>
      </c>
      <c r="AS534" s="210">
        <v>0</v>
      </c>
      <c r="AT534" s="210">
        <v>0</v>
      </c>
      <c r="AU534" s="210">
        <v>0</v>
      </c>
      <c r="AV534" s="210">
        <v>0</v>
      </c>
      <c r="AW534" s="210">
        <v>0</v>
      </c>
      <c r="AX534" s="210">
        <v>0</v>
      </c>
      <c r="AY534" s="210">
        <v>0</v>
      </c>
      <c r="AZ534" s="211">
        <v>64686772.459016398</v>
      </c>
      <c r="BA534" s="210">
        <v>0</v>
      </c>
      <c r="BB534" s="210">
        <v>0</v>
      </c>
      <c r="BC534" s="210">
        <v>19877227.540983602</v>
      </c>
      <c r="BD534" s="212">
        <v>19877227.540983602</v>
      </c>
      <c r="BE534" s="214">
        <v>84564000</v>
      </c>
      <c r="BF534" s="210">
        <v>67274243.357377052</v>
      </c>
      <c r="BG534" s="210">
        <v>0</v>
      </c>
      <c r="BH534" s="210">
        <v>0</v>
      </c>
      <c r="BI534" s="210">
        <v>0</v>
      </c>
      <c r="BJ534" s="210">
        <v>0</v>
      </c>
      <c r="BK534" s="210">
        <v>0</v>
      </c>
      <c r="BL534" s="210">
        <v>0</v>
      </c>
      <c r="BM534" s="210">
        <v>0</v>
      </c>
      <c r="BN534" s="211">
        <v>67274243.357377052</v>
      </c>
      <c r="BO534" s="210">
        <v>0</v>
      </c>
      <c r="BP534" s="210">
        <v>0</v>
      </c>
      <c r="BQ534" s="210">
        <v>24054876.642622948</v>
      </c>
      <c r="BR534" s="212">
        <v>24054876.642622948</v>
      </c>
      <c r="BS534" s="215">
        <v>91329120</v>
      </c>
      <c r="BT534" s="216">
        <v>326693120</v>
      </c>
      <c r="BU534" s="217"/>
    </row>
    <row r="535" spans="1:73" ht="31.2">
      <c r="A535" s="201">
        <v>531</v>
      </c>
      <c r="B535" s="202" t="s">
        <v>3046</v>
      </c>
      <c r="C535" s="202" t="s">
        <v>3099</v>
      </c>
      <c r="D535" s="202" t="s">
        <v>3100</v>
      </c>
      <c r="E535" s="202" t="s">
        <v>3101</v>
      </c>
      <c r="F535" s="203">
        <v>41</v>
      </c>
      <c r="G535" s="202" t="s">
        <v>1333</v>
      </c>
      <c r="H535" s="204">
        <v>410205200</v>
      </c>
      <c r="I535" s="205" t="s">
        <v>3108</v>
      </c>
      <c r="J535" s="205" t="s">
        <v>3109</v>
      </c>
      <c r="K535" s="205" t="s">
        <v>3110</v>
      </c>
      <c r="L535" s="220">
        <v>6000</v>
      </c>
      <c r="M535" s="202" t="s">
        <v>3096</v>
      </c>
      <c r="N535" s="230">
        <v>11000</v>
      </c>
      <c r="O535" s="202" t="s">
        <v>3080</v>
      </c>
      <c r="P535" s="210">
        <v>51557377.049180329</v>
      </c>
      <c r="Q535" s="210">
        <v>0</v>
      </c>
      <c r="R535" s="210">
        <v>0</v>
      </c>
      <c r="S535" s="210">
        <v>0</v>
      </c>
      <c r="T535" s="210">
        <v>0</v>
      </c>
      <c r="U535" s="210">
        <v>0</v>
      </c>
      <c r="V535" s="210">
        <v>0</v>
      </c>
      <c r="W535" s="210">
        <v>0</v>
      </c>
      <c r="X535" s="211">
        <v>51557377.049180329</v>
      </c>
      <c r="Y535" s="210">
        <v>0</v>
      </c>
      <c r="Z535" s="210">
        <v>0</v>
      </c>
      <c r="AA535" s="210">
        <v>10942622.950819671</v>
      </c>
      <c r="AB535" s="212">
        <v>10942622.950819671</v>
      </c>
      <c r="AC535" s="213">
        <v>62500000</v>
      </c>
      <c r="AD535" s="210">
        <v>53619672.131147541</v>
      </c>
      <c r="AE535" s="210">
        <v>0</v>
      </c>
      <c r="AF535" s="210">
        <v>0</v>
      </c>
      <c r="AG535" s="210">
        <v>0</v>
      </c>
      <c r="AH535" s="210">
        <v>0</v>
      </c>
      <c r="AI535" s="210">
        <v>0</v>
      </c>
      <c r="AJ535" s="210">
        <v>0</v>
      </c>
      <c r="AK535" s="210">
        <v>0</v>
      </c>
      <c r="AL535" s="211">
        <v>53619672.131147541</v>
      </c>
      <c r="AM535" s="210">
        <v>0</v>
      </c>
      <c r="AN535" s="210">
        <v>0</v>
      </c>
      <c r="AO535" s="210">
        <v>13880327.868852459</v>
      </c>
      <c r="AP535" s="212">
        <v>13880327.868852459</v>
      </c>
      <c r="AQ535" s="214">
        <v>67500000</v>
      </c>
      <c r="AR535" s="210">
        <v>55764459.016393445</v>
      </c>
      <c r="AS535" s="210">
        <v>0</v>
      </c>
      <c r="AT535" s="210">
        <v>0</v>
      </c>
      <c r="AU535" s="210">
        <v>0</v>
      </c>
      <c r="AV535" s="210">
        <v>0</v>
      </c>
      <c r="AW535" s="210">
        <v>0</v>
      </c>
      <c r="AX535" s="210">
        <v>0</v>
      </c>
      <c r="AY535" s="210">
        <v>0</v>
      </c>
      <c r="AZ535" s="211">
        <v>55764459.016393445</v>
      </c>
      <c r="BA535" s="210">
        <v>0</v>
      </c>
      <c r="BB535" s="210">
        <v>0</v>
      </c>
      <c r="BC535" s="210">
        <v>17135540.983606555</v>
      </c>
      <c r="BD535" s="212">
        <v>17135540.983606555</v>
      </c>
      <c r="BE535" s="214">
        <v>72900000</v>
      </c>
      <c r="BF535" s="210">
        <v>57995037.377049178</v>
      </c>
      <c r="BG535" s="210">
        <v>0</v>
      </c>
      <c r="BH535" s="210">
        <v>0</v>
      </c>
      <c r="BI535" s="210">
        <v>0</v>
      </c>
      <c r="BJ535" s="210">
        <v>0</v>
      </c>
      <c r="BK535" s="210">
        <v>0</v>
      </c>
      <c r="BL535" s="210">
        <v>0</v>
      </c>
      <c r="BM535" s="210">
        <v>0</v>
      </c>
      <c r="BN535" s="211">
        <v>57995037.377049178</v>
      </c>
      <c r="BO535" s="210">
        <v>0</v>
      </c>
      <c r="BP535" s="210">
        <v>0</v>
      </c>
      <c r="BQ535" s="210">
        <v>20736962.622950822</v>
      </c>
      <c r="BR535" s="212">
        <v>20736962.622950822</v>
      </c>
      <c r="BS535" s="215">
        <v>78732000</v>
      </c>
      <c r="BT535" s="216">
        <v>281632000</v>
      </c>
      <c r="BU535" s="217"/>
    </row>
    <row r="536" spans="1:73" ht="31.2">
      <c r="A536" s="201">
        <v>532</v>
      </c>
      <c r="B536" s="202" t="s">
        <v>3046</v>
      </c>
      <c r="C536" s="202" t="s">
        <v>3099</v>
      </c>
      <c r="D536" s="202" t="s">
        <v>3100</v>
      </c>
      <c r="E536" s="202" t="s">
        <v>3101</v>
      </c>
      <c r="F536" s="203">
        <v>41</v>
      </c>
      <c r="G536" s="202" t="s">
        <v>1333</v>
      </c>
      <c r="H536" s="204">
        <v>410204500</v>
      </c>
      <c r="I536" s="205" t="s">
        <v>770</v>
      </c>
      <c r="J536" s="205" t="s">
        <v>2005</v>
      </c>
      <c r="K536" s="205" t="s">
        <v>3112</v>
      </c>
      <c r="L536" s="220">
        <v>5000</v>
      </c>
      <c r="M536" s="202" t="s">
        <v>3096</v>
      </c>
      <c r="N536" s="204" t="s">
        <v>3655</v>
      </c>
      <c r="O536" s="202" t="s">
        <v>3080</v>
      </c>
      <c r="P536" s="210">
        <v>51557377.049180329</v>
      </c>
      <c r="Q536" s="210">
        <v>0</v>
      </c>
      <c r="R536" s="210">
        <v>0</v>
      </c>
      <c r="S536" s="210">
        <v>0</v>
      </c>
      <c r="T536" s="210">
        <v>0</v>
      </c>
      <c r="U536" s="210">
        <v>0</v>
      </c>
      <c r="V536" s="210">
        <v>0</v>
      </c>
      <c r="W536" s="210">
        <v>0</v>
      </c>
      <c r="X536" s="211">
        <v>51557377.049180329</v>
      </c>
      <c r="Y536" s="210">
        <v>0</v>
      </c>
      <c r="Z536" s="210">
        <v>0</v>
      </c>
      <c r="AA536" s="210">
        <v>10942622.950819671</v>
      </c>
      <c r="AB536" s="212">
        <v>10942622.950819671</v>
      </c>
      <c r="AC536" s="213">
        <v>62500000</v>
      </c>
      <c r="AD536" s="210">
        <v>53619672.131147541</v>
      </c>
      <c r="AE536" s="210">
        <v>0</v>
      </c>
      <c r="AF536" s="210">
        <v>0</v>
      </c>
      <c r="AG536" s="210">
        <v>0</v>
      </c>
      <c r="AH536" s="210">
        <v>0</v>
      </c>
      <c r="AI536" s="210">
        <v>0</v>
      </c>
      <c r="AJ536" s="210">
        <v>0</v>
      </c>
      <c r="AK536" s="210">
        <v>0</v>
      </c>
      <c r="AL536" s="211">
        <v>53619672.131147541</v>
      </c>
      <c r="AM536" s="210">
        <v>0</v>
      </c>
      <c r="AN536" s="210">
        <v>0</v>
      </c>
      <c r="AO536" s="210">
        <v>13880327.868852459</v>
      </c>
      <c r="AP536" s="212">
        <v>13880327.868852459</v>
      </c>
      <c r="AQ536" s="214">
        <v>67500000</v>
      </c>
      <c r="AR536" s="210">
        <v>55764459.016393445</v>
      </c>
      <c r="AS536" s="210">
        <v>0</v>
      </c>
      <c r="AT536" s="210">
        <v>0</v>
      </c>
      <c r="AU536" s="210">
        <v>0</v>
      </c>
      <c r="AV536" s="210">
        <v>0</v>
      </c>
      <c r="AW536" s="210">
        <v>0</v>
      </c>
      <c r="AX536" s="210">
        <v>0</v>
      </c>
      <c r="AY536" s="210">
        <v>0</v>
      </c>
      <c r="AZ536" s="211">
        <v>55764459.016393445</v>
      </c>
      <c r="BA536" s="210">
        <v>0</v>
      </c>
      <c r="BB536" s="210">
        <v>0</v>
      </c>
      <c r="BC536" s="210">
        <v>17135540.983606555</v>
      </c>
      <c r="BD536" s="212">
        <v>17135540.983606555</v>
      </c>
      <c r="BE536" s="214">
        <v>72900000</v>
      </c>
      <c r="BF536" s="210">
        <v>57995037.377049178</v>
      </c>
      <c r="BG536" s="210">
        <v>0</v>
      </c>
      <c r="BH536" s="210">
        <v>0</v>
      </c>
      <c r="BI536" s="210">
        <v>0</v>
      </c>
      <c r="BJ536" s="210">
        <v>0</v>
      </c>
      <c r="BK536" s="210">
        <v>0</v>
      </c>
      <c r="BL536" s="210">
        <v>0</v>
      </c>
      <c r="BM536" s="210">
        <v>0</v>
      </c>
      <c r="BN536" s="211">
        <v>57995037.377049178</v>
      </c>
      <c r="BO536" s="210">
        <v>0</v>
      </c>
      <c r="BP536" s="210">
        <v>0</v>
      </c>
      <c r="BQ536" s="210">
        <v>20736962.622950822</v>
      </c>
      <c r="BR536" s="212">
        <v>20736962.622950822</v>
      </c>
      <c r="BS536" s="215">
        <v>78732000</v>
      </c>
      <c r="BT536" s="216">
        <v>281632000</v>
      </c>
      <c r="BU536" s="217"/>
    </row>
    <row r="537" spans="1:73" ht="31.2">
      <c r="A537" s="201">
        <v>533</v>
      </c>
      <c r="B537" s="202" t="s">
        <v>3046</v>
      </c>
      <c r="C537" s="202" t="s">
        <v>3099</v>
      </c>
      <c r="D537" s="202" t="s">
        <v>3100</v>
      </c>
      <c r="E537" s="202" t="s">
        <v>3101</v>
      </c>
      <c r="F537" s="203">
        <v>41</v>
      </c>
      <c r="G537" s="202" t="s">
        <v>1333</v>
      </c>
      <c r="H537" s="204">
        <v>410205200</v>
      </c>
      <c r="I537" s="205" t="s">
        <v>3108</v>
      </c>
      <c r="J537" s="205" t="s">
        <v>3114</v>
      </c>
      <c r="K537" s="205" t="s">
        <v>3115</v>
      </c>
      <c r="L537" s="220">
        <v>500</v>
      </c>
      <c r="M537" s="202" t="s">
        <v>3656</v>
      </c>
      <c r="N537" s="230">
        <v>2500</v>
      </c>
      <c r="O537" s="202" t="s">
        <v>3080</v>
      </c>
      <c r="P537" s="210">
        <v>57744262.295081966</v>
      </c>
      <c r="Q537" s="210">
        <v>0</v>
      </c>
      <c r="R537" s="210">
        <v>0</v>
      </c>
      <c r="S537" s="210">
        <v>0</v>
      </c>
      <c r="T537" s="210">
        <v>0</v>
      </c>
      <c r="U537" s="210">
        <v>0</v>
      </c>
      <c r="V537" s="210">
        <v>0</v>
      </c>
      <c r="W537" s="210">
        <v>0</v>
      </c>
      <c r="X537" s="211">
        <v>57744262.295081966</v>
      </c>
      <c r="Y537" s="210">
        <v>0</v>
      </c>
      <c r="Z537" s="210">
        <v>0</v>
      </c>
      <c r="AA537" s="210">
        <v>12255737.704918034</v>
      </c>
      <c r="AB537" s="212">
        <v>12255737.704918034</v>
      </c>
      <c r="AC537" s="213">
        <v>70000000</v>
      </c>
      <c r="AD537" s="210">
        <v>60054032.786885247</v>
      </c>
      <c r="AE537" s="210">
        <v>0</v>
      </c>
      <c r="AF537" s="210">
        <v>0</v>
      </c>
      <c r="AG537" s="210">
        <v>0</v>
      </c>
      <c r="AH537" s="210">
        <v>0</v>
      </c>
      <c r="AI537" s="210">
        <v>0</v>
      </c>
      <c r="AJ537" s="210">
        <v>0</v>
      </c>
      <c r="AK537" s="210">
        <v>0</v>
      </c>
      <c r="AL537" s="211">
        <v>60054032.786885247</v>
      </c>
      <c r="AM537" s="210">
        <v>0</v>
      </c>
      <c r="AN537" s="210">
        <v>0</v>
      </c>
      <c r="AO537" s="210">
        <v>15545967.213114753</v>
      </c>
      <c r="AP537" s="212">
        <v>15545967.213114753</v>
      </c>
      <c r="AQ537" s="214">
        <v>75600000</v>
      </c>
      <c r="AR537" s="210">
        <v>62456194.098360658</v>
      </c>
      <c r="AS537" s="210">
        <v>0</v>
      </c>
      <c r="AT537" s="210">
        <v>0</v>
      </c>
      <c r="AU537" s="210">
        <v>0</v>
      </c>
      <c r="AV537" s="210">
        <v>0</v>
      </c>
      <c r="AW537" s="210">
        <v>0</v>
      </c>
      <c r="AX537" s="210">
        <v>0</v>
      </c>
      <c r="AY537" s="210">
        <v>0</v>
      </c>
      <c r="AZ537" s="211">
        <v>62456194.098360658</v>
      </c>
      <c r="BA537" s="210">
        <v>0</v>
      </c>
      <c r="BB537" s="210">
        <v>0</v>
      </c>
      <c r="BC537" s="210">
        <v>19191805.901639342</v>
      </c>
      <c r="BD537" s="212">
        <v>19191805.901639342</v>
      </c>
      <c r="BE537" s="214">
        <v>81648000</v>
      </c>
      <c r="BF537" s="210">
        <v>64954441.862295076</v>
      </c>
      <c r="BG537" s="210">
        <v>0</v>
      </c>
      <c r="BH537" s="210">
        <v>0</v>
      </c>
      <c r="BI537" s="210">
        <v>0</v>
      </c>
      <c r="BJ537" s="210">
        <v>0</v>
      </c>
      <c r="BK537" s="210">
        <v>0</v>
      </c>
      <c r="BL537" s="210">
        <v>0</v>
      </c>
      <c r="BM537" s="210">
        <v>0</v>
      </c>
      <c r="BN537" s="211">
        <v>64954441.862295076</v>
      </c>
      <c r="BO537" s="210">
        <v>0</v>
      </c>
      <c r="BP537" s="210">
        <v>0</v>
      </c>
      <c r="BQ537" s="210">
        <v>23225398.137704924</v>
      </c>
      <c r="BR537" s="212">
        <v>23225398.137704924</v>
      </c>
      <c r="BS537" s="215">
        <v>88179840</v>
      </c>
      <c r="BT537" s="216">
        <v>315427840</v>
      </c>
      <c r="BU537" s="217"/>
    </row>
    <row r="538" spans="1:73" ht="15.6">
      <c r="A538" s="201">
        <v>534</v>
      </c>
      <c r="B538" s="202" t="s">
        <v>3046</v>
      </c>
      <c r="C538" s="202" t="s">
        <v>3099</v>
      </c>
      <c r="D538" s="202" t="s">
        <v>3100</v>
      </c>
      <c r="E538" s="202" t="s">
        <v>3101</v>
      </c>
      <c r="F538" s="203">
        <v>41</v>
      </c>
      <c r="G538" s="202" t="s">
        <v>1487</v>
      </c>
      <c r="H538" s="204">
        <v>410300900</v>
      </c>
      <c r="I538" s="205" t="s">
        <v>2004</v>
      </c>
      <c r="J538" s="205" t="s">
        <v>3105</v>
      </c>
      <c r="K538" s="205" t="s">
        <v>3117</v>
      </c>
      <c r="L538" s="220">
        <v>2600</v>
      </c>
      <c r="M538" s="202" t="s">
        <v>3096</v>
      </c>
      <c r="N538" s="204">
        <v>5000</v>
      </c>
      <c r="O538" s="202" t="s">
        <v>3080</v>
      </c>
      <c r="P538" s="210">
        <v>32996721.311475411</v>
      </c>
      <c r="Q538" s="210">
        <v>0</v>
      </c>
      <c r="R538" s="210">
        <v>0</v>
      </c>
      <c r="S538" s="210">
        <v>0</v>
      </c>
      <c r="T538" s="210">
        <v>0</v>
      </c>
      <c r="U538" s="210">
        <v>0</v>
      </c>
      <c r="V538" s="210">
        <v>0</v>
      </c>
      <c r="W538" s="210">
        <v>0</v>
      </c>
      <c r="X538" s="211">
        <v>32996721.311475411</v>
      </c>
      <c r="Y538" s="210">
        <v>0</v>
      </c>
      <c r="Z538" s="210">
        <v>0</v>
      </c>
      <c r="AA538" s="210">
        <v>7003278.6885245889</v>
      </c>
      <c r="AB538" s="212">
        <v>7003278.6885245889</v>
      </c>
      <c r="AC538" s="213">
        <v>40000000</v>
      </c>
      <c r="AD538" s="210">
        <v>34316590.163934425</v>
      </c>
      <c r="AE538" s="210">
        <v>0</v>
      </c>
      <c r="AF538" s="210">
        <v>0</v>
      </c>
      <c r="AG538" s="210">
        <v>0</v>
      </c>
      <c r="AH538" s="210">
        <v>0</v>
      </c>
      <c r="AI538" s="210">
        <v>0</v>
      </c>
      <c r="AJ538" s="210">
        <v>0</v>
      </c>
      <c r="AK538" s="210">
        <v>0</v>
      </c>
      <c r="AL538" s="211">
        <v>34316590.163934425</v>
      </c>
      <c r="AM538" s="210">
        <v>0</v>
      </c>
      <c r="AN538" s="210">
        <v>0</v>
      </c>
      <c r="AO538" s="210">
        <v>8883409.8360655755</v>
      </c>
      <c r="AP538" s="212">
        <v>8883409.8360655755</v>
      </c>
      <c r="AQ538" s="214">
        <v>43200000</v>
      </c>
      <c r="AR538" s="210">
        <v>35689253.770491801</v>
      </c>
      <c r="AS538" s="210">
        <v>0</v>
      </c>
      <c r="AT538" s="210">
        <v>0</v>
      </c>
      <c r="AU538" s="210">
        <v>0</v>
      </c>
      <c r="AV538" s="210">
        <v>0</v>
      </c>
      <c r="AW538" s="210">
        <v>0</v>
      </c>
      <c r="AX538" s="210">
        <v>0</v>
      </c>
      <c r="AY538" s="210">
        <v>0</v>
      </c>
      <c r="AZ538" s="211">
        <v>35689253.770491801</v>
      </c>
      <c r="BA538" s="210">
        <v>0</v>
      </c>
      <c r="BB538" s="210">
        <v>0</v>
      </c>
      <c r="BC538" s="210">
        <v>10966746.229508199</v>
      </c>
      <c r="BD538" s="212">
        <v>10966746.229508199</v>
      </c>
      <c r="BE538" s="214">
        <v>46656000</v>
      </c>
      <c r="BF538" s="210">
        <v>37116823.921311475</v>
      </c>
      <c r="BG538" s="210">
        <v>0</v>
      </c>
      <c r="BH538" s="210">
        <v>0</v>
      </c>
      <c r="BI538" s="210">
        <v>0</v>
      </c>
      <c r="BJ538" s="210">
        <v>0</v>
      </c>
      <c r="BK538" s="210">
        <v>0</v>
      </c>
      <c r="BL538" s="210">
        <v>0</v>
      </c>
      <c r="BM538" s="210">
        <v>0</v>
      </c>
      <c r="BN538" s="211">
        <v>37116823.921311475</v>
      </c>
      <c r="BO538" s="210">
        <v>0</v>
      </c>
      <c r="BP538" s="210">
        <v>0</v>
      </c>
      <c r="BQ538" s="210">
        <v>13271656.078688525</v>
      </c>
      <c r="BR538" s="212">
        <v>13271656.078688525</v>
      </c>
      <c r="BS538" s="215">
        <v>50388480</v>
      </c>
      <c r="BT538" s="216">
        <v>180244480</v>
      </c>
      <c r="BU538" s="217"/>
    </row>
    <row r="539" spans="1:73" ht="31.2">
      <c r="A539" s="201">
        <v>535</v>
      </c>
      <c r="B539" s="202" t="s">
        <v>3046</v>
      </c>
      <c r="C539" s="202" t="s">
        <v>3099</v>
      </c>
      <c r="D539" s="202" t="s">
        <v>3100</v>
      </c>
      <c r="E539" s="202" t="s">
        <v>3101</v>
      </c>
      <c r="F539" s="203">
        <v>41</v>
      </c>
      <c r="G539" s="202" t="s">
        <v>1333</v>
      </c>
      <c r="H539" s="204">
        <v>410204700</v>
      </c>
      <c r="I539" s="205" t="s">
        <v>3119</v>
      </c>
      <c r="J539" s="205" t="s">
        <v>1335</v>
      </c>
      <c r="K539" s="205" t="s">
        <v>3120</v>
      </c>
      <c r="L539" s="220">
        <v>124</v>
      </c>
      <c r="M539" s="202" t="s">
        <v>3096</v>
      </c>
      <c r="N539" s="204">
        <v>124</v>
      </c>
      <c r="O539" s="202" t="s">
        <v>3080</v>
      </c>
      <c r="P539" s="210">
        <v>57744262.295081966</v>
      </c>
      <c r="Q539" s="210">
        <v>0</v>
      </c>
      <c r="R539" s="210">
        <v>0</v>
      </c>
      <c r="S539" s="210">
        <v>0</v>
      </c>
      <c r="T539" s="210">
        <v>0</v>
      </c>
      <c r="U539" s="210">
        <v>0</v>
      </c>
      <c r="V539" s="210">
        <v>0</v>
      </c>
      <c r="W539" s="210">
        <v>0</v>
      </c>
      <c r="X539" s="211">
        <v>57744262.295081966</v>
      </c>
      <c r="Y539" s="210">
        <v>0</v>
      </c>
      <c r="Z539" s="210">
        <v>0</v>
      </c>
      <c r="AA539" s="210">
        <v>12255737.704918034</v>
      </c>
      <c r="AB539" s="212">
        <v>12255737.704918034</v>
      </c>
      <c r="AC539" s="213">
        <v>70000000</v>
      </c>
      <c r="AD539" s="210">
        <v>60054032.786885247</v>
      </c>
      <c r="AE539" s="210">
        <v>0</v>
      </c>
      <c r="AF539" s="210">
        <v>0</v>
      </c>
      <c r="AG539" s="210">
        <v>0</v>
      </c>
      <c r="AH539" s="210">
        <v>0</v>
      </c>
      <c r="AI539" s="210">
        <v>0</v>
      </c>
      <c r="AJ539" s="210">
        <v>0</v>
      </c>
      <c r="AK539" s="210">
        <v>0</v>
      </c>
      <c r="AL539" s="211">
        <v>60054032.786885247</v>
      </c>
      <c r="AM539" s="210">
        <v>0</v>
      </c>
      <c r="AN539" s="210">
        <v>0</v>
      </c>
      <c r="AO539" s="210">
        <v>15545967.213114753</v>
      </c>
      <c r="AP539" s="212">
        <v>15545967.213114753</v>
      </c>
      <c r="AQ539" s="214">
        <v>75600000</v>
      </c>
      <c r="AR539" s="210">
        <v>62456194.098360658</v>
      </c>
      <c r="AS539" s="210">
        <v>0</v>
      </c>
      <c r="AT539" s="210">
        <v>0</v>
      </c>
      <c r="AU539" s="210">
        <v>0</v>
      </c>
      <c r="AV539" s="210">
        <v>0</v>
      </c>
      <c r="AW539" s="210">
        <v>0</v>
      </c>
      <c r="AX539" s="210">
        <v>0</v>
      </c>
      <c r="AY539" s="210">
        <v>0</v>
      </c>
      <c r="AZ539" s="211">
        <v>62456194.098360658</v>
      </c>
      <c r="BA539" s="210">
        <v>0</v>
      </c>
      <c r="BB539" s="210">
        <v>0</v>
      </c>
      <c r="BC539" s="210">
        <v>19191805.901639342</v>
      </c>
      <c r="BD539" s="212">
        <v>19191805.901639342</v>
      </c>
      <c r="BE539" s="214">
        <v>81648000</v>
      </c>
      <c r="BF539" s="210">
        <v>64954441.862295076</v>
      </c>
      <c r="BG539" s="210">
        <v>0</v>
      </c>
      <c r="BH539" s="210">
        <v>0</v>
      </c>
      <c r="BI539" s="210">
        <v>0</v>
      </c>
      <c r="BJ539" s="210">
        <v>0</v>
      </c>
      <c r="BK539" s="210">
        <v>0</v>
      </c>
      <c r="BL539" s="210">
        <v>0</v>
      </c>
      <c r="BM539" s="210">
        <v>0</v>
      </c>
      <c r="BN539" s="211">
        <v>64954441.862295076</v>
      </c>
      <c r="BO539" s="210">
        <v>0</v>
      </c>
      <c r="BP539" s="210">
        <v>0</v>
      </c>
      <c r="BQ539" s="210">
        <v>23225398.137704924</v>
      </c>
      <c r="BR539" s="212">
        <v>23225398.137704924</v>
      </c>
      <c r="BS539" s="215">
        <v>88179840</v>
      </c>
      <c r="BT539" s="216">
        <v>315427840</v>
      </c>
      <c r="BU539" s="217"/>
    </row>
    <row r="540" spans="1:73" ht="31.2">
      <c r="A540" s="201">
        <v>536</v>
      </c>
      <c r="B540" s="202" t="s">
        <v>3046</v>
      </c>
      <c r="C540" s="202" t="s">
        <v>3099</v>
      </c>
      <c r="D540" s="202" t="s">
        <v>3100</v>
      </c>
      <c r="E540" s="202" t="s">
        <v>3101</v>
      </c>
      <c r="F540" s="203">
        <v>41</v>
      </c>
      <c r="G540" s="202" t="s">
        <v>1333</v>
      </c>
      <c r="H540" s="204">
        <v>410204600</v>
      </c>
      <c r="I540" s="205" t="s">
        <v>2563</v>
      </c>
      <c r="J540" s="205" t="s">
        <v>3074</v>
      </c>
      <c r="K540" s="205" t="s">
        <v>3124</v>
      </c>
      <c r="L540" s="220">
        <v>8</v>
      </c>
      <c r="M540" s="202" t="s">
        <v>3096</v>
      </c>
      <c r="N540" s="204">
        <v>8</v>
      </c>
      <c r="O540" s="202" t="s">
        <v>3080</v>
      </c>
      <c r="P540" s="210">
        <v>18560655.737704918</v>
      </c>
      <c r="Q540" s="210">
        <v>0</v>
      </c>
      <c r="R540" s="210">
        <v>0</v>
      </c>
      <c r="S540" s="210">
        <v>0</v>
      </c>
      <c r="T540" s="210">
        <v>0</v>
      </c>
      <c r="U540" s="210">
        <v>0</v>
      </c>
      <c r="V540" s="210">
        <v>0</v>
      </c>
      <c r="W540" s="210">
        <v>0</v>
      </c>
      <c r="X540" s="211">
        <v>18560655.737704918</v>
      </c>
      <c r="Y540" s="210">
        <v>0</v>
      </c>
      <c r="Z540" s="210">
        <v>0</v>
      </c>
      <c r="AA540" s="210">
        <v>3939344.2622950822</v>
      </c>
      <c r="AB540" s="212">
        <v>3939344.2622950822</v>
      </c>
      <c r="AC540" s="213">
        <v>22500000</v>
      </c>
      <c r="AD540" s="210">
        <v>19303081.967213117</v>
      </c>
      <c r="AE540" s="210">
        <v>0</v>
      </c>
      <c r="AF540" s="210">
        <v>0</v>
      </c>
      <c r="AG540" s="210">
        <v>0</v>
      </c>
      <c r="AH540" s="210">
        <v>0</v>
      </c>
      <c r="AI540" s="210">
        <v>0</v>
      </c>
      <c r="AJ540" s="210">
        <v>0</v>
      </c>
      <c r="AK540" s="210">
        <v>0</v>
      </c>
      <c r="AL540" s="211">
        <v>19303081.967213117</v>
      </c>
      <c r="AM540" s="210">
        <v>0</v>
      </c>
      <c r="AN540" s="210">
        <v>0</v>
      </c>
      <c r="AO540" s="210">
        <v>4996918.0327868834</v>
      </c>
      <c r="AP540" s="212">
        <v>4996918.0327868834</v>
      </c>
      <c r="AQ540" s="214">
        <v>24300000</v>
      </c>
      <c r="AR540" s="210">
        <v>20075205.245901641</v>
      </c>
      <c r="AS540" s="210">
        <v>0</v>
      </c>
      <c r="AT540" s="210">
        <v>0</v>
      </c>
      <c r="AU540" s="210">
        <v>0</v>
      </c>
      <c r="AV540" s="210">
        <v>0</v>
      </c>
      <c r="AW540" s="210">
        <v>0</v>
      </c>
      <c r="AX540" s="210">
        <v>0</v>
      </c>
      <c r="AY540" s="210">
        <v>0</v>
      </c>
      <c r="AZ540" s="211">
        <v>20075205.245901641</v>
      </c>
      <c r="BA540" s="210">
        <v>0</v>
      </c>
      <c r="BB540" s="210">
        <v>0</v>
      </c>
      <c r="BC540" s="210">
        <v>6168794.7540983595</v>
      </c>
      <c r="BD540" s="212">
        <v>6168794.7540983595</v>
      </c>
      <c r="BE540" s="214">
        <v>26244000</v>
      </c>
      <c r="BF540" s="210">
        <v>20878213.455737706</v>
      </c>
      <c r="BG540" s="210">
        <v>0</v>
      </c>
      <c r="BH540" s="210">
        <v>0</v>
      </c>
      <c r="BI540" s="210">
        <v>0</v>
      </c>
      <c r="BJ540" s="210">
        <v>0</v>
      </c>
      <c r="BK540" s="210">
        <v>0</v>
      </c>
      <c r="BL540" s="210">
        <v>0</v>
      </c>
      <c r="BM540" s="210">
        <v>0</v>
      </c>
      <c r="BN540" s="211">
        <v>20878213.455737706</v>
      </c>
      <c r="BO540" s="210">
        <v>0</v>
      </c>
      <c r="BP540" s="210">
        <v>0</v>
      </c>
      <c r="BQ540" s="210">
        <v>7465306.5442622975</v>
      </c>
      <c r="BR540" s="212">
        <v>7465306.5442622975</v>
      </c>
      <c r="BS540" s="215">
        <v>28343520.000000004</v>
      </c>
      <c r="BT540" s="216">
        <v>101387520</v>
      </c>
      <c r="BU540" s="217"/>
    </row>
    <row r="541" spans="1:73" ht="31.2">
      <c r="A541" s="201">
        <v>537</v>
      </c>
      <c r="B541" s="202" t="s">
        <v>3046</v>
      </c>
      <c r="C541" s="202" t="s">
        <v>3099</v>
      </c>
      <c r="D541" s="202" t="s">
        <v>3657</v>
      </c>
      <c r="E541" s="202" t="s">
        <v>3127</v>
      </c>
      <c r="F541" s="203">
        <v>41</v>
      </c>
      <c r="G541" s="202" t="s">
        <v>1487</v>
      </c>
      <c r="H541" s="204">
        <v>410306700</v>
      </c>
      <c r="I541" s="205" t="s">
        <v>3131</v>
      </c>
      <c r="J541" s="205" t="s">
        <v>1260</v>
      </c>
      <c r="K541" s="205" t="s">
        <v>3132</v>
      </c>
      <c r="L541" s="220">
        <v>0</v>
      </c>
      <c r="M541" s="202" t="s">
        <v>3096</v>
      </c>
      <c r="N541" s="204">
        <v>1</v>
      </c>
      <c r="O541" s="202" t="s">
        <v>3080</v>
      </c>
      <c r="P541" s="210">
        <v>16498360.655737706</v>
      </c>
      <c r="Q541" s="210">
        <v>0</v>
      </c>
      <c r="R541" s="210">
        <v>0</v>
      </c>
      <c r="S541" s="210">
        <v>0</v>
      </c>
      <c r="T541" s="210">
        <v>0</v>
      </c>
      <c r="U541" s="210">
        <v>0</v>
      </c>
      <c r="V541" s="210">
        <v>0</v>
      </c>
      <c r="W541" s="210">
        <v>0</v>
      </c>
      <c r="X541" s="211">
        <v>16498360.655737706</v>
      </c>
      <c r="Y541" s="210">
        <v>0</v>
      </c>
      <c r="Z541" s="210">
        <v>0</v>
      </c>
      <c r="AA541" s="210">
        <v>3501639.3442622945</v>
      </c>
      <c r="AB541" s="212">
        <v>3501639.3442622945</v>
      </c>
      <c r="AC541" s="213">
        <v>20000000</v>
      </c>
      <c r="AD541" s="210">
        <v>17158295.081967212</v>
      </c>
      <c r="AE541" s="210">
        <v>0</v>
      </c>
      <c r="AF541" s="210">
        <v>0</v>
      </c>
      <c r="AG541" s="210">
        <v>0</v>
      </c>
      <c r="AH541" s="210">
        <v>0</v>
      </c>
      <c r="AI541" s="210">
        <v>0</v>
      </c>
      <c r="AJ541" s="210">
        <v>0</v>
      </c>
      <c r="AK541" s="210">
        <v>0</v>
      </c>
      <c r="AL541" s="211">
        <v>17158295.081967212</v>
      </c>
      <c r="AM541" s="210">
        <v>0</v>
      </c>
      <c r="AN541" s="210">
        <v>0</v>
      </c>
      <c r="AO541" s="210">
        <v>4441704.9180327877</v>
      </c>
      <c r="AP541" s="212">
        <v>4441704.9180327877</v>
      </c>
      <c r="AQ541" s="214">
        <v>21600000</v>
      </c>
      <c r="AR541" s="210">
        <v>17844626.885245901</v>
      </c>
      <c r="AS541" s="210">
        <v>0</v>
      </c>
      <c r="AT541" s="210">
        <v>0</v>
      </c>
      <c r="AU541" s="210">
        <v>0</v>
      </c>
      <c r="AV541" s="210">
        <v>0</v>
      </c>
      <c r="AW541" s="210">
        <v>0</v>
      </c>
      <c r="AX541" s="210">
        <v>0</v>
      </c>
      <c r="AY541" s="210">
        <v>0</v>
      </c>
      <c r="AZ541" s="211">
        <v>17844626.885245901</v>
      </c>
      <c r="BA541" s="210">
        <v>0</v>
      </c>
      <c r="BB541" s="210">
        <v>0</v>
      </c>
      <c r="BC541" s="210">
        <v>5483373.1147540994</v>
      </c>
      <c r="BD541" s="212">
        <v>5483373.1147540994</v>
      </c>
      <c r="BE541" s="214">
        <v>23328000</v>
      </c>
      <c r="BF541" s="210">
        <v>18558411.960655738</v>
      </c>
      <c r="BG541" s="210">
        <v>0</v>
      </c>
      <c r="BH541" s="210">
        <v>0</v>
      </c>
      <c r="BI541" s="210">
        <v>0</v>
      </c>
      <c r="BJ541" s="210">
        <v>0</v>
      </c>
      <c r="BK541" s="210">
        <v>0</v>
      </c>
      <c r="BL541" s="210">
        <v>0</v>
      </c>
      <c r="BM541" s="210">
        <v>0</v>
      </c>
      <c r="BN541" s="211">
        <v>18558411.960655738</v>
      </c>
      <c r="BO541" s="210">
        <v>0</v>
      </c>
      <c r="BP541" s="210">
        <v>0</v>
      </c>
      <c r="BQ541" s="210">
        <v>6635828.0393442623</v>
      </c>
      <c r="BR541" s="212">
        <v>6635828.0393442623</v>
      </c>
      <c r="BS541" s="215">
        <v>25194240</v>
      </c>
      <c r="BT541" s="216">
        <v>90122240</v>
      </c>
      <c r="BU541" s="217"/>
    </row>
    <row r="542" spans="1:73" ht="31.2">
      <c r="A542" s="201">
        <v>538</v>
      </c>
      <c r="B542" s="202" t="s">
        <v>3046</v>
      </c>
      <c r="C542" s="202" t="s">
        <v>3099</v>
      </c>
      <c r="D542" s="202" t="s">
        <v>3657</v>
      </c>
      <c r="E542" s="202" t="s">
        <v>3127</v>
      </c>
      <c r="F542" s="203">
        <v>41</v>
      </c>
      <c r="G542" s="202" t="s">
        <v>1487</v>
      </c>
      <c r="H542" s="204">
        <v>410300500</v>
      </c>
      <c r="I542" s="205" t="s">
        <v>1467</v>
      </c>
      <c r="J542" s="205" t="s">
        <v>3133</v>
      </c>
      <c r="K542" s="205" t="s">
        <v>3134</v>
      </c>
      <c r="L542" s="220">
        <v>0</v>
      </c>
      <c r="M542" s="246" t="s">
        <v>3096</v>
      </c>
      <c r="N542" s="204">
        <v>2</v>
      </c>
      <c r="O542" s="246" t="s">
        <v>3080</v>
      </c>
      <c r="P542" s="210">
        <v>32996721.311475411</v>
      </c>
      <c r="Q542" s="210">
        <v>0</v>
      </c>
      <c r="R542" s="210">
        <v>0</v>
      </c>
      <c r="S542" s="210">
        <v>0</v>
      </c>
      <c r="T542" s="210">
        <v>0</v>
      </c>
      <c r="U542" s="210">
        <v>0</v>
      </c>
      <c r="V542" s="210">
        <v>0</v>
      </c>
      <c r="W542" s="210">
        <v>0</v>
      </c>
      <c r="X542" s="211">
        <v>32996721.311475411</v>
      </c>
      <c r="Y542" s="210">
        <v>0</v>
      </c>
      <c r="Z542" s="210">
        <v>0</v>
      </c>
      <c r="AA542" s="210">
        <v>7003278.6885245889</v>
      </c>
      <c r="AB542" s="212">
        <v>7003278.6885245889</v>
      </c>
      <c r="AC542" s="213">
        <v>40000000</v>
      </c>
      <c r="AD542" s="210">
        <v>34316590.163934425</v>
      </c>
      <c r="AE542" s="210">
        <v>0</v>
      </c>
      <c r="AF542" s="210">
        <v>0</v>
      </c>
      <c r="AG542" s="210">
        <v>0</v>
      </c>
      <c r="AH542" s="210">
        <v>0</v>
      </c>
      <c r="AI542" s="210">
        <v>0</v>
      </c>
      <c r="AJ542" s="210">
        <v>0</v>
      </c>
      <c r="AK542" s="210">
        <v>0</v>
      </c>
      <c r="AL542" s="211">
        <v>34316590.163934425</v>
      </c>
      <c r="AM542" s="210">
        <v>0</v>
      </c>
      <c r="AN542" s="210">
        <v>0</v>
      </c>
      <c r="AO542" s="210">
        <v>8883409.8360655755</v>
      </c>
      <c r="AP542" s="212">
        <v>8883409.8360655755</v>
      </c>
      <c r="AQ542" s="214">
        <v>43200000</v>
      </c>
      <c r="AR542" s="210">
        <v>35689253.770491801</v>
      </c>
      <c r="AS542" s="210">
        <v>0</v>
      </c>
      <c r="AT542" s="210">
        <v>0</v>
      </c>
      <c r="AU542" s="210">
        <v>0</v>
      </c>
      <c r="AV542" s="210">
        <v>0</v>
      </c>
      <c r="AW542" s="210">
        <v>0</v>
      </c>
      <c r="AX542" s="210">
        <v>0</v>
      </c>
      <c r="AY542" s="210">
        <v>0</v>
      </c>
      <c r="AZ542" s="211">
        <v>35689253.770491801</v>
      </c>
      <c r="BA542" s="210">
        <v>0</v>
      </c>
      <c r="BB542" s="210">
        <v>0</v>
      </c>
      <c r="BC542" s="210">
        <v>10966746.229508199</v>
      </c>
      <c r="BD542" s="212">
        <v>10966746.229508199</v>
      </c>
      <c r="BE542" s="214">
        <v>46656000</v>
      </c>
      <c r="BF542" s="210">
        <v>37116823.921311475</v>
      </c>
      <c r="BG542" s="210">
        <v>0</v>
      </c>
      <c r="BH542" s="210">
        <v>0</v>
      </c>
      <c r="BI542" s="210">
        <v>0</v>
      </c>
      <c r="BJ542" s="210">
        <v>0</v>
      </c>
      <c r="BK542" s="210">
        <v>0</v>
      </c>
      <c r="BL542" s="210">
        <v>0</v>
      </c>
      <c r="BM542" s="210">
        <v>0</v>
      </c>
      <c r="BN542" s="211">
        <v>37116823.921311475</v>
      </c>
      <c r="BO542" s="210">
        <v>0</v>
      </c>
      <c r="BP542" s="210">
        <v>0</v>
      </c>
      <c r="BQ542" s="210">
        <v>13271656.078688525</v>
      </c>
      <c r="BR542" s="212">
        <v>13271656.078688525</v>
      </c>
      <c r="BS542" s="215">
        <v>50388480</v>
      </c>
      <c r="BT542" s="216">
        <v>180244480</v>
      </c>
      <c r="BU542" s="217"/>
    </row>
    <row r="543" spans="1:73" ht="31.2">
      <c r="A543" s="201">
        <v>539</v>
      </c>
      <c r="B543" s="202" t="s">
        <v>3046</v>
      </c>
      <c r="C543" s="202" t="s">
        <v>3099</v>
      </c>
      <c r="D543" s="202" t="s">
        <v>3657</v>
      </c>
      <c r="E543" s="202" t="s">
        <v>3127</v>
      </c>
      <c r="F543" s="203">
        <v>45</v>
      </c>
      <c r="G543" s="202" t="s">
        <v>1263</v>
      </c>
      <c r="H543" s="204">
        <v>450203800</v>
      </c>
      <c r="I543" s="205" t="s">
        <v>1204</v>
      </c>
      <c r="J543" s="205" t="s">
        <v>3135</v>
      </c>
      <c r="K543" s="205" t="s">
        <v>3136</v>
      </c>
      <c r="L543" s="220">
        <v>1</v>
      </c>
      <c r="M543" s="202" t="s">
        <v>3096</v>
      </c>
      <c r="N543" s="204">
        <v>3</v>
      </c>
      <c r="O543" s="202" t="s">
        <v>3080</v>
      </c>
      <c r="P543" s="210">
        <v>16498360.655737706</v>
      </c>
      <c r="Q543" s="210">
        <v>0</v>
      </c>
      <c r="R543" s="210">
        <v>0</v>
      </c>
      <c r="S543" s="210">
        <v>0</v>
      </c>
      <c r="T543" s="210">
        <v>0</v>
      </c>
      <c r="U543" s="210">
        <v>0</v>
      </c>
      <c r="V543" s="210">
        <v>0</v>
      </c>
      <c r="W543" s="210">
        <v>0</v>
      </c>
      <c r="X543" s="211">
        <v>16498360.655737706</v>
      </c>
      <c r="Y543" s="210">
        <v>0</v>
      </c>
      <c r="Z543" s="210">
        <v>0</v>
      </c>
      <c r="AA543" s="210">
        <v>3501639.3442622945</v>
      </c>
      <c r="AB543" s="212">
        <v>3501639.3442622945</v>
      </c>
      <c r="AC543" s="213">
        <v>20000000</v>
      </c>
      <c r="AD543" s="210">
        <v>17158295.081967212</v>
      </c>
      <c r="AE543" s="210">
        <v>0</v>
      </c>
      <c r="AF543" s="210">
        <v>0</v>
      </c>
      <c r="AG543" s="210">
        <v>0</v>
      </c>
      <c r="AH543" s="210">
        <v>0</v>
      </c>
      <c r="AI543" s="210">
        <v>0</v>
      </c>
      <c r="AJ543" s="210">
        <v>0</v>
      </c>
      <c r="AK543" s="210">
        <v>0</v>
      </c>
      <c r="AL543" s="211">
        <v>17158295.081967212</v>
      </c>
      <c r="AM543" s="210">
        <v>0</v>
      </c>
      <c r="AN543" s="210">
        <v>0</v>
      </c>
      <c r="AO543" s="210">
        <v>4441704.9180327877</v>
      </c>
      <c r="AP543" s="212">
        <v>4441704.9180327877</v>
      </c>
      <c r="AQ543" s="214">
        <v>21600000</v>
      </c>
      <c r="AR543" s="210">
        <v>17844626.885245901</v>
      </c>
      <c r="AS543" s="210">
        <v>0</v>
      </c>
      <c r="AT543" s="210">
        <v>0</v>
      </c>
      <c r="AU543" s="210">
        <v>0</v>
      </c>
      <c r="AV543" s="210">
        <v>0</v>
      </c>
      <c r="AW543" s="210">
        <v>0</v>
      </c>
      <c r="AX543" s="210">
        <v>0</v>
      </c>
      <c r="AY543" s="210">
        <v>0</v>
      </c>
      <c r="AZ543" s="211">
        <v>17844626.885245901</v>
      </c>
      <c r="BA543" s="210">
        <v>0</v>
      </c>
      <c r="BB543" s="210">
        <v>0</v>
      </c>
      <c r="BC543" s="210">
        <v>5483373.1147540994</v>
      </c>
      <c r="BD543" s="212">
        <v>5483373.1147540994</v>
      </c>
      <c r="BE543" s="214">
        <v>23328000</v>
      </c>
      <c r="BF543" s="210">
        <v>18558411.960655738</v>
      </c>
      <c r="BG543" s="210">
        <v>0</v>
      </c>
      <c r="BH543" s="210">
        <v>0</v>
      </c>
      <c r="BI543" s="210">
        <v>0</v>
      </c>
      <c r="BJ543" s="210">
        <v>0</v>
      </c>
      <c r="BK543" s="210">
        <v>0</v>
      </c>
      <c r="BL543" s="210">
        <v>0</v>
      </c>
      <c r="BM543" s="210">
        <v>0</v>
      </c>
      <c r="BN543" s="211">
        <v>18558411.960655738</v>
      </c>
      <c r="BO543" s="210">
        <v>0</v>
      </c>
      <c r="BP543" s="210">
        <v>0</v>
      </c>
      <c r="BQ543" s="210">
        <v>6635828.0393442623</v>
      </c>
      <c r="BR543" s="212">
        <v>6635828.0393442623</v>
      </c>
      <c r="BS543" s="215">
        <v>25194240</v>
      </c>
      <c r="BT543" s="216">
        <v>90122240</v>
      </c>
      <c r="BU543" s="217"/>
    </row>
    <row r="544" spans="1:73" ht="31.2">
      <c r="A544" s="201">
        <v>540</v>
      </c>
      <c r="B544" s="202" t="s">
        <v>3046</v>
      </c>
      <c r="C544" s="202" t="s">
        <v>3099</v>
      </c>
      <c r="D544" s="202" t="s">
        <v>3657</v>
      </c>
      <c r="E544" s="202" t="s">
        <v>3127</v>
      </c>
      <c r="F544" s="203">
        <v>45</v>
      </c>
      <c r="G544" s="202" t="s">
        <v>1263</v>
      </c>
      <c r="H544" s="204">
        <v>450203400</v>
      </c>
      <c r="I544" s="205" t="s">
        <v>3137</v>
      </c>
      <c r="J544" s="205" t="s">
        <v>1048</v>
      </c>
      <c r="K544" s="205" t="s">
        <v>3138</v>
      </c>
      <c r="L544" s="220">
        <v>0</v>
      </c>
      <c r="M544" s="246" t="s">
        <v>3096</v>
      </c>
      <c r="N544" s="204">
        <v>100</v>
      </c>
      <c r="O544" s="246" t="s">
        <v>3080</v>
      </c>
      <c r="P544" s="210">
        <v>53619672.131147541</v>
      </c>
      <c r="Q544" s="210">
        <v>0</v>
      </c>
      <c r="R544" s="210">
        <v>0</v>
      </c>
      <c r="S544" s="210">
        <v>0</v>
      </c>
      <c r="T544" s="210">
        <v>0</v>
      </c>
      <c r="U544" s="210">
        <v>0</v>
      </c>
      <c r="V544" s="210">
        <v>0</v>
      </c>
      <c r="W544" s="210">
        <v>0</v>
      </c>
      <c r="X544" s="211">
        <v>53619672.131147541</v>
      </c>
      <c r="Y544" s="210">
        <v>0</v>
      </c>
      <c r="Z544" s="210">
        <v>0</v>
      </c>
      <c r="AA544" s="210">
        <v>11380327.868852459</v>
      </c>
      <c r="AB544" s="212">
        <v>11380327.868852459</v>
      </c>
      <c r="AC544" s="213">
        <v>65000000</v>
      </c>
      <c r="AD544" s="210">
        <v>55764459.016393445</v>
      </c>
      <c r="AE544" s="210">
        <v>0</v>
      </c>
      <c r="AF544" s="210">
        <v>0</v>
      </c>
      <c r="AG544" s="210">
        <v>0</v>
      </c>
      <c r="AH544" s="210">
        <v>0</v>
      </c>
      <c r="AI544" s="210">
        <v>0</v>
      </c>
      <c r="AJ544" s="210">
        <v>0</v>
      </c>
      <c r="AK544" s="210">
        <v>0</v>
      </c>
      <c r="AL544" s="211">
        <v>55764459.016393445</v>
      </c>
      <c r="AM544" s="210">
        <v>0</v>
      </c>
      <c r="AN544" s="210">
        <v>0</v>
      </c>
      <c r="AO544" s="210">
        <v>14435540.983606555</v>
      </c>
      <c r="AP544" s="212">
        <v>14435540.983606555</v>
      </c>
      <c r="AQ544" s="214">
        <v>70200000</v>
      </c>
      <c r="AR544" s="210">
        <v>57995037.377049178</v>
      </c>
      <c r="AS544" s="210">
        <v>0</v>
      </c>
      <c r="AT544" s="210">
        <v>0</v>
      </c>
      <c r="AU544" s="210">
        <v>0</v>
      </c>
      <c r="AV544" s="210">
        <v>0</v>
      </c>
      <c r="AW544" s="210">
        <v>0</v>
      </c>
      <c r="AX544" s="210">
        <v>0</v>
      </c>
      <c r="AY544" s="210">
        <v>0</v>
      </c>
      <c r="AZ544" s="211">
        <v>57995037.377049178</v>
      </c>
      <c r="BA544" s="210">
        <v>0</v>
      </c>
      <c r="BB544" s="210">
        <v>0</v>
      </c>
      <c r="BC544" s="210">
        <v>17820962.622950822</v>
      </c>
      <c r="BD544" s="212">
        <v>17820962.622950822</v>
      </c>
      <c r="BE544" s="214">
        <v>75816000</v>
      </c>
      <c r="BF544" s="210">
        <v>60314838.872131146</v>
      </c>
      <c r="BG544" s="210">
        <v>0</v>
      </c>
      <c r="BH544" s="210">
        <v>0</v>
      </c>
      <c r="BI544" s="210">
        <v>0</v>
      </c>
      <c r="BJ544" s="210">
        <v>0</v>
      </c>
      <c r="BK544" s="210">
        <v>0</v>
      </c>
      <c r="BL544" s="210">
        <v>0</v>
      </c>
      <c r="BM544" s="210">
        <v>0</v>
      </c>
      <c r="BN544" s="211">
        <v>60314838.872131146</v>
      </c>
      <c r="BO544" s="210">
        <v>0</v>
      </c>
      <c r="BP544" s="210">
        <v>0</v>
      </c>
      <c r="BQ544" s="210">
        <v>21566441.127868854</v>
      </c>
      <c r="BR544" s="212">
        <v>21566441.127868854</v>
      </c>
      <c r="BS544" s="215">
        <v>81881280</v>
      </c>
      <c r="BT544" s="216">
        <v>292897280</v>
      </c>
      <c r="BU544" s="217"/>
    </row>
    <row r="545" spans="1:73" ht="31.2">
      <c r="A545" s="201">
        <v>541</v>
      </c>
      <c r="B545" s="202" t="s">
        <v>3046</v>
      </c>
      <c r="C545" s="202" t="s">
        <v>3099</v>
      </c>
      <c r="D545" s="202" t="s">
        <v>3657</v>
      </c>
      <c r="E545" s="202" t="s">
        <v>3127</v>
      </c>
      <c r="F545" s="203">
        <v>45</v>
      </c>
      <c r="G545" s="202" t="s">
        <v>1245</v>
      </c>
      <c r="H545" s="204">
        <v>450100100</v>
      </c>
      <c r="I545" s="205" t="s">
        <v>3139</v>
      </c>
      <c r="J545" s="205" t="s">
        <v>3140</v>
      </c>
      <c r="K545" s="205" t="s">
        <v>3141</v>
      </c>
      <c r="L545" s="220">
        <v>1</v>
      </c>
      <c r="M545" s="202" t="s">
        <v>3096</v>
      </c>
      <c r="N545" s="204">
        <v>123</v>
      </c>
      <c r="O545" s="202" t="s">
        <v>3080</v>
      </c>
      <c r="P545" s="210">
        <v>10311475.409836065</v>
      </c>
      <c r="Q545" s="210">
        <v>0</v>
      </c>
      <c r="R545" s="210">
        <v>0</v>
      </c>
      <c r="S545" s="210">
        <v>0</v>
      </c>
      <c r="T545" s="210">
        <v>0</v>
      </c>
      <c r="U545" s="210">
        <v>0</v>
      </c>
      <c r="V545" s="210">
        <v>0</v>
      </c>
      <c r="W545" s="210">
        <v>0</v>
      </c>
      <c r="X545" s="211">
        <v>10311475.409836065</v>
      </c>
      <c r="Y545" s="210">
        <v>0</v>
      </c>
      <c r="Z545" s="210">
        <v>0</v>
      </c>
      <c r="AA545" s="210">
        <v>2188524.590163935</v>
      </c>
      <c r="AB545" s="212">
        <v>2188524.590163935</v>
      </c>
      <c r="AC545" s="213">
        <v>12500000</v>
      </c>
      <c r="AD545" s="210">
        <v>10723934.426229509</v>
      </c>
      <c r="AE545" s="210">
        <v>0</v>
      </c>
      <c r="AF545" s="210">
        <v>0</v>
      </c>
      <c r="AG545" s="210">
        <v>0</v>
      </c>
      <c r="AH545" s="210">
        <v>0</v>
      </c>
      <c r="AI545" s="210">
        <v>0</v>
      </c>
      <c r="AJ545" s="210">
        <v>0</v>
      </c>
      <c r="AK545" s="210">
        <v>0</v>
      </c>
      <c r="AL545" s="211">
        <v>10723934.426229509</v>
      </c>
      <c r="AM545" s="210">
        <v>0</v>
      </c>
      <c r="AN545" s="210">
        <v>0</v>
      </c>
      <c r="AO545" s="210">
        <v>2776065.5737704914</v>
      </c>
      <c r="AP545" s="212">
        <v>2776065.5737704914</v>
      </c>
      <c r="AQ545" s="214">
        <v>13500000</v>
      </c>
      <c r="AR545" s="210">
        <v>11152891.80327869</v>
      </c>
      <c r="AS545" s="210">
        <v>0</v>
      </c>
      <c r="AT545" s="210">
        <v>0</v>
      </c>
      <c r="AU545" s="210">
        <v>0</v>
      </c>
      <c r="AV545" s="210">
        <v>0</v>
      </c>
      <c r="AW545" s="210">
        <v>0</v>
      </c>
      <c r="AX545" s="210">
        <v>0</v>
      </c>
      <c r="AY545" s="210">
        <v>0</v>
      </c>
      <c r="AZ545" s="211">
        <v>11152891.80327869</v>
      </c>
      <c r="BA545" s="210">
        <v>0</v>
      </c>
      <c r="BB545" s="210">
        <v>0</v>
      </c>
      <c r="BC545" s="210">
        <v>3427108.1967213117</v>
      </c>
      <c r="BD545" s="212">
        <v>3427108.1967213117</v>
      </c>
      <c r="BE545" s="214">
        <v>14580000.000000002</v>
      </c>
      <c r="BF545" s="210">
        <v>11599007.475409837</v>
      </c>
      <c r="BG545" s="210">
        <v>0</v>
      </c>
      <c r="BH545" s="210">
        <v>0</v>
      </c>
      <c r="BI545" s="210">
        <v>0</v>
      </c>
      <c r="BJ545" s="210">
        <v>0</v>
      </c>
      <c r="BK545" s="210">
        <v>0</v>
      </c>
      <c r="BL545" s="210">
        <v>0</v>
      </c>
      <c r="BM545" s="210">
        <v>0</v>
      </c>
      <c r="BN545" s="211">
        <v>11599007.475409837</v>
      </c>
      <c r="BO545" s="210">
        <v>0</v>
      </c>
      <c r="BP545" s="210">
        <v>0</v>
      </c>
      <c r="BQ545" s="210">
        <v>4147392.5245901663</v>
      </c>
      <c r="BR545" s="212">
        <v>4147392.5245901663</v>
      </c>
      <c r="BS545" s="215">
        <v>15746400.000000004</v>
      </c>
      <c r="BT545" s="216">
        <v>56326400.000000007</v>
      </c>
      <c r="BU545" s="217"/>
    </row>
    <row r="546" spans="1:73" ht="31.2">
      <c r="A546" s="201">
        <v>542</v>
      </c>
      <c r="B546" s="202" t="s">
        <v>3046</v>
      </c>
      <c r="C546" s="202" t="s">
        <v>3099</v>
      </c>
      <c r="D546" s="202" t="s">
        <v>3142</v>
      </c>
      <c r="E546" s="202" t="s">
        <v>3143</v>
      </c>
      <c r="F546" s="203">
        <v>41</v>
      </c>
      <c r="G546" s="202" t="s">
        <v>1333</v>
      </c>
      <c r="H546" s="204">
        <v>410200600</v>
      </c>
      <c r="I546" s="205" t="s">
        <v>2772</v>
      </c>
      <c r="J546" s="205" t="s">
        <v>3149</v>
      </c>
      <c r="K546" s="205" t="s">
        <v>3150</v>
      </c>
      <c r="L546" s="220">
        <v>117</v>
      </c>
      <c r="M546" s="202" t="s">
        <v>3151</v>
      </c>
      <c r="N546" s="204">
        <v>202</v>
      </c>
      <c r="O546" s="202" t="s">
        <v>3080</v>
      </c>
      <c r="P546" s="210">
        <v>0</v>
      </c>
      <c r="Q546" s="210">
        <v>0</v>
      </c>
      <c r="R546" s="210">
        <v>0</v>
      </c>
      <c r="S546" s="210">
        <v>0</v>
      </c>
      <c r="T546" s="210">
        <v>0</v>
      </c>
      <c r="U546" s="210">
        <v>0</v>
      </c>
      <c r="V546" s="210">
        <v>2000000000</v>
      </c>
      <c r="W546" s="210">
        <v>0</v>
      </c>
      <c r="X546" s="211">
        <v>2000000000</v>
      </c>
      <c r="Y546" s="210"/>
      <c r="Z546" s="210">
        <v>0</v>
      </c>
      <c r="AA546" s="210">
        <v>0</v>
      </c>
      <c r="AB546" s="212">
        <v>0</v>
      </c>
      <c r="AC546" s="213">
        <v>2000000000</v>
      </c>
      <c r="AD546" s="210">
        <v>0</v>
      </c>
      <c r="AE546" s="210">
        <v>0</v>
      </c>
      <c r="AF546" s="210">
        <v>0</v>
      </c>
      <c r="AG546" s="210">
        <v>0</v>
      </c>
      <c r="AH546" s="210">
        <v>0</v>
      </c>
      <c r="AI546" s="210">
        <v>0</v>
      </c>
      <c r="AJ546" s="210">
        <v>2000000000</v>
      </c>
      <c r="AK546" s="210">
        <v>0</v>
      </c>
      <c r="AL546" s="211">
        <v>2000000000</v>
      </c>
      <c r="AM546" s="210">
        <v>0</v>
      </c>
      <c r="AN546" s="210">
        <v>0</v>
      </c>
      <c r="AO546" s="210">
        <v>0</v>
      </c>
      <c r="AP546" s="212">
        <v>0</v>
      </c>
      <c r="AQ546" s="214">
        <v>2000000000</v>
      </c>
      <c r="AR546" s="210">
        <v>0</v>
      </c>
      <c r="AS546" s="210">
        <v>0</v>
      </c>
      <c r="AT546" s="210">
        <v>0</v>
      </c>
      <c r="AU546" s="210">
        <v>0</v>
      </c>
      <c r="AV546" s="210">
        <v>0</v>
      </c>
      <c r="AW546" s="210">
        <v>0</v>
      </c>
      <c r="AX546" s="210">
        <v>1000000000</v>
      </c>
      <c r="AY546" s="210">
        <v>0</v>
      </c>
      <c r="AZ546" s="211">
        <v>1000000000</v>
      </c>
      <c r="BA546" s="210">
        <v>0</v>
      </c>
      <c r="BB546" s="210">
        <v>0</v>
      </c>
      <c r="BC546" s="210">
        <v>0</v>
      </c>
      <c r="BD546" s="212">
        <v>0</v>
      </c>
      <c r="BE546" s="214">
        <v>1000000000</v>
      </c>
      <c r="BF546" s="210">
        <v>0</v>
      </c>
      <c r="BG546" s="210">
        <v>0</v>
      </c>
      <c r="BH546" s="210">
        <v>0</v>
      </c>
      <c r="BI546" s="210">
        <v>0</v>
      </c>
      <c r="BJ546" s="210">
        <v>0</v>
      </c>
      <c r="BK546" s="210">
        <v>0</v>
      </c>
      <c r="BL546" s="210">
        <v>900000000</v>
      </c>
      <c r="BM546" s="210">
        <v>0</v>
      </c>
      <c r="BN546" s="211">
        <v>900000000</v>
      </c>
      <c r="BO546" s="210">
        <v>0</v>
      </c>
      <c r="BP546" s="210">
        <v>0</v>
      </c>
      <c r="BQ546" s="210">
        <v>0</v>
      </c>
      <c r="BR546" s="212">
        <v>0</v>
      </c>
      <c r="BS546" s="215">
        <v>900000000</v>
      </c>
      <c r="BT546" s="216">
        <v>5900000000</v>
      </c>
      <c r="BU546" s="217"/>
    </row>
    <row r="547" spans="1:73" ht="31.2">
      <c r="A547" s="201">
        <v>543</v>
      </c>
      <c r="B547" s="202" t="s">
        <v>3046</v>
      </c>
      <c r="C547" s="202" t="s">
        <v>3099</v>
      </c>
      <c r="D547" s="202" t="s">
        <v>3142</v>
      </c>
      <c r="E547" s="202" t="s">
        <v>3143</v>
      </c>
      <c r="F547" s="203">
        <v>41</v>
      </c>
      <c r="G547" s="202" t="s">
        <v>1333</v>
      </c>
      <c r="H547" s="204">
        <v>410200200</v>
      </c>
      <c r="I547" s="205" t="s">
        <v>3152</v>
      </c>
      <c r="J547" s="205" t="s">
        <v>3153</v>
      </c>
      <c r="K547" s="205" t="s">
        <v>3154</v>
      </c>
      <c r="L547" s="229">
        <v>1000</v>
      </c>
      <c r="M547" s="202" t="s">
        <v>3096</v>
      </c>
      <c r="N547" s="230">
        <v>2000</v>
      </c>
      <c r="O547" s="202" t="s">
        <v>3080</v>
      </c>
      <c r="P547" s="210">
        <v>32996721.311475411</v>
      </c>
      <c r="Q547" s="210">
        <v>0</v>
      </c>
      <c r="R547" s="210">
        <v>0</v>
      </c>
      <c r="S547" s="210">
        <v>0</v>
      </c>
      <c r="T547" s="210">
        <v>0</v>
      </c>
      <c r="U547" s="210">
        <v>0</v>
      </c>
      <c r="V547" s="210">
        <v>0</v>
      </c>
      <c r="W547" s="210">
        <v>0</v>
      </c>
      <c r="X547" s="211">
        <v>32996721.311475411</v>
      </c>
      <c r="Y547" s="210">
        <v>0</v>
      </c>
      <c r="Z547" s="210">
        <v>0</v>
      </c>
      <c r="AA547" s="210">
        <v>7003278.6885245889</v>
      </c>
      <c r="AB547" s="212">
        <v>7003278.6885245889</v>
      </c>
      <c r="AC547" s="213">
        <v>40000000</v>
      </c>
      <c r="AD547" s="210">
        <v>34316590.163934425</v>
      </c>
      <c r="AE547" s="210">
        <v>0</v>
      </c>
      <c r="AF547" s="210">
        <v>0</v>
      </c>
      <c r="AG547" s="210">
        <v>0</v>
      </c>
      <c r="AH547" s="210">
        <v>0</v>
      </c>
      <c r="AI547" s="210">
        <v>0</v>
      </c>
      <c r="AJ547" s="210">
        <v>0</v>
      </c>
      <c r="AK547" s="210">
        <v>0</v>
      </c>
      <c r="AL547" s="211">
        <v>34316590.163934425</v>
      </c>
      <c r="AM547" s="210">
        <v>0</v>
      </c>
      <c r="AN547" s="210">
        <v>0</v>
      </c>
      <c r="AO547" s="210">
        <v>8883409.8360655755</v>
      </c>
      <c r="AP547" s="212">
        <v>8883409.8360655755</v>
      </c>
      <c r="AQ547" s="214">
        <v>43200000</v>
      </c>
      <c r="AR547" s="210">
        <v>35689253.770491801</v>
      </c>
      <c r="AS547" s="210">
        <v>0</v>
      </c>
      <c r="AT547" s="210">
        <v>0</v>
      </c>
      <c r="AU547" s="210">
        <v>0</v>
      </c>
      <c r="AV547" s="210">
        <v>0</v>
      </c>
      <c r="AW547" s="210">
        <v>0</v>
      </c>
      <c r="AX547" s="210">
        <v>0</v>
      </c>
      <c r="AY547" s="210">
        <v>0</v>
      </c>
      <c r="AZ547" s="211">
        <v>35689253.770491801</v>
      </c>
      <c r="BA547" s="210">
        <v>0</v>
      </c>
      <c r="BB547" s="210">
        <v>0</v>
      </c>
      <c r="BC547" s="210">
        <v>10966746.229508199</v>
      </c>
      <c r="BD547" s="212">
        <v>10966746.229508199</v>
      </c>
      <c r="BE547" s="214">
        <v>46656000</v>
      </c>
      <c r="BF547" s="210">
        <v>37116823.921311475</v>
      </c>
      <c r="BG547" s="210">
        <v>0</v>
      </c>
      <c r="BH547" s="210">
        <v>0</v>
      </c>
      <c r="BI547" s="210">
        <v>0</v>
      </c>
      <c r="BJ547" s="210">
        <v>0</v>
      </c>
      <c r="BK547" s="210">
        <v>0</v>
      </c>
      <c r="BL547" s="210">
        <v>0</v>
      </c>
      <c r="BM547" s="210">
        <v>0</v>
      </c>
      <c r="BN547" s="211">
        <v>37116823.921311475</v>
      </c>
      <c r="BO547" s="210">
        <v>0</v>
      </c>
      <c r="BP547" s="210">
        <v>0</v>
      </c>
      <c r="BQ547" s="210">
        <v>13271656.078688525</v>
      </c>
      <c r="BR547" s="212">
        <v>13271656.078688525</v>
      </c>
      <c r="BS547" s="215">
        <v>50388480</v>
      </c>
      <c r="BT547" s="216">
        <v>180244480</v>
      </c>
      <c r="BU547" s="217"/>
    </row>
    <row r="548" spans="1:73" ht="31.2">
      <c r="A548" s="201">
        <v>544</v>
      </c>
      <c r="B548" s="202" t="s">
        <v>3046</v>
      </c>
      <c r="C548" s="202" t="s">
        <v>3099</v>
      </c>
      <c r="D548" s="202" t="s">
        <v>3142</v>
      </c>
      <c r="E548" s="202" t="s">
        <v>3143</v>
      </c>
      <c r="F548" s="203">
        <v>41</v>
      </c>
      <c r="G548" s="202" t="s">
        <v>1333</v>
      </c>
      <c r="H548" s="204">
        <v>410200300</v>
      </c>
      <c r="I548" s="205" t="s">
        <v>3155</v>
      </c>
      <c r="J548" s="205" t="s">
        <v>3156</v>
      </c>
      <c r="K548" s="205" t="s">
        <v>3157</v>
      </c>
      <c r="L548" s="220">
        <v>230</v>
      </c>
      <c r="M548" s="202" t="s">
        <v>3096</v>
      </c>
      <c r="N548" s="204">
        <v>490</v>
      </c>
      <c r="O548" s="202" t="s">
        <v>3080</v>
      </c>
      <c r="P548" s="210">
        <v>32996721.311475411</v>
      </c>
      <c r="Q548" s="210">
        <v>0</v>
      </c>
      <c r="R548" s="210">
        <v>0</v>
      </c>
      <c r="S548" s="210">
        <v>0</v>
      </c>
      <c r="T548" s="210">
        <v>0</v>
      </c>
      <c r="U548" s="210">
        <v>0</v>
      </c>
      <c r="V548" s="210">
        <v>0</v>
      </c>
      <c r="W548" s="210">
        <v>0</v>
      </c>
      <c r="X548" s="211">
        <v>32996721.311475411</v>
      </c>
      <c r="Y548" s="210">
        <v>0</v>
      </c>
      <c r="Z548" s="210">
        <v>0</v>
      </c>
      <c r="AA548" s="210">
        <v>7003278.6885245889</v>
      </c>
      <c r="AB548" s="212">
        <v>7003278.6885245889</v>
      </c>
      <c r="AC548" s="213">
        <v>40000000</v>
      </c>
      <c r="AD548" s="210">
        <v>34316590.163934425</v>
      </c>
      <c r="AE548" s="210">
        <v>0</v>
      </c>
      <c r="AF548" s="210">
        <v>0</v>
      </c>
      <c r="AG548" s="210">
        <v>0</v>
      </c>
      <c r="AH548" s="210">
        <v>0</v>
      </c>
      <c r="AI548" s="210">
        <v>0</v>
      </c>
      <c r="AJ548" s="210">
        <v>0</v>
      </c>
      <c r="AK548" s="210">
        <v>0</v>
      </c>
      <c r="AL548" s="211">
        <v>34316590.163934425</v>
      </c>
      <c r="AM548" s="210">
        <v>0</v>
      </c>
      <c r="AN548" s="210">
        <v>0</v>
      </c>
      <c r="AO548" s="210">
        <v>8883409.8360655755</v>
      </c>
      <c r="AP548" s="212">
        <v>8883409.8360655755</v>
      </c>
      <c r="AQ548" s="214">
        <v>43200000</v>
      </c>
      <c r="AR548" s="210">
        <v>35689253.770491801</v>
      </c>
      <c r="AS548" s="210">
        <v>0</v>
      </c>
      <c r="AT548" s="210">
        <v>0</v>
      </c>
      <c r="AU548" s="210">
        <v>0</v>
      </c>
      <c r="AV548" s="210">
        <v>0</v>
      </c>
      <c r="AW548" s="210">
        <v>0</v>
      </c>
      <c r="AX548" s="210">
        <v>0</v>
      </c>
      <c r="AY548" s="210">
        <v>0</v>
      </c>
      <c r="AZ548" s="211">
        <v>35689253.770491801</v>
      </c>
      <c r="BA548" s="210">
        <v>0</v>
      </c>
      <c r="BB548" s="210">
        <v>0</v>
      </c>
      <c r="BC548" s="210">
        <v>10966746.229508199</v>
      </c>
      <c r="BD548" s="212">
        <v>10966746.229508199</v>
      </c>
      <c r="BE548" s="214">
        <v>46656000</v>
      </c>
      <c r="BF548" s="210">
        <v>37116823.921311475</v>
      </c>
      <c r="BG548" s="210">
        <v>0</v>
      </c>
      <c r="BH548" s="210">
        <v>0</v>
      </c>
      <c r="BI548" s="210">
        <v>0</v>
      </c>
      <c r="BJ548" s="210">
        <v>0</v>
      </c>
      <c r="BK548" s="210">
        <v>0</v>
      </c>
      <c r="BL548" s="210">
        <v>0</v>
      </c>
      <c r="BM548" s="210">
        <v>0</v>
      </c>
      <c r="BN548" s="211">
        <v>37116823.921311475</v>
      </c>
      <c r="BO548" s="210">
        <v>0</v>
      </c>
      <c r="BP548" s="210">
        <v>0</v>
      </c>
      <c r="BQ548" s="210">
        <v>13271656.078688525</v>
      </c>
      <c r="BR548" s="212">
        <v>13271656.078688525</v>
      </c>
      <c r="BS548" s="215">
        <v>50388480</v>
      </c>
      <c r="BT548" s="216">
        <v>180244480</v>
      </c>
      <c r="BU548" s="217"/>
    </row>
    <row r="549" spans="1:73" ht="31.2">
      <c r="A549" s="201">
        <v>545</v>
      </c>
      <c r="B549" s="202" t="s">
        <v>3046</v>
      </c>
      <c r="C549" s="202" t="s">
        <v>3099</v>
      </c>
      <c r="D549" s="202" t="s">
        <v>3142</v>
      </c>
      <c r="E549" s="202" t="s">
        <v>3143</v>
      </c>
      <c r="F549" s="203">
        <v>41</v>
      </c>
      <c r="G549" s="202" t="s">
        <v>1333</v>
      </c>
      <c r="H549" s="204">
        <v>410200100</v>
      </c>
      <c r="I549" s="205" t="s">
        <v>3152</v>
      </c>
      <c r="J549" s="205" t="s">
        <v>3158</v>
      </c>
      <c r="K549" s="205" t="s">
        <v>3159</v>
      </c>
      <c r="L549" s="229">
        <v>6104</v>
      </c>
      <c r="M549" s="202" t="s">
        <v>3096</v>
      </c>
      <c r="N549" s="230">
        <v>12000</v>
      </c>
      <c r="O549" s="202" t="s">
        <v>3080</v>
      </c>
      <c r="P549" s="210">
        <v>98990163.934426233</v>
      </c>
      <c r="Q549" s="210">
        <v>0</v>
      </c>
      <c r="R549" s="210">
        <v>0</v>
      </c>
      <c r="S549" s="210">
        <v>0</v>
      </c>
      <c r="T549" s="210">
        <v>0</v>
      </c>
      <c r="U549" s="210">
        <v>0</v>
      </c>
      <c r="V549" s="210">
        <v>0</v>
      </c>
      <c r="W549" s="210">
        <v>0</v>
      </c>
      <c r="X549" s="211">
        <v>98990163.934426233</v>
      </c>
      <c r="Y549" s="210">
        <v>0</v>
      </c>
      <c r="Z549" s="210">
        <v>0</v>
      </c>
      <c r="AA549" s="210">
        <v>21009836.065573767</v>
      </c>
      <c r="AB549" s="212">
        <v>21009836.065573767</v>
      </c>
      <c r="AC549" s="213">
        <v>120000000</v>
      </c>
      <c r="AD549" s="210">
        <v>102949770.4918033</v>
      </c>
      <c r="AE549" s="210">
        <v>0</v>
      </c>
      <c r="AF549" s="210">
        <v>0</v>
      </c>
      <c r="AG549" s="210">
        <v>0</v>
      </c>
      <c r="AH549" s="210">
        <v>0</v>
      </c>
      <c r="AI549" s="210">
        <v>0</v>
      </c>
      <c r="AJ549" s="210">
        <v>0</v>
      </c>
      <c r="AK549" s="210">
        <v>0</v>
      </c>
      <c r="AL549" s="211">
        <v>102949770.4918033</v>
      </c>
      <c r="AM549" s="210">
        <v>0</v>
      </c>
      <c r="AN549" s="210">
        <v>0</v>
      </c>
      <c r="AO549" s="210">
        <v>26650229.508196712</v>
      </c>
      <c r="AP549" s="212">
        <v>26650229.508196712</v>
      </c>
      <c r="AQ549" s="214">
        <v>129600000.00000001</v>
      </c>
      <c r="AR549" s="210">
        <v>107067761.31147544</v>
      </c>
      <c r="AS549" s="210">
        <v>0</v>
      </c>
      <c r="AT549" s="210">
        <v>0</v>
      </c>
      <c r="AU549" s="210">
        <v>0</v>
      </c>
      <c r="AV549" s="210">
        <v>0</v>
      </c>
      <c r="AW549" s="210">
        <v>0</v>
      </c>
      <c r="AX549" s="210">
        <v>0</v>
      </c>
      <c r="AY549" s="210">
        <v>0</v>
      </c>
      <c r="AZ549" s="211">
        <v>107067761.31147544</v>
      </c>
      <c r="BA549" s="210">
        <v>0</v>
      </c>
      <c r="BB549" s="210">
        <v>0</v>
      </c>
      <c r="BC549" s="210">
        <v>32900238.688524589</v>
      </c>
      <c r="BD549" s="212">
        <v>32900238.688524589</v>
      </c>
      <c r="BE549" s="214">
        <v>139968000.00000003</v>
      </c>
      <c r="BF549" s="210">
        <v>111350471.76393445</v>
      </c>
      <c r="BG549" s="210">
        <v>0</v>
      </c>
      <c r="BH549" s="210">
        <v>0</v>
      </c>
      <c r="BI549" s="210">
        <v>0</v>
      </c>
      <c r="BJ549" s="210">
        <v>0</v>
      </c>
      <c r="BK549" s="210">
        <v>0</v>
      </c>
      <c r="BL549" s="210">
        <v>0</v>
      </c>
      <c r="BM549" s="210">
        <v>0</v>
      </c>
      <c r="BN549" s="211">
        <v>111350471.76393445</v>
      </c>
      <c r="BO549" s="210">
        <v>0</v>
      </c>
      <c r="BP549" s="210">
        <v>0</v>
      </c>
      <c r="BQ549" s="210">
        <v>39814968.236065581</v>
      </c>
      <c r="BR549" s="212">
        <v>39814968.236065581</v>
      </c>
      <c r="BS549" s="215">
        <v>151165440.00000003</v>
      </c>
      <c r="BT549" s="216">
        <v>540733440</v>
      </c>
      <c r="BU549" s="217"/>
    </row>
    <row r="550" spans="1:73" ht="15.6">
      <c r="A550" s="201">
        <v>546</v>
      </c>
      <c r="B550" s="202" t="s">
        <v>3046</v>
      </c>
      <c r="C550" s="202" t="s">
        <v>3099</v>
      </c>
      <c r="D550" s="202" t="s">
        <v>3142</v>
      </c>
      <c r="E550" s="202" t="s">
        <v>3143</v>
      </c>
      <c r="F550" s="203">
        <v>41</v>
      </c>
      <c r="G550" s="202" t="s">
        <v>1487</v>
      </c>
      <c r="H550" s="204">
        <v>410301500</v>
      </c>
      <c r="I550" s="205" t="s">
        <v>3161</v>
      </c>
      <c r="J550" s="205" t="s">
        <v>3162</v>
      </c>
      <c r="K550" s="205" t="s">
        <v>3163</v>
      </c>
      <c r="L550" s="220">
        <v>123</v>
      </c>
      <c r="M550" s="202" t="s">
        <v>3096</v>
      </c>
      <c r="N550" s="204">
        <v>123</v>
      </c>
      <c r="O550" s="202" t="s">
        <v>3080</v>
      </c>
      <c r="P550" s="210">
        <v>32996721.311475411</v>
      </c>
      <c r="Q550" s="210">
        <v>0</v>
      </c>
      <c r="R550" s="210">
        <v>0</v>
      </c>
      <c r="S550" s="210">
        <v>0</v>
      </c>
      <c r="T550" s="210">
        <v>0</v>
      </c>
      <c r="U550" s="210">
        <v>0</v>
      </c>
      <c r="V550" s="210">
        <v>0</v>
      </c>
      <c r="W550" s="210">
        <v>0</v>
      </c>
      <c r="X550" s="211">
        <v>32996721.311475411</v>
      </c>
      <c r="Y550" s="210">
        <v>0</v>
      </c>
      <c r="Z550" s="210">
        <v>0</v>
      </c>
      <c r="AA550" s="210">
        <v>7003278.6885245889</v>
      </c>
      <c r="AB550" s="212">
        <v>7003278.6885245889</v>
      </c>
      <c r="AC550" s="213">
        <v>40000000</v>
      </c>
      <c r="AD550" s="210">
        <v>34316590.163934425</v>
      </c>
      <c r="AE550" s="210">
        <v>0</v>
      </c>
      <c r="AF550" s="210">
        <v>0</v>
      </c>
      <c r="AG550" s="210">
        <v>0</v>
      </c>
      <c r="AH550" s="210">
        <v>0</v>
      </c>
      <c r="AI550" s="210">
        <v>0</v>
      </c>
      <c r="AJ550" s="210">
        <v>0</v>
      </c>
      <c r="AK550" s="210">
        <v>0</v>
      </c>
      <c r="AL550" s="211">
        <v>34316590.163934425</v>
      </c>
      <c r="AM550" s="210">
        <v>0</v>
      </c>
      <c r="AN550" s="210">
        <v>0</v>
      </c>
      <c r="AO550" s="210">
        <v>8883409.8360655755</v>
      </c>
      <c r="AP550" s="212">
        <v>8883409.8360655755</v>
      </c>
      <c r="AQ550" s="214">
        <v>43200000</v>
      </c>
      <c r="AR550" s="210">
        <v>35689253.770491801</v>
      </c>
      <c r="AS550" s="210">
        <v>0</v>
      </c>
      <c r="AT550" s="210">
        <v>0</v>
      </c>
      <c r="AU550" s="210">
        <v>0</v>
      </c>
      <c r="AV550" s="210">
        <v>0</v>
      </c>
      <c r="AW550" s="210">
        <v>0</v>
      </c>
      <c r="AX550" s="210">
        <v>0</v>
      </c>
      <c r="AY550" s="210">
        <v>0</v>
      </c>
      <c r="AZ550" s="211">
        <v>35689253.770491801</v>
      </c>
      <c r="BA550" s="210">
        <v>0</v>
      </c>
      <c r="BB550" s="210">
        <v>0</v>
      </c>
      <c r="BC550" s="210">
        <v>10966746.229508199</v>
      </c>
      <c r="BD550" s="212">
        <v>10966746.229508199</v>
      </c>
      <c r="BE550" s="214">
        <v>46656000</v>
      </c>
      <c r="BF550" s="210">
        <v>37116823.921311475</v>
      </c>
      <c r="BG550" s="210">
        <v>0</v>
      </c>
      <c r="BH550" s="210">
        <v>0</v>
      </c>
      <c r="BI550" s="210">
        <v>0</v>
      </c>
      <c r="BJ550" s="210">
        <v>0</v>
      </c>
      <c r="BK550" s="210">
        <v>0</v>
      </c>
      <c r="BL550" s="210">
        <v>0</v>
      </c>
      <c r="BM550" s="210">
        <v>0</v>
      </c>
      <c r="BN550" s="211">
        <v>37116823.921311475</v>
      </c>
      <c r="BO550" s="210">
        <v>0</v>
      </c>
      <c r="BP550" s="210">
        <v>0</v>
      </c>
      <c r="BQ550" s="210">
        <v>13271656.078688525</v>
      </c>
      <c r="BR550" s="212">
        <v>13271656.078688525</v>
      </c>
      <c r="BS550" s="215">
        <v>50388480</v>
      </c>
      <c r="BT550" s="216">
        <v>180244480</v>
      </c>
      <c r="BU550" s="217"/>
    </row>
    <row r="551" spans="1:73" ht="31.2">
      <c r="A551" s="201">
        <v>547</v>
      </c>
      <c r="B551" s="202" t="s">
        <v>3046</v>
      </c>
      <c r="C551" s="202" t="s">
        <v>3099</v>
      </c>
      <c r="D551" s="202" t="s">
        <v>3142</v>
      </c>
      <c r="E551" s="202" t="s">
        <v>3143</v>
      </c>
      <c r="F551" s="203">
        <v>41</v>
      </c>
      <c r="G551" s="202" t="s">
        <v>1333</v>
      </c>
      <c r="H551" s="204">
        <v>410204100</v>
      </c>
      <c r="I551" s="205" t="s">
        <v>3086</v>
      </c>
      <c r="J551" s="205" t="s">
        <v>3087</v>
      </c>
      <c r="K551" s="205" t="s">
        <v>3164</v>
      </c>
      <c r="L551" s="220">
        <v>123</v>
      </c>
      <c r="M551" s="202" t="s">
        <v>3096</v>
      </c>
      <c r="N551" s="204">
        <v>123</v>
      </c>
      <c r="O551" s="202" t="s">
        <v>3080</v>
      </c>
      <c r="P551" s="210">
        <v>32996721.311475411</v>
      </c>
      <c r="Q551" s="210">
        <v>0</v>
      </c>
      <c r="R551" s="210">
        <v>0</v>
      </c>
      <c r="S551" s="210">
        <v>0</v>
      </c>
      <c r="T551" s="210">
        <v>0</v>
      </c>
      <c r="U551" s="210">
        <v>0</v>
      </c>
      <c r="V551" s="210">
        <v>0</v>
      </c>
      <c r="W551" s="210">
        <v>0</v>
      </c>
      <c r="X551" s="211">
        <v>32996721.311475411</v>
      </c>
      <c r="Y551" s="210">
        <v>0</v>
      </c>
      <c r="Z551" s="210">
        <v>0</v>
      </c>
      <c r="AA551" s="210">
        <v>7003278.6885245889</v>
      </c>
      <c r="AB551" s="212">
        <v>7003278.6885245889</v>
      </c>
      <c r="AC551" s="213">
        <v>40000000</v>
      </c>
      <c r="AD551" s="210">
        <v>34316590.163934425</v>
      </c>
      <c r="AE551" s="210">
        <v>0</v>
      </c>
      <c r="AF551" s="210">
        <v>0</v>
      </c>
      <c r="AG551" s="210">
        <v>0</v>
      </c>
      <c r="AH551" s="210">
        <v>0</v>
      </c>
      <c r="AI551" s="210">
        <v>0</v>
      </c>
      <c r="AJ551" s="210">
        <v>0</v>
      </c>
      <c r="AK551" s="210">
        <v>0</v>
      </c>
      <c r="AL551" s="211">
        <v>34316590.163934425</v>
      </c>
      <c r="AM551" s="210">
        <v>0</v>
      </c>
      <c r="AN551" s="210">
        <v>0</v>
      </c>
      <c r="AO551" s="210">
        <v>8883409.8360655755</v>
      </c>
      <c r="AP551" s="212">
        <v>8883409.8360655755</v>
      </c>
      <c r="AQ551" s="214">
        <v>43200000</v>
      </c>
      <c r="AR551" s="210">
        <v>35689253.770491801</v>
      </c>
      <c r="AS551" s="210">
        <v>0</v>
      </c>
      <c r="AT551" s="210">
        <v>0</v>
      </c>
      <c r="AU551" s="210">
        <v>0</v>
      </c>
      <c r="AV551" s="210">
        <v>0</v>
      </c>
      <c r="AW551" s="210">
        <v>0</v>
      </c>
      <c r="AX551" s="210">
        <v>0</v>
      </c>
      <c r="AY551" s="210">
        <v>0</v>
      </c>
      <c r="AZ551" s="211">
        <v>35689253.770491801</v>
      </c>
      <c r="BA551" s="210">
        <v>0</v>
      </c>
      <c r="BB551" s="210">
        <v>0</v>
      </c>
      <c r="BC551" s="210">
        <v>10966746.229508199</v>
      </c>
      <c r="BD551" s="212">
        <v>10966746.229508199</v>
      </c>
      <c r="BE551" s="214">
        <v>46656000</v>
      </c>
      <c r="BF551" s="210">
        <v>37116823.921311475</v>
      </c>
      <c r="BG551" s="210">
        <v>0</v>
      </c>
      <c r="BH551" s="210">
        <v>0</v>
      </c>
      <c r="BI551" s="210">
        <v>0</v>
      </c>
      <c r="BJ551" s="210">
        <v>0</v>
      </c>
      <c r="BK551" s="210">
        <v>0</v>
      </c>
      <c r="BL551" s="210">
        <v>0</v>
      </c>
      <c r="BM551" s="210">
        <v>0</v>
      </c>
      <c r="BN551" s="211">
        <v>37116823.921311475</v>
      </c>
      <c r="BO551" s="210">
        <v>0</v>
      </c>
      <c r="BP551" s="210">
        <v>0</v>
      </c>
      <c r="BQ551" s="210">
        <v>13271656.078688525</v>
      </c>
      <c r="BR551" s="212">
        <v>13271656.078688525</v>
      </c>
      <c r="BS551" s="215">
        <v>50388480</v>
      </c>
      <c r="BT551" s="216">
        <v>180244480</v>
      </c>
      <c r="BU551" s="217"/>
    </row>
    <row r="552" spans="1:73" ht="31.2">
      <c r="A552" s="201">
        <v>548</v>
      </c>
      <c r="B552" s="202" t="s">
        <v>3046</v>
      </c>
      <c r="C552" s="202" t="s">
        <v>3099</v>
      </c>
      <c r="D552" s="202" t="s">
        <v>3165</v>
      </c>
      <c r="E552" s="202" t="s">
        <v>3166</v>
      </c>
      <c r="F552" s="203">
        <v>41</v>
      </c>
      <c r="G552" s="202" t="s">
        <v>1333</v>
      </c>
      <c r="H552" s="204">
        <v>410203800</v>
      </c>
      <c r="I552" s="205" t="s">
        <v>3170</v>
      </c>
      <c r="J552" s="205" t="s">
        <v>3171</v>
      </c>
      <c r="K552" s="205" t="s">
        <v>3172</v>
      </c>
      <c r="L552" s="220">
        <v>50</v>
      </c>
      <c r="M552" s="202" t="s">
        <v>3060</v>
      </c>
      <c r="N552" s="204">
        <v>50</v>
      </c>
      <c r="O552" s="202" t="s">
        <v>3045</v>
      </c>
      <c r="P552" s="210">
        <v>0</v>
      </c>
      <c r="Q552" s="210">
        <v>0</v>
      </c>
      <c r="R552" s="210">
        <v>0</v>
      </c>
      <c r="S552" s="210">
        <v>0</v>
      </c>
      <c r="T552" s="210">
        <v>0</v>
      </c>
      <c r="U552" s="210">
        <v>68000000</v>
      </c>
      <c r="V552" s="210">
        <v>0</v>
      </c>
      <c r="W552" s="210">
        <v>0</v>
      </c>
      <c r="X552" s="211">
        <v>68000000</v>
      </c>
      <c r="Y552" s="210">
        <v>0</v>
      </c>
      <c r="Z552" s="210">
        <v>0</v>
      </c>
      <c r="AA552" s="210">
        <v>0</v>
      </c>
      <c r="AB552" s="212">
        <v>0</v>
      </c>
      <c r="AC552" s="213">
        <v>68000000</v>
      </c>
      <c r="AD552" s="210">
        <v>20000000</v>
      </c>
      <c r="AE552" s="210">
        <v>0</v>
      </c>
      <c r="AF552" s="210">
        <v>0</v>
      </c>
      <c r="AG552" s="210">
        <v>0</v>
      </c>
      <c r="AH552" s="210">
        <v>0</v>
      </c>
      <c r="AI552" s="210">
        <v>50000000</v>
      </c>
      <c r="AJ552" s="210">
        <v>0</v>
      </c>
      <c r="AK552" s="210">
        <v>0</v>
      </c>
      <c r="AL552" s="211">
        <v>70000000</v>
      </c>
      <c r="AM552" s="210">
        <v>0</v>
      </c>
      <c r="AN552" s="210">
        <v>0</v>
      </c>
      <c r="AO552" s="210">
        <v>0</v>
      </c>
      <c r="AP552" s="212">
        <v>0</v>
      </c>
      <c r="AQ552" s="214">
        <v>70000000</v>
      </c>
      <c r="AR552" s="210">
        <v>22000000</v>
      </c>
      <c r="AS552" s="210">
        <v>0</v>
      </c>
      <c r="AT552" s="210">
        <v>0</v>
      </c>
      <c r="AU552" s="210">
        <v>0</v>
      </c>
      <c r="AV552" s="210">
        <v>0</v>
      </c>
      <c r="AW552" s="210">
        <v>50000000</v>
      </c>
      <c r="AX552" s="210">
        <v>0</v>
      </c>
      <c r="AY552" s="210">
        <v>0</v>
      </c>
      <c r="AZ552" s="211">
        <v>72000000</v>
      </c>
      <c r="BA552" s="210">
        <v>0</v>
      </c>
      <c r="BB552" s="210">
        <v>0</v>
      </c>
      <c r="BC552" s="210">
        <v>0</v>
      </c>
      <c r="BD552" s="212">
        <v>0</v>
      </c>
      <c r="BE552" s="214">
        <v>72000000</v>
      </c>
      <c r="BF552" s="210">
        <v>23000000</v>
      </c>
      <c r="BG552" s="210">
        <v>0</v>
      </c>
      <c r="BH552" s="210">
        <v>0</v>
      </c>
      <c r="BI552" s="210">
        <v>0</v>
      </c>
      <c r="BJ552" s="210">
        <v>0</v>
      </c>
      <c r="BK552" s="210">
        <v>50392441</v>
      </c>
      <c r="BL552" s="210">
        <v>0</v>
      </c>
      <c r="BM552" s="210">
        <v>0</v>
      </c>
      <c r="BN552" s="211">
        <v>73392441</v>
      </c>
      <c r="BO552" s="210">
        <v>0</v>
      </c>
      <c r="BP552" s="210">
        <v>0</v>
      </c>
      <c r="BQ552" s="210">
        <v>0</v>
      </c>
      <c r="BR552" s="212">
        <v>0</v>
      </c>
      <c r="BS552" s="215">
        <v>73392441</v>
      </c>
      <c r="BT552" s="216">
        <v>283392441</v>
      </c>
      <c r="BU552" s="217"/>
    </row>
    <row r="553" spans="1:73" ht="31.2">
      <c r="A553" s="201">
        <v>549</v>
      </c>
      <c r="B553" s="202" t="s">
        <v>3046</v>
      </c>
      <c r="C553" s="202" t="s">
        <v>3099</v>
      </c>
      <c r="D553" s="202" t="s">
        <v>3165</v>
      </c>
      <c r="E553" s="202" t="s">
        <v>3166</v>
      </c>
      <c r="F553" s="203">
        <v>41</v>
      </c>
      <c r="G553" s="202" t="s">
        <v>1333</v>
      </c>
      <c r="H553" s="204">
        <v>410202700</v>
      </c>
      <c r="I553" s="205" t="s">
        <v>2781</v>
      </c>
      <c r="J553" s="205" t="s">
        <v>3173</v>
      </c>
      <c r="K553" s="205" t="s">
        <v>3174</v>
      </c>
      <c r="L553" s="220">
        <v>1</v>
      </c>
      <c r="M553" s="202" t="s">
        <v>3060</v>
      </c>
      <c r="N553" s="204">
        <v>1</v>
      </c>
      <c r="O553" s="202" t="s">
        <v>3045</v>
      </c>
      <c r="P553" s="210">
        <v>0</v>
      </c>
      <c r="Q553" s="210">
        <v>0</v>
      </c>
      <c r="R553" s="210">
        <v>0</v>
      </c>
      <c r="S553" s="210">
        <v>0</v>
      </c>
      <c r="T553" s="210">
        <v>0</v>
      </c>
      <c r="U553" s="210">
        <v>20000000</v>
      </c>
      <c r="V553" s="210">
        <v>0</v>
      </c>
      <c r="W553" s="210">
        <v>0</v>
      </c>
      <c r="X553" s="211">
        <v>20000000</v>
      </c>
      <c r="Y553" s="210">
        <v>0</v>
      </c>
      <c r="Z553" s="210">
        <v>0</v>
      </c>
      <c r="AA553" s="210">
        <v>0</v>
      </c>
      <c r="AB553" s="212">
        <v>0</v>
      </c>
      <c r="AC553" s="213">
        <v>20000000</v>
      </c>
      <c r="AD553" s="210">
        <v>0</v>
      </c>
      <c r="AE553" s="210">
        <v>0</v>
      </c>
      <c r="AF553" s="210">
        <v>0</v>
      </c>
      <c r="AG553" s="210">
        <v>0</v>
      </c>
      <c r="AH553" s="210">
        <v>0</v>
      </c>
      <c r="AI553" s="210">
        <v>22000000</v>
      </c>
      <c r="AJ553" s="210">
        <v>0</v>
      </c>
      <c r="AK553" s="210">
        <v>0</v>
      </c>
      <c r="AL553" s="211">
        <v>22000000</v>
      </c>
      <c r="AM553" s="210">
        <v>0</v>
      </c>
      <c r="AN553" s="210">
        <v>0</v>
      </c>
      <c r="AO553" s="210">
        <v>0</v>
      </c>
      <c r="AP553" s="212">
        <v>0</v>
      </c>
      <c r="AQ553" s="214">
        <v>22000000</v>
      </c>
      <c r="AR553" s="210">
        <v>0</v>
      </c>
      <c r="AS553" s="210">
        <v>0</v>
      </c>
      <c r="AT553" s="210">
        <v>0</v>
      </c>
      <c r="AU553" s="210">
        <v>0</v>
      </c>
      <c r="AV553" s="210">
        <v>0</v>
      </c>
      <c r="AW553" s="210">
        <v>24200000</v>
      </c>
      <c r="AX553" s="210">
        <v>0</v>
      </c>
      <c r="AY553" s="210">
        <v>0</v>
      </c>
      <c r="AZ553" s="211">
        <v>24200000</v>
      </c>
      <c r="BA553" s="210">
        <v>0</v>
      </c>
      <c r="BB553" s="210">
        <v>0</v>
      </c>
      <c r="BC553" s="210">
        <v>0</v>
      </c>
      <c r="BD553" s="212">
        <v>0</v>
      </c>
      <c r="BE553" s="214">
        <v>24200000</v>
      </c>
      <c r="BF553" s="210">
        <v>0</v>
      </c>
      <c r="BG553" s="210">
        <v>0</v>
      </c>
      <c r="BH553" s="210">
        <v>0</v>
      </c>
      <c r="BI553" s="210">
        <v>0</v>
      </c>
      <c r="BJ553" s="210">
        <v>0</v>
      </c>
      <c r="BK553" s="210">
        <v>26620000</v>
      </c>
      <c r="BL553" s="210">
        <v>0</v>
      </c>
      <c r="BM553" s="210">
        <v>0</v>
      </c>
      <c r="BN553" s="211">
        <v>26620000</v>
      </c>
      <c r="BO553" s="210">
        <v>0</v>
      </c>
      <c r="BP553" s="210">
        <v>0</v>
      </c>
      <c r="BQ553" s="210">
        <v>0</v>
      </c>
      <c r="BR553" s="212">
        <v>0</v>
      </c>
      <c r="BS553" s="215">
        <v>26620000</v>
      </c>
      <c r="BT553" s="216">
        <v>92820000</v>
      </c>
      <c r="BU553" s="217"/>
    </row>
    <row r="554" spans="1:73" ht="31.2">
      <c r="A554" s="201">
        <v>550</v>
      </c>
      <c r="B554" s="202" t="s">
        <v>3046</v>
      </c>
      <c r="C554" s="202" t="s">
        <v>3099</v>
      </c>
      <c r="D554" s="202" t="s">
        <v>3165</v>
      </c>
      <c r="E554" s="202" t="s">
        <v>3166</v>
      </c>
      <c r="F554" s="203">
        <v>41</v>
      </c>
      <c r="G554" s="202" t="s">
        <v>1333</v>
      </c>
      <c r="H554" s="204">
        <v>410204502</v>
      </c>
      <c r="I554" s="205" t="s">
        <v>770</v>
      </c>
      <c r="J554" s="205" t="s">
        <v>1339</v>
      </c>
      <c r="K554" s="205" t="s">
        <v>3176</v>
      </c>
      <c r="L554" s="220">
        <v>50</v>
      </c>
      <c r="M554" s="202" t="s">
        <v>3060</v>
      </c>
      <c r="N554" s="204">
        <v>50</v>
      </c>
      <c r="O554" s="202" t="s">
        <v>3045</v>
      </c>
      <c r="P554" s="210">
        <v>0</v>
      </c>
      <c r="Q554" s="210">
        <v>0</v>
      </c>
      <c r="R554" s="210">
        <v>0</v>
      </c>
      <c r="S554" s="210">
        <v>0</v>
      </c>
      <c r="T554" s="210">
        <v>0</v>
      </c>
      <c r="U554" s="210">
        <v>71000000</v>
      </c>
      <c r="V554" s="210">
        <v>0</v>
      </c>
      <c r="W554" s="210">
        <v>0</v>
      </c>
      <c r="X554" s="211">
        <v>71000000</v>
      </c>
      <c r="Y554" s="210">
        <v>0</v>
      </c>
      <c r="Z554" s="210">
        <v>0</v>
      </c>
      <c r="AA554" s="210">
        <v>0</v>
      </c>
      <c r="AB554" s="212">
        <v>0</v>
      </c>
      <c r="AC554" s="213">
        <v>71000000</v>
      </c>
      <c r="AD554" s="210">
        <v>0</v>
      </c>
      <c r="AE554" s="210">
        <v>0</v>
      </c>
      <c r="AF554" s="210">
        <v>0</v>
      </c>
      <c r="AG554" s="210">
        <v>0</v>
      </c>
      <c r="AH554" s="210">
        <v>0</v>
      </c>
      <c r="AI554" s="210">
        <v>72000000</v>
      </c>
      <c r="AJ554" s="210">
        <v>0</v>
      </c>
      <c r="AK554" s="210">
        <v>0</v>
      </c>
      <c r="AL554" s="211">
        <v>72000000</v>
      </c>
      <c r="AM554" s="210">
        <v>0</v>
      </c>
      <c r="AN554" s="210">
        <v>0</v>
      </c>
      <c r="AO554" s="210">
        <v>0</v>
      </c>
      <c r="AP554" s="212">
        <v>0</v>
      </c>
      <c r="AQ554" s="214">
        <v>72000000</v>
      </c>
      <c r="AR554" s="210">
        <v>0</v>
      </c>
      <c r="AS554" s="210">
        <v>0</v>
      </c>
      <c r="AT554" s="210">
        <v>0</v>
      </c>
      <c r="AU554" s="210">
        <v>0</v>
      </c>
      <c r="AV554" s="210">
        <v>0</v>
      </c>
      <c r="AW554" s="210">
        <v>73000000</v>
      </c>
      <c r="AX554" s="210">
        <v>0</v>
      </c>
      <c r="AY554" s="210">
        <v>0</v>
      </c>
      <c r="AZ554" s="211">
        <v>73000000</v>
      </c>
      <c r="BA554" s="210">
        <v>0</v>
      </c>
      <c r="BB554" s="210">
        <v>0</v>
      </c>
      <c r="BC554" s="210">
        <v>0</v>
      </c>
      <c r="BD554" s="212">
        <v>0</v>
      </c>
      <c r="BE554" s="214">
        <v>73000000</v>
      </c>
      <c r="BF554" s="210">
        <v>0</v>
      </c>
      <c r="BG554" s="210">
        <v>0</v>
      </c>
      <c r="BH554" s="210">
        <v>0</v>
      </c>
      <c r="BI554" s="210">
        <v>0</v>
      </c>
      <c r="BJ554" s="210">
        <v>0</v>
      </c>
      <c r="BK554" s="210">
        <v>73991000</v>
      </c>
      <c r="BL554" s="210">
        <v>0</v>
      </c>
      <c r="BM554" s="210">
        <v>0</v>
      </c>
      <c r="BN554" s="211">
        <v>73991000</v>
      </c>
      <c r="BO554" s="210">
        <v>0</v>
      </c>
      <c r="BP554" s="210">
        <v>0</v>
      </c>
      <c r="BQ554" s="210">
        <v>0</v>
      </c>
      <c r="BR554" s="212">
        <v>0</v>
      </c>
      <c r="BS554" s="215">
        <v>73991000</v>
      </c>
      <c r="BT554" s="216">
        <v>289991000</v>
      </c>
      <c r="BU554" s="217"/>
    </row>
    <row r="555" spans="1:73" ht="31.2">
      <c r="A555" s="201">
        <v>551</v>
      </c>
      <c r="B555" s="202" t="s">
        <v>3046</v>
      </c>
      <c r="C555" s="202" t="s">
        <v>3099</v>
      </c>
      <c r="D555" s="202" t="s">
        <v>3165</v>
      </c>
      <c r="E555" s="202" t="s">
        <v>3166</v>
      </c>
      <c r="F555" s="203">
        <v>41</v>
      </c>
      <c r="G555" s="202" t="s">
        <v>1333</v>
      </c>
      <c r="H555" s="204">
        <v>410204300</v>
      </c>
      <c r="I555" s="205" t="s">
        <v>3177</v>
      </c>
      <c r="J555" s="205" t="s">
        <v>3178</v>
      </c>
      <c r="K555" s="205" t="s">
        <v>3179</v>
      </c>
      <c r="L555" s="220">
        <v>50</v>
      </c>
      <c r="M555" s="202" t="s">
        <v>3060</v>
      </c>
      <c r="N555" s="204">
        <v>50</v>
      </c>
      <c r="O555" s="202" t="s">
        <v>3045</v>
      </c>
      <c r="P555" s="210">
        <v>0</v>
      </c>
      <c r="Q555" s="210">
        <v>0</v>
      </c>
      <c r="R555" s="210">
        <v>0</v>
      </c>
      <c r="S555" s="210">
        <v>0</v>
      </c>
      <c r="T555" s="210">
        <v>0</v>
      </c>
      <c r="U555" s="210">
        <v>15000000</v>
      </c>
      <c r="V555" s="210">
        <v>0</v>
      </c>
      <c r="W555" s="210">
        <v>0</v>
      </c>
      <c r="X555" s="211">
        <v>15000000</v>
      </c>
      <c r="Y555" s="210">
        <v>0</v>
      </c>
      <c r="Z555" s="210">
        <v>0</v>
      </c>
      <c r="AA555" s="210">
        <v>0</v>
      </c>
      <c r="AB555" s="212">
        <v>0</v>
      </c>
      <c r="AC555" s="213">
        <v>15000000</v>
      </c>
      <c r="AD555" s="210">
        <v>0</v>
      </c>
      <c r="AE555" s="210">
        <v>0</v>
      </c>
      <c r="AF555" s="210">
        <v>0</v>
      </c>
      <c r="AG555" s="210">
        <v>0</v>
      </c>
      <c r="AH555" s="210">
        <v>0</v>
      </c>
      <c r="AI555" s="210">
        <v>16500000</v>
      </c>
      <c r="AJ555" s="210">
        <v>0</v>
      </c>
      <c r="AK555" s="210">
        <v>0</v>
      </c>
      <c r="AL555" s="211">
        <v>16500000</v>
      </c>
      <c r="AM555" s="210">
        <v>0</v>
      </c>
      <c r="AN555" s="210">
        <v>0</v>
      </c>
      <c r="AO555" s="210">
        <v>0</v>
      </c>
      <c r="AP555" s="212">
        <v>0</v>
      </c>
      <c r="AQ555" s="214">
        <v>16500000</v>
      </c>
      <c r="AR555" s="210">
        <v>0</v>
      </c>
      <c r="AS555" s="210">
        <v>0</v>
      </c>
      <c r="AT555" s="210">
        <v>0</v>
      </c>
      <c r="AU555" s="210">
        <v>0</v>
      </c>
      <c r="AV555" s="210">
        <v>0</v>
      </c>
      <c r="AW555" s="210">
        <v>18150000</v>
      </c>
      <c r="AX555" s="210">
        <v>0</v>
      </c>
      <c r="AY555" s="210">
        <v>0</v>
      </c>
      <c r="AZ555" s="211">
        <v>18150000</v>
      </c>
      <c r="BA555" s="210">
        <v>0</v>
      </c>
      <c r="BB555" s="210">
        <v>0</v>
      </c>
      <c r="BC555" s="210">
        <v>0</v>
      </c>
      <c r="BD555" s="212">
        <v>0</v>
      </c>
      <c r="BE555" s="214">
        <v>18150000</v>
      </c>
      <c r="BF555" s="210">
        <v>0</v>
      </c>
      <c r="BG555" s="210">
        <v>0</v>
      </c>
      <c r="BH555" s="210">
        <v>0</v>
      </c>
      <c r="BI555" s="210">
        <v>0</v>
      </c>
      <c r="BJ555" s="210">
        <v>0</v>
      </c>
      <c r="BK555" s="210">
        <v>19965000</v>
      </c>
      <c r="BL555" s="210">
        <v>0</v>
      </c>
      <c r="BM555" s="210">
        <v>0</v>
      </c>
      <c r="BN555" s="211">
        <v>19965000</v>
      </c>
      <c r="BO555" s="210">
        <v>0</v>
      </c>
      <c r="BP555" s="210">
        <v>0</v>
      </c>
      <c r="BQ555" s="210">
        <v>0</v>
      </c>
      <c r="BR555" s="212">
        <v>0</v>
      </c>
      <c r="BS555" s="215">
        <v>19965000</v>
      </c>
      <c r="BT555" s="216">
        <v>69615000</v>
      </c>
      <c r="BU555" s="217"/>
    </row>
    <row r="556" spans="1:73" ht="31.2">
      <c r="A556" s="201">
        <v>552</v>
      </c>
      <c r="B556" s="202" t="s">
        <v>3046</v>
      </c>
      <c r="C556" s="202" t="s">
        <v>3099</v>
      </c>
      <c r="D556" s="202" t="s">
        <v>3180</v>
      </c>
      <c r="E556" s="202" t="s">
        <v>3181</v>
      </c>
      <c r="F556" s="203">
        <v>41</v>
      </c>
      <c r="G556" s="202" t="s">
        <v>1487</v>
      </c>
      <c r="H556" s="204">
        <v>410300500</v>
      </c>
      <c r="I556" s="205" t="s">
        <v>1467</v>
      </c>
      <c r="J556" s="226" t="s">
        <v>3185</v>
      </c>
      <c r="K556" s="205" t="s">
        <v>3186</v>
      </c>
      <c r="L556" s="220">
        <v>4</v>
      </c>
      <c r="M556" s="202" t="s">
        <v>3096</v>
      </c>
      <c r="N556" s="204">
        <v>8</v>
      </c>
      <c r="O556" s="202" t="s">
        <v>3080</v>
      </c>
      <c r="P556" s="210">
        <v>24747540.983606558</v>
      </c>
      <c r="Q556" s="210">
        <v>0</v>
      </c>
      <c r="R556" s="210">
        <v>0</v>
      </c>
      <c r="S556" s="210">
        <v>0</v>
      </c>
      <c r="T556" s="210">
        <v>0</v>
      </c>
      <c r="U556" s="210">
        <v>0</v>
      </c>
      <c r="V556" s="210">
        <v>0</v>
      </c>
      <c r="W556" s="210">
        <v>0</v>
      </c>
      <c r="X556" s="211">
        <v>24747540.983606558</v>
      </c>
      <c r="Y556" s="210">
        <v>0</v>
      </c>
      <c r="Z556" s="210">
        <v>0</v>
      </c>
      <c r="AA556" s="210">
        <v>5252459.0163934417</v>
      </c>
      <c r="AB556" s="212">
        <v>5252459.0163934417</v>
      </c>
      <c r="AC556" s="213">
        <v>30000000</v>
      </c>
      <c r="AD556" s="210">
        <v>25737442.622950826</v>
      </c>
      <c r="AE556" s="210">
        <v>0</v>
      </c>
      <c r="AF556" s="210">
        <v>0</v>
      </c>
      <c r="AG556" s="210">
        <v>0</v>
      </c>
      <c r="AH556" s="210">
        <v>0</v>
      </c>
      <c r="AI556" s="210">
        <v>0</v>
      </c>
      <c r="AJ556" s="210">
        <v>0</v>
      </c>
      <c r="AK556" s="210">
        <v>0</v>
      </c>
      <c r="AL556" s="211">
        <v>25737442.622950826</v>
      </c>
      <c r="AM556" s="210">
        <v>0</v>
      </c>
      <c r="AN556" s="210">
        <v>0</v>
      </c>
      <c r="AO556" s="210">
        <v>6662557.3770491779</v>
      </c>
      <c r="AP556" s="212">
        <v>6662557.3770491779</v>
      </c>
      <c r="AQ556" s="214">
        <v>32400000.000000004</v>
      </c>
      <c r="AR556" s="210">
        <v>26766940.32786886</v>
      </c>
      <c r="AS556" s="210">
        <v>0</v>
      </c>
      <c r="AT556" s="210">
        <v>0</v>
      </c>
      <c r="AU556" s="210">
        <v>0</v>
      </c>
      <c r="AV556" s="210">
        <v>0</v>
      </c>
      <c r="AW556" s="210">
        <v>0</v>
      </c>
      <c r="AX556" s="210">
        <v>0</v>
      </c>
      <c r="AY556" s="210">
        <v>0</v>
      </c>
      <c r="AZ556" s="211">
        <v>26766940.32786886</v>
      </c>
      <c r="BA556" s="210">
        <v>0</v>
      </c>
      <c r="BB556" s="210">
        <v>0</v>
      </c>
      <c r="BC556" s="210">
        <v>8225059.6721311472</v>
      </c>
      <c r="BD556" s="212">
        <v>8225059.6721311472</v>
      </c>
      <c r="BE556" s="214">
        <v>34992000.000000007</v>
      </c>
      <c r="BF556" s="210">
        <v>27837617.940983612</v>
      </c>
      <c r="BG556" s="210">
        <v>0</v>
      </c>
      <c r="BH556" s="210">
        <v>0</v>
      </c>
      <c r="BI556" s="210">
        <v>0</v>
      </c>
      <c r="BJ556" s="210">
        <v>0</v>
      </c>
      <c r="BK556" s="210">
        <v>0</v>
      </c>
      <c r="BL556" s="210">
        <v>0</v>
      </c>
      <c r="BM556" s="210">
        <v>0</v>
      </c>
      <c r="BN556" s="211">
        <v>27837617.940983612</v>
      </c>
      <c r="BO556" s="210">
        <v>0</v>
      </c>
      <c r="BP556" s="210">
        <v>0</v>
      </c>
      <c r="BQ556" s="210">
        <v>9953742.0590163954</v>
      </c>
      <c r="BR556" s="212">
        <v>9953742.0590163954</v>
      </c>
      <c r="BS556" s="215">
        <v>37791360.000000007</v>
      </c>
      <c r="BT556" s="216">
        <v>135183360</v>
      </c>
      <c r="BU556" s="217"/>
    </row>
    <row r="557" spans="1:73" ht="31.2">
      <c r="A557" s="201">
        <v>553</v>
      </c>
      <c r="B557" s="202" t="s">
        <v>3046</v>
      </c>
      <c r="C557" s="202" t="s">
        <v>3099</v>
      </c>
      <c r="D557" s="202" t="s">
        <v>3180</v>
      </c>
      <c r="E557" s="202" t="s">
        <v>3181</v>
      </c>
      <c r="F557" s="203">
        <v>45</v>
      </c>
      <c r="G557" s="202" t="s">
        <v>1263</v>
      </c>
      <c r="H557" s="204">
        <v>450200100</v>
      </c>
      <c r="I557" s="205" t="s">
        <v>1264</v>
      </c>
      <c r="J557" s="205" t="s">
        <v>3189</v>
      </c>
      <c r="K557" s="205" t="s">
        <v>3190</v>
      </c>
      <c r="L557" s="220">
        <v>1</v>
      </c>
      <c r="M557" s="202" t="s">
        <v>3096</v>
      </c>
      <c r="N557" s="204">
        <v>1</v>
      </c>
      <c r="O557" s="202" t="s">
        <v>3080</v>
      </c>
      <c r="P557" s="210">
        <v>32996721.311475411</v>
      </c>
      <c r="Q557" s="210">
        <v>0</v>
      </c>
      <c r="R557" s="210">
        <v>0</v>
      </c>
      <c r="S557" s="210">
        <v>0</v>
      </c>
      <c r="T557" s="210">
        <v>0</v>
      </c>
      <c r="U557" s="210">
        <v>0</v>
      </c>
      <c r="V557" s="210">
        <v>0</v>
      </c>
      <c r="W557" s="210">
        <v>0</v>
      </c>
      <c r="X557" s="211">
        <v>32996721.311475411</v>
      </c>
      <c r="Y557" s="210">
        <v>0</v>
      </c>
      <c r="Z557" s="210">
        <v>0</v>
      </c>
      <c r="AA557" s="210">
        <v>7003278.6885245889</v>
      </c>
      <c r="AB557" s="212">
        <v>7003278.6885245889</v>
      </c>
      <c r="AC557" s="213">
        <v>40000000</v>
      </c>
      <c r="AD557" s="210">
        <v>34316590.163934425</v>
      </c>
      <c r="AE557" s="210">
        <v>0</v>
      </c>
      <c r="AF557" s="210">
        <v>0</v>
      </c>
      <c r="AG557" s="210">
        <v>0</v>
      </c>
      <c r="AH557" s="210">
        <v>0</v>
      </c>
      <c r="AI557" s="210">
        <v>0</v>
      </c>
      <c r="AJ557" s="210">
        <v>0</v>
      </c>
      <c r="AK557" s="210">
        <v>0</v>
      </c>
      <c r="AL557" s="211">
        <v>34316590.163934425</v>
      </c>
      <c r="AM557" s="210">
        <v>0</v>
      </c>
      <c r="AN557" s="210">
        <v>0</v>
      </c>
      <c r="AO557" s="210">
        <v>8883409.8360655755</v>
      </c>
      <c r="AP557" s="212">
        <v>8883409.8360655755</v>
      </c>
      <c r="AQ557" s="214">
        <v>43200000</v>
      </c>
      <c r="AR557" s="210">
        <v>35689253.770491801</v>
      </c>
      <c r="AS557" s="210">
        <v>0</v>
      </c>
      <c r="AT557" s="210">
        <v>0</v>
      </c>
      <c r="AU557" s="210">
        <v>0</v>
      </c>
      <c r="AV557" s="210">
        <v>0</v>
      </c>
      <c r="AW557" s="210">
        <v>0</v>
      </c>
      <c r="AX557" s="210">
        <v>0</v>
      </c>
      <c r="AY557" s="210">
        <v>0</v>
      </c>
      <c r="AZ557" s="211">
        <v>35689253.770491801</v>
      </c>
      <c r="BA557" s="210">
        <v>0</v>
      </c>
      <c r="BB557" s="210">
        <v>0</v>
      </c>
      <c r="BC557" s="210">
        <v>10966746.229508199</v>
      </c>
      <c r="BD557" s="212">
        <v>10966746.229508199</v>
      </c>
      <c r="BE557" s="214">
        <v>46656000</v>
      </c>
      <c r="BF557" s="210">
        <v>37116823.921311475</v>
      </c>
      <c r="BG557" s="210">
        <v>0</v>
      </c>
      <c r="BH557" s="210">
        <v>0</v>
      </c>
      <c r="BI557" s="210">
        <v>0</v>
      </c>
      <c r="BJ557" s="210">
        <v>0</v>
      </c>
      <c r="BK557" s="210">
        <v>0</v>
      </c>
      <c r="BL557" s="210">
        <v>0</v>
      </c>
      <c r="BM557" s="210">
        <v>0</v>
      </c>
      <c r="BN557" s="211">
        <v>37116823.921311475</v>
      </c>
      <c r="BO557" s="210">
        <v>0</v>
      </c>
      <c r="BP557" s="210">
        <v>0</v>
      </c>
      <c r="BQ557" s="210">
        <v>13271656.078688525</v>
      </c>
      <c r="BR557" s="212">
        <v>13271656.078688525</v>
      </c>
      <c r="BS557" s="215">
        <v>50388480</v>
      </c>
      <c r="BT557" s="216">
        <v>180244480</v>
      </c>
      <c r="BU557" s="217"/>
    </row>
    <row r="558" spans="1:73" ht="31.2">
      <c r="A558" s="201">
        <v>554</v>
      </c>
      <c r="B558" s="202" t="s">
        <v>3046</v>
      </c>
      <c r="C558" s="202" t="s">
        <v>3099</v>
      </c>
      <c r="D558" s="202" t="s">
        <v>3180</v>
      </c>
      <c r="E558" s="202" t="s">
        <v>3181</v>
      </c>
      <c r="F558" s="203">
        <v>45</v>
      </c>
      <c r="G558" s="202" t="s">
        <v>1263</v>
      </c>
      <c r="H558" s="204">
        <v>450203800</v>
      </c>
      <c r="I558" s="205" t="s">
        <v>1204</v>
      </c>
      <c r="J558" s="226" t="s">
        <v>3191</v>
      </c>
      <c r="K558" s="205" t="s">
        <v>3192</v>
      </c>
      <c r="L558" s="220">
        <v>1</v>
      </c>
      <c r="M558" s="202" t="s">
        <v>3193</v>
      </c>
      <c r="N558" s="204">
        <v>2</v>
      </c>
      <c r="O558" s="202" t="s">
        <v>3080</v>
      </c>
      <c r="P558" s="210">
        <v>16498360.655737706</v>
      </c>
      <c r="Q558" s="210">
        <v>0</v>
      </c>
      <c r="R558" s="210">
        <v>0</v>
      </c>
      <c r="S558" s="210">
        <v>0</v>
      </c>
      <c r="T558" s="210">
        <v>0</v>
      </c>
      <c r="U558" s="210">
        <v>0</v>
      </c>
      <c r="V558" s="210">
        <v>0</v>
      </c>
      <c r="W558" s="210">
        <v>0</v>
      </c>
      <c r="X558" s="211">
        <v>16498360.655737706</v>
      </c>
      <c r="Y558" s="210">
        <v>0</v>
      </c>
      <c r="Z558" s="210">
        <v>0</v>
      </c>
      <c r="AA558" s="210">
        <v>3501639.3442622945</v>
      </c>
      <c r="AB558" s="212">
        <v>3501639.3442622945</v>
      </c>
      <c r="AC558" s="213">
        <v>20000000</v>
      </c>
      <c r="AD558" s="210">
        <v>17158295.081967212</v>
      </c>
      <c r="AE558" s="210">
        <v>0</v>
      </c>
      <c r="AF558" s="210">
        <v>0</v>
      </c>
      <c r="AG558" s="210">
        <v>0</v>
      </c>
      <c r="AH558" s="210">
        <v>0</v>
      </c>
      <c r="AI558" s="210">
        <v>0</v>
      </c>
      <c r="AJ558" s="210">
        <v>0</v>
      </c>
      <c r="AK558" s="210">
        <v>0</v>
      </c>
      <c r="AL558" s="211">
        <v>17158295.081967212</v>
      </c>
      <c r="AM558" s="210">
        <v>0</v>
      </c>
      <c r="AN558" s="210">
        <v>0</v>
      </c>
      <c r="AO558" s="210">
        <v>4441704.9180327877</v>
      </c>
      <c r="AP558" s="212">
        <v>4441704.9180327877</v>
      </c>
      <c r="AQ558" s="214">
        <v>21600000</v>
      </c>
      <c r="AR558" s="210">
        <v>17844626.885245901</v>
      </c>
      <c r="AS558" s="210">
        <v>0</v>
      </c>
      <c r="AT558" s="210">
        <v>0</v>
      </c>
      <c r="AU558" s="210">
        <v>0</v>
      </c>
      <c r="AV558" s="210">
        <v>0</v>
      </c>
      <c r="AW558" s="210">
        <v>0</v>
      </c>
      <c r="AX558" s="210">
        <v>0</v>
      </c>
      <c r="AY558" s="210">
        <v>0</v>
      </c>
      <c r="AZ558" s="211">
        <v>17844626.885245901</v>
      </c>
      <c r="BA558" s="210">
        <v>0</v>
      </c>
      <c r="BB558" s="210">
        <v>0</v>
      </c>
      <c r="BC558" s="210">
        <v>5483373.1147540994</v>
      </c>
      <c r="BD558" s="212">
        <v>5483373.1147540994</v>
      </c>
      <c r="BE558" s="214">
        <v>23328000</v>
      </c>
      <c r="BF558" s="210">
        <v>18558411.960655738</v>
      </c>
      <c r="BG558" s="210">
        <v>0</v>
      </c>
      <c r="BH558" s="210">
        <v>0</v>
      </c>
      <c r="BI558" s="210">
        <v>0</v>
      </c>
      <c r="BJ558" s="210">
        <v>0</v>
      </c>
      <c r="BK558" s="210">
        <v>0</v>
      </c>
      <c r="BL558" s="210">
        <v>0</v>
      </c>
      <c r="BM558" s="210">
        <v>0</v>
      </c>
      <c r="BN558" s="211">
        <v>18558411.960655738</v>
      </c>
      <c r="BO558" s="210">
        <v>0</v>
      </c>
      <c r="BP558" s="210">
        <v>0</v>
      </c>
      <c r="BQ558" s="210">
        <v>6635828.0393442623</v>
      </c>
      <c r="BR558" s="212">
        <v>6635828.0393442623</v>
      </c>
      <c r="BS558" s="215">
        <v>25194240</v>
      </c>
      <c r="BT558" s="216">
        <v>90122240</v>
      </c>
      <c r="BU558" s="217"/>
    </row>
    <row r="559" spans="1:73" ht="31.2">
      <c r="A559" s="201">
        <v>555</v>
      </c>
      <c r="B559" s="202" t="s">
        <v>3046</v>
      </c>
      <c r="C559" s="202" t="s">
        <v>3099</v>
      </c>
      <c r="D559" s="202" t="s">
        <v>3180</v>
      </c>
      <c r="E559" s="202" t="s">
        <v>3181</v>
      </c>
      <c r="F559" s="203">
        <v>45</v>
      </c>
      <c r="G559" s="202" t="s">
        <v>1263</v>
      </c>
      <c r="H559" s="204">
        <v>450203800</v>
      </c>
      <c r="I559" s="205" t="s">
        <v>1204</v>
      </c>
      <c r="J559" s="205" t="s">
        <v>3195</v>
      </c>
      <c r="K559" s="205" t="s">
        <v>3196</v>
      </c>
      <c r="L559" s="220">
        <v>1</v>
      </c>
      <c r="M559" s="202" t="s">
        <v>3096</v>
      </c>
      <c r="N559" s="204">
        <v>4</v>
      </c>
      <c r="O559" s="202" t="s">
        <v>3080</v>
      </c>
      <c r="P559" s="210">
        <v>49495081.967213117</v>
      </c>
      <c r="Q559" s="210">
        <v>0</v>
      </c>
      <c r="R559" s="210">
        <v>0</v>
      </c>
      <c r="S559" s="210">
        <v>0</v>
      </c>
      <c r="T559" s="210">
        <v>0</v>
      </c>
      <c r="U559" s="210">
        <v>0</v>
      </c>
      <c r="V559" s="210">
        <v>0</v>
      </c>
      <c r="W559" s="210">
        <v>0</v>
      </c>
      <c r="X559" s="211">
        <v>49495081.967213117</v>
      </c>
      <c r="Y559" s="210">
        <v>0</v>
      </c>
      <c r="Z559" s="210">
        <v>0</v>
      </c>
      <c r="AA559" s="210">
        <v>10504918.032786883</v>
      </c>
      <c r="AB559" s="212">
        <v>10504918.032786883</v>
      </c>
      <c r="AC559" s="213">
        <v>60000000</v>
      </c>
      <c r="AD559" s="210">
        <v>51474885.245901652</v>
      </c>
      <c r="AE559" s="210">
        <v>0</v>
      </c>
      <c r="AF559" s="210">
        <v>0</v>
      </c>
      <c r="AG559" s="210">
        <v>0</v>
      </c>
      <c r="AH559" s="210">
        <v>0</v>
      </c>
      <c r="AI559" s="210">
        <v>0</v>
      </c>
      <c r="AJ559" s="210">
        <v>0</v>
      </c>
      <c r="AK559" s="210">
        <v>0</v>
      </c>
      <c r="AL559" s="211">
        <v>51474885.245901652</v>
      </c>
      <c r="AM559" s="210">
        <v>0</v>
      </c>
      <c r="AN559" s="210">
        <v>0</v>
      </c>
      <c r="AO559" s="210">
        <v>13325114.754098356</v>
      </c>
      <c r="AP559" s="212">
        <v>13325114.754098356</v>
      </c>
      <c r="AQ559" s="214">
        <v>64800000.000000007</v>
      </c>
      <c r="AR559" s="210">
        <v>53533880.65573772</v>
      </c>
      <c r="AS559" s="210">
        <v>0</v>
      </c>
      <c r="AT559" s="210">
        <v>0</v>
      </c>
      <c r="AU559" s="210">
        <v>0</v>
      </c>
      <c r="AV559" s="210">
        <v>0</v>
      </c>
      <c r="AW559" s="210">
        <v>0</v>
      </c>
      <c r="AX559" s="210">
        <v>0</v>
      </c>
      <c r="AY559" s="210">
        <v>0</v>
      </c>
      <c r="AZ559" s="211">
        <v>53533880.65573772</v>
      </c>
      <c r="BA559" s="210">
        <v>0</v>
      </c>
      <c r="BB559" s="210">
        <v>0</v>
      </c>
      <c r="BC559" s="210">
        <v>16450119.344262294</v>
      </c>
      <c r="BD559" s="212">
        <v>16450119.344262294</v>
      </c>
      <c r="BE559" s="214">
        <v>69984000.000000015</v>
      </c>
      <c r="BF559" s="210">
        <v>55675235.881967224</v>
      </c>
      <c r="BG559" s="210">
        <v>0</v>
      </c>
      <c r="BH559" s="210">
        <v>0</v>
      </c>
      <c r="BI559" s="210">
        <v>0</v>
      </c>
      <c r="BJ559" s="210">
        <v>0</v>
      </c>
      <c r="BK559" s="210">
        <v>0</v>
      </c>
      <c r="BL559" s="210">
        <v>0</v>
      </c>
      <c r="BM559" s="210">
        <v>0</v>
      </c>
      <c r="BN559" s="211">
        <v>55675235.881967224</v>
      </c>
      <c r="BO559" s="210">
        <v>0</v>
      </c>
      <c r="BP559" s="210">
        <v>0</v>
      </c>
      <c r="BQ559" s="210">
        <v>19907484.118032791</v>
      </c>
      <c r="BR559" s="212">
        <v>19907484.118032791</v>
      </c>
      <c r="BS559" s="215">
        <v>75582720.000000015</v>
      </c>
      <c r="BT559" s="216">
        <v>270366720</v>
      </c>
      <c r="BU559" s="217"/>
    </row>
    <row r="560" spans="1:73" ht="15.6">
      <c r="A560" s="201">
        <v>556</v>
      </c>
      <c r="B560" s="202" t="s">
        <v>3046</v>
      </c>
      <c r="C560" s="202" t="s">
        <v>3099</v>
      </c>
      <c r="D560" s="202" t="s">
        <v>3198</v>
      </c>
      <c r="E560" s="202" t="s">
        <v>3207</v>
      </c>
      <c r="F560" s="203">
        <v>41</v>
      </c>
      <c r="G560" s="202" t="s">
        <v>1487</v>
      </c>
      <c r="H560" s="204">
        <v>410306000</v>
      </c>
      <c r="I560" s="205" t="s">
        <v>937</v>
      </c>
      <c r="J560" s="205" t="s">
        <v>3205</v>
      </c>
      <c r="K560" s="205" t="s">
        <v>3206</v>
      </c>
      <c r="L560" s="220">
        <v>0</v>
      </c>
      <c r="M560" s="202" t="s">
        <v>3096</v>
      </c>
      <c r="N560" s="204">
        <v>1</v>
      </c>
      <c r="O560" s="202" t="s">
        <v>3080</v>
      </c>
      <c r="P560" s="210">
        <v>61868852.45901639</v>
      </c>
      <c r="Q560" s="210">
        <v>0</v>
      </c>
      <c r="R560" s="210">
        <v>0</v>
      </c>
      <c r="S560" s="210">
        <v>0</v>
      </c>
      <c r="T560" s="210">
        <v>0</v>
      </c>
      <c r="U560" s="210">
        <v>0</v>
      </c>
      <c r="V560" s="210">
        <v>0</v>
      </c>
      <c r="W560" s="210">
        <v>0</v>
      </c>
      <c r="X560" s="211">
        <v>61868852.45901639</v>
      </c>
      <c r="Y560" s="210">
        <v>0</v>
      </c>
      <c r="Z560" s="210">
        <v>0</v>
      </c>
      <c r="AA560" s="210">
        <v>13131147.54098361</v>
      </c>
      <c r="AB560" s="212">
        <v>13131147.54098361</v>
      </c>
      <c r="AC560" s="213">
        <v>75000000</v>
      </c>
      <c r="AD560" s="210">
        <v>64343606.557377055</v>
      </c>
      <c r="AE560" s="210">
        <v>0</v>
      </c>
      <c r="AF560" s="210">
        <v>0</v>
      </c>
      <c r="AG560" s="210">
        <v>0</v>
      </c>
      <c r="AH560" s="210">
        <v>0</v>
      </c>
      <c r="AI560" s="210">
        <v>0</v>
      </c>
      <c r="AJ560" s="210">
        <v>0</v>
      </c>
      <c r="AK560" s="210">
        <v>0</v>
      </c>
      <c r="AL560" s="211">
        <v>64343606.557377055</v>
      </c>
      <c r="AM560" s="210">
        <v>0</v>
      </c>
      <c r="AN560" s="210">
        <v>0</v>
      </c>
      <c r="AO560" s="210">
        <v>16656393.442622948</v>
      </c>
      <c r="AP560" s="212">
        <v>16656393.442622948</v>
      </c>
      <c r="AQ560" s="214">
        <v>81000000</v>
      </c>
      <c r="AR560" s="210">
        <v>66917350.819672137</v>
      </c>
      <c r="AS560" s="210">
        <v>0</v>
      </c>
      <c r="AT560" s="210">
        <v>0</v>
      </c>
      <c r="AU560" s="210">
        <v>0</v>
      </c>
      <c r="AV560" s="210">
        <v>0</v>
      </c>
      <c r="AW560" s="210">
        <v>0</v>
      </c>
      <c r="AX560" s="210">
        <v>0</v>
      </c>
      <c r="AY560" s="210">
        <v>0</v>
      </c>
      <c r="AZ560" s="211">
        <v>66917350.819672137</v>
      </c>
      <c r="BA560" s="210">
        <v>0</v>
      </c>
      <c r="BB560" s="210">
        <v>0</v>
      </c>
      <c r="BC560" s="210">
        <v>20562649.18032787</v>
      </c>
      <c r="BD560" s="212">
        <v>20562649.18032787</v>
      </c>
      <c r="BE560" s="214">
        <v>87480000</v>
      </c>
      <c r="BF560" s="210">
        <v>69594044.852459028</v>
      </c>
      <c r="BG560" s="210">
        <v>0</v>
      </c>
      <c r="BH560" s="210">
        <v>0</v>
      </c>
      <c r="BI560" s="210">
        <v>0</v>
      </c>
      <c r="BJ560" s="210">
        <v>0</v>
      </c>
      <c r="BK560" s="210">
        <v>0</v>
      </c>
      <c r="BL560" s="210">
        <v>0</v>
      </c>
      <c r="BM560" s="210">
        <v>0</v>
      </c>
      <c r="BN560" s="211">
        <v>69594044.852459028</v>
      </c>
      <c r="BO560" s="210">
        <v>0</v>
      </c>
      <c r="BP560" s="210">
        <v>0</v>
      </c>
      <c r="BQ560" s="210">
        <v>24884355.147540998</v>
      </c>
      <c r="BR560" s="212">
        <v>24884355.147540998</v>
      </c>
      <c r="BS560" s="215">
        <v>94478400.00000003</v>
      </c>
      <c r="BT560" s="216">
        <v>337958400</v>
      </c>
      <c r="BU560" s="217"/>
    </row>
    <row r="561" spans="1:73" ht="15.6">
      <c r="A561" s="201">
        <v>557</v>
      </c>
      <c r="B561" s="202" t="s">
        <v>3046</v>
      </c>
      <c r="C561" s="202" t="s">
        <v>3099</v>
      </c>
      <c r="D561" s="202" t="s">
        <v>3198</v>
      </c>
      <c r="E561" s="202" t="s">
        <v>3207</v>
      </c>
      <c r="F561" s="203">
        <v>41</v>
      </c>
      <c r="G561" s="202" t="s">
        <v>1487</v>
      </c>
      <c r="H561" s="204">
        <v>410300500</v>
      </c>
      <c r="I561" s="205" t="s">
        <v>1467</v>
      </c>
      <c r="J561" s="205" t="s">
        <v>3208</v>
      </c>
      <c r="K561" s="205" t="s">
        <v>3209</v>
      </c>
      <c r="L561" s="220">
        <v>4</v>
      </c>
      <c r="M561" s="202" t="s">
        <v>3096</v>
      </c>
      <c r="N561" s="204">
        <v>8</v>
      </c>
      <c r="O561" s="202" t="s">
        <v>3080</v>
      </c>
      <c r="P561" s="210">
        <v>32996721.311475411</v>
      </c>
      <c r="Q561" s="210">
        <v>0</v>
      </c>
      <c r="R561" s="210">
        <v>0</v>
      </c>
      <c r="S561" s="210">
        <v>0</v>
      </c>
      <c r="T561" s="210">
        <v>0</v>
      </c>
      <c r="U561" s="210">
        <v>0</v>
      </c>
      <c r="V561" s="210">
        <v>0</v>
      </c>
      <c r="W561" s="210">
        <v>0</v>
      </c>
      <c r="X561" s="211">
        <v>32996721.311475411</v>
      </c>
      <c r="Y561" s="210">
        <v>0</v>
      </c>
      <c r="Z561" s="210">
        <v>0</v>
      </c>
      <c r="AA561" s="210">
        <v>7003278.6885245889</v>
      </c>
      <c r="AB561" s="212">
        <v>7003278.6885245889</v>
      </c>
      <c r="AC561" s="213">
        <v>40000000</v>
      </c>
      <c r="AD561" s="210">
        <v>34316590.163934425</v>
      </c>
      <c r="AE561" s="210">
        <v>0</v>
      </c>
      <c r="AF561" s="210">
        <v>0</v>
      </c>
      <c r="AG561" s="210">
        <v>0</v>
      </c>
      <c r="AH561" s="210">
        <v>0</v>
      </c>
      <c r="AI561" s="210">
        <v>0</v>
      </c>
      <c r="AJ561" s="210">
        <v>0</v>
      </c>
      <c r="AK561" s="210">
        <v>0</v>
      </c>
      <c r="AL561" s="211">
        <v>34316590.163934425</v>
      </c>
      <c r="AM561" s="210">
        <v>0</v>
      </c>
      <c r="AN561" s="210">
        <v>0</v>
      </c>
      <c r="AO561" s="210">
        <v>8883409.8360655755</v>
      </c>
      <c r="AP561" s="212">
        <v>8883409.8360655755</v>
      </c>
      <c r="AQ561" s="214">
        <v>43200000</v>
      </c>
      <c r="AR561" s="210">
        <v>35689253.770491801</v>
      </c>
      <c r="AS561" s="210">
        <v>0</v>
      </c>
      <c r="AT561" s="210">
        <v>0</v>
      </c>
      <c r="AU561" s="210">
        <v>0</v>
      </c>
      <c r="AV561" s="210">
        <v>0</v>
      </c>
      <c r="AW561" s="210">
        <v>0</v>
      </c>
      <c r="AX561" s="210">
        <v>0</v>
      </c>
      <c r="AY561" s="210">
        <v>0</v>
      </c>
      <c r="AZ561" s="211">
        <v>35689253.770491801</v>
      </c>
      <c r="BA561" s="210">
        <v>0</v>
      </c>
      <c r="BB561" s="210">
        <v>0</v>
      </c>
      <c r="BC561" s="210">
        <v>10966746.229508199</v>
      </c>
      <c r="BD561" s="212">
        <v>10966746.229508199</v>
      </c>
      <c r="BE561" s="214">
        <v>46656000</v>
      </c>
      <c r="BF561" s="210">
        <v>37116823.921311475</v>
      </c>
      <c r="BG561" s="210">
        <v>0</v>
      </c>
      <c r="BH561" s="210">
        <v>0</v>
      </c>
      <c r="BI561" s="210">
        <v>0</v>
      </c>
      <c r="BJ561" s="210">
        <v>0</v>
      </c>
      <c r="BK561" s="210">
        <v>0</v>
      </c>
      <c r="BL561" s="210">
        <v>0</v>
      </c>
      <c r="BM561" s="210">
        <v>0</v>
      </c>
      <c r="BN561" s="211">
        <v>37116823.921311475</v>
      </c>
      <c r="BO561" s="210">
        <v>0</v>
      </c>
      <c r="BP561" s="210">
        <v>0</v>
      </c>
      <c r="BQ561" s="210">
        <v>13271656.078688525</v>
      </c>
      <c r="BR561" s="212">
        <v>13271656.078688525</v>
      </c>
      <c r="BS561" s="215">
        <v>50388480</v>
      </c>
      <c r="BT561" s="216">
        <v>180244480</v>
      </c>
      <c r="BU561" s="217"/>
    </row>
    <row r="562" spans="1:73" ht="15.6">
      <c r="A562" s="201">
        <v>558</v>
      </c>
      <c r="B562" s="202" t="s">
        <v>3046</v>
      </c>
      <c r="C562" s="202" t="s">
        <v>3099</v>
      </c>
      <c r="D562" s="202" t="s">
        <v>3198</v>
      </c>
      <c r="E562" s="202" t="s">
        <v>3207</v>
      </c>
      <c r="F562" s="203">
        <v>45</v>
      </c>
      <c r="G562" s="202" t="s">
        <v>1263</v>
      </c>
      <c r="H562" s="204">
        <v>450202200</v>
      </c>
      <c r="I562" s="205" t="s">
        <v>3210</v>
      </c>
      <c r="J562" s="205" t="s">
        <v>3211</v>
      </c>
      <c r="K562" s="205" t="s">
        <v>3212</v>
      </c>
      <c r="L562" s="220">
        <v>1</v>
      </c>
      <c r="M562" s="202" t="s">
        <v>3096</v>
      </c>
      <c r="N562" s="204">
        <v>1</v>
      </c>
      <c r="O562" s="202" t="s">
        <v>3080</v>
      </c>
      <c r="P562" s="210">
        <v>70118032.786885247</v>
      </c>
      <c r="Q562" s="210">
        <v>0</v>
      </c>
      <c r="R562" s="210">
        <v>0</v>
      </c>
      <c r="S562" s="210">
        <v>0</v>
      </c>
      <c r="T562" s="210">
        <v>0</v>
      </c>
      <c r="U562" s="210">
        <v>0</v>
      </c>
      <c r="V562" s="210">
        <v>0</v>
      </c>
      <c r="W562" s="210">
        <v>0</v>
      </c>
      <c r="X562" s="211">
        <v>70118032.786885247</v>
      </c>
      <c r="Y562" s="210">
        <v>0</v>
      </c>
      <c r="Z562" s="210">
        <v>0</v>
      </c>
      <c r="AA562" s="210">
        <v>14881967.213114753</v>
      </c>
      <c r="AB562" s="212">
        <v>14881967.213114753</v>
      </c>
      <c r="AC562" s="213">
        <v>85000000</v>
      </c>
      <c r="AD562" s="210">
        <v>72922754.098360658</v>
      </c>
      <c r="AE562" s="210">
        <v>0</v>
      </c>
      <c r="AF562" s="210">
        <v>0</v>
      </c>
      <c r="AG562" s="210">
        <v>0</v>
      </c>
      <c r="AH562" s="210">
        <v>0</v>
      </c>
      <c r="AI562" s="210">
        <v>0</v>
      </c>
      <c r="AJ562" s="210">
        <v>0</v>
      </c>
      <c r="AK562" s="210">
        <v>0</v>
      </c>
      <c r="AL562" s="211">
        <v>72922754.098360658</v>
      </c>
      <c r="AM562" s="210">
        <v>0</v>
      </c>
      <c r="AN562" s="210">
        <v>0</v>
      </c>
      <c r="AO562" s="210">
        <v>18877245.901639342</v>
      </c>
      <c r="AP562" s="212">
        <v>18877245.901639342</v>
      </c>
      <c r="AQ562" s="214">
        <v>91800000</v>
      </c>
      <c r="AR562" s="210">
        <v>75839664.262295082</v>
      </c>
      <c r="AS562" s="210">
        <v>0</v>
      </c>
      <c r="AT562" s="210">
        <v>0</v>
      </c>
      <c r="AU562" s="210">
        <v>0</v>
      </c>
      <c r="AV562" s="210">
        <v>0</v>
      </c>
      <c r="AW562" s="210">
        <v>0</v>
      </c>
      <c r="AX562" s="210">
        <v>0</v>
      </c>
      <c r="AY562" s="210">
        <v>0</v>
      </c>
      <c r="AZ562" s="211">
        <v>75839664.262295082</v>
      </c>
      <c r="BA562" s="210">
        <v>0</v>
      </c>
      <c r="BB562" s="210">
        <v>0</v>
      </c>
      <c r="BC562" s="210">
        <v>23304335.737704918</v>
      </c>
      <c r="BD562" s="212">
        <v>23304335.737704918</v>
      </c>
      <c r="BE562" s="214">
        <v>99144000</v>
      </c>
      <c r="BF562" s="210">
        <v>78873250.832786888</v>
      </c>
      <c r="BG562" s="210">
        <v>0</v>
      </c>
      <c r="BH562" s="210">
        <v>0</v>
      </c>
      <c r="BI562" s="210">
        <v>0</v>
      </c>
      <c r="BJ562" s="210">
        <v>0</v>
      </c>
      <c r="BK562" s="210">
        <v>0</v>
      </c>
      <c r="BL562" s="210">
        <v>0</v>
      </c>
      <c r="BM562" s="210">
        <v>0</v>
      </c>
      <c r="BN562" s="211">
        <v>78873250.832786888</v>
      </c>
      <c r="BO562" s="210">
        <v>0</v>
      </c>
      <c r="BP562" s="210">
        <v>0</v>
      </c>
      <c r="BQ562" s="210">
        <v>28202269.167213112</v>
      </c>
      <c r="BR562" s="212">
        <v>28202269.167213112</v>
      </c>
      <c r="BS562" s="215">
        <v>107075520</v>
      </c>
      <c r="BT562" s="216">
        <v>383019520</v>
      </c>
      <c r="BU562" s="217"/>
    </row>
    <row r="563" spans="1:73" ht="15.6">
      <c r="A563" s="201">
        <v>559</v>
      </c>
      <c r="B563" s="202" t="s">
        <v>3046</v>
      </c>
      <c r="C563" s="202" t="s">
        <v>3099</v>
      </c>
      <c r="D563" s="202" t="s">
        <v>3198</v>
      </c>
      <c r="E563" s="202" t="s">
        <v>3207</v>
      </c>
      <c r="F563" s="203">
        <v>45</v>
      </c>
      <c r="G563" s="202" t="s">
        <v>1263</v>
      </c>
      <c r="H563" s="204">
        <v>450202200</v>
      </c>
      <c r="I563" s="205" t="s">
        <v>1303</v>
      </c>
      <c r="J563" s="205" t="s">
        <v>3213</v>
      </c>
      <c r="K563" s="205" t="s">
        <v>3214</v>
      </c>
      <c r="L563" s="220">
        <v>5</v>
      </c>
      <c r="M563" s="202" t="s">
        <v>23</v>
      </c>
      <c r="N563" s="204">
        <v>5</v>
      </c>
      <c r="O563" s="202" t="s">
        <v>3080</v>
      </c>
      <c r="P563" s="210">
        <v>32996721.311475411</v>
      </c>
      <c r="Q563" s="210">
        <v>0</v>
      </c>
      <c r="R563" s="210">
        <v>0</v>
      </c>
      <c r="S563" s="210">
        <v>0</v>
      </c>
      <c r="T563" s="210">
        <v>0</v>
      </c>
      <c r="U563" s="210">
        <v>0</v>
      </c>
      <c r="V563" s="210">
        <v>0</v>
      </c>
      <c r="W563" s="210">
        <v>0</v>
      </c>
      <c r="X563" s="211">
        <v>32996721.311475411</v>
      </c>
      <c r="Y563" s="210">
        <v>0</v>
      </c>
      <c r="Z563" s="210">
        <v>0</v>
      </c>
      <c r="AA563" s="210">
        <v>7003278.6885245889</v>
      </c>
      <c r="AB563" s="212">
        <v>7003278.6885245889</v>
      </c>
      <c r="AC563" s="213">
        <v>40000000</v>
      </c>
      <c r="AD563" s="210">
        <v>34316590.163934425</v>
      </c>
      <c r="AE563" s="210">
        <v>0</v>
      </c>
      <c r="AF563" s="210">
        <v>0</v>
      </c>
      <c r="AG563" s="210">
        <v>0</v>
      </c>
      <c r="AH563" s="210">
        <v>0</v>
      </c>
      <c r="AI563" s="210">
        <v>0</v>
      </c>
      <c r="AJ563" s="210">
        <v>0</v>
      </c>
      <c r="AK563" s="210">
        <v>0</v>
      </c>
      <c r="AL563" s="211">
        <v>34316590.163934425</v>
      </c>
      <c r="AM563" s="210">
        <v>0</v>
      </c>
      <c r="AN563" s="210">
        <v>0</v>
      </c>
      <c r="AO563" s="210">
        <v>8883409.8360655755</v>
      </c>
      <c r="AP563" s="212">
        <v>8883409.8360655755</v>
      </c>
      <c r="AQ563" s="214">
        <v>43200000</v>
      </c>
      <c r="AR563" s="210">
        <v>35689253.770491801</v>
      </c>
      <c r="AS563" s="210">
        <v>0</v>
      </c>
      <c r="AT563" s="210">
        <v>0</v>
      </c>
      <c r="AU563" s="210">
        <v>0</v>
      </c>
      <c r="AV563" s="210">
        <v>0</v>
      </c>
      <c r="AW563" s="210">
        <v>0</v>
      </c>
      <c r="AX563" s="210">
        <v>0</v>
      </c>
      <c r="AY563" s="210">
        <v>0</v>
      </c>
      <c r="AZ563" s="211">
        <v>35689253.770491801</v>
      </c>
      <c r="BA563" s="210">
        <v>0</v>
      </c>
      <c r="BB563" s="210">
        <v>0</v>
      </c>
      <c r="BC563" s="210">
        <v>10966746.229508199</v>
      </c>
      <c r="BD563" s="212">
        <v>10966746.229508199</v>
      </c>
      <c r="BE563" s="214">
        <v>46656000</v>
      </c>
      <c r="BF563" s="210">
        <v>37116823.921311475</v>
      </c>
      <c r="BG563" s="210">
        <v>0</v>
      </c>
      <c r="BH563" s="210">
        <v>0</v>
      </c>
      <c r="BI563" s="210">
        <v>0</v>
      </c>
      <c r="BJ563" s="210">
        <v>0</v>
      </c>
      <c r="BK563" s="210">
        <v>0</v>
      </c>
      <c r="BL563" s="210">
        <v>0</v>
      </c>
      <c r="BM563" s="210">
        <v>0</v>
      </c>
      <c r="BN563" s="211">
        <v>37116823.921311475</v>
      </c>
      <c r="BO563" s="210">
        <v>0</v>
      </c>
      <c r="BP563" s="210">
        <v>0</v>
      </c>
      <c r="BQ563" s="210">
        <v>13271656.078688525</v>
      </c>
      <c r="BR563" s="212">
        <v>13271656.078688525</v>
      </c>
      <c r="BS563" s="215">
        <v>50388480</v>
      </c>
      <c r="BT563" s="216">
        <v>180244480</v>
      </c>
      <c r="BU563" s="217"/>
    </row>
    <row r="564" spans="1:73" ht="15.6">
      <c r="A564" s="201">
        <v>560</v>
      </c>
      <c r="B564" s="202" t="s">
        <v>3046</v>
      </c>
      <c r="C564" s="202" t="s">
        <v>3099</v>
      </c>
      <c r="D564" s="202" t="s">
        <v>3198</v>
      </c>
      <c r="E564" s="202" t="s">
        <v>3207</v>
      </c>
      <c r="F564" s="203">
        <v>45</v>
      </c>
      <c r="G564" s="202" t="s">
        <v>1263</v>
      </c>
      <c r="H564" s="204">
        <v>450203400</v>
      </c>
      <c r="I564" s="205" t="s">
        <v>770</v>
      </c>
      <c r="J564" s="205" t="s">
        <v>3215</v>
      </c>
      <c r="K564" s="205" t="s">
        <v>3216</v>
      </c>
      <c r="L564" s="220">
        <v>200</v>
      </c>
      <c r="M564" s="202" t="s">
        <v>3096</v>
      </c>
      <c r="N564" s="204">
        <v>1000</v>
      </c>
      <c r="O564" s="202" t="s">
        <v>3080</v>
      </c>
      <c r="P564" s="210">
        <v>61043934.426229507</v>
      </c>
      <c r="Q564" s="210">
        <v>0</v>
      </c>
      <c r="R564" s="210">
        <v>0</v>
      </c>
      <c r="S564" s="210">
        <v>0</v>
      </c>
      <c r="T564" s="210">
        <v>0</v>
      </c>
      <c r="U564" s="210">
        <v>0</v>
      </c>
      <c r="V564" s="210">
        <v>0</v>
      </c>
      <c r="W564" s="210">
        <v>0</v>
      </c>
      <c r="X564" s="211">
        <v>61043934.426229507</v>
      </c>
      <c r="Y564" s="210">
        <v>0</v>
      </c>
      <c r="Z564" s="210">
        <v>0</v>
      </c>
      <c r="AA564" s="210">
        <v>12956065.573770493</v>
      </c>
      <c r="AB564" s="212">
        <v>12956065.573770493</v>
      </c>
      <c r="AC564" s="213">
        <v>74000000</v>
      </c>
      <c r="AD564" s="210">
        <v>63485691.803278692</v>
      </c>
      <c r="AE564" s="210">
        <v>0</v>
      </c>
      <c r="AF564" s="210">
        <v>0</v>
      </c>
      <c r="AG564" s="210">
        <v>0</v>
      </c>
      <c r="AH564" s="210">
        <v>0</v>
      </c>
      <c r="AI564" s="210">
        <v>0</v>
      </c>
      <c r="AJ564" s="210">
        <v>0</v>
      </c>
      <c r="AK564" s="210">
        <v>0</v>
      </c>
      <c r="AL564" s="211">
        <v>63485691.803278692</v>
      </c>
      <c r="AM564" s="210">
        <v>0</v>
      </c>
      <c r="AN564" s="210">
        <v>0</v>
      </c>
      <c r="AO564" s="210">
        <v>16434308.196721308</v>
      </c>
      <c r="AP564" s="212">
        <v>16434308.196721308</v>
      </c>
      <c r="AQ564" s="214">
        <v>79920000</v>
      </c>
      <c r="AR564" s="210">
        <v>66025119.475409836</v>
      </c>
      <c r="AS564" s="210">
        <v>0</v>
      </c>
      <c r="AT564" s="210">
        <v>0</v>
      </c>
      <c r="AU564" s="210">
        <v>0</v>
      </c>
      <c r="AV564" s="210">
        <v>0</v>
      </c>
      <c r="AW564" s="210">
        <v>0</v>
      </c>
      <c r="AX564" s="210">
        <v>0</v>
      </c>
      <c r="AY564" s="210">
        <v>0</v>
      </c>
      <c r="AZ564" s="211">
        <v>66025119.475409836</v>
      </c>
      <c r="BA564" s="210">
        <v>0</v>
      </c>
      <c r="BB564" s="210">
        <v>0</v>
      </c>
      <c r="BC564" s="210">
        <v>20288480.524590164</v>
      </c>
      <c r="BD564" s="212">
        <v>20288480.524590164</v>
      </c>
      <c r="BE564" s="214">
        <v>86313600</v>
      </c>
      <c r="BF564" s="210">
        <v>68666124.254426226</v>
      </c>
      <c r="BG564" s="210">
        <v>0</v>
      </c>
      <c r="BH564" s="210">
        <v>0</v>
      </c>
      <c r="BI564" s="210">
        <v>0</v>
      </c>
      <c r="BJ564" s="210">
        <v>0</v>
      </c>
      <c r="BK564" s="210">
        <v>0</v>
      </c>
      <c r="BL564" s="210">
        <v>0</v>
      </c>
      <c r="BM564" s="210">
        <v>0</v>
      </c>
      <c r="BN564" s="211">
        <v>68666124.254426226</v>
      </c>
      <c r="BO564" s="210">
        <v>0</v>
      </c>
      <c r="BP564" s="210">
        <v>0</v>
      </c>
      <c r="BQ564" s="210">
        <v>24552563.745573774</v>
      </c>
      <c r="BR564" s="212">
        <v>24552563.745573774</v>
      </c>
      <c r="BS564" s="215">
        <v>93218688</v>
      </c>
      <c r="BT564" s="216">
        <v>333452288</v>
      </c>
      <c r="BU564" s="217"/>
    </row>
    <row r="565" spans="1:73" ht="15.6">
      <c r="A565" s="201">
        <v>561</v>
      </c>
      <c r="B565" s="202" t="s">
        <v>3046</v>
      </c>
      <c r="C565" s="202" t="s">
        <v>3099</v>
      </c>
      <c r="D565" s="202" t="s">
        <v>3198</v>
      </c>
      <c r="E565" s="202" t="s">
        <v>3207</v>
      </c>
      <c r="F565" s="203">
        <v>45</v>
      </c>
      <c r="G565" s="202" t="s">
        <v>1263</v>
      </c>
      <c r="H565" s="204">
        <v>450203800</v>
      </c>
      <c r="I565" s="205" t="s">
        <v>1204</v>
      </c>
      <c r="J565" s="205" t="s">
        <v>3217</v>
      </c>
      <c r="K565" s="205" t="s">
        <v>3218</v>
      </c>
      <c r="L565" s="220">
        <v>1</v>
      </c>
      <c r="M565" s="202" t="s">
        <v>3096</v>
      </c>
      <c r="N565" s="204">
        <v>1</v>
      </c>
      <c r="O565" s="202" t="s">
        <v>3080</v>
      </c>
      <c r="P565" s="210">
        <v>28872131.147540983</v>
      </c>
      <c r="Q565" s="210">
        <v>0</v>
      </c>
      <c r="R565" s="210">
        <v>0</v>
      </c>
      <c r="S565" s="210">
        <v>0</v>
      </c>
      <c r="T565" s="210">
        <v>0</v>
      </c>
      <c r="U565" s="210">
        <v>0</v>
      </c>
      <c r="V565" s="210">
        <v>0</v>
      </c>
      <c r="W565" s="210">
        <v>0</v>
      </c>
      <c r="X565" s="211">
        <v>28872131.147540983</v>
      </c>
      <c r="Y565" s="210">
        <v>0</v>
      </c>
      <c r="Z565" s="210">
        <v>0</v>
      </c>
      <c r="AA565" s="210">
        <v>6127868.8524590172</v>
      </c>
      <c r="AB565" s="212">
        <v>6127868.8524590172</v>
      </c>
      <c r="AC565" s="213">
        <v>35000000</v>
      </c>
      <c r="AD565" s="210">
        <v>30027016.393442623</v>
      </c>
      <c r="AE565" s="210">
        <v>0</v>
      </c>
      <c r="AF565" s="210">
        <v>0</v>
      </c>
      <c r="AG565" s="210">
        <v>0</v>
      </c>
      <c r="AH565" s="210">
        <v>0</v>
      </c>
      <c r="AI565" s="210">
        <v>0</v>
      </c>
      <c r="AJ565" s="210">
        <v>0</v>
      </c>
      <c r="AK565" s="210">
        <v>0</v>
      </c>
      <c r="AL565" s="211">
        <v>30027016.393442623</v>
      </c>
      <c r="AM565" s="210">
        <v>0</v>
      </c>
      <c r="AN565" s="210">
        <v>0</v>
      </c>
      <c r="AO565" s="210">
        <v>7772983.6065573767</v>
      </c>
      <c r="AP565" s="212">
        <v>7772983.6065573767</v>
      </c>
      <c r="AQ565" s="214">
        <v>37800000</v>
      </c>
      <c r="AR565" s="210">
        <v>31228097.049180329</v>
      </c>
      <c r="AS565" s="210">
        <v>0</v>
      </c>
      <c r="AT565" s="210">
        <v>0</v>
      </c>
      <c r="AU565" s="210">
        <v>0</v>
      </c>
      <c r="AV565" s="210">
        <v>0</v>
      </c>
      <c r="AW565" s="210">
        <v>0</v>
      </c>
      <c r="AX565" s="210">
        <v>0</v>
      </c>
      <c r="AY565" s="210">
        <v>0</v>
      </c>
      <c r="AZ565" s="211">
        <v>31228097.049180329</v>
      </c>
      <c r="BA565" s="210">
        <v>0</v>
      </c>
      <c r="BB565" s="210">
        <v>0</v>
      </c>
      <c r="BC565" s="210">
        <v>9595902.9508196712</v>
      </c>
      <c r="BD565" s="212">
        <v>9595902.9508196712</v>
      </c>
      <c r="BE565" s="214">
        <v>40824000</v>
      </c>
      <c r="BF565" s="210">
        <v>32477220.931147538</v>
      </c>
      <c r="BG565" s="210">
        <v>0</v>
      </c>
      <c r="BH565" s="210">
        <v>0</v>
      </c>
      <c r="BI565" s="210">
        <v>0</v>
      </c>
      <c r="BJ565" s="210">
        <v>0</v>
      </c>
      <c r="BK565" s="210">
        <v>0</v>
      </c>
      <c r="BL565" s="210">
        <v>0</v>
      </c>
      <c r="BM565" s="210">
        <v>0</v>
      </c>
      <c r="BN565" s="211">
        <v>32477220.931147538</v>
      </c>
      <c r="BO565" s="210">
        <v>0</v>
      </c>
      <c r="BP565" s="210">
        <v>0</v>
      </c>
      <c r="BQ565" s="210">
        <v>11612699.068852462</v>
      </c>
      <c r="BR565" s="212">
        <v>11612699.068852462</v>
      </c>
      <c r="BS565" s="215">
        <v>44089920</v>
      </c>
      <c r="BT565" s="216">
        <v>157713920</v>
      </c>
      <c r="BU565" s="217"/>
    </row>
    <row r="566" spans="1:73" ht="15.6">
      <c r="A566" s="201">
        <v>562</v>
      </c>
      <c r="B566" s="202" t="s">
        <v>3046</v>
      </c>
      <c r="C566" s="202" t="s">
        <v>3099</v>
      </c>
      <c r="D566" s="202" t="s">
        <v>3198</v>
      </c>
      <c r="E566" s="202" t="s">
        <v>3207</v>
      </c>
      <c r="F566" s="203">
        <v>12</v>
      </c>
      <c r="G566" s="202" t="s">
        <v>2003</v>
      </c>
      <c r="H566" s="204">
        <v>120201900</v>
      </c>
      <c r="I566" s="205" t="s">
        <v>1204</v>
      </c>
      <c r="J566" s="205" t="s">
        <v>3219</v>
      </c>
      <c r="K566" s="205" t="s">
        <v>3220</v>
      </c>
      <c r="L566" s="220">
        <v>1</v>
      </c>
      <c r="M566" s="202" t="s">
        <v>23</v>
      </c>
      <c r="N566" s="204">
        <v>1</v>
      </c>
      <c r="O566" s="202" t="s">
        <v>3080</v>
      </c>
      <c r="P566" s="210">
        <v>49495081.967213117</v>
      </c>
      <c r="Q566" s="210">
        <v>0</v>
      </c>
      <c r="R566" s="210">
        <v>0</v>
      </c>
      <c r="S566" s="210">
        <v>0</v>
      </c>
      <c r="T566" s="210">
        <v>0</v>
      </c>
      <c r="U566" s="210">
        <v>0</v>
      </c>
      <c r="V566" s="210">
        <v>0</v>
      </c>
      <c r="W566" s="210">
        <v>0</v>
      </c>
      <c r="X566" s="211">
        <v>49495081.967213117</v>
      </c>
      <c r="Y566" s="210">
        <v>0</v>
      </c>
      <c r="Z566" s="210">
        <v>0</v>
      </c>
      <c r="AA566" s="210">
        <v>10504918.032786883</v>
      </c>
      <c r="AB566" s="212">
        <v>10504918.032786883</v>
      </c>
      <c r="AC566" s="213">
        <v>60000000</v>
      </c>
      <c r="AD566" s="210">
        <v>51474885.245901652</v>
      </c>
      <c r="AE566" s="210">
        <v>0</v>
      </c>
      <c r="AF566" s="210">
        <v>0</v>
      </c>
      <c r="AG566" s="210">
        <v>0</v>
      </c>
      <c r="AH566" s="210">
        <v>0</v>
      </c>
      <c r="AI566" s="210">
        <v>0</v>
      </c>
      <c r="AJ566" s="210">
        <v>0</v>
      </c>
      <c r="AK566" s="210">
        <v>0</v>
      </c>
      <c r="AL566" s="211">
        <v>51474885.245901652</v>
      </c>
      <c r="AM566" s="210">
        <v>0</v>
      </c>
      <c r="AN566" s="210">
        <v>0</v>
      </c>
      <c r="AO566" s="210">
        <v>13325114.754098356</v>
      </c>
      <c r="AP566" s="212">
        <v>13325114.754098356</v>
      </c>
      <c r="AQ566" s="214">
        <v>64800000.000000007</v>
      </c>
      <c r="AR566" s="210">
        <v>53533880.65573772</v>
      </c>
      <c r="AS566" s="210">
        <v>0</v>
      </c>
      <c r="AT566" s="210">
        <v>0</v>
      </c>
      <c r="AU566" s="210">
        <v>0</v>
      </c>
      <c r="AV566" s="210">
        <v>0</v>
      </c>
      <c r="AW566" s="210">
        <v>0</v>
      </c>
      <c r="AX566" s="210">
        <v>0</v>
      </c>
      <c r="AY566" s="210">
        <v>0</v>
      </c>
      <c r="AZ566" s="211">
        <v>53533880.65573772</v>
      </c>
      <c r="BA566" s="210">
        <v>0</v>
      </c>
      <c r="BB566" s="210">
        <v>0</v>
      </c>
      <c r="BC566" s="210">
        <v>16450119.344262294</v>
      </c>
      <c r="BD566" s="212">
        <v>16450119.344262294</v>
      </c>
      <c r="BE566" s="214">
        <v>69984000.000000015</v>
      </c>
      <c r="BF566" s="210">
        <v>55675235.881967224</v>
      </c>
      <c r="BG566" s="210">
        <v>0</v>
      </c>
      <c r="BH566" s="210">
        <v>0</v>
      </c>
      <c r="BI566" s="210">
        <v>0</v>
      </c>
      <c r="BJ566" s="210">
        <v>0</v>
      </c>
      <c r="BK566" s="210">
        <v>0</v>
      </c>
      <c r="BL566" s="210">
        <v>0</v>
      </c>
      <c r="BM566" s="210">
        <v>0</v>
      </c>
      <c r="BN566" s="211">
        <v>55675235.881967224</v>
      </c>
      <c r="BO566" s="210">
        <v>0</v>
      </c>
      <c r="BP566" s="210">
        <v>0</v>
      </c>
      <c r="BQ566" s="210">
        <v>19907484.118032791</v>
      </c>
      <c r="BR566" s="212">
        <v>19907484.118032791</v>
      </c>
      <c r="BS566" s="215">
        <v>75582720.000000015</v>
      </c>
      <c r="BT566" s="216">
        <v>270366720</v>
      </c>
      <c r="BU566" s="217"/>
    </row>
    <row r="567" spans="1:73" ht="15.6">
      <c r="A567" s="201">
        <v>563</v>
      </c>
      <c r="B567" s="202" t="s">
        <v>3046</v>
      </c>
      <c r="C567" s="202" t="s">
        <v>3099</v>
      </c>
      <c r="D567" s="202" t="s">
        <v>3221</v>
      </c>
      <c r="E567" s="202" t="s">
        <v>3222</v>
      </c>
      <c r="F567" s="203">
        <v>45</v>
      </c>
      <c r="G567" s="202" t="s">
        <v>1263</v>
      </c>
      <c r="H567" s="204">
        <v>450203400</v>
      </c>
      <c r="I567" s="205" t="s">
        <v>770</v>
      </c>
      <c r="J567" s="205" t="s">
        <v>2005</v>
      </c>
      <c r="K567" s="205" t="s">
        <v>3227</v>
      </c>
      <c r="L567" s="220">
        <v>400</v>
      </c>
      <c r="M567" s="202" t="s">
        <v>3096</v>
      </c>
      <c r="N567" s="204">
        <v>1200</v>
      </c>
      <c r="O567" s="202" t="s">
        <v>3080</v>
      </c>
      <c r="P567" s="210">
        <v>51557377.049180329</v>
      </c>
      <c r="Q567" s="210">
        <v>0</v>
      </c>
      <c r="R567" s="210">
        <v>0</v>
      </c>
      <c r="S567" s="210">
        <v>0</v>
      </c>
      <c r="T567" s="210">
        <v>0</v>
      </c>
      <c r="U567" s="210">
        <v>0</v>
      </c>
      <c r="V567" s="210">
        <v>0</v>
      </c>
      <c r="W567" s="210">
        <v>0</v>
      </c>
      <c r="X567" s="211">
        <v>51557377.049180329</v>
      </c>
      <c r="Y567" s="210">
        <v>0</v>
      </c>
      <c r="Z567" s="210">
        <v>0</v>
      </c>
      <c r="AA567" s="210">
        <v>10942622.950819671</v>
      </c>
      <c r="AB567" s="212">
        <v>10942622.950819671</v>
      </c>
      <c r="AC567" s="213">
        <v>62500000</v>
      </c>
      <c r="AD567" s="210">
        <v>53619672.131147541</v>
      </c>
      <c r="AE567" s="210">
        <v>0</v>
      </c>
      <c r="AF567" s="210">
        <v>0</v>
      </c>
      <c r="AG567" s="210">
        <v>0</v>
      </c>
      <c r="AH567" s="210">
        <v>0</v>
      </c>
      <c r="AI567" s="210">
        <v>0</v>
      </c>
      <c r="AJ567" s="210">
        <v>0</v>
      </c>
      <c r="AK567" s="210">
        <v>0</v>
      </c>
      <c r="AL567" s="211">
        <v>53619672.131147541</v>
      </c>
      <c r="AM567" s="210">
        <v>0</v>
      </c>
      <c r="AN567" s="210">
        <v>0</v>
      </c>
      <c r="AO567" s="210">
        <v>13880327.868852459</v>
      </c>
      <c r="AP567" s="212">
        <v>13880327.868852459</v>
      </c>
      <c r="AQ567" s="214">
        <v>67500000</v>
      </c>
      <c r="AR567" s="210">
        <v>55764459.016393445</v>
      </c>
      <c r="AS567" s="210">
        <v>0</v>
      </c>
      <c r="AT567" s="210">
        <v>0</v>
      </c>
      <c r="AU567" s="210">
        <v>0</v>
      </c>
      <c r="AV567" s="210">
        <v>0</v>
      </c>
      <c r="AW567" s="210">
        <v>0</v>
      </c>
      <c r="AX567" s="210">
        <v>0</v>
      </c>
      <c r="AY567" s="210">
        <v>0</v>
      </c>
      <c r="AZ567" s="211">
        <v>55764459.016393445</v>
      </c>
      <c r="BA567" s="210">
        <v>0</v>
      </c>
      <c r="BB567" s="210">
        <v>0</v>
      </c>
      <c r="BC567" s="210">
        <v>17135540.983606555</v>
      </c>
      <c r="BD567" s="212">
        <v>17135540.983606555</v>
      </c>
      <c r="BE567" s="214">
        <v>72900000</v>
      </c>
      <c r="BF567" s="210">
        <v>57995037.377049178</v>
      </c>
      <c r="BG567" s="210">
        <v>0</v>
      </c>
      <c r="BH567" s="210">
        <v>0</v>
      </c>
      <c r="BI567" s="210">
        <v>0</v>
      </c>
      <c r="BJ567" s="210">
        <v>0</v>
      </c>
      <c r="BK567" s="210">
        <v>0</v>
      </c>
      <c r="BL567" s="210">
        <v>0</v>
      </c>
      <c r="BM567" s="210">
        <v>0</v>
      </c>
      <c r="BN567" s="211">
        <v>57995037.377049178</v>
      </c>
      <c r="BO567" s="210">
        <v>0</v>
      </c>
      <c r="BP567" s="210">
        <v>0</v>
      </c>
      <c r="BQ567" s="210">
        <v>20736962.622950822</v>
      </c>
      <c r="BR567" s="212">
        <v>20736962.622950822</v>
      </c>
      <c r="BS567" s="215">
        <v>78732000</v>
      </c>
      <c r="BT567" s="216">
        <v>281632000</v>
      </c>
      <c r="BU567" s="217"/>
    </row>
    <row r="568" spans="1:73" ht="15.6">
      <c r="A568" s="201">
        <v>564</v>
      </c>
      <c r="B568" s="202" t="s">
        <v>3046</v>
      </c>
      <c r="C568" s="202" t="s">
        <v>3099</v>
      </c>
      <c r="D568" s="202" t="s">
        <v>3221</v>
      </c>
      <c r="E568" s="202" t="s">
        <v>3222</v>
      </c>
      <c r="F568" s="203">
        <v>45</v>
      </c>
      <c r="G568" s="202" t="s">
        <v>1263</v>
      </c>
      <c r="H568" s="204">
        <v>450203800</v>
      </c>
      <c r="I568" s="205" t="s">
        <v>1204</v>
      </c>
      <c r="J568" s="205" t="s">
        <v>3229</v>
      </c>
      <c r="K568" s="205" t="s">
        <v>3230</v>
      </c>
      <c r="L568" s="220">
        <v>2</v>
      </c>
      <c r="M568" s="202" t="s">
        <v>3096</v>
      </c>
      <c r="N568" s="204">
        <v>3</v>
      </c>
      <c r="O568" s="202" t="s">
        <v>3080</v>
      </c>
      <c r="P568" s="210">
        <v>32996721.311475411</v>
      </c>
      <c r="Q568" s="210">
        <v>0</v>
      </c>
      <c r="R568" s="210">
        <v>0</v>
      </c>
      <c r="S568" s="210">
        <v>0</v>
      </c>
      <c r="T568" s="210">
        <v>0</v>
      </c>
      <c r="U568" s="210">
        <v>0</v>
      </c>
      <c r="V568" s="210">
        <v>0</v>
      </c>
      <c r="W568" s="210">
        <v>0</v>
      </c>
      <c r="X568" s="211">
        <v>32996721.311475411</v>
      </c>
      <c r="Y568" s="210">
        <v>0</v>
      </c>
      <c r="Z568" s="210">
        <v>0</v>
      </c>
      <c r="AA568" s="210">
        <v>7003278.6885245889</v>
      </c>
      <c r="AB568" s="212">
        <v>7003278.6885245889</v>
      </c>
      <c r="AC568" s="213">
        <v>40000000</v>
      </c>
      <c r="AD568" s="210">
        <v>34316590.163934425</v>
      </c>
      <c r="AE568" s="210">
        <v>0</v>
      </c>
      <c r="AF568" s="210">
        <v>0</v>
      </c>
      <c r="AG568" s="210">
        <v>0</v>
      </c>
      <c r="AH568" s="210">
        <v>0</v>
      </c>
      <c r="AI568" s="210">
        <v>0</v>
      </c>
      <c r="AJ568" s="210">
        <v>0</v>
      </c>
      <c r="AK568" s="210">
        <v>0</v>
      </c>
      <c r="AL568" s="211">
        <v>34316590.163934425</v>
      </c>
      <c r="AM568" s="210">
        <v>0</v>
      </c>
      <c r="AN568" s="210">
        <v>0</v>
      </c>
      <c r="AO568" s="210">
        <v>8883409.8360655755</v>
      </c>
      <c r="AP568" s="212">
        <v>8883409.8360655755</v>
      </c>
      <c r="AQ568" s="214">
        <v>43200000</v>
      </c>
      <c r="AR568" s="210">
        <v>35689253.770491801</v>
      </c>
      <c r="AS568" s="210">
        <v>0</v>
      </c>
      <c r="AT568" s="210">
        <v>0</v>
      </c>
      <c r="AU568" s="210">
        <v>0</v>
      </c>
      <c r="AV568" s="210">
        <v>0</v>
      </c>
      <c r="AW568" s="210">
        <v>0</v>
      </c>
      <c r="AX568" s="210">
        <v>0</v>
      </c>
      <c r="AY568" s="210">
        <v>0</v>
      </c>
      <c r="AZ568" s="211">
        <v>35689253.770491801</v>
      </c>
      <c r="BA568" s="210">
        <v>0</v>
      </c>
      <c r="BB568" s="210">
        <v>0</v>
      </c>
      <c r="BC568" s="210">
        <v>10966746.229508199</v>
      </c>
      <c r="BD568" s="212">
        <v>10966746.229508199</v>
      </c>
      <c r="BE568" s="214">
        <v>46656000</v>
      </c>
      <c r="BF568" s="210">
        <v>37116823.921311475</v>
      </c>
      <c r="BG568" s="210">
        <v>0</v>
      </c>
      <c r="BH568" s="210">
        <v>0</v>
      </c>
      <c r="BI568" s="210">
        <v>0</v>
      </c>
      <c r="BJ568" s="210">
        <v>0</v>
      </c>
      <c r="BK568" s="210">
        <v>0</v>
      </c>
      <c r="BL568" s="210">
        <v>0</v>
      </c>
      <c r="BM568" s="210">
        <v>0</v>
      </c>
      <c r="BN568" s="211">
        <v>37116823.921311475</v>
      </c>
      <c r="BO568" s="210">
        <v>0</v>
      </c>
      <c r="BP568" s="210">
        <v>0</v>
      </c>
      <c r="BQ568" s="210">
        <v>13271656.078688525</v>
      </c>
      <c r="BR568" s="212">
        <v>13271656.078688525</v>
      </c>
      <c r="BS568" s="215">
        <v>50388480</v>
      </c>
      <c r="BT568" s="216">
        <v>180244480</v>
      </c>
      <c r="BU568" s="217"/>
    </row>
    <row r="569" spans="1:73" ht="15.6">
      <c r="A569" s="201">
        <v>565</v>
      </c>
      <c r="B569" s="202" t="s">
        <v>3046</v>
      </c>
      <c r="C569" s="202" t="s">
        <v>3099</v>
      </c>
      <c r="D569" s="202" t="s">
        <v>3221</v>
      </c>
      <c r="E569" s="202" t="s">
        <v>3222</v>
      </c>
      <c r="F569" s="203">
        <v>45</v>
      </c>
      <c r="G569" s="202" t="s">
        <v>1245</v>
      </c>
      <c r="H569" s="204">
        <v>450100100</v>
      </c>
      <c r="I569" s="205" t="s">
        <v>1303</v>
      </c>
      <c r="J569" s="205" t="s">
        <v>3233</v>
      </c>
      <c r="K569" s="205" t="s">
        <v>3234</v>
      </c>
      <c r="L569" s="220">
        <v>124</v>
      </c>
      <c r="M569" s="202" t="s">
        <v>3096</v>
      </c>
      <c r="N569" s="204">
        <v>124</v>
      </c>
      <c r="O569" s="202" t="s">
        <v>3080</v>
      </c>
      <c r="P569" s="210">
        <v>32996721.311475411</v>
      </c>
      <c r="Q569" s="210">
        <v>0</v>
      </c>
      <c r="R569" s="210">
        <v>0</v>
      </c>
      <c r="S569" s="210">
        <v>0</v>
      </c>
      <c r="T569" s="210">
        <v>0</v>
      </c>
      <c r="U569" s="210">
        <v>0</v>
      </c>
      <c r="V569" s="210">
        <v>0</v>
      </c>
      <c r="W569" s="210">
        <v>0</v>
      </c>
      <c r="X569" s="211">
        <v>32996721.311475411</v>
      </c>
      <c r="Y569" s="210">
        <v>0</v>
      </c>
      <c r="Z569" s="210">
        <v>0</v>
      </c>
      <c r="AA569" s="210">
        <v>7003278.6885245889</v>
      </c>
      <c r="AB569" s="212">
        <v>7003278.6885245889</v>
      </c>
      <c r="AC569" s="213">
        <v>40000000</v>
      </c>
      <c r="AD569" s="210">
        <v>34316590.163934425</v>
      </c>
      <c r="AE569" s="210">
        <v>0</v>
      </c>
      <c r="AF569" s="210">
        <v>0</v>
      </c>
      <c r="AG569" s="210">
        <v>0</v>
      </c>
      <c r="AH569" s="210">
        <v>0</v>
      </c>
      <c r="AI569" s="210">
        <v>0</v>
      </c>
      <c r="AJ569" s="210">
        <v>0</v>
      </c>
      <c r="AK569" s="210">
        <v>0</v>
      </c>
      <c r="AL569" s="211">
        <v>34316590.163934425</v>
      </c>
      <c r="AM569" s="210">
        <v>0</v>
      </c>
      <c r="AN569" s="210">
        <v>0</v>
      </c>
      <c r="AO569" s="210">
        <v>8883409.8360655755</v>
      </c>
      <c r="AP569" s="212">
        <v>8883409.8360655755</v>
      </c>
      <c r="AQ569" s="214">
        <v>43200000</v>
      </c>
      <c r="AR569" s="210">
        <v>35689253.770491801</v>
      </c>
      <c r="AS569" s="210">
        <v>0</v>
      </c>
      <c r="AT569" s="210">
        <v>0</v>
      </c>
      <c r="AU569" s="210">
        <v>0</v>
      </c>
      <c r="AV569" s="210">
        <v>0</v>
      </c>
      <c r="AW569" s="210">
        <v>0</v>
      </c>
      <c r="AX569" s="210">
        <v>0</v>
      </c>
      <c r="AY569" s="210">
        <v>0</v>
      </c>
      <c r="AZ569" s="211">
        <v>35689253.770491801</v>
      </c>
      <c r="BA569" s="210">
        <v>0</v>
      </c>
      <c r="BB569" s="210">
        <v>0</v>
      </c>
      <c r="BC569" s="210">
        <v>10966746.229508199</v>
      </c>
      <c r="BD569" s="212">
        <v>10966746.229508199</v>
      </c>
      <c r="BE569" s="214">
        <v>46656000</v>
      </c>
      <c r="BF569" s="210">
        <v>37116823.921311475</v>
      </c>
      <c r="BG569" s="210">
        <v>0</v>
      </c>
      <c r="BH569" s="210">
        <v>0</v>
      </c>
      <c r="BI569" s="210">
        <v>0</v>
      </c>
      <c r="BJ569" s="210">
        <v>0</v>
      </c>
      <c r="BK569" s="210">
        <v>0</v>
      </c>
      <c r="BL569" s="210">
        <v>0</v>
      </c>
      <c r="BM569" s="210">
        <v>0</v>
      </c>
      <c r="BN569" s="211">
        <v>37116823.921311475</v>
      </c>
      <c r="BO569" s="210">
        <v>0</v>
      </c>
      <c r="BP569" s="210">
        <v>0</v>
      </c>
      <c r="BQ569" s="210">
        <v>13271656.078688525</v>
      </c>
      <c r="BR569" s="212">
        <v>13271656.078688525</v>
      </c>
      <c r="BS569" s="215">
        <v>50388480</v>
      </c>
      <c r="BT569" s="216">
        <v>180244480</v>
      </c>
      <c r="BU569" s="217"/>
    </row>
    <row r="570" spans="1:73" ht="15.6">
      <c r="A570" s="201">
        <v>566</v>
      </c>
      <c r="B570" s="202" t="s">
        <v>3046</v>
      </c>
      <c r="C570" s="202" t="s">
        <v>3099</v>
      </c>
      <c r="D570" s="202" t="s">
        <v>3221</v>
      </c>
      <c r="E570" s="202" t="s">
        <v>3222</v>
      </c>
      <c r="F570" s="203">
        <v>45</v>
      </c>
      <c r="G570" s="202" t="s">
        <v>1195</v>
      </c>
      <c r="H570" s="204">
        <v>459903100</v>
      </c>
      <c r="I570" s="205" t="s">
        <v>3236</v>
      </c>
      <c r="J570" s="205" t="s">
        <v>3237</v>
      </c>
      <c r="K570" s="205" t="s">
        <v>3238</v>
      </c>
      <c r="L570" s="220">
        <v>1</v>
      </c>
      <c r="M570" s="202" t="s">
        <v>3096</v>
      </c>
      <c r="N570" s="204">
        <v>1</v>
      </c>
      <c r="O570" s="202" t="s">
        <v>3080</v>
      </c>
      <c r="P570" s="210">
        <v>45370491.803278692</v>
      </c>
      <c r="Q570" s="210">
        <v>0</v>
      </c>
      <c r="R570" s="210">
        <v>0</v>
      </c>
      <c r="S570" s="210">
        <v>0</v>
      </c>
      <c r="T570" s="210">
        <v>0</v>
      </c>
      <c r="U570" s="210">
        <v>0</v>
      </c>
      <c r="V570" s="210">
        <v>0</v>
      </c>
      <c r="W570" s="210">
        <v>0</v>
      </c>
      <c r="X570" s="211">
        <v>45370491.803278692</v>
      </c>
      <c r="Y570" s="210">
        <v>0</v>
      </c>
      <c r="Z570" s="210">
        <v>0</v>
      </c>
      <c r="AA570" s="210">
        <v>9629508.1967213079</v>
      </c>
      <c r="AB570" s="212">
        <v>9629508.1967213079</v>
      </c>
      <c r="AC570" s="213">
        <v>55000000</v>
      </c>
      <c r="AD570" s="210">
        <v>47185311.475409843</v>
      </c>
      <c r="AE570" s="210">
        <v>0</v>
      </c>
      <c r="AF570" s="210">
        <v>0</v>
      </c>
      <c r="AG570" s="210">
        <v>0</v>
      </c>
      <c r="AH570" s="210">
        <v>0</v>
      </c>
      <c r="AI570" s="210">
        <v>0</v>
      </c>
      <c r="AJ570" s="210">
        <v>0</v>
      </c>
      <c r="AK570" s="210">
        <v>0</v>
      </c>
      <c r="AL570" s="211">
        <v>47185311.475409843</v>
      </c>
      <c r="AM570" s="210">
        <v>0</v>
      </c>
      <c r="AN570" s="210">
        <v>0</v>
      </c>
      <c r="AO570" s="210">
        <v>12214688.524590164</v>
      </c>
      <c r="AP570" s="212">
        <v>12214688.524590164</v>
      </c>
      <c r="AQ570" s="214">
        <v>59400000.000000007</v>
      </c>
      <c r="AR570" s="210">
        <v>49072723.934426241</v>
      </c>
      <c r="AS570" s="210">
        <v>0</v>
      </c>
      <c r="AT570" s="210">
        <v>0</v>
      </c>
      <c r="AU570" s="210">
        <v>0</v>
      </c>
      <c r="AV570" s="210">
        <v>0</v>
      </c>
      <c r="AW570" s="210">
        <v>0</v>
      </c>
      <c r="AX570" s="210">
        <v>0</v>
      </c>
      <c r="AY570" s="210">
        <v>0</v>
      </c>
      <c r="AZ570" s="211">
        <v>49072723.934426241</v>
      </c>
      <c r="BA570" s="210">
        <v>0</v>
      </c>
      <c r="BB570" s="210">
        <v>0</v>
      </c>
      <c r="BC570" s="210">
        <v>15079276.065573774</v>
      </c>
      <c r="BD570" s="212">
        <v>15079276.065573774</v>
      </c>
      <c r="BE570" s="214">
        <v>64152000.000000015</v>
      </c>
      <c r="BF570" s="210">
        <v>51035632.891803287</v>
      </c>
      <c r="BG570" s="210">
        <v>0</v>
      </c>
      <c r="BH570" s="210">
        <v>0</v>
      </c>
      <c r="BI570" s="210">
        <v>0</v>
      </c>
      <c r="BJ570" s="210">
        <v>0</v>
      </c>
      <c r="BK570" s="210">
        <v>0</v>
      </c>
      <c r="BL570" s="210">
        <v>0</v>
      </c>
      <c r="BM570" s="210">
        <v>0</v>
      </c>
      <c r="BN570" s="211">
        <v>51035632.891803287</v>
      </c>
      <c r="BO570" s="210">
        <v>0</v>
      </c>
      <c r="BP570" s="210">
        <v>0</v>
      </c>
      <c r="BQ570" s="210">
        <v>18248527.108196728</v>
      </c>
      <c r="BR570" s="212">
        <v>18248527.108196728</v>
      </c>
      <c r="BS570" s="215">
        <v>69284160.000000015</v>
      </c>
      <c r="BT570" s="216">
        <v>247836160.00000003</v>
      </c>
      <c r="BU570" s="217"/>
    </row>
    <row r="571" spans="1:73" ht="15.6">
      <c r="A571" s="201">
        <v>567</v>
      </c>
      <c r="B571" s="202" t="s">
        <v>3046</v>
      </c>
      <c r="C571" s="202" t="s">
        <v>3099</v>
      </c>
      <c r="D571" s="202" t="s">
        <v>3239</v>
      </c>
      <c r="E571" s="202" t="s">
        <v>3240</v>
      </c>
      <c r="F571" s="203">
        <v>41</v>
      </c>
      <c r="G571" s="202" t="s">
        <v>2787</v>
      </c>
      <c r="H571" s="204">
        <v>410401000</v>
      </c>
      <c r="I571" s="205" t="s">
        <v>3244</v>
      </c>
      <c r="J571" s="205" t="s">
        <v>3245</v>
      </c>
      <c r="K571" s="205" t="s">
        <v>3246</v>
      </c>
      <c r="L571" s="220">
        <v>240</v>
      </c>
      <c r="M571" s="202" t="s">
        <v>3247</v>
      </c>
      <c r="N571" s="204">
        <v>1740</v>
      </c>
      <c r="O571" s="202" t="s">
        <v>3080</v>
      </c>
      <c r="P571" s="210">
        <v>51557377.049180329</v>
      </c>
      <c r="Q571" s="210">
        <v>0</v>
      </c>
      <c r="R571" s="210">
        <v>0</v>
      </c>
      <c r="S571" s="210">
        <v>0</v>
      </c>
      <c r="T571" s="210">
        <v>0</v>
      </c>
      <c r="U571" s="210">
        <v>0</v>
      </c>
      <c r="V571" s="210">
        <v>0</v>
      </c>
      <c r="W571" s="210">
        <v>0</v>
      </c>
      <c r="X571" s="211">
        <v>51557377.049180329</v>
      </c>
      <c r="Y571" s="210">
        <v>0</v>
      </c>
      <c r="Z571" s="210">
        <v>0</v>
      </c>
      <c r="AA571" s="210">
        <v>10942622.950819671</v>
      </c>
      <c r="AB571" s="212">
        <v>10942622.950819671</v>
      </c>
      <c r="AC571" s="213">
        <v>62500000</v>
      </c>
      <c r="AD571" s="210">
        <v>53619672.131147541</v>
      </c>
      <c r="AE571" s="210">
        <v>0</v>
      </c>
      <c r="AF571" s="210">
        <v>0</v>
      </c>
      <c r="AG571" s="210">
        <v>0</v>
      </c>
      <c r="AH571" s="210">
        <v>0</v>
      </c>
      <c r="AI571" s="210">
        <v>0</v>
      </c>
      <c r="AJ571" s="210">
        <v>0</v>
      </c>
      <c r="AK571" s="210">
        <v>0</v>
      </c>
      <c r="AL571" s="211">
        <v>53619672.131147541</v>
      </c>
      <c r="AM571" s="210">
        <v>0</v>
      </c>
      <c r="AN571" s="210">
        <v>0</v>
      </c>
      <c r="AO571" s="210">
        <v>13880327.868852459</v>
      </c>
      <c r="AP571" s="212">
        <v>13880327.868852459</v>
      </c>
      <c r="AQ571" s="214">
        <v>67500000</v>
      </c>
      <c r="AR571" s="210">
        <v>55764459.016393445</v>
      </c>
      <c r="AS571" s="210">
        <v>0</v>
      </c>
      <c r="AT571" s="210">
        <v>0</v>
      </c>
      <c r="AU571" s="210">
        <v>0</v>
      </c>
      <c r="AV571" s="210">
        <v>0</v>
      </c>
      <c r="AW571" s="210">
        <v>0</v>
      </c>
      <c r="AX571" s="210">
        <v>0</v>
      </c>
      <c r="AY571" s="210">
        <v>0</v>
      </c>
      <c r="AZ571" s="211">
        <v>55764459.016393445</v>
      </c>
      <c r="BA571" s="210">
        <v>0</v>
      </c>
      <c r="BB571" s="210">
        <v>0</v>
      </c>
      <c r="BC571" s="210">
        <v>17135540.983606555</v>
      </c>
      <c r="BD571" s="212">
        <v>17135540.983606555</v>
      </c>
      <c r="BE571" s="214">
        <v>72900000</v>
      </c>
      <c r="BF571" s="210">
        <v>57995037.377049178</v>
      </c>
      <c r="BG571" s="210">
        <v>0</v>
      </c>
      <c r="BH571" s="210">
        <v>0</v>
      </c>
      <c r="BI571" s="210">
        <v>0</v>
      </c>
      <c r="BJ571" s="210">
        <v>0</v>
      </c>
      <c r="BK571" s="210">
        <v>0</v>
      </c>
      <c r="BL571" s="210">
        <v>0</v>
      </c>
      <c r="BM571" s="210">
        <v>0</v>
      </c>
      <c r="BN571" s="211">
        <v>57995037.377049178</v>
      </c>
      <c r="BO571" s="210">
        <v>0</v>
      </c>
      <c r="BP571" s="210">
        <v>0</v>
      </c>
      <c r="BQ571" s="210">
        <v>20736962.622950822</v>
      </c>
      <c r="BR571" s="212">
        <v>20736962.622950822</v>
      </c>
      <c r="BS571" s="215">
        <v>78732000</v>
      </c>
      <c r="BT571" s="216">
        <v>281632000</v>
      </c>
      <c r="BU571" s="217"/>
    </row>
    <row r="572" spans="1:73" ht="31.2">
      <c r="A572" s="201">
        <v>568</v>
      </c>
      <c r="B572" s="202" t="s">
        <v>3046</v>
      </c>
      <c r="C572" s="202" t="s">
        <v>3099</v>
      </c>
      <c r="D572" s="202" t="s">
        <v>3239</v>
      </c>
      <c r="E572" s="202" t="s">
        <v>3240</v>
      </c>
      <c r="F572" s="203">
        <v>41</v>
      </c>
      <c r="G572" s="202" t="s">
        <v>1333</v>
      </c>
      <c r="H572" s="204">
        <v>410204200</v>
      </c>
      <c r="I572" s="205" t="s">
        <v>1122</v>
      </c>
      <c r="J572" s="205" t="s">
        <v>3248</v>
      </c>
      <c r="K572" s="205" t="s">
        <v>3249</v>
      </c>
      <c r="L572" s="220">
        <v>4</v>
      </c>
      <c r="M572" s="202" t="s">
        <v>3096</v>
      </c>
      <c r="N572" s="204">
        <v>4</v>
      </c>
      <c r="O572" s="202" t="s">
        <v>3080</v>
      </c>
      <c r="P572" s="210">
        <v>131986885.24590164</v>
      </c>
      <c r="Q572" s="210">
        <v>0</v>
      </c>
      <c r="R572" s="210">
        <v>0</v>
      </c>
      <c r="S572" s="210">
        <v>0</v>
      </c>
      <c r="T572" s="210">
        <v>0</v>
      </c>
      <c r="U572" s="210">
        <v>0</v>
      </c>
      <c r="V572" s="210">
        <v>0</v>
      </c>
      <c r="W572" s="210">
        <v>0</v>
      </c>
      <c r="X572" s="211">
        <v>131986885.24590164</v>
      </c>
      <c r="Y572" s="210">
        <v>0</v>
      </c>
      <c r="Z572" s="210">
        <v>0</v>
      </c>
      <c r="AA572" s="210">
        <v>28013114.754098356</v>
      </c>
      <c r="AB572" s="212">
        <v>28013114.754098356</v>
      </c>
      <c r="AC572" s="213">
        <v>160000000</v>
      </c>
      <c r="AD572" s="210">
        <v>137266360.6557377</v>
      </c>
      <c r="AE572" s="210">
        <v>0</v>
      </c>
      <c r="AF572" s="210">
        <v>0</v>
      </c>
      <c r="AG572" s="210">
        <v>0</v>
      </c>
      <c r="AH572" s="210">
        <v>0</v>
      </c>
      <c r="AI572" s="210">
        <v>0</v>
      </c>
      <c r="AJ572" s="210">
        <v>0</v>
      </c>
      <c r="AK572" s="210">
        <v>0</v>
      </c>
      <c r="AL572" s="211">
        <v>137266360.6557377</v>
      </c>
      <c r="AM572" s="210">
        <v>0</v>
      </c>
      <c r="AN572" s="210">
        <v>0</v>
      </c>
      <c r="AO572" s="210">
        <v>35533639.344262302</v>
      </c>
      <c r="AP572" s="212">
        <v>35533639.344262302</v>
      </c>
      <c r="AQ572" s="214">
        <v>172800000</v>
      </c>
      <c r="AR572" s="210">
        <v>142757015.0819672</v>
      </c>
      <c r="AS572" s="210">
        <v>0</v>
      </c>
      <c r="AT572" s="210">
        <v>0</v>
      </c>
      <c r="AU572" s="210">
        <v>0</v>
      </c>
      <c r="AV572" s="210">
        <v>0</v>
      </c>
      <c r="AW572" s="210">
        <v>0</v>
      </c>
      <c r="AX572" s="210">
        <v>0</v>
      </c>
      <c r="AY572" s="210">
        <v>0</v>
      </c>
      <c r="AZ572" s="211">
        <v>142757015.0819672</v>
      </c>
      <c r="BA572" s="210">
        <v>0</v>
      </c>
      <c r="BB572" s="210">
        <v>0</v>
      </c>
      <c r="BC572" s="210">
        <v>43866984.918032795</v>
      </c>
      <c r="BD572" s="212">
        <v>43866984.918032795</v>
      </c>
      <c r="BE572" s="214">
        <v>186624000</v>
      </c>
      <c r="BF572" s="210">
        <v>148467295.6852459</v>
      </c>
      <c r="BG572" s="210">
        <v>0</v>
      </c>
      <c r="BH572" s="210">
        <v>0</v>
      </c>
      <c r="BI572" s="210">
        <v>0</v>
      </c>
      <c r="BJ572" s="210">
        <v>0</v>
      </c>
      <c r="BK572" s="210">
        <v>0</v>
      </c>
      <c r="BL572" s="210">
        <v>0</v>
      </c>
      <c r="BM572" s="210">
        <v>0</v>
      </c>
      <c r="BN572" s="211">
        <v>148467295.6852459</v>
      </c>
      <c r="BO572" s="210">
        <v>0</v>
      </c>
      <c r="BP572" s="210">
        <v>0</v>
      </c>
      <c r="BQ572" s="210">
        <v>53086624.314754099</v>
      </c>
      <c r="BR572" s="212">
        <v>53086624.314754099</v>
      </c>
      <c r="BS572" s="215">
        <v>201553920</v>
      </c>
      <c r="BT572" s="216">
        <v>720977920</v>
      </c>
      <c r="BU572" s="217"/>
    </row>
    <row r="573" spans="1:73" ht="15.6">
      <c r="A573" s="201">
        <v>569</v>
      </c>
      <c r="B573" s="202" t="s">
        <v>3046</v>
      </c>
      <c r="C573" s="202" t="s">
        <v>3099</v>
      </c>
      <c r="D573" s="202" t="s">
        <v>3239</v>
      </c>
      <c r="E573" s="202" t="s">
        <v>3240</v>
      </c>
      <c r="F573" s="203">
        <v>41</v>
      </c>
      <c r="G573" s="202" t="s">
        <v>2787</v>
      </c>
      <c r="H573" s="204">
        <v>410400800</v>
      </c>
      <c r="I573" s="205" t="s">
        <v>3250</v>
      </c>
      <c r="J573" s="205" t="s">
        <v>3251</v>
      </c>
      <c r="K573" s="205" t="s">
        <v>3252</v>
      </c>
      <c r="L573" s="220">
        <v>1200</v>
      </c>
      <c r="M573" s="202" t="s">
        <v>3247</v>
      </c>
      <c r="N573" s="204">
        <v>1200</v>
      </c>
      <c r="O573" s="202" t="s">
        <v>3080</v>
      </c>
      <c r="P573" s="210">
        <v>0</v>
      </c>
      <c r="Q573" s="210">
        <v>899200000</v>
      </c>
      <c r="R573" s="210">
        <v>0</v>
      </c>
      <c r="S573" s="210">
        <v>0</v>
      </c>
      <c r="T573" s="210">
        <v>0</v>
      </c>
      <c r="U573" s="210">
        <v>0</v>
      </c>
      <c r="V573" s="210">
        <v>0</v>
      </c>
      <c r="W573" s="210">
        <v>0</v>
      </c>
      <c r="X573" s="211">
        <v>899200000</v>
      </c>
      <c r="Y573" s="210">
        <v>0</v>
      </c>
      <c r="Z573" s="210">
        <v>0</v>
      </c>
      <c r="AA573" s="210">
        <v>0</v>
      </c>
      <c r="AB573" s="212">
        <v>0</v>
      </c>
      <c r="AC573" s="213">
        <v>899200000</v>
      </c>
      <c r="AD573" s="210">
        <v>0</v>
      </c>
      <c r="AE573" s="210">
        <v>935168000</v>
      </c>
      <c r="AF573" s="210">
        <v>0</v>
      </c>
      <c r="AG573" s="210">
        <v>0</v>
      </c>
      <c r="AH573" s="210">
        <v>0</v>
      </c>
      <c r="AI573" s="210">
        <v>0</v>
      </c>
      <c r="AJ573" s="210">
        <v>0</v>
      </c>
      <c r="AK573" s="210">
        <v>0</v>
      </c>
      <c r="AL573" s="211">
        <v>935168000</v>
      </c>
      <c r="AM573" s="210">
        <v>0</v>
      </c>
      <c r="AN573" s="210">
        <v>0</v>
      </c>
      <c r="AO573" s="210">
        <v>0</v>
      </c>
      <c r="AP573" s="212">
        <v>0</v>
      </c>
      <c r="AQ573" s="214">
        <v>935168000</v>
      </c>
      <c r="AR573" s="210">
        <v>0</v>
      </c>
      <c r="AS573" s="210">
        <v>972574720</v>
      </c>
      <c r="AT573" s="210">
        <v>0</v>
      </c>
      <c r="AU573" s="210">
        <v>0</v>
      </c>
      <c r="AV573" s="210">
        <v>0</v>
      </c>
      <c r="AW573" s="210">
        <v>0</v>
      </c>
      <c r="AX573" s="210">
        <v>0</v>
      </c>
      <c r="AY573" s="210">
        <v>0</v>
      </c>
      <c r="AZ573" s="211">
        <v>972574720</v>
      </c>
      <c r="BA573" s="210">
        <v>0</v>
      </c>
      <c r="BB573" s="210">
        <v>0</v>
      </c>
      <c r="BC573" s="210">
        <v>0</v>
      </c>
      <c r="BD573" s="212">
        <v>0</v>
      </c>
      <c r="BE573" s="214">
        <v>972574720</v>
      </c>
      <c r="BF573" s="210">
        <v>0</v>
      </c>
      <c r="BG573" s="210">
        <v>1011477708.8</v>
      </c>
      <c r="BH573" s="210">
        <v>0</v>
      </c>
      <c r="BI573" s="210">
        <v>0</v>
      </c>
      <c r="BJ573" s="210">
        <v>0</v>
      </c>
      <c r="BK573" s="210">
        <v>0</v>
      </c>
      <c r="BL573" s="210">
        <v>0</v>
      </c>
      <c r="BM573" s="210">
        <v>0</v>
      </c>
      <c r="BN573" s="211">
        <v>1011477708.8</v>
      </c>
      <c r="BO573" s="210">
        <v>0</v>
      </c>
      <c r="BP573" s="210">
        <v>0</v>
      </c>
      <c r="BQ573" s="210">
        <v>0</v>
      </c>
      <c r="BR573" s="212">
        <v>0</v>
      </c>
      <c r="BS573" s="215">
        <v>1011477708.8</v>
      </c>
      <c r="BT573" s="216">
        <v>3818420428.8000002</v>
      </c>
      <c r="BU573" s="217"/>
    </row>
    <row r="574" spans="1:73" ht="15.6">
      <c r="A574" s="201">
        <v>570</v>
      </c>
      <c r="B574" s="202" t="s">
        <v>3046</v>
      </c>
      <c r="C574" s="202" t="s">
        <v>3099</v>
      </c>
      <c r="D574" s="202" t="s">
        <v>3239</v>
      </c>
      <c r="E574" s="202" t="s">
        <v>3240</v>
      </c>
      <c r="F574" s="203">
        <v>41</v>
      </c>
      <c r="G574" s="202" t="s">
        <v>1487</v>
      </c>
      <c r="H574" s="204">
        <v>410306700</v>
      </c>
      <c r="I574" s="205" t="s">
        <v>937</v>
      </c>
      <c r="J574" s="205" t="s">
        <v>3253</v>
      </c>
      <c r="K574" s="205" t="s">
        <v>3254</v>
      </c>
      <c r="L574" s="220">
        <v>0</v>
      </c>
      <c r="M574" s="202" t="s">
        <v>3247</v>
      </c>
      <c r="N574" s="204">
        <v>1</v>
      </c>
      <c r="O574" s="202" t="s">
        <v>3080</v>
      </c>
      <c r="P574" s="210">
        <v>68055737.704918027</v>
      </c>
      <c r="Q574" s="210">
        <v>0</v>
      </c>
      <c r="R574" s="210">
        <v>0</v>
      </c>
      <c r="S574" s="210">
        <v>0</v>
      </c>
      <c r="T574" s="210">
        <v>0</v>
      </c>
      <c r="U574" s="210">
        <v>0</v>
      </c>
      <c r="V574" s="210">
        <v>0</v>
      </c>
      <c r="W574" s="210">
        <v>0</v>
      </c>
      <c r="X574" s="211">
        <v>68055737.704918027</v>
      </c>
      <c r="Y574" s="210">
        <v>0</v>
      </c>
      <c r="Z574" s="210">
        <v>0</v>
      </c>
      <c r="AA574" s="210">
        <v>14444262.295081973</v>
      </c>
      <c r="AB574" s="212">
        <v>14444262.295081973</v>
      </c>
      <c r="AC574" s="213">
        <v>82500000</v>
      </c>
      <c r="AD574" s="210">
        <v>70777967.213114753</v>
      </c>
      <c r="AE574" s="210">
        <v>0</v>
      </c>
      <c r="AF574" s="210">
        <v>0</v>
      </c>
      <c r="AG574" s="210">
        <v>0</v>
      </c>
      <c r="AH574" s="210">
        <v>0</v>
      </c>
      <c r="AI574" s="210">
        <v>0</v>
      </c>
      <c r="AJ574" s="210">
        <v>0</v>
      </c>
      <c r="AK574" s="210">
        <v>0</v>
      </c>
      <c r="AL574" s="211">
        <v>70777967.213114753</v>
      </c>
      <c r="AM574" s="210">
        <v>0</v>
      </c>
      <c r="AN574" s="210">
        <v>0</v>
      </c>
      <c r="AO574" s="210">
        <v>18322032.786885247</v>
      </c>
      <c r="AP574" s="212">
        <v>18322032.786885247</v>
      </c>
      <c r="AQ574" s="214">
        <v>89100000</v>
      </c>
      <c r="AR574" s="210">
        <v>73609085.901639342</v>
      </c>
      <c r="AS574" s="210">
        <v>0</v>
      </c>
      <c r="AT574" s="210">
        <v>0</v>
      </c>
      <c r="AU574" s="210">
        <v>0</v>
      </c>
      <c r="AV574" s="210">
        <v>0</v>
      </c>
      <c r="AW574" s="210">
        <v>0</v>
      </c>
      <c r="AX574" s="210">
        <v>0</v>
      </c>
      <c r="AY574" s="210">
        <v>0</v>
      </c>
      <c r="AZ574" s="211">
        <v>73609085.901639342</v>
      </c>
      <c r="BA574" s="210">
        <v>0</v>
      </c>
      <c r="BB574" s="210">
        <v>0</v>
      </c>
      <c r="BC574" s="210">
        <v>22618914.098360658</v>
      </c>
      <c r="BD574" s="212">
        <v>22618914.098360658</v>
      </c>
      <c r="BE574" s="214">
        <v>96228000</v>
      </c>
      <c r="BF574" s="210">
        <v>76553449.337704912</v>
      </c>
      <c r="BG574" s="210">
        <v>0</v>
      </c>
      <c r="BH574" s="210">
        <v>0</v>
      </c>
      <c r="BI574" s="210">
        <v>0</v>
      </c>
      <c r="BJ574" s="210">
        <v>0</v>
      </c>
      <c r="BK574" s="210">
        <v>0</v>
      </c>
      <c r="BL574" s="210">
        <v>0</v>
      </c>
      <c r="BM574" s="210">
        <v>0</v>
      </c>
      <c r="BN574" s="211">
        <v>76553449.337704912</v>
      </c>
      <c r="BO574" s="210">
        <v>0</v>
      </c>
      <c r="BP574" s="210">
        <v>0</v>
      </c>
      <c r="BQ574" s="210">
        <v>27372790.662295088</v>
      </c>
      <c r="BR574" s="212">
        <v>27372790.662295088</v>
      </c>
      <c r="BS574" s="215">
        <v>103926240</v>
      </c>
      <c r="BT574" s="216">
        <v>371754240</v>
      </c>
      <c r="BU574" s="217"/>
    </row>
    <row r="575" spans="1:73" ht="31.2">
      <c r="A575" s="201">
        <v>571</v>
      </c>
      <c r="B575" s="202" t="s">
        <v>3046</v>
      </c>
      <c r="C575" s="202" t="s">
        <v>3099</v>
      </c>
      <c r="D575" s="202" t="s">
        <v>3256</v>
      </c>
      <c r="E575" s="202" t="s">
        <v>3257</v>
      </c>
      <c r="F575" s="203">
        <v>41</v>
      </c>
      <c r="G575" s="202" t="s">
        <v>1333</v>
      </c>
      <c r="H575" s="204">
        <v>410204100</v>
      </c>
      <c r="I575" s="205" t="s">
        <v>3086</v>
      </c>
      <c r="J575" s="205" t="s">
        <v>3263</v>
      </c>
      <c r="K575" s="205" t="s">
        <v>3264</v>
      </c>
      <c r="L575" s="220">
        <v>124</v>
      </c>
      <c r="M575" s="202" t="s">
        <v>3096</v>
      </c>
      <c r="N575" s="204">
        <v>124</v>
      </c>
      <c r="O575" s="202" t="s">
        <v>3080</v>
      </c>
      <c r="P575" s="210">
        <v>32996721.311475411</v>
      </c>
      <c r="Q575" s="210">
        <v>0</v>
      </c>
      <c r="R575" s="210">
        <v>0</v>
      </c>
      <c r="S575" s="210">
        <v>0</v>
      </c>
      <c r="T575" s="210">
        <v>0</v>
      </c>
      <c r="U575" s="210">
        <v>0</v>
      </c>
      <c r="V575" s="210">
        <v>0</v>
      </c>
      <c r="W575" s="210">
        <v>0</v>
      </c>
      <c r="X575" s="211">
        <v>32996721.311475411</v>
      </c>
      <c r="Y575" s="210">
        <v>0</v>
      </c>
      <c r="Z575" s="210">
        <v>0</v>
      </c>
      <c r="AA575" s="210">
        <v>7003278.6885245889</v>
      </c>
      <c r="AB575" s="212">
        <v>7003278.6885245889</v>
      </c>
      <c r="AC575" s="213">
        <v>40000000</v>
      </c>
      <c r="AD575" s="210">
        <v>34316590.163934425</v>
      </c>
      <c r="AE575" s="210">
        <v>0</v>
      </c>
      <c r="AF575" s="210">
        <v>0</v>
      </c>
      <c r="AG575" s="210">
        <v>0</v>
      </c>
      <c r="AH575" s="210">
        <v>0</v>
      </c>
      <c r="AI575" s="210">
        <v>0</v>
      </c>
      <c r="AJ575" s="210">
        <v>0</v>
      </c>
      <c r="AK575" s="210">
        <v>0</v>
      </c>
      <c r="AL575" s="211">
        <v>34316590.163934425</v>
      </c>
      <c r="AM575" s="210">
        <v>0</v>
      </c>
      <c r="AN575" s="210">
        <v>0</v>
      </c>
      <c r="AO575" s="210">
        <v>8883409.8360655755</v>
      </c>
      <c r="AP575" s="212">
        <v>8883409.8360655755</v>
      </c>
      <c r="AQ575" s="214">
        <v>43200000</v>
      </c>
      <c r="AR575" s="210">
        <v>35689253.770491801</v>
      </c>
      <c r="AS575" s="210">
        <v>0</v>
      </c>
      <c r="AT575" s="210">
        <v>0</v>
      </c>
      <c r="AU575" s="210">
        <v>0</v>
      </c>
      <c r="AV575" s="210">
        <v>0</v>
      </c>
      <c r="AW575" s="210">
        <v>0</v>
      </c>
      <c r="AX575" s="210">
        <v>0</v>
      </c>
      <c r="AY575" s="210">
        <v>0</v>
      </c>
      <c r="AZ575" s="211">
        <v>35689253.770491801</v>
      </c>
      <c r="BA575" s="210">
        <v>0</v>
      </c>
      <c r="BB575" s="210">
        <v>0</v>
      </c>
      <c r="BC575" s="210">
        <v>10966746.229508199</v>
      </c>
      <c r="BD575" s="212">
        <v>10966746.229508199</v>
      </c>
      <c r="BE575" s="214">
        <v>46656000</v>
      </c>
      <c r="BF575" s="210">
        <v>37116823.921311475</v>
      </c>
      <c r="BG575" s="210">
        <v>0</v>
      </c>
      <c r="BH575" s="210">
        <v>0</v>
      </c>
      <c r="BI575" s="210">
        <v>0</v>
      </c>
      <c r="BJ575" s="210">
        <v>0</v>
      </c>
      <c r="BK575" s="210">
        <v>0</v>
      </c>
      <c r="BL575" s="210">
        <v>0</v>
      </c>
      <c r="BM575" s="210">
        <v>0</v>
      </c>
      <c r="BN575" s="211">
        <v>37116823.921311475</v>
      </c>
      <c r="BO575" s="210">
        <v>0</v>
      </c>
      <c r="BP575" s="210">
        <v>0</v>
      </c>
      <c r="BQ575" s="210">
        <v>13271656.078688525</v>
      </c>
      <c r="BR575" s="212">
        <v>13271656.078688525</v>
      </c>
      <c r="BS575" s="215">
        <v>50388480</v>
      </c>
      <c r="BT575" s="216">
        <v>180244480</v>
      </c>
      <c r="BU575" s="217"/>
    </row>
    <row r="576" spans="1:73" ht="31.2">
      <c r="A576" s="201">
        <v>572</v>
      </c>
      <c r="B576" s="202" t="s">
        <v>3046</v>
      </c>
      <c r="C576" s="202" t="s">
        <v>3099</v>
      </c>
      <c r="D576" s="202" t="s">
        <v>3256</v>
      </c>
      <c r="E576" s="202" t="s">
        <v>3257</v>
      </c>
      <c r="F576" s="203">
        <v>41</v>
      </c>
      <c r="G576" s="202" t="s">
        <v>1333</v>
      </c>
      <c r="H576" s="204">
        <v>410204300</v>
      </c>
      <c r="I576" s="205" t="s">
        <v>3177</v>
      </c>
      <c r="J576" s="205" t="s">
        <v>3266</v>
      </c>
      <c r="K576" s="205" t="s">
        <v>3267</v>
      </c>
      <c r="L576" s="220">
        <v>3500</v>
      </c>
      <c r="M576" s="202" t="s">
        <v>3096</v>
      </c>
      <c r="N576" s="204">
        <v>7000</v>
      </c>
      <c r="O576" s="202" t="s">
        <v>3080</v>
      </c>
      <c r="P576" s="210">
        <v>51557377.049180329</v>
      </c>
      <c r="Q576" s="210">
        <v>0</v>
      </c>
      <c r="R576" s="210">
        <v>0</v>
      </c>
      <c r="S576" s="210">
        <v>0</v>
      </c>
      <c r="T576" s="210">
        <v>0</v>
      </c>
      <c r="U576" s="210">
        <v>0</v>
      </c>
      <c r="V576" s="210">
        <v>0</v>
      </c>
      <c r="W576" s="210">
        <v>0</v>
      </c>
      <c r="X576" s="211">
        <v>51557377.049180329</v>
      </c>
      <c r="Y576" s="210">
        <v>0</v>
      </c>
      <c r="Z576" s="210">
        <v>0</v>
      </c>
      <c r="AA576" s="210">
        <v>10942622.950819671</v>
      </c>
      <c r="AB576" s="212">
        <v>10942622.950819671</v>
      </c>
      <c r="AC576" s="213">
        <v>62500000</v>
      </c>
      <c r="AD576" s="210">
        <v>53619672.131147541</v>
      </c>
      <c r="AE576" s="210">
        <v>0</v>
      </c>
      <c r="AF576" s="210">
        <v>0</v>
      </c>
      <c r="AG576" s="210">
        <v>0</v>
      </c>
      <c r="AH576" s="210">
        <v>0</v>
      </c>
      <c r="AI576" s="210">
        <v>0</v>
      </c>
      <c r="AJ576" s="210">
        <v>0</v>
      </c>
      <c r="AK576" s="210">
        <v>0</v>
      </c>
      <c r="AL576" s="211">
        <v>53619672.131147541</v>
      </c>
      <c r="AM576" s="210">
        <v>0</v>
      </c>
      <c r="AN576" s="210">
        <v>0</v>
      </c>
      <c r="AO576" s="210">
        <v>13880327.868852459</v>
      </c>
      <c r="AP576" s="212">
        <v>13880327.868852459</v>
      </c>
      <c r="AQ576" s="214">
        <v>67500000</v>
      </c>
      <c r="AR576" s="210">
        <v>55764459.016393445</v>
      </c>
      <c r="AS576" s="210">
        <v>0</v>
      </c>
      <c r="AT576" s="210">
        <v>0</v>
      </c>
      <c r="AU576" s="210">
        <v>0</v>
      </c>
      <c r="AV576" s="210">
        <v>0</v>
      </c>
      <c r="AW576" s="210">
        <v>0</v>
      </c>
      <c r="AX576" s="210">
        <v>0</v>
      </c>
      <c r="AY576" s="210">
        <v>0</v>
      </c>
      <c r="AZ576" s="211">
        <v>55764459.016393445</v>
      </c>
      <c r="BA576" s="210">
        <v>0</v>
      </c>
      <c r="BB576" s="210">
        <v>0</v>
      </c>
      <c r="BC576" s="210">
        <v>17135540.983606555</v>
      </c>
      <c r="BD576" s="212">
        <v>17135540.983606555</v>
      </c>
      <c r="BE576" s="214">
        <v>72900000</v>
      </c>
      <c r="BF576" s="210">
        <v>57995037.377049178</v>
      </c>
      <c r="BG576" s="210">
        <v>0</v>
      </c>
      <c r="BH576" s="210">
        <v>0</v>
      </c>
      <c r="BI576" s="210">
        <v>0</v>
      </c>
      <c r="BJ576" s="210">
        <v>0</v>
      </c>
      <c r="BK576" s="210">
        <v>0</v>
      </c>
      <c r="BL576" s="210">
        <v>0</v>
      </c>
      <c r="BM576" s="210">
        <v>0</v>
      </c>
      <c r="BN576" s="211">
        <v>57995037.377049178</v>
      </c>
      <c r="BO576" s="210">
        <v>0</v>
      </c>
      <c r="BP576" s="210">
        <v>0</v>
      </c>
      <c r="BQ576" s="210">
        <v>20736962.622950822</v>
      </c>
      <c r="BR576" s="212">
        <v>20736962.622950822</v>
      </c>
      <c r="BS576" s="215">
        <v>78732000</v>
      </c>
      <c r="BT576" s="216">
        <v>281632000</v>
      </c>
      <c r="BU576" s="217"/>
    </row>
    <row r="577" spans="1:73" ht="15.6">
      <c r="A577" s="201">
        <v>573</v>
      </c>
      <c r="B577" s="202" t="s">
        <v>3046</v>
      </c>
      <c r="C577" s="202" t="s">
        <v>3099</v>
      </c>
      <c r="D577" s="202" t="s">
        <v>3256</v>
      </c>
      <c r="E577" s="202" t="s">
        <v>3257</v>
      </c>
      <c r="F577" s="203">
        <v>41</v>
      </c>
      <c r="G577" s="202" t="s">
        <v>1487</v>
      </c>
      <c r="H577" s="204">
        <v>410305000</v>
      </c>
      <c r="I577" s="205" t="s">
        <v>2167</v>
      </c>
      <c r="J577" s="205" t="s">
        <v>3268</v>
      </c>
      <c r="K577" s="205" t="s">
        <v>3269</v>
      </c>
      <c r="L577" s="220">
        <v>1550</v>
      </c>
      <c r="M577" s="202" t="s">
        <v>3096</v>
      </c>
      <c r="N577" s="204">
        <v>3550</v>
      </c>
      <c r="O577" s="202" t="s">
        <v>3080</v>
      </c>
      <c r="P577" s="210">
        <v>51557377.049180329</v>
      </c>
      <c r="Q577" s="210">
        <v>0</v>
      </c>
      <c r="R577" s="210">
        <v>0</v>
      </c>
      <c r="S577" s="210">
        <v>0</v>
      </c>
      <c r="T577" s="210">
        <v>0</v>
      </c>
      <c r="U577" s="210">
        <v>0</v>
      </c>
      <c r="V577" s="210">
        <v>0</v>
      </c>
      <c r="W577" s="210">
        <v>0</v>
      </c>
      <c r="X577" s="211">
        <v>51557377.049180329</v>
      </c>
      <c r="Y577" s="210">
        <v>0</v>
      </c>
      <c r="Z577" s="210">
        <v>0</v>
      </c>
      <c r="AA577" s="210">
        <v>10942622.950819671</v>
      </c>
      <c r="AB577" s="212">
        <v>10942622.950819671</v>
      </c>
      <c r="AC577" s="213">
        <v>62500000</v>
      </c>
      <c r="AD577" s="210">
        <v>53619672.131147541</v>
      </c>
      <c r="AE577" s="210">
        <v>0</v>
      </c>
      <c r="AF577" s="210">
        <v>0</v>
      </c>
      <c r="AG577" s="210">
        <v>0</v>
      </c>
      <c r="AH577" s="210">
        <v>0</v>
      </c>
      <c r="AI577" s="210">
        <v>0</v>
      </c>
      <c r="AJ577" s="210">
        <v>0</v>
      </c>
      <c r="AK577" s="210">
        <v>0</v>
      </c>
      <c r="AL577" s="211">
        <v>53619672.131147541</v>
      </c>
      <c r="AM577" s="210">
        <v>0</v>
      </c>
      <c r="AN577" s="210">
        <v>0</v>
      </c>
      <c r="AO577" s="210">
        <v>13880327.868852459</v>
      </c>
      <c r="AP577" s="212">
        <v>13880327.868852459</v>
      </c>
      <c r="AQ577" s="214">
        <v>67500000</v>
      </c>
      <c r="AR577" s="210">
        <v>55764459.016393445</v>
      </c>
      <c r="AS577" s="210">
        <v>0</v>
      </c>
      <c r="AT577" s="210">
        <v>0</v>
      </c>
      <c r="AU577" s="210">
        <v>0</v>
      </c>
      <c r="AV577" s="210">
        <v>0</v>
      </c>
      <c r="AW577" s="210">
        <v>0</v>
      </c>
      <c r="AX577" s="210">
        <v>0</v>
      </c>
      <c r="AY577" s="210">
        <v>0</v>
      </c>
      <c r="AZ577" s="211">
        <v>55764459.016393445</v>
      </c>
      <c r="BA577" s="210">
        <v>0</v>
      </c>
      <c r="BB577" s="210">
        <v>0</v>
      </c>
      <c r="BC577" s="210">
        <v>17135540.983606555</v>
      </c>
      <c r="BD577" s="212">
        <v>17135540.983606555</v>
      </c>
      <c r="BE577" s="214">
        <v>72900000</v>
      </c>
      <c r="BF577" s="210">
        <v>57995037.377049178</v>
      </c>
      <c r="BG577" s="210">
        <v>0</v>
      </c>
      <c r="BH577" s="210">
        <v>0</v>
      </c>
      <c r="BI577" s="210">
        <v>0</v>
      </c>
      <c r="BJ577" s="210">
        <v>0</v>
      </c>
      <c r="BK577" s="210">
        <v>0</v>
      </c>
      <c r="BL577" s="210">
        <v>0</v>
      </c>
      <c r="BM577" s="210">
        <v>0</v>
      </c>
      <c r="BN577" s="211">
        <v>57995037.377049178</v>
      </c>
      <c r="BO577" s="210">
        <v>0</v>
      </c>
      <c r="BP577" s="210">
        <v>0</v>
      </c>
      <c r="BQ577" s="210">
        <v>20736962.622950822</v>
      </c>
      <c r="BR577" s="212">
        <v>20736962.622950822</v>
      </c>
      <c r="BS577" s="215">
        <v>78732000</v>
      </c>
      <c r="BT577" s="216">
        <v>281632000</v>
      </c>
      <c r="BU577" s="217"/>
    </row>
    <row r="578" spans="1:73" ht="15.6">
      <c r="A578" s="201">
        <v>574</v>
      </c>
      <c r="B578" s="202" t="s">
        <v>3046</v>
      </c>
      <c r="C578" s="202" t="s">
        <v>3099</v>
      </c>
      <c r="D578" s="202" t="s">
        <v>3256</v>
      </c>
      <c r="E578" s="202" t="s">
        <v>3257</v>
      </c>
      <c r="F578" s="203">
        <v>41</v>
      </c>
      <c r="G578" s="202" t="s">
        <v>1487</v>
      </c>
      <c r="H578" s="204">
        <v>410306700</v>
      </c>
      <c r="I578" s="205" t="s">
        <v>937</v>
      </c>
      <c r="J578" s="205" t="s">
        <v>3270</v>
      </c>
      <c r="K578" s="205" t="s">
        <v>3271</v>
      </c>
      <c r="L578" s="220">
        <v>1</v>
      </c>
      <c r="M578" s="202" t="s">
        <v>3096</v>
      </c>
      <c r="N578" s="204">
        <v>1</v>
      </c>
      <c r="O578" s="202" t="s">
        <v>3080</v>
      </c>
      <c r="P578" s="210">
        <v>16498360.655737706</v>
      </c>
      <c r="Q578" s="210">
        <v>0</v>
      </c>
      <c r="R578" s="210">
        <v>0</v>
      </c>
      <c r="S578" s="210">
        <v>0</v>
      </c>
      <c r="T578" s="210">
        <v>0</v>
      </c>
      <c r="U578" s="210">
        <v>0</v>
      </c>
      <c r="V578" s="210">
        <v>0</v>
      </c>
      <c r="W578" s="210">
        <v>0</v>
      </c>
      <c r="X578" s="211">
        <v>16498360.655737706</v>
      </c>
      <c r="Y578" s="210">
        <v>0</v>
      </c>
      <c r="Z578" s="210">
        <v>0</v>
      </c>
      <c r="AA578" s="210">
        <v>3501639.3442622945</v>
      </c>
      <c r="AB578" s="212">
        <v>3501639.3442622945</v>
      </c>
      <c r="AC578" s="213">
        <v>20000000</v>
      </c>
      <c r="AD578" s="210">
        <v>17158295.081967212</v>
      </c>
      <c r="AE578" s="210">
        <v>0</v>
      </c>
      <c r="AF578" s="210">
        <v>0</v>
      </c>
      <c r="AG578" s="210">
        <v>0</v>
      </c>
      <c r="AH578" s="210">
        <v>0</v>
      </c>
      <c r="AI578" s="210">
        <v>0</v>
      </c>
      <c r="AJ578" s="210">
        <v>0</v>
      </c>
      <c r="AK578" s="210">
        <v>0</v>
      </c>
      <c r="AL578" s="211">
        <v>17158295.081967212</v>
      </c>
      <c r="AM578" s="210">
        <v>0</v>
      </c>
      <c r="AN578" s="210">
        <v>0</v>
      </c>
      <c r="AO578" s="210">
        <v>4441704.9180327877</v>
      </c>
      <c r="AP578" s="212">
        <v>4441704.9180327877</v>
      </c>
      <c r="AQ578" s="214">
        <v>21600000</v>
      </c>
      <c r="AR578" s="210">
        <v>17844626.885245901</v>
      </c>
      <c r="AS578" s="210">
        <v>0</v>
      </c>
      <c r="AT578" s="210">
        <v>0</v>
      </c>
      <c r="AU578" s="210">
        <v>0</v>
      </c>
      <c r="AV578" s="210">
        <v>0</v>
      </c>
      <c r="AW578" s="210">
        <v>0</v>
      </c>
      <c r="AX578" s="210">
        <v>0</v>
      </c>
      <c r="AY578" s="210">
        <v>0</v>
      </c>
      <c r="AZ578" s="211">
        <v>17844626.885245901</v>
      </c>
      <c r="BA578" s="210">
        <v>0</v>
      </c>
      <c r="BB578" s="210">
        <v>0</v>
      </c>
      <c r="BC578" s="210">
        <v>5483373.1147540994</v>
      </c>
      <c r="BD578" s="212">
        <v>5483373.1147540994</v>
      </c>
      <c r="BE578" s="214">
        <v>23328000</v>
      </c>
      <c r="BF578" s="210">
        <v>18558411.960655738</v>
      </c>
      <c r="BG578" s="210">
        <v>0</v>
      </c>
      <c r="BH578" s="210">
        <v>0</v>
      </c>
      <c r="BI578" s="210">
        <v>0</v>
      </c>
      <c r="BJ578" s="210">
        <v>0</v>
      </c>
      <c r="BK578" s="210">
        <v>0</v>
      </c>
      <c r="BL578" s="210">
        <v>0</v>
      </c>
      <c r="BM578" s="210">
        <v>0</v>
      </c>
      <c r="BN578" s="211">
        <v>18558411.960655738</v>
      </c>
      <c r="BO578" s="210">
        <v>0</v>
      </c>
      <c r="BP578" s="210">
        <v>0</v>
      </c>
      <c r="BQ578" s="210">
        <v>6635828.0393442623</v>
      </c>
      <c r="BR578" s="212">
        <v>6635828.0393442623</v>
      </c>
      <c r="BS578" s="215">
        <v>25194240</v>
      </c>
      <c r="BT578" s="216">
        <v>90122240</v>
      </c>
      <c r="BU578" s="217"/>
    </row>
    <row r="579" spans="1:73" ht="15.6">
      <c r="A579" s="201">
        <v>575</v>
      </c>
      <c r="B579" s="202" t="s">
        <v>3046</v>
      </c>
      <c r="C579" s="202" t="s">
        <v>3099</v>
      </c>
      <c r="D579" s="202" t="s">
        <v>3658</v>
      </c>
      <c r="E579" s="202" t="s">
        <v>3659</v>
      </c>
      <c r="F579" s="203">
        <v>33</v>
      </c>
      <c r="G579" s="202" t="s">
        <v>1047</v>
      </c>
      <c r="H579" s="204">
        <v>330105109</v>
      </c>
      <c r="I579" s="205" t="s">
        <v>770</v>
      </c>
      <c r="J579" s="205" t="s">
        <v>3275</v>
      </c>
      <c r="K579" s="205" t="s">
        <v>3276</v>
      </c>
      <c r="L579" s="220">
        <v>100</v>
      </c>
      <c r="M579" s="202" t="s">
        <v>1044</v>
      </c>
      <c r="N579" s="204">
        <v>200</v>
      </c>
      <c r="O579" s="202" t="s">
        <v>1038</v>
      </c>
      <c r="P579" s="210">
        <v>92000000</v>
      </c>
      <c r="Q579" s="210">
        <v>38700000</v>
      </c>
      <c r="R579" s="210">
        <v>0</v>
      </c>
      <c r="S579" s="210">
        <v>0</v>
      </c>
      <c r="T579" s="210">
        <v>0</v>
      </c>
      <c r="U579" s="210">
        <v>0</v>
      </c>
      <c r="V579" s="210">
        <v>0</v>
      </c>
      <c r="W579" s="210">
        <v>0</v>
      </c>
      <c r="X579" s="211">
        <v>130700000</v>
      </c>
      <c r="Y579" s="210">
        <v>28000000</v>
      </c>
      <c r="Z579" s="210">
        <v>0</v>
      </c>
      <c r="AA579" s="210">
        <v>0</v>
      </c>
      <c r="AB579" s="212">
        <v>28000000</v>
      </c>
      <c r="AC579" s="213">
        <v>158700000</v>
      </c>
      <c r="AD579" s="210">
        <v>98000000</v>
      </c>
      <c r="AE579" s="210">
        <v>40248000</v>
      </c>
      <c r="AF579" s="210">
        <v>0</v>
      </c>
      <c r="AG579" s="210">
        <v>0</v>
      </c>
      <c r="AH579" s="210">
        <v>0</v>
      </c>
      <c r="AI579" s="210">
        <v>0</v>
      </c>
      <c r="AJ579" s="210">
        <v>0</v>
      </c>
      <c r="AK579" s="210">
        <v>0</v>
      </c>
      <c r="AL579" s="211">
        <v>138248000</v>
      </c>
      <c r="AM579" s="210">
        <v>0</v>
      </c>
      <c r="AN579" s="210">
        <v>0</v>
      </c>
      <c r="AO579" s="210">
        <v>0</v>
      </c>
      <c r="AP579" s="212">
        <v>0</v>
      </c>
      <c r="AQ579" s="214">
        <v>138248000</v>
      </c>
      <c r="AR579" s="210">
        <v>104000000</v>
      </c>
      <c r="AS579" s="210">
        <v>41857920</v>
      </c>
      <c r="AT579" s="210">
        <v>0</v>
      </c>
      <c r="AU579" s="210">
        <v>0</v>
      </c>
      <c r="AV579" s="210">
        <v>0</v>
      </c>
      <c r="AW579" s="210">
        <v>0</v>
      </c>
      <c r="AX579" s="210">
        <v>0</v>
      </c>
      <c r="AY579" s="210">
        <v>0</v>
      </c>
      <c r="AZ579" s="211">
        <v>145857920</v>
      </c>
      <c r="BA579" s="210">
        <v>0</v>
      </c>
      <c r="BB579" s="210">
        <v>0</v>
      </c>
      <c r="BC579" s="210">
        <v>0</v>
      </c>
      <c r="BD579" s="212">
        <v>0</v>
      </c>
      <c r="BE579" s="214">
        <v>145857920</v>
      </c>
      <c r="BF579" s="210">
        <v>110000000</v>
      </c>
      <c r="BG579" s="210">
        <v>43532236</v>
      </c>
      <c r="BH579" s="210">
        <v>0</v>
      </c>
      <c r="BI579" s="210">
        <v>0</v>
      </c>
      <c r="BJ579" s="210">
        <v>0</v>
      </c>
      <c r="BK579" s="210">
        <v>0</v>
      </c>
      <c r="BL579" s="210">
        <v>0</v>
      </c>
      <c r="BM579" s="210">
        <v>0</v>
      </c>
      <c r="BN579" s="211">
        <v>153532236</v>
      </c>
      <c r="BO579" s="210">
        <v>0</v>
      </c>
      <c r="BP579" s="210">
        <v>0</v>
      </c>
      <c r="BQ579" s="210">
        <v>0</v>
      </c>
      <c r="BR579" s="212">
        <v>0</v>
      </c>
      <c r="BS579" s="215">
        <v>153532236</v>
      </c>
      <c r="BT579" s="216">
        <v>596338156</v>
      </c>
      <c r="BU579" s="217"/>
    </row>
    <row r="580" spans="1:73" ht="15.6">
      <c r="A580" s="201">
        <v>576</v>
      </c>
      <c r="B580" s="202" t="s">
        <v>3046</v>
      </c>
      <c r="C580" s="202" t="s">
        <v>3099</v>
      </c>
      <c r="D580" s="202" t="s">
        <v>3658</v>
      </c>
      <c r="E580" s="202" t="s">
        <v>3659</v>
      </c>
      <c r="F580" s="203">
        <v>33</v>
      </c>
      <c r="G580" s="202" t="s">
        <v>1047</v>
      </c>
      <c r="H580" s="204">
        <v>330108500</v>
      </c>
      <c r="I580" s="205" t="s">
        <v>3277</v>
      </c>
      <c r="J580" s="205" t="s">
        <v>3660</v>
      </c>
      <c r="K580" s="205" t="s">
        <v>3279</v>
      </c>
      <c r="L580" s="220">
        <v>1600</v>
      </c>
      <c r="M580" s="202" t="s">
        <v>1044</v>
      </c>
      <c r="N580" s="204">
        <v>3200</v>
      </c>
      <c r="O580" s="202" t="s">
        <v>1038</v>
      </c>
      <c r="P580" s="210">
        <v>57000000</v>
      </c>
      <c r="Q580" s="210">
        <v>50000000</v>
      </c>
      <c r="R580" s="210">
        <v>0</v>
      </c>
      <c r="S580" s="210">
        <v>0</v>
      </c>
      <c r="T580" s="210">
        <v>0</v>
      </c>
      <c r="U580" s="210">
        <v>0</v>
      </c>
      <c r="V580" s="210">
        <v>0</v>
      </c>
      <c r="W580" s="210">
        <v>0</v>
      </c>
      <c r="X580" s="211">
        <v>107000000</v>
      </c>
      <c r="Y580" s="210">
        <v>28000000</v>
      </c>
      <c r="Z580" s="210">
        <v>0</v>
      </c>
      <c r="AA580" s="210">
        <v>0</v>
      </c>
      <c r="AB580" s="212">
        <v>28000000</v>
      </c>
      <c r="AC580" s="213">
        <v>135000000</v>
      </c>
      <c r="AD580" s="210">
        <v>58000000</v>
      </c>
      <c r="AE580" s="210">
        <v>55000000</v>
      </c>
      <c r="AF580" s="210">
        <v>0</v>
      </c>
      <c r="AG580" s="210">
        <v>0</v>
      </c>
      <c r="AH580" s="210">
        <v>0</v>
      </c>
      <c r="AI580" s="210">
        <v>0</v>
      </c>
      <c r="AJ580" s="210">
        <v>0</v>
      </c>
      <c r="AK580" s="210">
        <v>0</v>
      </c>
      <c r="AL580" s="211">
        <v>113000000</v>
      </c>
      <c r="AM580" s="210">
        <v>0</v>
      </c>
      <c r="AN580" s="210">
        <v>0</v>
      </c>
      <c r="AO580" s="210">
        <v>0</v>
      </c>
      <c r="AP580" s="212">
        <v>0</v>
      </c>
      <c r="AQ580" s="214">
        <v>113000000</v>
      </c>
      <c r="AR580" s="210">
        <v>59000000</v>
      </c>
      <c r="AS580" s="210">
        <v>60000000</v>
      </c>
      <c r="AT580" s="210">
        <v>0</v>
      </c>
      <c r="AU580" s="210">
        <v>0</v>
      </c>
      <c r="AV580" s="210">
        <v>0</v>
      </c>
      <c r="AW580" s="210">
        <v>0</v>
      </c>
      <c r="AX580" s="210">
        <v>0</v>
      </c>
      <c r="AY580" s="210">
        <v>0</v>
      </c>
      <c r="AZ580" s="211">
        <v>119000000</v>
      </c>
      <c r="BA580" s="210">
        <v>0</v>
      </c>
      <c r="BB580" s="210">
        <v>0</v>
      </c>
      <c r="BC580" s="210">
        <v>0</v>
      </c>
      <c r="BD580" s="212">
        <v>0</v>
      </c>
      <c r="BE580" s="214">
        <v>119000000</v>
      </c>
      <c r="BF580" s="210">
        <v>60000000</v>
      </c>
      <c r="BG580" s="210">
        <v>65000000</v>
      </c>
      <c r="BH580" s="210">
        <v>0</v>
      </c>
      <c r="BI580" s="210">
        <v>0</v>
      </c>
      <c r="BJ580" s="210">
        <v>0</v>
      </c>
      <c r="BK580" s="210">
        <v>0</v>
      </c>
      <c r="BL580" s="210">
        <v>0</v>
      </c>
      <c r="BM580" s="210">
        <v>0</v>
      </c>
      <c r="BN580" s="211">
        <v>125000000</v>
      </c>
      <c r="BO580" s="210">
        <v>0</v>
      </c>
      <c r="BP580" s="210">
        <v>0</v>
      </c>
      <c r="BQ580" s="210">
        <v>0</v>
      </c>
      <c r="BR580" s="212">
        <v>0</v>
      </c>
      <c r="BS580" s="215">
        <v>125000000</v>
      </c>
      <c r="BT580" s="216">
        <v>492000000</v>
      </c>
      <c r="BU580" s="217"/>
    </row>
    <row r="581" spans="1:73">
      <c r="A581" s="256"/>
      <c r="B581" s="257"/>
      <c r="C581" s="257"/>
      <c r="D581" s="257"/>
      <c r="E581" s="257"/>
      <c r="F581" s="257"/>
      <c r="G581" s="257"/>
      <c r="H581" s="258"/>
      <c r="I581" s="257"/>
      <c r="J581" s="257"/>
      <c r="K581" s="257"/>
      <c r="L581" s="257"/>
      <c r="M581" s="257"/>
      <c r="N581" s="257"/>
      <c r="O581" s="259" t="s">
        <v>3661</v>
      </c>
      <c r="P581" s="260">
        <v>77626519908</v>
      </c>
      <c r="Q581" s="260">
        <v>180090273645</v>
      </c>
      <c r="R581" s="260">
        <v>916543651303</v>
      </c>
      <c r="S581" s="260">
        <v>42495040685</v>
      </c>
      <c r="T581" s="260">
        <v>12096954000</v>
      </c>
      <c r="U581" s="260">
        <v>38357635841.540001</v>
      </c>
      <c r="V581" s="260">
        <v>188606417814</v>
      </c>
      <c r="W581" s="260">
        <v>82010000000</v>
      </c>
      <c r="X581" s="260">
        <v>1537826493196.5403</v>
      </c>
      <c r="Y581" s="260">
        <v>134436629986.8</v>
      </c>
      <c r="Z581" s="260">
        <v>113677000000</v>
      </c>
      <c r="AA581" s="260">
        <v>107833283000.00002</v>
      </c>
      <c r="AB581" s="260">
        <v>355946912986.7998</v>
      </c>
      <c r="AC581" s="260">
        <v>1893773406183.3406</v>
      </c>
      <c r="AD581" s="260">
        <v>80731580710.075455</v>
      </c>
      <c r="AE581" s="260">
        <v>187293884589.56</v>
      </c>
      <c r="AF581" s="260">
        <v>953205397355.12</v>
      </c>
      <c r="AG581" s="260">
        <v>44194842312.400002</v>
      </c>
      <c r="AH581" s="260">
        <v>12580832160</v>
      </c>
      <c r="AI581" s="260">
        <v>36875720598.790001</v>
      </c>
      <c r="AJ581" s="260">
        <v>254360854243</v>
      </c>
      <c r="AK581" s="260">
        <v>83280000000</v>
      </c>
      <c r="AL581" s="260">
        <v>1652523111968.9436</v>
      </c>
      <c r="AM581" s="260">
        <v>214876343202.00003</v>
      </c>
      <c r="AN581" s="260">
        <v>216320947258</v>
      </c>
      <c r="AO581" s="260">
        <v>302984401799.99976</v>
      </c>
      <c r="AP581" s="260">
        <v>734181692260.00049</v>
      </c>
      <c r="AQ581" s="260">
        <v>2386704804228.9458</v>
      </c>
      <c r="AR581" s="260">
        <v>83960843936.621429</v>
      </c>
      <c r="AS581" s="260">
        <v>194785639973.00159</v>
      </c>
      <c r="AT581" s="260">
        <v>991333613249.32483</v>
      </c>
      <c r="AU581" s="260">
        <v>45962636004.900002</v>
      </c>
      <c r="AV581" s="260">
        <v>13084065446.4</v>
      </c>
      <c r="AW581" s="260">
        <v>37229340016.342499</v>
      </c>
      <c r="AX581" s="260">
        <v>206222579221.5</v>
      </c>
      <c r="AY581" s="260">
        <v>58190000000</v>
      </c>
      <c r="AZ581" s="260">
        <v>1630768717848.0894</v>
      </c>
      <c r="BA581" s="260">
        <v>722159168308.92004</v>
      </c>
      <c r="BB581" s="260">
        <v>57446138665</v>
      </c>
      <c r="BC581" s="260">
        <v>398001934682.99945</v>
      </c>
      <c r="BD581" s="260">
        <v>1177607241656.9204</v>
      </c>
      <c r="BE581" s="260">
        <v>2808375959505.0098</v>
      </c>
      <c r="BF581" s="260">
        <v>87319277695.850006</v>
      </c>
      <c r="BG581" s="260">
        <v>202577065571.77087</v>
      </c>
      <c r="BH581" s="260">
        <v>1030986957779.2979</v>
      </c>
      <c r="BI581" s="260">
        <v>47801141445.109985</v>
      </c>
      <c r="BJ581" s="260">
        <v>13607428064.26</v>
      </c>
      <c r="BK581" s="260">
        <v>37582479864.194626</v>
      </c>
      <c r="BL581" s="260">
        <v>51400000000</v>
      </c>
      <c r="BM581" s="260">
        <v>6520000000</v>
      </c>
      <c r="BN581" s="260">
        <v>1477794350420.4846</v>
      </c>
      <c r="BO581" s="260">
        <v>669287406338.52002</v>
      </c>
      <c r="BP581" s="260">
        <v>47635000000</v>
      </c>
      <c r="BQ581" s="260">
        <v>653627444299.2804</v>
      </c>
      <c r="BR581" s="260">
        <v>1370549850637.7991</v>
      </c>
      <c r="BS581" s="260">
        <v>2848344201058.2842</v>
      </c>
      <c r="BT581" s="261">
        <v>9937198370975.582</v>
      </c>
      <c r="BU581" s="217"/>
    </row>
    <row r="582" spans="1:73" customFormat="1"/>
    <row r="583" spans="1:73">
      <c r="X583" s="264"/>
      <c r="AB583" s="264"/>
      <c r="AC583" s="264"/>
      <c r="AL583" s="264"/>
      <c r="AP583" s="264"/>
      <c r="AQ583" s="264"/>
      <c r="AZ583" s="264"/>
      <c r="BD583" s="264"/>
      <c r="BE583" s="264"/>
      <c r="BN583" s="264"/>
      <c r="BR583" s="264"/>
      <c r="BS583" s="264"/>
      <c r="BT583" s="265"/>
    </row>
    <row r="584" spans="1:73">
      <c r="X584" s="264"/>
      <c r="AB584" s="264"/>
      <c r="AC584" s="264"/>
      <c r="AL584" s="264"/>
      <c r="AP584" s="264"/>
      <c r="AQ584" s="264"/>
      <c r="AZ584" s="264"/>
      <c r="BD584" s="264"/>
      <c r="BE584" s="264"/>
      <c r="BN584" s="264"/>
      <c r="BR584" s="264"/>
      <c r="BS584" s="264"/>
      <c r="BT584" s="265"/>
    </row>
  </sheetData>
  <sheetProtection autoFilter="0"/>
  <autoFilter ref="A4:BX581" xr:uid="{00000000-0009-0000-0000-000004000000}"/>
  <dataValidations count="1">
    <dataValidation type="whole" allowBlank="1" showInputMessage="1" showErrorMessage="1" errorTitle="Error en el tipo de dato" error="No ha insertado un dato númerico valido, por favor rectifique el dato ingresado" sqref="BF1 P4:BT580 P1 AD1 AR1 BT1 P583:BT1048576" xr:uid="{00000000-0002-0000-0400-000000000000}">
      <formula1>0</formula1>
      <formula2>999999999999</formula2>
    </dataValidation>
  </dataValidations>
  <printOptions horizontalCentered="1" verticalCentered="1"/>
  <pageMargins left="0.70866141732283472" right="0.70866141732283472" top="0.74803149606299213" bottom="0.74803149606299213" header="0.31496062992125984" footer="0.31496062992125984"/>
  <pageSetup paperSize="9" scale="55"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X593"/>
  <sheetViews>
    <sheetView zoomScale="80" zoomScaleNormal="80" workbookViewId="0">
      <pane ySplit="1" topLeftCell="A3" activePane="bottomLeft" state="frozen"/>
      <selection pane="bottomLeft" activeCell="B2" sqref="B2"/>
    </sheetView>
  </sheetViews>
  <sheetFormatPr baseColWidth="10" defaultColWidth="10.88671875" defaultRowHeight="14.4"/>
  <cols>
    <col min="1" max="1" width="10.88671875" style="156"/>
    <col min="2" max="2" width="29.44140625" style="156" customWidth="1"/>
    <col min="3" max="3" width="10.88671875" style="156"/>
    <col min="4" max="4" width="47.33203125" style="158" customWidth="1"/>
    <col min="5" max="5" width="55.33203125" style="158" customWidth="1"/>
    <col min="6" max="6" width="18.88671875" style="159" bestFit="1" customWidth="1"/>
    <col min="7" max="7" width="20.109375" style="159" bestFit="1" customWidth="1"/>
    <col min="8" max="8" width="17.88671875" style="159" bestFit="1" customWidth="1"/>
    <col min="9" max="9" width="18.88671875" style="159" bestFit="1" customWidth="1"/>
    <col min="10" max="11" width="17.88671875" style="159" bestFit="1" customWidth="1"/>
    <col min="12" max="13" width="18.88671875" style="159" bestFit="1" customWidth="1"/>
    <col min="14" max="14" width="20.109375" style="159" bestFit="1" customWidth="1"/>
    <col min="15" max="15" width="20.33203125" style="159" bestFit="1" customWidth="1"/>
    <col min="16" max="16" width="18.88671875" style="159" bestFit="1" customWidth="1"/>
    <col min="17" max="17" width="17.88671875" style="159" bestFit="1" customWidth="1"/>
    <col min="18" max="19" width="20.33203125" style="159" bestFit="1" customWidth="1"/>
    <col min="20" max="21" width="18.88671875" style="159" bestFit="1" customWidth="1"/>
    <col min="22" max="22" width="20.109375" style="159" bestFit="1" customWidth="1"/>
    <col min="23" max="23" width="18.88671875" style="159" bestFit="1" customWidth="1"/>
    <col min="24" max="24" width="17.88671875" style="159" bestFit="1" customWidth="1"/>
    <col min="25" max="25" width="18.88671875" style="159" bestFit="1" customWidth="1"/>
    <col min="26" max="26" width="20.109375" style="159" bestFit="1" customWidth="1"/>
    <col min="27" max="27" width="18.88671875" style="159" bestFit="1" customWidth="1"/>
    <col min="28" max="28" width="21.44140625" style="159" bestFit="1" customWidth="1"/>
    <col min="29" max="29" width="20.33203125" style="159" bestFit="1" customWidth="1"/>
    <col min="30" max="30" width="18.88671875" style="159" bestFit="1" customWidth="1"/>
    <col min="31" max="31" width="20.109375" style="159" bestFit="1" customWidth="1"/>
    <col min="32" max="32" width="20.33203125" style="159" bestFit="1" customWidth="1"/>
    <col min="33" max="34" width="21.5546875" style="159" bestFit="1" customWidth="1"/>
    <col min="35" max="35" width="17.88671875" style="159" bestFit="1" customWidth="1"/>
    <col min="36" max="36" width="18.88671875" style="159" bestFit="1" customWidth="1"/>
    <col min="37" max="37" width="11.88671875" style="159" bestFit="1" customWidth="1"/>
    <col min="38" max="39" width="17.88671875" style="159" bestFit="1" customWidth="1"/>
    <col min="40" max="40" width="18.88671875" style="159" bestFit="1" customWidth="1"/>
    <col min="41" max="41" width="19.109375" style="159" bestFit="1" customWidth="1"/>
    <col min="42" max="42" width="18.88671875" style="159" bestFit="1" customWidth="1"/>
    <col min="43" max="43" width="20.109375" style="159" bestFit="1" customWidth="1"/>
    <col min="44" max="47" width="18.88671875" style="159" bestFit="1" customWidth="1"/>
    <col min="48" max="48" width="20.109375" style="159" bestFit="1" customWidth="1"/>
    <col min="49" max="50" width="18.88671875" style="159" bestFit="1" customWidth="1"/>
    <col min="51" max="51" width="16.109375" style="159" bestFit="1" customWidth="1"/>
    <col min="52" max="52" width="18.88671875" style="159" bestFit="1" customWidth="1"/>
    <col min="53" max="54" width="17.88671875" style="159" bestFit="1" customWidth="1"/>
    <col min="55" max="55" width="19.109375" style="159" bestFit="1" customWidth="1"/>
    <col min="56" max="56" width="18.88671875" style="159" bestFit="1" customWidth="1"/>
    <col min="57" max="57" width="20.109375" style="159" bestFit="1" customWidth="1"/>
    <col min="58" max="58" width="19.109375" style="159" bestFit="1" customWidth="1"/>
    <col min="59" max="60" width="18.88671875" style="159" bestFit="1" customWidth="1"/>
    <col min="61" max="62" width="20.109375" style="159" bestFit="1" customWidth="1"/>
    <col min="63" max="64" width="18.88671875" style="159" bestFit="1" customWidth="1"/>
    <col min="65" max="65" width="17.88671875" style="159" bestFit="1" customWidth="1"/>
    <col min="66" max="66" width="18.88671875" style="159" bestFit="1" customWidth="1"/>
    <col min="67" max="68" width="17.88671875" style="159" bestFit="1" customWidth="1"/>
    <col min="69" max="69" width="19.109375" style="159" bestFit="1" customWidth="1"/>
    <col min="70" max="70" width="18.88671875" style="159" bestFit="1" customWidth="1"/>
    <col min="71" max="71" width="20.109375" style="159" bestFit="1" customWidth="1"/>
    <col min="72" max="73" width="19.109375" style="159" bestFit="1" customWidth="1"/>
    <col min="74" max="74" width="18.88671875" style="159" bestFit="1" customWidth="1"/>
    <col min="75" max="76" width="20.109375" style="159" bestFit="1" customWidth="1"/>
    <col min="77" max="78" width="18.88671875" style="159" bestFit="1" customWidth="1"/>
    <col min="79" max="79" width="20.109375" style="159" bestFit="1" customWidth="1"/>
    <col min="80" max="80" width="18.88671875" style="159" bestFit="1" customWidth="1"/>
    <col min="81" max="81" width="17.88671875" style="159" bestFit="1" customWidth="1"/>
    <col min="82" max="82" width="18.88671875" style="159" bestFit="1" customWidth="1"/>
    <col min="83" max="83" width="20.109375" style="159" bestFit="1" customWidth="1"/>
    <col min="84" max="84" width="18.88671875" style="159" bestFit="1" customWidth="1"/>
    <col min="85" max="85" width="21.5546875" style="159" bestFit="1" customWidth="1"/>
    <col min="86" max="86" width="20.109375" style="159" bestFit="1" customWidth="1"/>
    <col min="87" max="87" width="19.109375" style="159" bestFit="1" customWidth="1"/>
    <col min="88" max="89" width="20.109375" style="159" bestFit="1" customWidth="1"/>
    <col min="90" max="91" width="21.5546875" style="159" bestFit="1" customWidth="1"/>
    <col min="92" max="92" width="17.88671875" style="159" bestFit="1" customWidth="1"/>
    <col min="93" max="93" width="18.88671875" style="159" bestFit="1" customWidth="1"/>
    <col min="94" max="94" width="11.88671875" style="159" bestFit="1" customWidth="1"/>
    <col min="95" max="96" width="17.88671875" style="159" bestFit="1" customWidth="1"/>
    <col min="97" max="99" width="18.88671875" style="159" bestFit="1" customWidth="1"/>
    <col min="100" max="100" width="20.109375" style="159" bestFit="1" customWidth="1"/>
    <col min="101" max="101" width="19.109375" style="159" bestFit="1" customWidth="1"/>
    <col min="102" max="102" width="17.88671875" style="159" bestFit="1" customWidth="1"/>
    <col min="103" max="103" width="18.6640625" style="159" bestFit="1" customWidth="1"/>
    <col min="104" max="105" width="20.109375" style="159" bestFit="1" customWidth="1"/>
    <col min="106" max="107" width="18.88671875" style="159" bestFit="1" customWidth="1"/>
    <col min="108" max="108" width="17.88671875" style="159" bestFit="1" customWidth="1"/>
    <col min="109" max="109" width="18.88671875" style="159" bestFit="1" customWidth="1"/>
    <col min="110" max="111" width="17.88671875" style="159" bestFit="1" customWidth="1"/>
    <col min="112" max="113" width="18.88671875" style="159" bestFit="1" customWidth="1"/>
    <col min="114" max="115" width="20.109375" style="159" bestFit="1" customWidth="1"/>
    <col min="116" max="117" width="18.88671875" style="159" bestFit="1" customWidth="1"/>
    <col min="118" max="119" width="20.109375" style="159" bestFit="1" customWidth="1"/>
    <col min="120" max="121" width="18.88671875" style="159" bestFit="1" customWidth="1"/>
    <col min="122" max="122" width="17.88671875" style="159" bestFit="1" customWidth="1"/>
    <col min="123" max="123" width="18.88671875" style="159" bestFit="1" customWidth="1"/>
    <col min="124" max="125" width="17.88671875" style="159" bestFit="1" customWidth="1"/>
    <col min="126" max="127" width="18.88671875" style="159" bestFit="1" customWidth="1"/>
    <col min="128" max="129" width="20.109375" style="159" bestFit="1" customWidth="1"/>
    <col min="130" max="130" width="18.88671875" style="159" bestFit="1" customWidth="1"/>
    <col min="131" max="133" width="20.109375" style="159" bestFit="1" customWidth="1"/>
    <col min="134" max="135" width="18.88671875" style="159" bestFit="1" customWidth="1"/>
    <col min="136" max="136" width="20.109375" style="159" bestFit="1" customWidth="1"/>
    <col min="137" max="137" width="18.88671875" style="159" bestFit="1" customWidth="1"/>
    <col min="138" max="138" width="17.88671875" style="159" bestFit="1" customWidth="1"/>
    <col min="139" max="141" width="18.88671875" style="159" bestFit="1" customWidth="1"/>
    <col min="142" max="142" width="21.5546875" style="159" bestFit="1" customWidth="1"/>
    <col min="143" max="143" width="20.109375" style="159" bestFit="1" customWidth="1"/>
    <col min="144" max="144" width="18.88671875" style="159" bestFit="1" customWidth="1"/>
    <col min="145" max="146" width="20.109375" style="159" bestFit="1" customWidth="1"/>
    <col min="147" max="148" width="21.5546875" style="159" bestFit="1" customWidth="1"/>
    <col min="149" max="150" width="18.88671875" style="159" bestFit="1" customWidth="1"/>
    <col min="151" max="151" width="11.88671875" style="159" bestFit="1" customWidth="1"/>
    <col min="152" max="153" width="17.88671875" style="159" bestFit="1" customWidth="1"/>
    <col min="154" max="154" width="18.88671875" style="159" bestFit="1" customWidth="1"/>
    <col min="155" max="155" width="16.109375" style="159" bestFit="1" customWidth="1"/>
    <col min="156" max="156" width="17.88671875" style="159" bestFit="1" customWidth="1"/>
    <col min="157" max="157" width="18.88671875" style="159" bestFit="1" customWidth="1"/>
    <col min="158" max="158" width="20.109375" style="159" bestFit="1" customWidth="1"/>
    <col min="159" max="159" width="17.88671875" style="159" bestFit="1" customWidth="1"/>
    <col min="160" max="160" width="18.88671875" style="159" bestFit="1" customWidth="1"/>
    <col min="161" max="162" width="20.109375" style="159" bestFit="1" customWidth="1"/>
    <col min="163" max="164" width="18.88671875" style="159" bestFit="1" customWidth="1"/>
    <col min="165" max="165" width="17.88671875" style="159" bestFit="1" customWidth="1"/>
    <col min="166" max="166" width="18.88671875" style="159" bestFit="1" customWidth="1"/>
    <col min="167" max="168" width="17.88671875" style="159" bestFit="1" customWidth="1"/>
    <col min="169" max="169" width="16.109375" style="159" bestFit="1" customWidth="1"/>
    <col min="170" max="170" width="17.88671875" style="159" bestFit="1" customWidth="1"/>
    <col min="171" max="171" width="18.88671875" style="159" bestFit="1" customWidth="1"/>
    <col min="172" max="172" width="20.109375" style="159" bestFit="1" customWidth="1"/>
    <col min="173" max="173" width="18.88671875" style="159" bestFit="1" customWidth="1"/>
    <col min="174" max="176" width="20.109375" style="159" bestFit="1" customWidth="1"/>
    <col min="177" max="178" width="18.88671875" style="159" bestFit="1" customWidth="1"/>
    <col min="179" max="179" width="17.88671875" style="159" bestFit="1" customWidth="1"/>
    <col min="180" max="180" width="18.88671875" style="159" bestFit="1" customWidth="1"/>
    <col min="181" max="184" width="17.88671875" style="159" bestFit="1" customWidth="1"/>
    <col min="185" max="186" width="20.109375" style="159" bestFit="1" customWidth="1"/>
    <col min="187" max="187" width="18.88671875" style="159" bestFit="1" customWidth="1"/>
    <col min="188" max="190" width="20.109375" style="159" bestFit="1" customWidth="1"/>
    <col min="191" max="192" width="18.88671875" style="159" bestFit="1" customWidth="1"/>
    <col min="193" max="193" width="21.5546875" style="159" bestFit="1" customWidth="1"/>
    <col min="194" max="194" width="18.88671875" style="159" bestFit="1" customWidth="1"/>
    <col min="195" max="195" width="17.88671875" style="159" bestFit="1" customWidth="1"/>
    <col min="196" max="197" width="18.88671875" style="159" bestFit="1" customWidth="1"/>
    <col min="198" max="198" width="17.88671875" style="159" bestFit="1" customWidth="1"/>
    <col min="199" max="199" width="21.5546875" style="159" bestFit="1" customWidth="1"/>
    <col min="200" max="200" width="20.109375" style="159" bestFit="1" customWidth="1"/>
    <col min="201" max="201" width="17.88671875" style="159" bestFit="1" customWidth="1"/>
    <col min="202" max="203" width="20.109375" style="159" bestFit="1" customWidth="1"/>
    <col min="204" max="205" width="21.5546875" style="159" bestFit="1" customWidth="1"/>
    <col min="206" max="206" width="21.44140625" style="159" bestFit="1" customWidth="1"/>
    <col min="207" max="16384" width="10.88671875" style="156"/>
  </cols>
  <sheetData>
    <row r="1" spans="1:206" ht="31.2" thickBot="1">
      <c r="A1" s="142" t="s">
        <v>3296</v>
      </c>
      <c r="B1" s="142" t="s">
        <v>3297</v>
      </c>
      <c r="C1" s="143" t="s">
        <v>3298</v>
      </c>
      <c r="D1" s="144" t="s">
        <v>3299</v>
      </c>
      <c r="E1" s="145" t="s">
        <v>3300</v>
      </c>
      <c r="F1" s="146" t="s">
        <v>3301</v>
      </c>
      <c r="G1" s="147" t="s">
        <v>3302</v>
      </c>
      <c r="H1" s="147" t="s">
        <v>3303</v>
      </c>
      <c r="I1" s="147" t="s">
        <v>3304</v>
      </c>
      <c r="J1" s="147" t="s">
        <v>3305</v>
      </c>
      <c r="K1" s="147" t="s">
        <v>3306</v>
      </c>
      <c r="L1" s="147" t="s">
        <v>3307</v>
      </c>
      <c r="M1" s="147" t="s">
        <v>3308</v>
      </c>
      <c r="N1" s="148" t="s">
        <v>3309</v>
      </c>
      <c r="O1" s="149" t="s">
        <v>3310</v>
      </c>
      <c r="P1" s="149" t="s">
        <v>3311</v>
      </c>
      <c r="Q1" s="149" t="s">
        <v>3312</v>
      </c>
      <c r="R1" s="148" t="s">
        <v>3313</v>
      </c>
      <c r="S1" s="150" t="s">
        <v>3314</v>
      </c>
      <c r="T1" s="146" t="s">
        <v>3315</v>
      </c>
      <c r="U1" s="147" t="s">
        <v>3316</v>
      </c>
      <c r="V1" s="147" t="s">
        <v>3317</v>
      </c>
      <c r="W1" s="147" t="s">
        <v>3318</v>
      </c>
      <c r="X1" s="147" t="s">
        <v>3319</v>
      </c>
      <c r="Y1" s="147" t="s">
        <v>3320</v>
      </c>
      <c r="Z1" s="147" t="s">
        <v>3321</v>
      </c>
      <c r="AA1" s="147" t="s">
        <v>3322</v>
      </c>
      <c r="AB1" s="148" t="s">
        <v>3323</v>
      </c>
      <c r="AC1" s="149" t="s">
        <v>3324</v>
      </c>
      <c r="AD1" s="149" t="s">
        <v>3325</v>
      </c>
      <c r="AE1" s="149" t="s">
        <v>3326</v>
      </c>
      <c r="AF1" s="148" t="s">
        <v>3327</v>
      </c>
      <c r="AG1" s="150" t="s">
        <v>3328</v>
      </c>
      <c r="AH1" s="151" t="s">
        <v>3329</v>
      </c>
      <c r="AI1" s="146" t="s">
        <v>3330</v>
      </c>
      <c r="AJ1" s="147" t="s">
        <v>3331</v>
      </c>
      <c r="AK1" s="147" t="s">
        <v>3332</v>
      </c>
      <c r="AL1" s="147" t="s">
        <v>3333</v>
      </c>
      <c r="AM1" s="147" t="s">
        <v>3334</v>
      </c>
      <c r="AN1" s="147" t="s">
        <v>3335</v>
      </c>
      <c r="AO1" s="147" t="s">
        <v>3336</v>
      </c>
      <c r="AP1" s="147" t="s">
        <v>3337</v>
      </c>
      <c r="AQ1" s="148" t="s">
        <v>3338</v>
      </c>
      <c r="AR1" s="149" t="s">
        <v>3339</v>
      </c>
      <c r="AS1" s="149" t="s">
        <v>3340</v>
      </c>
      <c r="AT1" s="149" t="s">
        <v>3341</v>
      </c>
      <c r="AU1" s="148" t="s">
        <v>3342</v>
      </c>
      <c r="AV1" s="152" t="s">
        <v>3343</v>
      </c>
      <c r="AW1" s="146" t="s">
        <v>3344</v>
      </c>
      <c r="AX1" s="147" t="s">
        <v>3345</v>
      </c>
      <c r="AY1" s="147" t="s">
        <v>3346</v>
      </c>
      <c r="AZ1" s="147" t="s">
        <v>3347</v>
      </c>
      <c r="BA1" s="147" t="s">
        <v>3348</v>
      </c>
      <c r="BB1" s="147" t="s">
        <v>3349</v>
      </c>
      <c r="BC1" s="147" t="s">
        <v>3350</v>
      </c>
      <c r="BD1" s="147" t="s">
        <v>3351</v>
      </c>
      <c r="BE1" s="148" t="s">
        <v>3352</v>
      </c>
      <c r="BF1" s="149" t="s">
        <v>3353</v>
      </c>
      <c r="BG1" s="149" t="s">
        <v>3354</v>
      </c>
      <c r="BH1" s="149" t="s">
        <v>3355</v>
      </c>
      <c r="BI1" s="148" t="s">
        <v>3356</v>
      </c>
      <c r="BJ1" s="152" t="s">
        <v>3357</v>
      </c>
      <c r="BK1" s="146" t="s">
        <v>3358</v>
      </c>
      <c r="BL1" s="147" t="s">
        <v>3359</v>
      </c>
      <c r="BM1" s="147" t="s">
        <v>3360</v>
      </c>
      <c r="BN1" s="147" t="s">
        <v>3361</v>
      </c>
      <c r="BO1" s="147" t="s">
        <v>3362</v>
      </c>
      <c r="BP1" s="147" t="s">
        <v>3363</v>
      </c>
      <c r="BQ1" s="147" t="s">
        <v>3364</v>
      </c>
      <c r="BR1" s="147" t="s">
        <v>3365</v>
      </c>
      <c r="BS1" s="148" t="s">
        <v>3366</v>
      </c>
      <c r="BT1" s="149" t="s">
        <v>3367</v>
      </c>
      <c r="BU1" s="149" t="s">
        <v>3368</v>
      </c>
      <c r="BV1" s="149" t="s">
        <v>3369</v>
      </c>
      <c r="BW1" s="148" t="s">
        <v>3370</v>
      </c>
      <c r="BX1" s="152" t="s">
        <v>3371</v>
      </c>
      <c r="BY1" s="146" t="s">
        <v>3372</v>
      </c>
      <c r="BZ1" s="147" t="s">
        <v>3373</v>
      </c>
      <c r="CA1" s="147" t="s">
        <v>3374</v>
      </c>
      <c r="CB1" s="147" t="s">
        <v>3375</v>
      </c>
      <c r="CC1" s="147" t="s">
        <v>3376</v>
      </c>
      <c r="CD1" s="147" t="s">
        <v>3377</v>
      </c>
      <c r="CE1" s="147" t="s">
        <v>3378</v>
      </c>
      <c r="CF1" s="147" t="s">
        <v>3379</v>
      </c>
      <c r="CG1" s="148" t="s">
        <v>3380</v>
      </c>
      <c r="CH1" s="149" t="s">
        <v>3381</v>
      </c>
      <c r="CI1" s="149" t="s">
        <v>3382</v>
      </c>
      <c r="CJ1" s="149" t="s">
        <v>3383</v>
      </c>
      <c r="CK1" s="153" t="s">
        <v>3384</v>
      </c>
      <c r="CL1" s="152" t="s">
        <v>3385</v>
      </c>
      <c r="CM1" s="151" t="s">
        <v>3386</v>
      </c>
      <c r="CN1" s="146" t="s">
        <v>3387</v>
      </c>
      <c r="CO1" s="147" t="s">
        <v>3388</v>
      </c>
      <c r="CP1" s="147" t="s">
        <v>3389</v>
      </c>
      <c r="CQ1" s="147" t="s">
        <v>3390</v>
      </c>
      <c r="CR1" s="147" t="s">
        <v>3391</v>
      </c>
      <c r="CS1" s="147" t="s">
        <v>3392</v>
      </c>
      <c r="CT1" s="147" t="s">
        <v>3393</v>
      </c>
      <c r="CU1" s="147" t="s">
        <v>3394</v>
      </c>
      <c r="CV1" s="154" t="s">
        <v>3395</v>
      </c>
      <c r="CW1" s="149" t="s">
        <v>3396</v>
      </c>
      <c r="CX1" s="149" t="s">
        <v>3397</v>
      </c>
      <c r="CY1" s="149" t="s">
        <v>3398</v>
      </c>
      <c r="CZ1" s="154" t="s">
        <v>3399</v>
      </c>
      <c r="DA1" s="152" t="s">
        <v>3400</v>
      </c>
      <c r="DB1" s="146" t="s">
        <v>3401</v>
      </c>
      <c r="DC1" s="147" t="s">
        <v>3402</v>
      </c>
      <c r="DD1" s="147" t="s">
        <v>3403</v>
      </c>
      <c r="DE1" s="147" t="s">
        <v>3404</v>
      </c>
      <c r="DF1" s="147" t="s">
        <v>3405</v>
      </c>
      <c r="DG1" s="147" t="s">
        <v>3406</v>
      </c>
      <c r="DH1" s="147" t="s">
        <v>3407</v>
      </c>
      <c r="DI1" s="147" t="s">
        <v>3408</v>
      </c>
      <c r="DJ1" s="154" t="s">
        <v>3409</v>
      </c>
      <c r="DK1" s="149" t="s">
        <v>3410</v>
      </c>
      <c r="DL1" s="149" t="s">
        <v>3411</v>
      </c>
      <c r="DM1" s="149" t="s">
        <v>3412</v>
      </c>
      <c r="DN1" s="154" t="s">
        <v>3413</v>
      </c>
      <c r="DO1" s="152" t="s">
        <v>3414</v>
      </c>
      <c r="DP1" s="146" t="s">
        <v>3415</v>
      </c>
      <c r="DQ1" s="147" t="s">
        <v>3416</v>
      </c>
      <c r="DR1" s="147" t="s">
        <v>3417</v>
      </c>
      <c r="DS1" s="147" t="s">
        <v>3418</v>
      </c>
      <c r="DT1" s="147" t="s">
        <v>3419</v>
      </c>
      <c r="DU1" s="147" t="s">
        <v>3420</v>
      </c>
      <c r="DV1" s="147" t="s">
        <v>3421</v>
      </c>
      <c r="DW1" s="147" t="s">
        <v>3422</v>
      </c>
      <c r="DX1" s="154" t="s">
        <v>3423</v>
      </c>
      <c r="DY1" s="149" t="s">
        <v>3424</v>
      </c>
      <c r="DZ1" s="149" t="s">
        <v>3425</v>
      </c>
      <c r="EA1" s="149" t="s">
        <v>3426</v>
      </c>
      <c r="EB1" s="154" t="s">
        <v>3427</v>
      </c>
      <c r="EC1" s="152" t="s">
        <v>3428</v>
      </c>
      <c r="ED1" s="146" t="s">
        <v>3429</v>
      </c>
      <c r="EE1" s="147" t="s">
        <v>3430</v>
      </c>
      <c r="EF1" s="147" t="s">
        <v>3431</v>
      </c>
      <c r="EG1" s="147" t="s">
        <v>3432</v>
      </c>
      <c r="EH1" s="147" t="s">
        <v>3433</v>
      </c>
      <c r="EI1" s="147" t="s">
        <v>3434</v>
      </c>
      <c r="EJ1" s="147" t="s">
        <v>3435</v>
      </c>
      <c r="EK1" s="147" t="s">
        <v>3436</v>
      </c>
      <c r="EL1" s="154" t="s">
        <v>3437</v>
      </c>
      <c r="EM1" s="149" t="s">
        <v>3438</v>
      </c>
      <c r="EN1" s="149" t="s">
        <v>3439</v>
      </c>
      <c r="EO1" s="149" t="s">
        <v>3440</v>
      </c>
      <c r="EP1" s="154" t="s">
        <v>3441</v>
      </c>
      <c r="EQ1" s="152" t="s">
        <v>3442</v>
      </c>
      <c r="ER1" s="151" t="s">
        <v>3443</v>
      </c>
      <c r="ES1" s="146" t="s">
        <v>3444</v>
      </c>
      <c r="ET1" s="147" t="s">
        <v>3445</v>
      </c>
      <c r="EU1" s="147" t="s">
        <v>3446</v>
      </c>
      <c r="EV1" s="147" t="s">
        <v>3447</v>
      </c>
      <c r="EW1" s="147" t="s">
        <v>3448</v>
      </c>
      <c r="EX1" s="147" t="s">
        <v>3449</v>
      </c>
      <c r="EY1" s="147" t="s">
        <v>3450</v>
      </c>
      <c r="EZ1" s="147" t="s">
        <v>3451</v>
      </c>
      <c r="FA1" s="154" t="s">
        <v>3452</v>
      </c>
      <c r="FB1" s="149" t="s">
        <v>3453</v>
      </c>
      <c r="FC1" s="149" t="s">
        <v>3454</v>
      </c>
      <c r="FD1" s="149" t="s">
        <v>3455</v>
      </c>
      <c r="FE1" s="154" t="s">
        <v>3456</v>
      </c>
      <c r="FF1" s="152" t="s">
        <v>3457</v>
      </c>
      <c r="FG1" s="146" t="s">
        <v>3458</v>
      </c>
      <c r="FH1" s="147" t="s">
        <v>3459</v>
      </c>
      <c r="FI1" s="147" t="s">
        <v>3460</v>
      </c>
      <c r="FJ1" s="147" t="s">
        <v>3461</v>
      </c>
      <c r="FK1" s="147" t="s">
        <v>3462</v>
      </c>
      <c r="FL1" s="147" t="s">
        <v>3463</v>
      </c>
      <c r="FM1" s="147" t="s">
        <v>3464</v>
      </c>
      <c r="FN1" s="147" t="s">
        <v>3465</v>
      </c>
      <c r="FO1" s="154" t="s">
        <v>3466</v>
      </c>
      <c r="FP1" s="149" t="s">
        <v>3467</v>
      </c>
      <c r="FQ1" s="149" t="s">
        <v>3468</v>
      </c>
      <c r="FR1" s="149" t="s">
        <v>3469</v>
      </c>
      <c r="FS1" s="154" t="s">
        <v>3470</v>
      </c>
      <c r="FT1" s="152" t="s">
        <v>3471</v>
      </c>
      <c r="FU1" s="146" t="s">
        <v>3472</v>
      </c>
      <c r="FV1" s="147" t="s">
        <v>3473</v>
      </c>
      <c r="FW1" s="147" t="s">
        <v>3474</v>
      </c>
      <c r="FX1" s="147" t="s">
        <v>3475</v>
      </c>
      <c r="FY1" s="147" t="s">
        <v>3476</v>
      </c>
      <c r="FZ1" s="147" t="s">
        <v>3477</v>
      </c>
      <c r="GA1" s="147" t="s">
        <v>3478</v>
      </c>
      <c r="GB1" s="147" t="s">
        <v>3479</v>
      </c>
      <c r="GC1" s="154" t="s">
        <v>3480</v>
      </c>
      <c r="GD1" s="149" t="s">
        <v>3481</v>
      </c>
      <c r="GE1" s="149" t="s">
        <v>3482</v>
      </c>
      <c r="GF1" s="149" t="s">
        <v>3483</v>
      </c>
      <c r="GG1" s="154" t="s">
        <v>3484</v>
      </c>
      <c r="GH1" s="152" t="s">
        <v>3485</v>
      </c>
      <c r="GI1" s="146" t="s">
        <v>3486</v>
      </c>
      <c r="GJ1" s="147" t="s">
        <v>3487</v>
      </c>
      <c r="GK1" s="147" t="s">
        <v>3488</v>
      </c>
      <c r="GL1" s="147" t="s">
        <v>3489</v>
      </c>
      <c r="GM1" s="147" t="s">
        <v>3490</v>
      </c>
      <c r="GN1" s="147" t="s">
        <v>3491</v>
      </c>
      <c r="GO1" s="147" t="s">
        <v>3492</v>
      </c>
      <c r="GP1" s="147" t="s">
        <v>3493</v>
      </c>
      <c r="GQ1" s="154" t="s">
        <v>3494</v>
      </c>
      <c r="GR1" s="149" t="s">
        <v>3495</v>
      </c>
      <c r="GS1" s="149" t="s">
        <v>3496</v>
      </c>
      <c r="GT1" s="149" t="s">
        <v>3497</v>
      </c>
      <c r="GU1" s="154" t="s">
        <v>3498</v>
      </c>
      <c r="GV1" s="152" t="s">
        <v>3499</v>
      </c>
      <c r="GW1" s="151" t="s">
        <v>3500</v>
      </c>
      <c r="GX1" s="155" t="s">
        <v>3501</v>
      </c>
    </row>
    <row r="2" spans="1:206" ht="28.8">
      <c r="A2" s="156">
        <v>230103000</v>
      </c>
      <c r="B2" s="156" t="s">
        <v>757</v>
      </c>
      <c r="C2" s="157">
        <v>1</v>
      </c>
      <c r="D2" s="158" t="str">
        <f>_xlfn.XLOOKUP(C2,'[1]Estrategico f'!B:B,'[1]Estrategico f'!U:U,"",0)</f>
        <v>Personas capacitadas en tecnologías de la información y las comunicaciones</v>
      </c>
      <c r="E2" s="158" t="str">
        <f>_xlfn.XLOOKUP(C2,'[1]Estrategico f'!B:B,'[1]Estrategico f'!V:V,"",0)</f>
        <v>Formación en Educación Digital para la ciudadanía</v>
      </c>
      <c r="F2" s="159">
        <v>0</v>
      </c>
      <c r="G2" s="159">
        <v>0</v>
      </c>
      <c r="H2" s="159">
        <v>0</v>
      </c>
      <c r="I2" s="159">
        <v>0</v>
      </c>
      <c r="J2" s="159">
        <v>0</v>
      </c>
      <c r="K2" s="159">
        <v>0</v>
      </c>
      <c r="L2" s="159">
        <v>0</v>
      </c>
      <c r="M2" s="159">
        <v>0</v>
      </c>
      <c r="N2" s="159">
        <v>0</v>
      </c>
      <c r="O2" s="159">
        <v>300000000</v>
      </c>
      <c r="P2" s="159">
        <v>0</v>
      </c>
      <c r="Q2" s="159">
        <v>0</v>
      </c>
      <c r="R2" s="159">
        <v>300000000</v>
      </c>
      <c r="S2" s="159">
        <v>300000000</v>
      </c>
      <c r="T2" s="159">
        <v>0</v>
      </c>
      <c r="U2" s="159">
        <v>0</v>
      </c>
      <c r="V2" s="159">
        <v>0</v>
      </c>
      <c r="W2" s="159">
        <v>0</v>
      </c>
      <c r="X2" s="159">
        <v>0</v>
      </c>
      <c r="Y2" s="159">
        <v>0</v>
      </c>
      <c r="Z2" s="159">
        <v>0</v>
      </c>
      <c r="AA2" s="159">
        <v>0</v>
      </c>
      <c r="AB2" s="159">
        <v>0</v>
      </c>
      <c r="AC2" s="159">
        <v>100000000</v>
      </c>
      <c r="AD2" s="159">
        <v>0</v>
      </c>
      <c r="AE2" s="159">
        <v>0</v>
      </c>
      <c r="AF2" s="159">
        <v>100000000</v>
      </c>
      <c r="AG2" s="159">
        <v>100000000</v>
      </c>
      <c r="AH2" s="159">
        <v>400000000</v>
      </c>
      <c r="AI2" s="159">
        <v>0</v>
      </c>
      <c r="AJ2" s="159">
        <v>0</v>
      </c>
      <c r="AK2" s="159">
        <v>0</v>
      </c>
      <c r="AL2" s="159">
        <v>0</v>
      </c>
      <c r="AM2" s="159">
        <v>0</v>
      </c>
      <c r="AN2" s="159">
        <v>0</v>
      </c>
      <c r="AO2" s="159">
        <v>0</v>
      </c>
      <c r="AP2" s="159">
        <v>0</v>
      </c>
      <c r="AQ2" s="159">
        <v>0</v>
      </c>
      <c r="AR2" s="159">
        <v>0</v>
      </c>
      <c r="AS2" s="159">
        <v>0</v>
      </c>
      <c r="AT2" s="159">
        <v>0</v>
      </c>
      <c r="AU2" s="159">
        <v>0</v>
      </c>
      <c r="AV2" s="159">
        <v>0</v>
      </c>
      <c r="AW2" s="159">
        <v>0</v>
      </c>
      <c r="AX2" s="159">
        <v>0</v>
      </c>
      <c r="AY2" s="159">
        <v>0</v>
      </c>
      <c r="AZ2" s="159">
        <v>0</v>
      </c>
      <c r="BA2" s="159">
        <v>0</v>
      </c>
      <c r="BB2" s="159">
        <v>0</v>
      </c>
      <c r="BC2" s="159">
        <v>0</v>
      </c>
      <c r="BD2" s="159">
        <v>0</v>
      </c>
      <c r="BE2" s="159">
        <v>0</v>
      </c>
      <c r="BF2" s="159">
        <v>133424655</v>
      </c>
      <c r="BG2" s="159">
        <v>0</v>
      </c>
      <c r="BH2" s="159">
        <v>0</v>
      </c>
      <c r="BI2" s="159">
        <v>133424655</v>
      </c>
      <c r="BJ2" s="159">
        <v>133424655</v>
      </c>
      <c r="BK2" s="159">
        <v>0</v>
      </c>
      <c r="BL2" s="159">
        <v>0</v>
      </c>
      <c r="BM2" s="159">
        <v>0</v>
      </c>
      <c r="BN2" s="159">
        <v>0</v>
      </c>
      <c r="BO2" s="159">
        <v>0</v>
      </c>
      <c r="BP2" s="159">
        <v>0</v>
      </c>
      <c r="BQ2" s="159">
        <v>0</v>
      </c>
      <c r="BR2" s="159">
        <v>0</v>
      </c>
      <c r="BS2" s="159">
        <v>0</v>
      </c>
      <c r="BT2" s="159">
        <v>133424655</v>
      </c>
      <c r="BU2" s="159">
        <v>0</v>
      </c>
      <c r="BV2" s="159">
        <v>0</v>
      </c>
      <c r="BW2" s="159">
        <v>133424655</v>
      </c>
      <c r="BX2" s="159">
        <v>133424655</v>
      </c>
      <c r="BY2" s="159">
        <v>0</v>
      </c>
      <c r="BZ2" s="159">
        <v>0</v>
      </c>
      <c r="CA2" s="159">
        <v>0</v>
      </c>
      <c r="CB2" s="159">
        <v>0</v>
      </c>
      <c r="CC2" s="159">
        <v>0</v>
      </c>
      <c r="CD2" s="159">
        <v>0</v>
      </c>
      <c r="CE2" s="159">
        <v>0</v>
      </c>
      <c r="CF2" s="159">
        <v>0</v>
      </c>
      <c r="CG2" s="159">
        <v>0</v>
      </c>
      <c r="CH2" s="159">
        <v>133150690</v>
      </c>
      <c r="CI2" s="159">
        <v>0</v>
      </c>
      <c r="CJ2" s="159">
        <v>0</v>
      </c>
      <c r="CK2" s="159">
        <v>133150690</v>
      </c>
      <c r="CL2" s="159">
        <v>133150690</v>
      </c>
      <c r="CM2" s="159">
        <v>400000000</v>
      </c>
      <c r="CN2" s="159">
        <v>0</v>
      </c>
      <c r="CO2" s="159">
        <v>0</v>
      </c>
      <c r="CP2" s="159">
        <v>0</v>
      </c>
      <c r="CQ2" s="159">
        <v>0</v>
      </c>
      <c r="CR2" s="159">
        <v>0</v>
      </c>
      <c r="CS2" s="159">
        <v>0</v>
      </c>
      <c r="CT2" s="159">
        <v>0</v>
      </c>
      <c r="CU2" s="159">
        <v>0</v>
      </c>
      <c r="CV2" s="159">
        <v>0</v>
      </c>
      <c r="CW2" s="159">
        <v>100000000</v>
      </c>
      <c r="CX2" s="159">
        <v>0</v>
      </c>
      <c r="CY2" s="159" t="s">
        <v>931</v>
      </c>
      <c r="CZ2" s="159">
        <v>100000000</v>
      </c>
      <c r="DA2" s="159">
        <v>100000000</v>
      </c>
      <c r="DB2" s="159">
        <v>0</v>
      </c>
      <c r="DC2" s="159">
        <v>0</v>
      </c>
      <c r="DD2" s="159">
        <v>0</v>
      </c>
      <c r="DE2" s="159">
        <v>0</v>
      </c>
      <c r="DF2" s="159">
        <v>0</v>
      </c>
      <c r="DG2" s="159">
        <v>0</v>
      </c>
      <c r="DH2" s="159">
        <v>0</v>
      </c>
      <c r="DI2" s="159">
        <v>0</v>
      </c>
      <c r="DJ2" s="159">
        <v>0</v>
      </c>
      <c r="DK2" s="159">
        <v>100000000</v>
      </c>
      <c r="DL2" s="159">
        <v>0</v>
      </c>
      <c r="DM2" s="159">
        <v>0</v>
      </c>
      <c r="DN2" s="159">
        <v>100000000</v>
      </c>
      <c r="DO2" s="159">
        <v>100000000</v>
      </c>
      <c r="DP2" s="159">
        <v>0</v>
      </c>
      <c r="DQ2" s="159">
        <v>0</v>
      </c>
      <c r="DR2" s="159">
        <v>0</v>
      </c>
      <c r="DS2" s="159">
        <v>0</v>
      </c>
      <c r="DT2" s="159">
        <v>0</v>
      </c>
      <c r="DU2" s="159">
        <v>0</v>
      </c>
      <c r="DV2" s="159">
        <v>0</v>
      </c>
      <c r="DW2" s="159">
        <v>0</v>
      </c>
      <c r="DX2" s="159">
        <v>0</v>
      </c>
      <c r="DY2" s="159">
        <v>100000000</v>
      </c>
      <c r="DZ2" s="159">
        <v>0</v>
      </c>
      <c r="EA2" s="159">
        <v>0</v>
      </c>
      <c r="EB2" s="159">
        <v>100000000</v>
      </c>
      <c r="EC2" s="159">
        <v>100000000</v>
      </c>
      <c r="ED2" s="159">
        <v>0</v>
      </c>
      <c r="EE2" s="159">
        <v>0</v>
      </c>
      <c r="EF2" s="159">
        <v>0</v>
      </c>
      <c r="EG2" s="159">
        <v>0</v>
      </c>
      <c r="EH2" s="159">
        <v>0</v>
      </c>
      <c r="EI2" s="159">
        <v>0</v>
      </c>
      <c r="EJ2" s="159">
        <v>0</v>
      </c>
      <c r="EK2" s="159">
        <v>0</v>
      </c>
      <c r="EL2" s="159">
        <v>0</v>
      </c>
      <c r="EM2" s="159">
        <v>100000000</v>
      </c>
      <c r="EN2" s="159">
        <v>0</v>
      </c>
      <c r="EO2" s="159">
        <v>0</v>
      </c>
      <c r="EP2" s="159">
        <v>100000000</v>
      </c>
      <c r="EQ2" s="159">
        <v>100000000</v>
      </c>
      <c r="ER2" s="159">
        <v>400000000</v>
      </c>
      <c r="ES2" s="159">
        <v>0</v>
      </c>
      <c r="ET2" s="159">
        <v>0</v>
      </c>
      <c r="EU2" s="159">
        <v>0</v>
      </c>
      <c r="EV2" s="159">
        <v>0</v>
      </c>
      <c r="EW2" s="159">
        <v>0</v>
      </c>
      <c r="EX2" s="159">
        <v>0</v>
      </c>
      <c r="EY2" s="159">
        <v>0</v>
      </c>
      <c r="EZ2" s="159">
        <v>0</v>
      </c>
      <c r="FA2" s="159">
        <v>0</v>
      </c>
      <c r="FB2" s="159">
        <v>100000000</v>
      </c>
      <c r="FC2" s="159">
        <v>0</v>
      </c>
      <c r="FD2" s="159">
        <v>0</v>
      </c>
      <c r="FE2" s="159">
        <v>100000000</v>
      </c>
      <c r="FF2" s="159">
        <v>100000000</v>
      </c>
      <c r="FG2" s="159">
        <v>0</v>
      </c>
      <c r="FH2" s="159">
        <v>0</v>
      </c>
      <c r="FI2" s="159">
        <v>0</v>
      </c>
      <c r="FJ2" s="159">
        <v>0</v>
      </c>
      <c r="FK2" s="159">
        <v>0</v>
      </c>
      <c r="FL2" s="159">
        <v>0</v>
      </c>
      <c r="FM2" s="159">
        <v>0</v>
      </c>
      <c r="FN2" s="159">
        <v>0</v>
      </c>
      <c r="FO2" s="159">
        <v>0</v>
      </c>
      <c r="FP2" s="159">
        <v>100000000</v>
      </c>
      <c r="FQ2" s="159">
        <v>0</v>
      </c>
      <c r="FR2" s="159">
        <v>0</v>
      </c>
      <c r="FS2" s="159">
        <v>100000000</v>
      </c>
      <c r="FT2" s="159">
        <v>100000000</v>
      </c>
      <c r="FU2" s="159">
        <v>0</v>
      </c>
      <c r="FV2" s="159">
        <v>0</v>
      </c>
      <c r="FW2" s="159">
        <v>0</v>
      </c>
      <c r="FX2" s="159">
        <v>0</v>
      </c>
      <c r="FY2" s="159">
        <v>0</v>
      </c>
      <c r="FZ2" s="159">
        <v>0</v>
      </c>
      <c r="GA2" s="159">
        <v>0</v>
      </c>
      <c r="GB2" s="159">
        <v>0</v>
      </c>
      <c r="GC2" s="159">
        <v>0</v>
      </c>
      <c r="GD2" s="159">
        <v>100000000</v>
      </c>
      <c r="GE2" s="159">
        <v>0</v>
      </c>
      <c r="GF2" s="159">
        <v>0</v>
      </c>
      <c r="GG2" s="159">
        <v>100000000</v>
      </c>
      <c r="GH2" s="159">
        <v>100000000</v>
      </c>
      <c r="GI2" s="159">
        <v>0</v>
      </c>
      <c r="GJ2" s="159">
        <v>0</v>
      </c>
      <c r="GK2" s="159">
        <v>0</v>
      </c>
      <c r="GL2" s="159">
        <v>0</v>
      </c>
      <c r="GM2" s="159">
        <v>0</v>
      </c>
      <c r="GN2" s="159">
        <v>0</v>
      </c>
      <c r="GO2" s="159">
        <v>0</v>
      </c>
      <c r="GP2" s="159">
        <v>0</v>
      </c>
      <c r="GQ2" s="159">
        <v>0</v>
      </c>
      <c r="GR2" s="159">
        <v>100000000</v>
      </c>
      <c r="GS2" s="159">
        <v>0</v>
      </c>
      <c r="GT2" s="159">
        <v>0</v>
      </c>
      <c r="GU2" s="159">
        <v>100000000</v>
      </c>
      <c r="GV2" s="159">
        <v>100000000</v>
      </c>
      <c r="GW2" s="159">
        <v>400000000</v>
      </c>
      <c r="GX2" s="160">
        <v>1600000000</v>
      </c>
    </row>
    <row r="3" spans="1:206" ht="43.2">
      <c r="A3" s="156">
        <v>230206100</v>
      </c>
      <c r="B3" s="156" t="s">
        <v>757</v>
      </c>
      <c r="C3" s="157">
        <v>2</v>
      </c>
      <c r="D3" s="158" t="str">
        <f>_xlfn.XLOOKUP(C3,'[1]Estrategico f'!B:B,'[1]Estrategico f'!U:U,"",0)</f>
        <v>Personas de la comunidad con discapacidad capacitadas en TIC para la inclusión en el uso de las TIC.(“Plan Abrigo” cuidado)</v>
      </c>
      <c r="E3" s="158" t="str">
        <f>_xlfn.XLOOKUP(C3,'[1]Estrategico f'!B:B,'[1]Estrategico f'!V:V,"",0)</f>
        <v>Formación en Educación Digital orientada para comunidad en condición de discapacidad</v>
      </c>
      <c r="F3" s="159">
        <v>0</v>
      </c>
      <c r="G3" s="159">
        <v>0</v>
      </c>
      <c r="H3" s="159">
        <v>0</v>
      </c>
      <c r="I3" s="159">
        <v>0</v>
      </c>
      <c r="J3" s="159">
        <v>0</v>
      </c>
      <c r="K3" s="159">
        <v>0</v>
      </c>
      <c r="L3" s="159">
        <v>0</v>
      </c>
      <c r="M3" s="159">
        <v>0</v>
      </c>
      <c r="N3" s="159">
        <v>0</v>
      </c>
      <c r="O3" s="159">
        <v>112500000</v>
      </c>
      <c r="P3" s="159">
        <v>0</v>
      </c>
      <c r="Q3" s="159">
        <v>0</v>
      </c>
      <c r="R3" s="159">
        <v>112500000</v>
      </c>
      <c r="S3" s="159">
        <v>112500000</v>
      </c>
      <c r="T3" s="159">
        <v>0</v>
      </c>
      <c r="U3" s="159">
        <v>0</v>
      </c>
      <c r="V3" s="159">
        <v>0</v>
      </c>
      <c r="W3" s="159">
        <v>0</v>
      </c>
      <c r="X3" s="159">
        <v>0</v>
      </c>
      <c r="Y3" s="159">
        <v>0</v>
      </c>
      <c r="Z3" s="159">
        <v>0</v>
      </c>
      <c r="AA3" s="159">
        <v>0</v>
      </c>
      <c r="AB3" s="159">
        <v>0</v>
      </c>
      <c r="AC3" s="159">
        <v>37500000</v>
      </c>
      <c r="AD3" s="159">
        <v>0</v>
      </c>
      <c r="AE3" s="159">
        <v>0</v>
      </c>
      <c r="AF3" s="159">
        <v>37500000</v>
      </c>
      <c r="AG3" s="159">
        <v>37500000</v>
      </c>
      <c r="AH3" s="159">
        <v>150000000</v>
      </c>
      <c r="AI3" s="159">
        <v>0</v>
      </c>
      <c r="AJ3" s="159">
        <v>0</v>
      </c>
      <c r="AK3" s="159">
        <v>0</v>
      </c>
      <c r="AL3" s="159">
        <v>0</v>
      </c>
      <c r="AM3" s="159">
        <v>0</v>
      </c>
      <c r="AN3" s="159">
        <v>0</v>
      </c>
      <c r="AO3" s="159">
        <v>0</v>
      </c>
      <c r="AP3" s="159">
        <v>0</v>
      </c>
      <c r="AQ3" s="159">
        <v>0</v>
      </c>
      <c r="AR3" s="159">
        <v>37500000</v>
      </c>
      <c r="AS3" s="159">
        <v>0</v>
      </c>
      <c r="AT3" s="159">
        <v>0</v>
      </c>
      <c r="AU3" s="159">
        <v>37500000</v>
      </c>
      <c r="AV3" s="159">
        <v>37500000</v>
      </c>
      <c r="AW3" s="159">
        <v>0</v>
      </c>
      <c r="AX3" s="159">
        <v>0</v>
      </c>
      <c r="AY3" s="159">
        <v>0</v>
      </c>
      <c r="AZ3" s="159">
        <v>0</v>
      </c>
      <c r="BA3" s="159">
        <v>0</v>
      </c>
      <c r="BB3" s="159">
        <v>0</v>
      </c>
      <c r="BC3" s="159">
        <v>0</v>
      </c>
      <c r="BD3" s="159">
        <v>0</v>
      </c>
      <c r="BE3" s="159">
        <v>0</v>
      </c>
      <c r="BF3" s="159">
        <v>37500000</v>
      </c>
      <c r="BG3" s="159">
        <v>0</v>
      </c>
      <c r="BH3" s="159">
        <v>0</v>
      </c>
      <c r="BI3" s="159">
        <v>37500000</v>
      </c>
      <c r="BJ3" s="159">
        <v>37500000</v>
      </c>
      <c r="BK3" s="159">
        <v>0</v>
      </c>
      <c r="BL3" s="159">
        <v>0</v>
      </c>
      <c r="BM3" s="159">
        <v>0</v>
      </c>
      <c r="BN3" s="159">
        <v>0</v>
      </c>
      <c r="BO3" s="159">
        <v>0</v>
      </c>
      <c r="BP3" s="159">
        <v>0</v>
      </c>
      <c r="BQ3" s="159">
        <v>0</v>
      </c>
      <c r="BR3" s="159">
        <v>0</v>
      </c>
      <c r="BS3" s="159">
        <v>0</v>
      </c>
      <c r="BT3" s="159">
        <v>37500000</v>
      </c>
      <c r="BU3" s="159">
        <v>0</v>
      </c>
      <c r="BV3" s="159">
        <v>0</v>
      </c>
      <c r="BW3" s="159">
        <v>37500000</v>
      </c>
      <c r="BX3" s="159">
        <v>37500000</v>
      </c>
      <c r="BY3" s="159">
        <v>0</v>
      </c>
      <c r="BZ3" s="159">
        <v>0</v>
      </c>
      <c r="CA3" s="159">
        <v>0</v>
      </c>
      <c r="CB3" s="159">
        <v>0</v>
      </c>
      <c r="CC3" s="159">
        <v>0</v>
      </c>
      <c r="CD3" s="159">
        <v>0</v>
      </c>
      <c r="CE3" s="159">
        <v>0</v>
      </c>
      <c r="CF3" s="159">
        <v>0</v>
      </c>
      <c r="CG3" s="159">
        <v>0</v>
      </c>
      <c r="CH3" s="159">
        <v>37500000</v>
      </c>
      <c r="CI3" s="159">
        <v>0</v>
      </c>
      <c r="CJ3" s="159">
        <v>0</v>
      </c>
      <c r="CK3" s="159">
        <v>37500000</v>
      </c>
      <c r="CL3" s="159">
        <v>37500000</v>
      </c>
      <c r="CM3" s="159">
        <v>150000000</v>
      </c>
      <c r="CN3" s="159">
        <v>0</v>
      </c>
      <c r="CO3" s="159">
        <v>0</v>
      </c>
      <c r="CP3" s="159">
        <v>0</v>
      </c>
      <c r="CQ3" s="159">
        <v>0</v>
      </c>
      <c r="CR3" s="159">
        <v>0</v>
      </c>
      <c r="CS3" s="159">
        <v>0</v>
      </c>
      <c r="CT3" s="159">
        <v>0</v>
      </c>
      <c r="CU3" s="159">
        <v>0</v>
      </c>
      <c r="CV3" s="159">
        <v>0</v>
      </c>
      <c r="CW3" s="159">
        <v>37500000</v>
      </c>
      <c r="CX3" s="159">
        <v>0</v>
      </c>
      <c r="CY3" s="159" t="s">
        <v>931</v>
      </c>
      <c r="CZ3" s="159">
        <v>37500000</v>
      </c>
      <c r="DA3" s="159">
        <v>37500000</v>
      </c>
      <c r="DB3" s="159">
        <v>0</v>
      </c>
      <c r="DC3" s="159">
        <v>0</v>
      </c>
      <c r="DD3" s="159">
        <v>0</v>
      </c>
      <c r="DE3" s="159">
        <v>0</v>
      </c>
      <c r="DF3" s="159">
        <v>0</v>
      </c>
      <c r="DG3" s="159">
        <v>0</v>
      </c>
      <c r="DH3" s="159">
        <v>0</v>
      </c>
      <c r="DI3" s="159">
        <v>0</v>
      </c>
      <c r="DJ3" s="159">
        <v>0</v>
      </c>
      <c r="DK3" s="159">
        <v>37500000</v>
      </c>
      <c r="DL3" s="159">
        <v>0</v>
      </c>
      <c r="DM3" s="159">
        <v>0</v>
      </c>
      <c r="DN3" s="159">
        <v>37500000</v>
      </c>
      <c r="DO3" s="159">
        <v>37500000</v>
      </c>
      <c r="DP3" s="159">
        <v>0</v>
      </c>
      <c r="DQ3" s="159">
        <v>0</v>
      </c>
      <c r="DR3" s="159">
        <v>0</v>
      </c>
      <c r="DS3" s="159">
        <v>0</v>
      </c>
      <c r="DT3" s="159">
        <v>0</v>
      </c>
      <c r="DU3" s="159">
        <v>0</v>
      </c>
      <c r="DV3" s="159">
        <v>0</v>
      </c>
      <c r="DW3" s="159">
        <v>0</v>
      </c>
      <c r="DX3" s="159">
        <v>0</v>
      </c>
      <c r="DY3" s="159">
        <v>37500000</v>
      </c>
      <c r="DZ3" s="159">
        <v>0</v>
      </c>
      <c r="EA3" s="159">
        <v>0</v>
      </c>
      <c r="EB3" s="159">
        <v>37500000</v>
      </c>
      <c r="EC3" s="159">
        <v>37500000</v>
      </c>
      <c r="ED3" s="159">
        <v>0</v>
      </c>
      <c r="EE3" s="159">
        <v>0</v>
      </c>
      <c r="EF3" s="159">
        <v>0</v>
      </c>
      <c r="EG3" s="159">
        <v>0</v>
      </c>
      <c r="EH3" s="159">
        <v>0</v>
      </c>
      <c r="EI3" s="159">
        <v>0</v>
      </c>
      <c r="EJ3" s="159">
        <v>0</v>
      </c>
      <c r="EK3" s="159">
        <v>0</v>
      </c>
      <c r="EL3" s="159">
        <v>0</v>
      </c>
      <c r="EM3" s="159">
        <v>37500000</v>
      </c>
      <c r="EN3" s="159">
        <v>0</v>
      </c>
      <c r="EO3" s="159">
        <v>0</v>
      </c>
      <c r="EP3" s="159">
        <v>37500000</v>
      </c>
      <c r="EQ3" s="159">
        <v>37500000</v>
      </c>
      <c r="ER3" s="159">
        <v>150000000</v>
      </c>
      <c r="ES3" s="159">
        <v>0</v>
      </c>
      <c r="ET3" s="159">
        <v>0</v>
      </c>
      <c r="EU3" s="159">
        <v>0</v>
      </c>
      <c r="EV3" s="159">
        <v>0</v>
      </c>
      <c r="EW3" s="159">
        <v>0</v>
      </c>
      <c r="EX3" s="159">
        <v>0</v>
      </c>
      <c r="EY3" s="159">
        <v>0</v>
      </c>
      <c r="EZ3" s="159">
        <v>0</v>
      </c>
      <c r="FA3" s="159">
        <v>0</v>
      </c>
      <c r="FB3" s="159">
        <v>37500000</v>
      </c>
      <c r="FC3" s="159">
        <v>0</v>
      </c>
      <c r="FD3" s="159">
        <v>0</v>
      </c>
      <c r="FE3" s="159">
        <v>37500000</v>
      </c>
      <c r="FF3" s="159">
        <v>37500000</v>
      </c>
      <c r="FG3" s="159">
        <v>0</v>
      </c>
      <c r="FH3" s="159">
        <v>0</v>
      </c>
      <c r="FI3" s="159">
        <v>0</v>
      </c>
      <c r="FJ3" s="159">
        <v>0</v>
      </c>
      <c r="FK3" s="159">
        <v>0</v>
      </c>
      <c r="FL3" s="159">
        <v>0</v>
      </c>
      <c r="FM3" s="159">
        <v>0</v>
      </c>
      <c r="FN3" s="159">
        <v>0</v>
      </c>
      <c r="FO3" s="159">
        <v>0</v>
      </c>
      <c r="FP3" s="159">
        <v>37500000</v>
      </c>
      <c r="FQ3" s="159">
        <v>0</v>
      </c>
      <c r="FR3" s="159">
        <v>0</v>
      </c>
      <c r="FS3" s="159">
        <v>37500000</v>
      </c>
      <c r="FT3" s="159">
        <v>37500000</v>
      </c>
      <c r="FU3" s="159">
        <v>0</v>
      </c>
      <c r="FV3" s="159">
        <v>0</v>
      </c>
      <c r="FW3" s="159">
        <v>0</v>
      </c>
      <c r="FX3" s="159">
        <v>0</v>
      </c>
      <c r="FY3" s="159">
        <v>0</v>
      </c>
      <c r="FZ3" s="159">
        <v>0</v>
      </c>
      <c r="GA3" s="159">
        <v>0</v>
      </c>
      <c r="GB3" s="159">
        <v>0</v>
      </c>
      <c r="GC3" s="159">
        <v>0</v>
      </c>
      <c r="GD3" s="159">
        <v>37500000</v>
      </c>
      <c r="GE3" s="159">
        <v>0</v>
      </c>
      <c r="GF3" s="159">
        <v>0</v>
      </c>
      <c r="GG3" s="159">
        <v>37500000</v>
      </c>
      <c r="GH3" s="159">
        <v>37500000</v>
      </c>
      <c r="GI3" s="159">
        <v>0</v>
      </c>
      <c r="GJ3" s="159">
        <v>0</v>
      </c>
      <c r="GK3" s="159">
        <v>0</v>
      </c>
      <c r="GL3" s="159">
        <v>0</v>
      </c>
      <c r="GM3" s="159">
        <v>0</v>
      </c>
      <c r="GN3" s="159">
        <v>0</v>
      </c>
      <c r="GO3" s="159">
        <v>0</v>
      </c>
      <c r="GP3" s="159">
        <v>0</v>
      </c>
      <c r="GQ3" s="159">
        <v>0</v>
      </c>
      <c r="GR3" s="159">
        <v>37500000</v>
      </c>
      <c r="GS3" s="159">
        <v>0</v>
      </c>
      <c r="GT3" s="159">
        <v>0</v>
      </c>
      <c r="GU3" s="159">
        <v>37500000</v>
      </c>
      <c r="GV3" s="159">
        <v>37500000</v>
      </c>
      <c r="GW3" s="159">
        <v>150000000</v>
      </c>
      <c r="GX3" s="160">
        <v>600000000</v>
      </c>
    </row>
    <row r="4" spans="1:206" ht="28.8">
      <c r="A4" s="156">
        <v>230106202</v>
      </c>
      <c r="B4" s="156" t="s">
        <v>757</v>
      </c>
      <c r="C4" s="157">
        <v>3</v>
      </c>
      <c r="D4" s="158" t="str">
        <f>_xlfn.XLOOKUP(C4,'[1]Estrategico f'!B:B,'[1]Estrategico f'!U:U,"",0)</f>
        <v>Terminales de cómputo con contenidos digitales entregadas</v>
      </c>
      <c r="E4" s="158" t="str">
        <f>_xlfn.XLOOKUP(C4,'[1]Estrategico f'!B:B,'[1]Estrategico f'!V:V,"",0)</f>
        <v>Equipos de cómputo a entregar a la comunidad educativa.</v>
      </c>
      <c r="F4" s="159">
        <v>0</v>
      </c>
      <c r="G4" s="159">
        <v>0</v>
      </c>
      <c r="H4" s="159">
        <v>0</v>
      </c>
      <c r="I4" s="159">
        <v>0</v>
      </c>
      <c r="J4" s="159">
        <v>0</v>
      </c>
      <c r="K4" s="159">
        <v>0</v>
      </c>
      <c r="L4" s="159">
        <v>0</v>
      </c>
      <c r="M4" s="159">
        <v>0</v>
      </c>
      <c r="N4" s="159">
        <v>0</v>
      </c>
      <c r="O4" s="159">
        <v>2000000000</v>
      </c>
      <c r="P4" s="159">
        <v>0</v>
      </c>
      <c r="Q4" s="159">
        <v>0</v>
      </c>
      <c r="R4" s="159">
        <v>2000000000</v>
      </c>
      <c r="S4" s="159">
        <v>2000000000</v>
      </c>
      <c r="T4" s="159">
        <v>0</v>
      </c>
      <c r="U4" s="159">
        <v>0</v>
      </c>
      <c r="V4" s="159">
        <v>0</v>
      </c>
      <c r="W4" s="159">
        <v>0</v>
      </c>
      <c r="X4" s="159">
        <v>0</v>
      </c>
      <c r="Y4" s="159">
        <v>0</v>
      </c>
      <c r="Z4" s="159">
        <v>0</v>
      </c>
      <c r="AA4" s="159">
        <v>0</v>
      </c>
      <c r="AB4" s="159">
        <v>0</v>
      </c>
      <c r="AC4" s="159">
        <v>2000000000</v>
      </c>
      <c r="AD4" s="159">
        <v>0</v>
      </c>
      <c r="AE4" s="159">
        <v>0</v>
      </c>
      <c r="AF4" s="159">
        <v>2000000000</v>
      </c>
      <c r="AG4" s="159">
        <v>2000000000</v>
      </c>
      <c r="AH4" s="159">
        <v>4000000000</v>
      </c>
      <c r="AI4" s="159">
        <v>0</v>
      </c>
      <c r="AJ4" s="159">
        <v>0</v>
      </c>
      <c r="AK4" s="159">
        <v>0</v>
      </c>
      <c r="AL4" s="159">
        <v>0</v>
      </c>
      <c r="AM4" s="159">
        <v>0</v>
      </c>
      <c r="AN4" s="159">
        <v>0</v>
      </c>
      <c r="AO4" s="159">
        <v>0</v>
      </c>
      <c r="AP4" s="159">
        <v>0</v>
      </c>
      <c r="AQ4" s="159">
        <v>0</v>
      </c>
      <c r="AR4" s="159">
        <v>0</v>
      </c>
      <c r="AS4" s="159">
        <v>0</v>
      </c>
      <c r="AT4" s="159">
        <v>0</v>
      </c>
      <c r="AU4" s="159">
        <v>0</v>
      </c>
      <c r="AV4" s="159">
        <v>0</v>
      </c>
      <c r="AW4" s="159">
        <v>0</v>
      </c>
      <c r="AX4" s="159">
        <v>0</v>
      </c>
      <c r="AY4" s="159">
        <v>0</v>
      </c>
      <c r="AZ4" s="159">
        <v>0</v>
      </c>
      <c r="BA4" s="159">
        <v>0</v>
      </c>
      <c r="BB4" s="159">
        <v>0</v>
      </c>
      <c r="BC4" s="159">
        <v>0</v>
      </c>
      <c r="BD4" s="159">
        <v>0</v>
      </c>
      <c r="BE4" s="159">
        <v>0</v>
      </c>
      <c r="BF4" s="159">
        <v>0</v>
      </c>
      <c r="BG4" s="159">
        <v>0</v>
      </c>
      <c r="BH4" s="159">
        <v>0</v>
      </c>
      <c r="BI4" s="159">
        <v>0</v>
      </c>
      <c r="BJ4" s="159">
        <v>0</v>
      </c>
      <c r="BK4" s="159">
        <v>0</v>
      </c>
      <c r="BL4" s="159">
        <v>0</v>
      </c>
      <c r="BM4" s="159">
        <v>0</v>
      </c>
      <c r="BN4" s="159">
        <v>0</v>
      </c>
      <c r="BO4" s="159">
        <v>0</v>
      </c>
      <c r="BP4" s="159">
        <v>0</v>
      </c>
      <c r="BQ4" s="159">
        <v>3000000000</v>
      </c>
      <c r="BR4" s="159">
        <v>0</v>
      </c>
      <c r="BS4" s="159">
        <v>3000000000</v>
      </c>
      <c r="BT4" s="159">
        <v>0</v>
      </c>
      <c r="BU4" s="159">
        <v>0</v>
      </c>
      <c r="BV4" s="159">
        <v>0</v>
      </c>
      <c r="BW4" s="159">
        <v>0</v>
      </c>
      <c r="BX4" s="159">
        <v>3000000000</v>
      </c>
      <c r="BY4" s="159">
        <v>0</v>
      </c>
      <c r="BZ4" s="159">
        <v>0</v>
      </c>
      <c r="CA4" s="159">
        <v>0</v>
      </c>
      <c r="CB4" s="159">
        <v>0</v>
      </c>
      <c r="CC4" s="159">
        <v>0</v>
      </c>
      <c r="CD4" s="159">
        <v>0</v>
      </c>
      <c r="CE4" s="159">
        <v>3000000000</v>
      </c>
      <c r="CF4" s="159">
        <v>0</v>
      </c>
      <c r="CG4" s="159">
        <v>3000000000</v>
      </c>
      <c r="CH4" s="159">
        <v>0</v>
      </c>
      <c r="CI4" s="159">
        <v>0</v>
      </c>
      <c r="CJ4" s="159">
        <v>0</v>
      </c>
      <c r="CK4" s="159">
        <v>0</v>
      </c>
      <c r="CL4" s="159">
        <v>3000000000</v>
      </c>
      <c r="CM4" s="159">
        <v>6000000000</v>
      </c>
      <c r="CN4" s="159">
        <v>0</v>
      </c>
      <c r="CO4" s="159">
        <v>0</v>
      </c>
      <c r="CP4" s="159">
        <v>0</v>
      </c>
      <c r="CQ4" s="159">
        <v>0</v>
      </c>
      <c r="CR4" s="159">
        <v>0</v>
      </c>
      <c r="CS4" s="159">
        <v>0</v>
      </c>
      <c r="CT4" s="159">
        <v>0</v>
      </c>
      <c r="CU4" s="159">
        <v>0</v>
      </c>
      <c r="CV4" s="159">
        <v>0</v>
      </c>
      <c r="CW4" s="159">
        <v>0</v>
      </c>
      <c r="CX4" s="159">
        <v>0</v>
      </c>
      <c r="CY4" s="159" t="s">
        <v>931</v>
      </c>
      <c r="CZ4" s="159">
        <v>0</v>
      </c>
      <c r="DA4" s="159">
        <v>0</v>
      </c>
      <c r="DB4" s="159">
        <v>0</v>
      </c>
      <c r="DC4" s="159">
        <v>0</v>
      </c>
      <c r="DD4" s="159">
        <v>0</v>
      </c>
      <c r="DE4" s="159">
        <v>0</v>
      </c>
      <c r="DF4" s="159">
        <v>0</v>
      </c>
      <c r="DG4" s="159">
        <v>0</v>
      </c>
      <c r="DH4" s="159">
        <v>0</v>
      </c>
      <c r="DI4" s="159">
        <v>0</v>
      </c>
      <c r="DJ4" s="159">
        <v>0</v>
      </c>
      <c r="DK4" s="159">
        <v>0</v>
      </c>
      <c r="DL4" s="159">
        <v>0</v>
      </c>
      <c r="DM4" s="159">
        <v>0</v>
      </c>
      <c r="DN4" s="159">
        <v>0</v>
      </c>
      <c r="DO4" s="159">
        <v>0</v>
      </c>
      <c r="DP4" s="159">
        <v>0</v>
      </c>
      <c r="DQ4" s="159">
        <v>0</v>
      </c>
      <c r="DR4" s="159">
        <v>0</v>
      </c>
      <c r="DS4" s="159">
        <v>0</v>
      </c>
      <c r="DT4" s="159">
        <v>0</v>
      </c>
      <c r="DU4" s="159">
        <v>0</v>
      </c>
      <c r="DV4" s="159">
        <v>0</v>
      </c>
      <c r="DW4" s="159">
        <v>0</v>
      </c>
      <c r="DX4" s="159">
        <v>0</v>
      </c>
      <c r="DY4" s="159">
        <v>0</v>
      </c>
      <c r="DZ4" s="159">
        <v>0</v>
      </c>
      <c r="EA4" s="159">
        <v>0</v>
      </c>
      <c r="EB4" s="159">
        <v>0</v>
      </c>
      <c r="EC4" s="159">
        <v>0</v>
      </c>
      <c r="ED4" s="159">
        <v>0</v>
      </c>
      <c r="EE4" s="159">
        <v>0</v>
      </c>
      <c r="EF4" s="159">
        <v>0</v>
      </c>
      <c r="EG4" s="159">
        <v>0</v>
      </c>
      <c r="EH4" s="159">
        <v>0</v>
      </c>
      <c r="EI4" s="159">
        <v>0</v>
      </c>
      <c r="EJ4" s="159">
        <v>0</v>
      </c>
      <c r="EK4" s="159">
        <v>0</v>
      </c>
      <c r="EL4" s="159">
        <v>0</v>
      </c>
      <c r="EM4" s="159">
        <v>0</v>
      </c>
      <c r="EN4" s="159">
        <v>0</v>
      </c>
      <c r="EO4" s="159">
        <v>0</v>
      </c>
      <c r="EP4" s="159">
        <v>0</v>
      </c>
      <c r="EQ4" s="159">
        <v>0</v>
      </c>
      <c r="ER4" s="159">
        <v>0</v>
      </c>
      <c r="ES4" s="159">
        <v>0</v>
      </c>
      <c r="ET4" s="159">
        <v>0</v>
      </c>
      <c r="EU4" s="159">
        <v>0</v>
      </c>
      <c r="EV4" s="159">
        <v>0</v>
      </c>
      <c r="EW4" s="159">
        <v>0</v>
      </c>
      <c r="EX4" s="159">
        <v>0</v>
      </c>
      <c r="EY4" s="159">
        <v>0</v>
      </c>
      <c r="EZ4" s="159">
        <v>0</v>
      </c>
      <c r="FA4" s="159">
        <v>0</v>
      </c>
      <c r="FB4" s="159">
        <v>0</v>
      </c>
      <c r="FC4" s="159">
        <v>0</v>
      </c>
      <c r="FD4" s="159">
        <v>0</v>
      </c>
      <c r="FE4" s="159">
        <v>0</v>
      </c>
      <c r="FF4" s="159">
        <v>0</v>
      </c>
      <c r="FG4" s="159">
        <v>0</v>
      </c>
      <c r="FH4" s="159">
        <v>0</v>
      </c>
      <c r="FI4" s="159">
        <v>0</v>
      </c>
      <c r="FJ4" s="159">
        <v>0</v>
      </c>
      <c r="FK4" s="159">
        <v>0</v>
      </c>
      <c r="FL4" s="159">
        <v>0</v>
      </c>
      <c r="FM4" s="159">
        <v>0</v>
      </c>
      <c r="FN4" s="159">
        <v>0</v>
      </c>
      <c r="FO4" s="159">
        <v>0</v>
      </c>
      <c r="FP4" s="159">
        <v>0</v>
      </c>
      <c r="FQ4" s="159">
        <v>0</v>
      </c>
      <c r="FR4" s="159">
        <v>0</v>
      </c>
      <c r="FS4" s="159">
        <v>0</v>
      </c>
      <c r="FT4" s="159">
        <v>0</v>
      </c>
      <c r="FU4" s="159">
        <v>0</v>
      </c>
      <c r="FV4" s="159">
        <v>0</v>
      </c>
      <c r="FW4" s="159">
        <v>0</v>
      </c>
      <c r="FX4" s="159">
        <v>0</v>
      </c>
      <c r="FY4" s="159">
        <v>0</v>
      </c>
      <c r="FZ4" s="159">
        <v>0</v>
      </c>
      <c r="GA4" s="159">
        <v>0</v>
      </c>
      <c r="GB4" s="159">
        <v>0</v>
      </c>
      <c r="GC4" s="159">
        <v>0</v>
      </c>
      <c r="GD4" s="159">
        <v>0</v>
      </c>
      <c r="GE4" s="159">
        <v>0</v>
      </c>
      <c r="GF4" s="159">
        <v>0</v>
      </c>
      <c r="GG4" s="159">
        <v>0</v>
      </c>
      <c r="GH4" s="159">
        <v>0</v>
      </c>
      <c r="GI4" s="159">
        <v>0</v>
      </c>
      <c r="GJ4" s="159">
        <v>0</v>
      </c>
      <c r="GK4" s="159">
        <v>0</v>
      </c>
      <c r="GL4" s="159">
        <v>0</v>
      </c>
      <c r="GM4" s="159">
        <v>0</v>
      </c>
      <c r="GN4" s="159">
        <v>0</v>
      </c>
      <c r="GO4" s="159">
        <v>0</v>
      </c>
      <c r="GP4" s="159">
        <v>0</v>
      </c>
      <c r="GQ4" s="159">
        <v>0</v>
      </c>
      <c r="GR4" s="159">
        <v>0</v>
      </c>
      <c r="GS4" s="159">
        <v>0</v>
      </c>
      <c r="GT4" s="159">
        <v>0</v>
      </c>
      <c r="GU4" s="159">
        <v>0</v>
      </c>
      <c r="GV4" s="159">
        <v>0</v>
      </c>
      <c r="GW4" s="159">
        <v>0</v>
      </c>
      <c r="GX4" s="160">
        <v>10000000000</v>
      </c>
    </row>
    <row r="5" spans="1:206" ht="28.8">
      <c r="A5" s="156">
        <v>230204200</v>
      </c>
      <c r="B5" s="156" t="s">
        <v>757</v>
      </c>
      <c r="C5" s="157">
        <v>4</v>
      </c>
      <c r="D5" s="158" t="str">
        <f>_xlfn.XLOOKUP(C5,'[1]Estrategico f'!B:B,'[1]Estrategico f'!U:U,"",0)</f>
        <v>Eventos para  promoción  de productos y Servicio de la industria TI realizados</v>
      </c>
      <c r="E5" s="158" t="str">
        <f>_xlfn.XLOOKUP(C5,'[1]Estrategico f'!B:B,'[1]Estrategico f'!V:V,"",0)</f>
        <v>Hackáthones o encuentros con comunidades de Industria TI</v>
      </c>
      <c r="F5" s="159">
        <v>0</v>
      </c>
      <c r="G5" s="159">
        <v>0</v>
      </c>
      <c r="H5" s="159">
        <v>0</v>
      </c>
      <c r="I5" s="159">
        <v>0</v>
      </c>
      <c r="J5" s="159">
        <v>0</v>
      </c>
      <c r="K5" s="159">
        <v>0</v>
      </c>
      <c r="L5" s="159">
        <v>0</v>
      </c>
      <c r="M5" s="159">
        <v>0</v>
      </c>
      <c r="N5" s="159">
        <v>0</v>
      </c>
      <c r="O5" s="159">
        <v>0</v>
      </c>
      <c r="P5" s="159">
        <v>0</v>
      </c>
      <c r="Q5" s="159">
        <v>0</v>
      </c>
      <c r="R5" s="159">
        <v>0</v>
      </c>
      <c r="S5" s="159">
        <v>0</v>
      </c>
      <c r="T5" s="159">
        <v>175000000</v>
      </c>
      <c r="U5" s="159">
        <v>0</v>
      </c>
      <c r="V5" s="159">
        <v>0</v>
      </c>
      <c r="W5" s="159">
        <v>0</v>
      </c>
      <c r="X5" s="159">
        <v>0</v>
      </c>
      <c r="Y5" s="159">
        <v>0</v>
      </c>
      <c r="Z5" s="159">
        <v>0</v>
      </c>
      <c r="AA5" s="159">
        <v>0</v>
      </c>
      <c r="AB5" s="159">
        <v>175000000</v>
      </c>
      <c r="AC5" s="159">
        <v>0</v>
      </c>
      <c r="AD5" s="159">
        <v>0</v>
      </c>
      <c r="AE5" s="159">
        <v>0</v>
      </c>
      <c r="AF5" s="159">
        <v>0</v>
      </c>
      <c r="AG5" s="159">
        <v>175000000</v>
      </c>
      <c r="AH5" s="159">
        <v>175000000</v>
      </c>
      <c r="AI5" s="159">
        <v>0</v>
      </c>
      <c r="AJ5" s="159">
        <v>0</v>
      </c>
      <c r="AK5" s="159">
        <v>0</v>
      </c>
      <c r="AL5" s="159">
        <v>0</v>
      </c>
      <c r="AM5" s="159">
        <v>0</v>
      </c>
      <c r="AN5" s="159">
        <v>0</v>
      </c>
      <c r="AO5" s="159">
        <v>0</v>
      </c>
      <c r="AP5" s="159">
        <v>0</v>
      </c>
      <c r="AQ5" s="159">
        <v>0</v>
      </c>
      <c r="AR5" s="159">
        <v>0</v>
      </c>
      <c r="AS5" s="159">
        <v>0</v>
      </c>
      <c r="AT5" s="159">
        <v>0</v>
      </c>
      <c r="AU5" s="159">
        <v>0</v>
      </c>
      <c r="AV5" s="159">
        <v>0</v>
      </c>
      <c r="AW5" s="159">
        <v>0</v>
      </c>
      <c r="AX5" s="159">
        <v>0</v>
      </c>
      <c r="AY5" s="159">
        <v>0</v>
      </c>
      <c r="AZ5" s="159">
        <v>0</v>
      </c>
      <c r="BA5" s="159">
        <v>0</v>
      </c>
      <c r="BB5" s="159">
        <v>0</v>
      </c>
      <c r="BC5" s="159">
        <v>0</v>
      </c>
      <c r="BD5" s="159">
        <v>0</v>
      </c>
      <c r="BE5" s="159">
        <v>0</v>
      </c>
      <c r="BF5" s="159">
        <v>0</v>
      </c>
      <c r="BG5" s="159">
        <v>0</v>
      </c>
      <c r="BH5" s="159">
        <v>0</v>
      </c>
      <c r="BI5" s="159">
        <v>0</v>
      </c>
      <c r="BJ5" s="159">
        <v>0</v>
      </c>
      <c r="BK5" s="159">
        <v>0</v>
      </c>
      <c r="BL5" s="159">
        <v>0</v>
      </c>
      <c r="BM5" s="159">
        <v>0</v>
      </c>
      <c r="BN5" s="159">
        <v>0</v>
      </c>
      <c r="BO5" s="159">
        <v>0</v>
      </c>
      <c r="BP5" s="159">
        <v>0</v>
      </c>
      <c r="BQ5" s="159">
        <v>0</v>
      </c>
      <c r="BR5" s="159">
        <v>0</v>
      </c>
      <c r="BS5" s="159">
        <v>0</v>
      </c>
      <c r="BT5" s="159">
        <v>0</v>
      </c>
      <c r="BU5" s="159">
        <v>0</v>
      </c>
      <c r="BV5" s="159">
        <v>0</v>
      </c>
      <c r="BW5" s="159">
        <v>0</v>
      </c>
      <c r="BX5" s="159">
        <v>0</v>
      </c>
      <c r="BY5" s="159">
        <v>182000000</v>
      </c>
      <c r="BZ5" s="159">
        <v>0</v>
      </c>
      <c r="CA5" s="159">
        <v>0</v>
      </c>
      <c r="CB5" s="159">
        <v>0</v>
      </c>
      <c r="CC5" s="159">
        <v>0</v>
      </c>
      <c r="CD5" s="159">
        <v>0</v>
      </c>
      <c r="CE5" s="159">
        <v>0</v>
      </c>
      <c r="CF5" s="159">
        <v>0</v>
      </c>
      <c r="CG5" s="159">
        <v>182000000</v>
      </c>
      <c r="CH5" s="159">
        <v>0</v>
      </c>
      <c r="CI5" s="159">
        <v>0</v>
      </c>
      <c r="CJ5" s="159">
        <v>0</v>
      </c>
      <c r="CK5" s="159">
        <v>0</v>
      </c>
      <c r="CL5" s="159">
        <v>182000000</v>
      </c>
      <c r="CM5" s="159">
        <v>182000000</v>
      </c>
      <c r="CN5" s="159">
        <v>0</v>
      </c>
      <c r="CO5" s="159">
        <v>0</v>
      </c>
      <c r="CP5" s="159">
        <v>0</v>
      </c>
      <c r="CQ5" s="159">
        <v>0</v>
      </c>
      <c r="CR5" s="159">
        <v>0</v>
      </c>
      <c r="CS5" s="159">
        <v>0</v>
      </c>
      <c r="CT5" s="159">
        <v>0</v>
      </c>
      <c r="CU5" s="159">
        <v>0</v>
      </c>
      <c r="CV5" s="159">
        <v>0</v>
      </c>
      <c r="CW5" s="159">
        <v>0</v>
      </c>
      <c r="CX5" s="159">
        <v>0</v>
      </c>
      <c r="CY5" s="159" t="s">
        <v>931</v>
      </c>
      <c r="CZ5" s="159">
        <v>0</v>
      </c>
      <c r="DA5" s="159">
        <v>0</v>
      </c>
      <c r="DB5" s="159">
        <v>94640000</v>
      </c>
      <c r="DC5" s="159">
        <v>0</v>
      </c>
      <c r="DD5" s="159">
        <v>0</v>
      </c>
      <c r="DE5" s="159">
        <v>0</v>
      </c>
      <c r="DF5" s="159">
        <v>0</v>
      </c>
      <c r="DG5" s="159">
        <v>0</v>
      </c>
      <c r="DH5" s="159">
        <v>0</v>
      </c>
      <c r="DI5" s="159">
        <v>0</v>
      </c>
      <c r="DJ5" s="159">
        <v>94640000</v>
      </c>
      <c r="DK5" s="159">
        <v>0</v>
      </c>
      <c r="DL5" s="159">
        <v>0</v>
      </c>
      <c r="DM5" s="159">
        <v>0</v>
      </c>
      <c r="DN5" s="159">
        <v>0</v>
      </c>
      <c r="DO5" s="159">
        <v>94640000</v>
      </c>
      <c r="DP5" s="159">
        <v>0</v>
      </c>
      <c r="DQ5" s="159">
        <v>0</v>
      </c>
      <c r="DR5" s="159">
        <v>0</v>
      </c>
      <c r="DS5" s="159">
        <v>0</v>
      </c>
      <c r="DT5" s="159">
        <v>0</v>
      </c>
      <c r="DU5" s="159">
        <v>0</v>
      </c>
      <c r="DV5" s="159">
        <v>0</v>
      </c>
      <c r="DW5" s="159">
        <v>0</v>
      </c>
      <c r="DX5" s="159">
        <v>0</v>
      </c>
      <c r="DY5" s="159">
        <v>0</v>
      </c>
      <c r="DZ5" s="159">
        <v>0</v>
      </c>
      <c r="EA5" s="159">
        <v>0</v>
      </c>
      <c r="EB5" s="159">
        <v>0</v>
      </c>
      <c r="EC5" s="159">
        <v>0</v>
      </c>
      <c r="ED5" s="159">
        <v>94640000</v>
      </c>
      <c r="EE5" s="159">
        <v>0</v>
      </c>
      <c r="EF5" s="159">
        <v>0</v>
      </c>
      <c r="EG5" s="159">
        <v>0</v>
      </c>
      <c r="EH5" s="159">
        <v>0</v>
      </c>
      <c r="EI5" s="159">
        <v>0</v>
      </c>
      <c r="EJ5" s="159">
        <v>0</v>
      </c>
      <c r="EK5" s="159">
        <v>0</v>
      </c>
      <c r="EL5" s="159">
        <v>94640000</v>
      </c>
      <c r="EM5" s="159">
        <v>0</v>
      </c>
      <c r="EN5" s="159">
        <v>0</v>
      </c>
      <c r="EO5" s="159">
        <v>0</v>
      </c>
      <c r="EP5" s="159">
        <v>0</v>
      </c>
      <c r="EQ5" s="159">
        <v>94640000</v>
      </c>
      <c r="ER5" s="159">
        <v>189280000</v>
      </c>
      <c r="ES5" s="159">
        <v>0</v>
      </c>
      <c r="ET5" s="159">
        <v>0</v>
      </c>
      <c r="EU5" s="159">
        <v>0</v>
      </c>
      <c r="EV5" s="159">
        <v>0</v>
      </c>
      <c r="EW5" s="159">
        <v>0</v>
      </c>
      <c r="EX5" s="159">
        <v>0</v>
      </c>
      <c r="EY5" s="159">
        <v>0</v>
      </c>
      <c r="EZ5" s="159">
        <v>0</v>
      </c>
      <c r="FA5" s="159">
        <v>0</v>
      </c>
      <c r="FB5" s="159">
        <v>0</v>
      </c>
      <c r="FC5" s="159">
        <v>0</v>
      </c>
      <c r="FD5" s="159">
        <v>0</v>
      </c>
      <c r="FE5" s="159">
        <v>0</v>
      </c>
      <c r="FF5" s="159">
        <v>0</v>
      </c>
      <c r="FG5" s="159">
        <v>98425600</v>
      </c>
      <c r="FH5" s="159">
        <v>0</v>
      </c>
      <c r="FI5" s="159">
        <v>0</v>
      </c>
      <c r="FJ5" s="159">
        <v>0</v>
      </c>
      <c r="FK5" s="159">
        <v>0</v>
      </c>
      <c r="FL5" s="159">
        <v>0</v>
      </c>
      <c r="FM5" s="159">
        <v>0</v>
      </c>
      <c r="FN5" s="159">
        <v>0</v>
      </c>
      <c r="FO5" s="159">
        <v>98425600</v>
      </c>
      <c r="FP5" s="159">
        <v>0</v>
      </c>
      <c r="FQ5" s="159">
        <v>0</v>
      </c>
      <c r="FR5" s="159">
        <v>0</v>
      </c>
      <c r="FS5" s="159">
        <v>0</v>
      </c>
      <c r="FT5" s="159">
        <v>98425600</v>
      </c>
      <c r="FU5" s="159">
        <v>98425600</v>
      </c>
      <c r="FV5" s="159">
        <v>0</v>
      </c>
      <c r="FW5" s="159">
        <v>0</v>
      </c>
      <c r="FX5" s="159">
        <v>0</v>
      </c>
      <c r="FY5" s="159">
        <v>0</v>
      </c>
      <c r="FZ5" s="159">
        <v>0</v>
      </c>
      <c r="GA5" s="159">
        <v>0</v>
      </c>
      <c r="GB5" s="159">
        <v>0</v>
      </c>
      <c r="GC5" s="159">
        <v>98425600</v>
      </c>
      <c r="GD5" s="159">
        <v>0</v>
      </c>
      <c r="GE5" s="159">
        <v>0</v>
      </c>
      <c r="GF5" s="159">
        <v>0</v>
      </c>
      <c r="GG5" s="159">
        <v>0</v>
      </c>
      <c r="GH5" s="159">
        <v>98425600</v>
      </c>
      <c r="GI5" s="159">
        <v>0</v>
      </c>
      <c r="GJ5" s="159">
        <v>0</v>
      </c>
      <c r="GK5" s="159">
        <v>0</v>
      </c>
      <c r="GL5" s="159">
        <v>0</v>
      </c>
      <c r="GM5" s="159">
        <v>0</v>
      </c>
      <c r="GN5" s="159">
        <v>0</v>
      </c>
      <c r="GO5" s="159">
        <v>0</v>
      </c>
      <c r="GP5" s="159">
        <v>0</v>
      </c>
      <c r="GQ5" s="159">
        <v>0</v>
      </c>
      <c r="GR5" s="159">
        <v>0</v>
      </c>
      <c r="GS5" s="159">
        <v>0</v>
      </c>
      <c r="GT5" s="159">
        <v>0</v>
      </c>
      <c r="GU5" s="159">
        <v>0</v>
      </c>
      <c r="GV5" s="159">
        <v>0</v>
      </c>
      <c r="GW5" s="159">
        <v>196851200</v>
      </c>
      <c r="GX5" s="160">
        <v>743131200</v>
      </c>
    </row>
    <row r="6" spans="1:206" ht="28.8">
      <c r="A6" s="156">
        <v>230202000</v>
      </c>
      <c r="B6" s="156" t="s">
        <v>757</v>
      </c>
      <c r="C6" s="157">
        <v>5</v>
      </c>
      <c r="D6" s="158" t="str">
        <f>_xlfn.XLOOKUP(C6,'[1]Estrategico f'!B:B,'[1]Estrategico f'!U:U,"",0)</f>
        <v>Emprendimientos y empresas del sector de contenido y aplicaciones digitales acompañados</v>
      </c>
      <c r="E6" s="158" t="str">
        <f>_xlfn.XLOOKUP(C6,'[1]Estrategico f'!B:B,'[1]Estrategico f'!V:V,"",0)</f>
        <v>Emprendimientos – Apuestas sectoriales.</v>
      </c>
      <c r="F6" s="159">
        <v>0</v>
      </c>
      <c r="G6" s="159">
        <v>0</v>
      </c>
      <c r="H6" s="159">
        <v>0</v>
      </c>
      <c r="I6" s="159">
        <v>0</v>
      </c>
      <c r="J6" s="159">
        <v>0</v>
      </c>
      <c r="K6" s="159">
        <v>0</v>
      </c>
      <c r="L6" s="159">
        <v>0</v>
      </c>
      <c r="M6" s="159">
        <v>0</v>
      </c>
      <c r="N6" s="159">
        <v>0</v>
      </c>
      <c r="O6" s="159">
        <v>0</v>
      </c>
      <c r="P6" s="159">
        <v>0</v>
      </c>
      <c r="Q6" s="159">
        <v>0</v>
      </c>
      <c r="R6" s="159">
        <v>0</v>
      </c>
      <c r="S6" s="159">
        <v>0</v>
      </c>
      <c r="T6" s="159">
        <v>100000000</v>
      </c>
      <c r="U6" s="159">
        <v>0</v>
      </c>
      <c r="V6" s="159">
        <v>0</v>
      </c>
      <c r="W6" s="159">
        <v>0</v>
      </c>
      <c r="X6" s="159">
        <v>0</v>
      </c>
      <c r="Y6" s="159">
        <v>0</v>
      </c>
      <c r="Z6" s="159">
        <v>0</v>
      </c>
      <c r="AA6" s="159">
        <v>0</v>
      </c>
      <c r="AB6" s="159">
        <v>100000000</v>
      </c>
      <c r="AC6" s="159">
        <v>0</v>
      </c>
      <c r="AD6" s="159">
        <v>0</v>
      </c>
      <c r="AE6" s="159">
        <v>0</v>
      </c>
      <c r="AF6" s="159">
        <v>0</v>
      </c>
      <c r="AG6" s="159">
        <v>100000000</v>
      </c>
      <c r="AH6" s="159">
        <v>100000000</v>
      </c>
      <c r="AI6" s="159">
        <v>0</v>
      </c>
      <c r="AJ6" s="159">
        <v>0</v>
      </c>
      <c r="AK6" s="159">
        <v>0</v>
      </c>
      <c r="AL6" s="159">
        <v>0</v>
      </c>
      <c r="AM6" s="159">
        <v>0</v>
      </c>
      <c r="AN6" s="159">
        <v>0</v>
      </c>
      <c r="AO6" s="159">
        <v>0</v>
      </c>
      <c r="AP6" s="159">
        <v>0</v>
      </c>
      <c r="AQ6" s="159">
        <v>0</v>
      </c>
      <c r="AR6" s="159">
        <v>0</v>
      </c>
      <c r="AS6" s="159">
        <v>0</v>
      </c>
      <c r="AT6" s="159">
        <v>0</v>
      </c>
      <c r="AU6" s="159">
        <v>0</v>
      </c>
      <c r="AV6" s="159">
        <v>0</v>
      </c>
      <c r="AW6" s="159">
        <v>41600000</v>
      </c>
      <c r="AX6" s="159">
        <v>0</v>
      </c>
      <c r="AY6" s="159">
        <v>0</v>
      </c>
      <c r="AZ6" s="159">
        <v>0</v>
      </c>
      <c r="BA6" s="159">
        <v>0</v>
      </c>
      <c r="BB6" s="159">
        <v>0</v>
      </c>
      <c r="BC6" s="159">
        <v>0</v>
      </c>
      <c r="BD6" s="159">
        <v>0</v>
      </c>
      <c r="BE6" s="159">
        <v>41600000</v>
      </c>
      <c r="BF6" s="159">
        <v>0</v>
      </c>
      <c r="BG6" s="159">
        <v>0</v>
      </c>
      <c r="BH6" s="159">
        <v>0</v>
      </c>
      <c r="BI6" s="159">
        <v>0</v>
      </c>
      <c r="BJ6" s="159">
        <v>41600000</v>
      </c>
      <c r="BK6" s="159">
        <v>41600000</v>
      </c>
      <c r="BL6" s="159">
        <v>0</v>
      </c>
      <c r="BM6" s="159">
        <v>0</v>
      </c>
      <c r="BN6" s="159">
        <v>0</v>
      </c>
      <c r="BO6" s="159">
        <v>0</v>
      </c>
      <c r="BP6" s="159">
        <v>0</v>
      </c>
      <c r="BQ6" s="159">
        <v>0</v>
      </c>
      <c r="BR6" s="159">
        <v>0</v>
      </c>
      <c r="BS6" s="159">
        <v>41600000</v>
      </c>
      <c r="BT6" s="159">
        <v>0</v>
      </c>
      <c r="BU6" s="159">
        <v>0</v>
      </c>
      <c r="BV6" s="159">
        <v>0</v>
      </c>
      <c r="BW6" s="159">
        <v>0</v>
      </c>
      <c r="BX6" s="159">
        <v>41600000</v>
      </c>
      <c r="BY6" s="159">
        <v>20800000</v>
      </c>
      <c r="BZ6" s="159">
        <v>0</v>
      </c>
      <c r="CA6" s="159">
        <v>0</v>
      </c>
      <c r="CB6" s="159">
        <v>0</v>
      </c>
      <c r="CC6" s="159">
        <v>0</v>
      </c>
      <c r="CD6" s="159">
        <v>0</v>
      </c>
      <c r="CE6" s="159">
        <v>0</v>
      </c>
      <c r="CF6" s="159">
        <v>0</v>
      </c>
      <c r="CG6" s="159">
        <v>20800000</v>
      </c>
      <c r="CH6" s="159">
        <v>0</v>
      </c>
      <c r="CI6" s="159">
        <v>0</v>
      </c>
      <c r="CJ6" s="159">
        <v>0</v>
      </c>
      <c r="CK6" s="159">
        <v>0</v>
      </c>
      <c r="CL6" s="159">
        <v>20800000</v>
      </c>
      <c r="CM6" s="159">
        <v>104000000</v>
      </c>
      <c r="CN6" s="159">
        <v>0</v>
      </c>
      <c r="CO6" s="159">
        <v>0</v>
      </c>
      <c r="CP6" s="159">
        <v>0</v>
      </c>
      <c r="CQ6" s="159">
        <v>0</v>
      </c>
      <c r="CR6" s="159">
        <v>0</v>
      </c>
      <c r="CS6" s="159">
        <v>0</v>
      </c>
      <c r="CT6" s="159">
        <v>0</v>
      </c>
      <c r="CU6" s="159">
        <v>0</v>
      </c>
      <c r="CV6" s="159">
        <v>0</v>
      </c>
      <c r="CW6" s="159">
        <v>0</v>
      </c>
      <c r="CX6" s="159">
        <v>0</v>
      </c>
      <c r="CY6" s="159" t="s">
        <v>931</v>
      </c>
      <c r="CZ6" s="159">
        <v>0</v>
      </c>
      <c r="DA6" s="159">
        <v>0</v>
      </c>
      <c r="DB6" s="159">
        <v>36053333</v>
      </c>
      <c r="DC6" s="159">
        <v>0</v>
      </c>
      <c r="DD6" s="159">
        <v>0</v>
      </c>
      <c r="DE6" s="159">
        <v>0</v>
      </c>
      <c r="DF6" s="159">
        <v>0</v>
      </c>
      <c r="DG6" s="159">
        <v>0</v>
      </c>
      <c r="DH6" s="159">
        <v>0</v>
      </c>
      <c r="DI6" s="159">
        <v>0</v>
      </c>
      <c r="DJ6" s="159">
        <v>36053333</v>
      </c>
      <c r="DK6" s="159">
        <v>0</v>
      </c>
      <c r="DL6" s="159">
        <v>0</v>
      </c>
      <c r="DM6" s="159">
        <v>0</v>
      </c>
      <c r="DN6" s="159">
        <v>0</v>
      </c>
      <c r="DO6" s="159">
        <v>36053333</v>
      </c>
      <c r="DP6" s="159">
        <v>36053333</v>
      </c>
      <c r="DQ6" s="159">
        <v>0</v>
      </c>
      <c r="DR6" s="159">
        <v>0</v>
      </c>
      <c r="DS6" s="159">
        <v>0</v>
      </c>
      <c r="DT6" s="159">
        <v>0</v>
      </c>
      <c r="DU6" s="159">
        <v>0</v>
      </c>
      <c r="DV6" s="159">
        <v>0</v>
      </c>
      <c r="DW6" s="159">
        <v>0</v>
      </c>
      <c r="DX6" s="159">
        <v>36053333</v>
      </c>
      <c r="DY6" s="159">
        <v>0</v>
      </c>
      <c r="DZ6" s="159">
        <v>0</v>
      </c>
      <c r="EA6" s="159">
        <v>0</v>
      </c>
      <c r="EB6" s="159">
        <v>0</v>
      </c>
      <c r="EC6" s="159">
        <v>36053333</v>
      </c>
      <c r="ED6" s="159">
        <v>36053334</v>
      </c>
      <c r="EE6" s="159">
        <v>0</v>
      </c>
      <c r="EF6" s="159">
        <v>0</v>
      </c>
      <c r="EG6" s="159">
        <v>0</v>
      </c>
      <c r="EH6" s="159">
        <v>0</v>
      </c>
      <c r="EI6" s="159">
        <v>0</v>
      </c>
      <c r="EJ6" s="159">
        <v>0</v>
      </c>
      <c r="EK6" s="159">
        <v>0</v>
      </c>
      <c r="EL6" s="159">
        <v>36053334</v>
      </c>
      <c r="EM6" s="159">
        <v>0</v>
      </c>
      <c r="EN6" s="159">
        <v>0</v>
      </c>
      <c r="EO6" s="159">
        <v>0</v>
      </c>
      <c r="EP6" s="159">
        <v>0</v>
      </c>
      <c r="EQ6" s="159">
        <v>36053334</v>
      </c>
      <c r="ER6" s="159">
        <v>108160000</v>
      </c>
      <c r="ES6" s="159">
        <v>0</v>
      </c>
      <c r="ET6" s="159">
        <v>0</v>
      </c>
      <c r="EU6" s="159">
        <v>0</v>
      </c>
      <c r="EV6" s="159">
        <v>0</v>
      </c>
      <c r="EW6" s="159">
        <v>0</v>
      </c>
      <c r="EX6" s="159">
        <v>0</v>
      </c>
      <c r="EY6" s="159">
        <v>0</v>
      </c>
      <c r="EZ6" s="159">
        <v>0</v>
      </c>
      <c r="FA6" s="159">
        <v>0</v>
      </c>
      <c r="FB6" s="159">
        <v>0</v>
      </c>
      <c r="FC6" s="159">
        <v>0</v>
      </c>
      <c r="FD6" s="159">
        <v>0</v>
      </c>
      <c r="FE6" s="159">
        <v>0</v>
      </c>
      <c r="FF6" s="159">
        <v>0</v>
      </c>
      <c r="FG6" s="159">
        <v>44994560</v>
      </c>
      <c r="FH6" s="159">
        <v>0</v>
      </c>
      <c r="FI6" s="159">
        <v>0</v>
      </c>
      <c r="FJ6" s="159">
        <v>0</v>
      </c>
      <c r="FK6" s="159">
        <v>0</v>
      </c>
      <c r="FL6" s="159">
        <v>0</v>
      </c>
      <c r="FM6" s="159">
        <v>0</v>
      </c>
      <c r="FN6" s="159">
        <v>0</v>
      </c>
      <c r="FO6" s="159">
        <v>44994560</v>
      </c>
      <c r="FP6" s="159">
        <v>0</v>
      </c>
      <c r="FQ6" s="159">
        <v>0</v>
      </c>
      <c r="FR6" s="159">
        <v>0</v>
      </c>
      <c r="FS6" s="159">
        <v>0</v>
      </c>
      <c r="FT6" s="159">
        <v>44994560</v>
      </c>
      <c r="FU6" s="159">
        <v>44994560</v>
      </c>
      <c r="FV6" s="159">
        <v>0</v>
      </c>
      <c r="FW6" s="159">
        <v>0</v>
      </c>
      <c r="FX6" s="159">
        <v>0</v>
      </c>
      <c r="FY6" s="159">
        <v>0</v>
      </c>
      <c r="FZ6" s="159">
        <v>0</v>
      </c>
      <c r="GA6" s="159">
        <v>0</v>
      </c>
      <c r="GB6" s="159">
        <v>0</v>
      </c>
      <c r="GC6" s="159">
        <v>44994560</v>
      </c>
      <c r="GD6" s="159">
        <v>0</v>
      </c>
      <c r="GE6" s="159">
        <v>0</v>
      </c>
      <c r="GF6" s="159">
        <v>0</v>
      </c>
      <c r="GG6" s="159">
        <v>0</v>
      </c>
      <c r="GH6" s="159">
        <v>44994560</v>
      </c>
      <c r="GI6" s="159">
        <v>22497280</v>
      </c>
      <c r="GJ6" s="159">
        <v>0</v>
      </c>
      <c r="GK6" s="159">
        <v>0</v>
      </c>
      <c r="GL6" s="159">
        <v>0</v>
      </c>
      <c r="GM6" s="159">
        <v>0</v>
      </c>
      <c r="GN6" s="159">
        <v>0</v>
      </c>
      <c r="GO6" s="159">
        <v>0</v>
      </c>
      <c r="GP6" s="159">
        <v>0</v>
      </c>
      <c r="GQ6" s="159">
        <v>22497280</v>
      </c>
      <c r="GR6" s="159">
        <v>0</v>
      </c>
      <c r="GS6" s="159">
        <v>0</v>
      </c>
      <c r="GT6" s="159">
        <v>0</v>
      </c>
      <c r="GU6" s="159">
        <v>0</v>
      </c>
      <c r="GV6" s="159">
        <v>22497280</v>
      </c>
      <c r="GW6" s="159">
        <v>112486400</v>
      </c>
      <c r="GX6" s="160">
        <v>424646400</v>
      </c>
    </row>
    <row r="7" spans="1:206">
      <c r="A7" s="156">
        <v>230102700</v>
      </c>
      <c r="B7" s="156" t="s">
        <v>757</v>
      </c>
      <c r="C7" s="157">
        <v>6</v>
      </c>
      <c r="D7" s="158" t="str">
        <f>_xlfn.XLOOKUP(C7,'[1]Estrategico f'!B:B,'[1]Estrategico f'!U:U,"",0)</f>
        <v>Conexiones a internet fijo y / o móvil</v>
      </c>
      <c r="E7" s="158" t="str">
        <f>_xlfn.XLOOKUP(C7,'[1]Estrategico f'!B:B,'[1]Estrategico f'!V:V,"",0)</f>
        <v>Comunidades de Conectividad</v>
      </c>
      <c r="F7" s="159">
        <v>0</v>
      </c>
      <c r="G7" s="159">
        <v>0</v>
      </c>
      <c r="H7" s="159">
        <v>0</v>
      </c>
      <c r="I7" s="159">
        <v>0</v>
      </c>
      <c r="J7" s="159">
        <v>0</v>
      </c>
      <c r="K7" s="159">
        <v>0</v>
      </c>
      <c r="L7" s="159">
        <v>0</v>
      </c>
      <c r="M7" s="159">
        <v>0</v>
      </c>
      <c r="N7" s="159">
        <v>0</v>
      </c>
      <c r="O7" s="159">
        <v>0</v>
      </c>
      <c r="P7" s="159">
        <v>0</v>
      </c>
      <c r="Q7" s="159">
        <v>0</v>
      </c>
      <c r="R7" s="159">
        <v>0</v>
      </c>
      <c r="S7" s="159">
        <v>0</v>
      </c>
      <c r="T7" s="159">
        <v>300000000</v>
      </c>
      <c r="U7" s="159">
        <v>0</v>
      </c>
      <c r="V7" s="159">
        <v>0</v>
      </c>
      <c r="W7" s="159">
        <v>0</v>
      </c>
      <c r="X7" s="159">
        <v>0</v>
      </c>
      <c r="Y7" s="159">
        <v>0</v>
      </c>
      <c r="Z7" s="159">
        <v>0</v>
      </c>
      <c r="AA7" s="159">
        <v>0</v>
      </c>
      <c r="AB7" s="159">
        <v>300000000</v>
      </c>
      <c r="AC7" s="159">
        <v>17000000000</v>
      </c>
      <c r="AD7" s="159">
        <v>0</v>
      </c>
      <c r="AE7" s="159">
        <v>0</v>
      </c>
      <c r="AF7" s="159">
        <v>17000000000</v>
      </c>
      <c r="AG7" s="159">
        <v>17300000000</v>
      </c>
      <c r="AH7" s="159">
        <v>17300000000</v>
      </c>
      <c r="AI7" s="159">
        <v>151456312</v>
      </c>
      <c r="AJ7" s="159">
        <v>0</v>
      </c>
      <c r="AK7" s="159">
        <v>0</v>
      </c>
      <c r="AL7" s="159">
        <v>0</v>
      </c>
      <c r="AM7" s="159">
        <v>0</v>
      </c>
      <c r="AN7" s="159">
        <v>0</v>
      </c>
      <c r="AO7" s="159">
        <v>0</v>
      </c>
      <c r="AP7" s="159">
        <v>0</v>
      </c>
      <c r="AQ7" s="159">
        <v>151456312</v>
      </c>
      <c r="AR7" s="159">
        <v>3521035599</v>
      </c>
      <c r="AS7" s="159">
        <v>0</v>
      </c>
      <c r="AT7" s="159">
        <v>0</v>
      </c>
      <c r="AU7" s="159">
        <v>3521035599</v>
      </c>
      <c r="AV7" s="159">
        <v>3672491911</v>
      </c>
      <c r="AW7" s="159">
        <v>136310688</v>
      </c>
      <c r="AX7" s="159">
        <v>0</v>
      </c>
      <c r="AY7" s="159">
        <v>0</v>
      </c>
      <c r="AZ7" s="159">
        <v>0</v>
      </c>
      <c r="BA7" s="159">
        <v>0</v>
      </c>
      <c r="BB7" s="159">
        <v>0</v>
      </c>
      <c r="BC7" s="159">
        <v>0</v>
      </c>
      <c r="BD7" s="159">
        <v>0</v>
      </c>
      <c r="BE7" s="159">
        <v>136310688</v>
      </c>
      <c r="BF7" s="159">
        <v>3168932039</v>
      </c>
      <c r="BG7" s="159">
        <v>0</v>
      </c>
      <c r="BH7" s="159">
        <v>0</v>
      </c>
      <c r="BI7" s="159">
        <v>3168932039</v>
      </c>
      <c r="BJ7" s="159">
        <v>3305242727</v>
      </c>
      <c r="BK7" s="159">
        <v>0</v>
      </c>
      <c r="BL7" s="159">
        <v>0</v>
      </c>
      <c r="BM7" s="159">
        <v>0</v>
      </c>
      <c r="BN7" s="159">
        <v>0</v>
      </c>
      <c r="BO7" s="159">
        <v>0</v>
      </c>
      <c r="BP7" s="159">
        <v>0</v>
      </c>
      <c r="BQ7" s="159">
        <v>0</v>
      </c>
      <c r="BR7" s="159">
        <v>0</v>
      </c>
      <c r="BS7" s="159">
        <v>0</v>
      </c>
      <c r="BT7" s="159">
        <v>0</v>
      </c>
      <c r="BU7" s="159">
        <v>0</v>
      </c>
      <c r="BV7" s="159">
        <v>0</v>
      </c>
      <c r="BW7" s="159">
        <v>0</v>
      </c>
      <c r="BX7" s="159">
        <v>0</v>
      </c>
      <c r="BY7" s="159">
        <v>24233000</v>
      </c>
      <c r="BZ7" s="159">
        <v>0</v>
      </c>
      <c r="CA7" s="159">
        <v>0</v>
      </c>
      <c r="CB7" s="159">
        <v>0</v>
      </c>
      <c r="CC7" s="159">
        <v>0</v>
      </c>
      <c r="CD7" s="159">
        <v>0</v>
      </c>
      <c r="CE7" s="159">
        <v>0</v>
      </c>
      <c r="CF7" s="159">
        <v>0</v>
      </c>
      <c r="CG7" s="159">
        <v>24233000</v>
      </c>
      <c r="CH7" s="159">
        <v>563365696</v>
      </c>
      <c r="CI7" s="159">
        <v>0</v>
      </c>
      <c r="CJ7" s="159">
        <v>0</v>
      </c>
      <c r="CK7" s="159">
        <v>563365696</v>
      </c>
      <c r="CL7" s="159">
        <v>587598696</v>
      </c>
      <c r="CM7" s="159">
        <v>7565333334</v>
      </c>
      <c r="CN7" s="159">
        <v>81120000</v>
      </c>
      <c r="CO7" s="159">
        <v>0</v>
      </c>
      <c r="CP7" s="159">
        <v>0</v>
      </c>
      <c r="CQ7" s="159">
        <v>0</v>
      </c>
      <c r="CR7" s="159">
        <v>0</v>
      </c>
      <c r="CS7" s="159">
        <v>0</v>
      </c>
      <c r="CT7" s="159">
        <v>0</v>
      </c>
      <c r="CU7" s="159">
        <v>0</v>
      </c>
      <c r="CV7" s="159">
        <v>81120000</v>
      </c>
      <c r="CW7" s="159">
        <v>1813333334</v>
      </c>
      <c r="CX7" s="159">
        <v>0</v>
      </c>
      <c r="CY7" s="159" t="s">
        <v>931</v>
      </c>
      <c r="CZ7" s="159">
        <v>1813333334</v>
      </c>
      <c r="DA7" s="159">
        <v>1894453334</v>
      </c>
      <c r="DB7" s="159">
        <v>81120000</v>
      </c>
      <c r="DC7" s="159">
        <v>0</v>
      </c>
      <c r="DD7" s="159">
        <v>0</v>
      </c>
      <c r="DE7" s="159">
        <v>0</v>
      </c>
      <c r="DF7" s="159">
        <v>0</v>
      </c>
      <c r="DG7" s="159">
        <v>0</v>
      </c>
      <c r="DH7" s="159">
        <v>0</v>
      </c>
      <c r="DI7" s="159">
        <v>0</v>
      </c>
      <c r="DJ7" s="159">
        <v>81120000</v>
      </c>
      <c r="DK7" s="159">
        <v>1813333333</v>
      </c>
      <c r="DL7" s="159">
        <v>0</v>
      </c>
      <c r="DM7" s="159">
        <v>0</v>
      </c>
      <c r="DN7" s="159">
        <v>1813333333</v>
      </c>
      <c r="DO7" s="159">
        <v>1894453333</v>
      </c>
      <c r="DP7" s="159">
        <v>81120000</v>
      </c>
      <c r="DQ7" s="159">
        <v>0</v>
      </c>
      <c r="DR7" s="159">
        <v>0</v>
      </c>
      <c r="DS7" s="159">
        <v>0</v>
      </c>
      <c r="DT7" s="159">
        <v>0</v>
      </c>
      <c r="DU7" s="159">
        <v>0</v>
      </c>
      <c r="DV7" s="159">
        <v>0</v>
      </c>
      <c r="DW7" s="159">
        <v>0</v>
      </c>
      <c r="DX7" s="159">
        <v>81120000</v>
      </c>
      <c r="DY7" s="159">
        <v>1813333333</v>
      </c>
      <c r="DZ7" s="159">
        <v>0</v>
      </c>
      <c r="EA7" s="159">
        <v>0</v>
      </c>
      <c r="EB7" s="159">
        <v>1813333333</v>
      </c>
      <c r="EC7" s="159">
        <v>1894453333</v>
      </c>
      <c r="ED7" s="159">
        <v>81120000</v>
      </c>
      <c r="EE7" s="159">
        <v>0</v>
      </c>
      <c r="EF7" s="159">
        <v>0</v>
      </c>
      <c r="EG7" s="159">
        <v>0</v>
      </c>
      <c r="EH7" s="159">
        <v>0</v>
      </c>
      <c r="EI7" s="159">
        <v>0</v>
      </c>
      <c r="EJ7" s="159">
        <v>0</v>
      </c>
      <c r="EK7" s="159">
        <v>0</v>
      </c>
      <c r="EL7" s="159">
        <v>81120000</v>
      </c>
      <c r="EM7" s="159">
        <v>1813333333</v>
      </c>
      <c r="EN7" s="159">
        <v>0</v>
      </c>
      <c r="EO7" s="159">
        <v>0</v>
      </c>
      <c r="EP7" s="159">
        <v>1813333333</v>
      </c>
      <c r="EQ7" s="159">
        <v>1894453333</v>
      </c>
      <c r="ER7" s="159">
        <v>7577813333</v>
      </c>
      <c r="ES7" s="159">
        <v>84364800</v>
      </c>
      <c r="ET7" s="159">
        <v>0</v>
      </c>
      <c r="EU7" s="159">
        <v>0</v>
      </c>
      <c r="EV7" s="159">
        <v>0</v>
      </c>
      <c r="EW7" s="159">
        <v>0</v>
      </c>
      <c r="EX7" s="159">
        <v>0</v>
      </c>
      <c r="EY7" s="159">
        <v>0</v>
      </c>
      <c r="EZ7" s="159">
        <v>0</v>
      </c>
      <c r="FA7" s="159">
        <v>84364800</v>
      </c>
      <c r="FB7" s="159">
        <v>1813333333</v>
      </c>
      <c r="FC7" s="159">
        <v>0</v>
      </c>
      <c r="FD7" s="159">
        <v>0</v>
      </c>
      <c r="FE7" s="159">
        <v>1813333333</v>
      </c>
      <c r="FF7" s="159">
        <v>1897698133</v>
      </c>
      <c r="FG7" s="159">
        <v>84364800</v>
      </c>
      <c r="FH7" s="159">
        <v>0</v>
      </c>
      <c r="FI7" s="159">
        <v>0</v>
      </c>
      <c r="FJ7" s="159">
        <v>0</v>
      </c>
      <c r="FK7" s="159">
        <v>0</v>
      </c>
      <c r="FL7" s="159">
        <v>0</v>
      </c>
      <c r="FM7" s="159">
        <v>0</v>
      </c>
      <c r="FN7" s="159">
        <v>0</v>
      </c>
      <c r="FO7" s="159">
        <v>84364800</v>
      </c>
      <c r="FP7" s="159">
        <v>1813333333</v>
      </c>
      <c r="FQ7" s="159">
        <v>0</v>
      </c>
      <c r="FR7" s="159">
        <v>0</v>
      </c>
      <c r="FS7" s="159">
        <v>1813333333</v>
      </c>
      <c r="FT7" s="159">
        <v>1897698133</v>
      </c>
      <c r="FU7" s="159">
        <v>84364800</v>
      </c>
      <c r="FV7" s="159">
        <v>0</v>
      </c>
      <c r="FW7" s="159">
        <v>0</v>
      </c>
      <c r="FX7" s="159">
        <v>0</v>
      </c>
      <c r="FY7" s="159">
        <v>0</v>
      </c>
      <c r="FZ7" s="159">
        <v>0</v>
      </c>
      <c r="GA7" s="159">
        <v>0</v>
      </c>
      <c r="GB7" s="159">
        <v>0</v>
      </c>
      <c r="GC7" s="159">
        <v>84364800</v>
      </c>
      <c r="GD7" s="159">
        <v>1813333333</v>
      </c>
      <c r="GE7" s="159">
        <v>0</v>
      </c>
      <c r="GF7" s="159">
        <v>0</v>
      </c>
      <c r="GG7" s="159">
        <v>1813333333</v>
      </c>
      <c r="GH7" s="159">
        <v>1897698133</v>
      </c>
      <c r="GI7" s="159">
        <v>84364800</v>
      </c>
      <c r="GJ7" s="159">
        <v>0</v>
      </c>
      <c r="GK7" s="159">
        <v>0</v>
      </c>
      <c r="GL7" s="159">
        <v>0</v>
      </c>
      <c r="GM7" s="159">
        <v>0</v>
      </c>
      <c r="GN7" s="159">
        <v>0</v>
      </c>
      <c r="GO7" s="159">
        <v>0</v>
      </c>
      <c r="GP7" s="159">
        <v>0</v>
      </c>
      <c r="GQ7" s="159">
        <v>84364800</v>
      </c>
      <c r="GR7" s="159">
        <v>1813333334</v>
      </c>
      <c r="GS7" s="159">
        <v>0</v>
      </c>
      <c r="GT7" s="159">
        <v>0</v>
      </c>
      <c r="GU7" s="159">
        <v>1813333334</v>
      </c>
      <c r="GV7" s="159">
        <v>1897698134</v>
      </c>
      <c r="GW7" s="159">
        <v>7590792533</v>
      </c>
      <c r="GX7" s="160">
        <v>40033939200</v>
      </c>
    </row>
    <row r="8" spans="1:206" ht="28.8">
      <c r="A8" s="156">
        <v>230102800</v>
      </c>
      <c r="B8" s="156" t="s">
        <v>757</v>
      </c>
      <c r="C8" s="157">
        <v>7</v>
      </c>
      <c r="D8" s="158" t="str">
        <f>_xlfn.XLOOKUP(C8,'[1]Estrategico f'!B:B,'[1]Estrategico f'!U:U,"",0)</f>
        <v>Municipios y áreas no municipalizadas conectados a redes de servicio</v>
      </c>
      <c r="E8" s="158" t="str">
        <f>_xlfn.XLOOKUP(C8,'[1]Estrategico f'!B:B,'[1]Estrategico f'!V:V,"",0)</f>
        <v xml:space="preserve">Red Troncal Neutra para mejorar el tráfico de internet </v>
      </c>
      <c r="F8" s="159">
        <v>0</v>
      </c>
      <c r="G8" s="159">
        <v>0</v>
      </c>
      <c r="H8" s="159">
        <v>0</v>
      </c>
      <c r="I8" s="159">
        <v>0</v>
      </c>
      <c r="J8" s="159">
        <v>0</v>
      </c>
      <c r="K8" s="159">
        <v>0</v>
      </c>
      <c r="L8" s="159">
        <v>0</v>
      </c>
      <c r="M8" s="159">
        <v>0</v>
      </c>
      <c r="N8" s="159">
        <v>0</v>
      </c>
      <c r="O8" s="159">
        <v>0</v>
      </c>
      <c r="P8" s="159">
        <v>0</v>
      </c>
      <c r="Q8" s="159">
        <v>0</v>
      </c>
      <c r="R8" s="159">
        <v>0</v>
      </c>
      <c r="S8" s="159">
        <v>0</v>
      </c>
      <c r="T8" s="159">
        <v>100000000</v>
      </c>
      <c r="U8" s="159">
        <v>0</v>
      </c>
      <c r="V8" s="159">
        <v>0</v>
      </c>
      <c r="W8" s="159">
        <v>0</v>
      </c>
      <c r="X8" s="159">
        <v>0</v>
      </c>
      <c r="Y8" s="159">
        <v>0</v>
      </c>
      <c r="Z8" s="159">
        <v>0</v>
      </c>
      <c r="AA8" s="159">
        <v>0</v>
      </c>
      <c r="AB8" s="159">
        <v>100000000</v>
      </c>
      <c r="AC8" s="159">
        <v>0</v>
      </c>
      <c r="AD8" s="159">
        <v>0</v>
      </c>
      <c r="AE8" s="159">
        <v>0</v>
      </c>
      <c r="AF8" s="159">
        <v>0</v>
      </c>
      <c r="AG8" s="159">
        <v>100000000</v>
      </c>
      <c r="AH8" s="159">
        <v>100000000</v>
      </c>
      <c r="AI8" s="159">
        <v>0</v>
      </c>
      <c r="AJ8" s="159">
        <v>0</v>
      </c>
      <c r="AK8" s="159">
        <v>0</v>
      </c>
      <c r="AL8" s="159">
        <v>0</v>
      </c>
      <c r="AM8" s="159">
        <v>0</v>
      </c>
      <c r="AN8" s="159">
        <v>0</v>
      </c>
      <c r="AO8" s="159">
        <v>0</v>
      </c>
      <c r="AP8" s="159">
        <v>0</v>
      </c>
      <c r="AQ8" s="159">
        <v>0</v>
      </c>
      <c r="AR8" s="159">
        <v>0</v>
      </c>
      <c r="AS8" s="159">
        <v>0</v>
      </c>
      <c r="AT8" s="159">
        <v>0</v>
      </c>
      <c r="AU8" s="159">
        <v>0</v>
      </c>
      <c r="AV8" s="159">
        <v>0</v>
      </c>
      <c r="AW8" s="159">
        <v>0</v>
      </c>
      <c r="AX8" s="159">
        <v>0</v>
      </c>
      <c r="AY8" s="159">
        <v>0</v>
      </c>
      <c r="AZ8" s="159">
        <v>0</v>
      </c>
      <c r="BA8" s="159">
        <v>0</v>
      </c>
      <c r="BB8" s="159">
        <v>0</v>
      </c>
      <c r="BC8" s="159">
        <v>0</v>
      </c>
      <c r="BD8" s="159">
        <v>0</v>
      </c>
      <c r="BE8" s="159">
        <v>0</v>
      </c>
      <c r="BF8" s="159">
        <v>0</v>
      </c>
      <c r="BG8" s="159">
        <v>0</v>
      </c>
      <c r="BH8" s="159">
        <v>0</v>
      </c>
      <c r="BI8" s="159">
        <v>0</v>
      </c>
      <c r="BJ8" s="159">
        <v>0</v>
      </c>
      <c r="BK8" s="159">
        <v>44571429</v>
      </c>
      <c r="BL8" s="159">
        <v>0</v>
      </c>
      <c r="BM8" s="159">
        <v>0</v>
      </c>
      <c r="BN8" s="159">
        <v>0</v>
      </c>
      <c r="BO8" s="159">
        <v>0</v>
      </c>
      <c r="BP8" s="159">
        <v>0</v>
      </c>
      <c r="BQ8" s="159">
        <v>0</v>
      </c>
      <c r="BR8" s="159">
        <v>0</v>
      </c>
      <c r="BS8" s="159">
        <v>44571429</v>
      </c>
      <c r="BT8" s="159">
        <v>964285714</v>
      </c>
      <c r="BU8" s="159">
        <v>1928571429</v>
      </c>
      <c r="BV8" s="159">
        <v>0</v>
      </c>
      <c r="BW8" s="159">
        <v>2892857143</v>
      </c>
      <c r="BX8" s="159">
        <v>2937428572</v>
      </c>
      <c r="BY8" s="159">
        <v>59428571</v>
      </c>
      <c r="BZ8" s="159">
        <v>0</v>
      </c>
      <c r="CA8" s="159">
        <v>0</v>
      </c>
      <c r="CB8" s="159">
        <v>0</v>
      </c>
      <c r="CC8" s="159">
        <v>0</v>
      </c>
      <c r="CD8" s="159">
        <v>0</v>
      </c>
      <c r="CE8" s="159">
        <v>0</v>
      </c>
      <c r="CF8" s="159">
        <v>0</v>
      </c>
      <c r="CG8" s="159">
        <v>59428571</v>
      </c>
      <c r="CH8" s="159">
        <v>1285714286</v>
      </c>
      <c r="CI8" s="159">
        <v>2571428571</v>
      </c>
      <c r="CJ8" s="159">
        <v>0</v>
      </c>
      <c r="CK8" s="159">
        <v>3857142857</v>
      </c>
      <c r="CL8" s="159">
        <v>3916571428</v>
      </c>
      <c r="CM8" s="159">
        <v>6854000000</v>
      </c>
      <c r="CN8" s="159">
        <v>27040000</v>
      </c>
      <c r="CO8" s="159">
        <v>0</v>
      </c>
      <c r="CP8" s="159">
        <v>0</v>
      </c>
      <c r="CQ8" s="159">
        <v>0</v>
      </c>
      <c r="CR8" s="159">
        <v>0</v>
      </c>
      <c r="CS8" s="159">
        <v>0</v>
      </c>
      <c r="CT8" s="159">
        <v>0</v>
      </c>
      <c r="CU8" s="159">
        <v>0</v>
      </c>
      <c r="CV8" s="159">
        <v>27040000</v>
      </c>
      <c r="CW8" s="159">
        <v>562500000</v>
      </c>
      <c r="CX8" s="159">
        <v>0</v>
      </c>
      <c r="CY8" s="159" t="s">
        <v>931</v>
      </c>
      <c r="CZ8" s="159">
        <v>562500000</v>
      </c>
      <c r="DA8" s="159">
        <v>589540000</v>
      </c>
      <c r="DB8" s="159">
        <v>27040000</v>
      </c>
      <c r="DC8" s="159">
        <v>0</v>
      </c>
      <c r="DD8" s="159">
        <v>0</v>
      </c>
      <c r="DE8" s="159">
        <v>0</v>
      </c>
      <c r="DF8" s="159">
        <v>0</v>
      </c>
      <c r="DG8" s="159">
        <v>0</v>
      </c>
      <c r="DH8" s="159">
        <v>0</v>
      </c>
      <c r="DI8" s="159">
        <v>0</v>
      </c>
      <c r="DJ8" s="159">
        <v>27040000</v>
      </c>
      <c r="DK8" s="159">
        <v>562500000</v>
      </c>
      <c r="DL8" s="159">
        <v>0</v>
      </c>
      <c r="DM8" s="159">
        <v>0</v>
      </c>
      <c r="DN8" s="159">
        <v>562500000</v>
      </c>
      <c r="DO8" s="159">
        <v>589540000</v>
      </c>
      <c r="DP8" s="159">
        <v>27040000</v>
      </c>
      <c r="DQ8" s="159">
        <v>0</v>
      </c>
      <c r="DR8" s="159">
        <v>0</v>
      </c>
      <c r="DS8" s="159">
        <v>0</v>
      </c>
      <c r="DT8" s="159">
        <v>0</v>
      </c>
      <c r="DU8" s="159">
        <v>0</v>
      </c>
      <c r="DV8" s="159">
        <v>0</v>
      </c>
      <c r="DW8" s="159">
        <v>0</v>
      </c>
      <c r="DX8" s="159">
        <v>27040000</v>
      </c>
      <c r="DY8" s="159">
        <v>562500000</v>
      </c>
      <c r="DZ8" s="159">
        <v>0</v>
      </c>
      <c r="EA8" s="159">
        <v>0</v>
      </c>
      <c r="EB8" s="159">
        <v>562500000</v>
      </c>
      <c r="EC8" s="159">
        <v>589540000</v>
      </c>
      <c r="ED8" s="159">
        <v>27040000</v>
      </c>
      <c r="EE8" s="159">
        <v>0</v>
      </c>
      <c r="EF8" s="159">
        <v>0</v>
      </c>
      <c r="EG8" s="159">
        <v>0</v>
      </c>
      <c r="EH8" s="159">
        <v>0</v>
      </c>
      <c r="EI8" s="159">
        <v>0</v>
      </c>
      <c r="EJ8" s="159">
        <v>0</v>
      </c>
      <c r="EK8" s="159">
        <v>0</v>
      </c>
      <c r="EL8" s="159">
        <v>27040000</v>
      </c>
      <c r="EM8" s="159">
        <v>562500000</v>
      </c>
      <c r="EN8" s="159">
        <v>0</v>
      </c>
      <c r="EO8" s="159">
        <v>0</v>
      </c>
      <c r="EP8" s="159">
        <v>562500000</v>
      </c>
      <c r="EQ8" s="159">
        <v>589540000</v>
      </c>
      <c r="ER8" s="159">
        <v>2358160000</v>
      </c>
      <c r="ES8" s="159">
        <v>37495466</v>
      </c>
      <c r="ET8" s="159">
        <v>0</v>
      </c>
      <c r="EU8" s="159">
        <v>0</v>
      </c>
      <c r="EV8" s="159">
        <v>0</v>
      </c>
      <c r="EW8" s="159">
        <v>0</v>
      </c>
      <c r="EX8" s="159">
        <v>0</v>
      </c>
      <c r="EY8" s="159">
        <v>0</v>
      </c>
      <c r="EZ8" s="159">
        <v>0</v>
      </c>
      <c r="FA8" s="159">
        <v>37495466</v>
      </c>
      <c r="FB8" s="159">
        <v>0</v>
      </c>
      <c r="FC8" s="159">
        <v>0</v>
      </c>
      <c r="FD8" s="159">
        <v>0</v>
      </c>
      <c r="FE8" s="159">
        <v>0</v>
      </c>
      <c r="FF8" s="159">
        <v>37495466</v>
      </c>
      <c r="FG8" s="159">
        <v>37495467</v>
      </c>
      <c r="FH8" s="159">
        <v>0</v>
      </c>
      <c r="FI8" s="159">
        <v>0</v>
      </c>
      <c r="FJ8" s="159">
        <v>0</v>
      </c>
      <c r="FK8" s="159">
        <v>0</v>
      </c>
      <c r="FL8" s="159">
        <v>0</v>
      </c>
      <c r="FM8" s="159">
        <v>0</v>
      </c>
      <c r="FN8" s="159">
        <v>0</v>
      </c>
      <c r="FO8" s="159">
        <v>37495467</v>
      </c>
      <c r="FP8" s="159">
        <v>0</v>
      </c>
      <c r="FQ8" s="159">
        <v>0</v>
      </c>
      <c r="FR8" s="159">
        <v>0</v>
      </c>
      <c r="FS8" s="159">
        <v>0</v>
      </c>
      <c r="FT8" s="159">
        <v>37495467</v>
      </c>
      <c r="FU8" s="159">
        <v>37495467</v>
      </c>
      <c r="FV8" s="159">
        <v>0</v>
      </c>
      <c r="FW8" s="159">
        <v>0</v>
      </c>
      <c r="FX8" s="159">
        <v>0</v>
      </c>
      <c r="FY8" s="159">
        <v>0</v>
      </c>
      <c r="FZ8" s="159">
        <v>0</v>
      </c>
      <c r="GA8" s="159">
        <v>0</v>
      </c>
      <c r="GB8" s="159">
        <v>0</v>
      </c>
      <c r="GC8" s="159">
        <v>37495467</v>
      </c>
      <c r="GD8" s="159">
        <v>0</v>
      </c>
      <c r="GE8" s="159">
        <v>0</v>
      </c>
      <c r="GF8" s="159">
        <v>0</v>
      </c>
      <c r="GG8" s="159">
        <v>0</v>
      </c>
      <c r="GH8" s="159">
        <v>37495467</v>
      </c>
      <c r="GI8" s="159">
        <v>0</v>
      </c>
      <c r="GJ8" s="159">
        <v>0</v>
      </c>
      <c r="GK8" s="159">
        <v>0</v>
      </c>
      <c r="GL8" s="159">
        <v>0</v>
      </c>
      <c r="GM8" s="159">
        <v>0</v>
      </c>
      <c r="GN8" s="159">
        <v>0</v>
      </c>
      <c r="GO8" s="159">
        <v>0</v>
      </c>
      <c r="GP8" s="159">
        <v>0</v>
      </c>
      <c r="GQ8" s="159">
        <v>0</v>
      </c>
      <c r="GR8" s="159">
        <v>0</v>
      </c>
      <c r="GS8" s="159">
        <v>0</v>
      </c>
      <c r="GT8" s="159">
        <v>0</v>
      </c>
      <c r="GU8" s="159">
        <v>0</v>
      </c>
      <c r="GV8" s="159">
        <v>0</v>
      </c>
      <c r="GW8" s="159">
        <v>112486400</v>
      </c>
      <c r="GX8" s="160">
        <v>9424646400</v>
      </c>
    </row>
    <row r="9" spans="1:206" ht="28.8">
      <c r="A9" s="156">
        <v>230101400</v>
      </c>
      <c r="B9" s="156" t="s">
        <v>757</v>
      </c>
      <c r="C9" s="157">
        <v>8</v>
      </c>
      <c r="D9" s="158" t="str">
        <f>_xlfn.XLOOKUP(C9,'[1]Estrategico f'!B:B,'[1]Estrategico f'!U:U,"",0)</f>
        <v>Municipios asistidos en despliegue de infraestructura (TDT y radio)</v>
      </c>
      <c r="E9" s="158" t="str">
        <f>_xlfn.XLOOKUP(C9,'[1]Estrategico f'!B:B,'[1]Estrategico f'!V:V,"",0)</f>
        <v>Asistencia Técnica a municipios para eliminación de barreras – TDT – Radio</v>
      </c>
      <c r="F9" s="159">
        <v>0</v>
      </c>
      <c r="G9" s="159">
        <v>0</v>
      </c>
      <c r="H9" s="159">
        <v>0</v>
      </c>
      <c r="I9" s="159">
        <v>0</v>
      </c>
      <c r="J9" s="159">
        <v>0</v>
      </c>
      <c r="K9" s="159">
        <v>0</v>
      </c>
      <c r="L9" s="159">
        <v>0</v>
      </c>
      <c r="M9" s="159">
        <v>0</v>
      </c>
      <c r="N9" s="159">
        <v>0</v>
      </c>
      <c r="O9" s="159">
        <v>0</v>
      </c>
      <c r="P9" s="159">
        <v>0</v>
      </c>
      <c r="Q9" s="159">
        <v>0</v>
      </c>
      <c r="R9" s="159">
        <v>0</v>
      </c>
      <c r="S9" s="159">
        <v>0</v>
      </c>
      <c r="T9" s="159">
        <v>0</v>
      </c>
      <c r="U9" s="159">
        <v>0</v>
      </c>
      <c r="V9" s="159">
        <v>0</v>
      </c>
      <c r="W9" s="159">
        <v>0</v>
      </c>
      <c r="X9" s="159">
        <v>0</v>
      </c>
      <c r="Y9" s="159">
        <v>0</v>
      </c>
      <c r="Z9" s="159">
        <v>0</v>
      </c>
      <c r="AA9" s="159">
        <v>0</v>
      </c>
      <c r="AB9" s="159">
        <v>0</v>
      </c>
      <c r="AC9" s="159">
        <v>0</v>
      </c>
      <c r="AD9" s="159">
        <v>0</v>
      </c>
      <c r="AE9" s="159">
        <v>0</v>
      </c>
      <c r="AF9" s="159">
        <v>0</v>
      </c>
      <c r="AG9" s="159">
        <v>0</v>
      </c>
      <c r="AH9" s="159">
        <v>0</v>
      </c>
      <c r="AI9" s="159">
        <v>0</v>
      </c>
      <c r="AJ9" s="159">
        <v>0</v>
      </c>
      <c r="AK9" s="159">
        <v>0</v>
      </c>
      <c r="AL9" s="159">
        <v>0</v>
      </c>
      <c r="AM9" s="159">
        <v>0</v>
      </c>
      <c r="AN9" s="159">
        <v>0</v>
      </c>
      <c r="AO9" s="159">
        <v>0</v>
      </c>
      <c r="AP9" s="159">
        <v>0</v>
      </c>
      <c r="AQ9" s="159">
        <v>0</v>
      </c>
      <c r="AR9" s="159">
        <v>0</v>
      </c>
      <c r="AS9" s="159">
        <v>0</v>
      </c>
      <c r="AT9" s="159">
        <v>0</v>
      </c>
      <c r="AU9" s="159">
        <v>0</v>
      </c>
      <c r="AV9" s="159">
        <v>0</v>
      </c>
      <c r="AW9" s="159">
        <v>0</v>
      </c>
      <c r="AX9" s="159">
        <v>0</v>
      </c>
      <c r="AY9" s="159">
        <v>0</v>
      </c>
      <c r="AZ9" s="159">
        <v>0</v>
      </c>
      <c r="BA9" s="159">
        <v>0</v>
      </c>
      <c r="BB9" s="159">
        <v>0</v>
      </c>
      <c r="BC9" s="159">
        <v>0</v>
      </c>
      <c r="BD9" s="159">
        <v>0</v>
      </c>
      <c r="BE9" s="159">
        <v>0</v>
      </c>
      <c r="BF9" s="159">
        <v>0</v>
      </c>
      <c r="BG9" s="159">
        <v>0</v>
      </c>
      <c r="BH9" s="159">
        <v>0</v>
      </c>
      <c r="BI9" s="159">
        <v>0</v>
      </c>
      <c r="BJ9" s="159">
        <v>0</v>
      </c>
      <c r="BK9" s="159">
        <v>0</v>
      </c>
      <c r="BL9" s="159">
        <v>0</v>
      </c>
      <c r="BM9" s="159">
        <v>0</v>
      </c>
      <c r="BN9" s="159">
        <v>0</v>
      </c>
      <c r="BO9" s="159">
        <v>0</v>
      </c>
      <c r="BP9" s="159">
        <v>0</v>
      </c>
      <c r="BQ9" s="159">
        <v>0</v>
      </c>
      <c r="BR9" s="159">
        <v>0</v>
      </c>
      <c r="BS9" s="159">
        <v>0</v>
      </c>
      <c r="BT9" s="159">
        <v>2500000000</v>
      </c>
      <c r="BU9" s="159">
        <v>0</v>
      </c>
      <c r="BV9" s="159">
        <v>0</v>
      </c>
      <c r="BW9" s="159">
        <v>2500000000</v>
      </c>
      <c r="BX9" s="159">
        <v>2500000000</v>
      </c>
      <c r="BY9" s="159">
        <v>0</v>
      </c>
      <c r="BZ9" s="159">
        <v>0</v>
      </c>
      <c r="CA9" s="159">
        <v>0</v>
      </c>
      <c r="CB9" s="159">
        <v>0</v>
      </c>
      <c r="CC9" s="159">
        <v>0</v>
      </c>
      <c r="CD9" s="159">
        <v>0</v>
      </c>
      <c r="CE9" s="159">
        <v>0</v>
      </c>
      <c r="CF9" s="159">
        <v>0</v>
      </c>
      <c r="CG9" s="159">
        <v>0</v>
      </c>
      <c r="CH9" s="159">
        <v>2500000000</v>
      </c>
      <c r="CI9" s="159">
        <v>0</v>
      </c>
      <c r="CJ9" s="159">
        <v>0</v>
      </c>
      <c r="CK9" s="159">
        <v>2500000000</v>
      </c>
      <c r="CL9" s="159">
        <v>2500000000</v>
      </c>
      <c r="CM9" s="159">
        <v>5000000000</v>
      </c>
      <c r="CN9" s="159">
        <v>0</v>
      </c>
      <c r="CO9" s="159">
        <v>0</v>
      </c>
      <c r="CP9" s="159">
        <v>0</v>
      </c>
      <c r="CQ9" s="159">
        <v>0</v>
      </c>
      <c r="CR9" s="159">
        <v>0</v>
      </c>
      <c r="CS9" s="159">
        <v>0</v>
      </c>
      <c r="CT9" s="159">
        <v>0</v>
      </c>
      <c r="CU9" s="159">
        <v>0</v>
      </c>
      <c r="CV9" s="159">
        <v>0</v>
      </c>
      <c r="CW9" s="159">
        <v>0</v>
      </c>
      <c r="CX9" s="159">
        <v>0</v>
      </c>
      <c r="CY9" s="159" t="s">
        <v>931</v>
      </c>
      <c r="CZ9" s="159">
        <v>0</v>
      </c>
      <c r="DA9" s="159">
        <v>0</v>
      </c>
      <c r="DB9" s="159">
        <v>0</v>
      </c>
      <c r="DC9" s="159">
        <v>0</v>
      </c>
      <c r="DD9" s="159">
        <v>0</v>
      </c>
      <c r="DE9" s="159">
        <v>0</v>
      </c>
      <c r="DF9" s="159">
        <v>0</v>
      </c>
      <c r="DG9" s="159">
        <v>0</v>
      </c>
      <c r="DH9" s="159">
        <v>0</v>
      </c>
      <c r="DI9" s="159">
        <v>0</v>
      </c>
      <c r="DJ9" s="159">
        <v>0</v>
      </c>
      <c r="DK9" s="159">
        <v>0</v>
      </c>
      <c r="DL9" s="159">
        <v>0</v>
      </c>
      <c r="DM9" s="159">
        <v>0</v>
      </c>
      <c r="DN9" s="159">
        <v>0</v>
      </c>
      <c r="DO9" s="159">
        <v>0</v>
      </c>
      <c r="DP9" s="159">
        <v>0</v>
      </c>
      <c r="DQ9" s="159">
        <v>0</v>
      </c>
      <c r="DR9" s="159">
        <v>0</v>
      </c>
      <c r="DS9" s="159">
        <v>0</v>
      </c>
      <c r="DT9" s="159">
        <v>0</v>
      </c>
      <c r="DU9" s="159">
        <v>0</v>
      </c>
      <c r="DV9" s="159">
        <v>0</v>
      </c>
      <c r="DW9" s="159">
        <v>0</v>
      </c>
      <c r="DX9" s="159">
        <v>0</v>
      </c>
      <c r="DY9" s="159">
        <v>0</v>
      </c>
      <c r="DZ9" s="159">
        <v>0</v>
      </c>
      <c r="EA9" s="159">
        <v>0</v>
      </c>
      <c r="EB9" s="159">
        <v>0</v>
      </c>
      <c r="EC9" s="159">
        <v>0</v>
      </c>
      <c r="ED9" s="159">
        <v>0</v>
      </c>
      <c r="EE9" s="159">
        <v>0</v>
      </c>
      <c r="EF9" s="159">
        <v>0</v>
      </c>
      <c r="EG9" s="159">
        <v>0</v>
      </c>
      <c r="EH9" s="159">
        <v>0</v>
      </c>
      <c r="EI9" s="159">
        <v>0</v>
      </c>
      <c r="EJ9" s="159">
        <v>0</v>
      </c>
      <c r="EK9" s="159">
        <v>0</v>
      </c>
      <c r="EL9" s="159">
        <v>0</v>
      </c>
      <c r="EM9" s="159">
        <v>0</v>
      </c>
      <c r="EN9" s="159">
        <v>0</v>
      </c>
      <c r="EO9" s="159">
        <v>0</v>
      </c>
      <c r="EP9" s="159">
        <v>0</v>
      </c>
      <c r="EQ9" s="159">
        <v>0</v>
      </c>
      <c r="ER9" s="159">
        <v>0</v>
      </c>
      <c r="ES9" s="159">
        <v>0</v>
      </c>
      <c r="ET9" s="159">
        <v>0</v>
      </c>
      <c r="EU9" s="159">
        <v>0</v>
      </c>
      <c r="EV9" s="159">
        <v>0</v>
      </c>
      <c r="EW9" s="159">
        <v>0</v>
      </c>
      <c r="EX9" s="159">
        <v>0</v>
      </c>
      <c r="EY9" s="159">
        <v>0</v>
      </c>
      <c r="EZ9" s="159">
        <v>0</v>
      </c>
      <c r="FA9" s="159">
        <v>0</v>
      </c>
      <c r="FB9" s="159">
        <v>0</v>
      </c>
      <c r="FC9" s="159">
        <v>0</v>
      </c>
      <c r="FD9" s="159">
        <v>0</v>
      </c>
      <c r="FE9" s="159">
        <v>0</v>
      </c>
      <c r="FF9" s="159">
        <v>0</v>
      </c>
      <c r="FG9" s="159">
        <v>0</v>
      </c>
      <c r="FH9" s="159">
        <v>0</v>
      </c>
      <c r="FI9" s="159">
        <v>0</v>
      </c>
      <c r="FJ9" s="159">
        <v>0</v>
      </c>
      <c r="FK9" s="159">
        <v>0</v>
      </c>
      <c r="FL9" s="159">
        <v>0</v>
      </c>
      <c r="FM9" s="159">
        <v>0</v>
      </c>
      <c r="FN9" s="159">
        <v>0</v>
      </c>
      <c r="FO9" s="159">
        <v>0</v>
      </c>
      <c r="FP9" s="159">
        <v>0</v>
      </c>
      <c r="FQ9" s="159">
        <v>0</v>
      </c>
      <c r="FR9" s="159">
        <v>0</v>
      </c>
      <c r="FS9" s="159">
        <v>0</v>
      </c>
      <c r="FT9" s="159">
        <v>0</v>
      </c>
      <c r="FU9" s="159">
        <v>0</v>
      </c>
      <c r="FV9" s="159">
        <v>0</v>
      </c>
      <c r="FW9" s="159">
        <v>0</v>
      </c>
      <c r="FX9" s="159">
        <v>0</v>
      </c>
      <c r="FY9" s="159">
        <v>0</v>
      </c>
      <c r="FZ9" s="159">
        <v>0</v>
      </c>
      <c r="GA9" s="159">
        <v>0</v>
      </c>
      <c r="GB9" s="159">
        <v>0</v>
      </c>
      <c r="GC9" s="159">
        <v>0</v>
      </c>
      <c r="GD9" s="159">
        <v>0</v>
      </c>
      <c r="GE9" s="159">
        <v>0</v>
      </c>
      <c r="GF9" s="159">
        <v>0</v>
      </c>
      <c r="GG9" s="159">
        <v>0</v>
      </c>
      <c r="GH9" s="159">
        <v>0</v>
      </c>
      <c r="GI9" s="159">
        <v>0</v>
      </c>
      <c r="GJ9" s="159">
        <v>0</v>
      </c>
      <c r="GK9" s="159">
        <v>0</v>
      </c>
      <c r="GL9" s="159">
        <v>0</v>
      </c>
      <c r="GM9" s="159">
        <v>0</v>
      </c>
      <c r="GN9" s="159">
        <v>0</v>
      </c>
      <c r="GO9" s="159">
        <v>0</v>
      </c>
      <c r="GP9" s="159">
        <v>0</v>
      </c>
      <c r="GQ9" s="159">
        <v>0</v>
      </c>
      <c r="GR9" s="159">
        <v>0</v>
      </c>
      <c r="GS9" s="159">
        <v>0</v>
      </c>
      <c r="GT9" s="159">
        <v>0</v>
      </c>
      <c r="GU9" s="159">
        <v>0</v>
      </c>
      <c r="GV9" s="159">
        <v>0</v>
      </c>
      <c r="GW9" s="159">
        <v>0</v>
      </c>
      <c r="GX9" s="160">
        <v>5000000000</v>
      </c>
    </row>
    <row r="10" spans="1:206" ht="28.8">
      <c r="A10" s="156">
        <v>230102400</v>
      </c>
      <c r="B10" s="156" t="s">
        <v>757</v>
      </c>
      <c r="C10" s="157">
        <v>9</v>
      </c>
      <c r="D10" s="158" t="str">
        <f>_xlfn.XLOOKUP(C10,'[1]Estrategico f'!B:B,'[1]Estrategico f'!U:U,"",0)</f>
        <v>Centros de acceso comunitario en zonar urbanas y/o rurales y/o apartadas funcionando</v>
      </c>
      <c r="E10" s="158" t="str">
        <f>_xlfn.XLOOKUP(C10,'[1]Estrategico f'!B:B,'[1]Estrategico f'!V:V,"",0)</f>
        <v>Centros de innovación y modernización de vivelab y puntos vive digital.</v>
      </c>
      <c r="F10" s="159">
        <v>75000000</v>
      </c>
      <c r="G10" s="159">
        <v>0</v>
      </c>
      <c r="H10" s="159">
        <v>0</v>
      </c>
      <c r="I10" s="159">
        <v>0</v>
      </c>
      <c r="J10" s="159">
        <v>0</v>
      </c>
      <c r="K10" s="159">
        <v>0</v>
      </c>
      <c r="L10" s="159">
        <v>0</v>
      </c>
      <c r="M10" s="159">
        <v>0</v>
      </c>
      <c r="N10" s="159">
        <v>75000000</v>
      </c>
      <c r="O10" s="159">
        <v>15000000000</v>
      </c>
      <c r="P10" s="159">
        <v>0</v>
      </c>
      <c r="Q10" s="159">
        <v>0</v>
      </c>
      <c r="R10" s="159">
        <v>15000000000</v>
      </c>
      <c r="S10" s="159">
        <v>15075000000</v>
      </c>
      <c r="T10" s="159">
        <v>25000000</v>
      </c>
      <c r="U10" s="159">
        <v>0</v>
      </c>
      <c r="V10" s="159">
        <v>0</v>
      </c>
      <c r="W10" s="159">
        <v>0</v>
      </c>
      <c r="X10" s="159">
        <v>0</v>
      </c>
      <c r="Y10" s="159">
        <v>0</v>
      </c>
      <c r="Z10" s="159">
        <v>0</v>
      </c>
      <c r="AA10" s="159">
        <v>0</v>
      </c>
      <c r="AB10" s="159">
        <v>25000000</v>
      </c>
      <c r="AC10" s="159">
        <v>5000000000</v>
      </c>
      <c r="AD10" s="159">
        <v>0</v>
      </c>
      <c r="AE10" s="159">
        <v>0</v>
      </c>
      <c r="AF10" s="159">
        <v>5000000000</v>
      </c>
      <c r="AG10" s="159">
        <v>5025000000</v>
      </c>
      <c r="AH10" s="159">
        <v>20100000000</v>
      </c>
      <c r="AI10" s="159">
        <v>26000000</v>
      </c>
      <c r="AJ10" s="159">
        <v>0</v>
      </c>
      <c r="AK10" s="159">
        <v>0</v>
      </c>
      <c r="AL10" s="159">
        <v>0</v>
      </c>
      <c r="AM10" s="159">
        <v>0</v>
      </c>
      <c r="AN10" s="159">
        <v>0</v>
      </c>
      <c r="AO10" s="159">
        <v>1000000000</v>
      </c>
      <c r="AP10" s="159">
        <v>0</v>
      </c>
      <c r="AQ10" s="159">
        <v>1026000000</v>
      </c>
      <c r="AR10" s="159">
        <v>0</v>
      </c>
      <c r="AS10" s="159">
        <v>0</v>
      </c>
      <c r="AT10" s="159">
        <v>0</v>
      </c>
      <c r="AU10" s="159">
        <v>0</v>
      </c>
      <c r="AV10" s="159">
        <v>1026000000</v>
      </c>
      <c r="AW10" s="159">
        <v>26000000</v>
      </c>
      <c r="AX10" s="159">
        <v>0</v>
      </c>
      <c r="AY10" s="159">
        <v>0</v>
      </c>
      <c r="AZ10" s="159">
        <v>0</v>
      </c>
      <c r="BA10" s="159">
        <v>0</v>
      </c>
      <c r="BB10" s="159">
        <v>0</v>
      </c>
      <c r="BC10" s="159">
        <v>1000000000</v>
      </c>
      <c r="BD10" s="159">
        <v>0</v>
      </c>
      <c r="BE10" s="159">
        <v>1026000000</v>
      </c>
      <c r="BF10" s="159">
        <v>500000000</v>
      </c>
      <c r="BG10" s="159">
        <v>0</v>
      </c>
      <c r="BH10" s="159">
        <v>0</v>
      </c>
      <c r="BI10" s="159">
        <v>500000000</v>
      </c>
      <c r="BJ10" s="159">
        <v>1526000000</v>
      </c>
      <c r="BK10" s="159">
        <v>26000000</v>
      </c>
      <c r="BL10" s="159">
        <v>0</v>
      </c>
      <c r="BM10" s="159">
        <v>0</v>
      </c>
      <c r="BN10" s="159">
        <v>0</v>
      </c>
      <c r="BO10" s="159">
        <v>0</v>
      </c>
      <c r="BP10" s="159">
        <v>0</v>
      </c>
      <c r="BQ10" s="159">
        <v>1000000000</v>
      </c>
      <c r="BR10" s="159">
        <v>0</v>
      </c>
      <c r="BS10" s="159">
        <v>1026000000</v>
      </c>
      <c r="BT10" s="159">
        <v>250000000</v>
      </c>
      <c r="BU10" s="159">
        <v>0</v>
      </c>
      <c r="BV10" s="159">
        <v>0</v>
      </c>
      <c r="BW10" s="159">
        <v>250000000</v>
      </c>
      <c r="BX10" s="159">
        <v>1276000000</v>
      </c>
      <c r="BY10" s="159">
        <v>26000000</v>
      </c>
      <c r="BZ10" s="159">
        <v>0</v>
      </c>
      <c r="CA10" s="159">
        <v>0</v>
      </c>
      <c r="CB10" s="159">
        <v>0</v>
      </c>
      <c r="CC10" s="159">
        <v>0</v>
      </c>
      <c r="CD10" s="159">
        <v>0</v>
      </c>
      <c r="CE10" s="159">
        <v>1000000000</v>
      </c>
      <c r="CF10" s="159">
        <v>0</v>
      </c>
      <c r="CG10" s="159">
        <v>1026000000</v>
      </c>
      <c r="CH10" s="159">
        <v>250000000</v>
      </c>
      <c r="CI10" s="159">
        <v>0</v>
      </c>
      <c r="CJ10" s="159">
        <v>0</v>
      </c>
      <c r="CK10" s="159">
        <v>250000000</v>
      </c>
      <c r="CL10" s="159">
        <v>1276000000</v>
      </c>
      <c r="CM10" s="159">
        <v>5104000000</v>
      </c>
      <c r="CN10" s="159">
        <v>27040000</v>
      </c>
      <c r="CO10" s="159">
        <v>0</v>
      </c>
      <c r="CP10" s="159">
        <v>0</v>
      </c>
      <c r="CQ10" s="159">
        <v>0</v>
      </c>
      <c r="CR10" s="159">
        <v>0</v>
      </c>
      <c r="CS10" s="159">
        <v>0</v>
      </c>
      <c r="CT10" s="159">
        <v>0</v>
      </c>
      <c r="CU10" s="159">
        <v>0</v>
      </c>
      <c r="CV10" s="159">
        <v>27040000</v>
      </c>
      <c r="CW10" s="159">
        <v>1250000000</v>
      </c>
      <c r="CX10" s="159">
        <v>0</v>
      </c>
      <c r="CY10" s="159" t="s">
        <v>931</v>
      </c>
      <c r="CZ10" s="159">
        <v>1250000000</v>
      </c>
      <c r="DA10" s="159">
        <v>1277040000</v>
      </c>
      <c r="DB10" s="159">
        <v>27040000</v>
      </c>
      <c r="DC10" s="159">
        <v>0</v>
      </c>
      <c r="DD10" s="159">
        <v>0</v>
      </c>
      <c r="DE10" s="159">
        <v>0</v>
      </c>
      <c r="DF10" s="159">
        <v>0</v>
      </c>
      <c r="DG10" s="159">
        <v>0</v>
      </c>
      <c r="DH10" s="159">
        <v>0</v>
      </c>
      <c r="DI10" s="159">
        <v>0</v>
      </c>
      <c r="DJ10" s="159">
        <v>27040000</v>
      </c>
      <c r="DK10" s="159">
        <v>1250000000</v>
      </c>
      <c r="DL10" s="159">
        <v>0</v>
      </c>
      <c r="DM10" s="159">
        <v>0</v>
      </c>
      <c r="DN10" s="159">
        <v>1250000000</v>
      </c>
      <c r="DO10" s="159">
        <v>1277040000</v>
      </c>
      <c r="DP10" s="159">
        <v>27040000</v>
      </c>
      <c r="DQ10" s="159">
        <v>0</v>
      </c>
      <c r="DR10" s="159">
        <v>0</v>
      </c>
      <c r="DS10" s="159">
        <v>0</v>
      </c>
      <c r="DT10" s="159">
        <v>0</v>
      </c>
      <c r="DU10" s="159">
        <v>0</v>
      </c>
      <c r="DV10" s="159">
        <v>0</v>
      </c>
      <c r="DW10" s="159">
        <v>0</v>
      </c>
      <c r="DX10" s="159">
        <v>27040000</v>
      </c>
      <c r="DY10" s="159">
        <v>1250000000</v>
      </c>
      <c r="DZ10" s="159">
        <v>0</v>
      </c>
      <c r="EA10" s="159">
        <v>0</v>
      </c>
      <c r="EB10" s="159">
        <v>1250000000</v>
      </c>
      <c r="EC10" s="159">
        <v>1277040000</v>
      </c>
      <c r="ED10" s="159">
        <v>27040000</v>
      </c>
      <c r="EE10" s="159">
        <v>0</v>
      </c>
      <c r="EF10" s="159">
        <v>0</v>
      </c>
      <c r="EG10" s="159">
        <v>0</v>
      </c>
      <c r="EH10" s="159">
        <v>0</v>
      </c>
      <c r="EI10" s="159">
        <v>0</v>
      </c>
      <c r="EJ10" s="159">
        <v>0</v>
      </c>
      <c r="EK10" s="159">
        <v>0</v>
      </c>
      <c r="EL10" s="159">
        <v>27040000</v>
      </c>
      <c r="EM10" s="159">
        <v>1250000000</v>
      </c>
      <c r="EN10" s="159">
        <v>0</v>
      </c>
      <c r="EO10" s="159">
        <v>0</v>
      </c>
      <c r="EP10" s="159">
        <v>1250000000</v>
      </c>
      <c r="EQ10" s="159">
        <v>1277040000</v>
      </c>
      <c r="ER10" s="159">
        <v>5108160000</v>
      </c>
      <c r="ES10" s="159">
        <v>28121600</v>
      </c>
      <c r="ET10" s="159">
        <v>0</v>
      </c>
      <c r="EU10" s="159">
        <v>0</v>
      </c>
      <c r="EV10" s="159">
        <v>0</v>
      </c>
      <c r="EW10" s="159">
        <v>0</v>
      </c>
      <c r="EX10" s="159">
        <v>0</v>
      </c>
      <c r="EY10" s="159">
        <v>0</v>
      </c>
      <c r="EZ10" s="159">
        <v>0</v>
      </c>
      <c r="FA10" s="159">
        <v>28121600</v>
      </c>
      <c r="FB10" s="159">
        <v>0</v>
      </c>
      <c r="FC10" s="159">
        <v>0</v>
      </c>
      <c r="FD10" s="159">
        <v>0</v>
      </c>
      <c r="FE10" s="159">
        <v>0</v>
      </c>
      <c r="FF10" s="159">
        <v>28121600</v>
      </c>
      <c r="FG10" s="159">
        <v>28121600</v>
      </c>
      <c r="FH10" s="159">
        <v>0</v>
      </c>
      <c r="FI10" s="159">
        <v>0</v>
      </c>
      <c r="FJ10" s="159">
        <v>0</v>
      </c>
      <c r="FK10" s="159">
        <v>0</v>
      </c>
      <c r="FL10" s="159">
        <v>0</v>
      </c>
      <c r="FM10" s="159">
        <v>0</v>
      </c>
      <c r="FN10" s="159">
        <v>0</v>
      </c>
      <c r="FO10" s="159">
        <v>28121600</v>
      </c>
      <c r="FP10" s="159">
        <v>0</v>
      </c>
      <c r="FQ10" s="159">
        <v>0</v>
      </c>
      <c r="FR10" s="159">
        <v>0</v>
      </c>
      <c r="FS10" s="159">
        <v>0</v>
      </c>
      <c r="FT10" s="159">
        <v>28121600</v>
      </c>
      <c r="FU10" s="159">
        <v>28121600</v>
      </c>
      <c r="FV10" s="159">
        <v>0</v>
      </c>
      <c r="FW10" s="159">
        <v>0</v>
      </c>
      <c r="FX10" s="159">
        <v>0</v>
      </c>
      <c r="FY10" s="159">
        <v>0</v>
      </c>
      <c r="FZ10" s="159">
        <v>0</v>
      </c>
      <c r="GA10" s="159">
        <v>0</v>
      </c>
      <c r="GB10" s="159">
        <v>0</v>
      </c>
      <c r="GC10" s="159">
        <v>28121600</v>
      </c>
      <c r="GD10" s="159">
        <v>0</v>
      </c>
      <c r="GE10" s="159">
        <v>0</v>
      </c>
      <c r="GF10" s="159">
        <v>0</v>
      </c>
      <c r="GG10" s="159">
        <v>0</v>
      </c>
      <c r="GH10" s="159">
        <v>28121600</v>
      </c>
      <c r="GI10" s="159">
        <v>28121600</v>
      </c>
      <c r="GJ10" s="159">
        <v>0</v>
      </c>
      <c r="GK10" s="159">
        <v>0</v>
      </c>
      <c r="GL10" s="159">
        <v>0</v>
      </c>
      <c r="GM10" s="159">
        <v>0</v>
      </c>
      <c r="GN10" s="159">
        <v>0</v>
      </c>
      <c r="GO10" s="159">
        <v>0</v>
      </c>
      <c r="GP10" s="159">
        <v>0</v>
      </c>
      <c r="GQ10" s="159">
        <v>28121600</v>
      </c>
      <c r="GR10" s="159">
        <v>0</v>
      </c>
      <c r="GS10" s="159">
        <v>0</v>
      </c>
      <c r="GT10" s="159">
        <v>0</v>
      </c>
      <c r="GU10" s="159">
        <v>0</v>
      </c>
      <c r="GV10" s="159">
        <v>28121600</v>
      </c>
      <c r="GW10" s="159">
        <v>112486400</v>
      </c>
      <c r="GX10" s="160">
        <v>30424646400</v>
      </c>
    </row>
    <row r="11" spans="1:206" ht="28.8">
      <c r="A11" s="156">
        <v>220103400</v>
      </c>
      <c r="B11" s="156" t="s">
        <v>834</v>
      </c>
      <c r="C11" s="157">
        <v>10</v>
      </c>
      <c r="D11" s="158" t="str">
        <f>_xlfn.XLOOKUP(C11,'[1]Estrategico f'!B:B,'[1]Estrategico f'!U:U,"",0)</f>
        <v>Estudiantes beneficiados con estrategias de promoción del bilingüismo</v>
      </c>
      <c r="E11" s="158" t="str">
        <f>_xlfn.XLOOKUP(C11,'[1]Estrategico f'!B:B,'[1]Estrategico f'!V:V,"",0)</f>
        <v>Transición efectiva a programas de Bilingüismo para estudiantes de educación media.</v>
      </c>
      <c r="F11" s="159">
        <v>0</v>
      </c>
      <c r="G11" s="159">
        <v>0</v>
      </c>
      <c r="H11" s="159">
        <v>0</v>
      </c>
      <c r="I11" s="159">
        <v>0</v>
      </c>
      <c r="J11" s="159">
        <v>0</v>
      </c>
      <c r="K11" s="159">
        <v>0</v>
      </c>
      <c r="L11" s="159">
        <v>0</v>
      </c>
      <c r="M11" s="159">
        <v>0</v>
      </c>
      <c r="N11" s="159">
        <v>0</v>
      </c>
      <c r="O11" s="159">
        <v>0</v>
      </c>
      <c r="P11" s="159">
        <v>0</v>
      </c>
      <c r="Q11" s="159">
        <v>0</v>
      </c>
      <c r="R11" s="159">
        <v>0</v>
      </c>
      <c r="S11" s="159">
        <v>0</v>
      </c>
      <c r="T11" s="159">
        <v>430000000</v>
      </c>
      <c r="U11" s="159">
        <v>0</v>
      </c>
      <c r="V11" s="159">
        <v>0</v>
      </c>
      <c r="W11" s="159">
        <v>0</v>
      </c>
      <c r="X11" s="159">
        <v>0</v>
      </c>
      <c r="Y11" s="159">
        <v>0</v>
      </c>
      <c r="Z11" s="159">
        <v>0</v>
      </c>
      <c r="AA11" s="159">
        <v>0</v>
      </c>
      <c r="AB11" s="159">
        <v>430000000</v>
      </c>
      <c r="AC11" s="159">
        <v>0</v>
      </c>
      <c r="AD11" s="159">
        <v>0</v>
      </c>
      <c r="AE11" s="159">
        <v>0</v>
      </c>
      <c r="AF11" s="159">
        <v>0</v>
      </c>
      <c r="AG11" s="159">
        <v>430000000</v>
      </c>
      <c r="AH11" s="159">
        <v>430000000</v>
      </c>
      <c r="AI11" s="159">
        <v>0</v>
      </c>
      <c r="AJ11" s="159">
        <v>0</v>
      </c>
      <c r="AK11" s="159">
        <v>0</v>
      </c>
      <c r="AL11" s="159">
        <v>0</v>
      </c>
      <c r="AM11" s="159">
        <v>0</v>
      </c>
      <c r="AN11" s="159">
        <v>0</v>
      </c>
      <c r="AO11" s="159">
        <v>0</v>
      </c>
      <c r="AP11" s="159">
        <v>0</v>
      </c>
      <c r="AQ11" s="159">
        <v>0</v>
      </c>
      <c r="AR11" s="159">
        <v>0</v>
      </c>
      <c r="AS11" s="159">
        <v>0</v>
      </c>
      <c r="AT11" s="159">
        <v>0</v>
      </c>
      <c r="AU11" s="159">
        <v>0</v>
      </c>
      <c r="AV11" s="159">
        <v>0</v>
      </c>
      <c r="AW11" s="159">
        <v>0</v>
      </c>
      <c r="AX11" s="159">
        <v>0</v>
      </c>
      <c r="AY11" s="159">
        <v>0</v>
      </c>
      <c r="AZ11" s="159">
        <v>0</v>
      </c>
      <c r="BA11" s="159">
        <v>0</v>
      </c>
      <c r="BB11" s="159">
        <v>0</v>
      </c>
      <c r="BC11" s="159">
        <v>0</v>
      </c>
      <c r="BD11" s="159">
        <v>0</v>
      </c>
      <c r="BE11" s="159">
        <v>0</v>
      </c>
      <c r="BF11" s="159">
        <v>0</v>
      </c>
      <c r="BG11" s="159">
        <v>0</v>
      </c>
      <c r="BH11" s="159">
        <v>0</v>
      </c>
      <c r="BI11" s="159">
        <v>0</v>
      </c>
      <c r="BJ11" s="159">
        <v>0</v>
      </c>
      <c r="BK11" s="159">
        <v>447200000</v>
      </c>
      <c r="BL11" s="159">
        <v>0</v>
      </c>
      <c r="BM11" s="159">
        <v>0</v>
      </c>
      <c r="BN11" s="159">
        <v>0</v>
      </c>
      <c r="BO11" s="159">
        <v>0</v>
      </c>
      <c r="BP11" s="159">
        <v>0</v>
      </c>
      <c r="BQ11" s="159">
        <v>0</v>
      </c>
      <c r="BR11" s="159">
        <v>0</v>
      </c>
      <c r="BS11" s="159">
        <v>447200000</v>
      </c>
      <c r="BT11" s="159">
        <v>0</v>
      </c>
      <c r="BU11" s="159">
        <v>0</v>
      </c>
      <c r="BV11" s="159">
        <v>0</v>
      </c>
      <c r="BW11" s="159">
        <v>0</v>
      </c>
      <c r="BX11" s="159">
        <v>447200000</v>
      </c>
      <c r="BY11" s="159">
        <v>0</v>
      </c>
      <c r="BZ11" s="159">
        <v>0</v>
      </c>
      <c r="CA11" s="159">
        <v>0</v>
      </c>
      <c r="CB11" s="159">
        <v>0</v>
      </c>
      <c r="CC11" s="159">
        <v>0</v>
      </c>
      <c r="CD11" s="159">
        <v>0</v>
      </c>
      <c r="CE11" s="159">
        <v>0</v>
      </c>
      <c r="CF11" s="159">
        <v>0</v>
      </c>
      <c r="CG11" s="159">
        <v>0</v>
      </c>
      <c r="CH11" s="159">
        <v>0</v>
      </c>
      <c r="CI11" s="159">
        <v>0</v>
      </c>
      <c r="CJ11" s="159">
        <v>0</v>
      </c>
      <c r="CK11" s="159">
        <v>0</v>
      </c>
      <c r="CL11" s="159">
        <v>0</v>
      </c>
      <c r="CM11" s="159">
        <v>447200000</v>
      </c>
      <c r="CN11" s="159">
        <v>0</v>
      </c>
      <c r="CO11" s="159">
        <v>0</v>
      </c>
      <c r="CP11" s="159">
        <v>0</v>
      </c>
      <c r="CQ11" s="159">
        <v>0</v>
      </c>
      <c r="CR11" s="159">
        <v>0</v>
      </c>
      <c r="CS11" s="159">
        <v>0</v>
      </c>
      <c r="CT11" s="159">
        <v>0</v>
      </c>
      <c r="CU11" s="159">
        <v>0</v>
      </c>
      <c r="CV11" s="159">
        <v>0</v>
      </c>
      <c r="CW11" s="159">
        <v>0</v>
      </c>
      <c r="CX11" s="159">
        <v>0</v>
      </c>
      <c r="CY11" s="159" t="s">
        <v>931</v>
      </c>
      <c r="CZ11" s="159">
        <v>0</v>
      </c>
      <c r="DA11" s="159">
        <v>0</v>
      </c>
      <c r="DB11" s="159">
        <v>0</v>
      </c>
      <c r="DC11" s="159">
        <v>0</v>
      </c>
      <c r="DD11" s="159">
        <v>0</v>
      </c>
      <c r="DE11" s="159">
        <v>0</v>
      </c>
      <c r="DF11" s="159">
        <v>0</v>
      </c>
      <c r="DG11" s="159">
        <v>0</v>
      </c>
      <c r="DH11" s="159">
        <v>0</v>
      </c>
      <c r="DI11" s="159">
        <v>0</v>
      </c>
      <c r="DJ11" s="159">
        <v>0</v>
      </c>
      <c r="DK11" s="159">
        <v>0</v>
      </c>
      <c r="DL11" s="159">
        <v>0</v>
      </c>
      <c r="DM11" s="159">
        <v>0</v>
      </c>
      <c r="DN11" s="159">
        <v>0</v>
      </c>
      <c r="DO11" s="159">
        <v>0</v>
      </c>
      <c r="DP11" s="159">
        <v>465088000</v>
      </c>
      <c r="DQ11" s="159">
        <v>0</v>
      </c>
      <c r="DR11" s="159">
        <v>0</v>
      </c>
      <c r="DS11" s="159">
        <v>0</v>
      </c>
      <c r="DT11" s="159">
        <v>0</v>
      </c>
      <c r="DU11" s="159">
        <v>0</v>
      </c>
      <c r="DV11" s="159">
        <v>0</v>
      </c>
      <c r="DW11" s="159">
        <v>0</v>
      </c>
      <c r="DX11" s="159">
        <v>465088000</v>
      </c>
      <c r="DY11" s="159">
        <v>0</v>
      </c>
      <c r="DZ11" s="159">
        <v>0</v>
      </c>
      <c r="EA11" s="159">
        <v>0</v>
      </c>
      <c r="EB11" s="159">
        <v>0</v>
      </c>
      <c r="EC11" s="159">
        <v>465088000</v>
      </c>
      <c r="ED11" s="159">
        <v>0</v>
      </c>
      <c r="EE11" s="159">
        <v>0</v>
      </c>
      <c r="EF11" s="159">
        <v>0</v>
      </c>
      <c r="EG11" s="159">
        <v>0</v>
      </c>
      <c r="EH11" s="159">
        <v>0</v>
      </c>
      <c r="EI11" s="159">
        <v>0</v>
      </c>
      <c r="EJ11" s="159">
        <v>0</v>
      </c>
      <c r="EK11" s="159">
        <v>0</v>
      </c>
      <c r="EL11" s="159">
        <v>0</v>
      </c>
      <c r="EM11" s="159">
        <v>0</v>
      </c>
      <c r="EN11" s="159">
        <v>0</v>
      </c>
      <c r="EO11" s="159">
        <v>0</v>
      </c>
      <c r="EP11" s="159">
        <v>0</v>
      </c>
      <c r="EQ11" s="159">
        <v>0</v>
      </c>
      <c r="ER11" s="159">
        <v>465088000</v>
      </c>
      <c r="ES11" s="159">
        <v>0</v>
      </c>
      <c r="ET11" s="159">
        <v>0</v>
      </c>
      <c r="EU11" s="159">
        <v>0</v>
      </c>
      <c r="EV11" s="159">
        <v>0</v>
      </c>
      <c r="EW11" s="159">
        <v>0</v>
      </c>
      <c r="EX11" s="159">
        <v>0</v>
      </c>
      <c r="EY11" s="159">
        <v>0</v>
      </c>
      <c r="EZ11" s="159">
        <v>0</v>
      </c>
      <c r="FA11" s="159">
        <v>0</v>
      </c>
      <c r="FB11" s="159">
        <v>0</v>
      </c>
      <c r="FC11" s="159">
        <v>0</v>
      </c>
      <c r="FD11" s="159">
        <v>0</v>
      </c>
      <c r="FE11" s="159">
        <v>0</v>
      </c>
      <c r="FF11" s="159">
        <v>0</v>
      </c>
      <c r="FG11" s="159">
        <v>0</v>
      </c>
      <c r="FH11" s="159">
        <v>0</v>
      </c>
      <c r="FI11" s="159">
        <v>0</v>
      </c>
      <c r="FJ11" s="159">
        <v>0</v>
      </c>
      <c r="FK11" s="159">
        <v>0</v>
      </c>
      <c r="FL11" s="159">
        <v>0</v>
      </c>
      <c r="FM11" s="159">
        <v>0</v>
      </c>
      <c r="FN11" s="159">
        <v>0</v>
      </c>
      <c r="FO11" s="159">
        <v>0</v>
      </c>
      <c r="FP11" s="159">
        <v>0</v>
      </c>
      <c r="FQ11" s="159">
        <v>0</v>
      </c>
      <c r="FR11" s="159">
        <v>0</v>
      </c>
      <c r="FS11" s="159">
        <v>0</v>
      </c>
      <c r="FT11" s="159">
        <v>0</v>
      </c>
      <c r="FU11" s="159">
        <v>483691520</v>
      </c>
      <c r="FV11" s="159">
        <v>0</v>
      </c>
      <c r="FW11" s="159">
        <v>0</v>
      </c>
      <c r="FX11" s="159">
        <v>0</v>
      </c>
      <c r="FY11" s="159">
        <v>0</v>
      </c>
      <c r="FZ11" s="159">
        <v>0</v>
      </c>
      <c r="GA11" s="159">
        <v>0</v>
      </c>
      <c r="GB11" s="159">
        <v>0</v>
      </c>
      <c r="GC11" s="159">
        <v>483691520</v>
      </c>
      <c r="GD11" s="159">
        <v>0</v>
      </c>
      <c r="GE11" s="159">
        <v>0</v>
      </c>
      <c r="GF11" s="159">
        <v>0</v>
      </c>
      <c r="GG11" s="159">
        <v>0</v>
      </c>
      <c r="GH11" s="159">
        <v>483691520</v>
      </c>
      <c r="GI11" s="159">
        <v>0</v>
      </c>
      <c r="GJ11" s="159">
        <v>0</v>
      </c>
      <c r="GK11" s="159">
        <v>0</v>
      </c>
      <c r="GL11" s="159">
        <v>0</v>
      </c>
      <c r="GM11" s="159">
        <v>0</v>
      </c>
      <c r="GN11" s="159">
        <v>0</v>
      </c>
      <c r="GO11" s="159">
        <v>0</v>
      </c>
      <c r="GP11" s="159">
        <v>0</v>
      </c>
      <c r="GQ11" s="159">
        <v>0</v>
      </c>
      <c r="GR11" s="159">
        <v>0</v>
      </c>
      <c r="GS11" s="159">
        <v>0</v>
      </c>
      <c r="GT11" s="159">
        <v>0</v>
      </c>
      <c r="GU11" s="159">
        <v>0</v>
      </c>
      <c r="GV11" s="159">
        <v>0</v>
      </c>
      <c r="GW11" s="159">
        <v>483691520</v>
      </c>
      <c r="GX11" s="160">
        <v>1825979520</v>
      </c>
    </row>
    <row r="12" spans="1:206" ht="28.8">
      <c r="A12" s="156">
        <v>220108500</v>
      </c>
      <c r="B12" s="156" t="s">
        <v>834</v>
      </c>
      <c r="C12" s="157">
        <v>11</v>
      </c>
      <c r="D12" s="158" t="str">
        <f>_xlfn.XLOOKUP(C12,'[1]Estrategico f'!B:B,'[1]Estrategico f'!U:U,"",0)</f>
        <v>Estudiantes vinculados a procesos de orientación socio ocupacional</v>
      </c>
      <c r="E12" s="158" t="str">
        <f>_xlfn.XLOOKUP(C12,'[1]Estrategico f'!B:B,'[1]Estrategico f'!V:V,"",0)</f>
        <v>Realizar Ferias Universitarias, para orientar la trayectoria personal y profesional de los estudiantes de educación Media.</v>
      </c>
      <c r="F12" s="159">
        <v>0</v>
      </c>
      <c r="G12" s="159">
        <v>0</v>
      </c>
      <c r="H12" s="159">
        <v>0</v>
      </c>
      <c r="I12" s="159">
        <v>0</v>
      </c>
      <c r="J12" s="159">
        <v>0</v>
      </c>
      <c r="K12" s="159">
        <v>0</v>
      </c>
      <c r="L12" s="159">
        <v>0</v>
      </c>
      <c r="M12" s="159">
        <v>0</v>
      </c>
      <c r="N12" s="159">
        <v>0</v>
      </c>
      <c r="O12" s="159">
        <v>0</v>
      </c>
      <c r="P12" s="159">
        <v>0</v>
      </c>
      <c r="Q12" s="159">
        <v>0</v>
      </c>
      <c r="R12" s="159">
        <v>0</v>
      </c>
      <c r="S12" s="159">
        <v>0</v>
      </c>
      <c r="T12" s="159">
        <v>15000000</v>
      </c>
      <c r="U12" s="159">
        <v>0</v>
      </c>
      <c r="V12" s="159">
        <v>0</v>
      </c>
      <c r="W12" s="159">
        <v>0</v>
      </c>
      <c r="X12" s="159">
        <v>0</v>
      </c>
      <c r="Y12" s="159">
        <v>0</v>
      </c>
      <c r="Z12" s="159">
        <v>0</v>
      </c>
      <c r="AA12" s="159">
        <v>0</v>
      </c>
      <c r="AB12" s="159">
        <v>15000000</v>
      </c>
      <c r="AC12" s="159">
        <v>0</v>
      </c>
      <c r="AD12" s="159">
        <v>0</v>
      </c>
      <c r="AE12" s="159">
        <v>0</v>
      </c>
      <c r="AF12" s="159">
        <v>0</v>
      </c>
      <c r="AG12" s="159">
        <v>15000000</v>
      </c>
      <c r="AH12" s="159">
        <v>15000000</v>
      </c>
      <c r="AI12" s="159">
        <v>0</v>
      </c>
      <c r="AJ12" s="159">
        <v>0</v>
      </c>
      <c r="AK12" s="159">
        <v>0</v>
      </c>
      <c r="AL12" s="159">
        <v>0</v>
      </c>
      <c r="AM12" s="159">
        <v>0</v>
      </c>
      <c r="AN12" s="159">
        <v>0</v>
      </c>
      <c r="AO12" s="159">
        <v>0</v>
      </c>
      <c r="AP12" s="159">
        <v>0</v>
      </c>
      <c r="AQ12" s="159">
        <v>0</v>
      </c>
      <c r="AR12" s="159">
        <v>0</v>
      </c>
      <c r="AS12" s="159">
        <v>0</v>
      </c>
      <c r="AT12" s="159">
        <v>0</v>
      </c>
      <c r="AU12" s="159">
        <v>0</v>
      </c>
      <c r="AV12" s="159">
        <v>0</v>
      </c>
      <c r="AW12" s="159">
        <v>0</v>
      </c>
      <c r="AX12" s="159">
        <v>0</v>
      </c>
      <c r="AY12" s="159">
        <v>0</v>
      </c>
      <c r="AZ12" s="159">
        <v>0</v>
      </c>
      <c r="BA12" s="159">
        <v>0</v>
      </c>
      <c r="BB12" s="159">
        <v>0</v>
      </c>
      <c r="BC12" s="159">
        <v>0</v>
      </c>
      <c r="BD12" s="159">
        <v>0</v>
      </c>
      <c r="BE12" s="159">
        <v>0</v>
      </c>
      <c r="BF12" s="159">
        <v>0</v>
      </c>
      <c r="BG12" s="159">
        <v>0</v>
      </c>
      <c r="BH12" s="159">
        <v>0</v>
      </c>
      <c r="BI12" s="159">
        <v>0</v>
      </c>
      <c r="BJ12" s="159">
        <v>0</v>
      </c>
      <c r="BK12" s="159">
        <v>0</v>
      </c>
      <c r="BL12" s="159">
        <v>0</v>
      </c>
      <c r="BM12" s="159">
        <v>0</v>
      </c>
      <c r="BN12" s="159">
        <v>0</v>
      </c>
      <c r="BO12" s="159">
        <v>0</v>
      </c>
      <c r="BP12" s="159">
        <v>0</v>
      </c>
      <c r="BQ12" s="159">
        <v>0</v>
      </c>
      <c r="BR12" s="159">
        <v>0</v>
      </c>
      <c r="BS12" s="159">
        <v>0</v>
      </c>
      <c r="BT12" s="159">
        <v>0</v>
      </c>
      <c r="BU12" s="159">
        <v>0</v>
      </c>
      <c r="BV12" s="159">
        <v>0</v>
      </c>
      <c r="BW12" s="159">
        <v>0</v>
      </c>
      <c r="BX12" s="159">
        <v>0</v>
      </c>
      <c r="BY12" s="159">
        <v>15600000</v>
      </c>
      <c r="BZ12" s="159">
        <v>0</v>
      </c>
      <c r="CA12" s="159">
        <v>0</v>
      </c>
      <c r="CB12" s="159">
        <v>0</v>
      </c>
      <c r="CC12" s="159">
        <v>0</v>
      </c>
      <c r="CD12" s="159">
        <v>0</v>
      </c>
      <c r="CE12" s="159">
        <v>0</v>
      </c>
      <c r="CF12" s="159">
        <v>0</v>
      </c>
      <c r="CG12" s="159">
        <v>15600000</v>
      </c>
      <c r="CH12" s="159">
        <v>0</v>
      </c>
      <c r="CI12" s="159">
        <v>0</v>
      </c>
      <c r="CJ12" s="159">
        <v>0</v>
      </c>
      <c r="CK12" s="159">
        <v>0</v>
      </c>
      <c r="CL12" s="159">
        <v>15600000</v>
      </c>
      <c r="CM12" s="159">
        <v>15600000</v>
      </c>
      <c r="CN12" s="159">
        <v>0</v>
      </c>
      <c r="CO12" s="159">
        <v>0</v>
      </c>
      <c r="CP12" s="159">
        <v>0</v>
      </c>
      <c r="CQ12" s="159">
        <v>0</v>
      </c>
      <c r="CR12" s="159">
        <v>0</v>
      </c>
      <c r="CS12" s="159">
        <v>0</v>
      </c>
      <c r="CT12" s="159">
        <v>0</v>
      </c>
      <c r="CU12" s="159">
        <v>0</v>
      </c>
      <c r="CV12" s="159">
        <v>0</v>
      </c>
      <c r="CW12" s="159">
        <v>0</v>
      </c>
      <c r="CX12" s="159">
        <v>0</v>
      </c>
      <c r="CY12" s="159" t="s">
        <v>931</v>
      </c>
      <c r="CZ12" s="159">
        <v>0</v>
      </c>
      <c r="DA12" s="159">
        <v>0</v>
      </c>
      <c r="DB12" s="159">
        <v>0</v>
      </c>
      <c r="DC12" s="159">
        <v>0</v>
      </c>
      <c r="DD12" s="159">
        <v>0</v>
      </c>
      <c r="DE12" s="159">
        <v>0</v>
      </c>
      <c r="DF12" s="159">
        <v>0</v>
      </c>
      <c r="DG12" s="159">
        <v>0</v>
      </c>
      <c r="DH12" s="159">
        <v>0</v>
      </c>
      <c r="DI12" s="159">
        <v>0</v>
      </c>
      <c r="DJ12" s="159">
        <v>0</v>
      </c>
      <c r="DK12" s="159">
        <v>0</v>
      </c>
      <c r="DL12" s="159">
        <v>0</v>
      </c>
      <c r="DM12" s="159">
        <v>0</v>
      </c>
      <c r="DN12" s="159">
        <v>0</v>
      </c>
      <c r="DO12" s="159">
        <v>0</v>
      </c>
      <c r="DP12" s="159">
        <v>0</v>
      </c>
      <c r="DQ12" s="159">
        <v>0</v>
      </c>
      <c r="DR12" s="159">
        <v>0</v>
      </c>
      <c r="DS12" s="159">
        <v>0</v>
      </c>
      <c r="DT12" s="159">
        <v>0</v>
      </c>
      <c r="DU12" s="159">
        <v>0</v>
      </c>
      <c r="DV12" s="159">
        <v>0</v>
      </c>
      <c r="DW12" s="159">
        <v>0</v>
      </c>
      <c r="DX12" s="159">
        <v>0</v>
      </c>
      <c r="DY12" s="159">
        <v>0</v>
      </c>
      <c r="DZ12" s="159">
        <v>0</v>
      </c>
      <c r="EA12" s="159">
        <v>0</v>
      </c>
      <c r="EB12" s="159">
        <v>0</v>
      </c>
      <c r="EC12" s="159">
        <v>0</v>
      </c>
      <c r="ED12" s="159">
        <v>16224000</v>
      </c>
      <c r="EE12" s="159">
        <v>0</v>
      </c>
      <c r="EF12" s="159">
        <v>0</v>
      </c>
      <c r="EG12" s="159">
        <v>0</v>
      </c>
      <c r="EH12" s="159">
        <v>0</v>
      </c>
      <c r="EI12" s="159">
        <v>0</v>
      </c>
      <c r="EJ12" s="159">
        <v>0</v>
      </c>
      <c r="EK12" s="159">
        <v>0</v>
      </c>
      <c r="EL12" s="159">
        <v>16224000</v>
      </c>
      <c r="EM12" s="159">
        <v>0</v>
      </c>
      <c r="EN12" s="159">
        <v>0</v>
      </c>
      <c r="EO12" s="159">
        <v>0</v>
      </c>
      <c r="EP12" s="159">
        <v>0</v>
      </c>
      <c r="EQ12" s="159">
        <v>16224000</v>
      </c>
      <c r="ER12" s="159">
        <v>16224000</v>
      </c>
      <c r="ES12" s="159">
        <v>0</v>
      </c>
      <c r="ET12" s="159">
        <v>0</v>
      </c>
      <c r="EU12" s="159">
        <v>0</v>
      </c>
      <c r="EV12" s="159">
        <v>0</v>
      </c>
      <c r="EW12" s="159">
        <v>0</v>
      </c>
      <c r="EX12" s="159">
        <v>0</v>
      </c>
      <c r="EY12" s="159">
        <v>0</v>
      </c>
      <c r="EZ12" s="159">
        <v>0</v>
      </c>
      <c r="FA12" s="159">
        <v>0</v>
      </c>
      <c r="FB12" s="159">
        <v>0</v>
      </c>
      <c r="FC12" s="159">
        <v>0</v>
      </c>
      <c r="FD12" s="159">
        <v>0</v>
      </c>
      <c r="FE12" s="159">
        <v>0</v>
      </c>
      <c r="FF12" s="159">
        <v>0</v>
      </c>
      <c r="FG12" s="159">
        <v>0</v>
      </c>
      <c r="FH12" s="159">
        <v>0</v>
      </c>
      <c r="FI12" s="159">
        <v>0</v>
      </c>
      <c r="FJ12" s="159">
        <v>0</v>
      </c>
      <c r="FK12" s="159">
        <v>0</v>
      </c>
      <c r="FL12" s="159">
        <v>0</v>
      </c>
      <c r="FM12" s="159">
        <v>0</v>
      </c>
      <c r="FN12" s="159">
        <v>0</v>
      </c>
      <c r="FO12" s="159">
        <v>0</v>
      </c>
      <c r="FP12" s="159">
        <v>0</v>
      </c>
      <c r="FQ12" s="159">
        <v>0</v>
      </c>
      <c r="FR12" s="159">
        <v>0</v>
      </c>
      <c r="FS12" s="159">
        <v>0</v>
      </c>
      <c r="FT12" s="159">
        <v>0</v>
      </c>
      <c r="FU12" s="159">
        <v>0</v>
      </c>
      <c r="FV12" s="159">
        <v>0</v>
      </c>
      <c r="FW12" s="159">
        <v>0</v>
      </c>
      <c r="FX12" s="159">
        <v>0</v>
      </c>
      <c r="FY12" s="159">
        <v>0</v>
      </c>
      <c r="FZ12" s="159">
        <v>0</v>
      </c>
      <c r="GA12" s="159">
        <v>0</v>
      </c>
      <c r="GB12" s="159">
        <v>0</v>
      </c>
      <c r="GC12" s="159">
        <v>0</v>
      </c>
      <c r="GD12" s="159">
        <v>0</v>
      </c>
      <c r="GE12" s="159">
        <v>0</v>
      </c>
      <c r="GF12" s="159">
        <v>0</v>
      </c>
      <c r="GG12" s="159">
        <v>0</v>
      </c>
      <c r="GH12" s="159">
        <v>0</v>
      </c>
      <c r="GI12" s="159">
        <v>16872960</v>
      </c>
      <c r="GJ12" s="159">
        <v>0</v>
      </c>
      <c r="GK12" s="159">
        <v>0</v>
      </c>
      <c r="GL12" s="159">
        <v>0</v>
      </c>
      <c r="GM12" s="159">
        <v>0</v>
      </c>
      <c r="GN12" s="159">
        <v>0</v>
      </c>
      <c r="GO12" s="159">
        <v>0</v>
      </c>
      <c r="GP12" s="159">
        <v>0</v>
      </c>
      <c r="GQ12" s="159">
        <v>16872960</v>
      </c>
      <c r="GR12" s="159">
        <v>0</v>
      </c>
      <c r="GS12" s="159">
        <v>0</v>
      </c>
      <c r="GT12" s="159">
        <v>0</v>
      </c>
      <c r="GU12" s="159">
        <v>0</v>
      </c>
      <c r="GV12" s="159">
        <v>16872960</v>
      </c>
      <c r="GW12" s="159">
        <v>16872960</v>
      </c>
      <c r="GX12" s="160">
        <v>63696960</v>
      </c>
    </row>
    <row r="13" spans="1:206" ht="43.2">
      <c r="A13" s="156">
        <v>220206100</v>
      </c>
      <c r="B13" s="156" t="s">
        <v>834</v>
      </c>
      <c r="C13" s="157">
        <v>12</v>
      </c>
      <c r="D13" s="158" t="str">
        <f>_xlfn.XLOOKUP(C13,'[1]Estrategico f'!B:B,'[1]Estrategico f'!U:U,"",0)</f>
        <v xml:space="preserve">Beneficiarios de estrategias o programas de  apoyo financiero para la permanencia en la educación superior </v>
      </c>
      <c r="E13" s="158" t="str">
        <f>_xlfn.XLOOKUP(C13,'[1]Estrategico f'!B:B,'[1]Estrategico f'!V:V,"",0)</f>
        <v xml:space="preserve">Becas estudiantiles
Educación superior
</v>
      </c>
      <c r="F13" s="159">
        <v>0</v>
      </c>
      <c r="G13" s="159">
        <v>0</v>
      </c>
      <c r="H13" s="159">
        <v>0</v>
      </c>
      <c r="I13" s="159">
        <v>0</v>
      </c>
      <c r="J13" s="159">
        <v>0</v>
      </c>
      <c r="K13" s="159">
        <v>0</v>
      </c>
      <c r="L13" s="159">
        <v>0</v>
      </c>
      <c r="M13" s="159">
        <v>0</v>
      </c>
      <c r="N13" s="159">
        <v>0</v>
      </c>
      <c r="O13" s="159">
        <v>0</v>
      </c>
      <c r="P13" s="159">
        <v>0</v>
      </c>
      <c r="Q13" s="159">
        <v>0</v>
      </c>
      <c r="R13" s="159">
        <v>0</v>
      </c>
      <c r="S13" s="159">
        <v>0</v>
      </c>
      <c r="T13" s="159">
        <v>1927889862</v>
      </c>
      <c r="U13" s="159">
        <v>0</v>
      </c>
      <c r="V13" s="159">
        <v>0</v>
      </c>
      <c r="W13" s="159">
        <v>0</v>
      </c>
      <c r="X13" s="159">
        <v>0</v>
      </c>
      <c r="Y13" s="159">
        <v>0</v>
      </c>
      <c r="Z13" s="159">
        <v>0</v>
      </c>
      <c r="AA13" s="159">
        <v>0</v>
      </c>
      <c r="AB13" s="159">
        <v>1927889862</v>
      </c>
      <c r="AC13" s="159">
        <v>0</v>
      </c>
      <c r="AD13" s="159">
        <v>0</v>
      </c>
      <c r="AE13" s="159">
        <v>0</v>
      </c>
      <c r="AF13" s="159">
        <v>0</v>
      </c>
      <c r="AG13" s="159">
        <v>1927889862</v>
      </c>
      <c r="AH13" s="159">
        <v>1927889862</v>
      </c>
      <c r="AI13" s="159">
        <v>0</v>
      </c>
      <c r="AJ13" s="159">
        <v>0</v>
      </c>
      <c r="AK13" s="159">
        <v>0</v>
      </c>
      <c r="AL13" s="159">
        <v>0</v>
      </c>
      <c r="AM13" s="159">
        <v>0</v>
      </c>
      <c r="AN13" s="159">
        <v>0</v>
      </c>
      <c r="AO13" s="159">
        <v>0</v>
      </c>
      <c r="AP13" s="159">
        <v>0</v>
      </c>
      <c r="AQ13" s="159">
        <v>0</v>
      </c>
      <c r="AR13" s="159">
        <v>0</v>
      </c>
      <c r="AS13" s="159">
        <v>0</v>
      </c>
      <c r="AT13" s="159">
        <v>0</v>
      </c>
      <c r="AU13" s="159">
        <v>0</v>
      </c>
      <c r="AV13" s="159">
        <v>0</v>
      </c>
      <c r="AW13" s="159">
        <v>0</v>
      </c>
      <c r="AX13" s="159">
        <v>0</v>
      </c>
      <c r="AY13" s="159">
        <v>0</v>
      </c>
      <c r="AZ13" s="159">
        <v>0</v>
      </c>
      <c r="BA13" s="159">
        <v>0</v>
      </c>
      <c r="BB13" s="159">
        <v>0</v>
      </c>
      <c r="BC13" s="159">
        <v>0</v>
      </c>
      <c r="BD13" s="159">
        <v>0</v>
      </c>
      <c r="BE13" s="159">
        <v>0</v>
      </c>
      <c r="BF13" s="159">
        <v>0</v>
      </c>
      <c r="BG13" s="159">
        <v>0</v>
      </c>
      <c r="BH13" s="159">
        <v>0</v>
      </c>
      <c r="BI13" s="159">
        <v>0</v>
      </c>
      <c r="BJ13" s="159">
        <v>0</v>
      </c>
      <c r="BK13" s="159">
        <v>2005005456.48</v>
      </c>
      <c r="BL13" s="159">
        <v>0</v>
      </c>
      <c r="BM13" s="159">
        <v>0</v>
      </c>
      <c r="BN13" s="159">
        <v>0</v>
      </c>
      <c r="BO13" s="159">
        <v>0</v>
      </c>
      <c r="BP13" s="159">
        <v>0</v>
      </c>
      <c r="BQ13" s="159">
        <v>0</v>
      </c>
      <c r="BR13" s="159">
        <v>0</v>
      </c>
      <c r="BS13" s="159">
        <v>2005005456.48</v>
      </c>
      <c r="BT13" s="159">
        <v>0</v>
      </c>
      <c r="BU13" s="159">
        <v>0</v>
      </c>
      <c r="BV13" s="159">
        <v>0</v>
      </c>
      <c r="BW13" s="159">
        <v>0</v>
      </c>
      <c r="BX13" s="159">
        <v>2005005456.48</v>
      </c>
      <c r="BY13" s="159">
        <v>0</v>
      </c>
      <c r="BZ13" s="159">
        <v>0</v>
      </c>
      <c r="CA13" s="159">
        <v>0</v>
      </c>
      <c r="CB13" s="159">
        <v>0</v>
      </c>
      <c r="CC13" s="159">
        <v>0</v>
      </c>
      <c r="CD13" s="159">
        <v>0</v>
      </c>
      <c r="CE13" s="159">
        <v>0</v>
      </c>
      <c r="CF13" s="159">
        <v>0</v>
      </c>
      <c r="CG13" s="159">
        <v>0</v>
      </c>
      <c r="CH13" s="159">
        <v>0</v>
      </c>
      <c r="CI13" s="159">
        <v>0</v>
      </c>
      <c r="CJ13" s="159">
        <v>0</v>
      </c>
      <c r="CK13" s="159">
        <v>0</v>
      </c>
      <c r="CL13" s="159">
        <v>0</v>
      </c>
      <c r="CM13" s="159">
        <v>2005005456.48</v>
      </c>
      <c r="CN13" s="159">
        <v>0</v>
      </c>
      <c r="CO13" s="159">
        <v>0</v>
      </c>
      <c r="CP13" s="159">
        <v>0</v>
      </c>
      <c r="CQ13" s="159">
        <v>0</v>
      </c>
      <c r="CR13" s="159">
        <v>0</v>
      </c>
      <c r="CS13" s="159">
        <v>0</v>
      </c>
      <c r="CT13" s="159">
        <v>0</v>
      </c>
      <c r="CU13" s="159">
        <v>0</v>
      </c>
      <c r="CV13" s="159">
        <v>0</v>
      </c>
      <c r="CW13" s="159">
        <v>0</v>
      </c>
      <c r="CX13" s="159">
        <v>0</v>
      </c>
      <c r="CY13" s="159" t="s">
        <v>931</v>
      </c>
      <c r="CZ13" s="159">
        <v>0</v>
      </c>
      <c r="DA13" s="159">
        <v>0</v>
      </c>
      <c r="DB13" s="159">
        <v>0</v>
      </c>
      <c r="DC13" s="159">
        <v>0</v>
      </c>
      <c r="DD13" s="159">
        <v>0</v>
      </c>
      <c r="DE13" s="159">
        <v>0</v>
      </c>
      <c r="DF13" s="159">
        <v>0</v>
      </c>
      <c r="DG13" s="159">
        <v>0</v>
      </c>
      <c r="DH13" s="159">
        <v>0</v>
      </c>
      <c r="DI13" s="159">
        <v>0</v>
      </c>
      <c r="DJ13" s="159">
        <v>0</v>
      </c>
      <c r="DK13" s="159">
        <v>0</v>
      </c>
      <c r="DL13" s="159">
        <v>0</v>
      </c>
      <c r="DM13" s="159">
        <v>0</v>
      </c>
      <c r="DN13" s="159">
        <v>0</v>
      </c>
      <c r="DO13" s="159">
        <v>0</v>
      </c>
      <c r="DP13" s="159">
        <v>0</v>
      </c>
      <c r="DQ13" s="159">
        <v>0</v>
      </c>
      <c r="DR13" s="159">
        <v>0</v>
      </c>
      <c r="DS13" s="159">
        <v>0</v>
      </c>
      <c r="DT13" s="159">
        <v>0</v>
      </c>
      <c r="DU13" s="159">
        <v>0</v>
      </c>
      <c r="DV13" s="159">
        <v>0</v>
      </c>
      <c r="DW13" s="159">
        <v>0</v>
      </c>
      <c r="DX13" s="159">
        <v>0</v>
      </c>
      <c r="DY13" s="159">
        <v>0</v>
      </c>
      <c r="DZ13" s="159">
        <v>0</v>
      </c>
      <c r="EA13" s="159">
        <v>0</v>
      </c>
      <c r="EB13" s="159">
        <v>0</v>
      </c>
      <c r="EC13" s="159">
        <v>0</v>
      </c>
      <c r="ED13" s="159">
        <v>2085205674.7392001</v>
      </c>
      <c r="EE13" s="159">
        <v>0</v>
      </c>
      <c r="EF13" s="159">
        <v>0</v>
      </c>
      <c r="EG13" s="159">
        <v>0</v>
      </c>
      <c r="EH13" s="159">
        <v>0</v>
      </c>
      <c r="EI13" s="159">
        <v>0</v>
      </c>
      <c r="EJ13" s="159">
        <v>0</v>
      </c>
      <c r="EK13" s="159">
        <v>0</v>
      </c>
      <c r="EL13" s="159">
        <v>2085205674.7392001</v>
      </c>
      <c r="EM13" s="159">
        <v>0</v>
      </c>
      <c r="EN13" s="159">
        <v>0</v>
      </c>
      <c r="EO13" s="159">
        <v>0</v>
      </c>
      <c r="EP13" s="159">
        <v>0</v>
      </c>
      <c r="EQ13" s="159">
        <v>2085205674.7392001</v>
      </c>
      <c r="ER13" s="159">
        <v>2085205674.7392001</v>
      </c>
      <c r="ES13" s="159">
        <v>0</v>
      </c>
      <c r="ET13" s="159">
        <v>0</v>
      </c>
      <c r="EU13" s="159">
        <v>0</v>
      </c>
      <c r="EV13" s="159">
        <v>0</v>
      </c>
      <c r="EW13" s="159">
        <v>0</v>
      </c>
      <c r="EX13" s="159">
        <v>0</v>
      </c>
      <c r="EY13" s="159">
        <v>0</v>
      </c>
      <c r="EZ13" s="159">
        <v>0</v>
      </c>
      <c r="FA13" s="159">
        <v>0</v>
      </c>
      <c r="FB13" s="159">
        <v>0</v>
      </c>
      <c r="FC13" s="159">
        <v>0</v>
      </c>
      <c r="FD13" s="159">
        <v>0</v>
      </c>
      <c r="FE13" s="159">
        <v>0</v>
      </c>
      <c r="FF13" s="159">
        <v>0</v>
      </c>
      <c r="FG13" s="159">
        <v>0</v>
      </c>
      <c r="FH13" s="159">
        <v>0</v>
      </c>
      <c r="FI13" s="159">
        <v>0</v>
      </c>
      <c r="FJ13" s="159">
        <v>0</v>
      </c>
      <c r="FK13" s="159">
        <v>0</v>
      </c>
      <c r="FL13" s="159">
        <v>0</v>
      </c>
      <c r="FM13" s="159">
        <v>0</v>
      </c>
      <c r="FN13" s="159">
        <v>0</v>
      </c>
      <c r="FO13" s="159">
        <v>0</v>
      </c>
      <c r="FP13" s="159">
        <v>0</v>
      </c>
      <c r="FQ13" s="159">
        <v>0</v>
      </c>
      <c r="FR13" s="159">
        <v>0</v>
      </c>
      <c r="FS13" s="159">
        <v>0</v>
      </c>
      <c r="FT13" s="159">
        <v>0</v>
      </c>
      <c r="FU13" s="159">
        <v>2168613901.7287683</v>
      </c>
      <c r="FV13" s="159">
        <v>0</v>
      </c>
      <c r="FW13" s="159">
        <v>0</v>
      </c>
      <c r="FX13" s="159">
        <v>0</v>
      </c>
      <c r="FY13" s="159">
        <v>0</v>
      </c>
      <c r="FZ13" s="159">
        <v>0</v>
      </c>
      <c r="GA13" s="159">
        <v>0</v>
      </c>
      <c r="GB13" s="159">
        <v>0</v>
      </c>
      <c r="GC13" s="159">
        <v>2168613901.7287683</v>
      </c>
      <c r="GD13" s="159">
        <v>0</v>
      </c>
      <c r="GE13" s="159">
        <v>0</v>
      </c>
      <c r="GF13" s="159">
        <v>0</v>
      </c>
      <c r="GG13" s="159">
        <v>0</v>
      </c>
      <c r="GH13" s="159">
        <v>2168613901.7287683</v>
      </c>
      <c r="GI13" s="159">
        <v>0</v>
      </c>
      <c r="GJ13" s="159">
        <v>0</v>
      </c>
      <c r="GK13" s="159">
        <v>0</v>
      </c>
      <c r="GL13" s="159">
        <v>0</v>
      </c>
      <c r="GM13" s="159">
        <v>0</v>
      </c>
      <c r="GN13" s="159">
        <v>0</v>
      </c>
      <c r="GO13" s="159">
        <v>0</v>
      </c>
      <c r="GP13" s="159">
        <v>0</v>
      </c>
      <c r="GQ13" s="159">
        <v>0</v>
      </c>
      <c r="GR13" s="159">
        <v>0</v>
      </c>
      <c r="GS13" s="159">
        <v>0</v>
      </c>
      <c r="GT13" s="159">
        <v>0</v>
      </c>
      <c r="GU13" s="159">
        <v>0</v>
      </c>
      <c r="GV13" s="159">
        <v>0</v>
      </c>
      <c r="GW13" s="159">
        <v>2168613901.7287683</v>
      </c>
      <c r="GX13" s="160">
        <v>8186714894.9479685</v>
      </c>
    </row>
    <row r="14" spans="1:206" ht="28.8">
      <c r="A14" s="156">
        <v>220105200</v>
      </c>
      <c r="B14" s="156" t="s">
        <v>834</v>
      </c>
      <c r="C14" s="157">
        <v>13</v>
      </c>
      <c r="D14" s="158" t="str">
        <f>_xlfn.XLOOKUP(C14,'[1]Estrategico f'!B:B,'[1]Estrategico f'!U:U,"",0)</f>
        <v>Sedes educativas mejoradas</v>
      </c>
      <c r="E14" s="158" t="str">
        <f>_xlfn.XLOOKUP(C14,'[1]Estrategico f'!B:B,'[1]Estrategico f'!V:V,"",0)</f>
        <v>Mejoramiento de infraestructura para la educación superior promoviendo universidades verdes.</v>
      </c>
      <c r="F14" s="159">
        <v>0</v>
      </c>
      <c r="G14" s="159">
        <v>0</v>
      </c>
      <c r="H14" s="159">
        <v>0</v>
      </c>
      <c r="I14" s="159">
        <v>0</v>
      </c>
      <c r="J14" s="159">
        <v>0</v>
      </c>
      <c r="K14" s="159">
        <v>0</v>
      </c>
      <c r="L14" s="159">
        <v>0</v>
      </c>
      <c r="M14" s="159">
        <v>0</v>
      </c>
      <c r="N14" s="159">
        <v>0</v>
      </c>
      <c r="O14" s="159">
        <v>0</v>
      </c>
      <c r="P14" s="159">
        <v>0</v>
      </c>
      <c r="Q14" s="159">
        <v>0</v>
      </c>
      <c r="R14" s="159">
        <v>0</v>
      </c>
      <c r="S14" s="159">
        <v>0</v>
      </c>
      <c r="T14" s="159">
        <v>0</v>
      </c>
      <c r="U14" s="159">
        <v>1000000000</v>
      </c>
      <c r="V14" s="159">
        <v>0</v>
      </c>
      <c r="W14" s="159">
        <v>0</v>
      </c>
      <c r="X14" s="159">
        <v>0</v>
      </c>
      <c r="Y14" s="159">
        <v>0</v>
      </c>
      <c r="Z14" s="159">
        <v>0</v>
      </c>
      <c r="AA14" s="159">
        <v>0</v>
      </c>
      <c r="AB14" s="159">
        <v>1000000000</v>
      </c>
      <c r="AC14" s="159">
        <v>0</v>
      </c>
      <c r="AD14" s="159">
        <v>0</v>
      </c>
      <c r="AE14" s="159">
        <v>0</v>
      </c>
      <c r="AF14" s="159">
        <v>0</v>
      </c>
      <c r="AG14" s="159">
        <v>1000000000</v>
      </c>
      <c r="AH14" s="159">
        <v>1000000000</v>
      </c>
      <c r="AI14" s="159">
        <v>0</v>
      </c>
      <c r="AJ14" s="159">
        <v>0</v>
      </c>
      <c r="AK14" s="159">
        <v>0</v>
      </c>
      <c r="AL14" s="159">
        <v>0</v>
      </c>
      <c r="AM14" s="159">
        <v>0</v>
      </c>
      <c r="AN14" s="159">
        <v>0</v>
      </c>
      <c r="AO14" s="159">
        <v>0</v>
      </c>
      <c r="AP14" s="159">
        <v>0</v>
      </c>
      <c r="AQ14" s="159">
        <v>0</v>
      </c>
      <c r="AR14" s="159">
        <v>0</v>
      </c>
      <c r="AS14" s="159">
        <v>0</v>
      </c>
      <c r="AT14" s="159">
        <v>0</v>
      </c>
      <c r="AU14" s="159">
        <v>0</v>
      </c>
      <c r="AV14" s="159">
        <v>0</v>
      </c>
      <c r="AW14" s="159">
        <v>0</v>
      </c>
      <c r="AX14" s="159">
        <v>0</v>
      </c>
      <c r="AY14" s="159">
        <v>0</v>
      </c>
      <c r="AZ14" s="159">
        <v>0</v>
      </c>
      <c r="BA14" s="159">
        <v>0</v>
      </c>
      <c r="BB14" s="159">
        <v>0</v>
      </c>
      <c r="BC14" s="159">
        <v>0</v>
      </c>
      <c r="BD14" s="159">
        <v>0</v>
      </c>
      <c r="BE14" s="159">
        <v>0</v>
      </c>
      <c r="BF14" s="159">
        <v>0</v>
      </c>
      <c r="BG14" s="159">
        <v>0</v>
      </c>
      <c r="BH14" s="159">
        <v>0</v>
      </c>
      <c r="BI14" s="159">
        <v>0</v>
      </c>
      <c r="BJ14" s="159">
        <v>0</v>
      </c>
      <c r="BK14" s="159">
        <v>0</v>
      </c>
      <c r="BL14" s="159">
        <v>520000000</v>
      </c>
      <c r="BM14" s="159">
        <v>0</v>
      </c>
      <c r="BN14" s="159">
        <v>0</v>
      </c>
      <c r="BO14" s="159">
        <v>0</v>
      </c>
      <c r="BP14" s="159">
        <v>0</v>
      </c>
      <c r="BQ14" s="159">
        <v>10000000000</v>
      </c>
      <c r="BR14" s="159">
        <v>0</v>
      </c>
      <c r="BS14" s="159">
        <v>10520000000</v>
      </c>
      <c r="BT14" s="159">
        <v>0</v>
      </c>
      <c r="BU14" s="159">
        <v>0</v>
      </c>
      <c r="BV14" s="159">
        <v>0</v>
      </c>
      <c r="BW14" s="159">
        <v>0</v>
      </c>
      <c r="BX14" s="159">
        <v>10520000000</v>
      </c>
      <c r="BY14" s="159">
        <v>0</v>
      </c>
      <c r="BZ14" s="159">
        <v>520000000</v>
      </c>
      <c r="CA14" s="159">
        <v>0</v>
      </c>
      <c r="CB14" s="159">
        <v>0</v>
      </c>
      <c r="CC14" s="159">
        <v>0</v>
      </c>
      <c r="CD14" s="159">
        <v>0</v>
      </c>
      <c r="CE14" s="159">
        <v>10000000000</v>
      </c>
      <c r="CF14" s="159">
        <v>0</v>
      </c>
      <c r="CG14" s="159">
        <v>10520000000</v>
      </c>
      <c r="CH14" s="159">
        <v>0</v>
      </c>
      <c r="CI14" s="159">
        <v>0</v>
      </c>
      <c r="CJ14" s="159">
        <v>0</v>
      </c>
      <c r="CK14" s="159">
        <v>0</v>
      </c>
      <c r="CL14" s="159">
        <v>10520000000</v>
      </c>
      <c r="CM14" s="159">
        <v>21040000000</v>
      </c>
      <c r="CN14" s="159">
        <v>0</v>
      </c>
      <c r="CO14" s="159">
        <v>0</v>
      </c>
      <c r="CP14" s="159">
        <v>0</v>
      </c>
      <c r="CQ14" s="159">
        <v>0</v>
      </c>
      <c r="CR14" s="159">
        <v>0</v>
      </c>
      <c r="CS14" s="159">
        <v>0</v>
      </c>
      <c r="CT14" s="159">
        <v>0</v>
      </c>
      <c r="CU14" s="159">
        <v>0</v>
      </c>
      <c r="CV14" s="159">
        <v>0</v>
      </c>
      <c r="CW14" s="159">
        <v>0</v>
      </c>
      <c r="CX14" s="159">
        <v>0</v>
      </c>
      <c r="CY14" s="159" t="s">
        <v>931</v>
      </c>
      <c r="CZ14" s="159">
        <v>0</v>
      </c>
      <c r="DA14" s="159">
        <v>0</v>
      </c>
      <c r="DB14" s="159">
        <v>0</v>
      </c>
      <c r="DC14" s="159">
        <v>0</v>
      </c>
      <c r="DD14" s="159">
        <v>0</v>
      </c>
      <c r="DE14" s="159">
        <v>0</v>
      </c>
      <c r="DF14" s="159">
        <v>0</v>
      </c>
      <c r="DG14" s="159">
        <v>0</v>
      </c>
      <c r="DH14" s="159">
        <v>0</v>
      </c>
      <c r="DI14" s="159">
        <v>0</v>
      </c>
      <c r="DJ14" s="159">
        <v>0</v>
      </c>
      <c r="DK14" s="159">
        <v>0</v>
      </c>
      <c r="DL14" s="159">
        <v>0</v>
      </c>
      <c r="DM14" s="159">
        <v>0</v>
      </c>
      <c r="DN14" s="159">
        <v>0</v>
      </c>
      <c r="DO14" s="159">
        <v>0</v>
      </c>
      <c r="DP14" s="159">
        <v>0</v>
      </c>
      <c r="DQ14" s="159">
        <v>1081600000</v>
      </c>
      <c r="DR14" s="159">
        <v>0</v>
      </c>
      <c r="DS14" s="159">
        <v>0</v>
      </c>
      <c r="DT14" s="159">
        <v>0</v>
      </c>
      <c r="DU14" s="159">
        <v>0</v>
      </c>
      <c r="DV14" s="159">
        <v>20000000000</v>
      </c>
      <c r="DW14" s="159">
        <v>0</v>
      </c>
      <c r="DX14" s="159">
        <v>21081600000</v>
      </c>
      <c r="DY14" s="159">
        <v>0</v>
      </c>
      <c r="DZ14" s="159">
        <v>0</v>
      </c>
      <c r="EA14" s="159">
        <v>0</v>
      </c>
      <c r="EB14" s="159">
        <v>0</v>
      </c>
      <c r="EC14" s="159">
        <v>21081600000</v>
      </c>
      <c r="ED14" s="159">
        <v>0</v>
      </c>
      <c r="EE14" s="159">
        <v>0</v>
      </c>
      <c r="EF14" s="159">
        <v>0</v>
      </c>
      <c r="EG14" s="159">
        <v>0</v>
      </c>
      <c r="EH14" s="159">
        <v>0</v>
      </c>
      <c r="EI14" s="159">
        <v>0</v>
      </c>
      <c r="EJ14" s="159">
        <v>0</v>
      </c>
      <c r="EK14" s="159">
        <v>0</v>
      </c>
      <c r="EL14" s="159">
        <v>0</v>
      </c>
      <c r="EM14" s="159">
        <v>0</v>
      </c>
      <c r="EN14" s="159">
        <v>0</v>
      </c>
      <c r="EO14" s="159">
        <v>0</v>
      </c>
      <c r="EP14" s="159">
        <v>0</v>
      </c>
      <c r="EQ14" s="159">
        <v>0</v>
      </c>
      <c r="ER14" s="159">
        <v>21081600000</v>
      </c>
      <c r="ES14" s="159">
        <v>0</v>
      </c>
      <c r="ET14" s="159">
        <v>0</v>
      </c>
      <c r="EU14" s="159">
        <v>0</v>
      </c>
      <c r="EV14" s="159">
        <v>0</v>
      </c>
      <c r="EW14" s="159">
        <v>0</v>
      </c>
      <c r="EX14" s="159">
        <v>0</v>
      </c>
      <c r="EY14" s="159">
        <v>0</v>
      </c>
      <c r="EZ14" s="159">
        <v>0</v>
      </c>
      <c r="FA14" s="159">
        <v>0</v>
      </c>
      <c r="FB14" s="159">
        <v>0</v>
      </c>
      <c r="FC14" s="159">
        <v>0</v>
      </c>
      <c r="FD14" s="159">
        <v>0</v>
      </c>
      <c r="FE14" s="159">
        <v>0</v>
      </c>
      <c r="FF14" s="159">
        <v>0</v>
      </c>
      <c r="FG14" s="159">
        <v>0</v>
      </c>
      <c r="FH14" s="159">
        <v>0</v>
      </c>
      <c r="FI14" s="159">
        <v>0</v>
      </c>
      <c r="FJ14" s="159">
        <v>0</v>
      </c>
      <c r="FK14" s="159">
        <v>0</v>
      </c>
      <c r="FL14" s="159">
        <v>0</v>
      </c>
      <c r="FM14" s="159">
        <v>0</v>
      </c>
      <c r="FN14" s="159">
        <v>0</v>
      </c>
      <c r="FO14" s="159">
        <v>0</v>
      </c>
      <c r="FP14" s="159">
        <v>0</v>
      </c>
      <c r="FQ14" s="159">
        <v>0</v>
      </c>
      <c r="FR14" s="159">
        <v>0</v>
      </c>
      <c r="FS14" s="159">
        <v>0</v>
      </c>
      <c r="FT14" s="159">
        <v>0</v>
      </c>
      <c r="FU14" s="159">
        <v>0</v>
      </c>
      <c r="FV14" s="159">
        <v>1124864000</v>
      </c>
      <c r="FW14" s="159">
        <v>0</v>
      </c>
      <c r="FX14" s="159">
        <v>0</v>
      </c>
      <c r="FY14" s="159">
        <v>0</v>
      </c>
      <c r="FZ14" s="159">
        <v>0</v>
      </c>
      <c r="GA14" s="159">
        <v>0</v>
      </c>
      <c r="GB14" s="159">
        <v>0</v>
      </c>
      <c r="GC14" s="159">
        <v>1124864000</v>
      </c>
      <c r="GD14" s="159">
        <v>0</v>
      </c>
      <c r="GE14" s="159">
        <v>0</v>
      </c>
      <c r="GF14" s="159">
        <v>0</v>
      </c>
      <c r="GG14" s="159">
        <v>0</v>
      </c>
      <c r="GH14" s="159">
        <v>1124864000</v>
      </c>
      <c r="GI14" s="159">
        <v>0</v>
      </c>
      <c r="GJ14" s="159">
        <v>0</v>
      </c>
      <c r="GK14" s="159">
        <v>0</v>
      </c>
      <c r="GL14" s="159">
        <v>0</v>
      </c>
      <c r="GM14" s="159">
        <v>0</v>
      </c>
      <c r="GN14" s="159">
        <v>0</v>
      </c>
      <c r="GO14" s="159">
        <v>0</v>
      </c>
      <c r="GP14" s="159">
        <v>0</v>
      </c>
      <c r="GQ14" s="159">
        <v>0</v>
      </c>
      <c r="GR14" s="159">
        <v>0</v>
      </c>
      <c r="GS14" s="159">
        <v>0</v>
      </c>
      <c r="GT14" s="159">
        <v>0</v>
      </c>
      <c r="GU14" s="159">
        <v>0</v>
      </c>
      <c r="GV14" s="159">
        <v>0</v>
      </c>
      <c r="GW14" s="159">
        <v>1124864000</v>
      </c>
      <c r="GX14" s="160">
        <v>44246464000</v>
      </c>
    </row>
    <row r="15" spans="1:206" ht="28.8">
      <c r="A15" s="156">
        <v>220207100</v>
      </c>
      <c r="B15" s="156" t="s">
        <v>834</v>
      </c>
      <c r="C15" s="157">
        <v>14</v>
      </c>
      <c r="D15" s="158" t="str">
        <f>_xlfn.XLOOKUP(C15,'[1]Estrategico f'!B:B,'[1]Estrategico f'!U:U,"",0)</f>
        <v>Sedes de instituciones de Educación superior construidas</v>
      </c>
      <c r="E15" s="158" t="str">
        <f>_xlfn.XLOOKUP(C15,'[1]Estrategico f'!B:B,'[1]Estrategico f'!V:V,"",0)</f>
        <v>Construcción de establecimientos de Educación Superior.</v>
      </c>
      <c r="F15" s="159">
        <v>0</v>
      </c>
      <c r="G15" s="159">
        <v>0</v>
      </c>
      <c r="H15" s="159">
        <v>0</v>
      </c>
      <c r="I15" s="159">
        <v>0</v>
      </c>
      <c r="J15" s="159">
        <v>0</v>
      </c>
      <c r="K15" s="159">
        <v>0</v>
      </c>
      <c r="L15" s="159">
        <v>0</v>
      </c>
      <c r="M15" s="159">
        <v>0</v>
      </c>
      <c r="N15" s="159">
        <v>0</v>
      </c>
      <c r="O15" s="159">
        <v>0</v>
      </c>
      <c r="P15" s="159">
        <v>0</v>
      </c>
      <c r="Q15" s="159">
        <v>0</v>
      </c>
      <c r="R15" s="159">
        <v>0</v>
      </c>
      <c r="S15" s="159">
        <v>0</v>
      </c>
      <c r="T15" s="159">
        <v>0</v>
      </c>
      <c r="U15" s="159">
        <v>1000000000</v>
      </c>
      <c r="V15" s="159">
        <v>0</v>
      </c>
      <c r="W15" s="159">
        <v>0</v>
      </c>
      <c r="X15" s="159">
        <v>0</v>
      </c>
      <c r="Y15" s="159">
        <v>0</v>
      </c>
      <c r="Z15" s="159">
        <v>0</v>
      </c>
      <c r="AA15" s="159">
        <v>0</v>
      </c>
      <c r="AB15" s="159">
        <v>1000000000</v>
      </c>
      <c r="AC15" s="159">
        <v>0</v>
      </c>
      <c r="AD15" s="159">
        <v>0</v>
      </c>
      <c r="AE15" s="159">
        <v>0</v>
      </c>
      <c r="AF15" s="159">
        <v>0</v>
      </c>
      <c r="AG15" s="159">
        <v>1000000000</v>
      </c>
      <c r="AH15" s="159">
        <v>1000000000</v>
      </c>
      <c r="AI15" s="159">
        <v>0</v>
      </c>
      <c r="AJ15" s="159">
        <v>0</v>
      </c>
      <c r="AK15" s="159">
        <v>0</v>
      </c>
      <c r="AL15" s="159">
        <v>0</v>
      </c>
      <c r="AM15" s="159">
        <v>0</v>
      </c>
      <c r="AN15" s="159">
        <v>0</v>
      </c>
      <c r="AO15" s="159">
        <v>0</v>
      </c>
      <c r="AP15" s="159">
        <v>0</v>
      </c>
      <c r="AQ15" s="159">
        <v>0</v>
      </c>
      <c r="AR15" s="159">
        <v>0</v>
      </c>
      <c r="AS15" s="159">
        <v>0</v>
      </c>
      <c r="AT15" s="159">
        <v>0</v>
      </c>
      <c r="AU15" s="159">
        <v>0</v>
      </c>
      <c r="AV15" s="159">
        <v>0</v>
      </c>
      <c r="AW15" s="159">
        <v>0</v>
      </c>
      <c r="AX15" s="159">
        <v>0</v>
      </c>
      <c r="AY15" s="159">
        <v>0</v>
      </c>
      <c r="AZ15" s="159">
        <v>0</v>
      </c>
      <c r="BA15" s="159">
        <v>0</v>
      </c>
      <c r="BB15" s="159">
        <v>0</v>
      </c>
      <c r="BC15" s="159">
        <v>0</v>
      </c>
      <c r="BD15" s="159">
        <v>0</v>
      </c>
      <c r="BE15" s="159">
        <v>0</v>
      </c>
      <c r="BF15" s="159">
        <v>0</v>
      </c>
      <c r="BG15" s="159">
        <v>0</v>
      </c>
      <c r="BH15" s="159">
        <v>0</v>
      </c>
      <c r="BI15" s="159">
        <v>0</v>
      </c>
      <c r="BJ15" s="159">
        <v>0</v>
      </c>
      <c r="BK15" s="159">
        <v>0</v>
      </c>
      <c r="BL15" s="159">
        <v>0</v>
      </c>
      <c r="BM15" s="159">
        <v>0</v>
      </c>
      <c r="BN15" s="159">
        <v>0</v>
      </c>
      <c r="BO15" s="159">
        <v>0</v>
      </c>
      <c r="BP15" s="159">
        <v>0</v>
      </c>
      <c r="BQ15" s="159">
        <v>0</v>
      </c>
      <c r="BR15" s="159">
        <v>0</v>
      </c>
      <c r="BS15" s="159">
        <v>0</v>
      </c>
      <c r="BT15" s="159">
        <v>0</v>
      </c>
      <c r="BU15" s="159">
        <v>0</v>
      </c>
      <c r="BV15" s="159">
        <v>0</v>
      </c>
      <c r="BW15" s="159">
        <v>0</v>
      </c>
      <c r="BX15" s="159">
        <v>0</v>
      </c>
      <c r="BY15" s="159">
        <v>0</v>
      </c>
      <c r="BZ15" s="159">
        <v>1040000000</v>
      </c>
      <c r="CA15" s="159">
        <v>0</v>
      </c>
      <c r="CB15" s="159">
        <v>0</v>
      </c>
      <c r="CC15" s="159">
        <v>0</v>
      </c>
      <c r="CD15" s="159">
        <v>0</v>
      </c>
      <c r="CE15" s="159">
        <v>0</v>
      </c>
      <c r="CF15" s="159">
        <v>0</v>
      </c>
      <c r="CG15" s="159">
        <v>1040000000</v>
      </c>
      <c r="CH15" s="159">
        <v>0</v>
      </c>
      <c r="CI15" s="159">
        <v>0</v>
      </c>
      <c r="CJ15" s="159">
        <v>0</v>
      </c>
      <c r="CK15" s="159">
        <v>0</v>
      </c>
      <c r="CL15" s="159">
        <v>1040000000</v>
      </c>
      <c r="CM15" s="159">
        <v>1040000000</v>
      </c>
      <c r="CN15" s="159">
        <v>0</v>
      </c>
      <c r="CO15" s="159">
        <v>0</v>
      </c>
      <c r="CP15" s="159">
        <v>0</v>
      </c>
      <c r="CQ15" s="159">
        <v>0</v>
      </c>
      <c r="CR15" s="159">
        <v>0</v>
      </c>
      <c r="CS15" s="159">
        <v>0</v>
      </c>
      <c r="CT15" s="159">
        <v>0</v>
      </c>
      <c r="CU15" s="159">
        <v>0</v>
      </c>
      <c r="CV15" s="159">
        <v>0</v>
      </c>
      <c r="CW15" s="159">
        <v>0</v>
      </c>
      <c r="CX15" s="159">
        <v>0</v>
      </c>
      <c r="CY15" s="159" t="s">
        <v>931</v>
      </c>
      <c r="CZ15" s="159">
        <v>0</v>
      </c>
      <c r="DA15" s="159">
        <v>0</v>
      </c>
      <c r="DB15" s="159">
        <v>0</v>
      </c>
      <c r="DC15" s="159">
        <v>0</v>
      </c>
      <c r="DD15" s="159">
        <v>0</v>
      </c>
      <c r="DE15" s="159">
        <v>0</v>
      </c>
      <c r="DF15" s="159">
        <v>0</v>
      </c>
      <c r="DG15" s="159">
        <v>0</v>
      </c>
      <c r="DH15" s="159">
        <v>0</v>
      </c>
      <c r="DI15" s="159">
        <v>0</v>
      </c>
      <c r="DJ15" s="159">
        <v>0</v>
      </c>
      <c r="DK15" s="159">
        <v>0</v>
      </c>
      <c r="DL15" s="159">
        <v>0</v>
      </c>
      <c r="DM15" s="159">
        <v>0</v>
      </c>
      <c r="DN15" s="159">
        <v>0</v>
      </c>
      <c r="DO15" s="159">
        <v>0</v>
      </c>
      <c r="DP15" s="159">
        <v>0</v>
      </c>
      <c r="DQ15" s="159">
        <v>0</v>
      </c>
      <c r="DR15" s="159">
        <v>0</v>
      </c>
      <c r="DS15" s="159">
        <v>0</v>
      </c>
      <c r="DT15" s="159">
        <v>0</v>
      </c>
      <c r="DU15" s="159">
        <v>0</v>
      </c>
      <c r="DV15" s="159">
        <v>0</v>
      </c>
      <c r="DW15" s="159">
        <v>0</v>
      </c>
      <c r="DX15" s="159">
        <v>0</v>
      </c>
      <c r="DY15" s="159">
        <v>0</v>
      </c>
      <c r="DZ15" s="159">
        <v>0</v>
      </c>
      <c r="EA15" s="159">
        <v>0</v>
      </c>
      <c r="EB15" s="159">
        <v>0</v>
      </c>
      <c r="EC15" s="159">
        <v>0</v>
      </c>
      <c r="ED15" s="159">
        <v>0</v>
      </c>
      <c r="EE15" s="159">
        <v>1081600000</v>
      </c>
      <c r="EF15" s="159">
        <v>0</v>
      </c>
      <c r="EG15" s="159">
        <v>0</v>
      </c>
      <c r="EH15" s="159">
        <v>0</v>
      </c>
      <c r="EI15" s="159">
        <v>0</v>
      </c>
      <c r="EJ15" s="159">
        <v>0</v>
      </c>
      <c r="EK15" s="159">
        <v>0</v>
      </c>
      <c r="EL15" s="159">
        <v>1081600000</v>
      </c>
      <c r="EM15" s="159">
        <v>0</v>
      </c>
      <c r="EN15" s="159">
        <v>0</v>
      </c>
      <c r="EO15" s="159">
        <v>0</v>
      </c>
      <c r="EP15" s="159">
        <v>0</v>
      </c>
      <c r="EQ15" s="159">
        <v>1081600000</v>
      </c>
      <c r="ER15" s="159">
        <v>1081600000</v>
      </c>
      <c r="ES15" s="159">
        <v>0</v>
      </c>
      <c r="ET15" s="159">
        <v>0</v>
      </c>
      <c r="EU15" s="159">
        <v>0</v>
      </c>
      <c r="EV15" s="159">
        <v>0</v>
      </c>
      <c r="EW15" s="159">
        <v>0</v>
      </c>
      <c r="EX15" s="159">
        <v>0</v>
      </c>
      <c r="EY15" s="159">
        <v>0</v>
      </c>
      <c r="EZ15" s="159">
        <v>0</v>
      </c>
      <c r="FA15" s="159">
        <v>0</v>
      </c>
      <c r="FB15" s="159">
        <v>0</v>
      </c>
      <c r="FC15" s="159">
        <v>0</v>
      </c>
      <c r="FD15" s="159">
        <v>0</v>
      </c>
      <c r="FE15" s="159">
        <v>0</v>
      </c>
      <c r="FF15" s="159">
        <v>0</v>
      </c>
      <c r="FG15" s="159">
        <v>0</v>
      </c>
      <c r="FH15" s="159">
        <v>0</v>
      </c>
      <c r="FI15" s="159">
        <v>0</v>
      </c>
      <c r="FJ15" s="159">
        <v>0</v>
      </c>
      <c r="FK15" s="159">
        <v>0</v>
      </c>
      <c r="FL15" s="159">
        <v>0</v>
      </c>
      <c r="FM15" s="159">
        <v>0</v>
      </c>
      <c r="FN15" s="159">
        <v>0</v>
      </c>
      <c r="FO15" s="159">
        <v>0</v>
      </c>
      <c r="FP15" s="159">
        <v>0</v>
      </c>
      <c r="FQ15" s="159">
        <v>0</v>
      </c>
      <c r="FR15" s="159">
        <v>0</v>
      </c>
      <c r="FS15" s="159">
        <v>0</v>
      </c>
      <c r="FT15" s="159">
        <v>0</v>
      </c>
      <c r="FU15" s="159">
        <v>0</v>
      </c>
      <c r="FV15" s="159">
        <v>0</v>
      </c>
      <c r="FW15" s="159">
        <v>0</v>
      </c>
      <c r="FX15" s="159">
        <v>0</v>
      </c>
      <c r="FY15" s="159">
        <v>0</v>
      </c>
      <c r="FZ15" s="159">
        <v>0</v>
      </c>
      <c r="GA15" s="159">
        <v>0</v>
      </c>
      <c r="GB15" s="159">
        <v>0</v>
      </c>
      <c r="GC15" s="159">
        <v>0</v>
      </c>
      <c r="GD15" s="159">
        <v>0</v>
      </c>
      <c r="GE15" s="159">
        <v>0</v>
      </c>
      <c r="GF15" s="159">
        <v>0</v>
      </c>
      <c r="GG15" s="159">
        <v>0</v>
      </c>
      <c r="GH15" s="159">
        <v>0</v>
      </c>
      <c r="GI15" s="159">
        <v>0</v>
      </c>
      <c r="GJ15" s="159">
        <v>1124864000</v>
      </c>
      <c r="GK15" s="159">
        <v>0</v>
      </c>
      <c r="GL15" s="159">
        <v>0</v>
      </c>
      <c r="GM15" s="159">
        <v>0</v>
      </c>
      <c r="GN15" s="159">
        <v>0</v>
      </c>
      <c r="GO15" s="159">
        <v>0</v>
      </c>
      <c r="GP15" s="159">
        <v>0</v>
      </c>
      <c r="GQ15" s="159">
        <v>1124864000</v>
      </c>
      <c r="GR15" s="159">
        <v>0</v>
      </c>
      <c r="GS15" s="159">
        <v>0</v>
      </c>
      <c r="GT15" s="159">
        <v>0</v>
      </c>
      <c r="GU15" s="159">
        <v>0</v>
      </c>
      <c r="GV15" s="159">
        <v>1124864000</v>
      </c>
      <c r="GW15" s="159">
        <v>1124864000</v>
      </c>
      <c r="GX15" s="160">
        <v>4246464000</v>
      </c>
    </row>
    <row r="16" spans="1:206" ht="43.2">
      <c r="A16" s="156">
        <v>220107400</v>
      </c>
      <c r="B16" s="156" t="s">
        <v>834</v>
      </c>
      <c r="C16" s="157">
        <v>15</v>
      </c>
      <c r="D16" s="158" t="str">
        <f>_xlfn.XLOOKUP(C16,'[1]Estrategico f'!B:B,'[1]Estrategico f'!U:U,"",0)</f>
        <v>Docentes y agentes educativos  de educación inicial, preescolar, básica y media, beneficiados con estrategias de mejoramiento de sus capacidades</v>
      </c>
      <c r="E16" s="158" t="str">
        <f>_xlfn.XLOOKUP(C16,'[1]Estrategico f'!B:B,'[1]Estrategico f'!V:V,"",0)</f>
        <v>Formación de Alto nivel para Directivos Docentes y Docentes</v>
      </c>
      <c r="F16" s="159">
        <v>0</v>
      </c>
      <c r="G16" s="159">
        <v>0</v>
      </c>
      <c r="H16" s="159">
        <v>0</v>
      </c>
      <c r="I16" s="159">
        <v>0</v>
      </c>
      <c r="J16" s="159">
        <v>0</v>
      </c>
      <c r="K16" s="159">
        <v>0</v>
      </c>
      <c r="L16" s="159">
        <v>0</v>
      </c>
      <c r="M16" s="159">
        <v>0</v>
      </c>
      <c r="N16" s="159">
        <v>0</v>
      </c>
      <c r="O16" s="159">
        <v>0</v>
      </c>
      <c r="P16" s="159">
        <v>0</v>
      </c>
      <c r="Q16" s="159">
        <v>0</v>
      </c>
      <c r="R16" s="159">
        <v>0</v>
      </c>
      <c r="S16" s="159">
        <v>0</v>
      </c>
      <c r="T16" s="159">
        <v>1708981502</v>
      </c>
      <c r="U16" s="159">
        <v>0</v>
      </c>
      <c r="V16" s="159">
        <v>0</v>
      </c>
      <c r="W16" s="159">
        <v>0</v>
      </c>
      <c r="X16" s="159">
        <v>0</v>
      </c>
      <c r="Y16" s="159">
        <v>0</v>
      </c>
      <c r="Z16" s="159">
        <v>0</v>
      </c>
      <c r="AA16" s="159">
        <v>0</v>
      </c>
      <c r="AB16" s="159">
        <v>1708981502</v>
      </c>
      <c r="AC16" s="159">
        <v>0</v>
      </c>
      <c r="AD16" s="159">
        <v>0</v>
      </c>
      <c r="AE16" s="159">
        <v>0</v>
      </c>
      <c r="AF16" s="159">
        <v>0</v>
      </c>
      <c r="AG16" s="159">
        <v>1708981502</v>
      </c>
      <c r="AH16" s="159">
        <v>1708981502</v>
      </c>
      <c r="AI16" s="159">
        <v>0</v>
      </c>
      <c r="AJ16" s="159">
        <v>0</v>
      </c>
      <c r="AK16" s="159">
        <v>0</v>
      </c>
      <c r="AL16" s="159">
        <v>0</v>
      </c>
      <c r="AM16" s="159">
        <v>0</v>
      </c>
      <c r="AN16" s="159">
        <v>0</v>
      </c>
      <c r="AO16" s="159">
        <v>0</v>
      </c>
      <c r="AP16" s="159">
        <v>0</v>
      </c>
      <c r="AQ16" s="159">
        <v>0</v>
      </c>
      <c r="AR16" s="159">
        <v>0</v>
      </c>
      <c r="AS16" s="159">
        <v>0</v>
      </c>
      <c r="AT16" s="159">
        <v>0</v>
      </c>
      <c r="AU16" s="159">
        <v>0</v>
      </c>
      <c r="AV16" s="159">
        <v>0</v>
      </c>
      <c r="AW16" s="159">
        <v>0</v>
      </c>
      <c r="AX16" s="159">
        <v>0</v>
      </c>
      <c r="AY16" s="159">
        <v>0</v>
      </c>
      <c r="AZ16" s="159">
        <v>0</v>
      </c>
      <c r="BA16" s="159">
        <v>0</v>
      </c>
      <c r="BB16" s="159">
        <v>0</v>
      </c>
      <c r="BC16" s="159">
        <v>0</v>
      </c>
      <c r="BD16" s="159">
        <v>0</v>
      </c>
      <c r="BE16" s="159">
        <v>0</v>
      </c>
      <c r="BF16" s="159">
        <v>0</v>
      </c>
      <c r="BG16" s="159">
        <v>0</v>
      </c>
      <c r="BH16" s="159">
        <v>0</v>
      </c>
      <c r="BI16" s="159">
        <v>0</v>
      </c>
      <c r="BJ16" s="159">
        <v>0</v>
      </c>
      <c r="BK16" s="159">
        <v>0</v>
      </c>
      <c r="BL16" s="159">
        <v>0</v>
      </c>
      <c r="BM16" s="159">
        <v>0</v>
      </c>
      <c r="BN16" s="159">
        <v>0</v>
      </c>
      <c r="BO16" s="159">
        <v>0</v>
      </c>
      <c r="BP16" s="159">
        <v>0</v>
      </c>
      <c r="BQ16" s="159">
        <v>0</v>
      </c>
      <c r="BR16" s="159">
        <v>0</v>
      </c>
      <c r="BS16" s="159">
        <v>0</v>
      </c>
      <c r="BT16" s="159">
        <v>0</v>
      </c>
      <c r="BU16" s="159">
        <v>0</v>
      </c>
      <c r="BV16" s="159">
        <v>0</v>
      </c>
      <c r="BW16" s="159">
        <v>0</v>
      </c>
      <c r="BX16" s="159">
        <v>0</v>
      </c>
      <c r="BY16" s="159">
        <v>1777340762.28</v>
      </c>
      <c r="BZ16" s="159">
        <v>0</v>
      </c>
      <c r="CA16" s="159">
        <v>0</v>
      </c>
      <c r="CB16" s="159">
        <v>0</v>
      </c>
      <c r="CC16" s="159">
        <v>0</v>
      </c>
      <c r="CD16" s="159">
        <v>0</v>
      </c>
      <c r="CE16" s="159">
        <v>0</v>
      </c>
      <c r="CF16" s="159">
        <v>0</v>
      </c>
      <c r="CG16" s="159">
        <v>1777340762.28</v>
      </c>
      <c r="CH16" s="159">
        <v>0</v>
      </c>
      <c r="CI16" s="159">
        <v>0</v>
      </c>
      <c r="CJ16" s="159">
        <v>0</v>
      </c>
      <c r="CK16" s="159">
        <v>0</v>
      </c>
      <c r="CL16" s="159">
        <v>1777340762.28</v>
      </c>
      <c r="CM16" s="159">
        <v>1777340762.28</v>
      </c>
      <c r="CN16" s="159">
        <v>0</v>
      </c>
      <c r="CO16" s="159">
        <v>0</v>
      </c>
      <c r="CP16" s="159">
        <v>0</v>
      </c>
      <c r="CQ16" s="159">
        <v>0</v>
      </c>
      <c r="CR16" s="159">
        <v>0</v>
      </c>
      <c r="CS16" s="159">
        <v>0</v>
      </c>
      <c r="CT16" s="159">
        <v>0</v>
      </c>
      <c r="CU16" s="159">
        <v>0</v>
      </c>
      <c r="CV16" s="159">
        <v>0</v>
      </c>
      <c r="CW16" s="159">
        <v>0</v>
      </c>
      <c r="CX16" s="159">
        <v>0</v>
      </c>
      <c r="CY16" s="159" t="s">
        <v>931</v>
      </c>
      <c r="CZ16" s="159">
        <v>0</v>
      </c>
      <c r="DA16" s="159">
        <v>0</v>
      </c>
      <c r="DB16" s="159">
        <v>0</v>
      </c>
      <c r="DC16" s="159">
        <v>0</v>
      </c>
      <c r="DD16" s="159">
        <v>0</v>
      </c>
      <c r="DE16" s="159">
        <v>0</v>
      </c>
      <c r="DF16" s="159">
        <v>0</v>
      </c>
      <c r="DG16" s="159">
        <v>0</v>
      </c>
      <c r="DH16" s="159">
        <v>0</v>
      </c>
      <c r="DI16" s="159">
        <v>0</v>
      </c>
      <c r="DJ16" s="159">
        <v>0</v>
      </c>
      <c r="DK16" s="159">
        <v>0</v>
      </c>
      <c r="DL16" s="159">
        <v>0</v>
      </c>
      <c r="DM16" s="159">
        <v>0</v>
      </c>
      <c r="DN16" s="159">
        <v>0</v>
      </c>
      <c r="DO16" s="159">
        <v>0</v>
      </c>
      <c r="DP16" s="159">
        <v>0</v>
      </c>
      <c r="DQ16" s="159">
        <v>0</v>
      </c>
      <c r="DR16" s="159">
        <v>0</v>
      </c>
      <c r="DS16" s="159">
        <v>0</v>
      </c>
      <c r="DT16" s="159">
        <v>0</v>
      </c>
      <c r="DU16" s="159">
        <v>0</v>
      </c>
      <c r="DV16" s="159">
        <v>0</v>
      </c>
      <c r="DW16" s="159">
        <v>0</v>
      </c>
      <c r="DX16" s="159">
        <v>0</v>
      </c>
      <c r="DY16" s="159">
        <v>0</v>
      </c>
      <c r="DZ16" s="159">
        <v>0</v>
      </c>
      <c r="EA16" s="159">
        <v>0</v>
      </c>
      <c r="EB16" s="159">
        <v>0</v>
      </c>
      <c r="EC16" s="159">
        <v>0</v>
      </c>
      <c r="ED16" s="159">
        <v>1848434392.7711999</v>
      </c>
      <c r="EE16" s="159">
        <v>0</v>
      </c>
      <c r="EF16" s="159">
        <v>0</v>
      </c>
      <c r="EG16" s="159">
        <v>0</v>
      </c>
      <c r="EH16" s="159">
        <v>0</v>
      </c>
      <c r="EI16" s="159">
        <v>0</v>
      </c>
      <c r="EJ16" s="159">
        <v>0</v>
      </c>
      <c r="EK16" s="159">
        <v>0</v>
      </c>
      <c r="EL16" s="159">
        <v>1848434392.7711999</v>
      </c>
      <c r="EM16" s="159">
        <v>0</v>
      </c>
      <c r="EN16" s="159">
        <v>0</v>
      </c>
      <c r="EO16" s="159">
        <v>0</v>
      </c>
      <c r="EP16" s="159">
        <v>0</v>
      </c>
      <c r="EQ16" s="159">
        <v>1848434392.7711999</v>
      </c>
      <c r="ER16" s="159">
        <v>1848434392.7711999</v>
      </c>
      <c r="ES16" s="159">
        <v>0</v>
      </c>
      <c r="ET16" s="159">
        <v>0</v>
      </c>
      <c r="EU16" s="159">
        <v>0</v>
      </c>
      <c r="EV16" s="159">
        <v>0</v>
      </c>
      <c r="EW16" s="159">
        <v>0</v>
      </c>
      <c r="EX16" s="159">
        <v>0</v>
      </c>
      <c r="EY16" s="159">
        <v>0</v>
      </c>
      <c r="EZ16" s="159">
        <v>0</v>
      </c>
      <c r="FA16" s="159">
        <v>0</v>
      </c>
      <c r="FB16" s="159">
        <v>0</v>
      </c>
      <c r="FC16" s="159">
        <v>0</v>
      </c>
      <c r="FD16" s="159">
        <v>0</v>
      </c>
      <c r="FE16" s="159">
        <v>0</v>
      </c>
      <c r="FF16" s="159">
        <v>0</v>
      </c>
      <c r="FG16" s="159">
        <v>0</v>
      </c>
      <c r="FH16" s="159">
        <v>0</v>
      </c>
      <c r="FI16" s="159">
        <v>0</v>
      </c>
      <c r="FJ16" s="159">
        <v>0</v>
      </c>
      <c r="FK16" s="159">
        <v>0</v>
      </c>
      <c r="FL16" s="159">
        <v>0</v>
      </c>
      <c r="FM16" s="159">
        <v>0</v>
      </c>
      <c r="FN16" s="159">
        <v>0</v>
      </c>
      <c r="FO16" s="159">
        <v>0</v>
      </c>
      <c r="FP16" s="159">
        <v>0</v>
      </c>
      <c r="FQ16" s="159">
        <v>0</v>
      </c>
      <c r="FR16" s="159">
        <v>0</v>
      </c>
      <c r="FS16" s="159">
        <v>0</v>
      </c>
      <c r="FT16" s="159">
        <v>0</v>
      </c>
      <c r="FU16" s="159">
        <v>0</v>
      </c>
      <c r="FV16" s="159">
        <v>0</v>
      </c>
      <c r="FW16" s="159">
        <v>0</v>
      </c>
      <c r="FX16" s="159">
        <v>0</v>
      </c>
      <c r="FY16" s="159">
        <v>0</v>
      </c>
      <c r="FZ16" s="159">
        <v>0</v>
      </c>
      <c r="GA16" s="159">
        <v>0</v>
      </c>
      <c r="GB16" s="159">
        <v>0</v>
      </c>
      <c r="GC16" s="159">
        <v>0</v>
      </c>
      <c r="GD16" s="159">
        <v>0</v>
      </c>
      <c r="GE16" s="159">
        <v>0</v>
      </c>
      <c r="GF16" s="159">
        <v>0</v>
      </c>
      <c r="GG16" s="159">
        <v>0</v>
      </c>
      <c r="GH16" s="159">
        <v>0</v>
      </c>
      <c r="GI16" s="159">
        <v>1922371768.482048</v>
      </c>
      <c r="GJ16" s="159">
        <v>0</v>
      </c>
      <c r="GK16" s="159">
        <v>0</v>
      </c>
      <c r="GL16" s="159">
        <v>0</v>
      </c>
      <c r="GM16" s="159">
        <v>0</v>
      </c>
      <c r="GN16" s="159">
        <v>0</v>
      </c>
      <c r="GO16" s="159">
        <v>0</v>
      </c>
      <c r="GP16" s="159">
        <v>0</v>
      </c>
      <c r="GQ16" s="159">
        <v>1922371768.482048</v>
      </c>
      <c r="GR16" s="159">
        <v>0</v>
      </c>
      <c r="GS16" s="159">
        <v>0</v>
      </c>
      <c r="GT16" s="159">
        <v>0</v>
      </c>
      <c r="GU16" s="159">
        <v>0</v>
      </c>
      <c r="GV16" s="159">
        <v>1922371768.482048</v>
      </c>
      <c r="GW16" s="159">
        <v>1922371768.482048</v>
      </c>
      <c r="GX16" s="160">
        <v>7257128425.5332479</v>
      </c>
    </row>
    <row r="17" spans="1:206" ht="43.2">
      <c r="A17" s="156">
        <v>220206800</v>
      </c>
      <c r="B17" s="156" t="s">
        <v>834</v>
      </c>
      <c r="C17" s="157">
        <v>16</v>
      </c>
      <c r="D17" s="158" t="str">
        <f>_xlfn.XLOOKUP(C17,'[1]Estrategico f'!B:B,'[1]Estrategico f'!U:U,"",0)</f>
        <v>Instituciones de Educación Superior que implementan procesos de innovación pedagógica</v>
      </c>
      <c r="E17" s="158" t="str">
        <f>_xlfn.XLOOKUP(C17,'[1]Estrategico f'!B:B,'[1]Estrategico f'!V:V,"",0)</f>
        <v>Participación de docentes, directivos, docentes, en eventos de innovación pedagógicas ofrecidas por Instituciones de educación superior</v>
      </c>
      <c r="F17" s="159">
        <v>0</v>
      </c>
      <c r="G17" s="159">
        <v>0</v>
      </c>
      <c r="H17" s="159">
        <v>0</v>
      </c>
      <c r="I17" s="159">
        <v>0</v>
      </c>
      <c r="J17" s="159">
        <v>0</v>
      </c>
      <c r="K17" s="159">
        <v>0</v>
      </c>
      <c r="L17" s="159">
        <v>0</v>
      </c>
      <c r="M17" s="159">
        <v>0</v>
      </c>
      <c r="N17" s="159">
        <v>0</v>
      </c>
      <c r="O17" s="159">
        <v>0</v>
      </c>
      <c r="P17" s="159">
        <v>0</v>
      </c>
      <c r="Q17" s="159">
        <v>0</v>
      </c>
      <c r="R17" s="159">
        <v>0</v>
      </c>
      <c r="S17" s="159">
        <v>0</v>
      </c>
      <c r="T17" s="159">
        <v>20000000</v>
      </c>
      <c r="U17" s="159">
        <v>0</v>
      </c>
      <c r="V17" s="159">
        <v>0</v>
      </c>
      <c r="W17" s="159">
        <v>0</v>
      </c>
      <c r="X17" s="159">
        <v>0</v>
      </c>
      <c r="Y17" s="159">
        <v>0</v>
      </c>
      <c r="Z17" s="159">
        <v>0</v>
      </c>
      <c r="AA17" s="159">
        <v>0</v>
      </c>
      <c r="AB17" s="159">
        <v>20000000</v>
      </c>
      <c r="AC17" s="159">
        <v>0</v>
      </c>
      <c r="AD17" s="159">
        <v>0</v>
      </c>
      <c r="AE17" s="159">
        <v>0</v>
      </c>
      <c r="AF17" s="159">
        <v>0</v>
      </c>
      <c r="AG17" s="159">
        <v>20000000</v>
      </c>
      <c r="AH17" s="159">
        <v>20000000</v>
      </c>
      <c r="AI17" s="159">
        <v>0</v>
      </c>
      <c r="AJ17" s="159">
        <v>0</v>
      </c>
      <c r="AK17" s="159">
        <v>0</v>
      </c>
      <c r="AL17" s="159">
        <v>0</v>
      </c>
      <c r="AM17" s="159">
        <v>0</v>
      </c>
      <c r="AN17" s="159">
        <v>0</v>
      </c>
      <c r="AO17" s="159">
        <v>0</v>
      </c>
      <c r="AP17" s="159">
        <v>0</v>
      </c>
      <c r="AQ17" s="159">
        <v>0</v>
      </c>
      <c r="AR17" s="159">
        <v>0</v>
      </c>
      <c r="AS17" s="159">
        <v>0</v>
      </c>
      <c r="AT17" s="159">
        <v>0</v>
      </c>
      <c r="AU17" s="159">
        <v>0</v>
      </c>
      <c r="AV17" s="159">
        <v>0</v>
      </c>
      <c r="AW17" s="159">
        <v>0</v>
      </c>
      <c r="AX17" s="159">
        <v>0</v>
      </c>
      <c r="AY17" s="159">
        <v>0</v>
      </c>
      <c r="AZ17" s="159">
        <v>0</v>
      </c>
      <c r="BA17" s="159">
        <v>0</v>
      </c>
      <c r="BB17" s="159">
        <v>0</v>
      </c>
      <c r="BC17" s="159">
        <v>0</v>
      </c>
      <c r="BD17" s="159">
        <v>0</v>
      </c>
      <c r="BE17" s="159">
        <v>0</v>
      </c>
      <c r="BF17" s="159">
        <v>0</v>
      </c>
      <c r="BG17" s="159">
        <v>0</v>
      </c>
      <c r="BH17" s="159">
        <v>0</v>
      </c>
      <c r="BI17" s="159">
        <v>0</v>
      </c>
      <c r="BJ17" s="159">
        <v>0</v>
      </c>
      <c r="BK17" s="159">
        <v>20800000</v>
      </c>
      <c r="BL17" s="159">
        <v>0</v>
      </c>
      <c r="BM17" s="159">
        <v>0</v>
      </c>
      <c r="BN17" s="159">
        <v>0</v>
      </c>
      <c r="BO17" s="159">
        <v>0</v>
      </c>
      <c r="BP17" s="159">
        <v>0</v>
      </c>
      <c r="BQ17" s="159">
        <v>0</v>
      </c>
      <c r="BR17" s="159">
        <v>0</v>
      </c>
      <c r="BS17" s="159">
        <v>20800000</v>
      </c>
      <c r="BT17" s="159">
        <v>0</v>
      </c>
      <c r="BU17" s="159">
        <v>0</v>
      </c>
      <c r="BV17" s="159">
        <v>0</v>
      </c>
      <c r="BW17" s="159">
        <v>0</v>
      </c>
      <c r="BX17" s="159">
        <v>20800000</v>
      </c>
      <c r="BY17" s="159">
        <v>0</v>
      </c>
      <c r="BZ17" s="159">
        <v>0</v>
      </c>
      <c r="CA17" s="159">
        <v>0</v>
      </c>
      <c r="CB17" s="159">
        <v>0</v>
      </c>
      <c r="CC17" s="159">
        <v>0</v>
      </c>
      <c r="CD17" s="159">
        <v>0</v>
      </c>
      <c r="CE17" s="159">
        <v>0</v>
      </c>
      <c r="CF17" s="159">
        <v>0</v>
      </c>
      <c r="CG17" s="159">
        <v>0</v>
      </c>
      <c r="CH17" s="159">
        <v>0</v>
      </c>
      <c r="CI17" s="159">
        <v>0</v>
      </c>
      <c r="CJ17" s="159">
        <v>0</v>
      </c>
      <c r="CK17" s="159">
        <v>0</v>
      </c>
      <c r="CL17" s="159">
        <v>0</v>
      </c>
      <c r="CM17" s="159">
        <v>20800000</v>
      </c>
      <c r="CN17" s="159">
        <v>0</v>
      </c>
      <c r="CO17" s="159">
        <v>0</v>
      </c>
      <c r="CP17" s="159">
        <v>0</v>
      </c>
      <c r="CQ17" s="159">
        <v>0</v>
      </c>
      <c r="CR17" s="159">
        <v>0</v>
      </c>
      <c r="CS17" s="159">
        <v>0</v>
      </c>
      <c r="CT17" s="159">
        <v>0</v>
      </c>
      <c r="CU17" s="159">
        <v>0</v>
      </c>
      <c r="CV17" s="159">
        <v>0</v>
      </c>
      <c r="CW17" s="159">
        <v>0</v>
      </c>
      <c r="CX17" s="159">
        <v>0</v>
      </c>
      <c r="CY17" s="159" t="s">
        <v>931</v>
      </c>
      <c r="CZ17" s="159">
        <v>0</v>
      </c>
      <c r="DA17" s="159">
        <v>0</v>
      </c>
      <c r="DB17" s="159">
        <v>0</v>
      </c>
      <c r="DC17" s="159">
        <v>0</v>
      </c>
      <c r="DD17" s="159">
        <v>0</v>
      </c>
      <c r="DE17" s="159">
        <v>0</v>
      </c>
      <c r="DF17" s="159">
        <v>0</v>
      </c>
      <c r="DG17" s="159">
        <v>0</v>
      </c>
      <c r="DH17" s="159">
        <v>0</v>
      </c>
      <c r="DI17" s="159">
        <v>0</v>
      </c>
      <c r="DJ17" s="159">
        <v>0</v>
      </c>
      <c r="DK17" s="159">
        <v>0</v>
      </c>
      <c r="DL17" s="159">
        <v>0</v>
      </c>
      <c r="DM17" s="159">
        <v>0</v>
      </c>
      <c r="DN17" s="159">
        <v>0</v>
      </c>
      <c r="DO17" s="159">
        <v>0</v>
      </c>
      <c r="DP17" s="159">
        <v>21632000</v>
      </c>
      <c r="DQ17" s="159">
        <v>0</v>
      </c>
      <c r="DR17" s="159">
        <v>0</v>
      </c>
      <c r="DS17" s="159">
        <v>0</v>
      </c>
      <c r="DT17" s="159">
        <v>0</v>
      </c>
      <c r="DU17" s="159">
        <v>0</v>
      </c>
      <c r="DV17" s="159">
        <v>0</v>
      </c>
      <c r="DW17" s="159">
        <v>0</v>
      </c>
      <c r="DX17" s="159">
        <v>21632000</v>
      </c>
      <c r="DY17" s="159">
        <v>0</v>
      </c>
      <c r="DZ17" s="159">
        <v>0</v>
      </c>
      <c r="EA17" s="159">
        <v>0</v>
      </c>
      <c r="EB17" s="159">
        <v>0</v>
      </c>
      <c r="EC17" s="159">
        <v>21632000</v>
      </c>
      <c r="ED17" s="159">
        <v>0</v>
      </c>
      <c r="EE17" s="159">
        <v>0</v>
      </c>
      <c r="EF17" s="159">
        <v>0</v>
      </c>
      <c r="EG17" s="159">
        <v>0</v>
      </c>
      <c r="EH17" s="159">
        <v>0</v>
      </c>
      <c r="EI17" s="159">
        <v>0</v>
      </c>
      <c r="EJ17" s="159">
        <v>0</v>
      </c>
      <c r="EK17" s="159">
        <v>0</v>
      </c>
      <c r="EL17" s="159">
        <v>0</v>
      </c>
      <c r="EM17" s="159">
        <v>0</v>
      </c>
      <c r="EN17" s="159">
        <v>0</v>
      </c>
      <c r="EO17" s="159">
        <v>0</v>
      </c>
      <c r="EP17" s="159">
        <v>0</v>
      </c>
      <c r="EQ17" s="159">
        <v>0</v>
      </c>
      <c r="ER17" s="159">
        <v>21632000</v>
      </c>
      <c r="ES17" s="159">
        <v>0</v>
      </c>
      <c r="ET17" s="159">
        <v>0</v>
      </c>
      <c r="EU17" s="159">
        <v>0</v>
      </c>
      <c r="EV17" s="159">
        <v>0</v>
      </c>
      <c r="EW17" s="159">
        <v>0</v>
      </c>
      <c r="EX17" s="159">
        <v>0</v>
      </c>
      <c r="EY17" s="159">
        <v>0</v>
      </c>
      <c r="EZ17" s="159">
        <v>0</v>
      </c>
      <c r="FA17" s="159">
        <v>0</v>
      </c>
      <c r="FB17" s="159">
        <v>0</v>
      </c>
      <c r="FC17" s="159">
        <v>0</v>
      </c>
      <c r="FD17" s="159">
        <v>0</v>
      </c>
      <c r="FE17" s="159">
        <v>0</v>
      </c>
      <c r="FF17" s="159">
        <v>0</v>
      </c>
      <c r="FG17" s="159">
        <v>0</v>
      </c>
      <c r="FH17" s="159">
        <v>0</v>
      </c>
      <c r="FI17" s="159">
        <v>0</v>
      </c>
      <c r="FJ17" s="159">
        <v>0</v>
      </c>
      <c r="FK17" s="159">
        <v>0</v>
      </c>
      <c r="FL17" s="159">
        <v>0</v>
      </c>
      <c r="FM17" s="159">
        <v>0</v>
      </c>
      <c r="FN17" s="159">
        <v>0</v>
      </c>
      <c r="FO17" s="159">
        <v>0</v>
      </c>
      <c r="FP17" s="159">
        <v>0</v>
      </c>
      <c r="FQ17" s="159">
        <v>0</v>
      </c>
      <c r="FR17" s="159">
        <v>0</v>
      </c>
      <c r="FS17" s="159">
        <v>0</v>
      </c>
      <c r="FT17" s="159">
        <v>0</v>
      </c>
      <c r="FU17" s="159">
        <v>22497280</v>
      </c>
      <c r="FV17" s="159">
        <v>0</v>
      </c>
      <c r="FW17" s="159">
        <v>0</v>
      </c>
      <c r="FX17" s="159">
        <v>0</v>
      </c>
      <c r="FY17" s="159">
        <v>0</v>
      </c>
      <c r="FZ17" s="159">
        <v>0</v>
      </c>
      <c r="GA17" s="159">
        <v>0</v>
      </c>
      <c r="GB17" s="159">
        <v>0</v>
      </c>
      <c r="GC17" s="159">
        <v>22497280</v>
      </c>
      <c r="GD17" s="159">
        <v>0</v>
      </c>
      <c r="GE17" s="159">
        <v>0</v>
      </c>
      <c r="GF17" s="159">
        <v>0</v>
      </c>
      <c r="GG17" s="159">
        <v>0</v>
      </c>
      <c r="GH17" s="159">
        <v>22497280</v>
      </c>
      <c r="GI17" s="159">
        <v>0</v>
      </c>
      <c r="GJ17" s="159">
        <v>0</v>
      </c>
      <c r="GK17" s="159">
        <v>0</v>
      </c>
      <c r="GL17" s="159">
        <v>0</v>
      </c>
      <c r="GM17" s="159">
        <v>0</v>
      </c>
      <c r="GN17" s="159">
        <v>0</v>
      </c>
      <c r="GO17" s="159">
        <v>0</v>
      </c>
      <c r="GP17" s="159">
        <v>0</v>
      </c>
      <c r="GQ17" s="159">
        <v>0</v>
      </c>
      <c r="GR17" s="159">
        <v>0</v>
      </c>
      <c r="GS17" s="159">
        <v>0</v>
      </c>
      <c r="GT17" s="159">
        <v>0</v>
      </c>
      <c r="GU17" s="159">
        <v>0</v>
      </c>
      <c r="GV17" s="159">
        <v>0</v>
      </c>
      <c r="GW17" s="159">
        <v>22497280</v>
      </c>
      <c r="GX17" s="160">
        <v>84929280</v>
      </c>
    </row>
    <row r="18" spans="1:206">
      <c r="A18" s="156">
        <v>220107000</v>
      </c>
      <c r="B18" s="156" t="s">
        <v>834</v>
      </c>
      <c r="C18" s="157">
        <v>17</v>
      </c>
      <c r="D18" s="158" t="str">
        <f>_xlfn.XLOOKUP(C18,'[1]Estrategico f'!B:B,'[1]Estrategico f'!U:U,"",0)</f>
        <v>Ambientes de aprendizaje dotados (Nivel Preescolar)</v>
      </c>
      <c r="E18" s="158" t="str">
        <f>_xlfn.XLOOKUP(C18,'[1]Estrategico f'!B:B,'[1]Estrategico f'!V:V,"",0)</f>
        <v>Dotación Material didáctico y Pedagógico Nivel Preescolar</v>
      </c>
      <c r="F18" s="159">
        <v>0</v>
      </c>
      <c r="G18" s="159">
        <v>0</v>
      </c>
      <c r="H18" s="159">
        <v>0</v>
      </c>
      <c r="I18" s="159">
        <v>0</v>
      </c>
      <c r="J18" s="159">
        <v>0</v>
      </c>
      <c r="K18" s="159">
        <v>0</v>
      </c>
      <c r="L18" s="159">
        <v>0</v>
      </c>
      <c r="M18" s="159">
        <v>0</v>
      </c>
      <c r="N18" s="159">
        <v>0</v>
      </c>
      <c r="O18" s="159">
        <v>0</v>
      </c>
      <c r="P18" s="159">
        <v>0</v>
      </c>
      <c r="Q18" s="159">
        <v>0</v>
      </c>
      <c r="R18" s="159">
        <v>0</v>
      </c>
      <c r="S18" s="159">
        <v>0</v>
      </c>
      <c r="T18" s="159">
        <v>19250000</v>
      </c>
      <c r="U18" s="159">
        <v>0</v>
      </c>
      <c r="V18" s="159">
        <v>0</v>
      </c>
      <c r="W18" s="159">
        <v>0</v>
      </c>
      <c r="X18" s="159">
        <v>0</v>
      </c>
      <c r="Y18" s="159">
        <v>0</v>
      </c>
      <c r="Z18" s="159">
        <v>0</v>
      </c>
      <c r="AA18" s="159">
        <v>0</v>
      </c>
      <c r="AB18" s="159">
        <v>19250000</v>
      </c>
      <c r="AC18" s="159">
        <v>0</v>
      </c>
      <c r="AD18" s="159">
        <v>0</v>
      </c>
      <c r="AE18" s="159">
        <v>0</v>
      </c>
      <c r="AF18" s="159">
        <v>0</v>
      </c>
      <c r="AG18" s="159">
        <v>19250000</v>
      </c>
      <c r="AH18" s="159">
        <v>19250000</v>
      </c>
      <c r="AI18" s="159">
        <v>0</v>
      </c>
      <c r="AJ18" s="159">
        <v>0</v>
      </c>
      <c r="AK18" s="159">
        <v>0</v>
      </c>
      <c r="AL18" s="159">
        <v>0</v>
      </c>
      <c r="AM18" s="159">
        <v>0</v>
      </c>
      <c r="AN18" s="159">
        <v>0</v>
      </c>
      <c r="AO18" s="159">
        <v>0</v>
      </c>
      <c r="AP18" s="159">
        <v>0</v>
      </c>
      <c r="AQ18" s="159">
        <v>0</v>
      </c>
      <c r="AR18" s="159">
        <v>0</v>
      </c>
      <c r="AS18" s="159">
        <v>0</v>
      </c>
      <c r="AT18" s="159">
        <v>0</v>
      </c>
      <c r="AU18" s="159">
        <v>0</v>
      </c>
      <c r="AV18" s="159">
        <v>0</v>
      </c>
      <c r="AW18" s="159">
        <v>0</v>
      </c>
      <c r="AX18" s="159">
        <v>0</v>
      </c>
      <c r="AY18" s="159">
        <v>0</v>
      </c>
      <c r="AZ18" s="159">
        <v>0</v>
      </c>
      <c r="BA18" s="159">
        <v>0</v>
      </c>
      <c r="BB18" s="159">
        <v>0</v>
      </c>
      <c r="BC18" s="159">
        <v>0</v>
      </c>
      <c r="BD18" s="159">
        <v>0</v>
      </c>
      <c r="BE18" s="159">
        <v>0</v>
      </c>
      <c r="BF18" s="159">
        <v>0</v>
      </c>
      <c r="BG18" s="159">
        <v>0</v>
      </c>
      <c r="BH18" s="159">
        <v>0</v>
      </c>
      <c r="BI18" s="159">
        <v>0</v>
      </c>
      <c r="BJ18" s="159">
        <v>0</v>
      </c>
      <c r="BK18" s="159">
        <v>20020000</v>
      </c>
      <c r="BL18" s="159">
        <v>0</v>
      </c>
      <c r="BM18" s="159">
        <v>0</v>
      </c>
      <c r="BN18" s="159">
        <v>0</v>
      </c>
      <c r="BO18" s="159">
        <v>0</v>
      </c>
      <c r="BP18" s="159">
        <v>0</v>
      </c>
      <c r="BQ18" s="159">
        <v>0</v>
      </c>
      <c r="BR18" s="159">
        <v>0</v>
      </c>
      <c r="BS18" s="159">
        <v>20020000</v>
      </c>
      <c r="BT18" s="159">
        <v>0</v>
      </c>
      <c r="BU18" s="159">
        <v>0</v>
      </c>
      <c r="BV18" s="159">
        <v>0</v>
      </c>
      <c r="BW18" s="159">
        <v>0</v>
      </c>
      <c r="BX18" s="159">
        <v>20020000</v>
      </c>
      <c r="BY18" s="159">
        <v>0</v>
      </c>
      <c r="BZ18" s="159">
        <v>0</v>
      </c>
      <c r="CA18" s="159">
        <v>0</v>
      </c>
      <c r="CB18" s="159">
        <v>0</v>
      </c>
      <c r="CC18" s="159">
        <v>0</v>
      </c>
      <c r="CD18" s="159">
        <v>0</v>
      </c>
      <c r="CE18" s="159">
        <v>0</v>
      </c>
      <c r="CF18" s="159">
        <v>0</v>
      </c>
      <c r="CG18" s="159">
        <v>0</v>
      </c>
      <c r="CH18" s="159">
        <v>0</v>
      </c>
      <c r="CI18" s="159">
        <v>0</v>
      </c>
      <c r="CJ18" s="159">
        <v>0</v>
      </c>
      <c r="CK18" s="159">
        <v>0</v>
      </c>
      <c r="CL18" s="159">
        <v>0</v>
      </c>
      <c r="CM18" s="159">
        <v>20020000</v>
      </c>
      <c r="CN18" s="159">
        <v>0</v>
      </c>
      <c r="CO18" s="159">
        <v>0</v>
      </c>
      <c r="CP18" s="159">
        <v>0</v>
      </c>
      <c r="CQ18" s="159">
        <v>0</v>
      </c>
      <c r="CR18" s="159">
        <v>0</v>
      </c>
      <c r="CS18" s="159">
        <v>0</v>
      </c>
      <c r="CT18" s="159">
        <v>0</v>
      </c>
      <c r="CU18" s="159">
        <v>0</v>
      </c>
      <c r="CV18" s="159">
        <v>0</v>
      </c>
      <c r="CW18" s="159">
        <v>0</v>
      </c>
      <c r="CX18" s="159">
        <v>0</v>
      </c>
      <c r="CY18" s="159" t="s">
        <v>931</v>
      </c>
      <c r="CZ18" s="159">
        <v>0</v>
      </c>
      <c r="DA18" s="159">
        <v>0</v>
      </c>
      <c r="DB18" s="159">
        <v>0</v>
      </c>
      <c r="DC18" s="159">
        <v>0</v>
      </c>
      <c r="DD18" s="159">
        <v>0</v>
      </c>
      <c r="DE18" s="159">
        <v>0</v>
      </c>
      <c r="DF18" s="159">
        <v>0</v>
      </c>
      <c r="DG18" s="159">
        <v>0</v>
      </c>
      <c r="DH18" s="159">
        <v>0</v>
      </c>
      <c r="DI18" s="159">
        <v>0</v>
      </c>
      <c r="DJ18" s="159">
        <v>0</v>
      </c>
      <c r="DK18" s="159">
        <v>0</v>
      </c>
      <c r="DL18" s="159">
        <v>0</v>
      </c>
      <c r="DM18" s="159">
        <v>0</v>
      </c>
      <c r="DN18" s="159">
        <v>0</v>
      </c>
      <c r="DO18" s="159">
        <v>0</v>
      </c>
      <c r="DP18" s="159">
        <v>20820800</v>
      </c>
      <c r="DQ18" s="159">
        <v>0</v>
      </c>
      <c r="DR18" s="159">
        <v>0</v>
      </c>
      <c r="DS18" s="159">
        <v>0</v>
      </c>
      <c r="DT18" s="159">
        <v>0</v>
      </c>
      <c r="DU18" s="159">
        <v>0</v>
      </c>
      <c r="DV18" s="159">
        <v>0</v>
      </c>
      <c r="DW18" s="159">
        <v>0</v>
      </c>
      <c r="DX18" s="159">
        <v>20820800</v>
      </c>
      <c r="DY18" s="159">
        <v>0</v>
      </c>
      <c r="DZ18" s="159">
        <v>0</v>
      </c>
      <c r="EA18" s="159">
        <v>0</v>
      </c>
      <c r="EB18" s="159">
        <v>0</v>
      </c>
      <c r="EC18" s="159">
        <v>20820800</v>
      </c>
      <c r="ED18" s="159">
        <v>0</v>
      </c>
      <c r="EE18" s="159">
        <v>0</v>
      </c>
      <c r="EF18" s="159">
        <v>0</v>
      </c>
      <c r="EG18" s="159">
        <v>0</v>
      </c>
      <c r="EH18" s="159">
        <v>0</v>
      </c>
      <c r="EI18" s="159">
        <v>0</v>
      </c>
      <c r="EJ18" s="159">
        <v>0</v>
      </c>
      <c r="EK18" s="159">
        <v>0</v>
      </c>
      <c r="EL18" s="159">
        <v>0</v>
      </c>
      <c r="EM18" s="159">
        <v>0</v>
      </c>
      <c r="EN18" s="159">
        <v>0</v>
      </c>
      <c r="EO18" s="159">
        <v>0</v>
      </c>
      <c r="EP18" s="159">
        <v>0</v>
      </c>
      <c r="EQ18" s="159">
        <v>0</v>
      </c>
      <c r="ER18" s="159">
        <v>20820800</v>
      </c>
      <c r="ES18" s="159">
        <v>0</v>
      </c>
      <c r="ET18" s="159">
        <v>0</v>
      </c>
      <c r="EU18" s="159">
        <v>0</v>
      </c>
      <c r="EV18" s="159">
        <v>0</v>
      </c>
      <c r="EW18" s="159">
        <v>0</v>
      </c>
      <c r="EX18" s="159">
        <v>0</v>
      </c>
      <c r="EY18" s="159">
        <v>0</v>
      </c>
      <c r="EZ18" s="159">
        <v>0</v>
      </c>
      <c r="FA18" s="159">
        <v>0</v>
      </c>
      <c r="FB18" s="159">
        <v>0</v>
      </c>
      <c r="FC18" s="159">
        <v>0</v>
      </c>
      <c r="FD18" s="159">
        <v>0</v>
      </c>
      <c r="FE18" s="159">
        <v>0</v>
      </c>
      <c r="FF18" s="159">
        <v>0</v>
      </c>
      <c r="FG18" s="159">
        <v>0</v>
      </c>
      <c r="FH18" s="159">
        <v>0</v>
      </c>
      <c r="FI18" s="159">
        <v>0</v>
      </c>
      <c r="FJ18" s="159">
        <v>0</v>
      </c>
      <c r="FK18" s="159">
        <v>0</v>
      </c>
      <c r="FL18" s="159">
        <v>0</v>
      </c>
      <c r="FM18" s="159">
        <v>0</v>
      </c>
      <c r="FN18" s="159">
        <v>0</v>
      </c>
      <c r="FO18" s="159">
        <v>0</v>
      </c>
      <c r="FP18" s="159">
        <v>0</v>
      </c>
      <c r="FQ18" s="159">
        <v>0</v>
      </c>
      <c r="FR18" s="159">
        <v>0</v>
      </c>
      <c r="FS18" s="159">
        <v>0</v>
      </c>
      <c r="FT18" s="159">
        <v>0</v>
      </c>
      <c r="FU18" s="159">
        <v>21653632</v>
      </c>
      <c r="FV18" s="159">
        <v>0</v>
      </c>
      <c r="FW18" s="159">
        <v>0</v>
      </c>
      <c r="FX18" s="159">
        <v>0</v>
      </c>
      <c r="FY18" s="159">
        <v>0</v>
      </c>
      <c r="FZ18" s="159">
        <v>0</v>
      </c>
      <c r="GA18" s="159">
        <v>0</v>
      </c>
      <c r="GB18" s="159">
        <v>0</v>
      </c>
      <c r="GC18" s="159">
        <v>21653632</v>
      </c>
      <c r="GD18" s="159">
        <v>0</v>
      </c>
      <c r="GE18" s="159">
        <v>0</v>
      </c>
      <c r="GF18" s="159">
        <v>0</v>
      </c>
      <c r="GG18" s="159">
        <v>0</v>
      </c>
      <c r="GH18" s="159">
        <v>21653632</v>
      </c>
      <c r="GI18" s="159">
        <v>0</v>
      </c>
      <c r="GJ18" s="159">
        <v>0</v>
      </c>
      <c r="GK18" s="159">
        <v>0</v>
      </c>
      <c r="GL18" s="159">
        <v>0</v>
      </c>
      <c r="GM18" s="159">
        <v>0</v>
      </c>
      <c r="GN18" s="159">
        <v>0</v>
      </c>
      <c r="GO18" s="159">
        <v>0</v>
      </c>
      <c r="GP18" s="159">
        <v>0</v>
      </c>
      <c r="GQ18" s="159">
        <v>0</v>
      </c>
      <c r="GR18" s="159">
        <v>0</v>
      </c>
      <c r="GS18" s="159">
        <v>0</v>
      </c>
      <c r="GT18" s="159">
        <v>0</v>
      </c>
      <c r="GU18" s="159">
        <v>0</v>
      </c>
      <c r="GV18" s="159">
        <v>0</v>
      </c>
      <c r="GW18" s="159">
        <v>21653632</v>
      </c>
      <c r="GX18" s="160">
        <v>81744432</v>
      </c>
    </row>
    <row r="19" spans="1:206" ht="28.8">
      <c r="A19" s="156">
        <v>220108400</v>
      </c>
      <c r="B19" s="156" t="s">
        <v>834</v>
      </c>
      <c r="C19" s="157">
        <v>18</v>
      </c>
      <c r="D19" s="158" t="str">
        <f>_xlfn.XLOOKUP(C19,'[1]Estrategico f'!B:B,'[1]Estrategico f'!U:U,"",0)</f>
        <v>Sedes educativas con apoyo pedagógico para  la oferta de educación inclusiva para preescolar, básica y media</v>
      </c>
      <c r="E19" s="158" t="str">
        <f>_xlfn.XLOOKUP(C19,'[1]Estrategico f'!B:B,'[1]Estrategico f'!V:V,"",0)</f>
        <v>Apoyar a las I.E. con el Programa Educación Sin Límites (Inclusión)</v>
      </c>
      <c r="F19" s="159">
        <v>0</v>
      </c>
      <c r="G19" s="159">
        <v>0</v>
      </c>
      <c r="H19" s="159">
        <v>0</v>
      </c>
      <c r="I19" s="159">
        <v>0</v>
      </c>
      <c r="J19" s="159">
        <v>0</v>
      </c>
      <c r="K19" s="159">
        <v>0</v>
      </c>
      <c r="L19" s="159">
        <v>0</v>
      </c>
      <c r="M19" s="159">
        <v>0</v>
      </c>
      <c r="N19" s="159">
        <v>0</v>
      </c>
      <c r="O19" s="159">
        <v>0</v>
      </c>
      <c r="P19" s="159">
        <v>0</v>
      </c>
      <c r="Q19" s="159">
        <v>0</v>
      </c>
      <c r="R19" s="159">
        <v>0</v>
      </c>
      <c r="S19" s="159">
        <v>0</v>
      </c>
      <c r="T19" s="159">
        <v>0</v>
      </c>
      <c r="U19" s="159">
        <v>0</v>
      </c>
      <c r="V19" s="159">
        <v>2651647100</v>
      </c>
      <c r="W19" s="159">
        <v>0</v>
      </c>
      <c r="X19" s="159">
        <v>0</v>
      </c>
      <c r="Y19" s="159">
        <v>0</v>
      </c>
      <c r="Z19" s="159">
        <v>0</v>
      </c>
      <c r="AA19" s="159">
        <v>0</v>
      </c>
      <c r="AB19" s="159">
        <v>2651647100</v>
      </c>
      <c r="AC19" s="159">
        <v>0</v>
      </c>
      <c r="AD19" s="159">
        <v>0</v>
      </c>
      <c r="AE19" s="159">
        <v>0</v>
      </c>
      <c r="AF19" s="159">
        <v>0</v>
      </c>
      <c r="AG19" s="159">
        <v>2651647100</v>
      </c>
      <c r="AH19" s="159">
        <v>2651647100</v>
      </c>
      <c r="AI19" s="159">
        <v>0</v>
      </c>
      <c r="AJ19" s="159">
        <v>0</v>
      </c>
      <c r="AK19" s="159">
        <v>0</v>
      </c>
      <c r="AL19" s="159">
        <v>0</v>
      </c>
      <c r="AM19" s="159">
        <v>0</v>
      </c>
      <c r="AN19" s="159">
        <v>0</v>
      </c>
      <c r="AO19" s="159">
        <v>0</v>
      </c>
      <c r="AP19" s="159">
        <v>0</v>
      </c>
      <c r="AQ19" s="159">
        <v>0</v>
      </c>
      <c r="AR19" s="159">
        <v>0</v>
      </c>
      <c r="AS19" s="159">
        <v>0</v>
      </c>
      <c r="AT19" s="159">
        <v>0</v>
      </c>
      <c r="AU19" s="159">
        <v>0</v>
      </c>
      <c r="AV19" s="159">
        <v>0</v>
      </c>
      <c r="AW19" s="159">
        <v>0</v>
      </c>
      <c r="AX19" s="159">
        <v>0</v>
      </c>
      <c r="AY19" s="159">
        <v>0</v>
      </c>
      <c r="AZ19" s="159">
        <v>0</v>
      </c>
      <c r="BA19" s="159">
        <v>0</v>
      </c>
      <c r="BB19" s="159">
        <v>0</v>
      </c>
      <c r="BC19" s="159">
        <v>0</v>
      </c>
      <c r="BD19" s="159">
        <v>0</v>
      </c>
      <c r="BE19" s="159">
        <v>0</v>
      </c>
      <c r="BF19" s="159">
        <v>0</v>
      </c>
      <c r="BG19" s="159">
        <v>0</v>
      </c>
      <c r="BH19" s="159">
        <v>0</v>
      </c>
      <c r="BI19" s="159">
        <v>0</v>
      </c>
      <c r="BJ19" s="159">
        <v>0</v>
      </c>
      <c r="BK19" s="159">
        <v>0</v>
      </c>
      <c r="BL19" s="159">
        <v>0</v>
      </c>
      <c r="BM19" s="159">
        <v>0</v>
      </c>
      <c r="BN19" s="159">
        <v>0</v>
      </c>
      <c r="BO19" s="159">
        <v>0</v>
      </c>
      <c r="BP19" s="159">
        <v>0</v>
      </c>
      <c r="BQ19" s="159">
        <v>0</v>
      </c>
      <c r="BR19" s="159">
        <v>0</v>
      </c>
      <c r="BS19" s="159">
        <v>0</v>
      </c>
      <c r="BT19" s="159">
        <v>0</v>
      </c>
      <c r="BU19" s="159">
        <v>0</v>
      </c>
      <c r="BV19" s="159">
        <v>0</v>
      </c>
      <c r="BW19" s="159">
        <v>0</v>
      </c>
      <c r="BX19" s="159">
        <v>0</v>
      </c>
      <c r="BY19" s="159">
        <v>0</v>
      </c>
      <c r="BZ19" s="159">
        <v>0</v>
      </c>
      <c r="CA19" s="159">
        <v>2757712984</v>
      </c>
      <c r="CB19" s="159">
        <v>0</v>
      </c>
      <c r="CC19" s="159">
        <v>0</v>
      </c>
      <c r="CD19" s="159">
        <v>0</v>
      </c>
      <c r="CE19" s="159">
        <v>0</v>
      </c>
      <c r="CF19" s="159">
        <v>0</v>
      </c>
      <c r="CG19" s="159">
        <v>2757712984</v>
      </c>
      <c r="CH19" s="159">
        <v>0</v>
      </c>
      <c r="CI19" s="159">
        <v>0</v>
      </c>
      <c r="CJ19" s="159">
        <v>0</v>
      </c>
      <c r="CK19" s="159">
        <v>0</v>
      </c>
      <c r="CL19" s="159">
        <v>2757712984</v>
      </c>
      <c r="CM19" s="159">
        <v>2757712984</v>
      </c>
      <c r="CN19" s="159">
        <v>0</v>
      </c>
      <c r="CO19" s="159">
        <v>0</v>
      </c>
      <c r="CP19" s="159">
        <v>0</v>
      </c>
      <c r="CQ19" s="159">
        <v>0</v>
      </c>
      <c r="CR19" s="159">
        <v>0</v>
      </c>
      <c r="CS19" s="159">
        <v>0</v>
      </c>
      <c r="CT19" s="159">
        <v>0</v>
      </c>
      <c r="CU19" s="159">
        <v>0</v>
      </c>
      <c r="CV19" s="159">
        <v>0</v>
      </c>
      <c r="CW19" s="159">
        <v>0</v>
      </c>
      <c r="CX19" s="159">
        <v>0</v>
      </c>
      <c r="CY19" s="159" t="s">
        <v>931</v>
      </c>
      <c r="CZ19" s="159">
        <v>0</v>
      </c>
      <c r="DA19" s="159">
        <v>0</v>
      </c>
      <c r="DB19" s="159">
        <v>0</v>
      </c>
      <c r="DC19" s="159">
        <v>0</v>
      </c>
      <c r="DD19" s="159">
        <v>0</v>
      </c>
      <c r="DE19" s="159">
        <v>0</v>
      </c>
      <c r="DF19" s="159">
        <v>0</v>
      </c>
      <c r="DG19" s="159">
        <v>0</v>
      </c>
      <c r="DH19" s="159">
        <v>0</v>
      </c>
      <c r="DI19" s="159">
        <v>0</v>
      </c>
      <c r="DJ19" s="159">
        <v>0</v>
      </c>
      <c r="DK19" s="159">
        <v>0</v>
      </c>
      <c r="DL19" s="159">
        <v>0</v>
      </c>
      <c r="DM19" s="159">
        <v>0</v>
      </c>
      <c r="DN19" s="159">
        <v>0</v>
      </c>
      <c r="DO19" s="159">
        <v>0</v>
      </c>
      <c r="DP19" s="159">
        <v>0</v>
      </c>
      <c r="DQ19" s="159">
        <v>0</v>
      </c>
      <c r="DR19" s="159">
        <v>0</v>
      </c>
      <c r="DS19" s="159">
        <v>0</v>
      </c>
      <c r="DT19" s="159">
        <v>0</v>
      </c>
      <c r="DU19" s="159">
        <v>0</v>
      </c>
      <c r="DV19" s="159">
        <v>0</v>
      </c>
      <c r="DW19" s="159">
        <v>0</v>
      </c>
      <c r="DX19" s="159">
        <v>0</v>
      </c>
      <c r="DY19" s="159">
        <v>0</v>
      </c>
      <c r="DZ19" s="159">
        <v>0</v>
      </c>
      <c r="EA19" s="159">
        <v>0</v>
      </c>
      <c r="EB19" s="159">
        <v>0</v>
      </c>
      <c r="EC19" s="159">
        <v>0</v>
      </c>
      <c r="ED19" s="159">
        <v>0</v>
      </c>
      <c r="EE19" s="159">
        <v>0</v>
      </c>
      <c r="EF19" s="159">
        <v>2868021503.3600001</v>
      </c>
      <c r="EG19" s="159">
        <v>0</v>
      </c>
      <c r="EH19" s="159">
        <v>0</v>
      </c>
      <c r="EI19" s="159">
        <v>0</v>
      </c>
      <c r="EJ19" s="159">
        <v>0</v>
      </c>
      <c r="EK19" s="159">
        <v>0</v>
      </c>
      <c r="EL19" s="159">
        <v>2868021503.3600001</v>
      </c>
      <c r="EM19" s="159">
        <v>0</v>
      </c>
      <c r="EN19" s="159">
        <v>0</v>
      </c>
      <c r="EO19" s="159">
        <v>0</v>
      </c>
      <c r="EP19" s="159">
        <v>0</v>
      </c>
      <c r="EQ19" s="159">
        <v>2868021503.3600001</v>
      </c>
      <c r="ER19" s="159">
        <v>2868021503.3600001</v>
      </c>
      <c r="ES19" s="159">
        <v>0</v>
      </c>
      <c r="ET19" s="159">
        <v>0</v>
      </c>
      <c r="EU19" s="159">
        <v>0</v>
      </c>
      <c r="EV19" s="159">
        <v>0</v>
      </c>
      <c r="EW19" s="159">
        <v>0</v>
      </c>
      <c r="EX19" s="159">
        <v>0</v>
      </c>
      <c r="EY19" s="159">
        <v>0</v>
      </c>
      <c r="EZ19" s="159">
        <v>0</v>
      </c>
      <c r="FA19" s="159">
        <v>0</v>
      </c>
      <c r="FB19" s="159">
        <v>0</v>
      </c>
      <c r="FC19" s="159">
        <v>0</v>
      </c>
      <c r="FD19" s="159">
        <v>0</v>
      </c>
      <c r="FE19" s="159">
        <v>0</v>
      </c>
      <c r="FF19" s="159">
        <v>0</v>
      </c>
      <c r="FG19" s="159">
        <v>0</v>
      </c>
      <c r="FH19" s="159">
        <v>0</v>
      </c>
      <c r="FI19" s="159">
        <v>0</v>
      </c>
      <c r="FJ19" s="159">
        <v>0</v>
      </c>
      <c r="FK19" s="159">
        <v>0</v>
      </c>
      <c r="FL19" s="159">
        <v>0</v>
      </c>
      <c r="FM19" s="159">
        <v>0</v>
      </c>
      <c r="FN19" s="159">
        <v>0</v>
      </c>
      <c r="FO19" s="159">
        <v>0</v>
      </c>
      <c r="FP19" s="159">
        <v>0</v>
      </c>
      <c r="FQ19" s="159">
        <v>0</v>
      </c>
      <c r="FR19" s="159">
        <v>0</v>
      </c>
      <c r="FS19" s="159">
        <v>0</v>
      </c>
      <c r="FT19" s="159">
        <v>0</v>
      </c>
      <c r="FU19" s="159">
        <v>0</v>
      </c>
      <c r="FV19" s="159">
        <v>0</v>
      </c>
      <c r="FW19" s="159">
        <v>0</v>
      </c>
      <c r="FX19" s="159">
        <v>0</v>
      </c>
      <c r="FY19" s="159">
        <v>0</v>
      </c>
      <c r="FZ19" s="159">
        <v>0</v>
      </c>
      <c r="GA19" s="159">
        <v>0</v>
      </c>
      <c r="GB19" s="159">
        <v>0</v>
      </c>
      <c r="GC19" s="159">
        <v>0</v>
      </c>
      <c r="GD19" s="159">
        <v>0</v>
      </c>
      <c r="GE19" s="159">
        <v>0</v>
      </c>
      <c r="GF19" s="159">
        <v>0</v>
      </c>
      <c r="GG19" s="159">
        <v>0</v>
      </c>
      <c r="GH19" s="159">
        <v>0</v>
      </c>
      <c r="GI19" s="159">
        <v>0</v>
      </c>
      <c r="GJ19" s="159">
        <v>0</v>
      </c>
      <c r="GK19" s="159">
        <v>2982742363.4944</v>
      </c>
      <c r="GL19" s="159">
        <v>0</v>
      </c>
      <c r="GM19" s="159">
        <v>0</v>
      </c>
      <c r="GN19" s="159">
        <v>0</v>
      </c>
      <c r="GO19" s="159">
        <v>0</v>
      </c>
      <c r="GP19" s="159">
        <v>0</v>
      </c>
      <c r="GQ19" s="159">
        <v>2982742363.4944</v>
      </c>
      <c r="GR19" s="159">
        <v>0</v>
      </c>
      <c r="GS19" s="159">
        <v>0</v>
      </c>
      <c r="GT19" s="159">
        <v>0</v>
      </c>
      <c r="GU19" s="159">
        <v>0</v>
      </c>
      <c r="GV19" s="159">
        <v>2982742363.4944</v>
      </c>
      <c r="GW19" s="159">
        <v>2982742363.4944</v>
      </c>
      <c r="GX19" s="160">
        <v>11260123950.854401</v>
      </c>
    </row>
    <row r="20" spans="1:206" ht="28.8">
      <c r="A20" s="156">
        <v>220103300</v>
      </c>
      <c r="B20" s="156" t="s">
        <v>834</v>
      </c>
      <c r="C20" s="157">
        <v>19</v>
      </c>
      <c r="D20" s="158" t="str">
        <f>_xlfn.XLOOKUP(C20,'[1]Estrategico f'!B:B,'[1]Estrategico f'!U:U,"",0)</f>
        <v>Personas beneficiarias de estrategias de permanencia (Víctimas)</v>
      </c>
      <c r="E20" s="158" t="str">
        <f>_xlfn.XLOOKUP(C20,'[1]Estrategico f'!B:B,'[1]Estrategico f'!V:V,"",0)</f>
        <v>Dotar con implementos educativos a la Población Víctima del conflicto.</v>
      </c>
      <c r="F20" s="159">
        <v>0</v>
      </c>
      <c r="G20" s="159">
        <v>0</v>
      </c>
      <c r="H20" s="159">
        <v>0</v>
      </c>
      <c r="I20" s="159">
        <v>0</v>
      </c>
      <c r="J20" s="159">
        <v>0</v>
      </c>
      <c r="K20" s="159">
        <v>0</v>
      </c>
      <c r="L20" s="159">
        <v>0</v>
      </c>
      <c r="M20" s="159">
        <v>0</v>
      </c>
      <c r="N20" s="159">
        <v>0</v>
      </c>
      <c r="O20" s="159">
        <v>0</v>
      </c>
      <c r="P20" s="159">
        <v>0</v>
      </c>
      <c r="Q20" s="159">
        <v>0</v>
      </c>
      <c r="R20" s="159">
        <v>0</v>
      </c>
      <c r="S20" s="159">
        <v>0</v>
      </c>
      <c r="T20" s="159">
        <v>15400000</v>
      </c>
      <c r="U20" s="159">
        <v>0</v>
      </c>
      <c r="V20" s="159">
        <v>0</v>
      </c>
      <c r="W20" s="159">
        <v>0</v>
      </c>
      <c r="X20" s="159">
        <v>0</v>
      </c>
      <c r="Y20" s="159">
        <v>0</v>
      </c>
      <c r="Z20" s="159">
        <v>0</v>
      </c>
      <c r="AA20" s="159">
        <v>0</v>
      </c>
      <c r="AB20" s="159">
        <v>15400000</v>
      </c>
      <c r="AC20" s="159">
        <v>0</v>
      </c>
      <c r="AD20" s="159">
        <v>0</v>
      </c>
      <c r="AE20" s="159">
        <v>0</v>
      </c>
      <c r="AF20" s="159">
        <v>0</v>
      </c>
      <c r="AG20" s="159">
        <v>15400000</v>
      </c>
      <c r="AH20" s="159">
        <v>15400000</v>
      </c>
      <c r="AI20" s="159">
        <v>0</v>
      </c>
      <c r="AJ20" s="159">
        <v>0</v>
      </c>
      <c r="AK20" s="159">
        <v>0</v>
      </c>
      <c r="AL20" s="159">
        <v>0</v>
      </c>
      <c r="AM20" s="159">
        <v>0</v>
      </c>
      <c r="AN20" s="159">
        <v>0</v>
      </c>
      <c r="AO20" s="159">
        <v>0</v>
      </c>
      <c r="AP20" s="159">
        <v>0</v>
      </c>
      <c r="AQ20" s="159">
        <v>0</v>
      </c>
      <c r="AR20" s="159">
        <v>0</v>
      </c>
      <c r="AS20" s="159">
        <v>0</v>
      </c>
      <c r="AT20" s="159">
        <v>0</v>
      </c>
      <c r="AU20" s="159">
        <v>0</v>
      </c>
      <c r="AV20" s="159">
        <v>0</v>
      </c>
      <c r="AW20" s="159">
        <v>0</v>
      </c>
      <c r="AX20" s="159">
        <v>0</v>
      </c>
      <c r="AY20" s="159">
        <v>0</v>
      </c>
      <c r="AZ20" s="159">
        <v>0</v>
      </c>
      <c r="BA20" s="159">
        <v>0</v>
      </c>
      <c r="BB20" s="159">
        <v>0</v>
      </c>
      <c r="BC20" s="159">
        <v>0</v>
      </c>
      <c r="BD20" s="159">
        <v>0</v>
      </c>
      <c r="BE20" s="159">
        <v>0</v>
      </c>
      <c r="BF20" s="159">
        <v>0</v>
      </c>
      <c r="BG20" s="159">
        <v>0</v>
      </c>
      <c r="BH20" s="159">
        <v>0</v>
      </c>
      <c r="BI20" s="159">
        <v>0</v>
      </c>
      <c r="BJ20" s="159">
        <v>0</v>
      </c>
      <c r="BK20" s="159">
        <v>16016000</v>
      </c>
      <c r="BL20" s="159">
        <v>0</v>
      </c>
      <c r="BM20" s="159">
        <v>0</v>
      </c>
      <c r="BN20" s="159">
        <v>0</v>
      </c>
      <c r="BO20" s="159">
        <v>0</v>
      </c>
      <c r="BP20" s="159">
        <v>0</v>
      </c>
      <c r="BQ20" s="159">
        <v>0</v>
      </c>
      <c r="BR20" s="159">
        <v>0</v>
      </c>
      <c r="BS20" s="159">
        <v>16016000</v>
      </c>
      <c r="BT20" s="159">
        <v>0</v>
      </c>
      <c r="BU20" s="159">
        <v>0</v>
      </c>
      <c r="BV20" s="159">
        <v>0</v>
      </c>
      <c r="BW20" s="159">
        <v>0</v>
      </c>
      <c r="BX20" s="159">
        <v>16016000</v>
      </c>
      <c r="BY20" s="159">
        <v>0</v>
      </c>
      <c r="BZ20" s="159">
        <v>0</v>
      </c>
      <c r="CA20" s="159">
        <v>0</v>
      </c>
      <c r="CB20" s="159">
        <v>0</v>
      </c>
      <c r="CC20" s="159">
        <v>0</v>
      </c>
      <c r="CD20" s="159">
        <v>0</v>
      </c>
      <c r="CE20" s="159">
        <v>0</v>
      </c>
      <c r="CF20" s="159">
        <v>0</v>
      </c>
      <c r="CG20" s="159">
        <v>0</v>
      </c>
      <c r="CH20" s="159">
        <v>0</v>
      </c>
      <c r="CI20" s="159">
        <v>0</v>
      </c>
      <c r="CJ20" s="159">
        <v>0</v>
      </c>
      <c r="CK20" s="159">
        <v>0</v>
      </c>
      <c r="CL20" s="159">
        <v>0</v>
      </c>
      <c r="CM20" s="159">
        <v>16016000</v>
      </c>
      <c r="CN20" s="159">
        <v>0</v>
      </c>
      <c r="CO20" s="159">
        <v>0</v>
      </c>
      <c r="CP20" s="159">
        <v>0</v>
      </c>
      <c r="CQ20" s="159">
        <v>0</v>
      </c>
      <c r="CR20" s="159">
        <v>0</v>
      </c>
      <c r="CS20" s="159">
        <v>0</v>
      </c>
      <c r="CT20" s="159">
        <v>0</v>
      </c>
      <c r="CU20" s="159">
        <v>0</v>
      </c>
      <c r="CV20" s="159">
        <v>0</v>
      </c>
      <c r="CW20" s="159">
        <v>0</v>
      </c>
      <c r="CX20" s="159">
        <v>0</v>
      </c>
      <c r="CY20" s="159" t="s">
        <v>931</v>
      </c>
      <c r="CZ20" s="159">
        <v>0</v>
      </c>
      <c r="DA20" s="159">
        <v>0</v>
      </c>
      <c r="DB20" s="159">
        <v>0</v>
      </c>
      <c r="DC20" s="159">
        <v>0</v>
      </c>
      <c r="DD20" s="159">
        <v>0</v>
      </c>
      <c r="DE20" s="159">
        <v>0</v>
      </c>
      <c r="DF20" s="159">
        <v>0</v>
      </c>
      <c r="DG20" s="159">
        <v>0</v>
      </c>
      <c r="DH20" s="159">
        <v>0</v>
      </c>
      <c r="DI20" s="159">
        <v>0</v>
      </c>
      <c r="DJ20" s="159">
        <v>0</v>
      </c>
      <c r="DK20" s="159">
        <v>0</v>
      </c>
      <c r="DL20" s="159">
        <v>0</v>
      </c>
      <c r="DM20" s="159">
        <v>0</v>
      </c>
      <c r="DN20" s="159">
        <v>0</v>
      </c>
      <c r="DO20" s="159">
        <v>0</v>
      </c>
      <c r="DP20" s="159">
        <v>16656640</v>
      </c>
      <c r="DQ20" s="159">
        <v>0</v>
      </c>
      <c r="DR20" s="159">
        <v>0</v>
      </c>
      <c r="DS20" s="159">
        <v>0</v>
      </c>
      <c r="DT20" s="159">
        <v>0</v>
      </c>
      <c r="DU20" s="159">
        <v>0</v>
      </c>
      <c r="DV20" s="159">
        <v>0</v>
      </c>
      <c r="DW20" s="159">
        <v>0</v>
      </c>
      <c r="DX20" s="159">
        <v>16656640</v>
      </c>
      <c r="DY20" s="159">
        <v>0</v>
      </c>
      <c r="DZ20" s="159">
        <v>0</v>
      </c>
      <c r="EA20" s="159">
        <v>0</v>
      </c>
      <c r="EB20" s="159">
        <v>0</v>
      </c>
      <c r="EC20" s="159">
        <v>16656640</v>
      </c>
      <c r="ED20" s="159">
        <v>0</v>
      </c>
      <c r="EE20" s="159">
        <v>0</v>
      </c>
      <c r="EF20" s="159">
        <v>0</v>
      </c>
      <c r="EG20" s="159">
        <v>0</v>
      </c>
      <c r="EH20" s="159">
        <v>0</v>
      </c>
      <c r="EI20" s="159">
        <v>0</v>
      </c>
      <c r="EJ20" s="159">
        <v>0</v>
      </c>
      <c r="EK20" s="159">
        <v>0</v>
      </c>
      <c r="EL20" s="159">
        <v>0</v>
      </c>
      <c r="EM20" s="159">
        <v>0</v>
      </c>
      <c r="EN20" s="159">
        <v>0</v>
      </c>
      <c r="EO20" s="159">
        <v>0</v>
      </c>
      <c r="EP20" s="159">
        <v>0</v>
      </c>
      <c r="EQ20" s="159">
        <v>0</v>
      </c>
      <c r="ER20" s="159">
        <v>16656640</v>
      </c>
      <c r="ES20" s="159">
        <v>0</v>
      </c>
      <c r="ET20" s="159">
        <v>0</v>
      </c>
      <c r="EU20" s="159">
        <v>0</v>
      </c>
      <c r="EV20" s="159">
        <v>0</v>
      </c>
      <c r="EW20" s="159">
        <v>0</v>
      </c>
      <c r="EX20" s="159">
        <v>0</v>
      </c>
      <c r="EY20" s="159">
        <v>0</v>
      </c>
      <c r="EZ20" s="159">
        <v>0</v>
      </c>
      <c r="FA20" s="159">
        <v>0</v>
      </c>
      <c r="FB20" s="159">
        <v>0</v>
      </c>
      <c r="FC20" s="159">
        <v>0</v>
      </c>
      <c r="FD20" s="159">
        <v>0</v>
      </c>
      <c r="FE20" s="159">
        <v>0</v>
      </c>
      <c r="FF20" s="159">
        <v>0</v>
      </c>
      <c r="FG20" s="159">
        <v>0</v>
      </c>
      <c r="FH20" s="159">
        <v>0</v>
      </c>
      <c r="FI20" s="159">
        <v>0</v>
      </c>
      <c r="FJ20" s="159">
        <v>0</v>
      </c>
      <c r="FK20" s="159">
        <v>0</v>
      </c>
      <c r="FL20" s="159">
        <v>0</v>
      </c>
      <c r="FM20" s="159">
        <v>0</v>
      </c>
      <c r="FN20" s="159">
        <v>0</v>
      </c>
      <c r="FO20" s="159">
        <v>0</v>
      </c>
      <c r="FP20" s="159">
        <v>0</v>
      </c>
      <c r="FQ20" s="159">
        <v>0</v>
      </c>
      <c r="FR20" s="159">
        <v>0</v>
      </c>
      <c r="FS20" s="159">
        <v>0</v>
      </c>
      <c r="FT20" s="159">
        <v>0</v>
      </c>
      <c r="FU20" s="159">
        <v>17322905.600000001</v>
      </c>
      <c r="FV20" s="159">
        <v>0</v>
      </c>
      <c r="FW20" s="159">
        <v>0</v>
      </c>
      <c r="FX20" s="159">
        <v>0</v>
      </c>
      <c r="FY20" s="159">
        <v>0</v>
      </c>
      <c r="FZ20" s="159">
        <v>0</v>
      </c>
      <c r="GA20" s="159">
        <v>0</v>
      </c>
      <c r="GB20" s="159">
        <v>0</v>
      </c>
      <c r="GC20" s="159">
        <v>17322905.600000001</v>
      </c>
      <c r="GD20" s="159">
        <v>0</v>
      </c>
      <c r="GE20" s="159">
        <v>0</v>
      </c>
      <c r="GF20" s="159">
        <v>0</v>
      </c>
      <c r="GG20" s="159">
        <v>0</v>
      </c>
      <c r="GH20" s="159">
        <v>17322905.600000001</v>
      </c>
      <c r="GI20" s="159">
        <v>0</v>
      </c>
      <c r="GJ20" s="159">
        <v>0</v>
      </c>
      <c r="GK20" s="159">
        <v>0</v>
      </c>
      <c r="GL20" s="159">
        <v>0</v>
      </c>
      <c r="GM20" s="159">
        <v>0</v>
      </c>
      <c r="GN20" s="159">
        <v>0</v>
      </c>
      <c r="GO20" s="159">
        <v>0</v>
      </c>
      <c r="GP20" s="159">
        <v>0</v>
      </c>
      <c r="GQ20" s="159">
        <v>0</v>
      </c>
      <c r="GR20" s="159">
        <v>0</v>
      </c>
      <c r="GS20" s="159">
        <v>0</v>
      </c>
      <c r="GT20" s="159">
        <v>0</v>
      </c>
      <c r="GU20" s="159">
        <v>0</v>
      </c>
      <c r="GV20" s="159">
        <v>0</v>
      </c>
      <c r="GW20" s="159">
        <v>17322905.600000001</v>
      </c>
      <c r="GX20" s="160">
        <v>65395545.600000001</v>
      </c>
    </row>
    <row r="21" spans="1:206" ht="43.2">
      <c r="A21" s="156">
        <v>220103000</v>
      </c>
      <c r="B21" s="156" t="s">
        <v>834</v>
      </c>
      <c r="C21" s="157">
        <v>20</v>
      </c>
      <c r="D21" s="158" t="str">
        <f>_xlfn.XLOOKUP(C21,'[1]Estrategico f'!B:B,'[1]Estrategico f'!U:U,"",0)</f>
        <v>Beneficiarios atendidos con modelos educativos flexibles (Escuela Nueva - ABP básica, primaria y secundaria)</v>
      </c>
      <c r="E21" s="158" t="str">
        <f>_xlfn.XLOOKUP(C21,'[1]Estrategico f'!B:B,'[1]Estrategico f'!V:V,"",0)</f>
        <v>Fortalecer e implementar los modelos de    Aprendizaje basado en Proyectos ABP, en Básica primaria, secundaria y media</v>
      </c>
      <c r="G21" s="159">
        <v>0</v>
      </c>
      <c r="H21" s="159">
        <v>0</v>
      </c>
      <c r="I21" s="159">
        <v>0</v>
      </c>
      <c r="J21" s="159">
        <v>0</v>
      </c>
      <c r="K21" s="159">
        <v>0</v>
      </c>
      <c r="L21" s="159">
        <v>0</v>
      </c>
      <c r="M21" s="159">
        <v>0</v>
      </c>
      <c r="N21" s="159">
        <v>0</v>
      </c>
      <c r="O21" s="159">
        <v>0</v>
      </c>
      <c r="P21" s="159">
        <v>0</v>
      </c>
      <c r="Q21" s="159">
        <v>0</v>
      </c>
      <c r="R21" s="159">
        <v>0</v>
      </c>
      <c r="S21" s="159">
        <v>0</v>
      </c>
      <c r="T21" s="159">
        <v>17325000</v>
      </c>
      <c r="U21" s="159">
        <v>0</v>
      </c>
      <c r="V21" s="159">
        <v>0</v>
      </c>
      <c r="W21" s="159">
        <v>0</v>
      </c>
      <c r="X21" s="159">
        <v>0</v>
      </c>
      <c r="Y21" s="159">
        <v>0</v>
      </c>
      <c r="Z21" s="159">
        <v>0</v>
      </c>
      <c r="AA21" s="159">
        <v>0</v>
      </c>
      <c r="AB21" s="159">
        <v>17325000</v>
      </c>
      <c r="AC21" s="159">
        <v>0</v>
      </c>
      <c r="AD21" s="159">
        <v>0</v>
      </c>
      <c r="AE21" s="159">
        <v>0</v>
      </c>
      <c r="AF21" s="159">
        <v>0</v>
      </c>
      <c r="AG21" s="159">
        <v>17325000</v>
      </c>
      <c r="AH21" s="159">
        <v>17325000</v>
      </c>
      <c r="AI21" s="159">
        <v>0</v>
      </c>
      <c r="AJ21" s="159">
        <v>0</v>
      </c>
      <c r="AK21" s="159">
        <v>0</v>
      </c>
      <c r="AL21" s="159">
        <v>0</v>
      </c>
      <c r="AM21" s="159">
        <v>0</v>
      </c>
      <c r="AN21" s="159">
        <v>0</v>
      </c>
      <c r="AO21" s="159">
        <v>0</v>
      </c>
      <c r="AP21" s="159">
        <v>0</v>
      </c>
      <c r="AQ21" s="159">
        <v>0</v>
      </c>
      <c r="AR21" s="159">
        <v>0</v>
      </c>
      <c r="AS21" s="159">
        <v>0</v>
      </c>
      <c r="AT21" s="159">
        <v>0</v>
      </c>
      <c r="AU21" s="159">
        <v>0</v>
      </c>
      <c r="AV21" s="159">
        <v>0</v>
      </c>
      <c r="AW21" s="159">
        <v>0</v>
      </c>
      <c r="AX21" s="159">
        <v>0</v>
      </c>
      <c r="AY21" s="159">
        <v>0</v>
      </c>
      <c r="AZ21" s="159">
        <v>0</v>
      </c>
      <c r="BA21" s="159">
        <v>0</v>
      </c>
      <c r="BB21" s="159">
        <v>0</v>
      </c>
      <c r="BC21" s="159">
        <v>0</v>
      </c>
      <c r="BD21" s="159">
        <v>0</v>
      </c>
      <c r="BE21" s="159">
        <v>0</v>
      </c>
      <c r="BF21" s="159">
        <v>0</v>
      </c>
      <c r="BG21" s="159">
        <v>0</v>
      </c>
      <c r="BH21" s="159">
        <v>0</v>
      </c>
      <c r="BI21" s="159">
        <v>0</v>
      </c>
      <c r="BJ21" s="159">
        <v>0</v>
      </c>
      <c r="BK21" s="159">
        <v>18018000</v>
      </c>
      <c r="BL21" s="159">
        <v>0</v>
      </c>
      <c r="BM21" s="159">
        <v>0</v>
      </c>
      <c r="BN21" s="159">
        <v>0</v>
      </c>
      <c r="BO21" s="159">
        <v>0</v>
      </c>
      <c r="BP21" s="159">
        <v>0</v>
      </c>
      <c r="BQ21" s="159">
        <v>0</v>
      </c>
      <c r="BR21" s="159">
        <v>0</v>
      </c>
      <c r="BS21" s="159">
        <v>18018000</v>
      </c>
      <c r="BT21" s="159">
        <v>0</v>
      </c>
      <c r="BU21" s="159">
        <v>0</v>
      </c>
      <c r="BV21" s="159">
        <v>0</v>
      </c>
      <c r="BW21" s="159">
        <v>0</v>
      </c>
      <c r="BX21" s="159">
        <v>18018000</v>
      </c>
      <c r="BY21" s="159">
        <v>0</v>
      </c>
      <c r="BZ21" s="159">
        <v>0</v>
      </c>
      <c r="CA21" s="159">
        <v>0</v>
      </c>
      <c r="CB21" s="159">
        <v>0</v>
      </c>
      <c r="CC21" s="159">
        <v>0</v>
      </c>
      <c r="CD21" s="159">
        <v>0</v>
      </c>
      <c r="CE21" s="159">
        <v>0</v>
      </c>
      <c r="CF21" s="159">
        <v>0</v>
      </c>
      <c r="CG21" s="159">
        <v>0</v>
      </c>
      <c r="CH21" s="159">
        <v>0</v>
      </c>
      <c r="CI21" s="159">
        <v>0</v>
      </c>
      <c r="CJ21" s="159">
        <v>0</v>
      </c>
      <c r="CK21" s="159">
        <v>0</v>
      </c>
      <c r="CL21" s="159">
        <v>0</v>
      </c>
      <c r="CM21" s="159">
        <v>18018000</v>
      </c>
      <c r="CN21" s="159">
        <v>0</v>
      </c>
      <c r="CO21" s="159">
        <v>0</v>
      </c>
      <c r="CP21" s="159">
        <v>0</v>
      </c>
      <c r="CQ21" s="159">
        <v>0</v>
      </c>
      <c r="CR21" s="159">
        <v>0</v>
      </c>
      <c r="CS21" s="159">
        <v>0</v>
      </c>
      <c r="CT21" s="159">
        <v>0</v>
      </c>
      <c r="CU21" s="159">
        <v>0</v>
      </c>
      <c r="CV21" s="159">
        <v>0</v>
      </c>
      <c r="CW21" s="159">
        <v>0</v>
      </c>
      <c r="CX21" s="159">
        <v>0</v>
      </c>
      <c r="CY21" s="159" t="s">
        <v>931</v>
      </c>
      <c r="CZ21" s="159">
        <v>0</v>
      </c>
      <c r="DA21" s="159">
        <v>0</v>
      </c>
      <c r="DB21" s="159">
        <v>0</v>
      </c>
      <c r="DC21" s="159">
        <v>0</v>
      </c>
      <c r="DD21" s="159">
        <v>0</v>
      </c>
      <c r="DE21" s="159">
        <v>0</v>
      </c>
      <c r="DF21" s="159">
        <v>0</v>
      </c>
      <c r="DG21" s="159">
        <v>0</v>
      </c>
      <c r="DH21" s="159">
        <v>0</v>
      </c>
      <c r="DI21" s="159">
        <v>0</v>
      </c>
      <c r="DJ21" s="159">
        <v>0</v>
      </c>
      <c r="DK21" s="159">
        <v>0</v>
      </c>
      <c r="DL21" s="159">
        <v>0</v>
      </c>
      <c r="DM21" s="159">
        <v>0</v>
      </c>
      <c r="DN21" s="159">
        <v>0</v>
      </c>
      <c r="DO21" s="159">
        <v>0</v>
      </c>
      <c r="DP21" s="159">
        <v>18738720</v>
      </c>
      <c r="DQ21" s="159">
        <v>0</v>
      </c>
      <c r="DR21" s="159">
        <v>0</v>
      </c>
      <c r="DS21" s="159">
        <v>0</v>
      </c>
      <c r="DT21" s="159">
        <v>0</v>
      </c>
      <c r="DU21" s="159">
        <v>0</v>
      </c>
      <c r="DV21" s="159">
        <v>0</v>
      </c>
      <c r="DW21" s="159">
        <v>0</v>
      </c>
      <c r="DX21" s="159">
        <v>18738720</v>
      </c>
      <c r="DY21" s="159">
        <v>0</v>
      </c>
      <c r="DZ21" s="159">
        <v>0</v>
      </c>
      <c r="EA21" s="159">
        <v>0</v>
      </c>
      <c r="EB21" s="159">
        <v>0</v>
      </c>
      <c r="EC21" s="159">
        <v>18738720</v>
      </c>
      <c r="ED21" s="159">
        <v>0</v>
      </c>
      <c r="EE21" s="159">
        <v>0</v>
      </c>
      <c r="EF21" s="159">
        <v>0</v>
      </c>
      <c r="EG21" s="159">
        <v>0</v>
      </c>
      <c r="EH21" s="159">
        <v>0</v>
      </c>
      <c r="EI21" s="159">
        <v>0</v>
      </c>
      <c r="EJ21" s="159">
        <v>0</v>
      </c>
      <c r="EK21" s="159">
        <v>0</v>
      </c>
      <c r="EL21" s="159">
        <v>0</v>
      </c>
      <c r="EM21" s="159">
        <v>0</v>
      </c>
      <c r="EN21" s="159">
        <v>0</v>
      </c>
      <c r="EO21" s="159">
        <v>0</v>
      </c>
      <c r="EP21" s="159">
        <v>0</v>
      </c>
      <c r="EQ21" s="159">
        <v>0</v>
      </c>
      <c r="ER21" s="159">
        <v>18738720</v>
      </c>
      <c r="ES21" s="159">
        <v>0</v>
      </c>
      <c r="ET21" s="159">
        <v>0</v>
      </c>
      <c r="EU21" s="159">
        <v>0</v>
      </c>
      <c r="EV21" s="159">
        <v>0</v>
      </c>
      <c r="EW21" s="159">
        <v>0</v>
      </c>
      <c r="EX21" s="159">
        <v>0</v>
      </c>
      <c r="EY21" s="159">
        <v>0</v>
      </c>
      <c r="EZ21" s="159">
        <v>0</v>
      </c>
      <c r="FA21" s="159">
        <v>0</v>
      </c>
      <c r="FB21" s="159">
        <v>0</v>
      </c>
      <c r="FC21" s="159">
        <v>0</v>
      </c>
      <c r="FD21" s="159">
        <v>0</v>
      </c>
      <c r="FE21" s="159">
        <v>0</v>
      </c>
      <c r="FF21" s="159">
        <v>0</v>
      </c>
      <c r="FG21" s="159">
        <v>0</v>
      </c>
      <c r="FH21" s="159">
        <v>0</v>
      </c>
      <c r="FI21" s="159">
        <v>0</v>
      </c>
      <c r="FJ21" s="159">
        <v>0</v>
      </c>
      <c r="FK21" s="159">
        <v>0</v>
      </c>
      <c r="FL21" s="159">
        <v>0</v>
      </c>
      <c r="FM21" s="159">
        <v>0</v>
      </c>
      <c r="FN21" s="159">
        <v>0</v>
      </c>
      <c r="FO21" s="159">
        <v>0</v>
      </c>
      <c r="FP21" s="159">
        <v>0</v>
      </c>
      <c r="FQ21" s="159">
        <v>0</v>
      </c>
      <c r="FR21" s="159">
        <v>0</v>
      </c>
      <c r="FS21" s="159">
        <v>0</v>
      </c>
      <c r="FT21" s="159">
        <v>0</v>
      </c>
      <c r="FU21" s="159">
        <v>19488268.800000001</v>
      </c>
      <c r="FV21" s="159">
        <v>0</v>
      </c>
      <c r="FW21" s="159">
        <v>0</v>
      </c>
      <c r="FX21" s="159">
        <v>0</v>
      </c>
      <c r="FY21" s="159">
        <v>0</v>
      </c>
      <c r="FZ21" s="159">
        <v>0</v>
      </c>
      <c r="GA21" s="159">
        <v>0</v>
      </c>
      <c r="GB21" s="159">
        <v>0</v>
      </c>
      <c r="GC21" s="159">
        <v>19488268.800000001</v>
      </c>
      <c r="GD21" s="159">
        <v>0</v>
      </c>
      <c r="GE21" s="159">
        <v>0</v>
      </c>
      <c r="GF21" s="159">
        <v>0</v>
      </c>
      <c r="GG21" s="159">
        <v>0</v>
      </c>
      <c r="GH21" s="159">
        <v>19488268.800000001</v>
      </c>
      <c r="GI21" s="159">
        <v>0</v>
      </c>
      <c r="GJ21" s="159">
        <v>0</v>
      </c>
      <c r="GK21" s="159">
        <v>0</v>
      </c>
      <c r="GL21" s="159">
        <v>0</v>
      </c>
      <c r="GM21" s="159">
        <v>0</v>
      </c>
      <c r="GN21" s="159">
        <v>0</v>
      </c>
      <c r="GO21" s="159">
        <v>0</v>
      </c>
      <c r="GP21" s="159">
        <v>0</v>
      </c>
      <c r="GQ21" s="159">
        <v>0</v>
      </c>
      <c r="GR21" s="159">
        <v>0</v>
      </c>
      <c r="GS21" s="159">
        <v>0</v>
      </c>
      <c r="GT21" s="159">
        <v>0</v>
      </c>
      <c r="GU21" s="159">
        <v>0</v>
      </c>
      <c r="GV21" s="159">
        <v>0</v>
      </c>
      <c r="GW21" s="159">
        <v>19488268.800000001</v>
      </c>
      <c r="GX21" s="160">
        <v>73569988.799999997</v>
      </c>
    </row>
    <row r="22" spans="1:206" ht="28.8">
      <c r="A22" s="156">
        <v>220103400</v>
      </c>
      <c r="B22" s="156" t="s">
        <v>834</v>
      </c>
      <c r="C22" s="157">
        <v>21</v>
      </c>
      <c r="D22" s="158" t="str">
        <f>_xlfn.XLOOKUP(C22,'[1]Estrategico f'!B:B,'[1]Estrategico f'!U:U,"",0)</f>
        <v>Estudiantes beneficiados con estrategias de promoción del bilingüismo</v>
      </c>
      <c r="E22" s="158" t="str">
        <f>_xlfn.XLOOKUP(C22,'[1]Estrategico f'!B:B,'[1]Estrategico f'!V:V,"",0)</f>
        <v>Fortalecer los estudiantes de Preescolar, Básica Primaria, Media y Escuelas Normales en lengua Extranjera.</v>
      </c>
      <c r="F22" s="159">
        <v>10000000</v>
      </c>
      <c r="G22" s="159">
        <v>0</v>
      </c>
      <c r="H22" s="159">
        <v>0</v>
      </c>
      <c r="I22" s="159">
        <v>0</v>
      </c>
      <c r="J22" s="159">
        <v>0</v>
      </c>
      <c r="K22" s="159">
        <v>0</v>
      </c>
      <c r="L22" s="159">
        <v>0</v>
      </c>
      <c r="M22" s="159">
        <v>0</v>
      </c>
      <c r="N22" s="159">
        <v>10000000</v>
      </c>
      <c r="O22" s="159">
        <v>0</v>
      </c>
      <c r="P22" s="159">
        <v>0</v>
      </c>
      <c r="Q22" s="159">
        <v>0</v>
      </c>
      <c r="R22" s="159">
        <v>0</v>
      </c>
      <c r="S22" s="159">
        <v>10000000</v>
      </c>
      <c r="T22" s="159">
        <v>0</v>
      </c>
      <c r="U22" s="159">
        <v>0</v>
      </c>
      <c r="V22" s="159">
        <v>0</v>
      </c>
      <c r="W22" s="159">
        <v>0</v>
      </c>
      <c r="X22" s="159">
        <v>0</v>
      </c>
      <c r="Y22" s="159">
        <v>0</v>
      </c>
      <c r="Z22" s="159">
        <v>0</v>
      </c>
      <c r="AA22" s="159">
        <v>0</v>
      </c>
      <c r="AB22" s="159">
        <v>0</v>
      </c>
      <c r="AC22" s="159">
        <v>0</v>
      </c>
      <c r="AD22" s="159">
        <v>0</v>
      </c>
      <c r="AE22" s="159">
        <v>0</v>
      </c>
      <c r="AF22" s="159">
        <v>0</v>
      </c>
      <c r="AG22" s="159">
        <v>0</v>
      </c>
      <c r="AH22" s="159">
        <v>10000000</v>
      </c>
      <c r="AI22" s="159">
        <v>0</v>
      </c>
      <c r="AJ22" s="159">
        <v>0</v>
      </c>
      <c r="AK22" s="159">
        <v>0</v>
      </c>
      <c r="AL22" s="159">
        <v>0</v>
      </c>
      <c r="AM22" s="159">
        <v>0</v>
      </c>
      <c r="AN22" s="159">
        <v>0</v>
      </c>
      <c r="AO22" s="159">
        <v>0</v>
      </c>
      <c r="AP22" s="159">
        <v>0</v>
      </c>
      <c r="AQ22" s="159">
        <v>0</v>
      </c>
      <c r="AR22" s="159">
        <v>0</v>
      </c>
      <c r="AS22" s="159">
        <v>0</v>
      </c>
      <c r="AT22" s="159">
        <v>0</v>
      </c>
      <c r="AU22" s="159">
        <v>0</v>
      </c>
      <c r="AV22" s="159">
        <v>0</v>
      </c>
      <c r="AW22" s="159">
        <v>0</v>
      </c>
      <c r="AX22" s="159">
        <v>0</v>
      </c>
      <c r="AY22" s="159">
        <v>0</v>
      </c>
      <c r="AZ22" s="159">
        <v>0</v>
      </c>
      <c r="BA22" s="159">
        <v>0</v>
      </c>
      <c r="BB22" s="159">
        <v>0</v>
      </c>
      <c r="BC22" s="159">
        <v>0</v>
      </c>
      <c r="BD22" s="159">
        <v>0</v>
      </c>
      <c r="BE22" s="159">
        <v>0</v>
      </c>
      <c r="BF22" s="159">
        <v>0</v>
      </c>
      <c r="BG22" s="159">
        <v>0</v>
      </c>
      <c r="BH22" s="159">
        <v>0</v>
      </c>
      <c r="BI22" s="159">
        <v>0</v>
      </c>
      <c r="BJ22" s="159">
        <v>0</v>
      </c>
      <c r="BK22" s="159">
        <v>10400000</v>
      </c>
      <c r="BL22" s="159">
        <v>0</v>
      </c>
      <c r="BM22" s="159">
        <v>0</v>
      </c>
      <c r="BN22" s="159">
        <v>0</v>
      </c>
      <c r="BO22" s="159">
        <v>0</v>
      </c>
      <c r="BP22" s="159">
        <v>0</v>
      </c>
      <c r="BQ22" s="159">
        <v>0</v>
      </c>
      <c r="BR22" s="159">
        <v>0</v>
      </c>
      <c r="BS22" s="159">
        <v>10400000</v>
      </c>
      <c r="BT22" s="159">
        <v>0</v>
      </c>
      <c r="BU22" s="159">
        <v>0</v>
      </c>
      <c r="BV22" s="159">
        <v>0</v>
      </c>
      <c r="BW22" s="159">
        <v>0</v>
      </c>
      <c r="BX22" s="159">
        <v>10400000</v>
      </c>
      <c r="BY22" s="159">
        <v>0</v>
      </c>
      <c r="BZ22" s="159">
        <v>0</v>
      </c>
      <c r="CA22" s="159">
        <v>0</v>
      </c>
      <c r="CB22" s="159">
        <v>0</v>
      </c>
      <c r="CC22" s="159">
        <v>0</v>
      </c>
      <c r="CD22" s="159">
        <v>0</v>
      </c>
      <c r="CE22" s="159">
        <v>0</v>
      </c>
      <c r="CF22" s="159">
        <v>0</v>
      </c>
      <c r="CG22" s="159">
        <v>0</v>
      </c>
      <c r="CH22" s="159">
        <v>0</v>
      </c>
      <c r="CI22" s="159">
        <v>0</v>
      </c>
      <c r="CJ22" s="159">
        <v>0</v>
      </c>
      <c r="CK22" s="159">
        <v>0</v>
      </c>
      <c r="CL22" s="159">
        <v>0</v>
      </c>
      <c r="CM22" s="159">
        <v>10400000</v>
      </c>
      <c r="CN22" s="159">
        <v>0</v>
      </c>
      <c r="CO22" s="159">
        <v>0</v>
      </c>
      <c r="CP22" s="159">
        <v>0</v>
      </c>
      <c r="CQ22" s="159">
        <v>0</v>
      </c>
      <c r="CR22" s="159">
        <v>0</v>
      </c>
      <c r="CS22" s="159">
        <v>0</v>
      </c>
      <c r="CT22" s="159">
        <v>0</v>
      </c>
      <c r="CU22" s="159">
        <v>0</v>
      </c>
      <c r="CV22" s="159">
        <v>0</v>
      </c>
      <c r="CW22" s="159">
        <v>0</v>
      </c>
      <c r="CX22" s="159">
        <v>0</v>
      </c>
      <c r="CY22" s="159" t="s">
        <v>931</v>
      </c>
      <c r="CZ22" s="159">
        <v>0</v>
      </c>
      <c r="DA22" s="159">
        <v>0</v>
      </c>
      <c r="DB22" s="159">
        <v>0</v>
      </c>
      <c r="DC22" s="159">
        <v>0</v>
      </c>
      <c r="DD22" s="159">
        <v>0</v>
      </c>
      <c r="DE22" s="159">
        <v>0</v>
      </c>
      <c r="DF22" s="159">
        <v>0</v>
      </c>
      <c r="DG22" s="159">
        <v>0</v>
      </c>
      <c r="DH22" s="159">
        <v>0</v>
      </c>
      <c r="DI22" s="159">
        <v>0</v>
      </c>
      <c r="DJ22" s="159">
        <v>0</v>
      </c>
      <c r="DK22" s="159">
        <v>0</v>
      </c>
      <c r="DL22" s="159">
        <v>0</v>
      </c>
      <c r="DM22" s="159">
        <v>0</v>
      </c>
      <c r="DN22" s="159">
        <v>0</v>
      </c>
      <c r="DO22" s="159">
        <v>0</v>
      </c>
      <c r="DP22" s="159">
        <v>10816000</v>
      </c>
      <c r="DQ22" s="159">
        <v>0</v>
      </c>
      <c r="DR22" s="159">
        <v>0</v>
      </c>
      <c r="DS22" s="159">
        <v>0</v>
      </c>
      <c r="DT22" s="159">
        <v>0</v>
      </c>
      <c r="DU22" s="159">
        <v>0</v>
      </c>
      <c r="DV22" s="159">
        <v>0</v>
      </c>
      <c r="DW22" s="159">
        <v>0</v>
      </c>
      <c r="DX22" s="159">
        <v>10816000</v>
      </c>
      <c r="DY22" s="159">
        <v>0</v>
      </c>
      <c r="DZ22" s="159">
        <v>0</v>
      </c>
      <c r="EA22" s="159">
        <v>0</v>
      </c>
      <c r="EB22" s="159">
        <v>0</v>
      </c>
      <c r="EC22" s="159">
        <v>10816000</v>
      </c>
      <c r="ED22" s="159">
        <v>0</v>
      </c>
      <c r="EE22" s="159">
        <v>0</v>
      </c>
      <c r="EF22" s="159">
        <v>0</v>
      </c>
      <c r="EG22" s="159">
        <v>0</v>
      </c>
      <c r="EH22" s="159">
        <v>0</v>
      </c>
      <c r="EI22" s="159">
        <v>0</v>
      </c>
      <c r="EJ22" s="159">
        <v>0</v>
      </c>
      <c r="EK22" s="159">
        <v>0</v>
      </c>
      <c r="EL22" s="159">
        <v>0</v>
      </c>
      <c r="EM22" s="159">
        <v>0</v>
      </c>
      <c r="EN22" s="159">
        <v>0</v>
      </c>
      <c r="EO22" s="159">
        <v>0</v>
      </c>
      <c r="EP22" s="159">
        <v>0</v>
      </c>
      <c r="EQ22" s="159">
        <v>0</v>
      </c>
      <c r="ER22" s="159">
        <v>10816000</v>
      </c>
      <c r="ES22" s="159">
        <v>0</v>
      </c>
      <c r="ET22" s="159">
        <v>0</v>
      </c>
      <c r="EU22" s="159">
        <v>0</v>
      </c>
      <c r="EV22" s="159">
        <v>0</v>
      </c>
      <c r="EW22" s="159">
        <v>0</v>
      </c>
      <c r="EX22" s="159">
        <v>0</v>
      </c>
      <c r="EY22" s="159">
        <v>0</v>
      </c>
      <c r="EZ22" s="159">
        <v>0</v>
      </c>
      <c r="FA22" s="159">
        <v>0</v>
      </c>
      <c r="FB22" s="159">
        <v>0</v>
      </c>
      <c r="FC22" s="159">
        <v>0</v>
      </c>
      <c r="FD22" s="159">
        <v>0</v>
      </c>
      <c r="FE22" s="159">
        <v>0</v>
      </c>
      <c r="FF22" s="159">
        <v>0</v>
      </c>
      <c r="FG22" s="159">
        <v>0</v>
      </c>
      <c r="FH22" s="159">
        <v>0</v>
      </c>
      <c r="FI22" s="159">
        <v>0</v>
      </c>
      <c r="FJ22" s="159">
        <v>0</v>
      </c>
      <c r="FK22" s="159">
        <v>0</v>
      </c>
      <c r="FL22" s="159">
        <v>0</v>
      </c>
      <c r="FM22" s="159">
        <v>0</v>
      </c>
      <c r="FN22" s="159">
        <v>0</v>
      </c>
      <c r="FO22" s="159">
        <v>0</v>
      </c>
      <c r="FP22" s="159">
        <v>0</v>
      </c>
      <c r="FQ22" s="159">
        <v>0</v>
      </c>
      <c r="FR22" s="159">
        <v>0</v>
      </c>
      <c r="FS22" s="159">
        <v>0</v>
      </c>
      <c r="FT22" s="159">
        <v>0</v>
      </c>
      <c r="FU22" s="159">
        <v>11248640</v>
      </c>
      <c r="FV22" s="159">
        <v>0</v>
      </c>
      <c r="FW22" s="159">
        <v>0</v>
      </c>
      <c r="FX22" s="159">
        <v>0</v>
      </c>
      <c r="FY22" s="159">
        <v>0</v>
      </c>
      <c r="FZ22" s="159">
        <v>0</v>
      </c>
      <c r="GA22" s="159">
        <v>0</v>
      </c>
      <c r="GB22" s="159">
        <v>0</v>
      </c>
      <c r="GC22" s="159">
        <v>11248640</v>
      </c>
      <c r="GD22" s="159">
        <v>0</v>
      </c>
      <c r="GE22" s="159">
        <v>0</v>
      </c>
      <c r="GF22" s="159">
        <v>0</v>
      </c>
      <c r="GG22" s="159">
        <v>0</v>
      </c>
      <c r="GH22" s="159">
        <v>11248640</v>
      </c>
      <c r="GI22" s="159">
        <v>0</v>
      </c>
      <c r="GJ22" s="159">
        <v>0</v>
      </c>
      <c r="GK22" s="159">
        <v>0</v>
      </c>
      <c r="GL22" s="159">
        <v>0</v>
      </c>
      <c r="GM22" s="159">
        <v>0</v>
      </c>
      <c r="GN22" s="159">
        <v>0</v>
      </c>
      <c r="GO22" s="159">
        <v>0</v>
      </c>
      <c r="GP22" s="159">
        <v>0</v>
      </c>
      <c r="GQ22" s="159">
        <v>0</v>
      </c>
      <c r="GR22" s="159">
        <v>0</v>
      </c>
      <c r="GS22" s="159">
        <v>0</v>
      </c>
      <c r="GT22" s="159">
        <v>0</v>
      </c>
      <c r="GU22" s="159">
        <v>0</v>
      </c>
      <c r="GV22" s="159">
        <v>0</v>
      </c>
      <c r="GW22" s="159">
        <v>11248640</v>
      </c>
      <c r="GX22" s="160">
        <v>42464640</v>
      </c>
    </row>
    <row r="23" spans="1:206" ht="28.8">
      <c r="A23" s="156">
        <v>220104300</v>
      </c>
      <c r="B23" s="156" t="s">
        <v>834</v>
      </c>
      <c r="C23" s="157">
        <v>22</v>
      </c>
      <c r="D23" s="158" t="str">
        <f>_xlfn.XLOOKUP(C23,'[1]Estrategico f'!B:B,'[1]Estrategico f'!U:U,"",0)</f>
        <v>Coberturas obtenidas (Arl- Pólizas)</v>
      </c>
      <c r="E23" s="158" t="str">
        <f>_xlfn.XLOOKUP(C23,'[1]Estrategico f'!B:B,'[1]Estrategico f'!V:V,"",0)</f>
        <v>Suministrar a estudiantes de educación Media Técnica y Pólizas para Salidas Pedagógicas</v>
      </c>
      <c r="F23" s="159">
        <v>0</v>
      </c>
      <c r="G23" s="159">
        <v>0</v>
      </c>
      <c r="H23" s="159">
        <v>0</v>
      </c>
      <c r="I23" s="159">
        <v>0</v>
      </c>
      <c r="J23" s="159">
        <v>0</v>
      </c>
      <c r="K23" s="159">
        <v>0</v>
      </c>
      <c r="L23" s="159">
        <v>0</v>
      </c>
      <c r="M23" s="159">
        <v>0</v>
      </c>
      <c r="N23" s="159">
        <v>0</v>
      </c>
      <c r="O23" s="159">
        <v>0</v>
      </c>
      <c r="P23" s="159">
        <v>0</v>
      </c>
      <c r="Q23" s="159">
        <v>0</v>
      </c>
      <c r="R23" s="159">
        <v>0</v>
      </c>
      <c r="S23" s="159">
        <v>0</v>
      </c>
      <c r="T23" s="159">
        <v>0</v>
      </c>
      <c r="U23" s="159">
        <v>0</v>
      </c>
      <c r="V23" s="159">
        <v>2953492132</v>
      </c>
      <c r="W23" s="159">
        <v>0</v>
      </c>
      <c r="X23" s="159">
        <v>0</v>
      </c>
      <c r="Y23" s="159">
        <v>0</v>
      </c>
      <c r="Z23" s="159">
        <v>0</v>
      </c>
      <c r="AA23" s="159">
        <v>0</v>
      </c>
      <c r="AB23" s="159">
        <v>2953492132</v>
      </c>
      <c r="AC23" s="159">
        <v>0</v>
      </c>
      <c r="AD23" s="159">
        <v>0</v>
      </c>
      <c r="AE23" s="159">
        <v>0</v>
      </c>
      <c r="AF23" s="159">
        <v>0</v>
      </c>
      <c r="AG23" s="159">
        <v>2953492132</v>
      </c>
      <c r="AH23" s="159">
        <v>2953492132</v>
      </c>
      <c r="AI23" s="159">
        <v>0</v>
      </c>
      <c r="AJ23" s="159">
        <v>0</v>
      </c>
      <c r="AK23" s="159">
        <v>0</v>
      </c>
      <c r="AL23" s="159">
        <v>0</v>
      </c>
      <c r="AM23" s="159">
        <v>0</v>
      </c>
      <c r="AN23" s="159">
        <v>0</v>
      </c>
      <c r="AO23" s="159">
        <v>0</v>
      </c>
      <c r="AP23" s="159">
        <v>0</v>
      </c>
      <c r="AQ23" s="159">
        <v>0</v>
      </c>
      <c r="AR23" s="159">
        <v>0</v>
      </c>
      <c r="AS23" s="159">
        <v>0</v>
      </c>
      <c r="AT23" s="159">
        <v>0</v>
      </c>
      <c r="AU23" s="159">
        <v>0</v>
      </c>
      <c r="AV23" s="159">
        <v>0</v>
      </c>
      <c r="AW23" s="159">
        <v>0</v>
      </c>
      <c r="AX23" s="159">
        <v>0</v>
      </c>
      <c r="AY23" s="159">
        <v>0</v>
      </c>
      <c r="AZ23" s="159">
        <v>0</v>
      </c>
      <c r="BA23" s="159">
        <v>0</v>
      </c>
      <c r="BB23" s="159">
        <v>0</v>
      </c>
      <c r="BC23" s="159">
        <v>0</v>
      </c>
      <c r="BD23" s="159">
        <v>0</v>
      </c>
      <c r="BE23" s="159">
        <v>0</v>
      </c>
      <c r="BF23" s="159">
        <v>0</v>
      </c>
      <c r="BG23" s="159">
        <v>0</v>
      </c>
      <c r="BH23" s="159">
        <v>0</v>
      </c>
      <c r="BI23" s="159">
        <v>0</v>
      </c>
      <c r="BJ23" s="159">
        <v>0</v>
      </c>
      <c r="BK23" s="159">
        <v>0</v>
      </c>
      <c r="BL23" s="159">
        <v>0</v>
      </c>
      <c r="BM23" s="159">
        <v>3071631817.2800002</v>
      </c>
      <c r="BN23" s="159">
        <v>0</v>
      </c>
      <c r="BO23" s="159">
        <v>0</v>
      </c>
      <c r="BP23" s="159">
        <v>0</v>
      </c>
      <c r="BQ23" s="159">
        <v>0</v>
      </c>
      <c r="BR23" s="159">
        <v>0</v>
      </c>
      <c r="BS23" s="159">
        <v>3071631817.2800002</v>
      </c>
      <c r="BT23" s="159">
        <v>0</v>
      </c>
      <c r="BU23" s="159">
        <v>0</v>
      </c>
      <c r="BV23" s="159">
        <v>0</v>
      </c>
      <c r="BW23" s="159">
        <v>0</v>
      </c>
      <c r="BX23" s="159">
        <v>3071631817.2800002</v>
      </c>
      <c r="BY23" s="159">
        <v>0</v>
      </c>
      <c r="BZ23" s="159">
        <v>0</v>
      </c>
      <c r="CA23" s="159">
        <v>0</v>
      </c>
      <c r="CB23" s="159">
        <v>0</v>
      </c>
      <c r="CC23" s="159">
        <v>0</v>
      </c>
      <c r="CD23" s="159">
        <v>0</v>
      </c>
      <c r="CE23" s="159">
        <v>0</v>
      </c>
      <c r="CF23" s="159">
        <v>0</v>
      </c>
      <c r="CG23" s="159">
        <v>0</v>
      </c>
      <c r="CH23" s="159">
        <v>0</v>
      </c>
      <c r="CI23" s="159">
        <v>0</v>
      </c>
      <c r="CJ23" s="159">
        <v>0</v>
      </c>
      <c r="CK23" s="159">
        <v>0</v>
      </c>
      <c r="CL23" s="159">
        <v>0</v>
      </c>
      <c r="CM23" s="159">
        <v>3071631817.2800002</v>
      </c>
      <c r="CN23" s="159">
        <v>0</v>
      </c>
      <c r="CO23" s="159">
        <v>0</v>
      </c>
      <c r="CP23" s="159">
        <v>0</v>
      </c>
      <c r="CQ23" s="159">
        <v>0</v>
      </c>
      <c r="CR23" s="159">
        <v>0</v>
      </c>
      <c r="CS23" s="159">
        <v>0</v>
      </c>
      <c r="CT23" s="159">
        <v>0</v>
      </c>
      <c r="CU23" s="159">
        <v>0</v>
      </c>
      <c r="CV23" s="159">
        <v>0</v>
      </c>
      <c r="CW23" s="159">
        <v>0</v>
      </c>
      <c r="CX23" s="159">
        <v>0</v>
      </c>
      <c r="CY23" s="159" t="s">
        <v>931</v>
      </c>
      <c r="CZ23" s="159">
        <v>0</v>
      </c>
      <c r="DA23" s="159">
        <v>0</v>
      </c>
      <c r="DB23" s="159">
        <v>0</v>
      </c>
      <c r="DC23" s="159">
        <v>0</v>
      </c>
      <c r="DD23" s="159">
        <v>0</v>
      </c>
      <c r="DE23" s="159">
        <v>0</v>
      </c>
      <c r="DF23" s="159">
        <v>0</v>
      </c>
      <c r="DG23" s="159">
        <v>0</v>
      </c>
      <c r="DH23" s="159">
        <v>0</v>
      </c>
      <c r="DI23" s="159">
        <v>0</v>
      </c>
      <c r="DJ23" s="159">
        <v>0</v>
      </c>
      <c r="DK23" s="159">
        <v>0</v>
      </c>
      <c r="DL23" s="159">
        <v>0</v>
      </c>
      <c r="DM23" s="159">
        <v>0</v>
      </c>
      <c r="DN23" s="159">
        <v>0</v>
      </c>
      <c r="DO23" s="159">
        <v>0</v>
      </c>
      <c r="DP23" s="159">
        <v>0</v>
      </c>
      <c r="DQ23" s="159">
        <v>0</v>
      </c>
      <c r="DR23" s="159">
        <v>3194497089.9712005</v>
      </c>
      <c r="DS23" s="159">
        <v>0</v>
      </c>
      <c r="DT23" s="159">
        <v>0</v>
      </c>
      <c r="DU23" s="159">
        <v>0</v>
      </c>
      <c r="DV23" s="159">
        <v>0</v>
      </c>
      <c r="DW23" s="159">
        <v>0</v>
      </c>
      <c r="DX23" s="159">
        <v>3194497089.9712005</v>
      </c>
      <c r="DY23" s="159">
        <v>0</v>
      </c>
      <c r="DZ23" s="159">
        <v>0</v>
      </c>
      <c r="EA23" s="159">
        <v>0</v>
      </c>
      <c r="EB23" s="159">
        <v>0</v>
      </c>
      <c r="EC23" s="159">
        <v>3194497089.9712005</v>
      </c>
      <c r="ED23" s="159">
        <v>0</v>
      </c>
      <c r="EE23" s="159">
        <v>0</v>
      </c>
      <c r="EF23" s="159">
        <v>0</v>
      </c>
      <c r="EG23" s="159">
        <v>0</v>
      </c>
      <c r="EH23" s="159">
        <v>0</v>
      </c>
      <c r="EI23" s="159">
        <v>0</v>
      </c>
      <c r="EJ23" s="159">
        <v>0</v>
      </c>
      <c r="EK23" s="159">
        <v>0</v>
      </c>
      <c r="EL23" s="159">
        <v>0</v>
      </c>
      <c r="EM23" s="159">
        <v>0</v>
      </c>
      <c r="EN23" s="159">
        <v>0</v>
      </c>
      <c r="EO23" s="159">
        <v>0</v>
      </c>
      <c r="EP23" s="159">
        <v>0</v>
      </c>
      <c r="EQ23" s="159">
        <v>0</v>
      </c>
      <c r="ER23" s="159">
        <v>3194497089.9712005</v>
      </c>
      <c r="ES23" s="159">
        <v>0</v>
      </c>
      <c r="ET23" s="159">
        <v>0</v>
      </c>
      <c r="EU23" s="159">
        <v>0</v>
      </c>
      <c r="EV23" s="159">
        <v>0</v>
      </c>
      <c r="EW23" s="159">
        <v>0</v>
      </c>
      <c r="EX23" s="159">
        <v>0</v>
      </c>
      <c r="EY23" s="159">
        <v>0</v>
      </c>
      <c r="EZ23" s="159">
        <v>0</v>
      </c>
      <c r="FA23" s="159">
        <v>0</v>
      </c>
      <c r="FB23" s="159">
        <v>0</v>
      </c>
      <c r="FC23" s="159">
        <v>0</v>
      </c>
      <c r="FD23" s="159">
        <v>0</v>
      </c>
      <c r="FE23" s="159">
        <v>0</v>
      </c>
      <c r="FF23" s="159">
        <v>0</v>
      </c>
      <c r="FG23" s="159">
        <v>0</v>
      </c>
      <c r="FH23" s="159">
        <v>0</v>
      </c>
      <c r="FI23" s="159">
        <v>0</v>
      </c>
      <c r="FJ23" s="159">
        <v>0</v>
      </c>
      <c r="FK23" s="159">
        <v>0</v>
      </c>
      <c r="FL23" s="159">
        <v>0</v>
      </c>
      <c r="FM23" s="159">
        <v>0</v>
      </c>
      <c r="FN23" s="159">
        <v>0</v>
      </c>
      <c r="FO23" s="159">
        <v>0</v>
      </c>
      <c r="FP23" s="159">
        <v>0</v>
      </c>
      <c r="FQ23" s="159">
        <v>0</v>
      </c>
      <c r="FR23" s="159">
        <v>0</v>
      </c>
      <c r="FS23" s="159">
        <v>0</v>
      </c>
      <c r="FT23" s="159">
        <v>0</v>
      </c>
      <c r="FU23" s="159">
        <v>0</v>
      </c>
      <c r="FV23" s="159">
        <v>0</v>
      </c>
      <c r="FW23" s="159">
        <v>3322276973.5700488</v>
      </c>
      <c r="FX23" s="159">
        <v>0</v>
      </c>
      <c r="FY23" s="159">
        <v>0</v>
      </c>
      <c r="FZ23" s="159">
        <v>0</v>
      </c>
      <c r="GA23" s="159">
        <v>0</v>
      </c>
      <c r="GB23" s="159">
        <v>0</v>
      </c>
      <c r="GC23" s="159">
        <v>3322276973.5700488</v>
      </c>
      <c r="GD23" s="159">
        <v>0</v>
      </c>
      <c r="GE23" s="159">
        <v>0</v>
      </c>
      <c r="GF23" s="159">
        <v>0</v>
      </c>
      <c r="GG23" s="159">
        <v>0</v>
      </c>
      <c r="GH23" s="159">
        <v>3322276973.5700488</v>
      </c>
      <c r="GI23" s="159">
        <v>0</v>
      </c>
      <c r="GJ23" s="159">
        <v>0</v>
      </c>
      <c r="GK23" s="159">
        <v>0</v>
      </c>
      <c r="GL23" s="159">
        <v>0</v>
      </c>
      <c r="GM23" s="159">
        <v>0</v>
      </c>
      <c r="GN23" s="159">
        <v>0</v>
      </c>
      <c r="GO23" s="159">
        <v>0</v>
      </c>
      <c r="GP23" s="159">
        <v>0</v>
      </c>
      <c r="GQ23" s="159">
        <v>0</v>
      </c>
      <c r="GR23" s="159">
        <v>0</v>
      </c>
      <c r="GS23" s="159">
        <v>0</v>
      </c>
      <c r="GT23" s="159">
        <v>0</v>
      </c>
      <c r="GU23" s="159">
        <v>0</v>
      </c>
      <c r="GV23" s="159">
        <v>0</v>
      </c>
      <c r="GW23" s="159">
        <v>3322276973.5700488</v>
      </c>
      <c r="GX23" s="160">
        <v>12541898012.821249</v>
      </c>
    </row>
    <row r="24" spans="1:206" ht="28.8">
      <c r="A24" s="156">
        <v>220106100</v>
      </c>
      <c r="B24" s="156" t="s">
        <v>834</v>
      </c>
      <c r="C24" s="157">
        <v>23</v>
      </c>
      <c r="D24" s="158" t="str">
        <f>_xlfn.XLOOKUP(C24,'[1]Estrategico f'!B:B,'[1]Estrategico f'!U:U,"",0)</f>
        <v xml:space="preserve">Establecimientos educativos beneficiados </v>
      </c>
      <c r="E24" s="158" t="str">
        <f>_xlfn.XLOOKUP(C24,'[1]Estrategico f'!B:B,'[1]Estrategico f'!V:V,"",0)</f>
        <v>Apoyar Proyectos Pedagógicos Productivos - SDC) Incluye instituciones educativas con modalidad agropecuaria</v>
      </c>
      <c r="F24" s="159">
        <v>0</v>
      </c>
      <c r="G24" s="159">
        <v>0</v>
      </c>
      <c r="H24" s="159">
        <v>0</v>
      </c>
      <c r="I24" s="159">
        <v>0</v>
      </c>
      <c r="J24" s="159">
        <v>0</v>
      </c>
      <c r="K24" s="159">
        <v>0</v>
      </c>
      <c r="L24" s="159">
        <v>0</v>
      </c>
      <c r="M24" s="159">
        <v>0</v>
      </c>
      <c r="N24" s="159">
        <v>0</v>
      </c>
      <c r="O24" s="159">
        <v>0</v>
      </c>
      <c r="P24" s="159">
        <v>0</v>
      </c>
      <c r="Q24" s="159">
        <v>0</v>
      </c>
      <c r="R24" s="159">
        <v>0</v>
      </c>
      <c r="S24" s="159">
        <v>0</v>
      </c>
      <c r="T24" s="159">
        <v>10000000</v>
      </c>
      <c r="U24" s="159">
        <v>0</v>
      </c>
      <c r="V24" s="159">
        <v>0</v>
      </c>
      <c r="W24" s="159">
        <v>0</v>
      </c>
      <c r="X24" s="159">
        <v>0</v>
      </c>
      <c r="Y24" s="159">
        <v>0</v>
      </c>
      <c r="Z24" s="159">
        <v>0</v>
      </c>
      <c r="AA24" s="159">
        <v>0</v>
      </c>
      <c r="AB24" s="159">
        <v>10000000</v>
      </c>
      <c r="AC24" s="159">
        <v>0</v>
      </c>
      <c r="AD24" s="159">
        <v>0</v>
      </c>
      <c r="AE24" s="159">
        <v>0</v>
      </c>
      <c r="AF24" s="159">
        <v>0</v>
      </c>
      <c r="AG24" s="159">
        <v>10000000</v>
      </c>
      <c r="AH24" s="159">
        <v>10000000</v>
      </c>
      <c r="AI24" s="159">
        <v>0</v>
      </c>
      <c r="AJ24" s="159">
        <v>0</v>
      </c>
      <c r="AK24" s="159">
        <v>0</v>
      </c>
      <c r="AL24" s="159">
        <v>0</v>
      </c>
      <c r="AM24" s="159">
        <v>0</v>
      </c>
      <c r="AN24" s="159">
        <v>0</v>
      </c>
      <c r="AO24" s="159">
        <v>0</v>
      </c>
      <c r="AP24" s="159">
        <v>0</v>
      </c>
      <c r="AQ24" s="159">
        <v>0</v>
      </c>
      <c r="AR24" s="159">
        <v>0</v>
      </c>
      <c r="AS24" s="159">
        <v>0</v>
      </c>
      <c r="AT24" s="159">
        <v>0</v>
      </c>
      <c r="AU24" s="159">
        <v>0</v>
      </c>
      <c r="AV24" s="159">
        <v>0</v>
      </c>
      <c r="AW24" s="159">
        <v>0</v>
      </c>
      <c r="AX24" s="159">
        <v>0</v>
      </c>
      <c r="AY24" s="159">
        <v>0</v>
      </c>
      <c r="AZ24" s="159">
        <v>0</v>
      </c>
      <c r="BA24" s="159">
        <v>0</v>
      </c>
      <c r="BB24" s="159">
        <v>0</v>
      </c>
      <c r="BC24" s="159">
        <v>0</v>
      </c>
      <c r="BD24" s="159">
        <v>0</v>
      </c>
      <c r="BE24" s="159">
        <v>0</v>
      </c>
      <c r="BF24" s="159">
        <v>0</v>
      </c>
      <c r="BG24" s="159">
        <v>0</v>
      </c>
      <c r="BH24" s="159">
        <v>0</v>
      </c>
      <c r="BI24" s="159">
        <v>0</v>
      </c>
      <c r="BJ24" s="159">
        <v>0</v>
      </c>
      <c r="BK24" s="159">
        <v>10400000</v>
      </c>
      <c r="BL24" s="159">
        <v>0</v>
      </c>
      <c r="BM24" s="159">
        <v>0</v>
      </c>
      <c r="BN24" s="159">
        <v>0</v>
      </c>
      <c r="BO24" s="159">
        <v>0</v>
      </c>
      <c r="BP24" s="159">
        <v>0</v>
      </c>
      <c r="BQ24" s="159">
        <v>0</v>
      </c>
      <c r="BR24" s="159">
        <v>0</v>
      </c>
      <c r="BS24" s="159">
        <v>10400000</v>
      </c>
      <c r="BT24" s="159">
        <v>0</v>
      </c>
      <c r="BU24" s="159">
        <v>0</v>
      </c>
      <c r="BV24" s="159">
        <v>0</v>
      </c>
      <c r="BW24" s="159">
        <v>0</v>
      </c>
      <c r="BX24" s="159">
        <v>10400000</v>
      </c>
      <c r="BY24" s="159">
        <v>0</v>
      </c>
      <c r="BZ24" s="159">
        <v>0</v>
      </c>
      <c r="CA24" s="159">
        <v>0</v>
      </c>
      <c r="CB24" s="159">
        <v>0</v>
      </c>
      <c r="CC24" s="159">
        <v>0</v>
      </c>
      <c r="CD24" s="159">
        <v>0</v>
      </c>
      <c r="CE24" s="159">
        <v>0</v>
      </c>
      <c r="CF24" s="159">
        <v>0</v>
      </c>
      <c r="CG24" s="159">
        <v>0</v>
      </c>
      <c r="CH24" s="159">
        <v>0</v>
      </c>
      <c r="CI24" s="159">
        <v>0</v>
      </c>
      <c r="CJ24" s="159">
        <v>0</v>
      </c>
      <c r="CK24" s="159">
        <v>0</v>
      </c>
      <c r="CL24" s="159">
        <v>0</v>
      </c>
      <c r="CM24" s="159">
        <v>10400000</v>
      </c>
      <c r="CN24" s="159">
        <v>0</v>
      </c>
      <c r="CO24" s="159">
        <v>0</v>
      </c>
      <c r="CP24" s="159">
        <v>0</v>
      </c>
      <c r="CQ24" s="159">
        <v>0</v>
      </c>
      <c r="CR24" s="159">
        <v>0</v>
      </c>
      <c r="CS24" s="159">
        <v>0</v>
      </c>
      <c r="CT24" s="159">
        <v>0</v>
      </c>
      <c r="CU24" s="159">
        <v>0</v>
      </c>
      <c r="CV24" s="159">
        <v>0</v>
      </c>
      <c r="CW24" s="159">
        <v>0</v>
      </c>
      <c r="CX24" s="159">
        <v>0</v>
      </c>
      <c r="CY24" s="159" t="s">
        <v>931</v>
      </c>
      <c r="CZ24" s="159">
        <v>0</v>
      </c>
      <c r="DA24" s="159">
        <v>0</v>
      </c>
      <c r="DB24" s="159">
        <v>0</v>
      </c>
      <c r="DC24" s="159">
        <v>0</v>
      </c>
      <c r="DD24" s="159">
        <v>0</v>
      </c>
      <c r="DE24" s="159">
        <v>0</v>
      </c>
      <c r="DF24" s="159">
        <v>0</v>
      </c>
      <c r="DG24" s="159">
        <v>0</v>
      </c>
      <c r="DH24" s="159">
        <v>0</v>
      </c>
      <c r="DI24" s="159">
        <v>0</v>
      </c>
      <c r="DJ24" s="159">
        <v>0</v>
      </c>
      <c r="DK24" s="159">
        <v>0</v>
      </c>
      <c r="DL24" s="159">
        <v>0</v>
      </c>
      <c r="DM24" s="159">
        <v>0</v>
      </c>
      <c r="DN24" s="159">
        <v>0</v>
      </c>
      <c r="DO24" s="159">
        <v>0</v>
      </c>
      <c r="DP24" s="159">
        <v>10816000</v>
      </c>
      <c r="DQ24" s="159">
        <v>0</v>
      </c>
      <c r="DR24" s="159">
        <v>0</v>
      </c>
      <c r="DS24" s="159">
        <v>0</v>
      </c>
      <c r="DT24" s="159">
        <v>0</v>
      </c>
      <c r="DU24" s="159">
        <v>0</v>
      </c>
      <c r="DV24" s="159">
        <v>0</v>
      </c>
      <c r="DW24" s="159">
        <v>0</v>
      </c>
      <c r="DX24" s="159">
        <v>10816000</v>
      </c>
      <c r="DY24" s="159">
        <v>0</v>
      </c>
      <c r="DZ24" s="159">
        <v>0</v>
      </c>
      <c r="EA24" s="159">
        <v>0</v>
      </c>
      <c r="EB24" s="159">
        <v>0</v>
      </c>
      <c r="EC24" s="159">
        <v>10816000</v>
      </c>
      <c r="ED24" s="159">
        <v>0</v>
      </c>
      <c r="EE24" s="159">
        <v>0</v>
      </c>
      <c r="EF24" s="159">
        <v>0</v>
      </c>
      <c r="EG24" s="159">
        <v>0</v>
      </c>
      <c r="EH24" s="159">
        <v>0</v>
      </c>
      <c r="EI24" s="159">
        <v>0</v>
      </c>
      <c r="EJ24" s="159">
        <v>0</v>
      </c>
      <c r="EK24" s="159">
        <v>0</v>
      </c>
      <c r="EL24" s="159">
        <v>0</v>
      </c>
      <c r="EM24" s="159">
        <v>0</v>
      </c>
      <c r="EN24" s="159">
        <v>0</v>
      </c>
      <c r="EO24" s="159">
        <v>0</v>
      </c>
      <c r="EP24" s="159">
        <v>0</v>
      </c>
      <c r="EQ24" s="159">
        <v>0</v>
      </c>
      <c r="ER24" s="159">
        <v>10816000</v>
      </c>
      <c r="ES24" s="159">
        <v>0</v>
      </c>
      <c r="ET24" s="159">
        <v>0</v>
      </c>
      <c r="EU24" s="159">
        <v>0</v>
      </c>
      <c r="EV24" s="159">
        <v>0</v>
      </c>
      <c r="EW24" s="159">
        <v>0</v>
      </c>
      <c r="EX24" s="159">
        <v>0</v>
      </c>
      <c r="EY24" s="159">
        <v>0</v>
      </c>
      <c r="EZ24" s="159">
        <v>0</v>
      </c>
      <c r="FA24" s="159">
        <v>0</v>
      </c>
      <c r="FB24" s="159">
        <v>0</v>
      </c>
      <c r="FC24" s="159">
        <v>0</v>
      </c>
      <c r="FD24" s="159">
        <v>0</v>
      </c>
      <c r="FE24" s="159">
        <v>0</v>
      </c>
      <c r="FF24" s="159">
        <v>0</v>
      </c>
      <c r="FG24" s="159">
        <v>0</v>
      </c>
      <c r="FH24" s="159">
        <v>0</v>
      </c>
      <c r="FI24" s="159">
        <v>0</v>
      </c>
      <c r="FJ24" s="159">
        <v>0</v>
      </c>
      <c r="FK24" s="159">
        <v>0</v>
      </c>
      <c r="FL24" s="159">
        <v>0</v>
      </c>
      <c r="FM24" s="159">
        <v>0</v>
      </c>
      <c r="FN24" s="159">
        <v>0</v>
      </c>
      <c r="FO24" s="159">
        <v>0</v>
      </c>
      <c r="FP24" s="159">
        <v>0</v>
      </c>
      <c r="FQ24" s="159">
        <v>0</v>
      </c>
      <c r="FR24" s="159">
        <v>0</v>
      </c>
      <c r="FS24" s="159">
        <v>0</v>
      </c>
      <c r="FT24" s="159">
        <v>0</v>
      </c>
      <c r="FU24" s="159">
        <v>11248640</v>
      </c>
      <c r="FV24" s="159">
        <v>0</v>
      </c>
      <c r="FW24" s="159">
        <v>0</v>
      </c>
      <c r="FX24" s="159">
        <v>0</v>
      </c>
      <c r="FY24" s="159">
        <v>0</v>
      </c>
      <c r="FZ24" s="159">
        <v>0</v>
      </c>
      <c r="GA24" s="159">
        <v>0</v>
      </c>
      <c r="GB24" s="159">
        <v>0</v>
      </c>
      <c r="GC24" s="159">
        <v>11248640</v>
      </c>
      <c r="GD24" s="159">
        <v>0</v>
      </c>
      <c r="GE24" s="159">
        <v>0</v>
      </c>
      <c r="GF24" s="159">
        <v>0</v>
      </c>
      <c r="GG24" s="159">
        <v>0</v>
      </c>
      <c r="GH24" s="159">
        <v>11248640</v>
      </c>
      <c r="GI24" s="159">
        <v>0</v>
      </c>
      <c r="GJ24" s="159">
        <v>0</v>
      </c>
      <c r="GK24" s="159">
        <v>0</v>
      </c>
      <c r="GL24" s="159">
        <v>0</v>
      </c>
      <c r="GM24" s="159">
        <v>0</v>
      </c>
      <c r="GN24" s="159">
        <v>0</v>
      </c>
      <c r="GO24" s="159">
        <v>0</v>
      </c>
      <c r="GP24" s="159">
        <v>0</v>
      </c>
      <c r="GQ24" s="159">
        <v>0</v>
      </c>
      <c r="GR24" s="159">
        <v>0</v>
      </c>
      <c r="GS24" s="159">
        <v>0</v>
      </c>
      <c r="GT24" s="159">
        <v>0</v>
      </c>
      <c r="GU24" s="159">
        <v>0</v>
      </c>
      <c r="GV24" s="159">
        <v>0</v>
      </c>
      <c r="GW24" s="159">
        <v>11248640</v>
      </c>
      <c r="GX24" s="160">
        <v>42464640</v>
      </c>
    </row>
    <row r="25" spans="1:206">
      <c r="A25" s="156">
        <v>220107600</v>
      </c>
      <c r="B25" s="156" t="s">
        <v>834</v>
      </c>
      <c r="C25" s="157">
        <v>24.1</v>
      </c>
      <c r="D25" s="158" t="str">
        <f>_xlfn.XLOOKUP(C25,'[1]Estrategico f'!B:B,'[1]Estrategico f'!U:U,"",0)</f>
        <v>Comunidades asistidas técnicamente (Emisoras)</v>
      </c>
      <c r="E25" s="158" t="str">
        <f>_xlfn.XLOOKUP(C25,'[1]Estrategico f'!B:B,'[1]Estrategico f'!V:V,"",0)</f>
        <v>Fortalecimiento y creación de Emisoras Comunitarias y Escolares</v>
      </c>
      <c r="F25" s="159">
        <v>0</v>
      </c>
      <c r="G25" s="159">
        <v>0</v>
      </c>
      <c r="H25" s="159">
        <v>0</v>
      </c>
      <c r="I25" s="159">
        <v>0</v>
      </c>
      <c r="J25" s="159">
        <v>0</v>
      </c>
      <c r="K25" s="159">
        <v>0</v>
      </c>
      <c r="L25" s="159">
        <v>0</v>
      </c>
      <c r="M25" s="159">
        <v>0</v>
      </c>
      <c r="N25" s="159">
        <v>0</v>
      </c>
      <c r="O25" s="159">
        <v>0</v>
      </c>
      <c r="P25" s="159">
        <v>0</v>
      </c>
      <c r="Q25" s="159">
        <v>0</v>
      </c>
      <c r="R25" s="159">
        <v>0</v>
      </c>
      <c r="S25" s="159">
        <v>0</v>
      </c>
      <c r="T25" s="159">
        <v>500000</v>
      </c>
      <c r="U25" s="159">
        <v>0</v>
      </c>
      <c r="V25" s="159">
        <v>0</v>
      </c>
      <c r="W25" s="159">
        <v>0</v>
      </c>
      <c r="X25" s="159">
        <v>0</v>
      </c>
      <c r="Y25" s="159">
        <v>0</v>
      </c>
      <c r="Z25" s="159">
        <v>0</v>
      </c>
      <c r="AA25" s="159">
        <v>0</v>
      </c>
      <c r="AB25" s="159">
        <v>500000</v>
      </c>
      <c r="AC25" s="159">
        <v>0</v>
      </c>
      <c r="AD25" s="159">
        <v>0</v>
      </c>
      <c r="AE25" s="159">
        <v>0</v>
      </c>
      <c r="AF25" s="159">
        <v>0</v>
      </c>
      <c r="AG25" s="159">
        <v>500000</v>
      </c>
      <c r="AH25" s="159">
        <v>500000</v>
      </c>
      <c r="AI25" s="159">
        <v>0</v>
      </c>
      <c r="AJ25" s="159">
        <v>0</v>
      </c>
      <c r="AK25" s="159">
        <v>0</v>
      </c>
      <c r="AL25" s="159">
        <v>0</v>
      </c>
      <c r="AM25" s="159">
        <v>0</v>
      </c>
      <c r="AN25" s="159">
        <v>0</v>
      </c>
      <c r="AO25" s="159">
        <v>0</v>
      </c>
      <c r="AP25" s="159">
        <v>0</v>
      </c>
      <c r="AQ25" s="159">
        <v>0</v>
      </c>
      <c r="AR25" s="159">
        <v>0</v>
      </c>
      <c r="AS25" s="159">
        <v>0</v>
      </c>
      <c r="AT25" s="159">
        <v>0</v>
      </c>
      <c r="AU25" s="159">
        <v>0</v>
      </c>
      <c r="AV25" s="159">
        <v>0</v>
      </c>
      <c r="AW25" s="159">
        <v>500000</v>
      </c>
      <c r="AX25" s="159">
        <v>0</v>
      </c>
      <c r="AY25" s="159">
        <v>0</v>
      </c>
      <c r="AZ25" s="159">
        <v>0</v>
      </c>
      <c r="BA25" s="159">
        <v>0</v>
      </c>
      <c r="BB25" s="159">
        <v>0</v>
      </c>
      <c r="BC25" s="159">
        <v>0</v>
      </c>
      <c r="BD25" s="159">
        <v>0</v>
      </c>
      <c r="BE25" s="159">
        <v>500000</v>
      </c>
      <c r="BF25" s="159">
        <v>0</v>
      </c>
      <c r="BG25" s="159">
        <v>0</v>
      </c>
      <c r="BH25" s="159">
        <v>0</v>
      </c>
      <c r="BI25" s="159">
        <v>0</v>
      </c>
      <c r="BJ25" s="159">
        <v>500000</v>
      </c>
      <c r="BK25" s="159">
        <v>0</v>
      </c>
      <c r="BL25" s="159">
        <v>0</v>
      </c>
      <c r="BM25" s="159">
        <v>0</v>
      </c>
      <c r="BN25" s="159">
        <v>0</v>
      </c>
      <c r="BO25" s="159">
        <v>0</v>
      </c>
      <c r="BP25" s="159">
        <v>0</v>
      </c>
      <c r="BQ25" s="159">
        <v>0</v>
      </c>
      <c r="BR25" s="159">
        <v>0</v>
      </c>
      <c r="BS25" s="159">
        <v>0</v>
      </c>
      <c r="BT25" s="159">
        <v>0</v>
      </c>
      <c r="BU25" s="159">
        <v>0</v>
      </c>
      <c r="BV25" s="159">
        <v>0</v>
      </c>
      <c r="BW25" s="159">
        <v>0</v>
      </c>
      <c r="BX25" s="159">
        <v>0</v>
      </c>
      <c r="BY25" s="159">
        <v>0</v>
      </c>
      <c r="BZ25" s="159">
        <v>0</v>
      </c>
      <c r="CA25" s="159">
        <v>0</v>
      </c>
      <c r="CB25" s="159">
        <v>0</v>
      </c>
      <c r="CC25" s="159">
        <v>0</v>
      </c>
      <c r="CD25" s="159">
        <v>0</v>
      </c>
      <c r="CE25" s="159">
        <v>0</v>
      </c>
      <c r="CF25" s="159">
        <v>0</v>
      </c>
      <c r="CG25" s="159">
        <v>0</v>
      </c>
      <c r="CH25" s="159">
        <v>0</v>
      </c>
      <c r="CI25" s="159">
        <v>0</v>
      </c>
      <c r="CJ25" s="159">
        <v>0</v>
      </c>
      <c r="CK25" s="159">
        <v>0</v>
      </c>
      <c r="CL25" s="159">
        <v>0</v>
      </c>
      <c r="CM25" s="159">
        <v>500000</v>
      </c>
      <c r="CN25" s="159">
        <v>0</v>
      </c>
      <c r="CO25" s="159">
        <v>0</v>
      </c>
      <c r="CP25" s="159">
        <v>0</v>
      </c>
      <c r="CQ25" s="159">
        <v>0</v>
      </c>
      <c r="CR25" s="159">
        <v>0</v>
      </c>
      <c r="CS25" s="159">
        <v>0</v>
      </c>
      <c r="CT25" s="159">
        <v>0</v>
      </c>
      <c r="CU25" s="159">
        <v>0</v>
      </c>
      <c r="CV25" s="159">
        <v>0</v>
      </c>
      <c r="CW25" s="159">
        <v>0</v>
      </c>
      <c r="CX25" s="159">
        <v>0</v>
      </c>
      <c r="CY25" s="159">
        <v>0</v>
      </c>
      <c r="CZ25" s="159">
        <v>0</v>
      </c>
      <c r="DA25" s="159">
        <v>0</v>
      </c>
      <c r="DB25" s="159">
        <v>600000</v>
      </c>
      <c r="DC25" s="159">
        <v>0</v>
      </c>
      <c r="DD25" s="159">
        <v>0</v>
      </c>
      <c r="DE25" s="159">
        <v>0</v>
      </c>
      <c r="DF25" s="159">
        <v>0</v>
      </c>
      <c r="DG25" s="159">
        <v>0</v>
      </c>
      <c r="DH25" s="159">
        <v>0</v>
      </c>
      <c r="DI25" s="159">
        <v>0</v>
      </c>
      <c r="DJ25" s="159">
        <v>600000</v>
      </c>
      <c r="DK25" s="159">
        <v>0</v>
      </c>
      <c r="DL25" s="159">
        <v>0</v>
      </c>
      <c r="DM25" s="159">
        <v>0</v>
      </c>
      <c r="DN25" s="159">
        <v>0</v>
      </c>
      <c r="DO25" s="159">
        <v>600000</v>
      </c>
      <c r="DP25" s="159">
        <v>0</v>
      </c>
      <c r="DQ25" s="159">
        <v>0</v>
      </c>
      <c r="DR25" s="159">
        <v>0</v>
      </c>
      <c r="DS25" s="159">
        <v>0</v>
      </c>
      <c r="DT25" s="159">
        <v>0</v>
      </c>
      <c r="DU25" s="159">
        <v>0</v>
      </c>
      <c r="DV25" s="159">
        <v>0</v>
      </c>
      <c r="DW25" s="159">
        <v>0</v>
      </c>
      <c r="DX25" s="159">
        <v>0</v>
      </c>
      <c r="DY25" s="159">
        <v>0</v>
      </c>
      <c r="DZ25" s="159">
        <v>0</v>
      </c>
      <c r="EA25" s="159">
        <v>0</v>
      </c>
      <c r="EB25" s="159">
        <v>0</v>
      </c>
      <c r="EC25" s="159">
        <v>0</v>
      </c>
      <c r="ED25" s="159">
        <v>0</v>
      </c>
      <c r="EE25" s="159">
        <v>0</v>
      </c>
      <c r="EF25" s="159">
        <v>0</v>
      </c>
      <c r="EG25" s="159">
        <v>0</v>
      </c>
      <c r="EH25" s="159">
        <v>0</v>
      </c>
      <c r="EI25" s="159">
        <v>0</v>
      </c>
      <c r="EJ25" s="159">
        <v>0</v>
      </c>
      <c r="EK25" s="159">
        <v>0</v>
      </c>
      <c r="EL25" s="159">
        <v>0</v>
      </c>
      <c r="EM25" s="159">
        <v>0</v>
      </c>
      <c r="EN25" s="159">
        <v>0</v>
      </c>
      <c r="EO25" s="159">
        <v>0</v>
      </c>
      <c r="EP25" s="159">
        <v>0</v>
      </c>
      <c r="EQ25" s="159">
        <v>0</v>
      </c>
      <c r="ER25" s="159">
        <v>600000</v>
      </c>
      <c r="ES25" s="159">
        <v>0</v>
      </c>
      <c r="ET25" s="159">
        <v>0</v>
      </c>
      <c r="EU25" s="159">
        <v>0</v>
      </c>
      <c r="EV25" s="159">
        <v>0</v>
      </c>
      <c r="EW25" s="159">
        <v>0</v>
      </c>
      <c r="EX25" s="159">
        <v>0</v>
      </c>
      <c r="EY25" s="159">
        <v>0</v>
      </c>
      <c r="EZ25" s="159">
        <v>0</v>
      </c>
      <c r="FA25" s="159">
        <v>0</v>
      </c>
      <c r="FB25" s="159">
        <v>0</v>
      </c>
      <c r="FC25" s="159">
        <v>0</v>
      </c>
      <c r="FD25" s="159">
        <v>0</v>
      </c>
      <c r="FE25" s="159">
        <v>0</v>
      </c>
      <c r="FF25" s="159">
        <v>0</v>
      </c>
      <c r="FG25" s="159">
        <v>600000</v>
      </c>
      <c r="FH25" s="159">
        <v>0</v>
      </c>
      <c r="FI25" s="159">
        <v>0</v>
      </c>
      <c r="FJ25" s="159">
        <v>0</v>
      </c>
      <c r="FK25" s="159">
        <v>0</v>
      </c>
      <c r="FL25" s="159">
        <v>0</v>
      </c>
      <c r="FM25" s="159">
        <v>0</v>
      </c>
      <c r="FN25" s="159">
        <v>0</v>
      </c>
      <c r="FO25" s="159">
        <v>600000</v>
      </c>
      <c r="FP25" s="159">
        <v>0</v>
      </c>
      <c r="FQ25" s="159">
        <v>0</v>
      </c>
      <c r="FR25" s="159">
        <v>0</v>
      </c>
      <c r="FS25" s="159">
        <v>0</v>
      </c>
      <c r="FT25" s="159">
        <v>600000</v>
      </c>
      <c r="FU25" s="159">
        <v>0</v>
      </c>
      <c r="FV25" s="159">
        <v>0</v>
      </c>
      <c r="FW25" s="159">
        <v>0</v>
      </c>
      <c r="FX25" s="159">
        <v>0</v>
      </c>
      <c r="FY25" s="159">
        <v>0</v>
      </c>
      <c r="FZ25" s="159">
        <v>0</v>
      </c>
      <c r="GA25" s="159">
        <v>0</v>
      </c>
      <c r="GB25" s="159">
        <v>0</v>
      </c>
      <c r="GC25" s="159">
        <v>0</v>
      </c>
      <c r="GD25" s="159">
        <v>0</v>
      </c>
      <c r="GE25" s="159">
        <v>0</v>
      </c>
      <c r="GF25" s="159">
        <v>0</v>
      </c>
      <c r="GG25" s="159">
        <v>0</v>
      </c>
      <c r="GH25" s="159">
        <v>0</v>
      </c>
      <c r="GI25" s="159">
        <v>0</v>
      </c>
      <c r="GJ25" s="159">
        <v>0</v>
      </c>
      <c r="GK25" s="159">
        <v>0</v>
      </c>
      <c r="GL25" s="159">
        <v>0</v>
      </c>
      <c r="GM25" s="159">
        <v>0</v>
      </c>
      <c r="GN25" s="159">
        <v>0</v>
      </c>
      <c r="GO25" s="159">
        <v>0</v>
      </c>
      <c r="GP25" s="159">
        <v>0</v>
      </c>
      <c r="GQ25" s="159">
        <v>0</v>
      </c>
      <c r="GR25" s="159">
        <v>0</v>
      </c>
      <c r="GS25" s="159">
        <v>0</v>
      </c>
      <c r="GT25" s="159">
        <v>0</v>
      </c>
      <c r="GU25" s="159">
        <v>0</v>
      </c>
      <c r="GV25" s="159">
        <v>0</v>
      </c>
      <c r="GW25" s="159">
        <v>600000</v>
      </c>
      <c r="GX25" s="160">
        <v>2200000</v>
      </c>
    </row>
    <row r="26" spans="1:206">
      <c r="A26" s="156">
        <v>220107600</v>
      </c>
      <c r="B26" s="156" t="s">
        <v>834</v>
      </c>
      <c r="C26" s="157">
        <v>24.2</v>
      </c>
      <c r="D26" s="158" t="str">
        <f>_xlfn.XLOOKUP(C26,'[1]Estrategico f'!B:B,'[1]Estrategico f'!U:U,"",0)</f>
        <v>Comunidades asistidas técnicamente (Emisoras)</v>
      </c>
      <c r="E26" s="158" t="str">
        <f>_xlfn.XLOOKUP(C26,'[1]Estrategico f'!B:B,'[1]Estrategico f'!V:V,"",0)</f>
        <v>Fortalecimiento y creación de Emisoras Comunitarias y Escolares</v>
      </c>
      <c r="F26" s="159">
        <v>0</v>
      </c>
      <c r="G26" s="159">
        <v>0</v>
      </c>
      <c r="H26" s="159">
        <v>0</v>
      </c>
      <c r="I26" s="159">
        <v>0</v>
      </c>
      <c r="J26" s="159">
        <v>0</v>
      </c>
      <c r="K26" s="159">
        <v>0</v>
      </c>
      <c r="L26" s="159">
        <v>0</v>
      </c>
      <c r="M26" s="159">
        <v>0</v>
      </c>
      <c r="N26" s="159">
        <v>0</v>
      </c>
      <c r="O26" s="159">
        <v>0</v>
      </c>
      <c r="P26" s="159">
        <v>0</v>
      </c>
      <c r="Q26" s="159">
        <v>0</v>
      </c>
      <c r="R26" s="159">
        <v>0</v>
      </c>
      <c r="S26" s="159">
        <v>0</v>
      </c>
      <c r="T26" s="159">
        <v>1425000</v>
      </c>
      <c r="U26" s="159">
        <v>0</v>
      </c>
      <c r="V26" s="159">
        <v>0</v>
      </c>
      <c r="W26" s="159">
        <v>0</v>
      </c>
      <c r="X26" s="159">
        <v>0</v>
      </c>
      <c r="Y26" s="159">
        <v>0</v>
      </c>
      <c r="Z26" s="159">
        <v>0</v>
      </c>
      <c r="AA26" s="159">
        <v>0</v>
      </c>
      <c r="AB26" s="159">
        <v>1425000</v>
      </c>
      <c r="AC26" s="159">
        <v>0</v>
      </c>
      <c r="AD26" s="159">
        <v>0</v>
      </c>
      <c r="AE26" s="159">
        <v>0</v>
      </c>
      <c r="AF26" s="159">
        <v>0</v>
      </c>
      <c r="AG26" s="159">
        <v>1425000</v>
      </c>
      <c r="AH26" s="159">
        <v>1425000</v>
      </c>
      <c r="AI26" s="159">
        <v>0</v>
      </c>
      <c r="AJ26" s="159">
        <v>0</v>
      </c>
      <c r="AK26" s="159">
        <v>0</v>
      </c>
      <c r="AL26" s="159">
        <v>0</v>
      </c>
      <c r="AM26" s="159">
        <v>0</v>
      </c>
      <c r="AN26" s="159">
        <v>0</v>
      </c>
      <c r="AO26" s="159">
        <v>0</v>
      </c>
      <c r="AP26" s="159">
        <v>0</v>
      </c>
      <c r="AQ26" s="159">
        <v>0</v>
      </c>
      <c r="AR26" s="159">
        <v>0</v>
      </c>
      <c r="AS26" s="159">
        <v>0</v>
      </c>
      <c r="AT26" s="159">
        <v>0</v>
      </c>
      <c r="AU26" s="159">
        <v>0</v>
      </c>
      <c r="AV26" s="159">
        <v>0</v>
      </c>
      <c r="AW26" s="159">
        <v>0</v>
      </c>
      <c r="AX26" s="159">
        <v>0</v>
      </c>
      <c r="AY26" s="159">
        <v>0</v>
      </c>
      <c r="AZ26" s="159">
        <v>0</v>
      </c>
      <c r="BA26" s="159">
        <v>0</v>
      </c>
      <c r="BB26" s="159">
        <v>0</v>
      </c>
      <c r="BC26" s="159">
        <v>0</v>
      </c>
      <c r="BD26" s="159">
        <v>0</v>
      </c>
      <c r="BE26" s="159">
        <v>0</v>
      </c>
      <c r="BF26" s="159">
        <v>0</v>
      </c>
      <c r="BG26" s="159">
        <v>0</v>
      </c>
      <c r="BH26" s="159">
        <v>0</v>
      </c>
      <c r="BI26" s="159">
        <v>0</v>
      </c>
      <c r="BJ26" s="159">
        <v>0</v>
      </c>
      <c r="BK26" s="159">
        <v>1502000</v>
      </c>
      <c r="BL26" s="159">
        <v>0</v>
      </c>
      <c r="BM26" s="159">
        <v>0</v>
      </c>
      <c r="BN26" s="159">
        <v>0</v>
      </c>
      <c r="BO26" s="159">
        <v>0</v>
      </c>
      <c r="BP26" s="159">
        <v>0</v>
      </c>
      <c r="BQ26" s="159">
        <v>0</v>
      </c>
      <c r="BR26" s="159">
        <v>0</v>
      </c>
      <c r="BS26" s="159">
        <v>1502000</v>
      </c>
      <c r="BT26" s="159">
        <v>0</v>
      </c>
      <c r="BU26" s="159">
        <v>0</v>
      </c>
      <c r="BV26" s="159">
        <v>0</v>
      </c>
      <c r="BW26" s="159">
        <v>0</v>
      </c>
      <c r="BX26" s="159">
        <v>1502000</v>
      </c>
      <c r="BY26" s="159">
        <v>0</v>
      </c>
      <c r="BZ26" s="159">
        <v>0</v>
      </c>
      <c r="CA26" s="159">
        <v>0</v>
      </c>
      <c r="CB26" s="159">
        <v>0</v>
      </c>
      <c r="CC26" s="159">
        <v>0</v>
      </c>
      <c r="CD26" s="159">
        <v>0</v>
      </c>
      <c r="CE26" s="159">
        <v>0</v>
      </c>
      <c r="CF26" s="159">
        <v>0</v>
      </c>
      <c r="CG26" s="159">
        <v>0</v>
      </c>
      <c r="CH26" s="159">
        <v>0</v>
      </c>
      <c r="CI26" s="159">
        <v>0</v>
      </c>
      <c r="CJ26" s="159">
        <v>0</v>
      </c>
      <c r="CK26" s="159">
        <v>0</v>
      </c>
      <c r="CL26" s="159">
        <v>0</v>
      </c>
      <c r="CM26" s="159">
        <v>1502000</v>
      </c>
      <c r="CN26" s="159">
        <v>0</v>
      </c>
      <c r="CO26" s="159">
        <v>0</v>
      </c>
      <c r="CP26" s="159">
        <v>0</v>
      </c>
      <c r="CQ26" s="159">
        <v>0</v>
      </c>
      <c r="CR26" s="159">
        <v>0</v>
      </c>
      <c r="CS26" s="159">
        <v>0</v>
      </c>
      <c r="CT26" s="159">
        <v>0</v>
      </c>
      <c r="CU26" s="159">
        <v>0</v>
      </c>
      <c r="CV26" s="159">
        <v>0</v>
      </c>
      <c r="CW26" s="159">
        <v>0</v>
      </c>
      <c r="CX26" s="159">
        <v>0</v>
      </c>
      <c r="CY26" s="159">
        <v>0</v>
      </c>
      <c r="CZ26" s="159">
        <v>0</v>
      </c>
      <c r="DA26" s="159">
        <v>0</v>
      </c>
      <c r="DB26" s="159">
        <v>0</v>
      </c>
      <c r="DC26" s="159">
        <v>0</v>
      </c>
      <c r="DD26" s="159">
        <v>0</v>
      </c>
      <c r="DE26" s="159">
        <v>0</v>
      </c>
      <c r="DF26" s="159">
        <v>0</v>
      </c>
      <c r="DG26" s="159">
        <v>0</v>
      </c>
      <c r="DH26" s="159">
        <v>0</v>
      </c>
      <c r="DI26" s="159">
        <v>0</v>
      </c>
      <c r="DJ26" s="159">
        <v>0</v>
      </c>
      <c r="DK26" s="159">
        <v>0</v>
      </c>
      <c r="DL26" s="159">
        <v>0</v>
      </c>
      <c r="DM26" s="159">
        <v>0</v>
      </c>
      <c r="DN26" s="159">
        <v>0</v>
      </c>
      <c r="DO26" s="159">
        <v>0</v>
      </c>
      <c r="DP26" s="159">
        <v>1482080</v>
      </c>
      <c r="DQ26" s="159">
        <v>0</v>
      </c>
      <c r="DR26" s="159">
        <v>0</v>
      </c>
      <c r="DS26" s="159">
        <v>0</v>
      </c>
      <c r="DT26" s="159">
        <v>0</v>
      </c>
      <c r="DU26" s="159">
        <v>0</v>
      </c>
      <c r="DV26" s="159">
        <v>0</v>
      </c>
      <c r="DW26" s="159">
        <v>0</v>
      </c>
      <c r="DX26" s="159">
        <v>1482080</v>
      </c>
      <c r="DY26" s="159">
        <v>0</v>
      </c>
      <c r="DZ26" s="159">
        <v>0</v>
      </c>
      <c r="EA26" s="159">
        <v>0</v>
      </c>
      <c r="EB26" s="159">
        <v>0</v>
      </c>
      <c r="EC26" s="159">
        <v>1482080</v>
      </c>
      <c r="ED26" s="159">
        <v>0</v>
      </c>
      <c r="EE26" s="159">
        <v>0</v>
      </c>
      <c r="EF26" s="159">
        <v>0</v>
      </c>
      <c r="EG26" s="159">
        <v>0</v>
      </c>
      <c r="EH26" s="159">
        <v>0</v>
      </c>
      <c r="EI26" s="159">
        <v>0</v>
      </c>
      <c r="EJ26" s="159">
        <v>0</v>
      </c>
      <c r="EK26" s="159">
        <v>0</v>
      </c>
      <c r="EL26" s="159">
        <v>0</v>
      </c>
      <c r="EM26" s="159">
        <v>0</v>
      </c>
      <c r="EN26" s="159">
        <v>0</v>
      </c>
      <c r="EO26" s="159">
        <v>0</v>
      </c>
      <c r="EP26" s="159">
        <v>0</v>
      </c>
      <c r="EQ26" s="159">
        <v>0</v>
      </c>
      <c r="ER26" s="159">
        <v>1482080</v>
      </c>
      <c r="ES26" s="159">
        <v>0</v>
      </c>
      <c r="ET26" s="159">
        <v>0</v>
      </c>
      <c r="EU26" s="159">
        <v>0</v>
      </c>
      <c r="EV26" s="159">
        <v>0</v>
      </c>
      <c r="EW26" s="159">
        <v>0</v>
      </c>
      <c r="EX26" s="159">
        <v>0</v>
      </c>
      <c r="EY26" s="159">
        <v>0</v>
      </c>
      <c r="EZ26" s="159">
        <v>0</v>
      </c>
      <c r="FA26" s="159">
        <v>0</v>
      </c>
      <c r="FB26" s="159">
        <v>0</v>
      </c>
      <c r="FC26" s="159">
        <v>0</v>
      </c>
      <c r="FD26" s="159">
        <v>0</v>
      </c>
      <c r="FE26" s="159">
        <v>0</v>
      </c>
      <c r="FF26" s="159">
        <v>0</v>
      </c>
      <c r="FG26" s="159">
        <v>0</v>
      </c>
      <c r="FH26" s="159">
        <v>0</v>
      </c>
      <c r="FI26" s="159">
        <v>0</v>
      </c>
      <c r="FJ26" s="159">
        <v>0</v>
      </c>
      <c r="FK26" s="159">
        <v>0</v>
      </c>
      <c r="FL26" s="159">
        <v>0</v>
      </c>
      <c r="FM26" s="159">
        <v>0</v>
      </c>
      <c r="FN26" s="159">
        <v>0</v>
      </c>
      <c r="FO26" s="159">
        <v>0</v>
      </c>
      <c r="FP26" s="159">
        <v>0</v>
      </c>
      <c r="FQ26" s="159">
        <v>0</v>
      </c>
      <c r="FR26" s="159">
        <v>0</v>
      </c>
      <c r="FS26" s="159">
        <v>0</v>
      </c>
      <c r="FT26" s="159">
        <v>0</v>
      </c>
      <c r="FU26" s="159">
        <v>1565363.2</v>
      </c>
      <c r="FV26" s="159">
        <v>0</v>
      </c>
      <c r="FW26" s="159">
        <v>0</v>
      </c>
      <c r="FX26" s="159">
        <v>0</v>
      </c>
      <c r="FY26" s="159">
        <v>0</v>
      </c>
      <c r="FZ26" s="159">
        <v>0</v>
      </c>
      <c r="GA26" s="159">
        <v>0</v>
      </c>
      <c r="GB26" s="159">
        <v>0</v>
      </c>
      <c r="GC26" s="159">
        <v>1565363.2</v>
      </c>
      <c r="GD26" s="159">
        <v>0</v>
      </c>
      <c r="GE26" s="159">
        <v>0</v>
      </c>
      <c r="GF26" s="159">
        <v>0</v>
      </c>
      <c r="GG26" s="159">
        <v>0</v>
      </c>
      <c r="GH26" s="159">
        <v>1565363.2</v>
      </c>
      <c r="GI26" s="159">
        <v>0</v>
      </c>
      <c r="GJ26" s="159">
        <v>0</v>
      </c>
      <c r="GK26" s="159">
        <v>0</v>
      </c>
      <c r="GL26" s="159">
        <v>0</v>
      </c>
      <c r="GM26" s="159">
        <v>0</v>
      </c>
      <c r="GN26" s="159">
        <v>0</v>
      </c>
      <c r="GO26" s="159">
        <v>0</v>
      </c>
      <c r="GP26" s="159">
        <v>0</v>
      </c>
      <c r="GQ26" s="159">
        <v>0</v>
      </c>
      <c r="GR26" s="159">
        <v>0</v>
      </c>
      <c r="GS26" s="159">
        <v>0</v>
      </c>
      <c r="GT26" s="159">
        <v>0</v>
      </c>
      <c r="GU26" s="159">
        <v>0</v>
      </c>
      <c r="GV26" s="159">
        <v>0</v>
      </c>
      <c r="GW26" s="159">
        <v>1565363.2</v>
      </c>
      <c r="GX26" s="160">
        <v>5974443.2000000002</v>
      </c>
    </row>
    <row r="27" spans="1:206" ht="28.8">
      <c r="A27" s="156">
        <v>220101200</v>
      </c>
      <c r="B27" s="156" t="s">
        <v>834</v>
      </c>
      <c r="C27" s="157">
        <v>25</v>
      </c>
      <c r="D27" s="158" t="str">
        <f>_xlfn.XLOOKUP(C27,'[1]Estrategico f'!B:B,'[1]Estrategico f'!U:U,"",0)</f>
        <v>Documentos sobre evaluación de permanencia en la educación elaborados (Deserción)</v>
      </c>
      <c r="E27" s="158" t="str">
        <f>_xlfn.XLOOKUP(C27,'[1]Estrategico f'!B:B,'[1]Estrategico f'!V:V,"",0)</f>
        <v>Realización de estudios y Análisis de Deserción Escolar en las I.E. Oficiales de municipios no certificados de Boyacá.</v>
      </c>
      <c r="F27" s="159">
        <v>0</v>
      </c>
      <c r="G27" s="159">
        <v>0</v>
      </c>
      <c r="H27" s="159">
        <v>0</v>
      </c>
      <c r="I27" s="159">
        <v>0</v>
      </c>
      <c r="J27" s="159">
        <v>0</v>
      </c>
      <c r="K27" s="159">
        <v>0</v>
      </c>
      <c r="L27" s="159">
        <v>0</v>
      </c>
      <c r="M27" s="159">
        <v>0</v>
      </c>
      <c r="N27" s="159">
        <v>0</v>
      </c>
      <c r="O27" s="159">
        <v>0</v>
      </c>
      <c r="P27" s="159">
        <v>0</v>
      </c>
      <c r="Q27" s="159">
        <v>0</v>
      </c>
      <c r="R27" s="159">
        <v>0</v>
      </c>
      <c r="S27" s="159">
        <v>0</v>
      </c>
      <c r="T27" s="159">
        <v>1000000</v>
      </c>
      <c r="U27" s="159">
        <v>0</v>
      </c>
      <c r="V27" s="159">
        <v>0</v>
      </c>
      <c r="W27" s="159">
        <v>0</v>
      </c>
      <c r="X27" s="159">
        <v>0</v>
      </c>
      <c r="Y27" s="159">
        <v>0</v>
      </c>
      <c r="Z27" s="159">
        <v>0</v>
      </c>
      <c r="AA27" s="159">
        <v>0</v>
      </c>
      <c r="AB27" s="159">
        <v>1000000</v>
      </c>
      <c r="AC27" s="159">
        <v>0</v>
      </c>
      <c r="AD27" s="159">
        <v>0</v>
      </c>
      <c r="AE27" s="159">
        <v>0</v>
      </c>
      <c r="AF27" s="159">
        <v>0</v>
      </c>
      <c r="AG27" s="159">
        <v>1000000</v>
      </c>
      <c r="AH27" s="159">
        <v>1000000</v>
      </c>
      <c r="AI27" s="159">
        <v>0</v>
      </c>
      <c r="AJ27" s="159">
        <v>0</v>
      </c>
      <c r="AK27" s="159">
        <v>0</v>
      </c>
      <c r="AL27" s="159">
        <v>0</v>
      </c>
      <c r="AM27" s="159">
        <v>0</v>
      </c>
      <c r="AN27" s="159">
        <v>0</v>
      </c>
      <c r="AO27" s="159">
        <v>0</v>
      </c>
      <c r="AP27" s="159">
        <v>0</v>
      </c>
      <c r="AQ27" s="159">
        <v>0</v>
      </c>
      <c r="AR27" s="159">
        <v>0</v>
      </c>
      <c r="AS27" s="159">
        <v>0</v>
      </c>
      <c r="AT27" s="159">
        <v>0</v>
      </c>
      <c r="AU27" s="159">
        <v>0</v>
      </c>
      <c r="AV27" s="159">
        <v>0</v>
      </c>
      <c r="AW27" s="159">
        <v>0</v>
      </c>
      <c r="AX27" s="159">
        <v>0</v>
      </c>
      <c r="AY27" s="159">
        <v>0</v>
      </c>
      <c r="AZ27" s="159">
        <v>0</v>
      </c>
      <c r="BA27" s="159">
        <v>0</v>
      </c>
      <c r="BB27" s="159">
        <v>0</v>
      </c>
      <c r="BC27" s="159">
        <v>0</v>
      </c>
      <c r="BD27" s="159">
        <v>0</v>
      </c>
      <c r="BE27" s="159">
        <v>0</v>
      </c>
      <c r="BF27" s="159">
        <v>0</v>
      </c>
      <c r="BG27" s="159">
        <v>0</v>
      </c>
      <c r="BH27" s="159">
        <v>0</v>
      </c>
      <c r="BI27" s="159">
        <v>0</v>
      </c>
      <c r="BJ27" s="159">
        <v>0</v>
      </c>
      <c r="BK27" s="159">
        <v>1040000</v>
      </c>
      <c r="BL27" s="159">
        <v>0</v>
      </c>
      <c r="BM27" s="159">
        <v>0</v>
      </c>
      <c r="BN27" s="159">
        <v>0</v>
      </c>
      <c r="BO27" s="159">
        <v>0</v>
      </c>
      <c r="BP27" s="159">
        <v>0</v>
      </c>
      <c r="BQ27" s="159">
        <v>0</v>
      </c>
      <c r="BR27" s="159">
        <v>0</v>
      </c>
      <c r="BS27" s="159">
        <v>1040000</v>
      </c>
      <c r="BT27" s="159">
        <v>0</v>
      </c>
      <c r="BU27" s="159">
        <v>0</v>
      </c>
      <c r="BV27" s="159">
        <v>0</v>
      </c>
      <c r="BW27" s="159">
        <v>0</v>
      </c>
      <c r="BX27" s="159">
        <v>1040000</v>
      </c>
      <c r="BY27" s="159">
        <v>0</v>
      </c>
      <c r="BZ27" s="159">
        <v>0</v>
      </c>
      <c r="CA27" s="159">
        <v>0</v>
      </c>
      <c r="CB27" s="159">
        <v>0</v>
      </c>
      <c r="CC27" s="159">
        <v>0</v>
      </c>
      <c r="CD27" s="159">
        <v>0</v>
      </c>
      <c r="CE27" s="159">
        <v>0</v>
      </c>
      <c r="CF27" s="159">
        <v>0</v>
      </c>
      <c r="CG27" s="159">
        <v>0</v>
      </c>
      <c r="CH27" s="159">
        <v>0</v>
      </c>
      <c r="CI27" s="159">
        <v>0</v>
      </c>
      <c r="CJ27" s="159">
        <v>0</v>
      </c>
      <c r="CK27" s="159">
        <v>0</v>
      </c>
      <c r="CL27" s="159">
        <v>0</v>
      </c>
      <c r="CM27" s="159">
        <v>1040000</v>
      </c>
      <c r="CN27" s="159">
        <v>0</v>
      </c>
      <c r="CO27" s="159">
        <v>0</v>
      </c>
      <c r="CP27" s="159">
        <v>0</v>
      </c>
      <c r="CQ27" s="159">
        <v>0</v>
      </c>
      <c r="CR27" s="159">
        <v>0</v>
      </c>
      <c r="CS27" s="159">
        <v>0</v>
      </c>
      <c r="CT27" s="159">
        <v>0</v>
      </c>
      <c r="CU27" s="159">
        <v>0</v>
      </c>
      <c r="CV27" s="159">
        <v>0</v>
      </c>
      <c r="CW27" s="159">
        <v>0</v>
      </c>
      <c r="CX27" s="159">
        <v>0</v>
      </c>
      <c r="CY27" s="159" t="s">
        <v>931</v>
      </c>
      <c r="CZ27" s="159">
        <v>0</v>
      </c>
      <c r="DA27" s="159">
        <v>0</v>
      </c>
      <c r="DB27" s="159">
        <v>0</v>
      </c>
      <c r="DC27" s="159">
        <v>0</v>
      </c>
      <c r="DD27" s="159">
        <v>0</v>
      </c>
      <c r="DE27" s="159">
        <v>0</v>
      </c>
      <c r="DF27" s="159">
        <v>0</v>
      </c>
      <c r="DG27" s="159">
        <v>0</v>
      </c>
      <c r="DH27" s="159">
        <v>0</v>
      </c>
      <c r="DI27" s="159">
        <v>0</v>
      </c>
      <c r="DJ27" s="159">
        <v>0</v>
      </c>
      <c r="DK27" s="159">
        <v>0</v>
      </c>
      <c r="DL27" s="159">
        <v>0</v>
      </c>
      <c r="DM27" s="159">
        <v>0</v>
      </c>
      <c r="DN27" s="159">
        <v>0</v>
      </c>
      <c r="DO27" s="159">
        <v>0</v>
      </c>
      <c r="DP27" s="159">
        <v>1081600</v>
      </c>
      <c r="DQ27" s="159">
        <v>0</v>
      </c>
      <c r="DR27" s="159">
        <v>0</v>
      </c>
      <c r="DS27" s="159">
        <v>0</v>
      </c>
      <c r="DT27" s="159">
        <v>0</v>
      </c>
      <c r="DU27" s="159">
        <v>0</v>
      </c>
      <c r="DV27" s="159">
        <v>0</v>
      </c>
      <c r="DW27" s="159">
        <v>0</v>
      </c>
      <c r="DX27" s="159">
        <v>1081600</v>
      </c>
      <c r="DY27" s="159">
        <v>0</v>
      </c>
      <c r="DZ27" s="159">
        <v>0</v>
      </c>
      <c r="EA27" s="159">
        <v>0</v>
      </c>
      <c r="EB27" s="159">
        <v>0</v>
      </c>
      <c r="EC27" s="159">
        <v>1081600</v>
      </c>
      <c r="ED27" s="159">
        <v>0</v>
      </c>
      <c r="EE27" s="159">
        <v>0</v>
      </c>
      <c r="EF27" s="159">
        <v>0</v>
      </c>
      <c r="EG27" s="159">
        <v>0</v>
      </c>
      <c r="EH27" s="159">
        <v>0</v>
      </c>
      <c r="EI27" s="159">
        <v>0</v>
      </c>
      <c r="EJ27" s="159">
        <v>0</v>
      </c>
      <c r="EK27" s="159">
        <v>0</v>
      </c>
      <c r="EL27" s="159">
        <v>0</v>
      </c>
      <c r="EM27" s="159">
        <v>0</v>
      </c>
      <c r="EN27" s="159">
        <v>0</v>
      </c>
      <c r="EO27" s="159">
        <v>0</v>
      </c>
      <c r="EP27" s="159">
        <v>0</v>
      </c>
      <c r="EQ27" s="159">
        <v>0</v>
      </c>
      <c r="ER27" s="159">
        <v>1081600</v>
      </c>
      <c r="ES27" s="159">
        <v>0</v>
      </c>
      <c r="ET27" s="159">
        <v>0</v>
      </c>
      <c r="EU27" s="159">
        <v>0</v>
      </c>
      <c r="EV27" s="159">
        <v>0</v>
      </c>
      <c r="EW27" s="159">
        <v>0</v>
      </c>
      <c r="EX27" s="159">
        <v>0</v>
      </c>
      <c r="EY27" s="159">
        <v>0</v>
      </c>
      <c r="EZ27" s="159">
        <v>0</v>
      </c>
      <c r="FA27" s="159">
        <v>0</v>
      </c>
      <c r="FB27" s="159">
        <v>0</v>
      </c>
      <c r="FC27" s="159">
        <v>0</v>
      </c>
      <c r="FD27" s="159">
        <v>0</v>
      </c>
      <c r="FE27" s="159">
        <v>0</v>
      </c>
      <c r="FF27" s="159">
        <v>0</v>
      </c>
      <c r="FG27" s="159">
        <v>0</v>
      </c>
      <c r="FH27" s="159">
        <v>0</v>
      </c>
      <c r="FI27" s="159">
        <v>0</v>
      </c>
      <c r="FJ27" s="159">
        <v>0</v>
      </c>
      <c r="FK27" s="159">
        <v>0</v>
      </c>
      <c r="FL27" s="159">
        <v>0</v>
      </c>
      <c r="FM27" s="159">
        <v>0</v>
      </c>
      <c r="FN27" s="159">
        <v>0</v>
      </c>
      <c r="FO27" s="159">
        <v>0</v>
      </c>
      <c r="FP27" s="159">
        <v>0</v>
      </c>
      <c r="FQ27" s="159">
        <v>0</v>
      </c>
      <c r="FR27" s="159">
        <v>0</v>
      </c>
      <c r="FS27" s="159">
        <v>0</v>
      </c>
      <c r="FT27" s="159">
        <v>0</v>
      </c>
      <c r="FU27" s="159">
        <v>1124864</v>
      </c>
      <c r="FV27" s="159">
        <v>0</v>
      </c>
      <c r="FW27" s="159">
        <v>0</v>
      </c>
      <c r="FX27" s="159">
        <v>0</v>
      </c>
      <c r="FY27" s="159">
        <v>0</v>
      </c>
      <c r="FZ27" s="159">
        <v>0</v>
      </c>
      <c r="GA27" s="159">
        <v>0</v>
      </c>
      <c r="GB27" s="159">
        <v>0</v>
      </c>
      <c r="GC27" s="159">
        <v>1124864</v>
      </c>
      <c r="GD27" s="159">
        <v>0</v>
      </c>
      <c r="GE27" s="159">
        <v>0</v>
      </c>
      <c r="GF27" s="159">
        <v>0</v>
      </c>
      <c r="GG27" s="159">
        <v>0</v>
      </c>
      <c r="GH27" s="159">
        <v>1124864</v>
      </c>
      <c r="GI27" s="159">
        <v>0</v>
      </c>
      <c r="GJ27" s="159">
        <v>0</v>
      </c>
      <c r="GK27" s="159">
        <v>0</v>
      </c>
      <c r="GL27" s="159">
        <v>0</v>
      </c>
      <c r="GM27" s="159">
        <v>0</v>
      </c>
      <c r="GN27" s="159">
        <v>0</v>
      </c>
      <c r="GO27" s="159">
        <v>0</v>
      </c>
      <c r="GP27" s="159">
        <v>0</v>
      </c>
      <c r="GQ27" s="159">
        <v>0</v>
      </c>
      <c r="GR27" s="159">
        <v>0</v>
      </c>
      <c r="GS27" s="159">
        <v>0</v>
      </c>
      <c r="GT27" s="159">
        <v>0</v>
      </c>
      <c r="GU27" s="159">
        <v>0</v>
      </c>
      <c r="GV27" s="159">
        <v>0</v>
      </c>
      <c r="GW27" s="159">
        <v>1124864</v>
      </c>
      <c r="GX27" s="160">
        <v>4246464</v>
      </c>
    </row>
    <row r="28" spans="1:206" ht="43.2">
      <c r="A28" s="156">
        <v>220101700</v>
      </c>
      <c r="B28" s="156" t="s">
        <v>834</v>
      </c>
      <c r="C28" s="157">
        <v>26</v>
      </c>
      <c r="D28" s="158" t="str">
        <f>_xlfn.XLOOKUP(C28,'[1]Estrategico f'!B:B,'[1]Estrategico f'!U:U,"",0)</f>
        <v>Personas beneficiadas con estrategias de fomento para el acceso a la educación inicial, preescolar, básica y media. (matrículaton)</v>
      </c>
      <c r="E28" s="158" t="str">
        <f>_xlfn.XLOOKUP(C28,'[1]Estrategico f'!B:B,'[1]Estrategico f'!V:V,"",0)</f>
        <v>Generar Resolución para el Proceso de Cobertura y realizar jornadas de Matrícula.</v>
      </c>
      <c r="F28" s="159">
        <v>0</v>
      </c>
      <c r="G28" s="159">
        <v>0</v>
      </c>
      <c r="H28" s="159">
        <v>927480290</v>
      </c>
      <c r="I28" s="159">
        <v>0</v>
      </c>
      <c r="J28" s="159">
        <v>0</v>
      </c>
      <c r="K28" s="159">
        <v>0</v>
      </c>
      <c r="L28" s="159">
        <v>0</v>
      </c>
      <c r="M28" s="159">
        <v>0</v>
      </c>
      <c r="N28" s="159">
        <v>927480290</v>
      </c>
      <c r="O28" s="159">
        <v>0</v>
      </c>
      <c r="P28" s="159">
        <v>0</v>
      </c>
      <c r="Q28" s="159">
        <v>0</v>
      </c>
      <c r="R28" s="159">
        <v>0</v>
      </c>
      <c r="S28" s="159">
        <v>927480290</v>
      </c>
      <c r="T28" s="159">
        <v>0</v>
      </c>
      <c r="U28" s="159">
        <v>0</v>
      </c>
      <c r="V28" s="159">
        <v>0</v>
      </c>
      <c r="W28" s="159">
        <v>0</v>
      </c>
      <c r="X28" s="159">
        <v>0</v>
      </c>
      <c r="Y28" s="159">
        <v>0</v>
      </c>
      <c r="Z28" s="159">
        <v>0</v>
      </c>
      <c r="AA28" s="159">
        <v>0</v>
      </c>
      <c r="AB28" s="159">
        <v>0</v>
      </c>
      <c r="AC28" s="159">
        <v>0</v>
      </c>
      <c r="AD28" s="159">
        <v>0</v>
      </c>
      <c r="AE28" s="159">
        <v>0</v>
      </c>
      <c r="AF28" s="159">
        <v>0</v>
      </c>
      <c r="AG28" s="159">
        <v>0</v>
      </c>
      <c r="AH28" s="159">
        <v>927480290</v>
      </c>
      <c r="AI28" s="159">
        <v>0</v>
      </c>
      <c r="AJ28" s="159">
        <v>0</v>
      </c>
      <c r="AK28" s="159">
        <v>0</v>
      </c>
      <c r="AL28" s="159">
        <v>0</v>
      </c>
      <c r="AM28" s="159">
        <v>0</v>
      </c>
      <c r="AN28" s="159">
        <v>0</v>
      </c>
      <c r="AO28" s="159">
        <v>0</v>
      </c>
      <c r="AP28" s="159">
        <v>0</v>
      </c>
      <c r="AQ28" s="159">
        <v>0</v>
      </c>
      <c r="AR28" s="159">
        <v>0</v>
      </c>
      <c r="AS28" s="159">
        <v>0</v>
      </c>
      <c r="AT28" s="159">
        <v>0</v>
      </c>
      <c r="AU28" s="159">
        <v>0</v>
      </c>
      <c r="AV28" s="159">
        <v>0</v>
      </c>
      <c r="AW28" s="159">
        <v>0</v>
      </c>
      <c r="AX28" s="159">
        <v>0</v>
      </c>
      <c r="AY28" s="159">
        <v>964579501.60000002</v>
      </c>
      <c r="AZ28" s="159">
        <v>0</v>
      </c>
      <c r="BA28" s="159">
        <v>0</v>
      </c>
      <c r="BB28" s="159">
        <v>0</v>
      </c>
      <c r="BC28" s="159">
        <v>0</v>
      </c>
      <c r="BD28" s="159">
        <v>0</v>
      </c>
      <c r="BE28" s="159">
        <v>964579501.60000002</v>
      </c>
      <c r="BF28" s="159">
        <v>0</v>
      </c>
      <c r="BG28" s="159">
        <v>0</v>
      </c>
      <c r="BH28" s="159">
        <v>0</v>
      </c>
      <c r="BI28" s="159">
        <v>0</v>
      </c>
      <c r="BJ28" s="159">
        <v>964579501.60000002</v>
      </c>
      <c r="BK28" s="159">
        <v>0</v>
      </c>
      <c r="BL28" s="159">
        <v>0</v>
      </c>
      <c r="BM28" s="159">
        <v>0</v>
      </c>
      <c r="BN28" s="159">
        <v>0</v>
      </c>
      <c r="BO28" s="159">
        <v>0</v>
      </c>
      <c r="BP28" s="159">
        <v>0</v>
      </c>
      <c r="BQ28" s="159">
        <v>0</v>
      </c>
      <c r="BR28" s="159">
        <v>0</v>
      </c>
      <c r="BS28" s="159">
        <v>0</v>
      </c>
      <c r="BT28" s="159">
        <v>0</v>
      </c>
      <c r="BU28" s="159">
        <v>0</v>
      </c>
      <c r="BV28" s="159">
        <v>0</v>
      </c>
      <c r="BW28" s="159">
        <v>0</v>
      </c>
      <c r="BX28" s="159">
        <v>0</v>
      </c>
      <c r="BY28" s="159">
        <v>0</v>
      </c>
      <c r="BZ28" s="159">
        <v>0</v>
      </c>
      <c r="CA28" s="159">
        <v>0</v>
      </c>
      <c r="CB28" s="159">
        <v>0</v>
      </c>
      <c r="CC28" s="159">
        <v>0</v>
      </c>
      <c r="CD28" s="159">
        <v>0</v>
      </c>
      <c r="CE28" s="159">
        <v>0</v>
      </c>
      <c r="CF28" s="159">
        <v>0</v>
      </c>
      <c r="CG28" s="159">
        <v>0</v>
      </c>
      <c r="CH28" s="159">
        <v>0</v>
      </c>
      <c r="CI28" s="159">
        <v>0</v>
      </c>
      <c r="CJ28" s="159">
        <v>0</v>
      </c>
      <c r="CK28" s="159">
        <v>0</v>
      </c>
      <c r="CL28" s="159">
        <v>0</v>
      </c>
      <c r="CM28" s="159">
        <v>964579501.60000002</v>
      </c>
      <c r="CN28" s="159">
        <v>0</v>
      </c>
      <c r="CO28" s="159">
        <v>0</v>
      </c>
      <c r="CP28" s="159">
        <v>0</v>
      </c>
      <c r="CQ28" s="159">
        <v>0</v>
      </c>
      <c r="CR28" s="159">
        <v>0</v>
      </c>
      <c r="CS28" s="159">
        <v>0</v>
      </c>
      <c r="CT28" s="159">
        <v>0</v>
      </c>
      <c r="CU28" s="159">
        <v>0</v>
      </c>
      <c r="CV28" s="159">
        <v>0</v>
      </c>
      <c r="CW28" s="159">
        <v>0</v>
      </c>
      <c r="CX28" s="159">
        <v>0</v>
      </c>
      <c r="CY28" s="159" t="s">
        <v>931</v>
      </c>
      <c r="CZ28" s="159">
        <v>0</v>
      </c>
      <c r="DA28" s="159">
        <v>0</v>
      </c>
      <c r="DB28" s="159">
        <v>0</v>
      </c>
      <c r="DC28" s="159">
        <v>0</v>
      </c>
      <c r="DD28" s="159">
        <v>1003162681.664</v>
      </c>
      <c r="DE28" s="159">
        <v>0</v>
      </c>
      <c r="DF28" s="159">
        <v>0</v>
      </c>
      <c r="DG28" s="159">
        <v>0</v>
      </c>
      <c r="DH28" s="159">
        <v>0</v>
      </c>
      <c r="DI28" s="159">
        <v>0</v>
      </c>
      <c r="DJ28" s="159">
        <v>1003162681.664</v>
      </c>
      <c r="DK28" s="159">
        <v>0</v>
      </c>
      <c r="DL28" s="159">
        <v>0</v>
      </c>
      <c r="DM28" s="159">
        <v>0</v>
      </c>
      <c r="DN28" s="159">
        <v>0</v>
      </c>
      <c r="DO28" s="159">
        <v>1003162681.664</v>
      </c>
      <c r="DP28" s="159">
        <v>0</v>
      </c>
      <c r="DQ28" s="159">
        <v>0</v>
      </c>
      <c r="DR28" s="159">
        <v>0</v>
      </c>
      <c r="DS28" s="159">
        <v>0</v>
      </c>
      <c r="DT28" s="159">
        <v>0</v>
      </c>
      <c r="DU28" s="159">
        <v>0</v>
      </c>
      <c r="DV28" s="159">
        <v>0</v>
      </c>
      <c r="DW28" s="159">
        <v>0</v>
      </c>
      <c r="DX28" s="159">
        <v>0</v>
      </c>
      <c r="DY28" s="159">
        <v>0</v>
      </c>
      <c r="DZ28" s="159">
        <v>0</v>
      </c>
      <c r="EA28" s="159">
        <v>0</v>
      </c>
      <c r="EB28" s="159">
        <v>0</v>
      </c>
      <c r="EC28" s="159">
        <v>0</v>
      </c>
      <c r="ED28" s="159">
        <v>0</v>
      </c>
      <c r="EE28" s="159">
        <v>0</v>
      </c>
      <c r="EF28" s="159">
        <v>0</v>
      </c>
      <c r="EG28" s="159">
        <v>0</v>
      </c>
      <c r="EH28" s="159">
        <v>0</v>
      </c>
      <c r="EI28" s="159">
        <v>0</v>
      </c>
      <c r="EJ28" s="159">
        <v>0</v>
      </c>
      <c r="EK28" s="159">
        <v>0</v>
      </c>
      <c r="EL28" s="159">
        <v>0</v>
      </c>
      <c r="EM28" s="159">
        <v>0</v>
      </c>
      <c r="EN28" s="159">
        <v>0</v>
      </c>
      <c r="EO28" s="159">
        <v>0</v>
      </c>
      <c r="EP28" s="159">
        <v>0</v>
      </c>
      <c r="EQ28" s="159">
        <v>0</v>
      </c>
      <c r="ER28" s="159">
        <v>1003162681.664</v>
      </c>
      <c r="ES28" s="159">
        <v>0</v>
      </c>
      <c r="ET28" s="159">
        <v>0</v>
      </c>
      <c r="EU28" s="159">
        <v>0</v>
      </c>
      <c r="EV28" s="159">
        <v>0</v>
      </c>
      <c r="EW28" s="159">
        <v>0</v>
      </c>
      <c r="EX28" s="159">
        <v>0</v>
      </c>
      <c r="EY28" s="159">
        <v>0</v>
      </c>
      <c r="EZ28" s="159">
        <v>0</v>
      </c>
      <c r="FA28" s="159">
        <v>0</v>
      </c>
      <c r="FB28" s="159">
        <v>0</v>
      </c>
      <c r="FC28" s="159">
        <v>0</v>
      </c>
      <c r="FD28" s="159">
        <v>0</v>
      </c>
      <c r="FE28" s="159">
        <v>0</v>
      </c>
      <c r="FF28" s="159">
        <v>0</v>
      </c>
      <c r="FG28" s="159">
        <v>0</v>
      </c>
      <c r="FH28" s="159">
        <v>0</v>
      </c>
      <c r="FI28" s="159">
        <v>1043289188.9305601</v>
      </c>
      <c r="FJ28" s="159">
        <v>0</v>
      </c>
      <c r="FK28" s="159">
        <v>0</v>
      </c>
      <c r="FL28" s="159">
        <v>0</v>
      </c>
      <c r="FM28" s="159">
        <v>0</v>
      </c>
      <c r="FN28" s="159">
        <v>0</v>
      </c>
      <c r="FO28" s="159">
        <v>1043289188.9305601</v>
      </c>
      <c r="FP28" s="159">
        <v>0</v>
      </c>
      <c r="FQ28" s="159">
        <v>0</v>
      </c>
      <c r="FR28" s="159">
        <v>0</v>
      </c>
      <c r="FS28" s="159">
        <v>0</v>
      </c>
      <c r="FT28" s="159">
        <v>1043289188.9305601</v>
      </c>
      <c r="FU28" s="159">
        <v>0</v>
      </c>
      <c r="FV28" s="159">
        <v>0</v>
      </c>
      <c r="FW28" s="159">
        <v>0</v>
      </c>
      <c r="FX28" s="159">
        <v>0</v>
      </c>
      <c r="FY28" s="159">
        <v>0</v>
      </c>
      <c r="FZ28" s="159">
        <v>0</v>
      </c>
      <c r="GA28" s="159">
        <v>0</v>
      </c>
      <c r="GB28" s="159">
        <v>0</v>
      </c>
      <c r="GC28" s="159">
        <v>0</v>
      </c>
      <c r="GD28" s="159">
        <v>0</v>
      </c>
      <c r="GE28" s="159">
        <v>0</v>
      </c>
      <c r="GF28" s="159">
        <v>0</v>
      </c>
      <c r="GG28" s="159">
        <v>0</v>
      </c>
      <c r="GH28" s="159">
        <v>0</v>
      </c>
      <c r="GI28" s="159">
        <v>0</v>
      </c>
      <c r="GJ28" s="159">
        <v>0</v>
      </c>
      <c r="GK28" s="159">
        <v>0</v>
      </c>
      <c r="GL28" s="159">
        <v>0</v>
      </c>
      <c r="GM28" s="159">
        <v>0</v>
      </c>
      <c r="GN28" s="159">
        <v>0</v>
      </c>
      <c r="GO28" s="159">
        <v>0</v>
      </c>
      <c r="GP28" s="159">
        <v>0</v>
      </c>
      <c r="GQ28" s="159">
        <v>0</v>
      </c>
      <c r="GR28" s="159">
        <v>0</v>
      </c>
      <c r="GS28" s="159">
        <v>0</v>
      </c>
      <c r="GT28" s="159">
        <v>0</v>
      </c>
      <c r="GU28" s="159">
        <v>0</v>
      </c>
      <c r="GV28" s="159">
        <v>0</v>
      </c>
      <c r="GW28" s="159">
        <v>1043289188.9305601</v>
      </c>
      <c r="GX28" s="160">
        <v>3938511662.1945601</v>
      </c>
    </row>
    <row r="29" spans="1:206" ht="43.2">
      <c r="A29" s="156">
        <v>220102800</v>
      </c>
      <c r="B29" s="156" t="s">
        <v>834</v>
      </c>
      <c r="C29" s="157">
        <v>27</v>
      </c>
      <c r="D29" s="158" t="str">
        <f>_xlfn.XLOOKUP(C29,'[1]Estrategico f'!B:B,'[1]Estrategico f'!U:U,"",0)</f>
        <v>Raciones contratadas (PAE)</v>
      </c>
      <c r="E29" s="158" t="str">
        <f>_xlfn.XLOOKUP(C29,'[1]Estrategico f'!B:B,'[1]Estrategico f'!V:V,"",0)</f>
        <v>Brindar complemento alimentario a todos los niños que se encuentran matriculados a través del Programa Alimentación Escolar. PAE</v>
      </c>
      <c r="F29" s="159">
        <v>0</v>
      </c>
      <c r="G29" s="159">
        <v>0</v>
      </c>
      <c r="H29" s="159">
        <v>0</v>
      </c>
      <c r="I29" s="159">
        <v>0</v>
      </c>
      <c r="J29" s="159">
        <v>0</v>
      </c>
      <c r="K29" s="159">
        <v>0</v>
      </c>
      <c r="L29" s="159">
        <v>0</v>
      </c>
      <c r="M29" s="159">
        <v>0</v>
      </c>
      <c r="N29" s="159">
        <v>0</v>
      </c>
      <c r="O29" s="159">
        <v>0</v>
      </c>
      <c r="P29" s="159">
        <v>0</v>
      </c>
      <c r="Q29" s="159">
        <v>0</v>
      </c>
      <c r="R29" s="159">
        <v>0</v>
      </c>
      <c r="S29" s="159">
        <v>0</v>
      </c>
      <c r="T29" s="159">
        <v>0</v>
      </c>
      <c r="U29" s="159">
        <v>0</v>
      </c>
      <c r="V29" s="159">
        <v>0</v>
      </c>
      <c r="W29" s="159">
        <v>0</v>
      </c>
      <c r="X29" s="159">
        <v>0</v>
      </c>
      <c r="Y29" s="159">
        <v>0</v>
      </c>
      <c r="Z29" s="159">
        <v>51000000000</v>
      </c>
      <c r="AA29" s="159">
        <v>0</v>
      </c>
      <c r="AB29" s="159">
        <v>51000000000</v>
      </c>
      <c r="AC29" s="159">
        <v>0</v>
      </c>
      <c r="AD29" s="159">
        <v>0</v>
      </c>
      <c r="AE29" s="159">
        <v>55000000000</v>
      </c>
      <c r="AF29" s="159">
        <v>55000000000</v>
      </c>
      <c r="AG29" s="159">
        <v>106000000000</v>
      </c>
      <c r="AH29" s="159">
        <v>106000000000</v>
      </c>
      <c r="AI29" s="159">
        <v>0</v>
      </c>
      <c r="AJ29" s="159">
        <v>0</v>
      </c>
      <c r="AK29" s="159">
        <v>0</v>
      </c>
      <c r="AL29" s="159">
        <v>0</v>
      </c>
      <c r="AM29" s="159">
        <v>0</v>
      </c>
      <c r="AN29" s="159">
        <v>0</v>
      </c>
      <c r="AO29" s="159">
        <v>0</v>
      </c>
      <c r="AP29" s="159">
        <v>0</v>
      </c>
      <c r="AQ29" s="159">
        <v>0</v>
      </c>
      <c r="AR29" s="159">
        <v>0</v>
      </c>
      <c r="AS29" s="159">
        <v>0</v>
      </c>
      <c r="AT29" s="159">
        <v>0</v>
      </c>
      <c r="AU29" s="159">
        <v>0</v>
      </c>
      <c r="AV29" s="159">
        <v>0</v>
      </c>
      <c r="AW29" s="159">
        <v>0</v>
      </c>
      <c r="AX29" s="159">
        <v>0</v>
      </c>
      <c r="AY29" s="159">
        <v>0</v>
      </c>
      <c r="AZ29" s="159">
        <v>0</v>
      </c>
      <c r="BA29" s="159">
        <v>0</v>
      </c>
      <c r="BB29" s="159">
        <v>0</v>
      </c>
      <c r="BC29" s="159">
        <v>0</v>
      </c>
      <c r="BD29" s="159">
        <v>0</v>
      </c>
      <c r="BE29" s="159">
        <v>0</v>
      </c>
      <c r="BF29" s="159">
        <v>0</v>
      </c>
      <c r="BG29" s="159">
        <v>0</v>
      </c>
      <c r="BH29" s="159">
        <v>0</v>
      </c>
      <c r="BI29" s="159">
        <v>0</v>
      </c>
      <c r="BJ29" s="159">
        <v>0</v>
      </c>
      <c r="BK29" s="159">
        <v>0</v>
      </c>
      <c r="BL29" s="159">
        <v>0</v>
      </c>
      <c r="BM29" s="159">
        <v>0</v>
      </c>
      <c r="BN29" s="159">
        <v>0</v>
      </c>
      <c r="BO29" s="159">
        <v>0</v>
      </c>
      <c r="BP29" s="159">
        <v>0</v>
      </c>
      <c r="BQ29" s="159">
        <v>0</v>
      </c>
      <c r="BR29" s="159">
        <v>0</v>
      </c>
      <c r="BS29" s="159">
        <v>0</v>
      </c>
      <c r="BT29" s="159">
        <v>0</v>
      </c>
      <c r="BU29" s="159">
        <v>0</v>
      </c>
      <c r="BV29" s="159">
        <v>0</v>
      </c>
      <c r="BW29" s="159">
        <v>0</v>
      </c>
      <c r="BX29" s="159">
        <v>0</v>
      </c>
      <c r="BY29" s="159">
        <v>0</v>
      </c>
      <c r="BZ29" s="159">
        <v>0</v>
      </c>
      <c r="CA29" s="159">
        <v>0</v>
      </c>
      <c r="CB29" s="159">
        <v>0</v>
      </c>
      <c r="CC29" s="159">
        <v>0</v>
      </c>
      <c r="CD29" s="159">
        <v>0</v>
      </c>
      <c r="CE29" s="159">
        <v>50000000000</v>
      </c>
      <c r="CF29" s="159">
        <v>0</v>
      </c>
      <c r="CG29" s="159">
        <v>50000000000</v>
      </c>
      <c r="CH29" s="159">
        <v>0</v>
      </c>
      <c r="CI29" s="159">
        <v>0</v>
      </c>
      <c r="CJ29" s="159">
        <v>57200000000</v>
      </c>
      <c r="CK29" s="159">
        <v>57200000000</v>
      </c>
      <c r="CL29" s="159">
        <v>107200000000</v>
      </c>
      <c r="CM29" s="159">
        <v>107200000000</v>
      </c>
      <c r="CN29" s="159">
        <v>0</v>
      </c>
      <c r="CO29" s="159">
        <v>0</v>
      </c>
      <c r="CP29" s="159">
        <v>0</v>
      </c>
      <c r="CQ29" s="159">
        <v>0</v>
      </c>
      <c r="CR29" s="159">
        <v>0</v>
      </c>
      <c r="CS29" s="159">
        <v>0</v>
      </c>
      <c r="CT29" s="159">
        <v>0</v>
      </c>
      <c r="CU29" s="159">
        <v>0</v>
      </c>
      <c r="CV29" s="159">
        <v>0</v>
      </c>
      <c r="CW29" s="159">
        <v>0</v>
      </c>
      <c r="CX29" s="159">
        <v>0</v>
      </c>
      <c r="CY29" s="159" t="s">
        <v>931</v>
      </c>
      <c r="CZ29" s="159">
        <v>0</v>
      </c>
      <c r="DA29" s="159">
        <v>0</v>
      </c>
      <c r="DB29" s="159">
        <v>0</v>
      </c>
      <c r="DC29" s="159">
        <v>0</v>
      </c>
      <c r="DD29" s="159">
        <v>0</v>
      </c>
      <c r="DE29" s="159">
        <v>0</v>
      </c>
      <c r="DF29" s="159">
        <v>0</v>
      </c>
      <c r="DG29" s="159">
        <v>0</v>
      </c>
      <c r="DH29" s="159">
        <v>0</v>
      </c>
      <c r="DI29" s="159">
        <v>0</v>
      </c>
      <c r="DJ29" s="159">
        <v>0</v>
      </c>
      <c r="DK29" s="159">
        <v>0</v>
      </c>
      <c r="DL29" s="159">
        <v>0</v>
      </c>
      <c r="DM29" s="159">
        <v>0</v>
      </c>
      <c r="DN29" s="159">
        <v>0</v>
      </c>
      <c r="DO29" s="159">
        <v>0</v>
      </c>
      <c r="DP29" s="159">
        <v>0</v>
      </c>
      <c r="DQ29" s="159">
        <v>0</v>
      </c>
      <c r="DR29" s="159">
        <v>0</v>
      </c>
      <c r="DS29" s="159">
        <v>0</v>
      </c>
      <c r="DT29" s="159">
        <v>0</v>
      </c>
      <c r="DU29" s="159">
        <v>0</v>
      </c>
      <c r="DV29" s="159">
        <v>0</v>
      </c>
      <c r="DW29" s="159">
        <v>0</v>
      </c>
      <c r="DX29" s="159">
        <v>0</v>
      </c>
      <c r="DY29" s="159">
        <v>0</v>
      </c>
      <c r="DZ29" s="159">
        <v>0</v>
      </c>
      <c r="EA29" s="159">
        <v>0</v>
      </c>
      <c r="EB29" s="159">
        <v>0</v>
      </c>
      <c r="EC29" s="159">
        <v>0</v>
      </c>
      <c r="ED29" s="159">
        <v>0</v>
      </c>
      <c r="EE29" s="159">
        <v>0</v>
      </c>
      <c r="EF29" s="159">
        <v>0</v>
      </c>
      <c r="EG29" s="159">
        <v>0</v>
      </c>
      <c r="EH29" s="159">
        <v>0</v>
      </c>
      <c r="EI29" s="159">
        <v>0</v>
      </c>
      <c r="EJ29" s="159">
        <v>50000000000</v>
      </c>
      <c r="EK29" s="159">
        <v>0</v>
      </c>
      <c r="EL29" s="159">
        <v>50000000000</v>
      </c>
      <c r="EM29" s="159">
        <v>0</v>
      </c>
      <c r="EN29" s="159">
        <v>0</v>
      </c>
      <c r="EO29" s="159">
        <v>59488000000</v>
      </c>
      <c r="EP29" s="159">
        <v>59488000000</v>
      </c>
      <c r="EQ29" s="159">
        <v>109488000000</v>
      </c>
      <c r="ER29" s="159">
        <v>109488000000</v>
      </c>
      <c r="ES29" s="159">
        <v>0</v>
      </c>
      <c r="ET29" s="159">
        <v>0</v>
      </c>
      <c r="EU29" s="159">
        <v>0</v>
      </c>
      <c r="EV29" s="159">
        <v>0</v>
      </c>
      <c r="EW29" s="159">
        <v>0</v>
      </c>
      <c r="EX29" s="159">
        <v>0</v>
      </c>
      <c r="EY29" s="159">
        <v>0</v>
      </c>
      <c r="EZ29" s="159">
        <v>0</v>
      </c>
      <c r="FA29" s="159">
        <v>0</v>
      </c>
      <c r="FB29" s="159">
        <v>0</v>
      </c>
      <c r="FC29" s="159">
        <v>0</v>
      </c>
      <c r="FD29" s="159">
        <v>0</v>
      </c>
      <c r="FE29" s="159">
        <v>0</v>
      </c>
      <c r="FF29" s="159">
        <v>0</v>
      </c>
      <c r="FG29" s="159">
        <v>0</v>
      </c>
      <c r="FH29" s="159">
        <v>0</v>
      </c>
      <c r="FI29" s="159">
        <v>0</v>
      </c>
      <c r="FJ29" s="159">
        <v>0</v>
      </c>
      <c r="FK29" s="159">
        <v>0</v>
      </c>
      <c r="FL29" s="159">
        <v>0</v>
      </c>
      <c r="FM29" s="159">
        <v>0</v>
      </c>
      <c r="FN29" s="159">
        <v>0</v>
      </c>
      <c r="FO29" s="159">
        <v>0</v>
      </c>
      <c r="FP29" s="159">
        <v>0</v>
      </c>
      <c r="FQ29" s="159">
        <v>0</v>
      </c>
      <c r="FR29" s="159">
        <v>0</v>
      </c>
      <c r="FS29" s="159">
        <v>0</v>
      </c>
      <c r="FT29" s="159">
        <v>0</v>
      </c>
      <c r="FU29" s="159">
        <v>0</v>
      </c>
      <c r="FV29" s="159">
        <v>0</v>
      </c>
      <c r="FW29" s="159">
        <v>0</v>
      </c>
      <c r="FX29" s="159">
        <v>0</v>
      </c>
      <c r="FY29" s="159">
        <v>0</v>
      </c>
      <c r="FZ29" s="159">
        <v>0</v>
      </c>
      <c r="GA29" s="159">
        <v>0</v>
      </c>
      <c r="GB29" s="159">
        <v>0</v>
      </c>
      <c r="GC29" s="159">
        <v>0</v>
      </c>
      <c r="GD29" s="159">
        <v>0</v>
      </c>
      <c r="GE29" s="159">
        <v>0</v>
      </c>
      <c r="GF29" s="159">
        <v>0</v>
      </c>
      <c r="GG29" s="159">
        <v>0</v>
      </c>
      <c r="GH29" s="159">
        <v>0</v>
      </c>
      <c r="GI29" s="159">
        <v>0</v>
      </c>
      <c r="GJ29" s="159">
        <v>0</v>
      </c>
      <c r="GK29" s="159">
        <v>0</v>
      </c>
      <c r="GL29" s="159">
        <v>0</v>
      </c>
      <c r="GM29" s="159">
        <v>0</v>
      </c>
      <c r="GN29" s="159">
        <v>0</v>
      </c>
      <c r="GO29" s="159">
        <v>50000000000</v>
      </c>
      <c r="GP29" s="159">
        <v>0</v>
      </c>
      <c r="GQ29" s="159">
        <v>50000000000</v>
      </c>
      <c r="GR29" s="159">
        <v>0</v>
      </c>
      <c r="GS29" s="159">
        <v>0</v>
      </c>
      <c r="GT29" s="159">
        <v>61867520000</v>
      </c>
      <c r="GU29" s="159">
        <v>61867520000</v>
      </c>
      <c r="GV29" s="159">
        <v>111867520000</v>
      </c>
      <c r="GW29" s="159">
        <v>111867520000</v>
      </c>
      <c r="GX29" s="160">
        <v>434555520000</v>
      </c>
    </row>
    <row r="30" spans="1:206" ht="28.8">
      <c r="A30" s="156">
        <v>220103100</v>
      </c>
      <c r="B30" s="156" t="s">
        <v>834</v>
      </c>
      <c r="C30" s="157">
        <v>28</v>
      </c>
      <c r="D30" s="158" t="str">
        <f>_xlfn.XLOOKUP(C30,'[1]Estrategico f'!B:B,'[1]Estrategico f'!U:U,"",0)</f>
        <v xml:space="preserve">Personas beneficiarias de ciclos lectivos especiales integrados </v>
      </c>
      <c r="E30" s="158" t="str">
        <f>_xlfn.XLOOKUP(C30,'[1]Estrategico f'!B:B,'[1]Estrategico f'!V:V,"",0)</f>
        <v>Ofrecer Educación para Jóvenes en Extraedad y adultos. SDC</v>
      </c>
      <c r="F30" s="159">
        <v>0</v>
      </c>
      <c r="G30" s="159">
        <v>0</v>
      </c>
      <c r="H30" s="159">
        <v>0</v>
      </c>
      <c r="I30" s="159">
        <v>0</v>
      </c>
      <c r="J30" s="159">
        <v>0</v>
      </c>
      <c r="K30" s="159">
        <v>0</v>
      </c>
      <c r="L30" s="159">
        <v>0</v>
      </c>
      <c r="M30" s="159">
        <v>0</v>
      </c>
      <c r="N30" s="159">
        <v>0</v>
      </c>
      <c r="O30" s="159">
        <v>0</v>
      </c>
      <c r="P30" s="159">
        <v>0</v>
      </c>
      <c r="Q30" s="159">
        <v>0</v>
      </c>
      <c r="R30" s="159">
        <v>0</v>
      </c>
      <c r="S30" s="159">
        <v>0</v>
      </c>
      <c r="T30" s="159">
        <v>0</v>
      </c>
      <c r="U30" s="159">
        <v>0</v>
      </c>
      <c r="V30" s="159">
        <v>6828749777</v>
      </c>
      <c r="W30" s="159">
        <v>0</v>
      </c>
      <c r="X30" s="159">
        <v>0</v>
      </c>
      <c r="Y30" s="159">
        <v>0</v>
      </c>
      <c r="Z30" s="159">
        <v>0</v>
      </c>
      <c r="AA30" s="159">
        <v>0</v>
      </c>
      <c r="AB30" s="159">
        <v>6828749777</v>
      </c>
      <c r="AC30" s="159">
        <v>0</v>
      </c>
      <c r="AD30" s="159">
        <v>0</v>
      </c>
      <c r="AE30" s="159">
        <v>0</v>
      </c>
      <c r="AF30" s="159">
        <v>0</v>
      </c>
      <c r="AG30" s="159">
        <v>6828749777</v>
      </c>
      <c r="AH30" s="159">
        <v>6828749777</v>
      </c>
      <c r="AI30" s="159">
        <v>0</v>
      </c>
      <c r="AJ30" s="159">
        <v>0</v>
      </c>
      <c r="AK30" s="159">
        <v>0</v>
      </c>
      <c r="AL30" s="159">
        <v>0</v>
      </c>
      <c r="AM30" s="159">
        <v>0</v>
      </c>
      <c r="AN30" s="159">
        <v>0</v>
      </c>
      <c r="AO30" s="159">
        <v>0</v>
      </c>
      <c r="AP30" s="159">
        <v>0</v>
      </c>
      <c r="AQ30" s="159">
        <v>0</v>
      </c>
      <c r="AR30" s="159">
        <v>0</v>
      </c>
      <c r="AS30" s="159">
        <v>0</v>
      </c>
      <c r="AT30" s="159">
        <v>0</v>
      </c>
      <c r="AU30" s="159">
        <v>0</v>
      </c>
      <c r="AV30" s="159">
        <v>0</v>
      </c>
      <c r="AW30" s="159">
        <v>0</v>
      </c>
      <c r="AX30" s="159">
        <v>0</v>
      </c>
      <c r="AY30" s="159">
        <v>0</v>
      </c>
      <c r="AZ30" s="159">
        <v>0</v>
      </c>
      <c r="BA30" s="159">
        <v>0</v>
      </c>
      <c r="BB30" s="159">
        <v>0</v>
      </c>
      <c r="BC30" s="159">
        <v>0</v>
      </c>
      <c r="BD30" s="159">
        <v>0</v>
      </c>
      <c r="BE30" s="159">
        <v>0</v>
      </c>
      <c r="BF30" s="159">
        <v>0</v>
      </c>
      <c r="BG30" s="159">
        <v>0</v>
      </c>
      <c r="BH30" s="159">
        <v>0</v>
      </c>
      <c r="BI30" s="159">
        <v>0</v>
      </c>
      <c r="BJ30" s="159">
        <v>0</v>
      </c>
      <c r="BK30" s="159">
        <v>0</v>
      </c>
      <c r="BL30" s="159">
        <v>0</v>
      </c>
      <c r="BM30" s="159">
        <v>0</v>
      </c>
      <c r="BN30" s="159">
        <v>0</v>
      </c>
      <c r="BO30" s="159">
        <v>0</v>
      </c>
      <c r="BP30" s="159">
        <v>0</v>
      </c>
      <c r="BQ30" s="159">
        <v>0</v>
      </c>
      <c r="BR30" s="159">
        <v>0</v>
      </c>
      <c r="BS30" s="159">
        <v>0</v>
      </c>
      <c r="BT30" s="159">
        <v>0</v>
      </c>
      <c r="BU30" s="159">
        <v>0</v>
      </c>
      <c r="BV30" s="159">
        <v>0</v>
      </c>
      <c r="BW30" s="159">
        <v>0</v>
      </c>
      <c r="BX30" s="159">
        <v>0</v>
      </c>
      <c r="BY30" s="159">
        <v>0</v>
      </c>
      <c r="BZ30" s="159">
        <v>0</v>
      </c>
      <c r="CA30" s="159">
        <v>7101899768.0799999</v>
      </c>
      <c r="CB30" s="159">
        <v>0</v>
      </c>
      <c r="CC30" s="159">
        <v>0</v>
      </c>
      <c r="CD30" s="159">
        <v>0</v>
      </c>
      <c r="CE30" s="159">
        <v>0</v>
      </c>
      <c r="CF30" s="159">
        <v>0</v>
      </c>
      <c r="CG30" s="159">
        <v>7101899768.0799999</v>
      </c>
      <c r="CH30" s="159">
        <v>0</v>
      </c>
      <c r="CI30" s="159">
        <v>0</v>
      </c>
      <c r="CJ30" s="159">
        <v>0</v>
      </c>
      <c r="CK30" s="159">
        <v>0</v>
      </c>
      <c r="CL30" s="159">
        <v>7101899768.0799999</v>
      </c>
      <c r="CM30" s="159">
        <v>7101899768.0799999</v>
      </c>
      <c r="CN30" s="159">
        <v>0</v>
      </c>
      <c r="CO30" s="159">
        <v>0</v>
      </c>
      <c r="CP30" s="159">
        <v>0</v>
      </c>
      <c r="CQ30" s="159">
        <v>0</v>
      </c>
      <c r="CR30" s="159">
        <v>0</v>
      </c>
      <c r="CS30" s="159">
        <v>0</v>
      </c>
      <c r="CT30" s="159">
        <v>0</v>
      </c>
      <c r="CU30" s="159">
        <v>0</v>
      </c>
      <c r="CV30" s="159">
        <v>0</v>
      </c>
      <c r="CW30" s="159">
        <v>0</v>
      </c>
      <c r="CX30" s="159">
        <v>0</v>
      </c>
      <c r="CY30" s="159" t="s">
        <v>931</v>
      </c>
      <c r="CZ30" s="159">
        <v>0</v>
      </c>
      <c r="DA30" s="159">
        <v>0</v>
      </c>
      <c r="DB30" s="159">
        <v>0</v>
      </c>
      <c r="DC30" s="159">
        <v>0</v>
      </c>
      <c r="DD30" s="159">
        <v>0</v>
      </c>
      <c r="DE30" s="159">
        <v>0</v>
      </c>
      <c r="DF30" s="159">
        <v>0</v>
      </c>
      <c r="DG30" s="159">
        <v>0</v>
      </c>
      <c r="DH30" s="159">
        <v>0</v>
      </c>
      <c r="DI30" s="159">
        <v>0</v>
      </c>
      <c r="DJ30" s="159">
        <v>0</v>
      </c>
      <c r="DK30" s="159">
        <v>0</v>
      </c>
      <c r="DL30" s="159">
        <v>0</v>
      </c>
      <c r="DM30" s="159">
        <v>0</v>
      </c>
      <c r="DN30" s="159">
        <v>0</v>
      </c>
      <c r="DO30" s="159">
        <v>0</v>
      </c>
      <c r="DP30" s="159">
        <v>0</v>
      </c>
      <c r="DQ30" s="159">
        <v>0</v>
      </c>
      <c r="DR30" s="159">
        <v>0</v>
      </c>
      <c r="DS30" s="159">
        <v>0</v>
      </c>
      <c r="DT30" s="159">
        <v>0</v>
      </c>
      <c r="DU30" s="159">
        <v>0</v>
      </c>
      <c r="DV30" s="159">
        <v>0</v>
      </c>
      <c r="DW30" s="159">
        <v>0</v>
      </c>
      <c r="DX30" s="159">
        <v>0</v>
      </c>
      <c r="DY30" s="159">
        <v>0</v>
      </c>
      <c r="DZ30" s="159">
        <v>0</v>
      </c>
      <c r="EA30" s="159">
        <v>0</v>
      </c>
      <c r="EB30" s="159">
        <v>0</v>
      </c>
      <c r="EC30" s="159">
        <v>0</v>
      </c>
      <c r="ED30" s="159">
        <v>0</v>
      </c>
      <c r="EE30" s="159">
        <v>0</v>
      </c>
      <c r="EF30" s="159">
        <v>7385975758.8031998</v>
      </c>
      <c r="EG30" s="159">
        <v>0</v>
      </c>
      <c r="EH30" s="159">
        <v>0</v>
      </c>
      <c r="EI30" s="159">
        <v>0</v>
      </c>
      <c r="EJ30" s="159">
        <v>0</v>
      </c>
      <c r="EK30" s="159">
        <v>0</v>
      </c>
      <c r="EL30" s="159">
        <v>7385975758.8031998</v>
      </c>
      <c r="EM30" s="159">
        <v>0</v>
      </c>
      <c r="EN30" s="159">
        <v>0</v>
      </c>
      <c r="EO30" s="159">
        <v>0</v>
      </c>
      <c r="EP30" s="159">
        <v>0</v>
      </c>
      <c r="EQ30" s="159">
        <v>7385975758.8031998</v>
      </c>
      <c r="ER30" s="159">
        <v>7385975758.8031998</v>
      </c>
      <c r="ES30" s="159">
        <v>0</v>
      </c>
      <c r="ET30" s="159">
        <v>0</v>
      </c>
      <c r="EU30" s="159">
        <v>0</v>
      </c>
      <c r="EV30" s="159">
        <v>0</v>
      </c>
      <c r="EW30" s="159">
        <v>0</v>
      </c>
      <c r="EX30" s="159">
        <v>0</v>
      </c>
      <c r="EY30" s="159">
        <v>0</v>
      </c>
      <c r="EZ30" s="159">
        <v>0</v>
      </c>
      <c r="FA30" s="159">
        <v>0</v>
      </c>
      <c r="FB30" s="159">
        <v>0</v>
      </c>
      <c r="FC30" s="159">
        <v>0</v>
      </c>
      <c r="FD30" s="159">
        <v>0</v>
      </c>
      <c r="FE30" s="159">
        <v>0</v>
      </c>
      <c r="FF30" s="159">
        <v>0</v>
      </c>
      <c r="FG30" s="159">
        <v>0</v>
      </c>
      <c r="FH30" s="159">
        <v>0</v>
      </c>
      <c r="FI30" s="159">
        <v>0</v>
      </c>
      <c r="FJ30" s="159">
        <v>0</v>
      </c>
      <c r="FK30" s="159">
        <v>0</v>
      </c>
      <c r="FL30" s="159">
        <v>0</v>
      </c>
      <c r="FM30" s="159">
        <v>0</v>
      </c>
      <c r="FN30" s="159">
        <v>0</v>
      </c>
      <c r="FO30" s="159">
        <v>0</v>
      </c>
      <c r="FP30" s="159">
        <v>0</v>
      </c>
      <c r="FQ30" s="159">
        <v>0</v>
      </c>
      <c r="FR30" s="159">
        <v>0</v>
      </c>
      <c r="FS30" s="159">
        <v>0</v>
      </c>
      <c r="FT30" s="159">
        <v>0</v>
      </c>
      <c r="FU30" s="159">
        <v>0</v>
      </c>
      <c r="FV30" s="159">
        <v>0</v>
      </c>
      <c r="FW30" s="159">
        <v>0</v>
      </c>
      <c r="FX30" s="159">
        <v>0</v>
      </c>
      <c r="FY30" s="159">
        <v>0</v>
      </c>
      <c r="FZ30" s="159">
        <v>0</v>
      </c>
      <c r="GA30" s="159">
        <v>0</v>
      </c>
      <c r="GB30" s="159">
        <v>0</v>
      </c>
      <c r="GC30" s="159">
        <v>0</v>
      </c>
      <c r="GD30" s="159">
        <v>0</v>
      </c>
      <c r="GE30" s="159">
        <v>0</v>
      </c>
      <c r="GF30" s="159">
        <v>0</v>
      </c>
      <c r="GG30" s="159">
        <v>0</v>
      </c>
      <c r="GH30" s="159">
        <v>0</v>
      </c>
      <c r="GI30" s="159">
        <v>0</v>
      </c>
      <c r="GJ30" s="159">
        <v>0</v>
      </c>
      <c r="GK30" s="159">
        <v>7681414789.1553278</v>
      </c>
      <c r="GL30" s="159">
        <v>0</v>
      </c>
      <c r="GM30" s="159">
        <v>0</v>
      </c>
      <c r="GN30" s="159">
        <v>0</v>
      </c>
      <c r="GO30" s="159">
        <v>0</v>
      </c>
      <c r="GP30" s="159">
        <v>0</v>
      </c>
      <c r="GQ30" s="159">
        <v>7681414789.1553278</v>
      </c>
      <c r="GR30" s="159">
        <v>0</v>
      </c>
      <c r="GS30" s="159">
        <v>0</v>
      </c>
      <c r="GT30" s="159">
        <v>0</v>
      </c>
      <c r="GU30" s="159">
        <v>0</v>
      </c>
      <c r="GV30" s="159">
        <v>7681414789.1553278</v>
      </c>
      <c r="GW30" s="159">
        <v>7681414789.1553278</v>
      </c>
      <c r="GX30" s="160">
        <v>28998040093.038528</v>
      </c>
    </row>
    <row r="31" spans="1:206" ht="28.8">
      <c r="A31" s="156">
        <v>220103200</v>
      </c>
      <c r="B31" s="156" t="s">
        <v>834</v>
      </c>
      <c r="C31" s="157">
        <v>29</v>
      </c>
      <c r="D31" s="158" t="str">
        <f>_xlfn.XLOOKUP(C31,'[1]Estrategico f'!B:B,'[1]Estrategico f'!U:U,"",0)</f>
        <v>Personas beneficiarias con modelos de alfabetización</v>
      </c>
      <c r="E31" s="158" t="str">
        <f>_xlfn.XLOOKUP(C31,'[1]Estrategico f'!B:B,'[1]Estrategico f'!V:V,"",0)</f>
        <v>Asignar cupos por parte del MEN (Ciclo I), donde se garantizará programas de alfabetización</v>
      </c>
      <c r="F31" s="159">
        <v>0</v>
      </c>
      <c r="G31" s="159">
        <v>0</v>
      </c>
      <c r="H31" s="159">
        <v>0</v>
      </c>
      <c r="I31" s="159">
        <v>0</v>
      </c>
      <c r="J31" s="159">
        <v>0</v>
      </c>
      <c r="K31" s="159">
        <v>0</v>
      </c>
      <c r="L31" s="159">
        <v>0</v>
      </c>
      <c r="M31" s="159">
        <v>0</v>
      </c>
      <c r="N31" s="159">
        <v>0</v>
      </c>
      <c r="O31" s="159">
        <v>0</v>
      </c>
      <c r="P31" s="159">
        <v>0</v>
      </c>
      <c r="Q31" s="159">
        <v>0</v>
      </c>
      <c r="R31" s="159">
        <v>0</v>
      </c>
      <c r="S31" s="159">
        <v>0</v>
      </c>
      <c r="T31" s="159">
        <v>10000000</v>
      </c>
      <c r="U31" s="159">
        <v>0</v>
      </c>
      <c r="V31" s="159">
        <v>0</v>
      </c>
      <c r="W31" s="159">
        <v>0</v>
      </c>
      <c r="X31" s="159">
        <v>0</v>
      </c>
      <c r="Y31" s="159">
        <v>0</v>
      </c>
      <c r="Z31" s="159">
        <v>0</v>
      </c>
      <c r="AA31" s="159">
        <v>0</v>
      </c>
      <c r="AB31" s="159">
        <v>10000000</v>
      </c>
      <c r="AC31" s="159">
        <v>0</v>
      </c>
      <c r="AD31" s="159">
        <v>0</v>
      </c>
      <c r="AE31" s="159">
        <v>0</v>
      </c>
      <c r="AF31" s="159">
        <v>0</v>
      </c>
      <c r="AG31" s="159">
        <v>10000000</v>
      </c>
      <c r="AH31" s="159">
        <v>10000000</v>
      </c>
      <c r="AI31" s="159">
        <v>0</v>
      </c>
      <c r="AJ31" s="159">
        <v>0</v>
      </c>
      <c r="AK31" s="159">
        <v>0</v>
      </c>
      <c r="AL31" s="159">
        <v>0</v>
      </c>
      <c r="AM31" s="159">
        <v>0</v>
      </c>
      <c r="AN31" s="159">
        <v>0</v>
      </c>
      <c r="AO31" s="159">
        <v>0</v>
      </c>
      <c r="AP31" s="159">
        <v>0</v>
      </c>
      <c r="AQ31" s="159">
        <v>0</v>
      </c>
      <c r="AR31" s="159">
        <v>0</v>
      </c>
      <c r="AS31" s="159">
        <v>0</v>
      </c>
      <c r="AT31" s="159">
        <v>0</v>
      </c>
      <c r="AU31" s="159">
        <v>0</v>
      </c>
      <c r="AV31" s="159">
        <v>0</v>
      </c>
      <c r="AW31" s="159">
        <v>0</v>
      </c>
      <c r="AX31" s="159">
        <v>0</v>
      </c>
      <c r="AY31" s="159">
        <v>0</v>
      </c>
      <c r="AZ31" s="159">
        <v>0</v>
      </c>
      <c r="BA31" s="159">
        <v>0</v>
      </c>
      <c r="BB31" s="159">
        <v>0</v>
      </c>
      <c r="BC31" s="159">
        <v>0</v>
      </c>
      <c r="BD31" s="159">
        <v>0</v>
      </c>
      <c r="BE31" s="159">
        <v>0</v>
      </c>
      <c r="BF31" s="159">
        <v>0</v>
      </c>
      <c r="BG31" s="159">
        <v>0</v>
      </c>
      <c r="BH31" s="159">
        <v>0</v>
      </c>
      <c r="BI31" s="159">
        <v>0</v>
      </c>
      <c r="BJ31" s="159">
        <v>0</v>
      </c>
      <c r="BK31" s="159">
        <v>0</v>
      </c>
      <c r="BL31" s="159">
        <v>0</v>
      </c>
      <c r="BM31" s="159">
        <v>0</v>
      </c>
      <c r="BN31" s="159">
        <v>0</v>
      </c>
      <c r="BO31" s="159">
        <v>0</v>
      </c>
      <c r="BP31" s="159">
        <v>0</v>
      </c>
      <c r="BQ31" s="159">
        <v>0</v>
      </c>
      <c r="BR31" s="159">
        <v>0</v>
      </c>
      <c r="BS31" s="159">
        <v>0</v>
      </c>
      <c r="BT31" s="159">
        <v>0</v>
      </c>
      <c r="BU31" s="159">
        <v>0</v>
      </c>
      <c r="BV31" s="159">
        <v>0</v>
      </c>
      <c r="BW31" s="159">
        <v>0</v>
      </c>
      <c r="BX31" s="159">
        <v>0</v>
      </c>
      <c r="BY31" s="159">
        <v>10400000</v>
      </c>
      <c r="BZ31" s="159">
        <v>0</v>
      </c>
      <c r="CA31" s="159">
        <v>0</v>
      </c>
      <c r="CB31" s="159">
        <v>0</v>
      </c>
      <c r="CC31" s="159">
        <v>0</v>
      </c>
      <c r="CD31" s="159">
        <v>0</v>
      </c>
      <c r="CE31" s="159">
        <v>0</v>
      </c>
      <c r="CF31" s="159">
        <v>0</v>
      </c>
      <c r="CG31" s="159">
        <v>10400000</v>
      </c>
      <c r="CH31" s="159">
        <v>0</v>
      </c>
      <c r="CI31" s="159">
        <v>0</v>
      </c>
      <c r="CJ31" s="159">
        <v>0</v>
      </c>
      <c r="CK31" s="159">
        <v>0</v>
      </c>
      <c r="CL31" s="159">
        <v>10400000</v>
      </c>
      <c r="CM31" s="159">
        <v>10400000</v>
      </c>
      <c r="CN31" s="159">
        <v>0</v>
      </c>
      <c r="CO31" s="159">
        <v>0</v>
      </c>
      <c r="CP31" s="159">
        <v>0</v>
      </c>
      <c r="CQ31" s="159">
        <v>0</v>
      </c>
      <c r="CR31" s="159">
        <v>0</v>
      </c>
      <c r="CS31" s="159">
        <v>0</v>
      </c>
      <c r="CT31" s="159">
        <v>0</v>
      </c>
      <c r="CU31" s="159">
        <v>0</v>
      </c>
      <c r="CV31" s="159">
        <v>0</v>
      </c>
      <c r="CW31" s="159">
        <v>0</v>
      </c>
      <c r="CX31" s="159">
        <v>0</v>
      </c>
      <c r="CY31" s="159" t="s">
        <v>931</v>
      </c>
      <c r="CZ31" s="159">
        <v>0</v>
      </c>
      <c r="DA31" s="159">
        <v>0</v>
      </c>
      <c r="DB31" s="159">
        <v>0</v>
      </c>
      <c r="DC31" s="159">
        <v>0</v>
      </c>
      <c r="DD31" s="159">
        <v>0</v>
      </c>
      <c r="DE31" s="159">
        <v>0</v>
      </c>
      <c r="DF31" s="159">
        <v>0</v>
      </c>
      <c r="DG31" s="159">
        <v>0</v>
      </c>
      <c r="DH31" s="159">
        <v>0</v>
      </c>
      <c r="DI31" s="159">
        <v>0</v>
      </c>
      <c r="DJ31" s="159">
        <v>0</v>
      </c>
      <c r="DK31" s="159">
        <v>0</v>
      </c>
      <c r="DL31" s="159">
        <v>0</v>
      </c>
      <c r="DM31" s="159">
        <v>0</v>
      </c>
      <c r="DN31" s="159">
        <v>0</v>
      </c>
      <c r="DO31" s="159">
        <v>0</v>
      </c>
      <c r="DP31" s="159">
        <v>0</v>
      </c>
      <c r="DQ31" s="159">
        <v>0</v>
      </c>
      <c r="DR31" s="159">
        <v>0</v>
      </c>
      <c r="DS31" s="159">
        <v>0</v>
      </c>
      <c r="DT31" s="159">
        <v>0</v>
      </c>
      <c r="DU31" s="159">
        <v>0</v>
      </c>
      <c r="DV31" s="159">
        <v>0</v>
      </c>
      <c r="DW31" s="159">
        <v>0</v>
      </c>
      <c r="DX31" s="159">
        <v>0</v>
      </c>
      <c r="DY31" s="159">
        <v>0</v>
      </c>
      <c r="DZ31" s="159">
        <v>0</v>
      </c>
      <c r="EA31" s="159">
        <v>0</v>
      </c>
      <c r="EB31" s="159">
        <v>0</v>
      </c>
      <c r="EC31" s="159">
        <v>0</v>
      </c>
      <c r="ED31" s="159">
        <v>10816000</v>
      </c>
      <c r="EE31" s="159">
        <v>0</v>
      </c>
      <c r="EF31" s="159">
        <v>0</v>
      </c>
      <c r="EG31" s="159">
        <v>0</v>
      </c>
      <c r="EH31" s="159">
        <v>0</v>
      </c>
      <c r="EI31" s="159">
        <v>0</v>
      </c>
      <c r="EJ31" s="159">
        <v>0</v>
      </c>
      <c r="EK31" s="159">
        <v>0</v>
      </c>
      <c r="EL31" s="159">
        <v>10816000</v>
      </c>
      <c r="EM31" s="159">
        <v>0</v>
      </c>
      <c r="EN31" s="159">
        <v>0</v>
      </c>
      <c r="EO31" s="159">
        <v>0</v>
      </c>
      <c r="EP31" s="159">
        <v>0</v>
      </c>
      <c r="EQ31" s="159">
        <v>10816000</v>
      </c>
      <c r="ER31" s="159">
        <v>10816000</v>
      </c>
      <c r="ES31" s="159">
        <v>0</v>
      </c>
      <c r="ET31" s="159">
        <v>0</v>
      </c>
      <c r="EU31" s="159">
        <v>0</v>
      </c>
      <c r="EV31" s="159">
        <v>0</v>
      </c>
      <c r="EW31" s="159">
        <v>0</v>
      </c>
      <c r="EX31" s="159">
        <v>0</v>
      </c>
      <c r="EY31" s="159">
        <v>0</v>
      </c>
      <c r="EZ31" s="159">
        <v>0</v>
      </c>
      <c r="FA31" s="159">
        <v>0</v>
      </c>
      <c r="FB31" s="159">
        <v>0</v>
      </c>
      <c r="FC31" s="159">
        <v>0</v>
      </c>
      <c r="FD31" s="159">
        <v>0</v>
      </c>
      <c r="FE31" s="159">
        <v>0</v>
      </c>
      <c r="FF31" s="159">
        <v>0</v>
      </c>
      <c r="FG31" s="159">
        <v>0</v>
      </c>
      <c r="FH31" s="159">
        <v>0</v>
      </c>
      <c r="FI31" s="159">
        <v>0</v>
      </c>
      <c r="FJ31" s="159">
        <v>0</v>
      </c>
      <c r="FK31" s="159">
        <v>0</v>
      </c>
      <c r="FL31" s="159">
        <v>0</v>
      </c>
      <c r="FM31" s="159">
        <v>0</v>
      </c>
      <c r="FN31" s="159">
        <v>0</v>
      </c>
      <c r="FO31" s="159">
        <v>0</v>
      </c>
      <c r="FP31" s="159">
        <v>0</v>
      </c>
      <c r="FQ31" s="159">
        <v>0</v>
      </c>
      <c r="FR31" s="159">
        <v>0</v>
      </c>
      <c r="FS31" s="159">
        <v>0</v>
      </c>
      <c r="FT31" s="159">
        <v>0</v>
      </c>
      <c r="FU31" s="159">
        <v>0</v>
      </c>
      <c r="FV31" s="159">
        <v>0</v>
      </c>
      <c r="FW31" s="159">
        <v>0</v>
      </c>
      <c r="FX31" s="159">
        <v>0</v>
      </c>
      <c r="FY31" s="159">
        <v>0</v>
      </c>
      <c r="FZ31" s="159">
        <v>0</v>
      </c>
      <c r="GA31" s="159">
        <v>0</v>
      </c>
      <c r="GB31" s="159">
        <v>0</v>
      </c>
      <c r="GC31" s="159">
        <v>0</v>
      </c>
      <c r="GD31" s="159">
        <v>0</v>
      </c>
      <c r="GE31" s="159">
        <v>0</v>
      </c>
      <c r="GF31" s="159">
        <v>0</v>
      </c>
      <c r="GG31" s="159">
        <v>0</v>
      </c>
      <c r="GH31" s="159">
        <v>0</v>
      </c>
      <c r="GI31" s="159">
        <v>11248640</v>
      </c>
      <c r="GJ31" s="159">
        <v>0</v>
      </c>
      <c r="GK31" s="159">
        <v>0</v>
      </c>
      <c r="GL31" s="159">
        <v>0</v>
      </c>
      <c r="GM31" s="159">
        <v>0</v>
      </c>
      <c r="GN31" s="159">
        <v>0</v>
      </c>
      <c r="GO31" s="159">
        <v>0</v>
      </c>
      <c r="GP31" s="159">
        <v>0</v>
      </c>
      <c r="GQ31" s="159">
        <v>11248640</v>
      </c>
      <c r="GR31" s="159">
        <v>0</v>
      </c>
      <c r="GS31" s="159">
        <v>0</v>
      </c>
      <c r="GT31" s="159">
        <v>0</v>
      </c>
      <c r="GU31" s="159">
        <v>0</v>
      </c>
      <c r="GV31" s="159">
        <v>11248640</v>
      </c>
      <c r="GW31" s="159">
        <v>11248640</v>
      </c>
      <c r="GX31" s="160">
        <v>42464640</v>
      </c>
    </row>
    <row r="32" spans="1:206" ht="28.8">
      <c r="A32" s="156">
        <v>220102900</v>
      </c>
      <c r="B32" s="156" t="s">
        <v>834</v>
      </c>
      <c r="C32" s="157">
        <v>30</v>
      </c>
      <c r="D32" s="158" t="str">
        <f>_xlfn.XLOOKUP(C32,'[1]Estrategico f'!B:B,'[1]Estrategico f'!U:U,"",0)</f>
        <v>Beneficiarios de transporte escolar</v>
      </c>
      <c r="E32" s="158" t="str">
        <f>_xlfn.XLOOKUP(C32,'[1]Estrategico f'!B:B,'[1]Estrategico f'!V:V,"",0)</f>
        <v>Acciones de prevención y Seguridad Vial (adquisición de vehículos de transporte escolar) (*)</v>
      </c>
      <c r="F32" s="159">
        <v>0</v>
      </c>
      <c r="G32" s="159">
        <v>0</v>
      </c>
      <c r="H32" s="159">
        <v>0</v>
      </c>
      <c r="I32" s="159">
        <v>0</v>
      </c>
      <c r="J32" s="159">
        <v>0</v>
      </c>
      <c r="K32" s="159">
        <v>0</v>
      </c>
      <c r="L32" s="159">
        <v>0</v>
      </c>
      <c r="M32" s="159">
        <v>0</v>
      </c>
      <c r="N32" s="159">
        <v>0</v>
      </c>
      <c r="O32" s="159">
        <v>0</v>
      </c>
      <c r="P32" s="159">
        <v>0</v>
      </c>
      <c r="Q32" s="159">
        <v>0</v>
      </c>
      <c r="R32" s="159">
        <v>0</v>
      </c>
      <c r="S32" s="159">
        <v>0</v>
      </c>
      <c r="T32" s="159">
        <v>2000000</v>
      </c>
      <c r="U32" s="159">
        <v>0</v>
      </c>
      <c r="V32" s="159">
        <v>0</v>
      </c>
      <c r="W32" s="159">
        <v>0</v>
      </c>
      <c r="X32" s="159">
        <v>0</v>
      </c>
      <c r="Y32" s="159">
        <v>0</v>
      </c>
      <c r="Z32" s="159">
        <v>0</v>
      </c>
      <c r="AA32" s="159">
        <v>0</v>
      </c>
      <c r="AB32" s="159">
        <v>2000000</v>
      </c>
      <c r="AC32" s="159">
        <v>0</v>
      </c>
      <c r="AD32" s="159">
        <v>0</v>
      </c>
      <c r="AE32" s="159">
        <v>0</v>
      </c>
      <c r="AF32" s="159">
        <v>0</v>
      </c>
      <c r="AG32" s="159">
        <v>2000000</v>
      </c>
      <c r="AH32" s="159">
        <v>2000000</v>
      </c>
      <c r="AI32" s="159">
        <v>0</v>
      </c>
      <c r="AJ32" s="159">
        <v>0</v>
      </c>
      <c r="AK32" s="159">
        <v>0</v>
      </c>
      <c r="AL32" s="159">
        <v>0</v>
      </c>
      <c r="AM32" s="159">
        <v>0</v>
      </c>
      <c r="AN32" s="159">
        <v>0</v>
      </c>
      <c r="AO32" s="159">
        <v>0</v>
      </c>
      <c r="AP32" s="159">
        <v>0</v>
      </c>
      <c r="AQ32" s="159">
        <v>0</v>
      </c>
      <c r="AR32" s="159">
        <v>0</v>
      </c>
      <c r="AS32" s="159">
        <v>0</v>
      </c>
      <c r="AT32" s="159">
        <v>0</v>
      </c>
      <c r="AU32" s="159">
        <v>0</v>
      </c>
      <c r="AV32" s="159">
        <v>0</v>
      </c>
      <c r="AW32" s="159">
        <v>0</v>
      </c>
      <c r="AX32" s="159">
        <v>0</v>
      </c>
      <c r="AY32" s="159">
        <v>0</v>
      </c>
      <c r="AZ32" s="159">
        <v>0</v>
      </c>
      <c r="BA32" s="159">
        <v>0</v>
      </c>
      <c r="BB32" s="159">
        <v>0</v>
      </c>
      <c r="BC32" s="159">
        <v>0</v>
      </c>
      <c r="BD32" s="159">
        <v>0</v>
      </c>
      <c r="BE32" s="159">
        <v>0</v>
      </c>
      <c r="BF32" s="159">
        <v>0</v>
      </c>
      <c r="BG32" s="159">
        <v>0</v>
      </c>
      <c r="BH32" s="159">
        <v>0</v>
      </c>
      <c r="BI32" s="159">
        <v>0</v>
      </c>
      <c r="BJ32" s="159">
        <v>0</v>
      </c>
      <c r="BK32" s="159">
        <v>2080000</v>
      </c>
      <c r="BL32" s="159">
        <v>0</v>
      </c>
      <c r="BM32" s="159">
        <v>0</v>
      </c>
      <c r="BN32" s="159">
        <v>0</v>
      </c>
      <c r="BO32" s="159">
        <v>0</v>
      </c>
      <c r="BP32" s="159">
        <v>0</v>
      </c>
      <c r="BQ32" s="159">
        <v>0</v>
      </c>
      <c r="BR32" s="159">
        <v>0</v>
      </c>
      <c r="BS32" s="159">
        <v>2080000</v>
      </c>
      <c r="BT32" s="159">
        <v>0</v>
      </c>
      <c r="BU32" s="159">
        <v>0</v>
      </c>
      <c r="BV32" s="159">
        <v>0</v>
      </c>
      <c r="BW32" s="159">
        <v>0</v>
      </c>
      <c r="BX32" s="159">
        <v>2080000</v>
      </c>
      <c r="BY32" s="159">
        <v>0</v>
      </c>
      <c r="BZ32" s="159">
        <v>0</v>
      </c>
      <c r="CA32" s="159">
        <v>0</v>
      </c>
      <c r="CB32" s="159">
        <v>0</v>
      </c>
      <c r="CC32" s="159">
        <v>0</v>
      </c>
      <c r="CD32" s="159">
        <v>0</v>
      </c>
      <c r="CE32" s="159">
        <v>0</v>
      </c>
      <c r="CF32" s="159">
        <v>0</v>
      </c>
      <c r="CG32" s="159">
        <v>0</v>
      </c>
      <c r="CH32" s="159">
        <v>0</v>
      </c>
      <c r="CI32" s="159">
        <v>0</v>
      </c>
      <c r="CJ32" s="159">
        <v>0</v>
      </c>
      <c r="CK32" s="159">
        <v>0</v>
      </c>
      <c r="CL32" s="159">
        <v>0</v>
      </c>
      <c r="CM32" s="159">
        <v>2080000</v>
      </c>
      <c r="CN32" s="159">
        <v>0</v>
      </c>
      <c r="CO32" s="159">
        <v>0</v>
      </c>
      <c r="CP32" s="159">
        <v>0</v>
      </c>
      <c r="CQ32" s="159">
        <v>0</v>
      </c>
      <c r="CR32" s="159">
        <v>0</v>
      </c>
      <c r="CS32" s="159">
        <v>0</v>
      </c>
      <c r="CT32" s="159">
        <v>0</v>
      </c>
      <c r="CU32" s="159">
        <v>0</v>
      </c>
      <c r="CV32" s="159">
        <v>0</v>
      </c>
      <c r="CW32" s="159">
        <v>0</v>
      </c>
      <c r="CX32" s="159">
        <v>0</v>
      </c>
      <c r="CY32" s="159" t="s">
        <v>931</v>
      </c>
      <c r="CZ32" s="159">
        <v>0</v>
      </c>
      <c r="DA32" s="159">
        <v>0</v>
      </c>
      <c r="DB32" s="159">
        <v>0</v>
      </c>
      <c r="DC32" s="159">
        <v>0</v>
      </c>
      <c r="DD32" s="159">
        <v>0</v>
      </c>
      <c r="DE32" s="159">
        <v>0</v>
      </c>
      <c r="DF32" s="159">
        <v>0</v>
      </c>
      <c r="DG32" s="159">
        <v>0</v>
      </c>
      <c r="DH32" s="159">
        <v>0</v>
      </c>
      <c r="DI32" s="159">
        <v>0</v>
      </c>
      <c r="DJ32" s="159">
        <v>0</v>
      </c>
      <c r="DK32" s="159">
        <v>0</v>
      </c>
      <c r="DL32" s="159">
        <v>0</v>
      </c>
      <c r="DM32" s="159">
        <v>0</v>
      </c>
      <c r="DN32" s="159">
        <v>0</v>
      </c>
      <c r="DO32" s="159">
        <v>0</v>
      </c>
      <c r="DP32" s="159">
        <v>2163200</v>
      </c>
      <c r="DQ32" s="159">
        <v>0</v>
      </c>
      <c r="DR32" s="159">
        <v>0</v>
      </c>
      <c r="DS32" s="159">
        <v>0</v>
      </c>
      <c r="DT32" s="159">
        <v>0</v>
      </c>
      <c r="DU32" s="159">
        <v>0</v>
      </c>
      <c r="DV32" s="159">
        <v>0</v>
      </c>
      <c r="DW32" s="159">
        <v>0</v>
      </c>
      <c r="DX32" s="159">
        <v>2163200</v>
      </c>
      <c r="DY32" s="159">
        <v>0</v>
      </c>
      <c r="DZ32" s="159">
        <v>0</v>
      </c>
      <c r="EA32" s="159">
        <v>0</v>
      </c>
      <c r="EB32" s="159">
        <v>0</v>
      </c>
      <c r="EC32" s="159">
        <v>2163200</v>
      </c>
      <c r="ED32" s="159">
        <v>0</v>
      </c>
      <c r="EE32" s="159">
        <v>0</v>
      </c>
      <c r="EF32" s="159">
        <v>0</v>
      </c>
      <c r="EG32" s="159">
        <v>0</v>
      </c>
      <c r="EH32" s="159">
        <v>0</v>
      </c>
      <c r="EI32" s="159">
        <v>0</v>
      </c>
      <c r="EJ32" s="159">
        <v>0</v>
      </c>
      <c r="EK32" s="159">
        <v>0</v>
      </c>
      <c r="EL32" s="159">
        <v>0</v>
      </c>
      <c r="EM32" s="159">
        <v>0</v>
      </c>
      <c r="EN32" s="159">
        <v>0</v>
      </c>
      <c r="EO32" s="159">
        <v>0</v>
      </c>
      <c r="EP32" s="159">
        <v>0</v>
      </c>
      <c r="EQ32" s="159">
        <v>0</v>
      </c>
      <c r="ER32" s="159">
        <v>2163200</v>
      </c>
      <c r="ES32" s="159">
        <v>0</v>
      </c>
      <c r="ET32" s="159">
        <v>0</v>
      </c>
      <c r="EU32" s="159">
        <v>0</v>
      </c>
      <c r="EV32" s="159">
        <v>0</v>
      </c>
      <c r="EW32" s="159">
        <v>0</v>
      </c>
      <c r="EX32" s="159">
        <v>0</v>
      </c>
      <c r="EY32" s="159">
        <v>0</v>
      </c>
      <c r="EZ32" s="159">
        <v>0</v>
      </c>
      <c r="FA32" s="159">
        <v>0</v>
      </c>
      <c r="FB32" s="159">
        <v>0</v>
      </c>
      <c r="FC32" s="159">
        <v>0</v>
      </c>
      <c r="FD32" s="159">
        <v>0</v>
      </c>
      <c r="FE32" s="159">
        <v>0</v>
      </c>
      <c r="FF32" s="159">
        <v>0</v>
      </c>
      <c r="FG32" s="159">
        <v>0</v>
      </c>
      <c r="FH32" s="159">
        <v>0</v>
      </c>
      <c r="FI32" s="159">
        <v>0</v>
      </c>
      <c r="FJ32" s="159">
        <v>0</v>
      </c>
      <c r="FK32" s="159">
        <v>0</v>
      </c>
      <c r="FL32" s="159">
        <v>0</v>
      </c>
      <c r="FM32" s="159">
        <v>0</v>
      </c>
      <c r="FN32" s="159">
        <v>0</v>
      </c>
      <c r="FO32" s="159">
        <v>0</v>
      </c>
      <c r="FP32" s="159">
        <v>0</v>
      </c>
      <c r="FQ32" s="159">
        <v>0</v>
      </c>
      <c r="FR32" s="159">
        <v>0</v>
      </c>
      <c r="FS32" s="159">
        <v>0</v>
      </c>
      <c r="FT32" s="159">
        <v>0</v>
      </c>
      <c r="FU32" s="159">
        <v>2249728</v>
      </c>
      <c r="FV32" s="159">
        <v>0</v>
      </c>
      <c r="FW32" s="159">
        <v>0</v>
      </c>
      <c r="FX32" s="159">
        <v>0</v>
      </c>
      <c r="FY32" s="159">
        <v>0</v>
      </c>
      <c r="FZ32" s="159">
        <v>0</v>
      </c>
      <c r="GA32" s="159">
        <v>0</v>
      </c>
      <c r="GB32" s="159">
        <v>0</v>
      </c>
      <c r="GC32" s="159">
        <v>2249728</v>
      </c>
      <c r="GD32" s="159">
        <v>0</v>
      </c>
      <c r="GE32" s="159">
        <v>0</v>
      </c>
      <c r="GF32" s="159">
        <v>0</v>
      </c>
      <c r="GG32" s="159">
        <v>0</v>
      </c>
      <c r="GH32" s="159">
        <v>2249728</v>
      </c>
      <c r="GI32" s="159">
        <v>0</v>
      </c>
      <c r="GJ32" s="159">
        <v>0</v>
      </c>
      <c r="GK32" s="159">
        <v>0</v>
      </c>
      <c r="GL32" s="159">
        <v>0</v>
      </c>
      <c r="GM32" s="159">
        <v>0</v>
      </c>
      <c r="GN32" s="159">
        <v>0</v>
      </c>
      <c r="GO32" s="159">
        <v>0</v>
      </c>
      <c r="GP32" s="159">
        <v>0</v>
      </c>
      <c r="GQ32" s="159">
        <v>0</v>
      </c>
      <c r="GR32" s="159">
        <v>0</v>
      </c>
      <c r="GS32" s="159">
        <v>0</v>
      </c>
      <c r="GT32" s="159">
        <v>0</v>
      </c>
      <c r="GU32" s="159">
        <v>0</v>
      </c>
      <c r="GV32" s="159">
        <v>0</v>
      </c>
      <c r="GW32" s="159">
        <v>2249728</v>
      </c>
      <c r="GX32" s="160">
        <v>8492928</v>
      </c>
    </row>
    <row r="33" spans="1:206" ht="28.8">
      <c r="A33" s="156">
        <v>220100600</v>
      </c>
      <c r="B33" s="156" t="s">
        <v>834</v>
      </c>
      <c r="C33" s="157">
        <v>31</v>
      </c>
      <c r="D33" s="158" t="str">
        <f>_xlfn.XLOOKUP(C33,'[1]Estrategico f'!B:B,'[1]Estrategico f'!U:U,"",0)</f>
        <v xml:space="preserve">Entidades y organizaciones asistidas técnicamente </v>
      </c>
      <c r="E33" s="158" t="str">
        <f>_xlfn.XLOOKUP(C33,'[1]Estrategico f'!B:B,'[1]Estrategico f'!V:V,"",0)</f>
        <v>Apoyar y acompañar los Planes de mejoramiento de los PEI de las Instituciones Educativas, de entornos urbanos y rurales</v>
      </c>
      <c r="F33" s="159">
        <v>0</v>
      </c>
      <c r="G33" s="159">
        <v>0</v>
      </c>
      <c r="H33" s="159">
        <v>0</v>
      </c>
      <c r="I33" s="159">
        <v>0</v>
      </c>
      <c r="J33" s="159">
        <v>0</v>
      </c>
      <c r="K33" s="159">
        <v>0</v>
      </c>
      <c r="L33" s="159">
        <v>0</v>
      </c>
      <c r="M33" s="159">
        <v>0</v>
      </c>
      <c r="N33" s="159">
        <v>0</v>
      </c>
      <c r="O33" s="159">
        <v>0</v>
      </c>
      <c r="P33" s="159">
        <v>0</v>
      </c>
      <c r="Q33" s="159">
        <v>0</v>
      </c>
      <c r="R33" s="159">
        <v>0</v>
      </c>
      <c r="S33" s="159">
        <v>0</v>
      </c>
      <c r="T33" s="159">
        <v>4000000</v>
      </c>
      <c r="U33" s="159">
        <v>0</v>
      </c>
      <c r="V33" s="159">
        <v>0</v>
      </c>
      <c r="W33" s="159">
        <v>0</v>
      </c>
      <c r="X33" s="159">
        <v>0</v>
      </c>
      <c r="Y33" s="159">
        <v>0</v>
      </c>
      <c r="Z33" s="159">
        <v>0</v>
      </c>
      <c r="AA33" s="159">
        <v>0</v>
      </c>
      <c r="AB33" s="159">
        <v>4000000</v>
      </c>
      <c r="AC33" s="159">
        <v>0</v>
      </c>
      <c r="AD33" s="159">
        <v>0</v>
      </c>
      <c r="AE33" s="159">
        <v>0</v>
      </c>
      <c r="AF33" s="159">
        <v>0</v>
      </c>
      <c r="AG33" s="159">
        <v>4000000</v>
      </c>
      <c r="AH33" s="159">
        <v>4000000</v>
      </c>
      <c r="AI33" s="159">
        <v>0</v>
      </c>
      <c r="AJ33" s="159">
        <v>0</v>
      </c>
      <c r="AK33" s="159">
        <v>0</v>
      </c>
      <c r="AL33" s="159">
        <v>0</v>
      </c>
      <c r="AM33" s="159">
        <v>0</v>
      </c>
      <c r="AN33" s="159">
        <v>0</v>
      </c>
      <c r="AO33" s="159">
        <v>0</v>
      </c>
      <c r="AP33" s="159">
        <v>0</v>
      </c>
      <c r="AQ33" s="159">
        <v>0</v>
      </c>
      <c r="AR33" s="159">
        <v>0</v>
      </c>
      <c r="AS33" s="159">
        <v>0</v>
      </c>
      <c r="AT33" s="159">
        <v>0</v>
      </c>
      <c r="AU33" s="159">
        <v>0</v>
      </c>
      <c r="AV33" s="159">
        <v>0</v>
      </c>
      <c r="AW33" s="159">
        <v>0</v>
      </c>
      <c r="AX33" s="159">
        <v>0</v>
      </c>
      <c r="AY33" s="159">
        <v>0</v>
      </c>
      <c r="AZ33" s="159">
        <v>0</v>
      </c>
      <c r="BA33" s="159">
        <v>0</v>
      </c>
      <c r="BB33" s="159">
        <v>0</v>
      </c>
      <c r="BC33" s="159">
        <v>0</v>
      </c>
      <c r="BD33" s="159">
        <v>0</v>
      </c>
      <c r="BE33" s="159">
        <v>0</v>
      </c>
      <c r="BF33" s="159">
        <v>0</v>
      </c>
      <c r="BG33" s="159">
        <v>0</v>
      </c>
      <c r="BH33" s="159">
        <v>0</v>
      </c>
      <c r="BI33" s="159">
        <v>0</v>
      </c>
      <c r="BJ33" s="159">
        <v>0</v>
      </c>
      <c r="BK33" s="159">
        <v>0</v>
      </c>
      <c r="BL33" s="159">
        <v>0</v>
      </c>
      <c r="BM33" s="159">
        <v>0</v>
      </c>
      <c r="BN33" s="159">
        <v>0</v>
      </c>
      <c r="BO33" s="159">
        <v>0</v>
      </c>
      <c r="BP33" s="159">
        <v>0</v>
      </c>
      <c r="BQ33" s="159">
        <v>0</v>
      </c>
      <c r="BR33" s="159">
        <v>0</v>
      </c>
      <c r="BS33" s="159">
        <v>0</v>
      </c>
      <c r="BT33" s="159">
        <v>0</v>
      </c>
      <c r="BU33" s="159">
        <v>0</v>
      </c>
      <c r="BV33" s="159">
        <v>0</v>
      </c>
      <c r="BW33" s="159">
        <v>0</v>
      </c>
      <c r="BX33" s="159">
        <v>0</v>
      </c>
      <c r="BY33" s="159">
        <v>4160000</v>
      </c>
      <c r="BZ33" s="159">
        <v>0</v>
      </c>
      <c r="CA33" s="159">
        <v>0</v>
      </c>
      <c r="CB33" s="159">
        <v>0</v>
      </c>
      <c r="CC33" s="159">
        <v>0</v>
      </c>
      <c r="CD33" s="159">
        <v>0</v>
      </c>
      <c r="CE33" s="159">
        <v>0</v>
      </c>
      <c r="CF33" s="159">
        <v>0</v>
      </c>
      <c r="CG33" s="159">
        <v>4160000</v>
      </c>
      <c r="CH33" s="159">
        <v>0</v>
      </c>
      <c r="CI33" s="159">
        <v>0</v>
      </c>
      <c r="CJ33" s="159">
        <v>0</v>
      </c>
      <c r="CK33" s="159">
        <v>0</v>
      </c>
      <c r="CL33" s="159">
        <v>4160000</v>
      </c>
      <c r="CM33" s="159">
        <v>4160000</v>
      </c>
      <c r="CN33" s="159">
        <v>0</v>
      </c>
      <c r="CO33" s="159">
        <v>0</v>
      </c>
      <c r="CP33" s="159">
        <v>0</v>
      </c>
      <c r="CQ33" s="159">
        <v>0</v>
      </c>
      <c r="CR33" s="159">
        <v>0</v>
      </c>
      <c r="CS33" s="159">
        <v>0</v>
      </c>
      <c r="CT33" s="159">
        <v>0</v>
      </c>
      <c r="CU33" s="159">
        <v>0</v>
      </c>
      <c r="CV33" s="159">
        <v>0</v>
      </c>
      <c r="CW33" s="159">
        <v>0</v>
      </c>
      <c r="CX33" s="159">
        <v>0</v>
      </c>
      <c r="CY33" s="159" t="s">
        <v>931</v>
      </c>
      <c r="CZ33" s="159">
        <v>0</v>
      </c>
      <c r="DA33" s="159">
        <v>0</v>
      </c>
      <c r="DB33" s="159">
        <v>0</v>
      </c>
      <c r="DC33" s="159">
        <v>0</v>
      </c>
      <c r="DD33" s="159">
        <v>0</v>
      </c>
      <c r="DE33" s="159">
        <v>0</v>
      </c>
      <c r="DF33" s="159">
        <v>0</v>
      </c>
      <c r="DG33" s="159">
        <v>0</v>
      </c>
      <c r="DH33" s="159">
        <v>0</v>
      </c>
      <c r="DI33" s="159">
        <v>0</v>
      </c>
      <c r="DJ33" s="159">
        <v>0</v>
      </c>
      <c r="DK33" s="159">
        <v>0</v>
      </c>
      <c r="DL33" s="159">
        <v>0</v>
      </c>
      <c r="DM33" s="159">
        <v>0</v>
      </c>
      <c r="DN33" s="159">
        <v>0</v>
      </c>
      <c r="DO33" s="159">
        <v>0</v>
      </c>
      <c r="DP33" s="159">
        <v>0</v>
      </c>
      <c r="DQ33" s="159">
        <v>0</v>
      </c>
      <c r="DR33" s="159">
        <v>0</v>
      </c>
      <c r="DS33" s="159">
        <v>0</v>
      </c>
      <c r="DT33" s="159">
        <v>0</v>
      </c>
      <c r="DU33" s="159">
        <v>0</v>
      </c>
      <c r="DV33" s="159">
        <v>0</v>
      </c>
      <c r="DW33" s="159">
        <v>0</v>
      </c>
      <c r="DX33" s="159">
        <v>0</v>
      </c>
      <c r="DY33" s="159">
        <v>0</v>
      </c>
      <c r="DZ33" s="159">
        <v>0</v>
      </c>
      <c r="EA33" s="159">
        <v>0</v>
      </c>
      <c r="EB33" s="159">
        <v>0</v>
      </c>
      <c r="EC33" s="159">
        <v>0</v>
      </c>
      <c r="ED33" s="159">
        <v>4326400</v>
      </c>
      <c r="EE33" s="159">
        <v>0</v>
      </c>
      <c r="EF33" s="159">
        <v>0</v>
      </c>
      <c r="EG33" s="159">
        <v>0</v>
      </c>
      <c r="EH33" s="159">
        <v>0</v>
      </c>
      <c r="EI33" s="159">
        <v>0</v>
      </c>
      <c r="EJ33" s="159">
        <v>0</v>
      </c>
      <c r="EK33" s="159">
        <v>0</v>
      </c>
      <c r="EL33" s="159">
        <v>4326400</v>
      </c>
      <c r="EM33" s="159">
        <v>0</v>
      </c>
      <c r="EN33" s="159">
        <v>0</v>
      </c>
      <c r="EO33" s="159">
        <v>0</v>
      </c>
      <c r="EP33" s="159">
        <v>0</v>
      </c>
      <c r="EQ33" s="159">
        <v>4326400</v>
      </c>
      <c r="ER33" s="159">
        <v>4326400</v>
      </c>
      <c r="ES33" s="159">
        <v>0</v>
      </c>
      <c r="ET33" s="159">
        <v>0</v>
      </c>
      <c r="EU33" s="159">
        <v>0</v>
      </c>
      <c r="EV33" s="159">
        <v>0</v>
      </c>
      <c r="EW33" s="159">
        <v>0</v>
      </c>
      <c r="EX33" s="159">
        <v>0</v>
      </c>
      <c r="EY33" s="159">
        <v>0</v>
      </c>
      <c r="EZ33" s="159">
        <v>0</v>
      </c>
      <c r="FA33" s="159">
        <v>0</v>
      </c>
      <c r="FB33" s="159">
        <v>0</v>
      </c>
      <c r="FC33" s="159">
        <v>0</v>
      </c>
      <c r="FD33" s="159">
        <v>0</v>
      </c>
      <c r="FE33" s="159">
        <v>0</v>
      </c>
      <c r="FF33" s="159">
        <v>0</v>
      </c>
      <c r="FG33" s="159">
        <v>0</v>
      </c>
      <c r="FH33" s="159">
        <v>0</v>
      </c>
      <c r="FI33" s="159">
        <v>0</v>
      </c>
      <c r="FJ33" s="159">
        <v>0</v>
      </c>
      <c r="FK33" s="159">
        <v>0</v>
      </c>
      <c r="FL33" s="159">
        <v>0</v>
      </c>
      <c r="FM33" s="159">
        <v>0</v>
      </c>
      <c r="FN33" s="159">
        <v>0</v>
      </c>
      <c r="FO33" s="159">
        <v>0</v>
      </c>
      <c r="FP33" s="159">
        <v>0</v>
      </c>
      <c r="FQ33" s="159">
        <v>0</v>
      </c>
      <c r="FR33" s="159">
        <v>0</v>
      </c>
      <c r="FS33" s="159">
        <v>0</v>
      </c>
      <c r="FT33" s="159">
        <v>0</v>
      </c>
      <c r="FU33" s="159">
        <v>0</v>
      </c>
      <c r="FV33" s="159">
        <v>0</v>
      </c>
      <c r="FW33" s="159">
        <v>0</v>
      </c>
      <c r="FX33" s="159">
        <v>0</v>
      </c>
      <c r="FY33" s="159">
        <v>0</v>
      </c>
      <c r="FZ33" s="159">
        <v>0</v>
      </c>
      <c r="GA33" s="159">
        <v>0</v>
      </c>
      <c r="GB33" s="159">
        <v>0</v>
      </c>
      <c r="GC33" s="159">
        <v>0</v>
      </c>
      <c r="GD33" s="159">
        <v>0</v>
      </c>
      <c r="GE33" s="159">
        <v>0</v>
      </c>
      <c r="GF33" s="159">
        <v>0</v>
      </c>
      <c r="GG33" s="159">
        <v>0</v>
      </c>
      <c r="GH33" s="159">
        <v>0</v>
      </c>
      <c r="GI33" s="159">
        <v>4499456</v>
      </c>
      <c r="GJ33" s="159">
        <v>0</v>
      </c>
      <c r="GK33" s="159">
        <v>0</v>
      </c>
      <c r="GL33" s="159">
        <v>0</v>
      </c>
      <c r="GM33" s="159">
        <v>0</v>
      </c>
      <c r="GN33" s="159">
        <v>0</v>
      </c>
      <c r="GO33" s="159">
        <v>0</v>
      </c>
      <c r="GP33" s="159">
        <v>0</v>
      </c>
      <c r="GQ33" s="159">
        <v>4499456</v>
      </c>
      <c r="GR33" s="159">
        <v>0</v>
      </c>
      <c r="GS33" s="159">
        <v>0</v>
      </c>
      <c r="GT33" s="159">
        <v>0</v>
      </c>
      <c r="GU33" s="159">
        <v>0</v>
      </c>
      <c r="GV33" s="159">
        <v>4499456</v>
      </c>
      <c r="GW33" s="159">
        <v>4499456</v>
      </c>
      <c r="GX33" s="160">
        <v>16985856</v>
      </c>
    </row>
    <row r="34" spans="1:206" ht="43.2">
      <c r="A34" s="156">
        <v>220108100</v>
      </c>
      <c r="B34" s="156" t="s">
        <v>834</v>
      </c>
      <c r="C34" s="157">
        <v>32</v>
      </c>
      <c r="D34" s="158" t="str">
        <f>_xlfn.XLOOKUP(C34,'[1]Estrategico f'!B:B,'[1]Estrategico f'!U:U,"",0)</f>
        <v>Sedes educativas apoyadas en la implementación de la ruta de atención integral para la convivencia escolar</v>
      </c>
      <c r="E34" s="158" t="str">
        <f>_xlfn.XLOOKUP(C34,'[1]Estrategico f'!B:B,'[1]Estrategico f'!V:V,"",0)</f>
        <v>Fortalecer la Cátedra de Paz, Cátedra de estudios Afrocolombianos, Ciudadanía, Resolución de Conflictos, Manuales de Convivencia y transversales</v>
      </c>
      <c r="F34" s="159">
        <v>0</v>
      </c>
      <c r="G34" s="159">
        <v>0</v>
      </c>
      <c r="H34" s="159">
        <v>0</v>
      </c>
      <c r="I34" s="159">
        <v>0</v>
      </c>
      <c r="J34" s="159">
        <v>0</v>
      </c>
      <c r="K34" s="159">
        <v>0</v>
      </c>
      <c r="L34" s="159">
        <v>0</v>
      </c>
      <c r="M34" s="159">
        <v>0</v>
      </c>
      <c r="N34" s="159">
        <v>0</v>
      </c>
      <c r="O34" s="159">
        <v>0</v>
      </c>
      <c r="P34" s="159">
        <v>0</v>
      </c>
      <c r="Q34" s="159">
        <v>0</v>
      </c>
      <c r="R34" s="159">
        <v>0</v>
      </c>
      <c r="S34" s="159">
        <v>0</v>
      </c>
      <c r="T34" s="159">
        <v>30000000</v>
      </c>
      <c r="U34" s="159">
        <v>0</v>
      </c>
      <c r="V34" s="159">
        <v>0</v>
      </c>
      <c r="W34" s="159">
        <v>0</v>
      </c>
      <c r="X34" s="159">
        <v>0</v>
      </c>
      <c r="Y34" s="159">
        <v>0</v>
      </c>
      <c r="Z34" s="159">
        <v>0</v>
      </c>
      <c r="AA34" s="159">
        <v>0</v>
      </c>
      <c r="AB34" s="159">
        <v>30000000</v>
      </c>
      <c r="AC34" s="159">
        <v>0</v>
      </c>
      <c r="AD34" s="159">
        <v>0</v>
      </c>
      <c r="AE34" s="159">
        <v>0</v>
      </c>
      <c r="AF34" s="159">
        <v>0</v>
      </c>
      <c r="AG34" s="159">
        <v>30000000</v>
      </c>
      <c r="AH34" s="159">
        <v>30000000</v>
      </c>
      <c r="AI34" s="159">
        <v>0</v>
      </c>
      <c r="AJ34" s="159">
        <v>0</v>
      </c>
      <c r="AK34" s="159">
        <v>0</v>
      </c>
      <c r="AL34" s="159">
        <v>0</v>
      </c>
      <c r="AM34" s="159">
        <v>0</v>
      </c>
      <c r="AN34" s="159">
        <v>0</v>
      </c>
      <c r="AO34" s="159">
        <v>0</v>
      </c>
      <c r="AP34" s="159">
        <v>0</v>
      </c>
      <c r="AQ34" s="159">
        <v>0</v>
      </c>
      <c r="AR34" s="159">
        <v>0</v>
      </c>
      <c r="AS34" s="159">
        <v>0</v>
      </c>
      <c r="AT34" s="159">
        <v>0</v>
      </c>
      <c r="AU34" s="159">
        <v>0</v>
      </c>
      <c r="AV34" s="159">
        <v>0</v>
      </c>
      <c r="AW34" s="159">
        <v>0</v>
      </c>
      <c r="AX34" s="159">
        <v>0</v>
      </c>
      <c r="AY34" s="159">
        <v>0</v>
      </c>
      <c r="AZ34" s="159">
        <v>0</v>
      </c>
      <c r="BA34" s="159">
        <v>0</v>
      </c>
      <c r="BB34" s="159">
        <v>0</v>
      </c>
      <c r="BC34" s="159">
        <v>0</v>
      </c>
      <c r="BD34" s="159">
        <v>0</v>
      </c>
      <c r="BE34" s="159">
        <v>0</v>
      </c>
      <c r="BF34" s="159">
        <v>0</v>
      </c>
      <c r="BG34" s="159">
        <v>0</v>
      </c>
      <c r="BH34" s="159">
        <v>0</v>
      </c>
      <c r="BI34" s="159">
        <v>0</v>
      </c>
      <c r="BJ34" s="159">
        <v>0</v>
      </c>
      <c r="BK34" s="159">
        <v>0</v>
      </c>
      <c r="BL34" s="159">
        <v>0</v>
      </c>
      <c r="BM34" s="159">
        <v>0</v>
      </c>
      <c r="BN34" s="159">
        <v>0</v>
      </c>
      <c r="BO34" s="159">
        <v>0</v>
      </c>
      <c r="BP34" s="159">
        <v>0</v>
      </c>
      <c r="BQ34" s="159">
        <v>0</v>
      </c>
      <c r="BR34" s="159">
        <v>0</v>
      </c>
      <c r="BS34" s="159">
        <v>0</v>
      </c>
      <c r="BT34" s="159">
        <v>0</v>
      </c>
      <c r="BU34" s="159">
        <v>0</v>
      </c>
      <c r="BV34" s="159">
        <v>0</v>
      </c>
      <c r="BW34" s="159">
        <v>0</v>
      </c>
      <c r="BX34" s="159">
        <v>0</v>
      </c>
      <c r="BY34" s="159">
        <v>31200000</v>
      </c>
      <c r="BZ34" s="159">
        <v>0</v>
      </c>
      <c r="CA34" s="159">
        <v>0</v>
      </c>
      <c r="CB34" s="159">
        <v>0</v>
      </c>
      <c r="CC34" s="159">
        <v>0</v>
      </c>
      <c r="CD34" s="159">
        <v>0</v>
      </c>
      <c r="CE34" s="159">
        <v>0</v>
      </c>
      <c r="CF34" s="159">
        <v>0</v>
      </c>
      <c r="CG34" s="159">
        <v>31200000</v>
      </c>
      <c r="CH34" s="159">
        <v>0</v>
      </c>
      <c r="CI34" s="159">
        <v>0</v>
      </c>
      <c r="CJ34" s="159">
        <v>0</v>
      </c>
      <c r="CK34" s="159">
        <v>0</v>
      </c>
      <c r="CL34" s="159">
        <v>31200000</v>
      </c>
      <c r="CM34" s="159">
        <v>31200000</v>
      </c>
      <c r="CN34" s="159">
        <v>0</v>
      </c>
      <c r="CO34" s="159">
        <v>0</v>
      </c>
      <c r="CP34" s="159">
        <v>0</v>
      </c>
      <c r="CQ34" s="159">
        <v>0</v>
      </c>
      <c r="CR34" s="159">
        <v>0</v>
      </c>
      <c r="CS34" s="159">
        <v>0</v>
      </c>
      <c r="CT34" s="159">
        <v>0</v>
      </c>
      <c r="CU34" s="159">
        <v>0</v>
      </c>
      <c r="CV34" s="159">
        <v>0</v>
      </c>
      <c r="CW34" s="159">
        <v>0</v>
      </c>
      <c r="CX34" s="159">
        <v>0</v>
      </c>
      <c r="CY34" s="159" t="s">
        <v>931</v>
      </c>
      <c r="CZ34" s="159">
        <v>0</v>
      </c>
      <c r="DA34" s="159">
        <v>0</v>
      </c>
      <c r="DB34" s="159">
        <v>0</v>
      </c>
      <c r="DC34" s="159">
        <v>0</v>
      </c>
      <c r="DD34" s="159">
        <v>0</v>
      </c>
      <c r="DE34" s="159">
        <v>0</v>
      </c>
      <c r="DF34" s="159">
        <v>0</v>
      </c>
      <c r="DG34" s="159">
        <v>0</v>
      </c>
      <c r="DH34" s="159">
        <v>0</v>
      </c>
      <c r="DI34" s="159">
        <v>0</v>
      </c>
      <c r="DJ34" s="159">
        <v>0</v>
      </c>
      <c r="DK34" s="159">
        <v>0</v>
      </c>
      <c r="DL34" s="159">
        <v>0</v>
      </c>
      <c r="DM34" s="159">
        <v>0</v>
      </c>
      <c r="DN34" s="159">
        <v>0</v>
      </c>
      <c r="DO34" s="159">
        <v>0</v>
      </c>
      <c r="DP34" s="159">
        <v>0</v>
      </c>
      <c r="DQ34" s="159">
        <v>0</v>
      </c>
      <c r="DR34" s="159">
        <v>0</v>
      </c>
      <c r="DS34" s="159">
        <v>0</v>
      </c>
      <c r="DT34" s="159">
        <v>0</v>
      </c>
      <c r="DU34" s="159">
        <v>0</v>
      </c>
      <c r="DV34" s="159">
        <v>0</v>
      </c>
      <c r="DW34" s="159">
        <v>0</v>
      </c>
      <c r="DX34" s="159">
        <v>0</v>
      </c>
      <c r="DY34" s="159">
        <v>0</v>
      </c>
      <c r="DZ34" s="159">
        <v>0</v>
      </c>
      <c r="EA34" s="159">
        <v>0</v>
      </c>
      <c r="EB34" s="159">
        <v>0</v>
      </c>
      <c r="EC34" s="159">
        <v>0</v>
      </c>
      <c r="ED34" s="159">
        <v>32448000</v>
      </c>
      <c r="EE34" s="159">
        <v>0</v>
      </c>
      <c r="EF34" s="159">
        <v>0</v>
      </c>
      <c r="EG34" s="159">
        <v>0</v>
      </c>
      <c r="EH34" s="159">
        <v>0</v>
      </c>
      <c r="EI34" s="159">
        <v>0</v>
      </c>
      <c r="EJ34" s="159">
        <v>0</v>
      </c>
      <c r="EK34" s="159">
        <v>0</v>
      </c>
      <c r="EL34" s="159">
        <v>32448000</v>
      </c>
      <c r="EM34" s="159">
        <v>0</v>
      </c>
      <c r="EN34" s="159">
        <v>0</v>
      </c>
      <c r="EO34" s="159">
        <v>0</v>
      </c>
      <c r="EP34" s="159">
        <v>0</v>
      </c>
      <c r="EQ34" s="159">
        <v>32448000</v>
      </c>
      <c r="ER34" s="159">
        <v>32448000</v>
      </c>
      <c r="ES34" s="159">
        <v>0</v>
      </c>
      <c r="ET34" s="159">
        <v>0</v>
      </c>
      <c r="EU34" s="159">
        <v>0</v>
      </c>
      <c r="EV34" s="159">
        <v>0</v>
      </c>
      <c r="EW34" s="159">
        <v>0</v>
      </c>
      <c r="EX34" s="159">
        <v>0</v>
      </c>
      <c r="EY34" s="159">
        <v>0</v>
      </c>
      <c r="EZ34" s="159">
        <v>0</v>
      </c>
      <c r="FA34" s="159">
        <v>0</v>
      </c>
      <c r="FB34" s="159">
        <v>0</v>
      </c>
      <c r="FC34" s="159">
        <v>0</v>
      </c>
      <c r="FD34" s="159">
        <v>0</v>
      </c>
      <c r="FE34" s="159">
        <v>0</v>
      </c>
      <c r="FF34" s="159">
        <v>0</v>
      </c>
      <c r="FG34" s="159">
        <v>0</v>
      </c>
      <c r="FH34" s="159">
        <v>0</v>
      </c>
      <c r="FI34" s="159">
        <v>0</v>
      </c>
      <c r="FJ34" s="159">
        <v>0</v>
      </c>
      <c r="FK34" s="159">
        <v>0</v>
      </c>
      <c r="FL34" s="159">
        <v>0</v>
      </c>
      <c r="FM34" s="159">
        <v>0</v>
      </c>
      <c r="FN34" s="159">
        <v>0</v>
      </c>
      <c r="FO34" s="159">
        <v>0</v>
      </c>
      <c r="FP34" s="159">
        <v>0</v>
      </c>
      <c r="FQ34" s="159">
        <v>0</v>
      </c>
      <c r="FR34" s="159">
        <v>0</v>
      </c>
      <c r="FS34" s="159">
        <v>0</v>
      </c>
      <c r="FT34" s="159">
        <v>0</v>
      </c>
      <c r="FU34" s="159">
        <v>0</v>
      </c>
      <c r="FV34" s="159">
        <v>0</v>
      </c>
      <c r="FW34" s="159">
        <v>0</v>
      </c>
      <c r="FX34" s="159">
        <v>0</v>
      </c>
      <c r="FY34" s="159">
        <v>0</v>
      </c>
      <c r="FZ34" s="159">
        <v>0</v>
      </c>
      <c r="GA34" s="159">
        <v>0</v>
      </c>
      <c r="GB34" s="159">
        <v>0</v>
      </c>
      <c r="GC34" s="159">
        <v>0</v>
      </c>
      <c r="GD34" s="159">
        <v>0</v>
      </c>
      <c r="GE34" s="159">
        <v>0</v>
      </c>
      <c r="GF34" s="159">
        <v>0</v>
      </c>
      <c r="GG34" s="159">
        <v>0</v>
      </c>
      <c r="GH34" s="159">
        <v>0</v>
      </c>
      <c r="GI34" s="159">
        <v>33745920</v>
      </c>
      <c r="GJ34" s="159">
        <v>0</v>
      </c>
      <c r="GK34" s="159">
        <v>0</v>
      </c>
      <c r="GL34" s="159">
        <v>0</v>
      </c>
      <c r="GM34" s="159">
        <v>0</v>
      </c>
      <c r="GN34" s="159">
        <v>0</v>
      </c>
      <c r="GO34" s="159">
        <v>0</v>
      </c>
      <c r="GP34" s="159">
        <v>0</v>
      </c>
      <c r="GQ34" s="159">
        <v>33745920</v>
      </c>
      <c r="GR34" s="159">
        <v>0</v>
      </c>
      <c r="GS34" s="159">
        <v>0</v>
      </c>
      <c r="GT34" s="159">
        <v>0</v>
      </c>
      <c r="GU34" s="159">
        <v>0</v>
      </c>
      <c r="GV34" s="159">
        <v>33745920</v>
      </c>
      <c r="GW34" s="159">
        <v>33745920</v>
      </c>
      <c r="GX34" s="160">
        <v>127393920</v>
      </c>
    </row>
    <row r="35" spans="1:206" ht="28.8">
      <c r="A35" s="156">
        <v>220104900</v>
      </c>
      <c r="B35" s="156" t="s">
        <v>834</v>
      </c>
      <c r="C35" s="157">
        <v>33</v>
      </c>
      <c r="D35" s="158" t="str">
        <f>_xlfn.XLOOKUP(C35,'[1]Estrategico f'!B:B,'[1]Estrategico f'!U:U,"",0)</f>
        <v>Personas beneficiadas con procesos de formación informal  (Foro educativo territorial)</v>
      </c>
      <c r="E35" s="158" t="str">
        <f>_xlfn.XLOOKUP(C35,'[1]Estrategico f'!B:B,'[1]Estrategico f'!V:V,"",0)</f>
        <v>Desarrollar Foro Educativo Territorial, Refuerzo Escolar en Lenguaje y Matemáticas, Programa Todos a Aprender y SDC</v>
      </c>
      <c r="F35" s="159">
        <v>0</v>
      </c>
      <c r="G35" s="159">
        <v>0</v>
      </c>
      <c r="H35" s="159">
        <v>0</v>
      </c>
      <c r="I35" s="159">
        <v>0</v>
      </c>
      <c r="J35" s="159">
        <v>0</v>
      </c>
      <c r="K35" s="159">
        <v>0</v>
      </c>
      <c r="L35" s="159">
        <v>0</v>
      </c>
      <c r="M35" s="159">
        <v>0</v>
      </c>
      <c r="N35" s="159">
        <v>0</v>
      </c>
      <c r="O35" s="159">
        <v>0</v>
      </c>
      <c r="P35" s="159">
        <v>0</v>
      </c>
      <c r="Q35" s="159">
        <v>0</v>
      </c>
      <c r="R35" s="159">
        <v>0</v>
      </c>
      <c r="S35" s="159">
        <v>0</v>
      </c>
      <c r="T35" s="159">
        <v>25000000</v>
      </c>
      <c r="U35" s="159">
        <v>0</v>
      </c>
      <c r="V35" s="159">
        <v>0</v>
      </c>
      <c r="W35" s="159">
        <v>0</v>
      </c>
      <c r="X35" s="159">
        <v>0</v>
      </c>
      <c r="Y35" s="159">
        <v>0</v>
      </c>
      <c r="Z35" s="159">
        <v>0</v>
      </c>
      <c r="AA35" s="159">
        <v>0</v>
      </c>
      <c r="AB35" s="159">
        <v>25000000</v>
      </c>
      <c r="AC35" s="159">
        <v>0</v>
      </c>
      <c r="AD35" s="159">
        <v>0</v>
      </c>
      <c r="AE35" s="159">
        <v>0</v>
      </c>
      <c r="AF35" s="159">
        <v>0</v>
      </c>
      <c r="AG35" s="159">
        <v>25000000</v>
      </c>
      <c r="AH35" s="159">
        <v>25000000</v>
      </c>
      <c r="AI35" s="159">
        <v>0</v>
      </c>
      <c r="AJ35" s="159">
        <v>0</v>
      </c>
      <c r="AK35" s="159">
        <v>0</v>
      </c>
      <c r="AL35" s="159">
        <v>0</v>
      </c>
      <c r="AM35" s="159">
        <v>0</v>
      </c>
      <c r="AN35" s="159">
        <v>0</v>
      </c>
      <c r="AO35" s="159">
        <v>0</v>
      </c>
      <c r="AP35" s="159">
        <v>0</v>
      </c>
      <c r="AQ35" s="159">
        <v>0</v>
      </c>
      <c r="AR35" s="159">
        <v>0</v>
      </c>
      <c r="AS35" s="159">
        <v>0</v>
      </c>
      <c r="AT35" s="159">
        <v>0</v>
      </c>
      <c r="AU35" s="159">
        <v>0</v>
      </c>
      <c r="AV35" s="159">
        <v>0</v>
      </c>
      <c r="AW35" s="159">
        <v>0</v>
      </c>
      <c r="AX35" s="159">
        <v>0</v>
      </c>
      <c r="AY35" s="159">
        <v>0</v>
      </c>
      <c r="AZ35" s="159">
        <v>0</v>
      </c>
      <c r="BA35" s="159">
        <v>0</v>
      </c>
      <c r="BB35" s="159">
        <v>0</v>
      </c>
      <c r="BC35" s="159">
        <v>0</v>
      </c>
      <c r="BD35" s="159">
        <v>0</v>
      </c>
      <c r="BE35" s="159">
        <v>0</v>
      </c>
      <c r="BF35" s="159">
        <v>0</v>
      </c>
      <c r="BG35" s="159">
        <v>0</v>
      </c>
      <c r="BH35" s="159">
        <v>0</v>
      </c>
      <c r="BI35" s="159">
        <v>0</v>
      </c>
      <c r="BJ35" s="159">
        <v>0</v>
      </c>
      <c r="BK35" s="159">
        <v>0</v>
      </c>
      <c r="BL35" s="159">
        <v>0</v>
      </c>
      <c r="BM35" s="159">
        <v>0</v>
      </c>
      <c r="BN35" s="159">
        <v>0</v>
      </c>
      <c r="BO35" s="159">
        <v>0</v>
      </c>
      <c r="BP35" s="159">
        <v>0</v>
      </c>
      <c r="BQ35" s="159">
        <v>0</v>
      </c>
      <c r="BR35" s="159">
        <v>0</v>
      </c>
      <c r="BS35" s="159">
        <v>0</v>
      </c>
      <c r="BT35" s="159">
        <v>0</v>
      </c>
      <c r="BU35" s="159">
        <v>0</v>
      </c>
      <c r="BV35" s="159">
        <v>0</v>
      </c>
      <c r="BW35" s="159">
        <v>0</v>
      </c>
      <c r="BX35" s="159">
        <v>0</v>
      </c>
      <c r="BY35" s="159">
        <v>26000000</v>
      </c>
      <c r="BZ35" s="159">
        <v>0</v>
      </c>
      <c r="CA35" s="159">
        <v>0</v>
      </c>
      <c r="CB35" s="159">
        <v>0</v>
      </c>
      <c r="CC35" s="159">
        <v>0</v>
      </c>
      <c r="CD35" s="159">
        <v>0</v>
      </c>
      <c r="CE35" s="159">
        <v>0</v>
      </c>
      <c r="CF35" s="159">
        <v>0</v>
      </c>
      <c r="CG35" s="159">
        <v>26000000</v>
      </c>
      <c r="CH35" s="159">
        <v>0</v>
      </c>
      <c r="CI35" s="159">
        <v>0</v>
      </c>
      <c r="CJ35" s="159">
        <v>0</v>
      </c>
      <c r="CK35" s="159">
        <v>0</v>
      </c>
      <c r="CL35" s="159">
        <v>26000000</v>
      </c>
      <c r="CM35" s="159">
        <v>26000000</v>
      </c>
      <c r="CN35" s="159">
        <v>0</v>
      </c>
      <c r="CO35" s="159">
        <v>0</v>
      </c>
      <c r="CP35" s="159">
        <v>0</v>
      </c>
      <c r="CQ35" s="159">
        <v>0</v>
      </c>
      <c r="CR35" s="159">
        <v>0</v>
      </c>
      <c r="CS35" s="159">
        <v>0</v>
      </c>
      <c r="CT35" s="159">
        <v>0</v>
      </c>
      <c r="CU35" s="159">
        <v>0</v>
      </c>
      <c r="CV35" s="159">
        <v>0</v>
      </c>
      <c r="CW35" s="159">
        <v>0</v>
      </c>
      <c r="CX35" s="159">
        <v>0</v>
      </c>
      <c r="CY35" s="159" t="s">
        <v>931</v>
      </c>
      <c r="CZ35" s="159">
        <v>0</v>
      </c>
      <c r="DA35" s="159">
        <v>0</v>
      </c>
      <c r="DB35" s="159">
        <v>0</v>
      </c>
      <c r="DC35" s="159">
        <v>0</v>
      </c>
      <c r="DD35" s="159">
        <v>0</v>
      </c>
      <c r="DE35" s="159">
        <v>0</v>
      </c>
      <c r="DF35" s="159">
        <v>0</v>
      </c>
      <c r="DG35" s="159">
        <v>0</v>
      </c>
      <c r="DH35" s="159">
        <v>0</v>
      </c>
      <c r="DI35" s="159">
        <v>0</v>
      </c>
      <c r="DJ35" s="159">
        <v>0</v>
      </c>
      <c r="DK35" s="159">
        <v>0</v>
      </c>
      <c r="DL35" s="159">
        <v>0</v>
      </c>
      <c r="DM35" s="159">
        <v>0</v>
      </c>
      <c r="DN35" s="159">
        <v>0</v>
      </c>
      <c r="DO35" s="159">
        <v>0</v>
      </c>
      <c r="DP35" s="159">
        <v>0</v>
      </c>
      <c r="DQ35" s="159">
        <v>0</v>
      </c>
      <c r="DR35" s="159">
        <v>0</v>
      </c>
      <c r="DS35" s="159">
        <v>0</v>
      </c>
      <c r="DT35" s="159">
        <v>0</v>
      </c>
      <c r="DU35" s="159">
        <v>0</v>
      </c>
      <c r="DV35" s="159">
        <v>0</v>
      </c>
      <c r="DW35" s="159">
        <v>0</v>
      </c>
      <c r="DX35" s="159">
        <v>0</v>
      </c>
      <c r="DY35" s="159">
        <v>0</v>
      </c>
      <c r="DZ35" s="159">
        <v>0</v>
      </c>
      <c r="EA35" s="159">
        <v>0</v>
      </c>
      <c r="EB35" s="159">
        <v>0</v>
      </c>
      <c r="EC35" s="159">
        <v>0</v>
      </c>
      <c r="ED35" s="159">
        <v>27040000</v>
      </c>
      <c r="EE35" s="159">
        <v>0</v>
      </c>
      <c r="EF35" s="159">
        <v>0</v>
      </c>
      <c r="EG35" s="159">
        <v>0</v>
      </c>
      <c r="EH35" s="159">
        <v>0</v>
      </c>
      <c r="EI35" s="159">
        <v>0</v>
      </c>
      <c r="EJ35" s="159">
        <v>0</v>
      </c>
      <c r="EK35" s="159">
        <v>0</v>
      </c>
      <c r="EL35" s="159">
        <v>27040000</v>
      </c>
      <c r="EM35" s="159">
        <v>0</v>
      </c>
      <c r="EN35" s="159">
        <v>0</v>
      </c>
      <c r="EO35" s="159">
        <v>0</v>
      </c>
      <c r="EP35" s="159">
        <v>0</v>
      </c>
      <c r="EQ35" s="159">
        <v>27040000</v>
      </c>
      <c r="ER35" s="159">
        <v>27040000</v>
      </c>
      <c r="ES35" s="159">
        <v>0</v>
      </c>
      <c r="ET35" s="159">
        <v>0</v>
      </c>
      <c r="EU35" s="159">
        <v>0</v>
      </c>
      <c r="EV35" s="159">
        <v>0</v>
      </c>
      <c r="EW35" s="159">
        <v>0</v>
      </c>
      <c r="EX35" s="159">
        <v>0</v>
      </c>
      <c r="EY35" s="159">
        <v>0</v>
      </c>
      <c r="EZ35" s="159">
        <v>0</v>
      </c>
      <c r="FA35" s="159">
        <v>0</v>
      </c>
      <c r="FB35" s="159">
        <v>0</v>
      </c>
      <c r="FC35" s="159">
        <v>0</v>
      </c>
      <c r="FD35" s="159">
        <v>0</v>
      </c>
      <c r="FE35" s="159">
        <v>0</v>
      </c>
      <c r="FF35" s="159">
        <v>0</v>
      </c>
      <c r="FG35" s="159">
        <v>0</v>
      </c>
      <c r="FH35" s="159">
        <v>0</v>
      </c>
      <c r="FI35" s="159">
        <v>0</v>
      </c>
      <c r="FJ35" s="159">
        <v>0</v>
      </c>
      <c r="FK35" s="159">
        <v>0</v>
      </c>
      <c r="FL35" s="159">
        <v>0</v>
      </c>
      <c r="FM35" s="159">
        <v>0</v>
      </c>
      <c r="FN35" s="159">
        <v>0</v>
      </c>
      <c r="FO35" s="159">
        <v>0</v>
      </c>
      <c r="FP35" s="159">
        <v>0</v>
      </c>
      <c r="FQ35" s="159">
        <v>0</v>
      </c>
      <c r="FR35" s="159">
        <v>0</v>
      </c>
      <c r="FS35" s="159">
        <v>0</v>
      </c>
      <c r="FT35" s="159">
        <v>0</v>
      </c>
      <c r="FU35" s="159">
        <v>0</v>
      </c>
      <c r="FV35" s="159">
        <v>0</v>
      </c>
      <c r="FW35" s="159">
        <v>0</v>
      </c>
      <c r="FX35" s="159">
        <v>0</v>
      </c>
      <c r="FY35" s="159">
        <v>0</v>
      </c>
      <c r="FZ35" s="159">
        <v>0</v>
      </c>
      <c r="GA35" s="159">
        <v>0</v>
      </c>
      <c r="GB35" s="159">
        <v>0</v>
      </c>
      <c r="GC35" s="159">
        <v>0</v>
      </c>
      <c r="GD35" s="159">
        <v>0</v>
      </c>
      <c r="GE35" s="159">
        <v>0</v>
      </c>
      <c r="GF35" s="159">
        <v>0</v>
      </c>
      <c r="GG35" s="159">
        <v>0</v>
      </c>
      <c r="GH35" s="159">
        <v>0</v>
      </c>
      <c r="GI35" s="159">
        <v>28121600</v>
      </c>
      <c r="GJ35" s="159">
        <v>0</v>
      </c>
      <c r="GK35" s="159">
        <v>0</v>
      </c>
      <c r="GL35" s="159">
        <v>0</v>
      </c>
      <c r="GM35" s="159">
        <v>0</v>
      </c>
      <c r="GN35" s="159">
        <v>0</v>
      </c>
      <c r="GO35" s="159">
        <v>0</v>
      </c>
      <c r="GP35" s="159">
        <v>0</v>
      </c>
      <c r="GQ35" s="159">
        <v>28121600</v>
      </c>
      <c r="GR35" s="159">
        <v>0</v>
      </c>
      <c r="GS35" s="159">
        <v>0</v>
      </c>
      <c r="GT35" s="159">
        <v>0</v>
      </c>
      <c r="GU35" s="159">
        <v>0</v>
      </c>
      <c r="GV35" s="159">
        <v>28121600</v>
      </c>
      <c r="GW35" s="159">
        <v>28121600</v>
      </c>
      <c r="GX35" s="160">
        <v>106161600</v>
      </c>
    </row>
    <row r="36" spans="1:206" ht="28.8">
      <c r="A36" s="156">
        <v>220108900</v>
      </c>
      <c r="B36" s="156" t="s">
        <v>834</v>
      </c>
      <c r="C36" s="157">
        <v>34</v>
      </c>
      <c r="D36" s="158" t="str">
        <f>_xlfn.XLOOKUP(C36,'[1]Estrategico f'!B:B,'[1]Estrategico f'!U:U,"",0)</f>
        <v xml:space="preserve">Asistencias Técnicas Realizadas </v>
      </c>
      <c r="E36" s="158" t="str">
        <f>_xlfn.XLOOKUP(C36,'[1]Estrategico f'!B:B,'[1]Estrategico f'!V:V,"",0)</f>
        <v>Implementación de Jornada Única y jornada complementaria en I.E.</v>
      </c>
      <c r="F36" s="159">
        <v>0</v>
      </c>
      <c r="G36" s="159">
        <v>0</v>
      </c>
      <c r="H36" s="159">
        <v>0</v>
      </c>
      <c r="I36" s="159">
        <v>0</v>
      </c>
      <c r="J36" s="159">
        <v>0</v>
      </c>
      <c r="K36" s="159">
        <v>0</v>
      </c>
      <c r="L36" s="159">
        <v>0</v>
      </c>
      <c r="M36" s="159">
        <v>0</v>
      </c>
      <c r="N36" s="159">
        <v>0</v>
      </c>
      <c r="O36" s="159">
        <v>0</v>
      </c>
      <c r="P36" s="159">
        <v>0</v>
      </c>
      <c r="Q36" s="159">
        <v>0</v>
      </c>
      <c r="R36" s="159">
        <v>0</v>
      </c>
      <c r="S36" s="159">
        <v>0</v>
      </c>
      <c r="T36" s="159">
        <v>5000000</v>
      </c>
      <c r="U36" s="159">
        <v>0</v>
      </c>
      <c r="V36" s="159">
        <v>0</v>
      </c>
      <c r="W36" s="159">
        <v>0</v>
      </c>
      <c r="X36" s="159">
        <v>0</v>
      </c>
      <c r="Y36" s="159">
        <v>0</v>
      </c>
      <c r="Z36" s="159">
        <v>0</v>
      </c>
      <c r="AA36" s="159">
        <v>0</v>
      </c>
      <c r="AB36" s="159">
        <v>5000000</v>
      </c>
      <c r="AC36" s="159">
        <v>0</v>
      </c>
      <c r="AD36" s="159">
        <v>0</v>
      </c>
      <c r="AE36" s="159">
        <v>0</v>
      </c>
      <c r="AF36" s="159">
        <v>0</v>
      </c>
      <c r="AG36" s="159">
        <v>5000000</v>
      </c>
      <c r="AH36" s="159">
        <v>5000000</v>
      </c>
      <c r="AI36" s="159">
        <v>0</v>
      </c>
      <c r="AJ36" s="159">
        <v>0</v>
      </c>
      <c r="AK36" s="159">
        <v>0</v>
      </c>
      <c r="AL36" s="159">
        <v>0</v>
      </c>
      <c r="AM36" s="159">
        <v>0</v>
      </c>
      <c r="AN36" s="159">
        <v>0</v>
      </c>
      <c r="AO36" s="159">
        <v>0</v>
      </c>
      <c r="AP36" s="159">
        <v>0</v>
      </c>
      <c r="AQ36" s="159">
        <v>0</v>
      </c>
      <c r="AR36" s="159">
        <v>0</v>
      </c>
      <c r="AS36" s="159">
        <v>0</v>
      </c>
      <c r="AT36" s="159">
        <v>0</v>
      </c>
      <c r="AU36" s="159">
        <v>0</v>
      </c>
      <c r="AV36" s="159">
        <v>0</v>
      </c>
      <c r="AW36" s="159">
        <v>0</v>
      </c>
      <c r="AX36" s="159">
        <v>0</v>
      </c>
      <c r="AY36" s="159">
        <v>0</v>
      </c>
      <c r="AZ36" s="159">
        <v>0</v>
      </c>
      <c r="BA36" s="159">
        <v>0</v>
      </c>
      <c r="BB36" s="159">
        <v>0</v>
      </c>
      <c r="BC36" s="159">
        <v>0</v>
      </c>
      <c r="BD36" s="159">
        <v>0</v>
      </c>
      <c r="BE36" s="159">
        <v>0</v>
      </c>
      <c r="BF36" s="159">
        <v>0</v>
      </c>
      <c r="BG36" s="159">
        <v>0</v>
      </c>
      <c r="BH36" s="159">
        <v>0</v>
      </c>
      <c r="BI36" s="159">
        <v>0</v>
      </c>
      <c r="BJ36" s="159">
        <v>0</v>
      </c>
      <c r="BK36" s="159">
        <v>0</v>
      </c>
      <c r="BL36" s="159">
        <v>0</v>
      </c>
      <c r="BM36" s="159">
        <v>0</v>
      </c>
      <c r="BN36" s="159">
        <v>0</v>
      </c>
      <c r="BO36" s="159">
        <v>0</v>
      </c>
      <c r="BP36" s="159">
        <v>0</v>
      </c>
      <c r="BQ36" s="159">
        <v>0</v>
      </c>
      <c r="BR36" s="159">
        <v>0</v>
      </c>
      <c r="BS36" s="159">
        <v>0</v>
      </c>
      <c r="BT36" s="159">
        <v>0</v>
      </c>
      <c r="BU36" s="159">
        <v>0</v>
      </c>
      <c r="BV36" s="159">
        <v>0</v>
      </c>
      <c r="BW36" s="159">
        <v>0</v>
      </c>
      <c r="BX36" s="159">
        <v>0</v>
      </c>
      <c r="BY36" s="159">
        <v>5200000</v>
      </c>
      <c r="BZ36" s="159">
        <v>0</v>
      </c>
      <c r="CA36" s="159">
        <v>0</v>
      </c>
      <c r="CB36" s="159">
        <v>0</v>
      </c>
      <c r="CC36" s="159">
        <v>0</v>
      </c>
      <c r="CD36" s="159">
        <v>0</v>
      </c>
      <c r="CE36" s="159">
        <v>0</v>
      </c>
      <c r="CF36" s="159">
        <v>0</v>
      </c>
      <c r="CG36" s="159">
        <v>5200000</v>
      </c>
      <c r="CH36" s="159">
        <v>0</v>
      </c>
      <c r="CI36" s="159">
        <v>0</v>
      </c>
      <c r="CJ36" s="159">
        <v>0</v>
      </c>
      <c r="CK36" s="159">
        <v>0</v>
      </c>
      <c r="CL36" s="159">
        <v>5200000</v>
      </c>
      <c r="CM36" s="159">
        <v>5200000</v>
      </c>
      <c r="CN36" s="159">
        <v>0</v>
      </c>
      <c r="CO36" s="159">
        <v>0</v>
      </c>
      <c r="CP36" s="159">
        <v>0</v>
      </c>
      <c r="CQ36" s="159">
        <v>0</v>
      </c>
      <c r="CR36" s="159">
        <v>0</v>
      </c>
      <c r="CS36" s="159">
        <v>0</v>
      </c>
      <c r="CT36" s="159">
        <v>0</v>
      </c>
      <c r="CU36" s="159">
        <v>0</v>
      </c>
      <c r="CV36" s="159">
        <v>0</v>
      </c>
      <c r="CW36" s="159">
        <v>0</v>
      </c>
      <c r="CX36" s="159">
        <v>0</v>
      </c>
      <c r="CY36" s="159" t="s">
        <v>931</v>
      </c>
      <c r="CZ36" s="159">
        <v>0</v>
      </c>
      <c r="DA36" s="159">
        <v>0</v>
      </c>
      <c r="DB36" s="159">
        <v>0</v>
      </c>
      <c r="DC36" s="159">
        <v>0</v>
      </c>
      <c r="DD36" s="159">
        <v>0</v>
      </c>
      <c r="DE36" s="159">
        <v>0</v>
      </c>
      <c r="DF36" s="159">
        <v>0</v>
      </c>
      <c r="DG36" s="159">
        <v>0</v>
      </c>
      <c r="DH36" s="159">
        <v>0</v>
      </c>
      <c r="DI36" s="159">
        <v>0</v>
      </c>
      <c r="DJ36" s="159">
        <v>0</v>
      </c>
      <c r="DK36" s="159">
        <v>0</v>
      </c>
      <c r="DL36" s="159">
        <v>0</v>
      </c>
      <c r="DM36" s="159">
        <v>0</v>
      </c>
      <c r="DN36" s="159">
        <v>0</v>
      </c>
      <c r="DO36" s="159">
        <v>0</v>
      </c>
      <c r="DP36" s="159">
        <v>0</v>
      </c>
      <c r="DQ36" s="159">
        <v>0</v>
      </c>
      <c r="DR36" s="159">
        <v>0</v>
      </c>
      <c r="DS36" s="159">
        <v>0</v>
      </c>
      <c r="DT36" s="159">
        <v>0</v>
      </c>
      <c r="DU36" s="159">
        <v>0</v>
      </c>
      <c r="DV36" s="159">
        <v>0</v>
      </c>
      <c r="DW36" s="159">
        <v>0</v>
      </c>
      <c r="DX36" s="159">
        <v>0</v>
      </c>
      <c r="DY36" s="159">
        <v>0</v>
      </c>
      <c r="DZ36" s="159">
        <v>0</v>
      </c>
      <c r="EA36" s="159">
        <v>0</v>
      </c>
      <c r="EB36" s="159">
        <v>0</v>
      </c>
      <c r="EC36" s="159">
        <v>0</v>
      </c>
      <c r="ED36" s="159">
        <v>5408000</v>
      </c>
      <c r="EE36" s="159">
        <v>0</v>
      </c>
      <c r="EF36" s="159">
        <v>0</v>
      </c>
      <c r="EG36" s="159">
        <v>0</v>
      </c>
      <c r="EH36" s="159">
        <v>0</v>
      </c>
      <c r="EI36" s="159">
        <v>0</v>
      </c>
      <c r="EJ36" s="159">
        <v>0</v>
      </c>
      <c r="EK36" s="159">
        <v>0</v>
      </c>
      <c r="EL36" s="159">
        <v>5408000</v>
      </c>
      <c r="EM36" s="159">
        <v>0</v>
      </c>
      <c r="EN36" s="159">
        <v>0</v>
      </c>
      <c r="EO36" s="159">
        <v>0</v>
      </c>
      <c r="EP36" s="159">
        <v>0</v>
      </c>
      <c r="EQ36" s="159">
        <v>5408000</v>
      </c>
      <c r="ER36" s="159">
        <v>5408000</v>
      </c>
      <c r="ES36" s="159">
        <v>0</v>
      </c>
      <c r="ET36" s="159">
        <v>0</v>
      </c>
      <c r="EU36" s="159">
        <v>0</v>
      </c>
      <c r="EV36" s="159">
        <v>0</v>
      </c>
      <c r="EW36" s="159">
        <v>0</v>
      </c>
      <c r="EX36" s="159">
        <v>0</v>
      </c>
      <c r="EY36" s="159">
        <v>0</v>
      </c>
      <c r="EZ36" s="159">
        <v>0</v>
      </c>
      <c r="FA36" s="159">
        <v>0</v>
      </c>
      <c r="FB36" s="159">
        <v>0</v>
      </c>
      <c r="FC36" s="159">
        <v>0</v>
      </c>
      <c r="FD36" s="159">
        <v>0</v>
      </c>
      <c r="FE36" s="159">
        <v>0</v>
      </c>
      <c r="FF36" s="159">
        <v>0</v>
      </c>
      <c r="FG36" s="159">
        <v>0</v>
      </c>
      <c r="FH36" s="159">
        <v>0</v>
      </c>
      <c r="FI36" s="159">
        <v>0</v>
      </c>
      <c r="FJ36" s="159">
        <v>0</v>
      </c>
      <c r="FK36" s="159">
        <v>0</v>
      </c>
      <c r="FL36" s="159">
        <v>0</v>
      </c>
      <c r="FM36" s="159">
        <v>0</v>
      </c>
      <c r="FN36" s="159">
        <v>0</v>
      </c>
      <c r="FO36" s="159">
        <v>0</v>
      </c>
      <c r="FP36" s="159">
        <v>0</v>
      </c>
      <c r="FQ36" s="159">
        <v>0</v>
      </c>
      <c r="FR36" s="159">
        <v>0</v>
      </c>
      <c r="FS36" s="159">
        <v>0</v>
      </c>
      <c r="FT36" s="159">
        <v>0</v>
      </c>
      <c r="FU36" s="159">
        <v>0</v>
      </c>
      <c r="FV36" s="159">
        <v>0</v>
      </c>
      <c r="FW36" s="159">
        <v>0</v>
      </c>
      <c r="FX36" s="159">
        <v>0</v>
      </c>
      <c r="FY36" s="159">
        <v>0</v>
      </c>
      <c r="FZ36" s="159">
        <v>0</v>
      </c>
      <c r="GA36" s="159">
        <v>0</v>
      </c>
      <c r="GB36" s="159">
        <v>0</v>
      </c>
      <c r="GC36" s="159">
        <v>0</v>
      </c>
      <c r="GD36" s="159">
        <v>0</v>
      </c>
      <c r="GE36" s="159">
        <v>0</v>
      </c>
      <c r="GF36" s="159">
        <v>0</v>
      </c>
      <c r="GG36" s="159">
        <v>0</v>
      </c>
      <c r="GH36" s="159">
        <v>0</v>
      </c>
      <c r="GI36" s="159">
        <v>5624320</v>
      </c>
      <c r="GJ36" s="159">
        <v>0</v>
      </c>
      <c r="GK36" s="159">
        <v>0</v>
      </c>
      <c r="GL36" s="159">
        <v>0</v>
      </c>
      <c r="GM36" s="159">
        <v>0</v>
      </c>
      <c r="GN36" s="159">
        <v>0</v>
      </c>
      <c r="GO36" s="159">
        <v>0</v>
      </c>
      <c r="GP36" s="159">
        <v>0</v>
      </c>
      <c r="GQ36" s="159">
        <v>5624320</v>
      </c>
      <c r="GR36" s="159">
        <v>0</v>
      </c>
      <c r="GS36" s="159">
        <v>0</v>
      </c>
      <c r="GT36" s="159">
        <v>0</v>
      </c>
      <c r="GU36" s="159">
        <v>0</v>
      </c>
      <c r="GV36" s="159">
        <v>5624320</v>
      </c>
      <c r="GW36" s="159">
        <v>5624320</v>
      </c>
      <c r="GX36" s="160">
        <v>21232320</v>
      </c>
    </row>
    <row r="37" spans="1:206" ht="43.2">
      <c r="A37" s="156">
        <v>220104700</v>
      </c>
      <c r="B37" s="156" t="s">
        <v>834</v>
      </c>
      <c r="C37" s="157">
        <v>35</v>
      </c>
      <c r="D37" s="158" t="str">
        <f>_xlfn.XLOOKUP(C37,'[1]Estrategico f'!B:B,'[1]Estrategico f'!U:U,"",0)</f>
        <v>Establecimientos educativos apoyados para la  implementación de modelos de innovación educativa (STEM, TIC)</v>
      </c>
      <c r="E37" s="158" t="str">
        <f>_xlfn.XLOOKUP(C37,'[1]Estrategico f'!B:B,'[1]Estrategico f'!V:V,"",0)</f>
        <v>Dotar con Laboratorios STEM, TIC a sedes de I.E.</v>
      </c>
      <c r="F37" s="159">
        <v>0</v>
      </c>
      <c r="G37" s="159">
        <v>0</v>
      </c>
      <c r="H37" s="159">
        <v>0</v>
      </c>
      <c r="I37" s="159">
        <v>0</v>
      </c>
      <c r="J37" s="159">
        <v>0</v>
      </c>
      <c r="K37" s="159">
        <v>0</v>
      </c>
      <c r="L37" s="159">
        <v>0</v>
      </c>
      <c r="M37" s="159">
        <v>0</v>
      </c>
      <c r="N37" s="159">
        <v>0</v>
      </c>
      <c r="O37" s="159">
        <v>0</v>
      </c>
      <c r="P37" s="159">
        <v>0</v>
      </c>
      <c r="Q37" s="159">
        <v>0</v>
      </c>
      <c r="R37" s="159">
        <v>0</v>
      </c>
      <c r="S37" s="159">
        <v>0</v>
      </c>
      <c r="T37" s="159">
        <v>27720000</v>
      </c>
      <c r="U37" s="159">
        <v>0</v>
      </c>
      <c r="V37" s="159">
        <v>0</v>
      </c>
      <c r="W37" s="159">
        <v>0</v>
      </c>
      <c r="X37" s="159">
        <v>0</v>
      </c>
      <c r="Y37" s="159">
        <v>0</v>
      </c>
      <c r="Z37" s="159">
        <v>0</v>
      </c>
      <c r="AA37" s="159">
        <v>0</v>
      </c>
      <c r="AB37" s="159">
        <v>27720000</v>
      </c>
      <c r="AC37" s="159">
        <v>0</v>
      </c>
      <c r="AD37" s="159">
        <v>0</v>
      </c>
      <c r="AE37" s="159">
        <v>0</v>
      </c>
      <c r="AF37" s="159">
        <v>0</v>
      </c>
      <c r="AG37" s="159">
        <v>27720000</v>
      </c>
      <c r="AH37" s="159">
        <v>27720000</v>
      </c>
      <c r="AI37" s="159">
        <v>0</v>
      </c>
      <c r="AJ37" s="159">
        <v>0</v>
      </c>
      <c r="AK37" s="159">
        <v>0</v>
      </c>
      <c r="AL37" s="159">
        <v>0</v>
      </c>
      <c r="AM37" s="159">
        <v>0</v>
      </c>
      <c r="AN37" s="159">
        <v>0</v>
      </c>
      <c r="AO37" s="159">
        <v>0</v>
      </c>
      <c r="AP37" s="159">
        <v>0</v>
      </c>
      <c r="AQ37" s="159">
        <v>0</v>
      </c>
      <c r="AR37" s="159">
        <v>0</v>
      </c>
      <c r="AS37" s="159">
        <v>0</v>
      </c>
      <c r="AT37" s="159">
        <v>0</v>
      </c>
      <c r="AU37" s="159">
        <v>0</v>
      </c>
      <c r="AV37" s="159">
        <v>0</v>
      </c>
      <c r="AW37" s="159">
        <v>0</v>
      </c>
      <c r="AX37" s="159">
        <v>0</v>
      </c>
      <c r="AY37" s="159">
        <v>0</v>
      </c>
      <c r="AZ37" s="159">
        <v>0</v>
      </c>
      <c r="BA37" s="159">
        <v>0</v>
      </c>
      <c r="BB37" s="159">
        <v>0</v>
      </c>
      <c r="BC37" s="159">
        <v>0</v>
      </c>
      <c r="BD37" s="159">
        <v>0</v>
      </c>
      <c r="BE37" s="159">
        <v>0</v>
      </c>
      <c r="BF37" s="159">
        <v>0</v>
      </c>
      <c r="BG37" s="159">
        <v>0</v>
      </c>
      <c r="BH37" s="159">
        <v>0</v>
      </c>
      <c r="BI37" s="159">
        <v>0</v>
      </c>
      <c r="BJ37" s="159">
        <v>0</v>
      </c>
      <c r="BK37" s="159">
        <v>0</v>
      </c>
      <c r="BL37" s="159">
        <v>0</v>
      </c>
      <c r="BM37" s="159">
        <v>0</v>
      </c>
      <c r="BN37" s="159">
        <v>0</v>
      </c>
      <c r="BO37" s="159">
        <v>0</v>
      </c>
      <c r="BP37" s="159">
        <v>0</v>
      </c>
      <c r="BQ37" s="159">
        <v>0</v>
      </c>
      <c r="BR37" s="159">
        <v>0</v>
      </c>
      <c r="BS37" s="159">
        <v>0</v>
      </c>
      <c r="BT37" s="159">
        <v>0</v>
      </c>
      <c r="BU37" s="159">
        <v>0</v>
      </c>
      <c r="BV37" s="159">
        <v>0</v>
      </c>
      <c r="BW37" s="159">
        <v>0</v>
      </c>
      <c r="BX37" s="159">
        <v>0</v>
      </c>
      <c r="BY37" s="159">
        <v>28828800</v>
      </c>
      <c r="BZ37" s="159">
        <v>0</v>
      </c>
      <c r="CA37" s="159">
        <v>0</v>
      </c>
      <c r="CB37" s="159">
        <v>0</v>
      </c>
      <c r="CC37" s="159">
        <v>0</v>
      </c>
      <c r="CD37" s="159">
        <v>0</v>
      </c>
      <c r="CE37" s="159">
        <v>0</v>
      </c>
      <c r="CF37" s="159">
        <v>0</v>
      </c>
      <c r="CG37" s="159">
        <v>28828800</v>
      </c>
      <c r="CH37" s="159">
        <v>0</v>
      </c>
      <c r="CI37" s="159">
        <v>0</v>
      </c>
      <c r="CJ37" s="159">
        <v>0</v>
      </c>
      <c r="CK37" s="159">
        <v>0</v>
      </c>
      <c r="CL37" s="159">
        <v>28828800</v>
      </c>
      <c r="CM37" s="159">
        <v>28828800</v>
      </c>
      <c r="CN37" s="159">
        <v>0</v>
      </c>
      <c r="CO37" s="159">
        <v>0</v>
      </c>
      <c r="CP37" s="159">
        <v>0</v>
      </c>
      <c r="CQ37" s="159">
        <v>0</v>
      </c>
      <c r="CR37" s="159">
        <v>0</v>
      </c>
      <c r="CS37" s="159">
        <v>0</v>
      </c>
      <c r="CT37" s="159">
        <v>0</v>
      </c>
      <c r="CU37" s="159">
        <v>0</v>
      </c>
      <c r="CV37" s="159">
        <v>0</v>
      </c>
      <c r="CW37" s="159">
        <v>0</v>
      </c>
      <c r="CX37" s="159">
        <v>0</v>
      </c>
      <c r="CY37" s="159" t="s">
        <v>931</v>
      </c>
      <c r="CZ37" s="159">
        <v>0</v>
      </c>
      <c r="DA37" s="159">
        <v>0</v>
      </c>
      <c r="DB37" s="159">
        <v>0</v>
      </c>
      <c r="DC37" s="159">
        <v>0</v>
      </c>
      <c r="DD37" s="159">
        <v>0</v>
      </c>
      <c r="DE37" s="159">
        <v>0</v>
      </c>
      <c r="DF37" s="159">
        <v>0</v>
      </c>
      <c r="DG37" s="159">
        <v>0</v>
      </c>
      <c r="DH37" s="159">
        <v>0</v>
      </c>
      <c r="DI37" s="159">
        <v>0</v>
      </c>
      <c r="DJ37" s="159">
        <v>0</v>
      </c>
      <c r="DK37" s="159">
        <v>0</v>
      </c>
      <c r="DL37" s="159">
        <v>0</v>
      </c>
      <c r="DM37" s="159">
        <v>0</v>
      </c>
      <c r="DN37" s="159">
        <v>0</v>
      </c>
      <c r="DO37" s="159">
        <v>0</v>
      </c>
      <c r="DP37" s="159">
        <v>0</v>
      </c>
      <c r="DQ37" s="159">
        <v>0</v>
      </c>
      <c r="DR37" s="159">
        <v>0</v>
      </c>
      <c r="DS37" s="159">
        <v>0</v>
      </c>
      <c r="DT37" s="159">
        <v>0</v>
      </c>
      <c r="DU37" s="159">
        <v>0</v>
      </c>
      <c r="DV37" s="159">
        <v>0</v>
      </c>
      <c r="DW37" s="159">
        <v>0</v>
      </c>
      <c r="DX37" s="159">
        <v>0</v>
      </c>
      <c r="DY37" s="159">
        <v>0</v>
      </c>
      <c r="DZ37" s="159">
        <v>0</v>
      </c>
      <c r="EA37" s="159">
        <v>0</v>
      </c>
      <c r="EB37" s="159">
        <v>0</v>
      </c>
      <c r="EC37" s="159">
        <v>0</v>
      </c>
      <c r="ED37" s="159">
        <v>29981952</v>
      </c>
      <c r="EE37" s="159">
        <v>0</v>
      </c>
      <c r="EF37" s="159">
        <v>0</v>
      </c>
      <c r="EG37" s="159">
        <v>0</v>
      </c>
      <c r="EH37" s="159">
        <v>0</v>
      </c>
      <c r="EI37" s="159">
        <v>0</v>
      </c>
      <c r="EJ37" s="159">
        <v>0</v>
      </c>
      <c r="EK37" s="159">
        <v>0</v>
      </c>
      <c r="EL37" s="159">
        <v>29981952</v>
      </c>
      <c r="EM37" s="159">
        <v>0</v>
      </c>
      <c r="EN37" s="159">
        <v>0</v>
      </c>
      <c r="EO37" s="159">
        <v>0</v>
      </c>
      <c r="EP37" s="159">
        <v>0</v>
      </c>
      <c r="EQ37" s="159">
        <v>29981952</v>
      </c>
      <c r="ER37" s="159">
        <v>29981952</v>
      </c>
      <c r="ES37" s="159">
        <v>0</v>
      </c>
      <c r="ET37" s="159">
        <v>0</v>
      </c>
      <c r="EU37" s="159">
        <v>0</v>
      </c>
      <c r="EV37" s="159">
        <v>0</v>
      </c>
      <c r="EW37" s="159">
        <v>0</v>
      </c>
      <c r="EX37" s="159">
        <v>0</v>
      </c>
      <c r="EY37" s="159">
        <v>0</v>
      </c>
      <c r="EZ37" s="159">
        <v>0</v>
      </c>
      <c r="FA37" s="159">
        <v>0</v>
      </c>
      <c r="FB37" s="159">
        <v>0</v>
      </c>
      <c r="FC37" s="159">
        <v>0</v>
      </c>
      <c r="FD37" s="159">
        <v>0</v>
      </c>
      <c r="FE37" s="159">
        <v>0</v>
      </c>
      <c r="FF37" s="159">
        <v>0</v>
      </c>
      <c r="FG37" s="159">
        <v>0</v>
      </c>
      <c r="FH37" s="159">
        <v>0</v>
      </c>
      <c r="FI37" s="159">
        <v>0</v>
      </c>
      <c r="FJ37" s="159">
        <v>0</v>
      </c>
      <c r="FK37" s="159">
        <v>0</v>
      </c>
      <c r="FL37" s="159">
        <v>0</v>
      </c>
      <c r="FM37" s="159">
        <v>0</v>
      </c>
      <c r="FN37" s="159">
        <v>0</v>
      </c>
      <c r="FO37" s="159">
        <v>0</v>
      </c>
      <c r="FP37" s="159">
        <v>0</v>
      </c>
      <c r="FQ37" s="159">
        <v>0</v>
      </c>
      <c r="FR37" s="159">
        <v>0</v>
      </c>
      <c r="FS37" s="159">
        <v>0</v>
      </c>
      <c r="FT37" s="159">
        <v>0</v>
      </c>
      <c r="FU37" s="159">
        <v>0</v>
      </c>
      <c r="FV37" s="159">
        <v>0</v>
      </c>
      <c r="FW37" s="159">
        <v>0</v>
      </c>
      <c r="FX37" s="159">
        <v>0</v>
      </c>
      <c r="FY37" s="159">
        <v>0</v>
      </c>
      <c r="FZ37" s="159">
        <v>0</v>
      </c>
      <c r="GA37" s="159">
        <v>0</v>
      </c>
      <c r="GB37" s="159">
        <v>0</v>
      </c>
      <c r="GC37" s="159">
        <v>0</v>
      </c>
      <c r="GD37" s="159">
        <v>0</v>
      </c>
      <c r="GE37" s="159">
        <v>0</v>
      </c>
      <c r="GF37" s="159">
        <v>0</v>
      </c>
      <c r="GG37" s="159">
        <v>0</v>
      </c>
      <c r="GH37" s="159">
        <v>0</v>
      </c>
      <c r="GI37" s="159">
        <v>31181230.080000002</v>
      </c>
      <c r="GJ37" s="159">
        <v>0</v>
      </c>
      <c r="GK37" s="159">
        <v>0</v>
      </c>
      <c r="GL37" s="159">
        <v>0</v>
      </c>
      <c r="GM37" s="159">
        <v>0</v>
      </c>
      <c r="GN37" s="159">
        <v>0</v>
      </c>
      <c r="GO37" s="159">
        <v>0</v>
      </c>
      <c r="GP37" s="159">
        <v>0</v>
      </c>
      <c r="GQ37" s="159">
        <v>31181230.080000002</v>
      </c>
      <c r="GR37" s="159">
        <v>0</v>
      </c>
      <c r="GS37" s="159">
        <v>0</v>
      </c>
      <c r="GT37" s="159">
        <v>0</v>
      </c>
      <c r="GU37" s="159">
        <v>0</v>
      </c>
      <c r="GV37" s="159">
        <v>31181230.080000002</v>
      </c>
      <c r="GW37" s="159">
        <v>31181230.080000002</v>
      </c>
      <c r="GX37" s="160">
        <v>117711982.08</v>
      </c>
    </row>
    <row r="38" spans="1:206" ht="28.8">
      <c r="A38" s="156">
        <v>220105000</v>
      </c>
      <c r="B38" s="156" t="s">
        <v>834</v>
      </c>
      <c r="C38" s="157">
        <v>36</v>
      </c>
      <c r="D38" s="158" t="str">
        <f>_xlfn.XLOOKUP(C38,'[1]Estrategico f'!B:B,'[1]Estrategico f'!U:U,"",0)</f>
        <v>Estudiantes con acceso a contenidos web en el establecimiento educativo (Conectividad)</v>
      </c>
      <c r="E38" s="158" t="str">
        <f>_xlfn.XLOOKUP(C38,'[1]Estrategico f'!B:B,'[1]Estrategico f'!V:V,"",0)</f>
        <v>Garantizar conectividad a Instituciones Educativas Oficiales.</v>
      </c>
      <c r="F38" s="159">
        <v>0</v>
      </c>
      <c r="G38" s="159">
        <v>0</v>
      </c>
      <c r="H38" s="159">
        <v>1918064939.4000001</v>
      </c>
      <c r="I38" s="159">
        <v>0</v>
      </c>
      <c r="J38" s="159">
        <v>0</v>
      </c>
      <c r="K38" s="159">
        <v>0</v>
      </c>
      <c r="L38" s="159">
        <v>0</v>
      </c>
      <c r="M38" s="159">
        <v>0</v>
      </c>
      <c r="N38" s="159">
        <v>1918064939.4000001</v>
      </c>
      <c r="O38" s="159">
        <v>0</v>
      </c>
      <c r="P38" s="159">
        <v>0</v>
      </c>
      <c r="Q38" s="159">
        <v>0</v>
      </c>
      <c r="R38" s="159">
        <v>0</v>
      </c>
      <c r="S38" s="159">
        <v>1918064939.4000001</v>
      </c>
      <c r="T38" s="159">
        <v>0</v>
      </c>
      <c r="U38" s="159">
        <v>0</v>
      </c>
      <c r="V38" s="159">
        <v>0</v>
      </c>
      <c r="W38" s="159">
        <v>0</v>
      </c>
      <c r="X38" s="159">
        <v>0</v>
      </c>
      <c r="Y38" s="159">
        <v>0</v>
      </c>
      <c r="Z38" s="159">
        <v>0</v>
      </c>
      <c r="AA38" s="159">
        <v>0</v>
      </c>
      <c r="AB38" s="159">
        <v>0</v>
      </c>
      <c r="AC38" s="159">
        <v>0</v>
      </c>
      <c r="AD38" s="159">
        <v>0</v>
      </c>
      <c r="AE38" s="159">
        <v>0</v>
      </c>
      <c r="AF38" s="159">
        <v>0</v>
      </c>
      <c r="AG38" s="159">
        <v>0</v>
      </c>
      <c r="AH38" s="159">
        <v>1918064939.4000001</v>
      </c>
      <c r="AI38" s="159">
        <v>0</v>
      </c>
      <c r="AJ38" s="159">
        <v>0</v>
      </c>
      <c r="AK38" s="159">
        <v>0</v>
      </c>
      <c r="AL38" s="159">
        <v>0</v>
      </c>
      <c r="AM38" s="159">
        <v>0</v>
      </c>
      <c r="AN38" s="159">
        <v>0</v>
      </c>
      <c r="AO38" s="159">
        <v>0</v>
      </c>
      <c r="AP38" s="159">
        <v>0</v>
      </c>
      <c r="AQ38" s="159">
        <v>0</v>
      </c>
      <c r="AR38" s="159">
        <v>0</v>
      </c>
      <c r="AS38" s="159">
        <v>0</v>
      </c>
      <c r="AT38" s="159">
        <v>0</v>
      </c>
      <c r="AU38" s="159">
        <v>0</v>
      </c>
      <c r="AV38" s="159">
        <v>0</v>
      </c>
      <c r="AW38" s="159">
        <v>0</v>
      </c>
      <c r="AX38" s="159">
        <v>0</v>
      </c>
      <c r="AY38" s="159">
        <v>0</v>
      </c>
      <c r="AZ38" s="159">
        <v>0</v>
      </c>
      <c r="BA38" s="159">
        <v>0</v>
      </c>
      <c r="BB38" s="159">
        <v>0</v>
      </c>
      <c r="BC38" s="159">
        <v>0</v>
      </c>
      <c r="BD38" s="159">
        <v>0</v>
      </c>
      <c r="BE38" s="159">
        <v>0</v>
      </c>
      <c r="BF38" s="159">
        <v>0</v>
      </c>
      <c r="BG38" s="159">
        <v>0</v>
      </c>
      <c r="BH38" s="159">
        <v>0</v>
      </c>
      <c r="BI38" s="159">
        <v>0</v>
      </c>
      <c r="BJ38" s="159">
        <v>0</v>
      </c>
      <c r="BK38" s="159">
        <v>0</v>
      </c>
      <c r="BL38" s="159">
        <v>0</v>
      </c>
      <c r="BM38" s="159">
        <v>1994787536.9760001</v>
      </c>
      <c r="BN38" s="159">
        <v>0</v>
      </c>
      <c r="BO38" s="159">
        <v>0</v>
      </c>
      <c r="BP38" s="159">
        <v>0</v>
      </c>
      <c r="BQ38" s="159">
        <v>0</v>
      </c>
      <c r="BR38" s="159">
        <v>0</v>
      </c>
      <c r="BS38" s="159">
        <v>1994787536.9760001</v>
      </c>
      <c r="BT38" s="159">
        <v>0</v>
      </c>
      <c r="BU38" s="159">
        <v>0</v>
      </c>
      <c r="BV38" s="159">
        <v>0</v>
      </c>
      <c r="BW38" s="159">
        <v>0</v>
      </c>
      <c r="BX38" s="159">
        <v>1994787536.9760001</v>
      </c>
      <c r="BY38" s="159">
        <v>0</v>
      </c>
      <c r="BZ38" s="159">
        <v>0</v>
      </c>
      <c r="CA38" s="159">
        <v>0</v>
      </c>
      <c r="CB38" s="159">
        <v>0</v>
      </c>
      <c r="CC38" s="159">
        <v>0</v>
      </c>
      <c r="CD38" s="159">
        <v>0</v>
      </c>
      <c r="CE38" s="159">
        <v>0</v>
      </c>
      <c r="CF38" s="159">
        <v>0</v>
      </c>
      <c r="CG38" s="159">
        <v>0</v>
      </c>
      <c r="CH38" s="159">
        <v>0</v>
      </c>
      <c r="CI38" s="159">
        <v>0</v>
      </c>
      <c r="CJ38" s="159">
        <v>0</v>
      </c>
      <c r="CK38" s="159">
        <v>0</v>
      </c>
      <c r="CL38" s="159">
        <v>0</v>
      </c>
      <c r="CM38" s="159">
        <v>1994787536.9760001</v>
      </c>
      <c r="CN38" s="159">
        <v>0</v>
      </c>
      <c r="CO38" s="159">
        <v>0</v>
      </c>
      <c r="CP38" s="159">
        <v>0</v>
      </c>
      <c r="CQ38" s="159">
        <v>0</v>
      </c>
      <c r="CR38" s="159">
        <v>0</v>
      </c>
      <c r="CS38" s="159">
        <v>0</v>
      </c>
      <c r="CT38" s="159">
        <v>0</v>
      </c>
      <c r="CU38" s="159">
        <v>0</v>
      </c>
      <c r="CV38" s="159">
        <v>0</v>
      </c>
      <c r="CW38" s="159">
        <v>0</v>
      </c>
      <c r="CX38" s="159">
        <v>0</v>
      </c>
      <c r="CY38" s="159" t="s">
        <v>931</v>
      </c>
      <c r="CZ38" s="159">
        <v>0</v>
      </c>
      <c r="DA38" s="159">
        <v>0</v>
      </c>
      <c r="DB38" s="159">
        <v>0</v>
      </c>
      <c r="DC38" s="159">
        <v>0</v>
      </c>
      <c r="DD38" s="159">
        <v>0</v>
      </c>
      <c r="DE38" s="159">
        <v>0</v>
      </c>
      <c r="DF38" s="159">
        <v>0</v>
      </c>
      <c r="DG38" s="159">
        <v>0</v>
      </c>
      <c r="DH38" s="159">
        <v>0</v>
      </c>
      <c r="DI38" s="159">
        <v>0</v>
      </c>
      <c r="DJ38" s="159">
        <v>0</v>
      </c>
      <c r="DK38" s="159">
        <v>0</v>
      </c>
      <c r="DL38" s="159">
        <v>0</v>
      </c>
      <c r="DM38" s="159">
        <v>0</v>
      </c>
      <c r="DN38" s="159">
        <v>0</v>
      </c>
      <c r="DO38" s="159">
        <v>0</v>
      </c>
      <c r="DP38" s="159">
        <v>0</v>
      </c>
      <c r="DQ38" s="159">
        <v>0</v>
      </c>
      <c r="DR38" s="159">
        <v>2074579038.4550402</v>
      </c>
      <c r="DS38" s="159">
        <v>0</v>
      </c>
      <c r="DT38" s="159">
        <v>0</v>
      </c>
      <c r="DU38" s="159">
        <v>0</v>
      </c>
      <c r="DV38" s="159">
        <v>0</v>
      </c>
      <c r="DW38" s="159">
        <v>0</v>
      </c>
      <c r="DX38" s="159">
        <v>2074579038.4550402</v>
      </c>
      <c r="DY38" s="159">
        <v>0</v>
      </c>
      <c r="DZ38" s="159">
        <v>0</v>
      </c>
      <c r="EA38" s="159">
        <v>0</v>
      </c>
      <c r="EB38" s="159">
        <v>0</v>
      </c>
      <c r="EC38" s="159">
        <v>2074579038.4550402</v>
      </c>
      <c r="ED38" s="159">
        <v>0</v>
      </c>
      <c r="EE38" s="159">
        <v>0</v>
      </c>
      <c r="EG38" s="159">
        <v>0</v>
      </c>
      <c r="EH38" s="159">
        <v>0</v>
      </c>
      <c r="EI38" s="159">
        <v>0</v>
      </c>
      <c r="EJ38" s="159">
        <v>0</v>
      </c>
      <c r="EK38" s="159">
        <v>0</v>
      </c>
      <c r="EL38" s="159">
        <v>0</v>
      </c>
      <c r="EM38" s="159">
        <v>0</v>
      </c>
      <c r="EN38" s="159">
        <v>0</v>
      </c>
      <c r="EO38" s="159">
        <v>0</v>
      </c>
      <c r="EP38" s="159">
        <v>0</v>
      </c>
      <c r="EQ38" s="159">
        <v>0</v>
      </c>
      <c r="ER38" s="159">
        <v>2074579038.4550402</v>
      </c>
      <c r="ES38" s="159">
        <v>0</v>
      </c>
      <c r="ET38" s="159">
        <v>0</v>
      </c>
      <c r="EU38" s="159">
        <v>0</v>
      </c>
      <c r="EV38" s="159">
        <v>0</v>
      </c>
      <c r="EW38" s="159">
        <v>0</v>
      </c>
      <c r="EX38" s="159">
        <v>0</v>
      </c>
      <c r="EY38" s="159">
        <v>0</v>
      </c>
      <c r="EZ38" s="159">
        <v>0</v>
      </c>
      <c r="FA38" s="159">
        <v>0</v>
      </c>
      <c r="FB38" s="159">
        <v>0</v>
      </c>
      <c r="FC38" s="159">
        <v>0</v>
      </c>
      <c r="FD38" s="159">
        <v>0</v>
      </c>
      <c r="FE38" s="159">
        <v>0</v>
      </c>
      <c r="FF38" s="159">
        <v>0</v>
      </c>
      <c r="FG38" s="159">
        <v>0</v>
      </c>
      <c r="FH38" s="159">
        <v>0</v>
      </c>
      <c r="FI38" s="159">
        <v>0</v>
      </c>
      <c r="FJ38" s="159">
        <v>0</v>
      </c>
      <c r="FK38" s="159">
        <v>0</v>
      </c>
      <c r="FL38" s="159">
        <v>0</v>
      </c>
      <c r="FM38" s="159">
        <v>0</v>
      </c>
      <c r="FN38" s="159">
        <v>0</v>
      </c>
      <c r="FO38" s="159">
        <v>0</v>
      </c>
      <c r="FP38" s="159">
        <v>0</v>
      </c>
      <c r="FQ38" s="159">
        <v>0</v>
      </c>
      <c r="FR38" s="159">
        <v>0</v>
      </c>
      <c r="FS38" s="159">
        <v>0</v>
      </c>
      <c r="FT38" s="159">
        <v>0</v>
      </c>
      <c r="FU38" s="159">
        <v>0</v>
      </c>
      <c r="FV38" s="159">
        <v>0</v>
      </c>
      <c r="FW38" s="159">
        <v>2157562199.9932418</v>
      </c>
      <c r="FX38" s="159">
        <v>0</v>
      </c>
      <c r="FY38" s="159">
        <v>0</v>
      </c>
      <c r="FZ38" s="159">
        <v>0</v>
      </c>
      <c r="GA38" s="159">
        <v>0</v>
      </c>
      <c r="GB38" s="159">
        <v>0</v>
      </c>
      <c r="GC38" s="159">
        <v>2157562199.9932418</v>
      </c>
      <c r="GD38" s="159">
        <v>0</v>
      </c>
      <c r="GE38" s="159">
        <v>0</v>
      </c>
      <c r="GF38" s="159">
        <v>0</v>
      </c>
      <c r="GG38" s="159">
        <v>0</v>
      </c>
      <c r="GH38" s="159">
        <v>2157562199.9932418</v>
      </c>
      <c r="GI38" s="159">
        <v>0</v>
      </c>
      <c r="GJ38" s="159">
        <v>0</v>
      </c>
      <c r="GK38" s="159">
        <v>0</v>
      </c>
      <c r="GL38" s="159">
        <v>0</v>
      </c>
      <c r="GM38" s="159">
        <v>0</v>
      </c>
      <c r="GN38" s="159">
        <v>0</v>
      </c>
      <c r="GO38" s="159">
        <v>0</v>
      </c>
      <c r="GP38" s="159">
        <v>0</v>
      </c>
      <c r="GQ38" s="159">
        <v>0</v>
      </c>
      <c r="GR38" s="159">
        <v>0</v>
      </c>
      <c r="GS38" s="159">
        <v>0</v>
      </c>
      <c r="GT38" s="159">
        <v>0</v>
      </c>
      <c r="GU38" s="159">
        <v>0</v>
      </c>
      <c r="GV38" s="159">
        <v>0</v>
      </c>
      <c r="GW38" s="159">
        <v>2157562199.9932418</v>
      </c>
      <c r="GX38" s="160">
        <v>8144993714.8242817</v>
      </c>
    </row>
    <row r="39" spans="1:206" ht="43.2">
      <c r="A39" s="156">
        <v>220100600</v>
      </c>
      <c r="B39" s="156" t="s">
        <v>834</v>
      </c>
      <c r="C39" s="157">
        <v>37</v>
      </c>
      <c r="D39" s="158" t="str">
        <f>_xlfn.XLOOKUP(C39,'[1]Estrategico f'!B:B,'[1]Estrategico f'!U:U,"",0)</f>
        <v>Entidades y organizaciones asistidas técnicamente (Temas Ambientales)</v>
      </c>
      <c r="E39" s="158" t="str">
        <f>_xlfn.XLOOKUP(C39,'[1]Estrategico f'!B:B,'[1]Estrategico f'!V:V,"",0)</f>
        <v>Apoyo a propuestas de sostenibilidad con educación ambiental y estrategias de productividad verde (escuelas verdes y huertas escolares PRAES)</v>
      </c>
      <c r="F39" s="159">
        <v>0</v>
      </c>
      <c r="G39" s="159">
        <v>0</v>
      </c>
      <c r="H39" s="159">
        <v>0</v>
      </c>
      <c r="I39" s="159">
        <v>0</v>
      </c>
      <c r="J39" s="159">
        <v>0</v>
      </c>
      <c r="K39" s="159">
        <v>0</v>
      </c>
      <c r="L39" s="159">
        <v>0</v>
      </c>
      <c r="M39" s="159">
        <v>0</v>
      </c>
      <c r="N39" s="159">
        <v>0</v>
      </c>
      <c r="O39" s="159">
        <v>0</v>
      </c>
      <c r="P39" s="159">
        <v>0</v>
      </c>
      <c r="Q39" s="159">
        <v>0</v>
      </c>
      <c r="R39" s="159">
        <v>0</v>
      </c>
      <c r="S39" s="159">
        <v>0</v>
      </c>
      <c r="T39" s="159">
        <v>13475000</v>
      </c>
      <c r="U39" s="159">
        <v>0</v>
      </c>
      <c r="V39" s="159">
        <v>0</v>
      </c>
      <c r="W39" s="159">
        <v>0</v>
      </c>
      <c r="X39" s="159">
        <v>0</v>
      </c>
      <c r="Y39" s="159">
        <v>0</v>
      </c>
      <c r="Z39" s="159">
        <v>0</v>
      </c>
      <c r="AA39" s="159">
        <v>0</v>
      </c>
      <c r="AB39" s="159">
        <v>13475000</v>
      </c>
      <c r="AC39" s="159">
        <v>0</v>
      </c>
      <c r="AD39" s="159">
        <v>0</v>
      </c>
      <c r="AE39" s="159">
        <v>0</v>
      </c>
      <c r="AF39" s="159">
        <v>0</v>
      </c>
      <c r="AG39" s="159">
        <v>13475000</v>
      </c>
      <c r="AH39" s="159">
        <v>13475000</v>
      </c>
      <c r="AI39" s="159">
        <v>0</v>
      </c>
      <c r="AJ39" s="159">
        <v>0</v>
      </c>
      <c r="AK39" s="159">
        <v>0</v>
      </c>
      <c r="AL39" s="159">
        <v>0</v>
      </c>
      <c r="AM39" s="159">
        <v>0</v>
      </c>
      <c r="AN39" s="159">
        <v>0</v>
      </c>
      <c r="AO39" s="159">
        <v>0</v>
      </c>
      <c r="AP39" s="159">
        <v>0</v>
      </c>
      <c r="AQ39" s="159">
        <v>0</v>
      </c>
      <c r="AR39" s="159">
        <v>0</v>
      </c>
      <c r="AS39" s="159">
        <v>0</v>
      </c>
      <c r="AT39" s="159">
        <v>0</v>
      </c>
      <c r="AU39" s="159">
        <v>0</v>
      </c>
      <c r="AV39" s="159">
        <v>0</v>
      </c>
      <c r="AW39" s="159">
        <v>0</v>
      </c>
      <c r="AX39" s="159">
        <v>0</v>
      </c>
      <c r="AY39" s="159">
        <v>0</v>
      </c>
      <c r="AZ39" s="159">
        <v>0</v>
      </c>
      <c r="BA39" s="159">
        <v>0</v>
      </c>
      <c r="BB39" s="159">
        <v>0</v>
      </c>
      <c r="BC39" s="159">
        <v>0</v>
      </c>
      <c r="BD39" s="159">
        <v>0</v>
      </c>
      <c r="BE39" s="159">
        <v>0</v>
      </c>
      <c r="BF39" s="159">
        <v>0</v>
      </c>
      <c r="BG39" s="159">
        <v>0</v>
      </c>
      <c r="BH39" s="159">
        <v>0</v>
      </c>
      <c r="BI39" s="159">
        <v>0</v>
      </c>
      <c r="BJ39" s="159">
        <v>0</v>
      </c>
      <c r="BK39" s="159">
        <v>14014000</v>
      </c>
      <c r="BL39" s="159">
        <v>0</v>
      </c>
      <c r="BM39" s="159">
        <v>0</v>
      </c>
      <c r="BN39" s="159">
        <v>0</v>
      </c>
      <c r="BO39" s="159">
        <v>0</v>
      </c>
      <c r="BP39" s="159">
        <v>0</v>
      </c>
      <c r="BQ39" s="159">
        <v>0</v>
      </c>
      <c r="BR39" s="159">
        <v>0</v>
      </c>
      <c r="BS39" s="159">
        <v>14014000</v>
      </c>
      <c r="BT39" s="159">
        <v>0</v>
      </c>
      <c r="BU39" s="159">
        <v>0</v>
      </c>
      <c r="BV39" s="159">
        <v>0</v>
      </c>
      <c r="BW39" s="159">
        <v>0</v>
      </c>
      <c r="BX39" s="159">
        <v>14014000</v>
      </c>
      <c r="BY39" s="159">
        <v>0</v>
      </c>
      <c r="BZ39" s="159">
        <v>0</v>
      </c>
      <c r="CA39" s="159">
        <v>0</v>
      </c>
      <c r="CB39" s="159">
        <v>0</v>
      </c>
      <c r="CC39" s="159">
        <v>0</v>
      </c>
      <c r="CD39" s="159">
        <v>0</v>
      </c>
      <c r="CE39" s="159">
        <v>0</v>
      </c>
      <c r="CF39" s="159">
        <v>0</v>
      </c>
      <c r="CG39" s="159">
        <v>0</v>
      </c>
      <c r="CH39" s="159">
        <v>0</v>
      </c>
      <c r="CI39" s="159">
        <v>0</v>
      </c>
      <c r="CJ39" s="159">
        <v>0</v>
      </c>
      <c r="CK39" s="159">
        <v>0</v>
      </c>
      <c r="CL39" s="159">
        <v>0</v>
      </c>
      <c r="CM39" s="159">
        <v>14014000</v>
      </c>
      <c r="CN39" s="159">
        <v>0</v>
      </c>
      <c r="CO39" s="159">
        <v>0</v>
      </c>
      <c r="CP39" s="159">
        <v>0</v>
      </c>
      <c r="CQ39" s="159">
        <v>0</v>
      </c>
      <c r="CR39" s="159">
        <v>0</v>
      </c>
      <c r="CS39" s="159">
        <v>0</v>
      </c>
      <c r="CT39" s="159">
        <v>0</v>
      </c>
      <c r="CU39" s="159">
        <v>0</v>
      </c>
      <c r="CV39" s="159">
        <v>0</v>
      </c>
      <c r="CW39" s="159">
        <v>0</v>
      </c>
      <c r="CX39" s="159">
        <v>0</v>
      </c>
      <c r="CY39" s="159" t="s">
        <v>931</v>
      </c>
      <c r="CZ39" s="159">
        <v>0</v>
      </c>
      <c r="DA39" s="159">
        <v>0</v>
      </c>
      <c r="DB39" s="159">
        <v>0</v>
      </c>
      <c r="DC39" s="159">
        <v>0</v>
      </c>
      <c r="DD39" s="159">
        <v>0</v>
      </c>
      <c r="DE39" s="159">
        <v>0</v>
      </c>
      <c r="DF39" s="159">
        <v>0</v>
      </c>
      <c r="DG39" s="159">
        <v>0</v>
      </c>
      <c r="DH39" s="159">
        <v>0</v>
      </c>
      <c r="DI39" s="159">
        <v>0</v>
      </c>
      <c r="DJ39" s="159">
        <v>0</v>
      </c>
      <c r="DK39" s="159">
        <v>0</v>
      </c>
      <c r="DL39" s="159">
        <v>0</v>
      </c>
      <c r="DM39" s="159">
        <v>0</v>
      </c>
      <c r="DN39" s="159">
        <v>0</v>
      </c>
      <c r="DO39" s="159">
        <v>0</v>
      </c>
      <c r="DP39" s="159">
        <v>14574560</v>
      </c>
      <c r="DQ39" s="159">
        <v>0</v>
      </c>
      <c r="DR39" s="159">
        <v>0</v>
      </c>
      <c r="DS39" s="159">
        <v>0</v>
      </c>
      <c r="DT39" s="159">
        <v>0</v>
      </c>
      <c r="DU39" s="159">
        <v>0</v>
      </c>
      <c r="DV39" s="159">
        <v>0</v>
      </c>
      <c r="DW39" s="159">
        <v>0</v>
      </c>
      <c r="DX39" s="159">
        <v>14574560</v>
      </c>
      <c r="DY39" s="159">
        <v>0</v>
      </c>
      <c r="DZ39" s="159">
        <v>0</v>
      </c>
      <c r="EA39" s="159">
        <v>0</v>
      </c>
      <c r="EB39" s="159">
        <v>0</v>
      </c>
      <c r="EC39" s="159">
        <v>14574560</v>
      </c>
      <c r="ED39" s="159">
        <v>0</v>
      </c>
      <c r="EE39" s="159">
        <v>0</v>
      </c>
      <c r="EF39" s="159">
        <v>0</v>
      </c>
      <c r="EG39" s="159">
        <v>0</v>
      </c>
      <c r="EH39" s="159">
        <v>0</v>
      </c>
      <c r="EI39" s="159">
        <v>0</v>
      </c>
      <c r="EJ39" s="159">
        <v>0</v>
      </c>
      <c r="EK39" s="159">
        <v>0</v>
      </c>
      <c r="EL39" s="159">
        <v>0</v>
      </c>
      <c r="EM39" s="159">
        <v>0</v>
      </c>
      <c r="EN39" s="159">
        <v>0</v>
      </c>
      <c r="EO39" s="159">
        <v>0</v>
      </c>
      <c r="EP39" s="159">
        <v>0</v>
      </c>
      <c r="EQ39" s="159">
        <v>0</v>
      </c>
      <c r="ER39" s="159">
        <v>14574560</v>
      </c>
      <c r="ES39" s="159">
        <v>0</v>
      </c>
      <c r="ET39" s="159">
        <v>0</v>
      </c>
      <c r="EU39" s="159">
        <v>0</v>
      </c>
      <c r="EV39" s="159">
        <v>0</v>
      </c>
      <c r="EW39" s="159">
        <v>0</v>
      </c>
      <c r="EX39" s="159">
        <v>0</v>
      </c>
      <c r="EY39" s="159">
        <v>0</v>
      </c>
      <c r="EZ39" s="159">
        <v>0</v>
      </c>
      <c r="FA39" s="159">
        <v>0</v>
      </c>
      <c r="FB39" s="159">
        <v>0</v>
      </c>
      <c r="FC39" s="159">
        <v>0</v>
      </c>
      <c r="FD39" s="159">
        <v>0</v>
      </c>
      <c r="FE39" s="159">
        <v>0</v>
      </c>
      <c r="FF39" s="159">
        <v>0</v>
      </c>
      <c r="FG39" s="159">
        <v>0</v>
      </c>
      <c r="FH39" s="159">
        <v>0</v>
      </c>
      <c r="FI39" s="159">
        <v>0</v>
      </c>
      <c r="FJ39" s="159">
        <v>0</v>
      </c>
      <c r="FK39" s="159">
        <v>0</v>
      </c>
      <c r="FL39" s="159">
        <v>0</v>
      </c>
      <c r="FM39" s="159">
        <v>0</v>
      </c>
      <c r="FN39" s="159">
        <v>0</v>
      </c>
      <c r="FO39" s="159">
        <v>0</v>
      </c>
      <c r="FP39" s="159">
        <v>0</v>
      </c>
      <c r="FQ39" s="159">
        <v>0</v>
      </c>
      <c r="FR39" s="159">
        <v>0</v>
      </c>
      <c r="FS39" s="159">
        <v>0</v>
      </c>
      <c r="FT39" s="159">
        <v>0</v>
      </c>
      <c r="FU39" s="159">
        <v>15157542.4</v>
      </c>
      <c r="FV39" s="159">
        <v>0</v>
      </c>
      <c r="FW39" s="159">
        <v>0</v>
      </c>
      <c r="FX39" s="159">
        <v>0</v>
      </c>
      <c r="FY39" s="159">
        <v>0</v>
      </c>
      <c r="FZ39" s="159">
        <v>0</v>
      </c>
      <c r="GA39" s="159">
        <v>0</v>
      </c>
      <c r="GB39" s="159">
        <v>0</v>
      </c>
      <c r="GC39" s="159">
        <v>15157542.4</v>
      </c>
      <c r="GD39" s="159">
        <v>0</v>
      </c>
      <c r="GE39" s="159">
        <v>0</v>
      </c>
      <c r="GF39" s="159">
        <v>0</v>
      </c>
      <c r="GG39" s="159">
        <v>0</v>
      </c>
      <c r="GH39" s="159">
        <v>15157542.4</v>
      </c>
      <c r="GI39" s="159">
        <v>0</v>
      </c>
      <c r="GJ39" s="159">
        <v>0</v>
      </c>
      <c r="GK39" s="159">
        <v>0</v>
      </c>
      <c r="GL39" s="159">
        <v>0</v>
      </c>
      <c r="GM39" s="159">
        <v>0</v>
      </c>
      <c r="GN39" s="159">
        <v>0</v>
      </c>
      <c r="GO39" s="159">
        <v>0</v>
      </c>
      <c r="GP39" s="159">
        <v>0</v>
      </c>
      <c r="GQ39" s="159">
        <v>0</v>
      </c>
      <c r="GR39" s="159">
        <v>0</v>
      </c>
      <c r="GS39" s="159">
        <v>0</v>
      </c>
      <c r="GT39" s="159">
        <v>0</v>
      </c>
      <c r="GU39" s="159">
        <v>0</v>
      </c>
      <c r="GV39" s="159">
        <v>0</v>
      </c>
      <c r="GW39" s="159">
        <v>15157542.4</v>
      </c>
      <c r="GX39" s="160">
        <v>57221102.399999999</v>
      </c>
    </row>
    <row r="40" spans="1:206" ht="28.8">
      <c r="A40" s="156">
        <v>220105100</v>
      </c>
      <c r="B40" s="156" t="s">
        <v>834</v>
      </c>
      <c r="C40" s="157">
        <v>38</v>
      </c>
      <c r="D40" s="158" t="str">
        <f>_xlfn.XLOOKUP(C40,'[1]Estrategico f'!B:B,'[1]Estrategico f'!U:U,"",0)</f>
        <v>Sedes educativas nuevas construidas</v>
      </c>
      <c r="E40" s="158" t="str">
        <f>_xlfn.XLOOKUP(C40,'[1]Estrategico f'!B:B,'[1]Estrategico f'!V:V,"",0)</f>
        <v>Construir nuevas sedes del nivel Preescolar, Primaria, Secundaria y Media</v>
      </c>
      <c r="F40" s="159">
        <v>0</v>
      </c>
      <c r="G40" s="159">
        <v>0</v>
      </c>
      <c r="H40" s="159">
        <v>0</v>
      </c>
      <c r="I40" s="159">
        <v>0</v>
      </c>
      <c r="J40" s="159">
        <v>0</v>
      </c>
      <c r="K40" s="159">
        <v>0</v>
      </c>
      <c r="L40" s="159">
        <v>0</v>
      </c>
      <c r="M40" s="159">
        <v>0</v>
      </c>
      <c r="N40" s="159">
        <v>0</v>
      </c>
      <c r="O40" s="159">
        <v>0</v>
      </c>
      <c r="P40" s="159">
        <v>0</v>
      </c>
      <c r="Q40" s="159">
        <v>0</v>
      </c>
      <c r="R40" s="159">
        <v>0</v>
      </c>
      <c r="S40" s="159">
        <v>0</v>
      </c>
      <c r="T40" s="159">
        <v>0</v>
      </c>
      <c r="U40" s="159">
        <v>59260000</v>
      </c>
      <c r="V40" s="159">
        <v>0</v>
      </c>
      <c r="W40" s="159">
        <v>0</v>
      </c>
      <c r="X40" s="159">
        <v>0</v>
      </c>
      <c r="Y40" s="159">
        <v>0</v>
      </c>
      <c r="Z40" s="159">
        <v>0</v>
      </c>
      <c r="AA40" s="159">
        <v>0</v>
      </c>
      <c r="AB40" s="159">
        <v>59260000</v>
      </c>
      <c r="AC40" s="159">
        <v>0</v>
      </c>
      <c r="AD40" s="159">
        <v>0</v>
      </c>
      <c r="AE40" s="159">
        <v>0</v>
      </c>
      <c r="AF40" s="159">
        <v>0</v>
      </c>
      <c r="AG40" s="159">
        <v>59260000</v>
      </c>
      <c r="AH40" s="159">
        <v>59260000</v>
      </c>
      <c r="AI40" s="159">
        <v>0</v>
      </c>
      <c r="AJ40" s="159">
        <v>0</v>
      </c>
      <c r="AK40" s="159">
        <v>0</v>
      </c>
      <c r="AL40" s="159">
        <v>0</v>
      </c>
      <c r="AM40" s="159">
        <v>0</v>
      </c>
      <c r="AN40" s="159">
        <v>0</v>
      </c>
      <c r="AO40" s="159">
        <v>0</v>
      </c>
      <c r="AP40" s="159">
        <v>0</v>
      </c>
      <c r="AQ40" s="159">
        <v>0</v>
      </c>
      <c r="AR40" s="159">
        <v>0</v>
      </c>
      <c r="AS40" s="159">
        <v>0</v>
      </c>
      <c r="AT40" s="159">
        <v>0</v>
      </c>
      <c r="AU40" s="159">
        <v>0</v>
      </c>
      <c r="AV40" s="159">
        <v>0</v>
      </c>
      <c r="AW40" s="159">
        <v>0</v>
      </c>
      <c r="AX40" s="159">
        <v>0</v>
      </c>
      <c r="AY40" s="159">
        <v>0</v>
      </c>
      <c r="AZ40" s="159">
        <v>0</v>
      </c>
      <c r="BA40" s="159">
        <v>0</v>
      </c>
      <c r="BB40" s="159">
        <v>0</v>
      </c>
      <c r="BC40" s="159">
        <v>0</v>
      </c>
      <c r="BD40" s="159">
        <v>0</v>
      </c>
      <c r="BE40" s="159">
        <v>0</v>
      </c>
      <c r="BF40" s="159">
        <v>0</v>
      </c>
      <c r="BG40" s="159">
        <v>0</v>
      </c>
      <c r="BH40" s="159">
        <v>0</v>
      </c>
      <c r="BI40" s="159">
        <v>0</v>
      </c>
      <c r="BJ40" s="159">
        <v>0</v>
      </c>
      <c r="BK40" s="159">
        <v>0</v>
      </c>
      <c r="BL40" s="159">
        <v>0</v>
      </c>
      <c r="BM40" s="159">
        <v>0</v>
      </c>
      <c r="BN40" s="159">
        <v>0</v>
      </c>
      <c r="BO40" s="159">
        <v>0</v>
      </c>
      <c r="BP40" s="159">
        <v>0</v>
      </c>
      <c r="BQ40" s="159">
        <v>0</v>
      </c>
      <c r="BR40" s="159">
        <v>0</v>
      </c>
      <c r="BS40" s="159">
        <v>0</v>
      </c>
      <c r="BT40" s="159">
        <v>0</v>
      </c>
      <c r="BU40" s="159">
        <v>0</v>
      </c>
      <c r="BV40" s="159">
        <v>0</v>
      </c>
      <c r="BW40" s="159">
        <v>0</v>
      </c>
      <c r="BX40" s="159">
        <v>0</v>
      </c>
      <c r="BY40" s="159">
        <v>0</v>
      </c>
      <c r="BZ40" s="159">
        <v>61630400</v>
      </c>
      <c r="CA40" s="159">
        <v>0</v>
      </c>
      <c r="CB40" s="159">
        <v>0</v>
      </c>
      <c r="CC40" s="159">
        <v>0</v>
      </c>
      <c r="CD40" s="159">
        <v>0</v>
      </c>
      <c r="CE40" s="159">
        <v>0</v>
      </c>
      <c r="CF40" s="159">
        <v>0</v>
      </c>
      <c r="CG40" s="159">
        <v>61630400</v>
      </c>
      <c r="CH40" s="159">
        <v>0</v>
      </c>
      <c r="CI40" s="159">
        <v>0</v>
      </c>
      <c r="CJ40" s="159">
        <v>0</v>
      </c>
      <c r="CK40" s="159">
        <v>0</v>
      </c>
      <c r="CL40" s="159">
        <v>61630400</v>
      </c>
      <c r="CM40" s="159">
        <v>61630400</v>
      </c>
      <c r="CN40" s="159">
        <v>0</v>
      </c>
      <c r="CO40" s="159">
        <v>0</v>
      </c>
      <c r="CP40" s="159">
        <v>0</v>
      </c>
      <c r="CQ40" s="159">
        <v>0</v>
      </c>
      <c r="CR40" s="159">
        <v>0</v>
      </c>
      <c r="CS40" s="159">
        <v>0</v>
      </c>
      <c r="CT40" s="159">
        <v>0</v>
      </c>
      <c r="CU40" s="159">
        <v>0</v>
      </c>
      <c r="CV40" s="159">
        <v>0</v>
      </c>
      <c r="CW40" s="159">
        <v>0</v>
      </c>
      <c r="CX40" s="159">
        <v>0</v>
      </c>
      <c r="CY40" s="159" t="s">
        <v>931</v>
      </c>
      <c r="CZ40" s="159">
        <v>0</v>
      </c>
      <c r="DA40" s="159">
        <v>0</v>
      </c>
      <c r="DB40" s="159">
        <v>0</v>
      </c>
      <c r="DC40" s="159">
        <v>0</v>
      </c>
      <c r="DD40" s="159">
        <v>0</v>
      </c>
      <c r="DE40" s="159">
        <v>0</v>
      </c>
      <c r="DF40" s="159">
        <v>0</v>
      </c>
      <c r="DG40" s="159">
        <v>0</v>
      </c>
      <c r="DH40" s="159">
        <v>0</v>
      </c>
      <c r="DI40" s="159">
        <v>0</v>
      </c>
      <c r="DJ40" s="159">
        <v>0</v>
      </c>
      <c r="DK40" s="159">
        <v>0</v>
      </c>
      <c r="DL40" s="159">
        <v>0</v>
      </c>
      <c r="DM40" s="159">
        <v>0</v>
      </c>
      <c r="DN40" s="159">
        <v>0</v>
      </c>
      <c r="DO40" s="159">
        <v>0</v>
      </c>
      <c r="DP40" s="159">
        <v>0</v>
      </c>
      <c r="DQ40" s="159">
        <v>0</v>
      </c>
      <c r="DR40" s="159">
        <v>0</v>
      </c>
      <c r="DS40" s="159">
        <v>0</v>
      </c>
      <c r="DT40" s="159">
        <v>0</v>
      </c>
      <c r="DU40" s="159">
        <v>0</v>
      </c>
      <c r="DV40" s="159">
        <v>0</v>
      </c>
      <c r="DW40" s="159">
        <v>0</v>
      </c>
      <c r="DX40" s="159">
        <v>0</v>
      </c>
      <c r="DY40" s="159">
        <v>0</v>
      </c>
      <c r="DZ40" s="159">
        <v>0</v>
      </c>
      <c r="EA40" s="159">
        <v>0</v>
      </c>
      <c r="EB40" s="159">
        <v>0</v>
      </c>
      <c r="EC40" s="159">
        <v>0</v>
      </c>
      <c r="ED40" s="159">
        <v>0</v>
      </c>
      <c r="EE40" s="159">
        <v>64095616</v>
      </c>
      <c r="EF40" s="159">
        <v>0</v>
      </c>
      <c r="EG40" s="159">
        <v>0</v>
      </c>
      <c r="EH40" s="159">
        <v>0</v>
      </c>
      <c r="EI40" s="159">
        <v>0</v>
      </c>
      <c r="EJ40" s="159">
        <v>0</v>
      </c>
      <c r="EK40" s="159">
        <v>0</v>
      </c>
      <c r="EL40" s="159">
        <v>64095616</v>
      </c>
      <c r="EM40" s="159">
        <v>0</v>
      </c>
      <c r="EN40" s="159">
        <v>0</v>
      </c>
      <c r="EO40" s="159">
        <v>0</v>
      </c>
      <c r="EP40" s="159">
        <v>0</v>
      </c>
      <c r="EQ40" s="159">
        <v>64095616</v>
      </c>
      <c r="ER40" s="159">
        <v>64095616</v>
      </c>
      <c r="ES40" s="159">
        <v>0</v>
      </c>
      <c r="ET40" s="159">
        <v>0</v>
      </c>
      <c r="EU40" s="159">
        <v>0</v>
      </c>
      <c r="EV40" s="159">
        <v>0</v>
      </c>
      <c r="EW40" s="159">
        <v>0</v>
      </c>
      <c r="EX40" s="159">
        <v>0</v>
      </c>
      <c r="EY40" s="159">
        <v>0</v>
      </c>
      <c r="EZ40" s="159">
        <v>0</v>
      </c>
      <c r="FA40" s="159">
        <v>0</v>
      </c>
      <c r="FB40" s="159">
        <v>0</v>
      </c>
      <c r="FC40" s="159">
        <v>0</v>
      </c>
      <c r="FD40" s="159">
        <v>0</v>
      </c>
      <c r="FE40" s="159">
        <v>0</v>
      </c>
      <c r="FF40" s="159">
        <v>0</v>
      </c>
      <c r="FG40" s="159">
        <v>0</v>
      </c>
      <c r="FH40" s="159">
        <v>0</v>
      </c>
      <c r="FI40" s="159">
        <v>0</v>
      </c>
      <c r="FJ40" s="159">
        <v>0</v>
      </c>
      <c r="FK40" s="159">
        <v>0</v>
      </c>
      <c r="FL40" s="159">
        <v>0</v>
      </c>
      <c r="FM40" s="159">
        <v>0</v>
      </c>
      <c r="FN40" s="159">
        <v>0</v>
      </c>
      <c r="FO40" s="159">
        <v>0</v>
      </c>
      <c r="FP40" s="159">
        <v>0</v>
      </c>
      <c r="FQ40" s="159">
        <v>0</v>
      </c>
      <c r="FR40" s="159">
        <v>0</v>
      </c>
      <c r="FS40" s="159">
        <v>0</v>
      </c>
      <c r="FT40" s="159">
        <v>0</v>
      </c>
      <c r="FU40" s="159">
        <v>0</v>
      </c>
      <c r="FV40" s="159">
        <v>0</v>
      </c>
      <c r="FW40" s="159">
        <v>0</v>
      </c>
      <c r="FX40" s="159">
        <v>0</v>
      </c>
      <c r="FY40" s="159">
        <v>0</v>
      </c>
      <c r="FZ40" s="159">
        <v>0</v>
      </c>
      <c r="GA40" s="159">
        <v>0</v>
      </c>
      <c r="GB40" s="159">
        <v>0</v>
      </c>
      <c r="GC40" s="159">
        <v>0</v>
      </c>
      <c r="GD40" s="159">
        <v>0</v>
      </c>
      <c r="GE40" s="159">
        <v>0</v>
      </c>
      <c r="GF40" s="159">
        <v>0</v>
      </c>
      <c r="GG40" s="159">
        <v>0</v>
      </c>
      <c r="GH40" s="159">
        <v>0</v>
      </c>
      <c r="GI40" s="159">
        <v>0</v>
      </c>
      <c r="GJ40" s="159">
        <v>66659440.640000001</v>
      </c>
      <c r="GK40" s="159">
        <v>0</v>
      </c>
      <c r="GL40" s="159">
        <v>0</v>
      </c>
      <c r="GM40" s="159">
        <v>0</v>
      </c>
      <c r="GN40" s="159">
        <v>0</v>
      </c>
      <c r="GO40" s="159">
        <v>0</v>
      </c>
      <c r="GP40" s="159">
        <v>0</v>
      </c>
      <c r="GQ40" s="159">
        <v>66659440.640000001</v>
      </c>
      <c r="GR40" s="159">
        <v>0</v>
      </c>
      <c r="GS40" s="159">
        <v>0</v>
      </c>
      <c r="GT40" s="159">
        <v>0</v>
      </c>
      <c r="GU40" s="159">
        <v>0</v>
      </c>
      <c r="GV40" s="159">
        <v>66659440.640000001</v>
      </c>
      <c r="GW40" s="159">
        <v>66659440.640000001</v>
      </c>
      <c r="GX40" s="160">
        <v>251645456.63999999</v>
      </c>
    </row>
    <row r="41" spans="1:206" ht="28.8">
      <c r="A41" s="156">
        <v>220105200</v>
      </c>
      <c r="B41" s="156" t="s">
        <v>834</v>
      </c>
      <c r="C41" s="157">
        <v>39</v>
      </c>
      <c r="D41" s="158" t="str">
        <f>_xlfn.XLOOKUP(C41,'[1]Estrategico f'!B:B,'[1]Estrategico f'!U:U,"",0)</f>
        <v>Sedes educativas mejoradas</v>
      </c>
      <c r="E41" s="158" t="str">
        <f>_xlfn.XLOOKUP(C41,'[1]Estrategico f'!B:B,'[1]Estrategico f'!V:V,"",0)</f>
        <v xml:space="preserve">Mejorar sedes educativas oficiales con nivel Preescolar, Primaria, Secundaria y Media y Construcción de Cubiertas. </v>
      </c>
      <c r="F41" s="159">
        <v>0</v>
      </c>
      <c r="G41" s="159">
        <v>0</v>
      </c>
      <c r="H41" s="159">
        <v>0</v>
      </c>
      <c r="I41" s="159">
        <v>0</v>
      </c>
      <c r="J41" s="159">
        <v>0</v>
      </c>
      <c r="K41" s="159">
        <v>0</v>
      </c>
      <c r="L41" s="159">
        <v>0</v>
      </c>
      <c r="M41" s="159">
        <v>0</v>
      </c>
      <c r="N41" s="159">
        <v>0</v>
      </c>
      <c r="O41" s="159">
        <v>0</v>
      </c>
      <c r="P41" s="159">
        <v>0</v>
      </c>
      <c r="Q41" s="159">
        <v>0</v>
      </c>
      <c r="R41" s="159">
        <v>0</v>
      </c>
      <c r="S41" s="159">
        <v>0</v>
      </c>
      <c r="T41" s="159">
        <v>0</v>
      </c>
      <c r="U41" s="159">
        <v>3773195876</v>
      </c>
      <c r="V41" s="159">
        <v>0</v>
      </c>
      <c r="W41" s="159">
        <v>0</v>
      </c>
      <c r="X41" s="159">
        <v>0</v>
      </c>
      <c r="Y41" s="159">
        <v>0</v>
      </c>
      <c r="Z41" s="159">
        <v>0</v>
      </c>
      <c r="AA41" s="159">
        <v>0</v>
      </c>
      <c r="AB41" s="159">
        <v>3773195876</v>
      </c>
      <c r="AC41" s="159">
        <v>0</v>
      </c>
      <c r="AD41" s="159">
        <v>0</v>
      </c>
      <c r="AE41" s="159">
        <v>0</v>
      </c>
      <c r="AF41" s="159">
        <v>0</v>
      </c>
      <c r="AG41" s="159">
        <v>3773195876</v>
      </c>
      <c r="AH41" s="159">
        <v>3773195876</v>
      </c>
      <c r="AI41" s="159">
        <v>0</v>
      </c>
      <c r="AJ41" s="159">
        <v>0</v>
      </c>
      <c r="AK41" s="159">
        <v>0</v>
      </c>
      <c r="AL41" s="159">
        <v>0</v>
      </c>
      <c r="AM41" s="159">
        <v>0</v>
      </c>
      <c r="AN41" s="159">
        <v>0</v>
      </c>
      <c r="AO41" s="159">
        <v>0</v>
      </c>
      <c r="AP41" s="159">
        <v>0</v>
      </c>
      <c r="AQ41" s="159">
        <v>0</v>
      </c>
      <c r="AR41" s="159">
        <v>0</v>
      </c>
      <c r="AS41" s="159">
        <v>0</v>
      </c>
      <c r="AT41" s="159">
        <v>0</v>
      </c>
      <c r="AU41" s="159">
        <v>0</v>
      </c>
      <c r="AV41" s="159">
        <v>0</v>
      </c>
      <c r="AW41" s="159">
        <v>0</v>
      </c>
      <c r="AX41" s="159">
        <v>0</v>
      </c>
      <c r="AY41" s="159">
        <v>0</v>
      </c>
      <c r="AZ41" s="159">
        <v>0</v>
      </c>
      <c r="BA41" s="159">
        <v>0</v>
      </c>
      <c r="BB41" s="159">
        <v>0</v>
      </c>
      <c r="BC41" s="159">
        <v>0</v>
      </c>
      <c r="BD41" s="159">
        <v>0</v>
      </c>
      <c r="BE41" s="159">
        <v>0</v>
      </c>
      <c r="BF41" s="159">
        <v>0</v>
      </c>
      <c r="BG41" s="159">
        <v>0</v>
      </c>
      <c r="BH41" s="159">
        <v>0</v>
      </c>
      <c r="BI41" s="159">
        <v>0</v>
      </c>
      <c r="BJ41" s="159">
        <v>0</v>
      </c>
      <c r="BK41" s="159">
        <v>0</v>
      </c>
      <c r="BL41" s="159">
        <v>1962061855.52</v>
      </c>
      <c r="BM41" s="159">
        <v>0</v>
      </c>
      <c r="BN41" s="159">
        <v>0</v>
      </c>
      <c r="BO41" s="159">
        <v>0</v>
      </c>
      <c r="BP41" s="159">
        <v>0</v>
      </c>
      <c r="BQ41" s="159">
        <v>0</v>
      </c>
      <c r="BR41" s="159">
        <v>0</v>
      </c>
      <c r="BS41" s="159">
        <v>1962061855.52</v>
      </c>
      <c r="BT41" s="159">
        <v>0</v>
      </c>
      <c r="BU41" s="159">
        <v>0</v>
      </c>
      <c r="BV41" s="159">
        <v>0</v>
      </c>
      <c r="BW41" s="159">
        <v>0</v>
      </c>
      <c r="BX41" s="159">
        <v>1962061855.52</v>
      </c>
      <c r="BY41" s="159">
        <v>0</v>
      </c>
      <c r="BZ41" s="159">
        <v>1962061855.52</v>
      </c>
      <c r="CA41" s="159">
        <v>0</v>
      </c>
      <c r="CB41" s="159">
        <v>0</v>
      </c>
      <c r="CC41" s="159">
        <v>0</v>
      </c>
      <c r="CD41" s="159">
        <v>0</v>
      </c>
      <c r="CE41" s="159">
        <v>0</v>
      </c>
      <c r="CF41" s="159">
        <v>0</v>
      </c>
      <c r="CG41" s="159">
        <v>1962061855.52</v>
      </c>
      <c r="CH41" s="159">
        <v>0</v>
      </c>
      <c r="CI41" s="159">
        <v>0</v>
      </c>
      <c r="CJ41" s="159">
        <v>0</v>
      </c>
      <c r="CK41" s="159">
        <v>0</v>
      </c>
      <c r="CL41" s="159">
        <v>1962061855.52</v>
      </c>
      <c r="CM41" s="159">
        <v>3924123711.04</v>
      </c>
      <c r="CN41" s="159">
        <v>0</v>
      </c>
      <c r="CO41" s="159">
        <v>0</v>
      </c>
      <c r="CP41" s="159">
        <v>0</v>
      </c>
      <c r="CQ41" s="159">
        <v>0</v>
      </c>
      <c r="CR41" s="159">
        <v>0</v>
      </c>
      <c r="CS41" s="159">
        <v>0</v>
      </c>
      <c r="CT41" s="159">
        <v>0</v>
      </c>
      <c r="CU41" s="159">
        <v>0</v>
      </c>
      <c r="CV41" s="159">
        <v>0</v>
      </c>
      <c r="CW41" s="159">
        <v>0</v>
      </c>
      <c r="CX41" s="159">
        <v>0</v>
      </c>
      <c r="CY41" s="159" t="s">
        <v>931</v>
      </c>
      <c r="CZ41" s="159">
        <v>0</v>
      </c>
      <c r="DA41" s="159">
        <v>0</v>
      </c>
      <c r="DB41" s="159">
        <v>0</v>
      </c>
      <c r="DC41" s="159">
        <v>0</v>
      </c>
      <c r="DD41" s="159">
        <v>0</v>
      </c>
      <c r="DE41" s="159">
        <v>0</v>
      </c>
      <c r="DF41" s="159">
        <v>0</v>
      </c>
      <c r="DG41" s="159">
        <v>0</v>
      </c>
      <c r="DH41" s="159">
        <v>0</v>
      </c>
      <c r="DI41" s="159">
        <v>0</v>
      </c>
      <c r="DJ41" s="159">
        <v>0</v>
      </c>
      <c r="DK41" s="159">
        <v>0</v>
      </c>
      <c r="DL41" s="159">
        <v>0</v>
      </c>
      <c r="DM41" s="159">
        <v>0</v>
      </c>
      <c r="DN41" s="159">
        <v>0</v>
      </c>
      <c r="DO41" s="159">
        <v>0</v>
      </c>
      <c r="DP41" s="159">
        <v>0</v>
      </c>
      <c r="DQ41" s="159">
        <v>2040544329.7407999</v>
      </c>
      <c r="DR41" s="159">
        <v>0</v>
      </c>
      <c r="DS41" s="159">
        <v>0</v>
      </c>
      <c r="DT41" s="159">
        <v>0</v>
      </c>
      <c r="DU41" s="159">
        <v>0</v>
      </c>
      <c r="DV41" s="159">
        <v>0</v>
      </c>
      <c r="DW41" s="159">
        <v>0</v>
      </c>
      <c r="DX41" s="159">
        <v>2040544329.7407999</v>
      </c>
      <c r="DY41" s="159">
        <v>0</v>
      </c>
      <c r="DZ41" s="159">
        <v>0</v>
      </c>
      <c r="EA41" s="159">
        <v>0</v>
      </c>
      <c r="EB41" s="159">
        <v>0</v>
      </c>
      <c r="EC41" s="159">
        <v>2040544329.7407999</v>
      </c>
      <c r="ED41" s="159">
        <v>0</v>
      </c>
      <c r="EE41" s="159">
        <v>2040544329.7407999</v>
      </c>
      <c r="EG41" s="159">
        <v>0</v>
      </c>
      <c r="EH41" s="159">
        <v>0</v>
      </c>
      <c r="EI41" s="159">
        <v>0</v>
      </c>
      <c r="EJ41" s="159">
        <v>0</v>
      </c>
      <c r="EK41" s="159">
        <v>0</v>
      </c>
      <c r="EL41" s="159">
        <v>2040544329.7407999</v>
      </c>
      <c r="EM41" s="159">
        <v>0</v>
      </c>
      <c r="EN41" s="159">
        <v>0</v>
      </c>
      <c r="EO41" s="159">
        <v>0</v>
      </c>
      <c r="EP41" s="159">
        <v>0</v>
      </c>
      <c r="EQ41" s="159">
        <v>2040544329.7407999</v>
      </c>
      <c r="ER41" s="159">
        <v>4081088659.4815998</v>
      </c>
      <c r="ES41" s="159">
        <v>0</v>
      </c>
      <c r="ET41" s="159">
        <v>0</v>
      </c>
      <c r="EU41" s="159">
        <v>0</v>
      </c>
      <c r="EV41" s="159">
        <v>0</v>
      </c>
      <c r="EW41" s="159">
        <v>0</v>
      </c>
      <c r="EX41" s="159">
        <v>0</v>
      </c>
      <c r="EY41" s="159">
        <v>0</v>
      </c>
      <c r="EZ41" s="159">
        <v>0</v>
      </c>
      <c r="FA41" s="159">
        <v>0</v>
      </c>
      <c r="FB41" s="159">
        <v>0</v>
      </c>
      <c r="FC41" s="159">
        <v>0</v>
      </c>
      <c r="FD41" s="159">
        <v>0</v>
      </c>
      <c r="FE41" s="159">
        <v>0</v>
      </c>
      <c r="FF41" s="159">
        <v>0</v>
      </c>
      <c r="FG41" s="159">
        <v>0</v>
      </c>
      <c r="FH41" s="159">
        <v>0</v>
      </c>
      <c r="FI41" s="159">
        <v>0</v>
      </c>
      <c r="FJ41" s="159">
        <v>0</v>
      </c>
      <c r="FK41" s="159">
        <v>0</v>
      </c>
      <c r="FL41" s="159">
        <v>0</v>
      </c>
      <c r="FM41" s="159">
        <v>0</v>
      </c>
      <c r="FN41" s="159">
        <v>0</v>
      </c>
      <c r="FO41" s="159">
        <v>0</v>
      </c>
      <c r="FP41" s="159">
        <v>0</v>
      </c>
      <c r="FQ41" s="159">
        <v>0</v>
      </c>
      <c r="FR41" s="159">
        <v>0</v>
      </c>
      <c r="FS41" s="159">
        <v>0</v>
      </c>
      <c r="FT41" s="159">
        <v>0</v>
      </c>
      <c r="FU41" s="159">
        <v>0</v>
      </c>
      <c r="FV41" s="159">
        <v>2122166102.9304323</v>
      </c>
      <c r="FW41" s="159">
        <v>0</v>
      </c>
      <c r="FX41" s="159">
        <v>0</v>
      </c>
      <c r="FY41" s="159">
        <v>0</v>
      </c>
      <c r="FZ41" s="159">
        <v>0</v>
      </c>
      <c r="GA41" s="159">
        <v>0</v>
      </c>
      <c r="GB41" s="159">
        <v>0</v>
      </c>
      <c r="GC41" s="159">
        <v>2122166102.9304323</v>
      </c>
      <c r="GD41" s="159">
        <v>0</v>
      </c>
      <c r="GE41" s="159">
        <v>0</v>
      </c>
      <c r="GF41" s="159">
        <v>0</v>
      </c>
      <c r="GG41" s="159">
        <v>0</v>
      </c>
      <c r="GH41" s="159">
        <v>2122166102.9304323</v>
      </c>
      <c r="GI41" s="159">
        <v>0</v>
      </c>
      <c r="GJ41" s="159">
        <v>2122166102.9304323</v>
      </c>
      <c r="GK41" s="159">
        <v>0</v>
      </c>
      <c r="GL41" s="159">
        <v>0</v>
      </c>
      <c r="GM41" s="159">
        <v>0</v>
      </c>
      <c r="GN41" s="159">
        <v>0</v>
      </c>
      <c r="GO41" s="159">
        <v>0</v>
      </c>
      <c r="GP41" s="159">
        <v>0</v>
      </c>
      <c r="GQ41" s="159">
        <v>2122166102.9304323</v>
      </c>
      <c r="GR41" s="159">
        <v>0</v>
      </c>
      <c r="GS41" s="159">
        <v>0</v>
      </c>
      <c r="GT41" s="159">
        <v>0</v>
      </c>
      <c r="GU41" s="159">
        <v>0</v>
      </c>
      <c r="GV41" s="159">
        <v>2122166102.9304323</v>
      </c>
      <c r="GW41" s="159">
        <v>4244332205.8608646</v>
      </c>
      <c r="GX41" s="160">
        <v>16022740452.382465</v>
      </c>
    </row>
    <row r="42" spans="1:206">
      <c r="A42" s="156">
        <v>220106900</v>
      </c>
      <c r="B42" s="156" t="s">
        <v>834</v>
      </c>
      <c r="C42" s="157">
        <v>40</v>
      </c>
      <c r="D42" s="158" t="str">
        <f>_xlfn.XLOOKUP(C42,'[1]Estrategico f'!B:B,'[1]Estrategico f'!U:U,"",0)</f>
        <v>Sedes dotadas</v>
      </c>
      <c r="E42" s="158" t="str">
        <f>_xlfn.XLOOKUP(C42,'[1]Estrategico f'!B:B,'[1]Estrategico f'!V:V,"",0)</f>
        <v>Dotar I.E. de Preescolar, Básica Primaria, Secundaria y Media</v>
      </c>
      <c r="F42" s="159">
        <v>0</v>
      </c>
      <c r="G42" s="159">
        <v>0</v>
      </c>
      <c r="H42" s="159">
        <v>0</v>
      </c>
      <c r="I42" s="159">
        <v>0</v>
      </c>
      <c r="J42" s="159">
        <v>0</v>
      </c>
      <c r="K42" s="159">
        <v>0</v>
      </c>
      <c r="L42" s="159">
        <v>0</v>
      </c>
      <c r="M42" s="159">
        <v>0</v>
      </c>
      <c r="N42" s="159">
        <v>0</v>
      </c>
      <c r="O42" s="159">
        <v>0</v>
      </c>
      <c r="P42" s="159">
        <v>0</v>
      </c>
      <c r="Q42" s="159">
        <v>0</v>
      </c>
      <c r="R42" s="159">
        <v>0</v>
      </c>
      <c r="S42" s="159">
        <v>0</v>
      </c>
      <c r="T42" s="159">
        <v>0</v>
      </c>
      <c r="U42" s="159">
        <v>40000000</v>
      </c>
      <c r="V42" s="159">
        <v>0</v>
      </c>
      <c r="W42" s="159">
        <v>0</v>
      </c>
      <c r="X42" s="159">
        <v>0</v>
      </c>
      <c r="Y42" s="159">
        <v>0</v>
      </c>
      <c r="Z42" s="159">
        <v>29000000000</v>
      </c>
      <c r="AA42" s="159">
        <v>0</v>
      </c>
      <c r="AB42" s="159">
        <v>29040000000</v>
      </c>
      <c r="AC42" s="159">
        <v>0</v>
      </c>
      <c r="AD42" s="159">
        <v>0</v>
      </c>
      <c r="AE42" s="159">
        <v>0</v>
      </c>
      <c r="AF42" s="159">
        <v>0</v>
      </c>
      <c r="AG42" s="159">
        <v>29040000000</v>
      </c>
      <c r="AH42" s="159">
        <v>29040000000</v>
      </c>
      <c r="AI42" s="159">
        <v>0</v>
      </c>
      <c r="AJ42" s="159">
        <v>0</v>
      </c>
      <c r="AK42" s="159">
        <v>0</v>
      </c>
      <c r="AL42" s="159">
        <v>0</v>
      </c>
      <c r="AM42" s="159">
        <v>0</v>
      </c>
      <c r="AN42" s="159">
        <v>0</v>
      </c>
      <c r="AO42" s="159">
        <v>0</v>
      </c>
      <c r="AP42" s="159">
        <v>0</v>
      </c>
      <c r="AQ42" s="159">
        <v>0</v>
      </c>
      <c r="AR42" s="159">
        <v>0</v>
      </c>
      <c r="AS42" s="159">
        <v>0</v>
      </c>
      <c r="AT42" s="159">
        <v>0</v>
      </c>
      <c r="AU42" s="159">
        <v>0</v>
      </c>
      <c r="AV42" s="159">
        <v>0</v>
      </c>
      <c r="AW42" s="159">
        <v>0</v>
      </c>
      <c r="AX42" s="159">
        <v>0</v>
      </c>
      <c r="AY42" s="159">
        <v>0</v>
      </c>
      <c r="AZ42" s="159">
        <v>0</v>
      </c>
      <c r="BA42" s="159">
        <v>0</v>
      </c>
      <c r="BB42" s="159">
        <v>0</v>
      </c>
      <c r="BC42" s="159">
        <v>0</v>
      </c>
      <c r="BD42" s="159">
        <v>0</v>
      </c>
      <c r="BE42" s="159">
        <v>0</v>
      </c>
      <c r="BF42" s="159">
        <v>0</v>
      </c>
      <c r="BG42" s="159">
        <v>0</v>
      </c>
      <c r="BH42" s="159">
        <v>0</v>
      </c>
      <c r="BI42" s="159">
        <v>0</v>
      </c>
      <c r="BJ42" s="159">
        <v>0</v>
      </c>
      <c r="BK42" s="159">
        <v>0</v>
      </c>
      <c r="BL42" s="159">
        <v>0</v>
      </c>
      <c r="BM42" s="159">
        <v>0</v>
      </c>
      <c r="BN42" s="159">
        <v>0</v>
      </c>
      <c r="BO42" s="159">
        <v>0</v>
      </c>
      <c r="BP42" s="159">
        <v>0</v>
      </c>
      <c r="BQ42" s="159">
        <v>0</v>
      </c>
      <c r="BR42" s="159">
        <v>0</v>
      </c>
      <c r="BS42" s="159">
        <v>0</v>
      </c>
      <c r="BT42" s="159">
        <v>0</v>
      </c>
      <c r="BU42" s="159">
        <v>0</v>
      </c>
      <c r="BV42" s="159">
        <v>0</v>
      </c>
      <c r="BW42" s="159">
        <v>0</v>
      </c>
      <c r="BX42" s="159">
        <v>0</v>
      </c>
      <c r="BY42" s="159">
        <v>0</v>
      </c>
      <c r="BZ42" s="159">
        <v>41600000</v>
      </c>
      <c r="CA42" s="159">
        <v>0</v>
      </c>
      <c r="CB42" s="159">
        <v>0</v>
      </c>
      <c r="CC42" s="159">
        <v>0</v>
      </c>
      <c r="CD42" s="159">
        <v>0</v>
      </c>
      <c r="CE42" s="159">
        <v>0</v>
      </c>
      <c r="CF42" s="159">
        <v>0</v>
      </c>
      <c r="CG42" s="159">
        <v>41600000</v>
      </c>
      <c r="CH42" s="159">
        <v>0</v>
      </c>
      <c r="CI42" s="159">
        <v>0</v>
      </c>
      <c r="CJ42" s="159">
        <v>0</v>
      </c>
      <c r="CK42" s="159">
        <v>0</v>
      </c>
      <c r="CL42" s="159">
        <v>41600000</v>
      </c>
      <c r="CM42" s="159">
        <v>41600000</v>
      </c>
      <c r="CN42" s="159">
        <v>0</v>
      </c>
      <c r="CO42" s="159">
        <v>0</v>
      </c>
      <c r="CP42" s="159">
        <v>0</v>
      </c>
      <c r="CQ42" s="159">
        <v>0</v>
      </c>
      <c r="CR42" s="159">
        <v>0</v>
      </c>
      <c r="CS42" s="159">
        <v>0</v>
      </c>
      <c r="CT42" s="159">
        <v>0</v>
      </c>
      <c r="CU42" s="159">
        <v>0</v>
      </c>
      <c r="CV42" s="159">
        <v>0</v>
      </c>
      <c r="CW42" s="159">
        <v>0</v>
      </c>
      <c r="CX42" s="159">
        <v>0</v>
      </c>
      <c r="CY42" s="159" t="s">
        <v>931</v>
      </c>
      <c r="CZ42" s="159">
        <v>0</v>
      </c>
      <c r="DA42" s="159">
        <v>0</v>
      </c>
      <c r="DB42" s="159">
        <v>0</v>
      </c>
      <c r="DC42" s="159">
        <v>0</v>
      </c>
      <c r="DD42" s="159">
        <v>0</v>
      </c>
      <c r="DE42" s="159">
        <v>0</v>
      </c>
      <c r="DF42" s="159">
        <v>0</v>
      </c>
      <c r="DG42" s="159">
        <v>0</v>
      </c>
      <c r="DH42" s="159">
        <v>0</v>
      </c>
      <c r="DI42" s="159">
        <v>0</v>
      </c>
      <c r="DJ42" s="159">
        <v>0</v>
      </c>
      <c r="DK42" s="159">
        <v>0</v>
      </c>
      <c r="DL42" s="159">
        <v>0</v>
      </c>
      <c r="DM42" s="159">
        <v>0</v>
      </c>
      <c r="DN42" s="159">
        <v>0</v>
      </c>
      <c r="DO42" s="159">
        <v>0</v>
      </c>
      <c r="DP42" s="159">
        <v>0</v>
      </c>
      <c r="DQ42" s="159">
        <v>0</v>
      </c>
      <c r="DR42" s="159">
        <v>0</v>
      </c>
      <c r="DS42" s="159">
        <v>0</v>
      </c>
      <c r="DT42" s="159">
        <v>0</v>
      </c>
      <c r="DU42" s="159">
        <v>0</v>
      </c>
      <c r="DV42" s="159">
        <v>0</v>
      </c>
      <c r="DW42" s="159">
        <v>0</v>
      </c>
      <c r="DX42" s="159">
        <v>0</v>
      </c>
      <c r="DY42" s="159">
        <v>0</v>
      </c>
      <c r="DZ42" s="159">
        <v>0</v>
      </c>
      <c r="EA42" s="159">
        <v>0</v>
      </c>
      <c r="EB42" s="159">
        <v>0</v>
      </c>
      <c r="EC42" s="159">
        <v>0</v>
      </c>
      <c r="ED42" s="159">
        <v>0</v>
      </c>
      <c r="EE42" s="159">
        <v>43264000</v>
      </c>
      <c r="EF42" s="159">
        <v>0</v>
      </c>
      <c r="EG42" s="159">
        <v>0</v>
      </c>
      <c r="EH42" s="159">
        <v>0</v>
      </c>
      <c r="EI42" s="159">
        <v>0</v>
      </c>
      <c r="EJ42" s="159">
        <v>0</v>
      </c>
      <c r="EK42" s="159">
        <v>0</v>
      </c>
      <c r="EL42" s="159">
        <v>43264000</v>
      </c>
      <c r="EM42" s="159">
        <v>0</v>
      </c>
      <c r="EN42" s="159">
        <v>0</v>
      </c>
      <c r="EO42" s="159">
        <v>0</v>
      </c>
      <c r="EP42" s="159">
        <v>0</v>
      </c>
      <c r="EQ42" s="159">
        <v>43264000</v>
      </c>
      <c r="ER42" s="159">
        <v>43264000</v>
      </c>
      <c r="ES42" s="159">
        <v>0</v>
      </c>
      <c r="ET42" s="159">
        <v>0</v>
      </c>
      <c r="EU42" s="159">
        <v>0</v>
      </c>
      <c r="EV42" s="159">
        <v>0</v>
      </c>
      <c r="EW42" s="159">
        <v>0</v>
      </c>
      <c r="EX42" s="159">
        <v>0</v>
      </c>
      <c r="EY42" s="159">
        <v>0</v>
      </c>
      <c r="EZ42" s="159">
        <v>0</v>
      </c>
      <c r="FA42" s="159">
        <v>0</v>
      </c>
      <c r="FB42" s="159">
        <v>0</v>
      </c>
      <c r="FC42" s="159">
        <v>0</v>
      </c>
      <c r="FD42" s="159">
        <v>0</v>
      </c>
      <c r="FE42" s="159">
        <v>0</v>
      </c>
      <c r="FF42" s="159">
        <v>0</v>
      </c>
      <c r="FG42" s="159">
        <v>0</v>
      </c>
      <c r="FH42" s="159">
        <v>0</v>
      </c>
      <c r="FI42" s="159">
        <v>0</v>
      </c>
      <c r="FJ42" s="159">
        <v>0</v>
      </c>
      <c r="FK42" s="159">
        <v>0</v>
      </c>
      <c r="FL42" s="159">
        <v>0</v>
      </c>
      <c r="FM42" s="159">
        <v>0</v>
      </c>
      <c r="FN42" s="159">
        <v>0</v>
      </c>
      <c r="FO42" s="159">
        <v>0</v>
      </c>
      <c r="FP42" s="159">
        <v>0</v>
      </c>
      <c r="FQ42" s="159">
        <v>0</v>
      </c>
      <c r="FR42" s="159">
        <v>0</v>
      </c>
      <c r="FS42" s="159">
        <v>0</v>
      </c>
      <c r="FT42" s="159">
        <v>0</v>
      </c>
      <c r="FU42" s="159">
        <v>0</v>
      </c>
      <c r="FV42" s="159">
        <v>0</v>
      </c>
      <c r="FW42" s="159">
        <v>0</v>
      </c>
      <c r="FX42" s="159">
        <v>0</v>
      </c>
      <c r="FY42" s="159">
        <v>0</v>
      </c>
      <c r="FZ42" s="159">
        <v>0</v>
      </c>
      <c r="GA42" s="159">
        <v>0</v>
      </c>
      <c r="GB42" s="159">
        <v>0</v>
      </c>
      <c r="GC42" s="159">
        <v>0</v>
      </c>
      <c r="GD42" s="159">
        <v>0</v>
      </c>
      <c r="GE42" s="159">
        <v>0</v>
      </c>
      <c r="GF42" s="159">
        <v>0</v>
      </c>
      <c r="GG42" s="159">
        <v>0</v>
      </c>
      <c r="GH42" s="159">
        <v>0</v>
      </c>
      <c r="GI42" s="159">
        <v>0</v>
      </c>
      <c r="GJ42" s="159">
        <v>44994560</v>
      </c>
      <c r="GK42" s="159">
        <v>0</v>
      </c>
      <c r="GL42" s="159">
        <v>0</v>
      </c>
      <c r="GM42" s="159">
        <v>0</v>
      </c>
      <c r="GN42" s="159">
        <v>0</v>
      </c>
      <c r="GO42" s="159">
        <v>0</v>
      </c>
      <c r="GP42" s="159">
        <v>0</v>
      </c>
      <c r="GQ42" s="159">
        <v>44994560</v>
      </c>
      <c r="GR42" s="159">
        <v>0</v>
      </c>
      <c r="GS42" s="159">
        <v>0</v>
      </c>
      <c r="GT42" s="159">
        <v>0</v>
      </c>
      <c r="GU42" s="159">
        <v>0</v>
      </c>
      <c r="GV42" s="159">
        <v>44994560</v>
      </c>
      <c r="GW42" s="159">
        <v>44994560</v>
      </c>
      <c r="GX42" s="160">
        <v>29169858560</v>
      </c>
    </row>
    <row r="43" spans="1:206" ht="43.2">
      <c r="A43" s="156">
        <v>220104900</v>
      </c>
      <c r="B43" s="156" t="s">
        <v>834</v>
      </c>
      <c r="C43" s="157">
        <v>41</v>
      </c>
      <c r="D43" s="158" t="str">
        <f>_xlfn.XLOOKUP(C43,'[1]Estrategico f'!B:B,'[1]Estrategico f'!U:U,"",0)</f>
        <v>Personas beneficiadas con procesos de formación informal (Formación Docente por áreas)</v>
      </c>
      <c r="E43" s="158" t="str">
        <f>_xlfn.XLOOKUP(C43,'[1]Estrategico f'!B:B,'[1]Estrategico f'!V:V,"",0)</f>
        <v>Formación Docente por áreas- Docentes Orientadores, Directivos y Administrativos- FESCONAL, Pera de Oro, Plan de Lectura y Escritura.</v>
      </c>
      <c r="F43" s="159">
        <v>0</v>
      </c>
      <c r="G43" s="159">
        <v>0</v>
      </c>
      <c r="H43" s="159">
        <v>0</v>
      </c>
      <c r="I43" s="159">
        <v>0</v>
      </c>
      <c r="J43" s="159">
        <v>0</v>
      </c>
      <c r="K43" s="159">
        <v>0</v>
      </c>
      <c r="L43" s="159">
        <v>0</v>
      </c>
      <c r="M43" s="159">
        <v>0</v>
      </c>
      <c r="N43" s="159">
        <v>0</v>
      </c>
      <c r="O43" s="159">
        <v>0</v>
      </c>
      <c r="P43" s="159">
        <v>0</v>
      </c>
      <c r="Q43" s="159">
        <v>0</v>
      </c>
      <c r="R43" s="159">
        <v>0</v>
      </c>
      <c r="S43" s="159">
        <v>0</v>
      </c>
      <c r="T43" s="159">
        <v>50000000</v>
      </c>
      <c r="U43" s="159">
        <v>0</v>
      </c>
      <c r="V43" s="159">
        <v>0</v>
      </c>
      <c r="W43" s="159">
        <v>0</v>
      </c>
      <c r="X43" s="159">
        <v>0</v>
      </c>
      <c r="Y43" s="159">
        <v>0</v>
      </c>
      <c r="Z43" s="159">
        <v>0</v>
      </c>
      <c r="AA43" s="159">
        <v>0</v>
      </c>
      <c r="AB43" s="159">
        <v>50000000</v>
      </c>
      <c r="AC43" s="159">
        <v>0</v>
      </c>
      <c r="AD43" s="159">
        <v>0</v>
      </c>
      <c r="AE43" s="159">
        <v>0</v>
      </c>
      <c r="AF43" s="159">
        <v>0</v>
      </c>
      <c r="AG43" s="159">
        <v>50000000</v>
      </c>
      <c r="AH43" s="159">
        <v>50000000</v>
      </c>
      <c r="AI43" s="159">
        <v>0</v>
      </c>
      <c r="AJ43" s="159">
        <v>0</v>
      </c>
      <c r="AK43" s="159">
        <v>0</v>
      </c>
      <c r="AL43" s="159">
        <v>0</v>
      </c>
      <c r="AM43" s="159">
        <v>0</v>
      </c>
      <c r="AN43" s="159">
        <v>0</v>
      </c>
      <c r="AO43" s="159">
        <v>0</v>
      </c>
      <c r="AP43" s="159">
        <v>0</v>
      </c>
      <c r="AQ43" s="159">
        <v>0</v>
      </c>
      <c r="AR43" s="159">
        <v>0</v>
      </c>
      <c r="AS43" s="159">
        <v>0</v>
      </c>
      <c r="AT43" s="159">
        <v>0</v>
      </c>
      <c r="AU43" s="159">
        <v>0</v>
      </c>
      <c r="AV43" s="159">
        <v>0</v>
      </c>
      <c r="AX43" s="159">
        <v>0</v>
      </c>
      <c r="AY43" s="159">
        <v>0</v>
      </c>
      <c r="AZ43" s="159">
        <v>0</v>
      </c>
      <c r="BA43" s="159">
        <v>0</v>
      </c>
      <c r="BB43" s="159">
        <v>0</v>
      </c>
      <c r="BC43" s="159">
        <v>0</v>
      </c>
      <c r="BD43" s="159">
        <v>0</v>
      </c>
      <c r="BE43" s="159">
        <v>0</v>
      </c>
      <c r="BF43" s="159">
        <v>0</v>
      </c>
      <c r="BG43" s="159">
        <v>0</v>
      </c>
      <c r="BH43" s="159">
        <v>0</v>
      </c>
      <c r="BI43" s="159">
        <v>0</v>
      </c>
      <c r="BJ43" s="159">
        <v>0</v>
      </c>
      <c r="BK43" s="159">
        <v>0</v>
      </c>
      <c r="BL43" s="159">
        <v>0</v>
      </c>
      <c r="BM43" s="159">
        <v>0</v>
      </c>
      <c r="BN43" s="159">
        <v>0</v>
      </c>
      <c r="BO43" s="159">
        <v>0</v>
      </c>
      <c r="BP43" s="159">
        <v>0</v>
      </c>
      <c r="BQ43" s="159">
        <v>0</v>
      </c>
      <c r="BR43" s="159">
        <v>0</v>
      </c>
      <c r="BS43" s="159">
        <v>0</v>
      </c>
      <c r="BT43" s="159">
        <v>0</v>
      </c>
      <c r="BU43" s="159">
        <v>0</v>
      </c>
      <c r="BV43" s="159">
        <v>0</v>
      </c>
      <c r="BW43" s="159">
        <v>0</v>
      </c>
      <c r="BX43" s="159">
        <v>0</v>
      </c>
      <c r="BY43" s="159">
        <v>52000000</v>
      </c>
      <c r="BZ43" s="159">
        <v>0</v>
      </c>
      <c r="CA43" s="159">
        <v>0</v>
      </c>
      <c r="CB43" s="159">
        <v>0</v>
      </c>
      <c r="CC43" s="159">
        <v>0</v>
      </c>
      <c r="CD43" s="159">
        <v>0</v>
      </c>
      <c r="CE43" s="159">
        <v>0</v>
      </c>
      <c r="CF43" s="159">
        <v>0</v>
      </c>
      <c r="CG43" s="159">
        <v>52000000</v>
      </c>
      <c r="CH43" s="159">
        <v>0</v>
      </c>
      <c r="CI43" s="159">
        <v>0</v>
      </c>
      <c r="CJ43" s="159">
        <v>0</v>
      </c>
      <c r="CK43" s="159">
        <v>0</v>
      </c>
      <c r="CL43" s="159">
        <v>52000000</v>
      </c>
      <c r="CM43" s="159">
        <v>52000000</v>
      </c>
      <c r="CN43" s="159">
        <v>0</v>
      </c>
      <c r="CO43" s="159">
        <v>0</v>
      </c>
      <c r="CP43" s="159">
        <v>0</v>
      </c>
      <c r="CQ43" s="159">
        <v>0</v>
      </c>
      <c r="CR43" s="159">
        <v>0</v>
      </c>
      <c r="CS43" s="159">
        <v>0</v>
      </c>
      <c r="CT43" s="159">
        <v>0</v>
      </c>
      <c r="CU43" s="159">
        <v>0</v>
      </c>
      <c r="CV43" s="159">
        <v>0</v>
      </c>
      <c r="CW43" s="159">
        <v>0</v>
      </c>
      <c r="CX43" s="159">
        <v>0</v>
      </c>
      <c r="CY43" s="159" t="s">
        <v>931</v>
      </c>
      <c r="CZ43" s="159">
        <v>0</v>
      </c>
      <c r="DA43" s="159">
        <v>0</v>
      </c>
      <c r="DC43" s="159">
        <v>0</v>
      </c>
      <c r="DD43" s="159">
        <v>0</v>
      </c>
      <c r="DE43" s="159">
        <v>0</v>
      </c>
      <c r="DF43" s="159">
        <v>0</v>
      </c>
      <c r="DG43" s="159">
        <v>0</v>
      </c>
      <c r="DH43" s="159">
        <v>0</v>
      </c>
      <c r="DI43" s="159">
        <v>0</v>
      </c>
      <c r="DJ43" s="159">
        <v>0</v>
      </c>
      <c r="DK43" s="159">
        <v>0</v>
      </c>
      <c r="DL43" s="159">
        <v>0</v>
      </c>
      <c r="DM43" s="159">
        <v>0</v>
      </c>
      <c r="DN43" s="159">
        <v>0</v>
      </c>
      <c r="DO43" s="159">
        <v>0</v>
      </c>
      <c r="DP43" s="159">
        <v>0</v>
      </c>
      <c r="DQ43" s="159">
        <v>0</v>
      </c>
      <c r="DR43" s="159">
        <v>0</v>
      </c>
      <c r="DS43" s="159">
        <v>0</v>
      </c>
      <c r="DT43" s="159">
        <v>0</v>
      </c>
      <c r="DU43" s="159">
        <v>0</v>
      </c>
      <c r="DV43" s="159">
        <v>0</v>
      </c>
      <c r="DW43" s="159">
        <v>0</v>
      </c>
      <c r="DX43" s="159">
        <v>0</v>
      </c>
      <c r="DY43" s="159">
        <v>0</v>
      </c>
      <c r="DZ43" s="159">
        <v>0</v>
      </c>
      <c r="EA43" s="159">
        <v>0</v>
      </c>
      <c r="EB43" s="159">
        <v>0</v>
      </c>
      <c r="EC43" s="159">
        <v>0</v>
      </c>
      <c r="ED43" s="159">
        <v>54080000</v>
      </c>
      <c r="EE43" s="159">
        <v>0</v>
      </c>
      <c r="EF43" s="159">
        <v>0</v>
      </c>
      <c r="EG43" s="159">
        <v>0</v>
      </c>
      <c r="EH43" s="159">
        <v>0</v>
      </c>
      <c r="EI43" s="159">
        <v>0</v>
      </c>
      <c r="EJ43" s="159">
        <v>0</v>
      </c>
      <c r="EK43" s="159">
        <v>0</v>
      </c>
      <c r="EL43" s="159">
        <v>54080000</v>
      </c>
      <c r="EM43" s="159">
        <v>0</v>
      </c>
      <c r="EN43" s="159">
        <v>0</v>
      </c>
      <c r="EO43" s="159">
        <v>0</v>
      </c>
      <c r="EP43" s="159">
        <v>0</v>
      </c>
      <c r="EQ43" s="159">
        <v>54080000</v>
      </c>
      <c r="ER43" s="159">
        <v>54080000</v>
      </c>
      <c r="ES43" s="159">
        <v>0</v>
      </c>
      <c r="ET43" s="159">
        <v>0</v>
      </c>
      <c r="EU43" s="159">
        <v>0</v>
      </c>
      <c r="EV43" s="159">
        <v>0</v>
      </c>
      <c r="EW43" s="159">
        <v>0</v>
      </c>
      <c r="EX43" s="159">
        <v>0</v>
      </c>
      <c r="EY43" s="159">
        <v>0</v>
      </c>
      <c r="EZ43" s="159">
        <v>0</v>
      </c>
      <c r="FA43" s="159">
        <v>0</v>
      </c>
      <c r="FB43" s="159">
        <v>0</v>
      </c>
      <c r="FC43" s="159">
        <v>0</v>
      </c>
      <c r="FD43" s="159">
        <v>0</v>
      </c>
      <c r="FE43" s="159">
        <v>0</v>
      </c>
      <c r="FF43" s="159">
        <v>0</v>
      </c>
      <c r="FH43" s="159">
        <v>0</v>
      </c>
      <c r="FI43" s="159">
        <v>0</v>
      </c>
      <c r="FJ43" s="159">
        <v>0</v>
      </c>
      <c r="FK43" s="159">
        <v>0</v>
      </c>
      <c r="FL43" s="159">
        <v>0</v>
      </c>
      <c r="FM43" s="159">
        <v>0</v>
      </c>
      <c r="FN43" s="159">
        <v>0</v>
      </c>
      <c r="FO43" s="159">
        <v>0</v>
      </c>
      <c r="FP43" s="159">
        <v>0</v>
      </c>
      <c r="FQ43" s="159">
        <v>0</v>
      </c>
      <c r="FR43" s="159">
        <v>0</v>
      </c>
      <c r="FS43" s="159">
        <v>0</v>
      </c>
      <c r="FT43" s="159">
        <v>0</v>
      </c>
      <c r="FU43" s="159">
        <v>0</v>
      </c>
      <c r="FV43" s="159">
        <v>0</v>
      </c>
      <c r="FW43" s="159">
        <v>0</v>
      </c>
      <c r="FX43" s="159">
        <v>0</v>
      </c>
      <c r="FY43" s="159">
        <v>0</v>
      </c>
      <c r="FZ43" s="159">
        <v>0</v>
      </c>
      <c r="GA43" s="159">
        <v>0</v>
      </c>
      <c r="GB43" s="159">
        <v>0</v>
      </c>
      <c r="GC43" s="159">
        <v>0</v>
      </c>
      <c r="GD43" s="159">
        <v>0</v>
      </c>
      <c r="GE43" s="159">
        <v>0</v>
      </c>
      <c r="GF43" s="159">
        <v>0</v>
      </c>
      <c r="GG43" s="159">
        <v>0</v>
      </c>
      <c r="GH43" s="159">
        <v>0</v>
      </c>
      <c r="GI43" s="159">
        <v>56243200</v>
      </c>
      <c r="GJ43" s="159">
        <v>0</v>
      </c>
      <c r="GK43" s="159">
        <v>0</v>
      </c>
      <c r="GL43" s="159">
        <v>0</v>
      </c>
      <c r="GM43" s="159">
        <v>0</v>
      </c>
      <c r="GN43" s="159">
        <v>0</v>
      </c>
      <c r="GO43" s="159">
        <v>0</v>
      </c>
      <c r="GP43" s="159">
        <v>0</v>
      </c>
      <c r="GQ43" s="159">
        <v>56243200</v>
      </c>
      <c r="GR43" s="159">
        <v>0</v>
      </c>
      <c r="GS43" s="159">
        <v>0</v>
      </c>
      <c r="GT43" s="159">
        <v>0</v>
      </c>
      <c r="GU43" s="159">
        <v>0</v>
      </c>
      <c r="GV43" s="159">
        <v>56243200</v>
      </c>
      <c r="GW43" s="159">
        <v>56243200</v>
      </c>
      <c r="GX43" s="160">
        <v>212323200</v>
      </c>
    </row>
    <row r="44" spans="1:206" ht="57.6">
      <c r="A44" s="156">
        <v>220107400</v>
      </c>
      <c r="B44" s="156" t="s">
        <v>834</v>
      </c>
      <c r="C44" s="157">
        <v>42</v>
      </c>
      <c r="D44" s="158" t="str">
        <f>_xlfn.XLOOKUP(C44,'[1]Estrategico f'!B:B,'[1]Estrategico f'!U:U,"",0)</f>
        <v xml:space="preserve">Docentes y agentes educativos  de educación inicial, preescolar, básica y media beneficiados con estrategias de mejoramiento de sus capacidades </v>
      </c>
      <c r="E44" s="158" t="str">
        <f>_xlfn.XLOOKUP(C44,'[1]Estrategico f'!B:B,'[1]Estrategico f'!V:V,"",0)</f>
        <v>Realizar estudios en los diferentes niveles educativos con el fin de que estos fortalezcan sus capacidades.  Igualmente, con Jornadas Pedagógica, Recreativas y Deportivas - Culturales y Festival Escolar Étnico</v>
      </c>
      <c r="F44" s="159">
        <v>0</v>
      </c>
      <c r="G44" s="159">
        <v>0</v>
      </c>
      <c r="H44" s="159">
        <v>0</v>
      </c>
      <c r="I44" s="159">
        <v>0</v>
      </c>
      <c r="J44" s="159">
        <v>0</v>
      </c>
      <c r="K44" s="159">
        <v>0</v>
      </c>
      <c r="L44" s="159">
        <v>0</v>
      </c>
      <c r="M44" s="159">
        <v>0</v>
      </c>
      <c r="N44" s="159">
        <v>0</v>
      </c>
      <c r="O44" s="159">
        <v>0</v>
      </c>
      <c r="P44" s="159">
        <v>0</v>
      </c>
      <c r="Q44" s="159">
        <v>0</v>
      </c>
      <c r="R44" s="159">
        <v>0</v>
      </c>
      <c r="S44" s="159">
        <v>0</v>
      </c>
      <c r="T44" s="159">
        <v>23475000</v>
      </c>
      <c r="U44" s="159">
        <v>0</v>
      </c>
      <c r="V44" s="159">
        <v>0</v>
      </c>
      <c r="W44" s="159">
        <v>0</v>
      </c>
      <c r="X44" s="159">
        <v>0</v>
      </c>
      <c r="Y44" s="159">
        <v>0</v>
      </c>
      <c r="Z44" s="159">
        <v>0</v>
      </c>
      <c r="AA44" s="159">
        <v>0</v>
      </c>
      <c r="AB44" s="159">
        <v>23475000</v>
      </c>
      <c r="AC44" s="159">
        <v>0</v>
      </c>
      <c r="AD44" s="159">
        <v>0</v>
      </c>
      <c r="AE44" s="159">
        <v>0</v>
      </c>
      <c r="AF44" s="159">
        <v>0</v>
      </c>
      <c r="AG44" s="159">
        <v>23475000</v>
      </c>
      <c r="AH44" s="159">
        <v>23475000</v>
      </c>
      <c r="AI44" s="159">
        <v>0</v>
      </c>
      <c r="AJ44" s="159">
        <v>0</v>
      </c>
      <c r="AK44" s="159">
        <v>0</v>
      </c>
      <c r="AL44" s="159">
        <v>0</v>
      </c>
      <c r="AM44" s="159">
        <v>0</v>
      </c>
      <c r="AN44" s="159">
        <v>0</v>
      </c>
      <c r="AO44" s="159">
        <v>0</v>
      </c>
      <c r="AP44" s="159">
        <v>0</v>
      </c>
      <c r="AQ44" s="159">
        <v>0</v>
      </c>
      <c r="AR44" s="159">
        <v>0</v>
      </c>
      <c r="AS44" s="159">
        <v>0</v>
      </c>
      <c r="AT44" s="159">
        <v>0</v>
      </c>
      <c r="AU44" s="159">
        <v>0</v>
      </c>
      <c r="AV44" s="159">
        <v>0</v>
      </c>
      <c r="AW44" s="159" t="s">
        <v>3502</v>
      </c>
      <c r="AX44" s="159">
        <v>0</v>
      </c>
      <c r="AY44" s="159">
        <v>0</v>
      </c>
      <c r="AZ44" s="159">
        <v>0</v>
      </c>
      <c r="BA44" s="159">
        <v>0</v>
      </c>
      <c r="BB44" s="159">
        <v>0</v>
      </c>
      <c r="BC44" s="159">
        <v>0</v>
      </c>
      <c r="BD44" s="159">
        <v>0</v>
      </c>
      <c r="BE44" s="159">
        <v>0</v>
      </c>
      <c r="BF44" s="159">
        <v>0</v>
      </c>
      <c r="BG44" s="159">
        <v>0</v>
      </c>
      <c r="BH44" s="159">
        <v>0</v>
      </c>
      <c r="BI44" s="159">
        <v>0</v>
      </c>
      <c r="BJ44" s="159">
        <v>0</v>
      </c>
      <c r="BK44" s="159">
        <v>0</v>
      </c>
      <c r="BL44" s="159">
        <v>0</v>
      </c>
      <c r="BM44" s="159">
        <v>0</v>
      </c>
      <c r="BN44" s="159">
        <v>0</v>
      </c>
      <c r="BO44" s="159">
        <v>0</v>
      </c>
      <c r="BP44" s="159">
        <v>0</v>
      </c>
      <c r="BQ44" s="159">
        <v>0</v>
      </c>
      <c r="BR44" s="159">
        <v>0</v>
      </c>
      <c r="BS44" s="159">
        <v>0</v>
      </c>
      <c r="BT44" s="159">
        <v>0</v>
      </c>
      <c r="BU44" s="159">
        <v>0</v>
      </c>
      <c r="BV44" s="159">
        <v>0</v>
      </c>
      <c r="BW44" s="159">
        <v>0</v>
      </c>
      <c r="BX44" s="159">
        <v>0</v>
      </c>
      <c r="BY44" s="159">
        <v>24414000</v>
      </c>
      <c r="BZ44" s="159">
        <v>0</v>
      </c>
      <c r="CA44" s="159">
        <v>0</v>
      </c>
      <c r="CB44" s="159">
        <v>0</v>
      </c>
      <c r="CC44" s="159">
        <v>0</v>
      </c>
      <c r="CD44" s="159">
        <v>0</v>
      </c>
      <c r="CE44" s="159">
        <v>0</v>
      </c>
      <c r="CF44" s="159">
        <v>0</v>
      </c>
      <c r="CG44" s="159">
        <v>24414000</v>
      </c>
      <c r="CH44" s="159">
        <v>0</v>
      </c>
      <c r="CI44" s="159">
        <v>0</v>
      </c>
      <c r="CJ44" s="159">
        <v>0</v>
      </c>
      <c r="CK44" s="159">
        <v>0</v>
      </c>
      <c r="CL44" s="159">
        <v>24414000</v>
      </c>
      <c r="CM44" s="159">
        <v>24414000</v>
      </c>
      <c r="CN44" s="159">
        <v>0</v>
      </c>
      <c r="CO44" s="159">
        <v>0</v>
      </c>
      <c r="CP44" s="159">
        <v>0</v>
      </c>
      <c r="CQ44" s="159">
        <v>0</v>
      </c>
      <c r="CR44" s="159">
        <v>0</v>
      </c>
      <c r="CS44" s="159">
        <v>0</v>
      </c>
      <c r="CT44" s="159">
        <v>0</v>
      </c>
      <c r="CU44" s="159">
        <v>0</v>
      </c>
      <c r="CV44" s="159">
        <v>0</v>
      </c>
      <c r="CW44" s="159">
        <v>0</v>
      </c>
      <c r="CX44" s="159">
        <v>0</v>
      </c>
      <c r="CY44" s="159" t="s">
        <v>931</v>
      </c>
      <c r="CZ44" s="159">
        <v>0</v>
      </c>
      <c r="DA44" s="159">
        <v>0</v>
      </c>
      <c r="DB44" s="159">
        <v>12695280</v>
      </c>
      <c r="DC44" s="159">
        <v>0</v>
      </c>
      <c r="DD44" s="159">
        <v>0</v>
      </c>
      <c r="DE44" s="159">
        <v>0</v>
      </c>
      <c r="DF44" s="159">
        <v>0</v>
      </c>
      <c r="DG44" s="159">
        <v>0</v>
      </c>
      <c r="DH44" s="159">
        <v>0</v>
      </c>
      <c r="DI44" s="159">
        <v>0</v>
      </c>
      <c r="DJ44" s="159">
        <v>12695280</v>
      </c>
      <c r="DK44" s="159">
        <v>0</v>
      </c>
      <c r="DL44" s="159">
        <v>0</v>
      </c>
      <c r="DM44" s="159">
        <v>0</v>
      </c>
      <c r="DN44" s="159">
        <v>0</v>
      </c>
      <c r="DO44" s="159">
        <v>12695280</v>
      </c>
      <c r="DP44" s="159">
        <v>0</v>
      </c>
      <c r="DQ44" s="159">
        <v>0</v>
      </c>
      <c r="DR44" s="159">
        <v>0</v>
      </c>
      <c r="DS44" s="159">
        <v>0</v>
      </c>
      <c r="DT44" s="159">
        <v>0</v>
      </c>
      <c r="DU44" s="159">
        <v>0</v>
      </c>
      <c r="DV44" s="159">
        <v>0</v>
      </c>
      <c r="DW44" s="159">
        <v>0</v>
      </c>
      <c r="DX44" s="159">
        <v>0</v>
      </c>
      <c r="DY44" s="159">
        <v>0</v>
      </c>
      <c r="DZ44" s="159">
        <v>0</v>
      </c>
      <c r="EA44" s="159">
        <v>0</v>
      </c>
      <c r="EB44" s="159">
        <v>0</v>
      </c>
      <c r="EC44" s="159">
        <v>0</v>
      </c>
      <c r="ED44" s="159">
        <v>12695280</v>
      </c>
      <c r="EE44" s="159">
        <v>0</v>
      </c>
      <c r="EF44" s="159">
        <v>0</v>
      </c>
      <c r="EG44" s="159">
        <v>0</v>
      </c>
      <c r="EH44" s="159">
        <v>0</v>
      </c>
      <c r="EI44" s="159">
        <v>0</v>
      </c>
      <c r="EJ44" s="159">
        <v>0</v>
      </c>
      <c r="EK44" s="159">
        <v>0</v>
      </c>
      <c r="EL44" s="159">
        <v>12695280</v>
      </c>
      <c r="EM44" s="159">
        <v>0</v>
      </c>
      <c r="EN44" s="159">
        <v>0</v>
      </c>
      <c r="EO44" s="159">
        <v>0</v>
      </c>
      <c r="EP44" s="159">
        <v>0</v>
      </c>
      <c r="EQ44" s="159">
        <v>12695280</v>
      </c>
      <c r="ER44" s="159">
        <v>25390560</v>
      </c>
      <c r="ES44" s="159">
        <v>0</v>
      </c>
      <c r="ET44" s="159">
        <v>0</v>
      </c>
      <c r="EU44" s="159">
        <v>0</v>
      </c>
      <c r="EV44" s="159">
        <v>0</v>
      </c>
      <c r="EW44" s="159">
        <v>0</v>
      </c>
      <c r="EX44" s="159">
        <v>0</v>
      </c>
      <c r="EY44" s="159">
        <v>0</v>
      </c>
      <c r="EZ44" s="159">
        <v>0</v>
      </c>
      <c r="FA44" s="159">
        <v>0</v>
      </c>
      <c r="FB44" s="159">
        <v>0</v>
      </c>
      <c r="FC44" s="159">
        <v>0</v>
      </c>
      <c r="FD44" s="159">
        <v>0</v>
      </c>
      <c r="FE44" s="159">
        <v>0</v>
      </c>
      <c r="FF44" s="159">
        <v>0</v>
      </c>
      <c r="FG44" s="159">
        <v>13203091.199999999</v>
      </c>
      <c r="FH44" s="159">
        <v>0</v>
      </c>
      <c r="FI44" s="159">
        <v>0</v>
      </c>
      <c r="FJ44" s="159">
        <v>0</v>
      </c>
      <c r="FK44" s="159">
        <v>0</v>
      </c>
      <c r="FL44" s="159">
        <v>0</v>
      </c>
      <c r="FM44" s="159">
        <v>0</v>
      </c>
      <c r="FN44" s="159">
        <v>0</v>
      </c>
      <c r="FO44" s="159">
        <v>13203091.199999999</v>
      </c>
      <c r="FP44" s="159">
        <v>0</v>
      </c>
      <c r="FQ44" s="159">
        <v>0</v>
      </c>
      <c r="FR44" s="159">
        <v>0</v>
      </c>
      <c r="FS44" s="159">
        <v>0</v>
      </c>
      <c r="FT44" s="159">
        <v>13203091.199999999</v>
      </c>
      <c r="FU44" s="159">
        <v>0</v>
      </c>
      <c r="FV44" s="159">
        <v>0</v>
      </c>
      <c r="FW44" s="159">
        <v>0</v>
      </c>
      <c r="FX44" s="159">
        <v>0</v>
      </c>
      <c r="FY44" s="159">
        <v>0</v>
      </c>
      <c r="FZ44" s="159">
        <v>0</v>
      </c>
      <c r="GA44" s="159">
        <v>0</v>
      </c>
      <c r="GB44" s="159">
        <v>0</v>
      </c>
      <c r="GC44" s="159">
        <v>0</v>
      </c>
      <c r="GD44" s="159">
        <v>0</v>
      </c>
      <c r="GE44" s="159">
        <v>0</v>
      </c>
      <c r="GF44" s="159">
        <v>0</v>
      </c>
      <c r="GG44" s="159">
        <v>0</v>
      </c>
      <c r="GH44" s="159">
        <v>0</v>
      </c>
      <c r="GI44" s="159">
        <v>13203091.199999999</v>
      </c>
      <c r="GJ44" s="159">
        <v>0</v>
      </c>
      <c r="GK44" s="159">
        <v>0</v>
      </c>
      <c r="GL44" s="159">
        <v>0</v>
      </c>
      <c r="GM44" s="159">
        <v>0</v>
      </c>
      <c r="GN44" s="159">
        <v>0</v>
      </c>
      <c r="GO44" s="159">
        <v>0</v>
      </c>
      <c r="GP44" s="159">
        <v>0</v>
      </c>
      <c r="GQ44" s="159">
        <v>13203091.199999999</v>
      </c>
      <c r="GR44" s="159">
        <v>0</v>
      </c>
      <c r="GS44" s="159">
        <v>0</v>
      </c>
      <c r="GT44" s="159">
        <v>0</v>
      </c>
      <c r="GU44" s="159">
        <v>0</v>
      </c>
      <c r="GV44" s="159">
        <v>13203091.199999999</v>
      </c>
      <c r="GW44" s="159">
        <v>26406182.399999999</v>
      </c>
      <c r="GX44" s="160">
        <v>99685742.400000006</v>
      </c>
    </row>
    <row r="45" spans="1:206" ht="43.2">
      <c r="A45" s="156">
        <v>220108900</v>
      </c>
      <c r="B45" s="156" t="s">
        <v>834</v>
      </c>
      <c r="C45" s="157">
        <v>43</v>
      </c>
      <c r="D45" s="158" t="str">
        <f>_xlfn.XLOOKUP(C45,'[1]Estrategico f'!B:B,'[1]Estrategico f'!U:U,"",0)</f>
        <v>Asistencias Técnicas realizadas</v>
      </c>
      <c r="E45" s="158" t="str">
        <f>_xlfn.XLOOKUP(C45,'[1]Estrategico f'!B:B,'[1]Estrategico f'!V:V,"",0)</f>
        <v>Fortalecimiento del Modelo Integrado de Planeación y Gestión MIPG y El Sistema de Gestión de Seguridad y Salud en el Trabajo SGSST.</v>
      </c>
      <c r="F45" s="159">
        <v>0</v>
      </c>
      <c r="G45" s="159">
        <v>0</v>
      </c>
      <c r="H45" s="159">
        <v>0</v>
      </c>
      <c r="I45" s="159">
        <v>0</v>
      </c>
      <c r="J45" s="159">
        <v>0</v>
      </c>
      <c r="K45" s="159">
        <v>0</v>
      </c>
      <c r="L45" s="159">
        <v>0</v>
      </c>
      <c r="M45" s="159">
        <v>0</v>
      </c>
      <c r="N45" s="159">
        <v>0</v>
      </c>
      <c r="O45" s="159">
        <v>0</v>
      </c>
      <c r="P45" s="159">
        <v>0</v>
      </c>
      <c r="Q45" s="159">
        <v>0</v>
      </c>
      <c r="R45" s="159">
        <v>0</v>
      </c>
      <c r="S45" s="159">
        <v>0</v>
      </c>
      <c r="T45" s="159">
        <v>354192305</v>
      </c>
      <c r="U45" s="159">
        <v>0</v>
      </c>
      <c r="V45" s="159">
        <v>0</v>
      </c>
      <c r="W45" s="159">
        <v>0</v>
      </c>
      <c r="X45" s="159">
        <v>0</v>
      </c>
      <c r="Y45" s="159">
        <v>0</v>
      </c>
      <c r="Z45" s="159">
        <v>0</v>
      </c>
      <c r="AA45" s="159">
        <v>0</v>
      </c>
      <c r="AB45" s="159">
        <v>354192305</v>
      </c>
      <c r="AC45" s="159">
        <v>0</v>
      </c>
      <c r="AD45" s="159">
        <v>0</v>
      </c>
      <c r="AE45" s="159">
        <v>0</v>
      </c>
      <c r="AF45" s="159">
        <v>0</v>
      </c>
      <c r="AG45" s="159">
        <v>354192305</v>
      </c>
      <c r="AH45" s="159">
        <v>354192305</v>
      </c>
      <c r="AI45" s="159">
        <v>0</v>
      </c>
      <c r="AJ45" s="159">
        <v>0</v>
      </c>
      <c r="AK45" s="159">
        <v>0</v>
      </c>
      <c r="AL45" s="159">
        <v>0</v>
      </c>
      <c r="AM45" s="159">
        <v>0</v>
      </c>
      <c r="AN45" s="159">
        <v>0</v>
      </c>
      <c r="AO45" s="159">
        <v>0</v>
      </c>
      <c r="AP45" s="159">
        <v>0</v>
      </c>
      <c r="AQ45" s="159">
        <v>0</v>
      </c>
      <c r="AR45" s="159">
        <v>0</v>
      </c>
      <c r="AS45" s="159">
        <v>0</v>
      </c>
      <c r="AT45" s="159">
        <v>0</v>
      </c>
      <c r="AU45" s="159">
        <v>0</v>
      </c>
      <c r="AV45" s="159">
        <v>0</v>
      </c>
      <c r="AW45" s="159">
        <v>0</v>
      </c>
      <c r="AX45" s="159">
        <v>0</v>
      </c>
      <c r="AY45" s="159">
        <v>0</v>
      </c>
      <c r="AZ45" s="159">
        <v>0</v>
      </c>
      <c r="BA45" s="159">
        <v>0</v>
      </c>
      <c r="BB45" s="159">
        <v>0</v>
      </c>
      <c r="BC45" s="159">
        <v>0</v>
      </c>
      <c r="BD45" s="159">
        <v>0</v>
      </c>
      <c r="BE45" s="159">
        <v>0</v>
      </c>
      <c r="BF45" s="159">
        <v>0</v>
      </c>
      <c r="BG45" s="159">
        <v>0</v>
      </c>
      <c r="BH45" s="159">
        <v>0</v>
      </c>
      <c r="BI45" s="159">
        <v>0</v>
      </c>
      <c r="BJ45" s="159">
        <v>0</v>
      </c>
      <c r="BK45" s="159">
        <v>0</v>
      </c>
      <c r="BL45" s="159">
        <v>0</v>
      </c>
      <c r="BM45" s="159">
        <v>0</v>
      </c>
      <c r="BN45" s="159">
        <v>0</v>
      </c>
      <c r="BO45" s="159">
        <v>0</v>
      </c>
      <c r="BP45" s="159">
        <v>0</v>
      </c>
      <c r="BQ45" s="159">
        <v>0</v>
      </c>
      <c r="BR45" s="159">
        <v>0</v>
      </c>
      <c r="BS45" s="159">
        <v>0</v>
      </c>
      <c r="BT45" s="159">
        <v>0</v>
      </c>
      <c r="BU45" s="159">
        <v>0</v>
      </c>
      <c r="BV45" s="159">
        <v>0</v>
      </c>
      <c r="BW45" s="159">
        <v>0</v>
      </c>
      <c r="BX45" s="159">
        <v>0</v>
      </c>
      <c r="BY45" s="159">
        <v>368359997.19999999</v>
      </c>
      <c r="BZ45" s="159">
        <v>0</v>
      </c>
      <c r="CA45" s="159">
        <v>0</v>
      </c>
      <c r="CB45" s="159">
        <v>0</v>
      </c>
      <c r="CC45" s="159">
        <v>0</v>
      </c>
      <c r="CD45" s="159">
        <v>0</v>
      </c>
      <c r="CE45" s="159">
        <v>0</v>
      </c>
      <c r="CF45" s="159">
        <v>0</v>
      </c>
      <c r="CG45" s="159">
        <v>368359997.19999999</v>
      </c>
      <c r="CH45" s="159">
        <v>0</v>
      </c>
      <c r="CI45" s="159">
        <v>0</v>
      </c>
      <c r="CJ45" s="159">
        <v>0</v>
      </c>
      <c r="CK45" s="159">
        <v>0</v>
      </c>
      <c r="CL45" s="159">
        <v>368359997.19999999</v>
      </c>
      <c r="CM45" s="159">
        <v>368359997.19999999</v>
      </c>
      <c r="CN45" s="159">
        <v>0</v>
      </c>
      <c r="CO45" s="159">
        <v>0</v>
      </c>
      <c r="CP45" s="159">
        <v>0</v>
      </c>
      <c r="CQ45" s="159">
        <v>0</v>
      </c>
      <c r="CR45" s="159">
        <v>0</v>
      </c>
      <c r="CS45" s="159">
        <v>0</v>
      </c>
      <c r="CT45" s="159">
        <v>0</v>
      </c>
      <c r="CU45" s="159">
        <v>0</v>
      </c>
      <c r="CV45" s="159">
        <v>0</v>
      </c>
      <c r="CW45" s="159">
        <v>0</v>
      </c>
      <c r="CX45" s="159">
        <v>0</v>
      </c>
      <c r="CY45" s="159" t="s">
        <v>931</v>
      </c>
      <c r="CZ45" s="159">
        <v>0</v>
      </c>
      <c r="DA45" s="159">
        <v>0</v>
      </c>
      <c r="DB45" s="159">
        <v>0</v>
      </c>
      <c r="DC45" s="159">
        <v>0</v>
      </c>
      <c r="DD45" s="159">
        <v>0</v>
      </c>
      <c r="DE45" s="159">
        <v>0</v>
      </c>
      <c r="DF45" s="159">
        <v>0</v>
      </c>
      <c r="DG45" s="159">
        <v>0</v>
      </c>
      <c r="DH45" s="159">
        <v>0</v>
      </c>
      <c r="DI45" s="159">
        <v>0</v>
      </c>
      <c r="DJ45" s="159">
        <v>0</v>
      </c>
      <c r="DK45" s="159">
        <v>0</v>
      </c>
      <c r="DL45" s="159">
        <v>0</v>
      </c>
      <c r="DM45" s="159">
        <v>0</v>
      </c>
      <c r="DN45" s="159">
        <v>0</v>
      </c>
      <c r="DO45" s="159">
        <v>0</v>
      </c>
      <c r="DP45" s="159">
        <v>0</v>
      </c>
      <c r="DQ45" s="159">
        <v>0</v>
      </c>
      <c r="DR45" s="159">
        <v>0</v>
      </c>
      <c r="DS45" s="159">
        <v>0</v>
      </c>
      <c r="DT45" s="159">
        <v>0</v>
      </c>
      <c r="DU45" s="159">
        <v>0</v>
      </c>
      <c r="DV45" s="159">
        <v>0</v>
      </c>
      <c r="DW45" s="159">
        <v>0</v>
      </c>
      <c r="DX45" s="159">
        <v>0</v>
      </c>
      <c r="DY45" s="159">
        <v>0</v>
      </c>
      <c r="DZ45" s="159">
        <v>0</v>
      </c>
      <c r="EA45" s="159">
        <v>0</v>
      </c>
      <c r="EB45" s="159">
        <v>0</v>
      </c>
      <c r="EC45" s="159">
        <v>0</v>
      </c>
      <c r="ED45" s="159">
        <v>383094397.088</v>
      </c>
      <c r="EE45" s="159">
        <v>0</v>
      </c>
      <c r="EF45" s="159">
        <v>0</v>
      </c>
      <c r="EG45" s="159">
        <v>0</v>
      </c>
      <c r="EH45" s="159">
        <v>0</v>
      </c>
      <c r="EI45" s="159">
        <v>0</v>
      </c>
      <c r="EJ45" s="159">
        <v>0</v>
      </c>
      <c r="EK45" s="159">
        <v>0</v>
      </c>
      <c r="EL45" s="159">
        <v>383094397.088</v>
      </c>
      <c r="EM45" s="159">
        <v>0</v>
      </c>
      <c r="EN45" s="159">
        <v>0</v>
      </c>
      <c r="EO45" s="159">
        <v>0</v>
      </c>
      <c r="EP45" s="159">
        <v>0</v>
      </c>
      <c r="EQ45" s="159">
        <v>383094397.088</v>
      </c>
      <c r="ER45" s="159">
        <v>383094397.088</v>
      </c>
      <c r="ES45" s="159">
        <v>0</v>
      </c>
      <c r="ET45" s="159">
        <v>0</v>
      </c>
      <c r="EU45" s="159">
        <v>0</v>
      </c>
      <c r="EV45" s="159">
        <v>0</v>
      </c>
      <c r="EW45" s="159">
        <v>0</v>
      </c>
      <c r="EX45" s="159">
        <v>0</v>
      </c>
      <c r="EY45" s="159">
        <v>0</v>
      </c>
      <c r="EZ45" s="159">
        <v>0</v>
      </c>
      <c r="FA45" s="159">
        <v>0</v>
      </c>
      <c r="FB45" s="159">
        <v>0</v>
      </c>
      <c r="FC45" s="159">
        <v>0</v>
      </c>
      <c r="FD45" s="159">
        <v>0</v>
      </c>
      <c r="FE45" s="159">
        <v>0</v>
      </c>
      <c r="FF45" s="159">
        <v>0</v>
      </c>
      <c r="FG45" s="159">
        <v>0</v>
      </c>
      <c r="FH45" s="159">
        <v>0</v>
      </c>
      <c r="FI45" s="159">
        <v>0</v>
      </c>
      <c r="FJ45" s="159">
        <v>0</v>
      </c>
      <c r="FK45" s="159">
        <v>0</v>
      </c>
      <c r="FL45" s="159">
        <v>0</v>
      </c>
      <c r="FM45" s="159">
        <v>0</v>
      </c>
      <c r="FN45" s="159">
        <v>0</v>
      </c>
      <c r="FO45" s="159">
        <v>0</v>
      </c>
      <c r="FP45" s="159">
        <v>0</v>
      </c>
      <c r="FQ45" s="159">
        <v>0</v>
      </c>
      <c r="FR45" s="159">
        <v>0</v>
      </c>
      <c r="FS45" s="159">
        <v>0</v>
      </c>
      <c r="FT45" s="159">
        <v>0</v>
      </c>
      <c r="FU45" s="159">
        <v>0</v>
      </c>
      <c r="FV45" s="159">
        <v>0</v>
      </c>
      <c r="FW45" s="159">
        <v>0</v>
      </c>
      <c r="FX45" s="159">
        <v>0</v>
      </c>
      <c r="FY45" s="159">
        <v>0</v>
      </c>
      <c r="FZ45" s="159">
        <v>0</v>
      </c>
      <c r="GA45" s="159">
        <v>0</v>
      </c>
      <c r="GB45" s="159">
        <v>0</v>
      </c>
      <c r="GC45" s="159">
        <v>0</v>
      </c>
      <c r="GD45" s="159">
        <v>0</v>
      </c>
      <c r="GE45" s="159">
        <v>0</v>
      </c>
      <c r="GF45" s="159">
        <v>0</v>
      </c>
      <c r="GG45" s="159">
        <v>0</v>
      </c>
      <c r="GH45" s="159">
        <v>0</v>
      </c>
      <c r="GI45" s="159">
        <v>398418172.97152001</v>
      </c>
      <c r="GJ45" s="159">
        <v>0</v>
      </c>
      <c r="GK45" s="159">
        <v>0</v>
      </c>
      <c r="GL45" s="159">
        <v>0</v>
      </c>
      <c r="GM45" s="159">
        <v>0</v>
      </c>
      <c r="GN45" s="159">
        <v>0</v>
      </c>
      <c r="GO45" s="159">
        <v>0</v>
      </c>
      <c r="GP45" s="159">
        <v>0</v>
      </c>
      <c r="GQ45" s="159">
        <v>398418172.97152001</v>
      </c>
      <c r="GR45" s="159">
        <v>0</v>
      </c>
      <c r="GS45" s="159">
        <v>0</v>
      </c>
      <c r="GT45" s="159">
        <v>0</v>
      </c>
      <c r="GU45" s="159">
        <v>0</v>
      </c>
      <c r="GV45" s="159">
        <v>398418172.97152001</v>
      </c>
      <c r="GW45" s="159">
        <v>398418172.97152001</v>
      </c>
      <c r="GX45" s="160">
        <v>1504064872.2595201</v>
      </c>
    </row>
    <row r="46" spans="1:206" ht="28.8">
      <c r="A46" s="156">
        <v>220107200</v>
      </c>
      <c r="B46" s="156" t="s">
        <v>834</v>
      </c>
      <c r="C46" s="157">
        <v>44</v>
      </c>
      <c r="D46" s="158" t="str">
        <f>_xlfn.XLOOKUP(C46,'[1]Estrategico f'!B:B,'[1]Estrategico f'!U:U,"",0)</f>
        <v>Programas, proyectos y estrategias evaluadas (Exaltación al mérito educativo)</v>
      </c>
      <c r="E46" s="158" t="str">
        <f>_xlfn.XLOOKUP(C46,'[1]Estrategico f'!B:B,'[1]Estrategico f'!V:V,"",0)</f>
        <v>Incentivar a los mejores en Educación con la Exaltación al Mérito Educativo.</v>
      </c>
      <c r="F46" s="159">
        <v>0</v>
      </c>
      <c r="G46" s="159">
        <v>0</v>
      </c>
      <c r="H46" s="159">
        <v>0</v>
      </c>
      <c r="I46" s="159">
        <v>0</v>
      </c>
      <c r="J46" s="159">
        <v>0</v>
      </c>
      <c r="K46" s="159">
        <v>0</v>
      </c>
      <c r="L46" s="159">
        <v>0</v>
      </c>
      <c r="M46" s="159">
        <v>0</v>
      </c>
      <c r="N46" s="159">
        <v>0</v>
      </c>
      <c r="O46" s="159">
        <v>0</v>
      </c>
      <c r="P46" s="159">
        <v>0</v>
      </c>
      <c r="Q46" s="159">
        <v>0</v>
      </c>
      <c r="R46" s="159">
        <v>0</v>
      </c>
      <c r="S46" s="159">
        <v>0</v>
      </c>
      <c r="T46" s="159">
        <v>70155000</v>
      </c>
      <c r="U46" s="159">
        <v>0</v>
      </c>
      <c r="V46" s="159">
        <v>0</v>
      </c>
      <c r="W46" s="159">
        <v>0</v>
      </c>
      <c r="X46" s="159">
        <v>0</v>
      </c>
      <c r="Y46" s="159">
        <v>0</v>
      </c>
      <c r="Z46" s="159">
        <v>0</v>
      </c>
      <c r="AA46" s="159">
        <v>0</v>
      </c>
      <c r="AB46" s="159">
        <v>70155000</v>
      </c>
      <c r="AC46" s="159">
        <v>0</v>
      </c>
      <c r="AD46" s="159">
        <v>0</v>
      </c>
      <c r="AE46" s="159">
        <v>0</v>
      </c>
      <c r="AF46" s="159">
        <v>0</v>
      </c>
      <c r="AG46" s="159">
        <v>70155000</v>
      </c>
      <c r="AH46" s="159">
        <v>70155000</v>
      </c>
      <c r="AI46" s="159">
        <v>0</v>
      </c>
      <c r="AJ46" s="159">
        <v>0</v>
      </c>
      <c r="AK46" s="159">
        <v>0</v>
      </c>
      <c r="AL46" s="159">
        <v>0</v>
      </c>
      <c r="AM46" s="159">
        <v>0</v>
      </c>
      <c r="AN46" s="159">
        <v>0</v>
      </c>
      <c r="AO46" s="159">
        <v>0</v>
      </c>
      <c r="AP46" s="159">
        <v>0</v>
      </c>
      <c r="AQ46" s="159">
        <v>0</v>
      </c>
      <c r="AR46" s="159">
        <v>0</v>
      </c>
      <c r="AS46" s="159">
        <v>0</v>
      </c>
      <c r="AT46" s="159">
        <v>0</v>
      </c>
      <c r="AU46" s="159">
        <v>0</v>
      </c>
      <c r="AV46" s="159">
        <v>0</v>
      </c>
      <c r="AW46" s="159">
        <v>0</v>
      </c>
      <c r="AX46" s="159">
        <v>0</v>
      </c>
      <c r="AY46" s="159">
        <v>0</v>
      </c>
      <c r="AZ46" s="159">
        <v>0</v>
      </c>
      <c r="BA46" s="159">
        <v>0</v>
      </c>
      <c r="BB46" s="159">
        <v>0</v>
      </c>
      <c r="BC46" s="159">
        <v>0</v>
      </c>
      <c r="BD46" s="159">
        <v>0</v>
      </c>
      <c r="BE46" s="159">
        <v>0</v>
      </c>
      <c r="BF46" s="159">
        <v>0</v>
      </c>
      <c r="BG46" s="159">
        <v>0</v>
      </c>
      <c r="BH46" s="159">
        <v>0</v>
      </c>
      <c r="BI46" s="159">
        <v>0</v>
      </c>
      <c r="BJ46" s="159">
        <v>0</v>
      </c>
      <c r="BK46" s="159">
        <v>0</v>
      </c>
      <c r="BL46" s="159">
        <v>0</v>
      </c>
      <c r="BM46" s="159">
        <v>0</v>
      </c>
      <c r="BN46" s="159">
        <v>0</v>
      </c>
      <c r="BO46" s="159">
        <v>0</v>
      </c>
      <c r="BP46" s="159">
        <v>0</v>
      </c>
      <c r="BQ46" s="159">
        <v>0</v>
      </c>
      <c r="BR46" s="159">
        <v>0</v>
      </c>
      <c r="BS46" s="159">
        <v>0</v>
      </c>
      <c r="BT46" s="159">
        <v>0</v>
      </c>
      <c r="BU46" s="159">
        <v>0</v>
      </c>
      <c r="BV46" s="159">
        <v>0</v>
      </c>
      <c r="BW46" s="159">
        <v>0</v>
      </c>
      <c r="BX46" s="159">
        <v>0</v>
      </c>
      <c r="BY46" s="159">
        <v>72961200</v>
      </c>
      <c r="BZ46" s="159">
        <v>0</v>
      </c>
      <c r="CA46" s="159">
        <v>0</v>
      </c>
      <c r="CB46" s="159">
        <v>0</v>
      </c>
      <c r="CC46" s="159">
        <v>0</v>
      </c>
      <c r="CD46" s="159">
        <v>0</v>
      </c>
      <c r="CE46" s="159">
        <v>0</v>
      </c>
      <c r="CF46" s="159">
        <v>0</v>
      </c>
      <c r="CG46" s="159">
        <v>72961200</v>
      </c>
      <c r="CH46" s="159">
        <v>0</v>
      </c>
      <c r="CI46" s="159">
        <v>0</v>
      </c>
      <c r="CJ46" s="159">
        <v>0</v>
      </c>
      <c r="CK46" s="159">
        <v>0</v>
      </c>
      <c r="CL46" s="159">
        <v>72961200</v>
      </c>
      <c r="CM46" s="159">
        <v>72961200</v>
      </c>
      <c r="CN46" s="159">
        <v>0</v>
      </c>
      <c r="CO46" s="159">
        <v>0</v>
      </c>
      <c r="CP46" s="159">
        <v>0</v>
      </c>
      <c r="CQ46" s="159">
        <v>0</v>
      </c>
      <c r="CR46" s="159">
        <v>0</v>
      </c>
      <c r="CS46" s="159">
        <v>0</v>
      </c>
      <c r="CT46" s="159">
        <v>0</v>
      </c>
      <c r="CU46" s="159">
        <v>0</v>
      </c>
      <c r="CV46" s="159">
        <v>0</v>
      </c>
      <c r="CW46" s="159">
        <v>0</v>
      </c>
      <c r="CX46" s="159">
        <v>0</v>
      </c>
      <c r="CY46" s="159" t="s">
        <v>931</v>
      </c>
      <c r="CZ46" s="159">
        <v>0</v>
      </c>
      <c r="DA46" s="159">
        <v>0</v>
      </c>
      <c r="DB46" s="159">
        <v>0</v>
      </c>
      <c r="DC46" s="159">
        <v>0</v>
      </c>
      <c r="DD46" s="159">
        <v>0</v>
      </c>
      <c r="DE46" s="159">
        <v>0</v>
      </c>
      <c r="DF46" s="159">
        <v>0</v>
      </c>
      <c r="DG46" s="159">
        <v>0</v>
      </c>
      <c r="DH46" s="159">
        <v>0</v>
      </c>
      <c r="DI46" s="159">
        <v>0</v>
      </c>
      <c r="DJ46" s="159">
        <v>0</v>
      </c>
      <c r="DK46" s="159">
        <v>0</v>
      </c>
      <c r="DL46" s="159">
        <v>0</v>
      </c>
      <c r="DM46" s="159">
        <v>0</v>
      </c>
      <c r="DN46" s="159">
        <v>0</v>
      </c>
      <c r="DO46" s="159">
        <v>0</v>
      </c>
      <c r="DP46" s="159">
        <v>0</v>
      </c>
      <c r="DQ46" s="159">
        <v>0</v>
      </c>
      <c r="DR46" s="159">
        <v>0</v>
      </c>
      <c r="DS46" s="159">
        <v>0</v>
      </c>
      <c r="DT46" s="159">
        <v>0</v>
      </c>
      <c r="DU46" s="159">
        <v>0</v>
      </c>
      <c r="DV46" s="159">
        <v>0</v>
      </c>
      <c r="DW46" s="159">
        <v>0</v>
      </c>
      <c r="DX46" s="159">
        <v>0</v>
      </c>
      <c r="DY46" s="159">
        <v>0</v>
      </c>
      <c r="DZ46" s="159">
        <v>0</v>
      </c>
      <c r="EA46" s="159">
        <v>0</v>
      </c>
      <c r="EB46" s="159">
        <v>0</v>
      </c>
      <c r="EC46" s="159">
        <v>0</v>
      </c>
      <c r="ED46" s="159">
        <v>75879648</v>
      </c>
      <c r="EE46" s="159">
        <v>0</v>
      </c>
      <c r="EF46" s="159">
        <v>0</v>
      </c>
      <c r="EG46" s="159">
        <v>0</v>
      </c>
      <c r="EH46" s="159">
        <v>0</v>
      </c>
      <c r="EI46" s="159">
        <v>0</v>
      </c>
      <c r="EJ46" s="159">
        <v>0</v>
      </c>
      <c r="EK46" s="159">
        <v>0</v>
      </c>
      <c r="EL46" s="159">
        <v>75879648</v>
      </c>
      <c r="EM46" s="159">
        <v>0</v>
      </c>
      <c r="EN46" s="159">
        <v>0</v>
      </c>
      <c r="EO46" s="159">
        <v>0</v>
      </c>
      <c r="EP46" s="159">
        <v>0</v>
      </c>
      <c r="EQ46" s="159">
        <v>75879648</v>
      </c>
      <c r="ER46" s="159">
        <v>75879648</v>
      </c>
      <c r="ES46" s="159">
        <v>0</v>
      </c>
      <c r="ET46" s="159">
        <v>0</v>
      </c>
      <c r="EU46" s="159">
        <v>0</v>
      </c>
      <c r="EV46" s="159">
        <v>0</v>
      </c>
      <c r="EW46" s="159">
        <v>0</v>
      </c>
      <c r="EX46" s="159">
        <v>0</v>
      </c>
      <c r="EY46" s="159">
        <v>0</v>
      </c>
      <c r="EZ46" s="159">
        <v>0</v>
      </c>
      <c r="FA46" s="159">
        <v>0</v>
      </c>
      <c r="FB46" s="159">
        <v>0</v>
      </c>
      <c r="FC46" s="159">
        <v>0</v>
      </c>
      <c r="FD46" s="159">
        <v>0</v>
      </c>
      <c r="FE46" s="159">
        <v>0</v>
      </c>
      <c r="FF46" s="159">
        <v>0</v>
      </c>
      <c r="FG46" s="159">
        <v>0</v>
      </c>
      <c r="FH46" s="159">
        <v>0</v>
      </c>
      <c r="FI46" s="159">
        <v>0</v>
      </c>
      <c r="FJ46" s="159">
        <v>0</v>
      </c>
      <c r="FK46" s="159">
        <v>0</v>
      </c>
      <c r="FL46" s="159">
        <v>0</v>
      </c>
      <c r="FM46" s="159">
        <v>0</v>
      </c>
      <c r="FN46" s="159">
        <v>0</v>
      </c>
      <c r="FO46" s="159">
        <v>0</v>
      </c>
      <c r="FP46" s="159">
        <v>0</v>
      </c>
      <c r="FQ46" s="159">
        <v>0</v>
      </c>
      <c r="FR46" s="159">
        <v>0</v>
      </c>
      <c r="FS46" s="159">
        <v>0</v>
      </c>
      <c r="FT46" s="159">
        <v>0</v>
      </c>
      <c r="FU46" s="159">
        <v>0</v>
      </c>
      <c r="FV46" s="159">
        <v>0</v>
      </c>
      <c r="FW46" s="159">
        <v>0</v>
      </c>
      <c r="FX46" s="159">
        <v>0</v>
      </c>
      <c r="FY46" s="159">
        <v>0</v>
      </c>
      <c r="FZ46" s="159">
        <v>0</v>
      </c>
      <c r="GA46" s="159">
        <v>0</v>
      </c>
      <c r="GB46" s="159">
        <v>0</v>
      </c>
      <c r="GC46" s="159">
        <v>0</v>
      </c>
      <c r="GD46" s="159">
        <v>0</v>
      </c>
      <c r="GE46" s="159">
        <v>0</v>
      </c>
      <c r="GF46" s="159">
        <v>0</v>
      </c>
      <c r="GG46" s="159">
        <v>0</v>
      </c>
      <c r="GH46" s="159">
        <v>0</v>
      </c>
      <c r="GI46" s="159">
        <v>78914833.920000002</v>
      </c>
      <c r="GJ46" s="159">
        <v>0</v>
      </c>
      <c r="GK46" s="159">
        <v>0</v>
      </c>
      <c r="GL46" s="159">
        <v>0</v>
      </c>
      <c r="GM46" s="159">
        <v>0</v>
      </c>
      <c r="GN46" s="159">
        <v>0</v>
      </c>
      <c r="GO46" s="159">
        <v>0</v>
      </c>
      <c r="GP46" s="159">
        <v>0</v>
      </c>
      <c r="GQ46" s="159">
        <v>78914833.920000002</v>
      </c>
      <c r="GR46" s="159">
        <v>0</v>
      </c>
      <c r="GS46" s="159">
        <v>0</v>
      </c>
      <c r="GT46" s="159">
        <v>0</v>
      </c>
      <c r="GU46" s="159">
        <v>0</v>
      </c>
      <c r="GV46" s="159">
        <v>78914833.920000002</v>
      </c>
      <c r="GW46" s="159">
        <v>78914833.920000002</v>
      </c>
      <c r="GX46" s="160">
        <v>297910681.92000002</v>
      </c>
    </row>
    <row r="47" spans="1:206" ht="43.2">
      <c r="A47" s="156">
        <v>220101300</v>
      </c>
      <c r="B47" s="156" t="s">
        <v>834</v>
      </c>
      <c r="C47" s="157">
        <v>45</v>
      </c>
      <c r="D47" s="158" t="str">
        <f>_xlfn.XLOOKUP(C47,'[1]Estrategico f'!B:B,'[1]Estrategico f'!U:U,"",0)</f>
        <v xml:space="preserve">Entidades asistidas técnicamente
 (Inspección y Vigilancia)
</v>
      </c>
      <c r="E47" s="158" t="str">
        <f>_xlfn.XLOOKUP(C47,'[1]Estrategico f'!B:B,'[1]Estrategico f'!V:V,"",0)</f>
        <v>Visitas de Inspección y Vigilancia a Instituciones Educativas.</v>
      </c>
      <c r="F47" s="159">
        <v>3737500</v>
      </c>
      <c r="G47" s="159">
        <v>0</v>
      </c>
      <c r="H47" s="159">
        <v>0</v>
      </c>
      <c r="I47" s="159">
        <v>0</v>
      </c>
      <c r="J47" s="159">
        <v>0</v>
      </c>
      <c r="K47" s="159">
        <v>0</v>
      </c>
      <c r="L47" s="159">
        <v>0</v>
      </c>
      <c r="M47" s="159">
        <v>0</v>
      </c>
      <c r="N47" s="159">
        <v>3737500</v>
      </c>
      <c r="O47" s="159">
        <v>0</v>
      </c>
      <c r="P47" s="159">
        <v>0</v>
      </c>
      <c r="Q47" s="159">
        <v>0</v>
      </c>
      <c r="R47" s="159">
        <v>0</v>
      </c>
      <c r="S47" s="159">
        <v>3737500</v>
      </c>
      <c r="T47" s="159">
        <v>3737500</v>
      </c>
      <c r="U47" s="159">
        <v>0</v>
      </c>
      <c r="V47" s="159">
        <v>0</v>
      </c>
      <c r="W47" s="159">
        <v>0</v>
      </c>
      <c r="X47" s="159">
        <v>0</v>
      </c>
      <c r="Y47" s="159">
        <v>0</v>
      </c>
      <c r="Z47" s="159">
        <v>0</v>
      </c>
      <c r="AA47" s="159">
        <v>0</v>
      </c>
      <c r="AB47" s="159">
        <v>3737500</v>
      </c>
      <c r="AC47" s="159">
        <v>0</v>
      </c>
      <c r="AD47" s="159">
        <v>0</v>
      </c>
      <c r="AE47" s="159">
        <v>0</v>
      </c>
      <c r="AF47" s="159">
        <v>0</v>
      </c>
      <c r="AG47" s="159">
        <v>3737500</v>
      </c>
      <c r="AH47" s="159">
        <v>7475000</v>
      </c>
      <c r="AI47" s="159">
        <v>0</v>
      </c>
      <c r="AJ47" s="159">
        <v>0</v>
      </c>
      <c r="AK47" s="159">
        <v>0</v>
      </c>
      <c r="AL47" s="159">
        <v>0</v>
      </c>
      <c r="AM47" s="159">
        <v>0</v>
      </c>
      <c r="AN47" s="159">
        <v>0</v>
      </c>
      <c r="AO47" s="159">
        <v>0</v>
      </c>
      <c r="AP47" s="159">
        <v>0</v>
      </c>
      <c r="AQ47" s="159">
        <v>0</v>
      </c>
      <c r="AR47" s="159">
        <v>0</v>
      </c>
      <c r="AS47" s="159">
        <v>0</v>
      </c>
      <c r="AT47" s="159">
        <v>0</v>
      </c>
      <c r="AU47" s="159">
        <v>0</v>
      </c>
      <c r="AV47" s="159">
        <v>0</v>
      </c>
      <c r="AW47" s="159">
        <v>3887000</v>
      </c>
      <c r="AX47" s="159">
        <v>0</v>
      </c>
      <c r="AY47" s="159">
        <v>0</v>
      </c>
      <c r="AZ47" s="159">
        <v>0</v>
      </c>
      <c r="BA47" s="159">
        <v>0</v>
      </c>
      <c r="BB47" s="159">
        <v>0</v>
      </c>
      <c r="BC47" s="159">
        <v>0</v>
      </c>
      <c r="BD47" s="159">
        <v>0</v>
      </c>
      <c r="BE47" s="159">
        <v>3887000</v>
      </c>
      <c r="BF47" s="159">
        <v>0</v>
      </c>
      <c r="BG47" s="159">
        <v>0</v>
      </c>
      <c r="BH47" s="159">
        <v>0</v>
      </c>
      <c r="BI47" s="159">
        <v>0</v>
      </c>
      <c r="BJ47" s="159">
        <v>3887000</v>
      </c>
      <c r="BK47" s="159">
        <v>3887000</v>
      </c>
      <c r="BL47" s="159">
        <v>0</v>
      </c>
      <c r="BM47" s="159">
        <v>0</v>
      </c>
      <c r="BN47" s="159">
        <v>0</v>
      </c>
      <c r="BO47" s="159">
        <v>0</v>
      </c>
      <c r="BP47" s="159">
        <v>0</v>
      </c>
      <c r="BQ47" s="159">
        <v>0</v>
      </c>
      <c r="BR47" s="159">
        <v>0</v>
      </c>
      <c r="BS47" s="159">
        <v>3887000</v>
      </c>
      <c r="BT47" s="159">
        <v>0</v>
      </c>
      <c r="BU47" s="159">
        <v>0</v>
      </c>
      <c r="BV47" s="159">
        <v>0</v>
      </c>
      <c r="BW47" s="159">
        <v>0</v>
      </c>
      <c r="BX47" s="159">
        <v>3887000</v>
      </c>
      <c r="BY47" s="159">
        <v>0</v>
      </c>
      <c r="BZ47" s="159">
        <v>0</v>
      </c>
      <c r="CA47" s="159">
        <v>0</v>
      </c>
      <c r="CB47" s="159">
        <v>0</v>
      </c>
      <c r="CC47" s="159">
        <v>0</v>
      </c>
      <c r="CD47" s="159">
        <v>0</v>
      </c>
      <c r="CE47" s="159">
        <v>0</v>
      </c>
      <c r="CF47" s="159">
        <v>0</v>
      </c>
      <c r="CG47" s="159">
        <v>0</v>
      </c>
      <c r="CH47" s="159">
        <v>0</v>
      </c>
      <c r="CI47" s="159">
        <v>0</v>
      </c>
      <c r="CJ47" s="159">
        <v>0</v>
      </c>
      <c r="CK47" s="159">
        <v>0</v>
      </c>
      <c r="CL47" s="159">
        <v>0</v>
      </c>
      <c r="CM47" s="159">
        <v>7774000</v>
      </c>
      <c r="CN47" s="159">
        <v>0</v>
      </c>
      <c r="CO47" s="159">
        <v>0</v>
      </c>
      <c r="CP47" s="159">
        <v>0</v>
      </c>
      <c r="CQ47" s="159">
        <v>0</v>
      </c>
      <c r="CR47" s="159">
        <v>0</v>
      </c>
      <c r="CS47" s="159">
        <v>0</v>
      </c>
      <c r="CT47" s="159">
        <v>0</v>
      </c>
      <c r="CU47" s="159">
        <v>0</v>
      </c>
      <c r="CV47" s="159">
        <v>0</v>
      </c>
      <c r="CW47" s="159">
        <v>0</v>
      </c>
      <c r="CX47" s="159">
        <v>0</v>
      </c>
      <c r="CY47" s="159" t="s">
        <v>931</v>
      </c>
      <c r="CZ47" s="159">
        <v>0</v>
      </c>
      <c r="DA47" s="159">
        <v>0</v>
      </c>
      <c r="DB47" s="159">
        <v>4042480</v>
      </c>
      <c r="DC47" s="159">
        <v>0</v>
      </c>
      <c r="DD47" s="159">
        <v>0</v>
      </c>
      <c r="DE47" s="159">
        <v>0</v>
      </c>
      <c r="DF47" s="159">
        <v>0</v>
      </c>
      <c r="DG47" s="159">
        <v>0</v>
      </c>
      <c r="DH47" s="159">
        <v>0</v>
      </c>
      <c r="DI47" s="159">
        <v>0</v>
      </c>
      <c r="DJ47" s="159">
        <v>4042480</v>
      </c>
      <c r="DK47" s="159">
        <v>0</v>
      </c>
      <c r="DL47" s="159">
        <v>0</v>
      </c>
      <c r="DM47" s="159">
        <v>0</v>
      </c>
      <c r="DN47" s="159">
        <v>0</v>
      </c>
      <c r="DO47" s="159">
        <v>4042480</v>
      </c>
      <c r="DP47" s="159">
        <v>4042480</v>
      </c>
      <c r="DQ47" s="159">
        <v>0</v>
      </c>
      <c r="DR47" s="159">
        <v>0</v>
      </c>
      <c r="DS47" s="159">
        <v>0</v>
      </c>
      <c r="DT47" s="159">
        <v>0</v>
      </c>
      <c r="DU47" s="159">
        <v>0</v>
      </c>
      <c r="DV47" s="159">
        <v>0</v>
      </c>
      <c r="DW47" s="159">
        <v>0</v>
      </c>
      <c r="DX47" s="159">
        <v>4042480</v>
      </c>
      <c r="DY47" s="159">
        <v>0</v>
      </c>
      <c r="DZ47" s="159">
        <v>0</v>
      </c>
      <c r="EA47" s="159">
        <v>0</v>
      </c>
      <c r="EB47" s="159">
        <v>0</v>
      </c>
      <c r="EC47" s="159">
        <v>4042480</v>
      </c>
      <c r="ED47" s="159">
        <v>0</v>
      </c>
      <c r="EE47" s="159">
        <v>0</v>
      </c>
      <c r="EF47" s="159">
        <v>0</v>
      </c>
      <c r="EG47" s="159">
        <v>0</v>
      </c>
      <c r="EH47" s="159">
        <v>0</v>
      </c>
      <c r="EI47" s="159">
        <v>0</v>
      </c>
      <c r="EJ47" s="159">
        <v>0</v>
      </c>
      <c r="EK47" s="159">
        <v>0</v>
      </c>
      <c r="EL47" s="159">
        <v>0</v>
      </c>
      <c r="EM47" s="159">
        <v>0</v>
      </c>
      <c r="EN47" s="159">
        <v>0</v>
      </c>
      <c r="EO47" s="159">
        <v>0</v>
      </c>
      <c r="EP47" s="159">
        <v>0</v>
      </c>
      <c r="EQ47" s="159">
        <v>0</v>
      </c>
      <c r="ER47" s="159">
        <v>8084960</v>
      </c>
      <c r="ES47" s="159">
        <v>0</v>
      </c>
      <c r="ET47" s="159">
        <v>0</v>
      </c>
      <c r="EU47" s="159">
        <v>0</v>
      </c>
      <c r="EV47" s="159">
        <v>0</v>
      </c>
      <c r="EW47" s="159">
        <v>0</v>
      </c>
      <c r="EX47" s="159">
        <v>0</v>
      </c>
      <c r="EY47" s="159">
        <v>0</v>
      </c>
      <c r="EZ47" s="159">
        <v>0</v>
      </c>
      <c r="FA47" s="159">
        <v>0</v>
      </c>
      <c r="FB47" s="159">
        <v>0</v>
      </c>
      <c r="FC47" s="159">
        <v>0</v>
      </c>
      <c r="FD47" s="159">
        <v>0</v>
      </c>
      <c r="FE47" s="159">
        <v>0</v>
      </c>
      <c r="FF47" s="159">
        <v>0</v>
      </c>
      <c r="FG47" s="159">
        <v>4204179.2</v>
      </c>
      <c r="FH47" s="159">
        <v>0</v>
      </c>
      <c r="FI47" s="159">
        <v>0</v>
      </c>
      <c r="FJ47" s="159">
        <v>0</v>
      </c>
      <c r="FK47" s="159">
        <v>0</v>
      </c>
      <c r="FL47" s="159">
        <v>0</v>
      </c>
      <c r="FM47" s="159">
        <v>0</v>
      </c>
      <c r="FN47" s="159">
        <v>0</v>
      </c>
      <c r="FO47" s="159">
        <v>4204179.2</v>
      </c>
      <c r="FP47" s="159">
        <v>0</v>
      </c>
      <c r="FQ47" s="159">
        <v>0</v>
      </c>
      <c r="FR47" s="159">
        <v>0</v>
      </c>
      <c r="FS47" s="159">
        <v>0</v>
      </c>
      <c r="FT47" s="159">
        <v>4204179.2</v>
      </c>
      <c r="FU47" s="159">
        <v>4204179.2</v>
      </c>
      <c r="FV47" s="159">
        <v>0</v>
      </c>
      <c r="FW47" s="159">
        <v>0</v>
      </c>
      <c r="FX47" s="159">
        <v>0</v>
      </c>
      <c r="FY47" s="159">
        <v>0</v>
      </c>
      <c r="FZ47" s="159">
        <v>0</v>
      </c>
      <c r="GA47" s="159">
        <v>0</v>
      </c>
      <c r="GB47" s="159">
        <v>0</v>
      </c>
      <c r="GC47" s="159">
        <v>4204179.2</v>
      </c>
      <c r="GD47" s="159">
        <v>0</v>
      </c>
      <c r="GE47" s="159">
        <v>0</v>
      </c>
      <c r="GF47" s="159">
        <v>0</v>
      </c>
      <c r="GG47" s="159">
        <v>0</v>
      </c>
      <c r="GH47" s="159">
        <v>4204179.2</v>
      </c>
      <c r="GI47" s="159">
        <v>0</v>
      </c>
      <c r="GJ47" s="159">
        <v>0</v>
      </c>
      <c r="GK47" s="159">
        <v>0</v>
      </c>
      <c r="GL47" s="159">
        <v>0</v>
      </c>
      <c r="GM47" s="159">
        <v>0</v>
      </c>
      <c r="GN47" s="159">
        <v>0</v>
      </c>
      <c r="GO47" s="159">
        <v>0</v>
      </c>
      <c r="GP47" s="159">
        <v>0</v>
      </c>
      <c r="GQ47" s="159">
        <v>0</v>
      </c>
      <c r="GR47" s="159">
        <v>0</v>
      </c>
      <c r="GS47" s="159">
        <v>0</v>
      </c>
      <c r="GT47" s="159">
        <v>0</v>
      </c>
      <c r="GU47" s="159">
        <v>0</v>
      </c>
      <c r="GV47" s="159">
        <v>0</v>
      </c>
      <c r="GW47" s="159">
        <v>8408358.4000000004</v>
      </c>
      <c r="GX47" s="160">
        <v>31742318.399999999</v>
      </c>
    </row>
    <row r="48" spans="1:206" ht="28.8">
      <c r="A48" s="156">
        <v>220106700</v>
      </c>
      <c r="B48" s="156" t="s">
        <v>834</v>
      </c>
      <c r="C48" s="157">
        <v>46</v>
      </c>
      <c r="D48" s="158" t="str">
        <f>_xlfn.XLOOKUP(C48,'[1]Estrategico f'!B:B,'[1]Estrategico f'!U:U,"",0)</f>
        <v>Escuelas de padres apoyadas</v>
      </c>
      <c r="E48" s="158" t="str">
        <f>_xlfn.XLOOKUP(C48,'[1]Estrategico f'!B:B,'[1]Estrategico f'!V:V,"",0)</f>
        <v>Cuidado y Crianza para la vida, Educación Preescolar, Primaria, Secundaria y Media</v>
      </c>
      <c r="F48" s="159">
        <v>10475000</v>
      </c>
      <c r="G48" s="159">
        <v>0</v>
      </c>
      <c r="H48" s="159">
        <v>0</v>
      </c>
      <c r="I48" s="159">
        <v>0</v>
      </c>
      <c r="J48" s="159">
        <v>0</v>
      </c>
      <c r="K48" s="159">
        <v>0</v>
      </c>
      <c r="L48" s="159">
        <v>0</v>
      </c>
      <c r="M48" s="159">
        <v>0</v>
      </c>
      <c r="N48" s="159">
        <v>10475000</v>
      </c>
      <c r="O48" s="159">
        <v>0</v>
      </c>
      <c r="P48" s="159">
        <v>0</v>
      </c>
      <c r="Q48" s="159">
        <v>0</v>
      </c>
      <c r="R48" s="159">
        <v>0</v>
      </c>
      <c r="S48" s="159">
        <v>10475000</v>
      </c>
      <c r="T48" s="159">
        <v>0</v>
      </c>
      <c r="U48" s="159">
        <v>0</v>
      </c>
      <c r="V48" s="159">
        <v>0</v>
      </c>
      <c r="W48" s="159">
        <v>0</v>
      </c>
      <c r="X48" s="159">
        <v>0</v>
      </c>
      <c r="Y48" s="159">
        <v>0</v>
      </c>
      <c r="Z48" s="159">
        <v>0</v>
      </c>
      <c r="AA48" s="159">
        <v>0</v>
      </c>
      <c r="AB48" s="159">
        <v>0</v>
      </c>
      <c r="AC48" s="159">
        <v>0</v>
      </c>
      <c r="AD48" s="159">
        <v>0</v>
      </c>
      <c r="AE48" s="159">
        <v>0</v>
      </c>
      <c r="AF48" s="159">
        <v>0</v>
      </c>
      <c r="AG48" s="159">
        <v>0</v>
      </c>
      <c r="AH48" s="159">
        <v>10475000</v>
      </c>
      <c r="AI48" s="159">
        <v>0</v>
      </c>
      <c r="AJ48" s="159">
        <v>0</v>
      </c>
      <c r="AK48" s="159">
        <v>0</v>
      </c>
      <c r="AL48" s="159">
        <v>0</v>
      </c>
      <c r="AM48" s="159">
        <v>0</v>
      </c>
      <c r="AN48" s="159">
        <v>0</v>
      </c>
      <c r="AO48" s="159">
        <v>0</v>
      </c>
      <c r="AP48" s="159">
        <v>0</v>
      </c>
      <c r="AQ48" s="159">
        <v>0</v>
      </c>
      <c r="AR48" s="159">
        <v>0</v>
      </c>
      <c r="AS48" s="159">
        <v>0</v>
      </c>
      <c r="AT48" s="159">
        <v>0</v>
      </c>
      <c r="AU48" s="159">
        <v>0</v>
      </c>
      <c r="AV48" s="159">
        <v>0</v>
      </c>
      <c r="AW48" s="159">
        <v>0</v>
      </c>
      <c r="AX48" s="159">
        <v>0</v>
      </c>
      <c r="AY48" s="159">
        <v>0</v>
      </c>
      <c r="AZ48" s="159">
        <v>0</v>
      </c>
      <c r="BA48" s="159">
        <v>0</v>
      </c>
      <c r="BB48" s="159">
        <v>0</v>
      </c>
      <c r="BC48" s="159">
        <v>0</v>
      </c>
      <c r="BD48" s="159">
        <v>0</v>
      </c>
      <c r="BE48" s="159">
        <v>0</v>
      </c>
      <c r="BF48" s="159">
        <v>0</v>
      </c>
      <c r="BG48" s="159">
        <v>0</v>
      </c>
      <c r="BH48" s="159">
        <v>0</v>
      </c>
      <c r="BI48" s="159">
        <v>0</v>
      </c>
      <c r="BJ48" s="159">
        <v>0</v>
      </c>
      <c r="BK48" s="159">
        <v>10894000</v>
      </c>
      <c r="BL48" s="159">
        <v>0</v>
      </c>
      <c r="BM48" s="159">
        <v>0</v>
      </c>
      <c r="BN48" s="159">
        <v>0</v>
      </c>
      <c r="BO48" s="159">
        <v>0</v>
      </c>
      <c r="BP48" s="159">
        <v>0</v>
      </c>
      <c r="BQ48" s="159">
        <v>0</v>
      </c>
      <c r="BR48" s="159">
        <v>0</v>
      </c>
      <c r="BS48" s="159">
        <v>10894000</v>
      </c>
      <c r="BT48" s="159">
        <v>0</v>
      </c>
      <c r="BU48" s="159">
        <v>0</v>
      </c>
      <c r="BV48" s="159">
        <v>0</v>
      </c>
      <c r="BW48" s="159">
        <v>0</v>
      </c>
      <c r="BX48" s="159">
        <v>10894000</v>
      </c>
      <c r="BY48" s="159">
        <v>0</v>
      </c>
      <c r="BZ48" s="159">
        <v>0</v>
      </c>
      <c r="CA48" s="159">
        <v>0</v>
      </c>
      <c r="CB48" s="159">
        <v>0</v>
      </c>
      <c r="CC48" s="159">
        <v>0</v>
      </c>
      <c r="CD48" s="159">
        <v>0</v>
      </c>
      <c r="CE48" s="159">
        <v>0</v>
      </c>
      <c r="CF48" s="159">
        <v>0</v>
      </c>
      <c r="CG48" s="159">
        <v>0</v>
      </c>
      <c r="CH48" s="159">
        <v>0</v>
      </c>
      <c r="CI48" s="159">
        <v>0</v>
      </c>
      <c r="CJ48" s="159">
        <v>0</v>
      </c>
      <c r="CK48" s="159">
        <v>0</v>
      </c>
      <c r="CL48" s="159">
        <v>0</v>
      </c>
      <c r="CM48" s="159">
        <v>10894000</v>
      </c>
      <c r="CN48" s="159">
        <v>0</v>
      </c>
      <c r="CO48" s="159">
        <v>0</v>
      </c>
      <c r="CP48" s="159">
        <v>0</v>
      </c>
      <c r="CQ48" s="159">
        <v>0</v>
      </c>
      <c r="CR48" s="159">
        <v>0</v>
      </c>
      <c r="CS48" s="159">
        <v>0</v>
      </c>
      <c r="CT48" s="159">
        <v>0</v>
      </c>
      <c r="CU48" s="159">
        <v>0</v>
      </c>
      <c r="CV48" s="159">
        <v>0</v>
      </c>
      <c r="CW48" s="159">
        <v>0</v>
      </c>
      <c r="CX48" s="159">
        <v>0</v>
      </c>
      <c r="CY48" s="159" t="s">
        <v>931</v>
      </c>
      <c r="CZ48" s="159">
        <v>0</v>
      </c>
      <c r="DA48" s="159">
        <v>0</v>
      </c>
      <c r="DB48" s="159">
        <v>0</v>
      </c>
      <c r="DC48" s="159">
        <v>0</v>
      </c>
      <c r="DD48" s="159">
        <v>0</v>
      </c>
      <c r="DE48" s="159">
        <v>0</v>
      </c>
      <c r="DF48" s="159">
        <v>0</v>
      </c>
      <c r="DG48" s="159">
        <v>0</v>
      </c>
      <c r="DH48" s="159">
        <v>0</v>
      </c>
      <c r="DI48" s="159">
        <v>0</v>
      </c>
      <c r="DJ48" s="159">
        <v>0</v>
      </c>
      <c r="DK48" s="159">
        <v>0</v>
      </c>
      <c r="DL48" s="159">
        <v>0</v>
      </c>
      <c r="DM48" s="159">
        <v>0</v>
      </c>
      <c r="DN48" s="159">
        <v>0</v>
      </c>
      <c r="DO48" s="159">
        <v>0</v>
      </c>
      <c r="DP48" s="159">
        <v>11329760</v>
      </c>
      <c r="DQ48" s="159">
        <v>0</v>
      </c>
      <c r="DR48" s="159">
        <v>0</v>
      </c>
      <c r="DS48" s="159">
        <v>0</v>
      </c>
      <c r="DT48" s="159">
        <v>0</v>
      </c>
      <c r="DU48" s="159">
        <v>0</v>
      </c>
      <c r="DV48" s="159">
        <v>0</v>
      </c>
      <c r="DW48" s="159">
        <v>0</v>
      </c>
      <c r="DX48" s="159">
        <v>11329760</v>
      </c>
      <c r="DY48" s="159">
        <v>0</v>
      </c>
      <c r="DZ48" s="159">
        <v>0</v>
      </c>
      <c r="EA48" s="159">
        <v>0</v>
      </c>
      <c r="EB48" s="159">
        <v>0</v>
      </c>
      <c r="EC48" s="159">
        <v>11329760</v>
      </c>
      <c r="ED48" s="159">
        <v>0</v>
      </c>
      <c r="EE48" s="159">
        <v>0</v>
      </c>
      <c r="EF48" s="159">
        <v>0</v>
      </c>
      <c r="EG48" s="159">
        <v>0</v>
      </c>
      <c r="EH48" s="159">
        <v>0</v>
      </c>
      <c r="EI48" s="159">
        <v>0</v>
      </c>
      <c r="EJ48" s="159">
        <v>0</v>
      </c>
      <c r="EK48" s="159">
        <v>0</v>
      </c>
      <c r="EL48" s="159">
        <v>0</v>
      </c>
      <c r="EM48" s="159">
        <v>0</v>
      </c>
      <c r="EN48" s="159">
        <v>0</v>
      </c>
      <c r="EO48" s="159">
        <v>0</v>
      </c>
      <c r="EP48" s="159">
        <v>0</v>
      </c>
      <c r="EQ48" s="159">
        <v>0</v>
      </c>
      <c r="ER48" s="159">
        <v>11329760</v>
      </c>
      <c r="ES48" s="159">
        <v>0</v>
      </c>
      <c r="ET48" s="159">
        <v>0</v>
      </c>
      <c r="EU48" s="159">
        <v>0</v>
      </c>
      <c r="EV48" s="159">
        <v>0</v>
      </c>
      <c r="EW48" s="159">
        <v>0</v>
      </c>
      <c r="EX48" s="159">
        <v>0</v>
      </c>
      <c r="EY48" s="159">
        <v>0</v>
      </c>
      <c r="EZ48" s="159">
        <v>0</v>
      </c>
      <c r="FA48" s="159">
        <v>0</v>
      </c>
      <c r="FB48" s="159">
        <v>0</v>
      </c>
      <c r="FC48" s="159">
        <v>0</v>
      </c>
      <c r="FD48" s="159">
        <v>0</v>
      </c>
      <c r="FE48" s="159">
        <v>0</v>
      </c>
      <c r="FF48" s="159">
        <v>0</v>
      </c>
      <c r="FG48" s="159">
        <v>0</v>
      </c>
      <c r="FH48" s="159">
        <v>0</v>
      </c>
      <c r="FI48" s="159">
        <v>0</v>
      </c>
      <c r="FJ48" s="159">
        <v>0</v>
      </c>
      <c r="FK48" s="159">
        <v>0</v>
      </c>
      <c r="FL48" s="159">
        <v>0</v>
      </c>
      <c r="FM48" s="159">
        <v>0</v>
      </c>
      <c r="FN48" s="159">
        <v>0</v>
      </c>
      <c r="FO48" s="159">
        <v>0</v>
      </c>
      <c r="FP48" s="159">
        <v>0</v>
      </c>
      <c r="FQ48" s="159">
        <v>0</v>
      </c>
      <c r="FR48" s="159">
        <v>0</v>
      </c>
      <c r="FS48" s="159">
        <v>0</v>
      </c>
      <c r="FT48" s="159">
        <v>0</v>
      </c>
      <c r="FU48" s="159">
        <v>11782950.4</v>
      </c>
      <c r="FV48" s="159">
        <v>0</v>
      </c>
      <c r="FW48" s="159">
        <v>0</v>
      </c>
      <c r="FX48" s="159">
        <v>0</v>
      </c>
      <c r="FY48" s="159">
        <v>0</v>
      </c>
      <c r="FZ48" s="159">
        <v>0</v>
      </c>
      <c r="GA48" s="159">
        <v>0</v>
      </c>
      <c r="GB48" s="159">
        <v>0</v>
      </c>
      <c r="GC48" s="159">
        <v>11782950.4</v>
      </c>
      <c r="GD48" s="159">
        <v>0</v>
      </c>
      <c r="GE48" s="159">
        <v>0</v>
      </c>
      <c r="GF48" s="159">
        <v>0</v>
      </c>
      <c r="GG48" s="159">
        <v>0</v>
      </c>
      <c r="GH48" s="159">
        <v>11782950.4</v>
      </c>
      <c r="GI48" s="159">
        <v>0</v>
      </c>
      <c r="GJ48" s="159">
        <v>0</v>
      </c>
      <c r="GK48" s="159">
        <v>0</v>
      </c>
      <c r="GL48" s="159">
        <v>0</v>
      </c>
      <c r="GM48" s="159">
        <v>0</v>
      </c>
      <c r="GN48" s="159">
        <v>0</v>
      </c>
      <c r="GO48" s="159">
        <v>0</v>
      </c>
      <c r="GP48" s="159">
        <v>0</v>
      </c>
      <c r="GQ48" s="159">
        <v>0</v>
      </c>
      <c r="GR48" s="159">
        <v>0</v>
      </c>
      <c r="GS48" s="159">
        <v>0</v>
      </c>
      <c r="GT48" s="159">
        <v>0</v>
      </c>
      <c r="GU48" s="159">
        <v>0</v>
      </c>
      <c r="GV48" s="159">
        <v>0</v>
      </c>
      <c r="GW48" s="159">
        <v>11782950.4</v>
      </c>
      <c r="GX48" s="160">
        <v>44481710.399999999</v>
      </c>
    </row>
    <row r="49" spans="1:206" ht="28.8">
      <c r="A49" s="156">
        <v>220103800</v>
      </c>
      <c r="B49" s="156" t="s">
        <v>834</v>
      </c>
      <c r="C49" s="157">
        <v>47</v>
      </c>
      <c r="D49" s="158" t="str">
        <f>_xlfn.XLOOKUP(C49,'[1]Estrategico f'!B:B,'[1]Estrategico f'!U:U,"",0)</f>
        <v>Docentes del nivel inicial, preescolar, básica o media contratados</v>
      </c>
      <c r="E49" s="158" t="str">
        <f>_xlfn.XLOOKUP(C49,'[1]Estrategico f'!B:B,'[1]Estrategico f'!V:V,"",0)</f>
        <v xml:space="preserve">Garantizar el servicio educativo a través del trabajo de los docentes y directivos docentes. </v>
      </c>
      <c r="F49" s="159">
        <v>0</v>
      </c>
      <c r="G49" s="159">
        <v>0</v>
      </c>
      <c r="H49" s="159">
        <v>0</v>
      </c>
      <c r="I49" s="159">
        <v>0</v>
      </c>
      <c r="J49" s="159">
        <v>0</v>
      </c>
      <c r="K49" s="159">
        <v>0</v>
      </c>
      <c r="L49" s="159">
        <v>0</v>
      </c>
      <c r="M49" s="159">
        <v>0</v>
      </c>
      <c r="N49" s="159">
        <v>0</v>
      </c>
      <c r="O49" s="159">
        <v>0</v>
      </c>
      <c r="P49" s="159">
        <v>0</v>
      </c>
      <c r="Q49" s="159">
        <v>0</v>
      </c>
      <c r="R49" s="159">
        <v>0</v>
      </c>
      <c r="S49" s="159">
        <v>0</v>
      </c>
      <c r="T49" s="159">
        <v>0</v>
      </c>
      <c r="U49" s="159">
        <v>0</v>
      </c>
      <c r="V49" s="159">
        <v>901264217064.59998</v>
      </c>
      <c r="W49" s="159">
        <v>0</v>
      </c>
      <c r="X49" s="159">
        <v>0</v>
      </c>
      <c r="Y49" s="159">
        <v>0</v>
      </c>
      <c r="Z49" s="159">
        <v>0</v>
      </c>
      <c r="AA49" s="159">
        <v>0</v>
      </c>
      <c r="AB49" s="159">
        <v>901264217064.59998</v>
      </c>
      <c r="AC49" s="159">
        <v>0</v>
      </c>
      <c r="AD49" s="159">
        <v>0</v>
      </c>
      <c r="AE49" s="159">
        <v>0</v>
      </c>
      <c r="AF49" s="159">
        <v>0</v>
      </c>
      <c r="AG49" s="159">
        <v>901264217064.59998</v>
      </c>
      <c r="AH49" s="159">
        <v>901264217064.59998</v>
      </c>
      <c r="AI49" s="159">
        <v>0</v>
      </c>
      <c r="AJ49" s="159">
        <v>0</v>
      </c>
      <c r="AK49" s="159">
        <v>0</v>
      </c>
      <c r="AL49" s="159">
        <v>0</v>
      </c>
      <c r="AM49" s="159">
        <v>0</v>
      </c>
      <c r="AN49" s="159">
        <v>0</v>
      </c>
      <c r="AO49" s="159">
        <v>0</v>
      </c>
      <c r="AP49" s="159">
        <v>0</v>
      </c>
      <c r="AQ49" s="159">
        <v>0</v>
      </c>
      <c r="AR49" s="159">
        <v>0</v>
      </c>
      <c r="AS49" s="159">
        <v>0</v>
      </c>
      <c r="AT49" s="159">
        <v>0</v>
      </c>
      <c r="AU49" s="159">
        <v>0</v>
      </c>
      <c r="AV49" s="159">
        <v>0</v>
      </c>
      <c r="AW49" s="159">
        <v>0</v>
      </c>
      <c r="AX49" s="159">
        <v>0</v>
      </c>
      <c r="AY49" s="159">
        <v>0</v>
      </c>
      <c r="AZ49" s="159">
        <v>0</v>
      </c>
      <c r="BA49" s="159">
        <v>0</v>
      </c>
      <c r="BB49" s="159">
        <v>0</v>
      </c>
      <c r="BC49" s="159">
        <v>0</v>
      </c>
      <c r="BD49" s="159">
        <v>0</v>
      </c>
      <c r="BE49" s="159">
        <v>0</v>
      </c>
      <c r="BF49" s="159">
        <v>0</v>
      </c>
      <c r="BG49" s="159">
        <v>0</v>
      </c>
      <c r="BH49" s="159">
        <v>0</v>
      </c>
      <c r="BI49" s="159">
        <v>0</v>
      </c>
      <c r="BJ49" s="159">
        <v>0</v>
      </c>
      <c r="BK49" s="159">
        <v>0</v>
      </c>
      <c r="BL49" s="159">
        <v>0</v>
      </c>
      <c r="BM49" s="159">
        <v>0</v>
      </c>
      <c r="BN49" s="159">
        <v>0</v>
      </c>
      <c r="BO49" s="159">
        <v>0</v>
      </c>
      <c r="BP49" s="159">
        <v>0</v>
      </c>
      <c r="BQ49" s="159">
        <v>0</v>
      </c>
      <c r="BR49" s="159">
        <v>0</v>
      </c>
      <c r="BS49" s="159">
        <v>0</v>
      </c>
      <c r="BT49" s="159">
        <v>0</v>
      </c>
      <c r="BU49" s="159">
        <v>0</v>
      </c>
      <c r="BV49" s="159">
        <v>0</v>
      </c>
      <c r="BW49" s="159">
        <v>0</v>
      </c>
      <c r="BX49" s="159">
        <v>0</v>
      </c>
      <c r="BY49" s="159">
        <v>0</v>
      </c>
      <c r="BZ49" s="159">
        <v>0</v>
      </c>
      <c r="CA49" s="159">
        <v>937314785747.18396</v>
      </c>
      <c r="CB49" s="159">
        <v>0</v>
      </c>
      <c r="CC49" s="159">
        <v>0</v>
      </c>
      <c r="CD49" s="159">
        <v>0</v>
      </c>
      <c r="CE49" s="159">
        <v>0</v>
      </c>
      <c r="CF49" s="159">
        <v>0</v>
      </c>
      <c r="CG49" s="159">
        <v>937314785747.18396</v>
      </c>
      <c r="CH49" s="159">
        <v>0</v>
      </c>
      <c r="CI49" s="159">
        <v>0</v>
      </c>
      <c r="CJ49" s="159">
        <v>0</v>
      </c>
      <c r="CK49" s="159">
        <v>0</v>
      </c>
      <c r="CL49" s="159">
        <v>937314785747.18396</v>
      </c>
      <c r="CM49" s="159">
        <v>937314785747.18396</v>
      </c>
      <c r="CN49" s="159">
        <v>0</v>
      </c>
      <c r="CO49" s="159">
        <v>0</v>
      </c>
      <c r="CP49" s="159">
        <v>0</v>
      </c>
      <c r="CQ49" s="159">
        <v>0</v>
      </c>
      <c r="CR49" s="159">
        <v>0</v>
      </c>
      <c r="CS49" s="159">
        <v>0</v>
      </c>
      <c r="CT49" s="159">
        <v>0</v>
      </c>
      <c r="CU49" s="159">
        <v>0</v>
      </c>
      <c r="CV49" s="159">
        <v>0</v>
      </c>
      <c r="CW49" s="159">
        <v>0</v>
      </c>
      <c r="CX49" s="159">
        <v>0</v>
      </c>
      <c r="CY49" s="159" t="s">
        <v>931</v>
      </c>
      <c r="CZ49" s="159">
        <v>0</v>
      </c>
      <c r="DA49" s="159">
        <v>0</v>
      </c>
      <c r="DB49" s="159">
        <v>0</v>
      </c>
      <c r="DC49" s="159">
        <v>0</v>
      </c>
      <c r="DD49" s="159">
        <v>0</v>
      </c>
      <c r="DE49" s="159">
        <v>0</v>
      </c>
      <c r="DF49" s="159">
        <v>0</v>
      </c>
      <c r="DG49" s="159">
        <v>0</v>
      </c>
      <c r="DH49" s="159">
        <v>0</v>
      </c>
      <c r="DI49" s="159">
        <v>0</v>
      </c>
      <c r="DJ49" s="159">
        <v>0</v>
      </c>
      <c r="DK49" s="159">
        <v>0</v>
      </c>
      <c r="DL49" s="159">
        <v>0</v>
      </c>
      <c r="DM49" s="159">
        <v>0</v>
      </c>
      <c r="DN49" s="159">
        <v>0</v>
      </c>
      <c r="DO49" s="159">
        <v>0</v>
      </c>
      <c r="DP49" s="159">
        <v>0</v>
      </c>
      <c r="DQ49" s="159">
        <v>0</v>
      </c>
      <c r="DR49" s="159">
        <v>0</v>
      </c>
      <c r="DS49" s="159">
        <v>0</v>
      </c>
      <c r="DT49" s="159">
        <v>0</v>
      </c>
      <c r="DU49" s="159">
        <v>0</v>
      </c>
      <c r="DV49" s="159">
        <v>0</v>
      </c>
      <c r="DW49" s="159">
        <v>0</v>
      </c>
      <c r="DX49" s="159">
        <v>0</v>
      </c>
      <c r="DY49" s="159">
        <v>0</v>
      </c>
      <c r="DZ49" s="159">
        <v>0</v>
      </c>
      <c r="EA49" s="159">
        <v>0</v>
      </c>
      <c r="EB49" s="159">
        <v>0</v>
      </c>
      <c r="EC49" s="159">
        <v>0</v>
      </c>
      <c r="ED49" s="159">
        <v>0</v>
      </c>
      <c r="EE49" s="159">
        <v>0</v>
      </c>
      <c r="EF49" s="159">
        <v>974807377177.07141</v>
      </c>
      <c r="EG49" s="159">
        <v>0</v>
      </c>
      <c r="EH49" s="159">
        <v>0</v>
      </c>
      <c r="EI49" s="159">
        <v>0</v>
      </c>
      <c r="EJ49" s="159">
        <v>0</v>
      </c>
      <c r="EK49" s="159">
        <v>0</v>
      </c>
      <c r="EL49" s="159">
        <v>974807377177.07141</v>
      </c>
      <c r="EM49" s="159">
        <v>0</v>
      </c>
      <c r="EN49" s="159">
        <v>0</v>
      </c>
      <c r="EO49" s="159">
        <v>0</v>
      </c>
      <c r="EP49" s="159">
        <v>0</v>
      </c>
      <c r="EQ49" s="159">
        <v>974807377177.07141</v>
      </c>
      <c r="ER49" s="159">
        <v>974807377177.07141</v>
      </c>
      <c r="ES49" s="159">
        <v>0</v>
      </c>
      <c r="ET49" s="159">
        <v>0</v>
      </c>
      <c r="EU49" s="159">
        <v>0</v>
      </c>
      <c r="EV49" s="159">
        <v>0</v>
      </c>
      <c r="EW49" s="159">
        <v>0</v>
      </c>
      <c r="EX49" s="159">
        <v>0</v>
      </c>
      <c r="EY49" s="159">
        <v>0</v>
      </c>
      <c r="EZ49" s="159">
        <v>0</v>
      </c>
      <c r="FA49" s="159">
        <v>0</v>
      </c>
      <c r="FB49" s="159">
        <v>0</v>
      </c>
      <c r="FC49" s="159">
        <v>0</v>
      </c>
      <c r="FD49" s="159">
        <v>0</v>
      </c>
      <c r="FE49" s="159">
        <v>0</v>
      </c>
      <c r="FF49" s="159">
        <v>0</v>
      </c>
      <c r="FG49" s="159">
        <v>0</v>
      </c>
      <c r="FH49" s="159">
        <v>0</v>
      </c>
      <c r="FI49" s="159">
        <v>0</v>
      </c>
      <c r="FJ49" s="159">
        <v>0</v>
      </c>
      <c r="FK49" s="159">
        <v>0</v>
      </c>
      <c r="FL49" s="159">
        <v>0</v>
      </c>
      <c r="FM49" s="159">
        <v>0</v>
      </c>
      <c r="FN49" s="159">
        <v>0</v>
      </c>
      <c r="FO49" s="159">
        <v>0</v>
      </c>
      <c r="FP49" s="159">
        <v>0</v>
      </c>
      <c r="FQ49" s="159">
        <v>0</v>
      </c>
      <c r="FR49" s="159">
        <v>0</v>
      </c>
      <c r="FS49" s="159">
        <v>0</v>
      </c>
      <c r="FT49" s="159">
        <v>0</v>
      </c>
      <c r="FU49" s="159">
        <v>0</v>
      </c>
      <c r="FV49" s="159">
        <v>0</v>
      </c>
      <c r="FW49" s="159">
        <v>0</v>
      </c>
      <c r="FX49" s="159">
        <v>0</v>
      </c>
      <c r="FY49" s="159">
        <v>0</v>
      </c>
      <c r="FZ49" s="159">
        <v>0</v>
      </c>
      <c r="GA49" s="159">
        <v>0</v>
      </c>
      <c r="GB49" s="159">
        <v>0</v>
      </c>
      <c r="GC49" s="159">
        <v>0</v>
      </c>
      <c r="GD49" s="159">
        <v>0</v>
      </c>
      <c r="GE49" s="159">
        <v>0</v>
      </c>
      <c r="GF49" s="159">
        <v>0</v>
      </c>
      <c r="GG49" s="159">
        <v>0</v>
      </c>
      <c r="GH49" s="159">
        <v>0</v>
      </c>
      <c r="GI49" s="159">
        <v>0</v>
      </c>
      <c r="GJ49" s="159">
        <v>0</v>
      </c>
      <c r="GK49" s="159">
        <v>1013799672264.1543</v>
      </c>
      <c r="GL49" s="159">
        <v>0</v>
      </c>
      <c r="GM49" s="159">
        <v>0</v>
      </c>
      <c r="GN49" s="159">
        <v>0</v>
      </c>
      <c r="GO49" s="159">
        <v>0</v>
      </c>
      <c r="GP49" s="159">
        <v>0</v>
      </c>
      <c r="GQ49" s="159">
        <v>1013799672264.1543</v>
      </c>
      <c r="GR49" s="159">
        <v>0</v>
      </c>
      <c r="GS49" s="159">
        <v>0</v>
      </c>
      <c r="GT49" s="159">
        <v>0</v>
      </c>
      <c r="GU49" s="159">
        <v>0</v>
      </c>
      <c r="GV49" s="159">
        <v>1013799672264.1543</v>
      </c>
      <c r="GW49" s="159">
        <v>1013799672264.1543</v>
      </c>
      <c r="GX49" s="160">
        <v>3827186052253.0098</v>
      </c>
    </row>
    <row r="50" spans="1:206" ht="28.8">
      <c r="A50" s="156">
        <v>220108900</v>
      </c>
      <c r="B50" s="156" t="s">
        <v>834</v>
      </c>
      <c r="C50" s="157">
        <v>48</v>
      </c>
      <c r="D50" s="158" t="str">
        <f>_xlfn.XLOOKUP(C50,'[1]Estrategico f'!B:B,'[1]Estrategico f'!U:U,"",0)</f>
        <v xml:space="preserve">Asistencias Técnicas Realizadas </v>
      </c>
      <c r="E50" s="158" t="str">
        <f>_xlfn.XLOOKUP(C50,'[1]Estrategico f'!B:B,'[1]Estrategico f'!V:V,"",0)</f>
        <v>Realizar asistencia técnica a los procesos misionales de la Secretaría de Educación.</v>
      </c>
      <c r="F50" s="159">
        <v>0</v>
      </c>
      <c r="G50" s="159">
        <v>0</v>
      </c>
      <c r="H50" s="159">
        <v>0</v>
      </c>
      <c r="I50" s="159">
        <v>0</v>
      </c>
      <c r="J50" s="159">
        <v>0</v>
      </c>
      <c r="K50" s="159">
        <v>0</v>
      </c>
      <c r="L50" s="159">
        <v>0</v>
      </c>
      <c r="M50" s="159">
        <v>0</v>
      </c>
      <c r="N50" s="159">
        <v>0</v>
      </c>
      <c r="O50" s="159">
        <v>0</v>
      </c>
      <c r="P50" s="159">
        <v>0</v>
      </c>
      <c r="Q50" s="159">
        <v>0</v>
      </c>
      <c r="R50" s="159">
        <v>0</v>
      </c>
      <c r="S50" s="159">
        <v>0</v>
      </c>
      <c r="T50" s="159">
        <v>1092064696</v>
      </c>
      <c r="U50" s="159">
        <v>0</v>
      </c>
      <c r="V50" s="159">
        <v>0</v>
      </c>
      <c r="W50" s="159">
        <v>0</v>
      </c>
      <c r="X50" s="159">
        <v>0</v>
      </c>
      <c r="Y50" s="159">
        <v>0</v>
      </c>
      <c r="Z50" s="159">
        <v>0</v>
      </c>
      <c r="AA50" s="159">
        <v>0</v>
      </c>
      <c r="AB50" s="159">
        <v>1092064696</v>
      </c>
      <c r="AC50" s="159">
        <v>0</v>
      </c>
      <c r="AD50" s="159">
        <v>0</v>
      </c>
      <c r="AE50" s="159">
        <v>0</v>
      </c>
      <c r="AF50" s="159">
        <v>0</v>
      </c>
      <c r="AG50" s="159">
        <v>1092064696</v>
      </c>
      <c r="AH50" s="159">
        <v>1092064696</v>
      </c>
      <c r="AI50" s="159">
        <v>0</v>
      </c>
      <c r="AJ50" s="159">
        <v>0</v>
      </c>
      <c r="AK50" s="159">
        <v>0</v>
      </c>
      <c r="AL50" s="159">
        <v>0</v>
      </c>
      <c r="AM50" s="159">
        <v>0</v>
      </c>
      <c r="AN50" s="159">
        <v>0</v>
      </c>
      <c r="AO50" s="159">
        <v>0</v>
      </c>
      <c r="AP50" s="159">
        <v>0</v>
      </c>
      <c r="AQ50" s="159">
        <v>0</v>
      </c>
      <c r="AR50" s="159">
        <v>0</v>
      </c>
      <c r="AS50" s="159">
        <v>0</v>
      </c>
      <c r="AT50" s="159">
        <v>0</v>
      </c>
      <c r="AU50" s="159">
        <v>0</v>
      </c>
      <c r="AV50" s="159">
        <v>0</v>
      </c>
      <c r="AW50" s="159">
        <v>0</v>
      </c>
      <c r="AX50" s="159">
        <v>0</v>
      </c>
      <c r="AY50" s="159">
        <v>0</v>
      </c>
      <c r="AZ50" s="159">
        <v>0</v>
      </c>
      <c r="BA50" s="159">
        <v>0</v>
      </c>
      <c r="BB50" s="159">
        <v>0</v>
      </c>
      <c r="BC50" s="159">
        <v>0</v>
      </c>
      <c r="BD50" s="159">
        <v>0</v>
      </c>
      <c r="BE50" s="159">
        <v>0</v>
      </c>
      <c r="BF50" s="159">
        <v>0</v>
      </c>
      <c r="BG50" s="159">
        <v>0</v>
      </c>
      <c r="BH50" s="159">
        <v>0</v>
      </c>
      <c r="BI50" s="159">
        <v>0</v>
      </c>
      <c r="BJ50" s="159">
        <v>0</v>
      </c>
      <c r="BK50" s="159">
        <v>0</v>
      </c>
      <c r="BL50" s="159">
        <v>0</v>
      </c>
      <c r="BM50" s="159">
        <v>0</v>
      </c>
      <c r="BN50" s="159">
        <v>0</v>
      </c>
      <c r="BO50" s="159">
        <v>0</v>
      </c>
      <c r="BP50" s="159">
        <v>0</v>
      </c>
      <c r="BQ50" s="159">
        <v>0</v>
      </c>
      <c r="BR50" s="159">
        <v>0</v>
      </c>
      <c r="BS50" s="159">
        <v>0</v>
      </c>
      <c r="BT50" s="159">
        <v>0</v>
      </c>
      <c r="BU50" s="159">
        <v>0</v>
      </c>
      <c r="BV50" s="159">
        <v>0</v>
      </c>
      <c r="BW50" s="159">
        <v>0</v>
      </c>
      <c r="BX50" s="159">
        <v>0</v>
      </c>
      <c r="BY50" s="159">
        <v>1135747283.8400002</v>
      </c>
      <c r="BZ50" s="159">
        <v>0</v>
      </c>
      <c r="CA50" s="159">
        <v>0</v>
      </c>
      <c r="CB50" s="159">
        <v>0</v>
      </c>
      <c r="CC50" s="159">
        <v>0</v>
      </c>
      <c r="CD50" s="159">
        <v>0</v>
      </c>
      <c r="CE50" s="159">
        <v>0</v>
      </c>
      <c r="CF50" s="159">
        <v>0</v>
      </c>
      <c r="CG50" s="159">
        <v>1135747283.8400002</v>
      </c>
      <c r="CH50" s="159">
        <v>0</v>
      </c>
      <c r="CI50" s="159">
        <v>0</v>
      </c>
      <c r="CJ50" s="159">
        <v>0</v>
      </c>
      <c r="CK50" s="159">
        <v>0</v>
      </c>
      <c r="CL50" s="159">
        <v>1135747283.8400002</v>
      </c>
      <c r="CM50" s="159">
        <v>1135747283.8400002</v>
      </c>
      <c r="CN50" s="159">
        <v>0</v>
      </c>
      <c r="CO50" s="159">
        <v>0</v>
      </c>
      <c r="CP50" s="159">
        <v>0</v>
      </c>
      <c r="CQ50" s="159">
        <v>0</v>
      </c>
      <c r="CR50" s="159">
        <v>0</v>
      </c>
      <c r="CS50" s="159">
        <v>0</v>
      </c>
      <c r="CT50" s="159">
        <v>0</v>
      </c>
      <c r="CU50" s="159">
        <v>0</v>
      </c>
      <c r="CV50" s="159">
        <v>0</v>
      </c>
      <c r="CW50" s="159">
        <v>0</v>
      </c>
      <c r="CX50" s="159">
        <v>0</v>
      </c>
      <c r="CY50" s="159" t="s">
        <v>931</v>
      </c>
      <c r="CZ50" s="159">
        <v>0</v>
      </c>
      <c r="DA50" s="159">
        <v>0</v>
      </c>
      <c r="DB50" s="159">
        <v>0</v>
      </c>
      <c r="DC50" s="159">
        <v>0</v>
      </c>
      <c r="DD50" s="159">
        <v>0</v>
      </c>
      <c r="DE50" s="159">
        <v>0</v>
      </c>
      <c r="DF50" s="159">
        <v>0</v>
      </c>
      <c r="DG50" s="159">
        <v>0</v>
      </c>
      <c r="DH50" s="159">
        <v>0</v>
      </c>
      <c r="DI50" s="159">
        <v>0</v>
      </c>
      <c r="DJ50" s="159">
        <v>0</v>
      </c>
      <c r="DK50" s="159">
        <v>0</v>
      </c>
      <c r="DL50" s="159">
        <v>0</v>
      </c>
      <c r="DM50" s="159">
        <v>0</v>
      </c>
      <c r="DN50" s="159">
        <v>0</v>
      </c>
      <c r="DO50" s="159">
        <v>0</v>
      </c>
      <c r="DP50" s="159">
        <v>0</v>
      </c>
      <c r="DQ50" s="159">
        <v>0</v>
      </c>
      <c r="DR50" s="159">
        <v>0</v>
      </c>
      <c r="DS50" s="159">
        <v>0</v>
      </c>
      <c r="DT50" s="159">
        <v>0</v>
      </c>
      <c r="DU50" s="159">
        <v>0</v>
      </c>
      <c r="DV50" s="159">
        <v>0</v>
      </c>
      <c r="DW50" s="159">
        <v>0</v>
      </c>
      <c r="DX50" s="159">
        <v>0</v>
      </c>
      <c r="DY50" s="159">
        <v>0</v>
      </c>
      <c r="DZ50" s="159">
        <v>0</v>
      </c>
      <c r="EA50" s="159">
        <v>0</v>
      </c>
      <c r="EB50" s="159">
        <v>0</v>
      </c>
      <c r="EC50" s="159">
        <v>0</v>
      </c>
      <c r="ED50" s="159">
        <v>1181177175.1936002</v>
      </c>
      <c r="EE50" s="159">
        <v>0</v>
      </c>
      <c r="EF50" s="159">
        <v>0</v>
      </c>
      <c r="EG50" s="159">
        <v>0</v>
      </c>
      <c r="EH50" s="159">
        <v>0</v>
      </c>
      <c r="EI50" s="159">
        <v>0</v>
      </c>
      <c r="EJ50" s="159">
        <v>0</v>
      </c>
      <c r="EK50" s="159">
        <v>0</v>
      </c>
      <c r="EL50" s="159">
        <v>1181177175.1936002</v>
      </c>
      <c r="EM50" s="159">
        <v>0</v>
      </c>
      <c r="EN50" s="159">
        <v>0</v>
      </c>
      <c r="EO50" s="159">
        <v>0</v>
      </c>
      <c r="EP50" s="159">
        <v>0</v>
      </c>
      <c r="EQ50" s="159">
        <v>1181177175.1936002</v>
      </c>
      <c r="ER50" s="159">
        <v>1181177175.1936002</v>
      </c>
      <c r="ES50" s="159">
        <v>0</v>
      </c>
      <c r="ET50" s="159">
        <v>0</v>
      </c>
      <c r="EU50" s="159">
        <v>0</v>
      </c>
      <c r="EV50" s="159">
        <v>0</v>
      </c>
      <c r="EW50" s="159">
        <v>0</v>
      </c>
      <c r="EX50" s="159">
        <v>0</v>
      </c>
      <c r="EY50" s="159">
        <v>0</v>
      </c>
      <c r="EZ50" s="159">
        <v>0</v>
      </c>
      <c r="FA50" s="159">
        <v>0</v>
      </c>
      <c r="FB50" s="159">
        <v>0</v>
      </c>
      <c r="FC50" s="159">
        <v>0</v>
      </c>
      <c r="FD50" s="159">
        <v>0</v>
      </c>
      <c r="FE50" s="159">
        <v>0</v>
      </c>
      <c r="FF50" s="159">
        <v>0</v>
      </c>
      <c r="FG50" s="159">
        <v>0</v>
      </c>
      <c r="FH50" s="159">
        <v>0</v>
      </c>
      <c r="FI50" s="159">
        <v>0</v>
      </c>
      <c r="FJ50" s="159">
        <v>0</v>
      </c>
      <c r="FK50" s="159">
        <v>0</v>
      </c>
      <c r="FL50" s="159">
        <v>0</v>
      </c>
      <c r="FM50" s="159">
        <v>0</v>
      </c>
      <c r="FN50" s="159">
        <v>0</v>
      </c>
      <c r="FO50" s="159">
        <v>0</v>
      </c>
      <c r="FP50" s="159">
        <v>0</v>
      </c>
      <c r="FQ50" s="159">
        <v>0</v>
      </c>
      <c r="FR50" s="159">
        <v>0</v>
      </c>
      <c r="FS50" s="159">
        <v>0</v>
      </c>
      <c r="FT50" s="159">
        <v>0</v>
      </c>
      <c r="FU50" s="159">
        <v>0</v>
      </c>
      <c r="FV50" s="159">
        <v>0</v>
      </c>
      <c r="FW50" s="159">
        <v>0</v>
      </c>
      <c r="FX50" s="159">
        <v>0</v>
      </c>
      <c r="FY50" s="159">
        <v>0</v>
      </c>
      <c r="FZ50" s="159">
        <v>0</v>
      </c>
      <c r="GA50" s="159">
        <v>0</v>
      </c>
      <c r="GB50" s="159">
        <v>0</v>
      </c>
      <c r="GC50" s="159">
        <v>0</v>
      </c>
      <c r="GD50" s="159">
        <v>0</v>
      </c>
      <c r="GE50" s="159">
        <v>0</v>
      </c>
      <c r="GF50" s="159">
        <v>0</v>
      </c>
      <c r="GG50" s="159">
        <v>0</v>
      </c>
      <c r="GH50" s="159">
        <v>0</v>
      </c>
      <c r="GI50" s="159">
        <v>1228424262.2013443</v>
      </c>
      <c r="GJ50" s="159">
        <v>0</v>
      </c>
      <c r="GK50" s="159">
        <v>0</v>
      </c>
      <c r="GL50" s="159">
        <v>0</v>
      </c>
      <c r="GM50" s="159">
        <v>0</v>
      </c>
      <c r="GN50" s="159">
        <v>0</v>
      </c>
      <c r="GO50" s="159">
        <v>0</v>
      </c>
      <c r="GP50" s="159">
        <v>0</v>
      </c>
      <c r="GQ50" s="159">
        <v>1228424262.2013443</v>
      </c>
      <c r="GR50" s="159">
        <v>0</v>
      </c>
      <c r="GS50" s="159">
        <v>0</v>
      </c>
      <c r="GT50" s="159">
        <v>0</v>
      </c>
      <c r="GU50" s="159">
        <v>0</v>
      </c>
      <c r="GV50" s="159">
        <v>1228424262.2013443</v>
      </c>
      <c r="GW50" s="159">
        <v>1228424262.2013443</v>
      </c>
      <c r="GX50" s="160">
        <v>4637413417.2349443</v>
      </c>
    </row>
    <row r="51" spans="1:206" ht="57.6">
      <c r="A51" s="156">
        <v>220104300</v>
      </c>
      <c r="B51" s="156" t="s">
        <v>834</v>
      </c>
      <c r="C51" s="157">
        <v>49</v>
      </c>
      <c r="D51" s="158" t="str">
        <f>_xlfn.XLOOKUP(C51,'[1]Estrategico f'!B:B,'[1]Estrategico f'!U:U,"",0)</f>
        <v>Coberturas obtenidas (Bienestar Laboral, Docente y estrategias de prevención socio-emocional -  Inducción y Reinducción Docentes Directivos Docentes y Administrativos)</v>
      </c>
      <c r="E51" s="158" t="str">
        <f>_xlfn.XLOOKUP(C51,'[1]Estrategico f'!B:B,'[1]Estrategico f'!V:V,"",0)</f>
        <v>Bienestar Laboral Docente y estrategias de prevención socio-emocional - Inducción y Reinducción Docentes Directivos, Docentes y Administrativos</v>
      </c>
      <c r="F51" s="159">
        <v>0</v>
      </c>
      <c r="G51" s="159">
        <v>0</v>
      </c>
      <c r="H51" s="159">
        <v>0</v>
      </c>
      <c r="I51" s="159">
        <v>0</v>
      </c>
      <c r="J51" s="159">
        <v>0</v>
      </c>
      <c r="K51" s="159">
        <v>0</v>
      </c>
      <c r="L51" s="159">
        <v>0</v>
      </c>
      <c r="M51" s="159">
        <v>0</v>
      </c>
      <c r="N51" s="159">
        <v>0</v>
      </c>
      <c r="O51" s="159">
        <v>0</v>
      </c>
      <c r="P51" s="159">
        <v>0</v>
      </c>
      <c r="Q51" s="159">
        <v>0</v>
      </c>
      <c r="R51" s="159">
        <v>0</v>
      </c>
      <c r="S51" s="159">
        <v>0</v>
      </c>
      <c r="T51" s="159">
        <v>13475000</v>
      </c>
      <c r="U51" s="159">
        <v>0</v>
      </c>
      <c r="V51" s="159">
        <v>0</v>
      </c>
      <c r="W51" s="159">
        <v>0</v>
      </c>
      <c r="X51" s="159">
        <v>0</v>
      </c>
      <c r="Y51" s="159">
        <v>0</v>
      </c>
      <c r="Z51" s="159">
        <v>0</v>
      </c>
      <c r="AA51" s="159">
        <v>0</v>
      </c>
      <c r="AB51" s="159">
        <v>13475000</v>
      </c>
      <c r="AC51" s="159">
        <v>0</v>
      </c>
      <c r="AD51" s="159">
        <v>0</v>
      </c>
      <c r="AE51" s="159">
        <v>0</v>
      </c>
      <c r="AF51" s="159">
        <v>0</v>
      </c>
      <c r="AG51" s="159">
        <v>13475000</v>
      </c>
      <c r="AH51" s="159">
        <v>13475000</v>
      </c>
      <c r="AI51" s="159">
        <v>0</v>
      </c>
      <c r="AJ51" s="159">
        <v>0</v>
      </c>
      <c r="AK51" s="159">
        <v>0</v>
      </c>
      <c r="AL51" s="159">
        <v>0</v>
      </c>
      <c r="AM51" s="159">
        <v>0</v>
      </c>
      <c r="AN51" s="159">
        <v>0</v>
      </c>
      <c r="AO51" s="159">
        <v>0</v>
      </c>
      <c r="AP51" s="159">
        <v>0</v>
      </c>
      <c r="AQ51" s="159">
        <v>0</v>
      </c>
      <c r="AR51" s="159">
        <v>0</v>
      </c>
      <c r="AS51" s="159">
        <v>0</v>
      </c>
      <c r="AT51" s="159">
        <v>0</v>
      </c>
      <c r="AU51" s="159">
        <v>0</v>
      </c>
      <c r="AV51" s="159">
        <v>0</v>
      </c>
      <c r="AW51" s="159">
        <v>0</v>
      </c>
      <c r="AX51" s="159">
        <v>0</v>
      </c>
      <c r="AY51" s="159">
        <v>0</v>
      </c>
      <c r="AZ51" s="159">
        <v>0</v>
      </c>
      <c r="BA51" s="159">
        <v>0</v>
      </c>
      <c r="BB51" s="159">
        <v>0</v>
      </c>
      <c r="BC51" s="159">
        <v>0</v>
      </c>
      <c r="BD51" s="159">
        <v>0</v>
      </c>
      <c r="BE51" s="159">
        <v>0</v>
      </c>
      <c r="BF51" s="159">
        <v>0</v>
      </c>
      <c r="BG51" s="159">
        <v>0</v>
      </c>
      <c r="BH51" s="159">
        <v>0</v>
      </c>
      <c r="BI51" s="159">
        <v>0</v>
      </c>
      <c r="BJ51" s="159">
        <v>0</v>
      </c>
      <c r="BK51" s="159">
        <v>0</v>
      </c>
      <c r="BL51" s="159">
        <v>0</v>
      </c>
      <c r="BM51" s="159">
        <v>0</v>
      </c>
      <c r="BN51" s="159">
        <v>0</v>
      </c>
      <c r="BO51" s="159">
        <v>0</v>
      </c>
      <c r="BP51" s="159">
        <v>0</v>
      </c>
      <c r="BQ51" s="159">
        <v>0</v>
      </c>
      <c r="BR51" s="159">
        <v>0</v>
      </c>
      <c r="BS51" s="159">
        <v>0</v>
      </c>
      <c r="BT51" s="159">
        <v>0</v>
      </c>
      <c r="BU51" s="159">
        <v>0</v>
      </c>
      <c r="BV51" s="159">
        <v>0</v>
      </c>
      <c r="BW51" s="159">
        <v>0</v>
      </c>
      <c r="BX51" s="159">
        <v>0</v>
      </c>
      <c r="BY51" s="159">
        <v>14014005</v>
      </c>
      <c r="BZ51" s="159">
        <v>0</v>
      </c>
      <c r="CA51" s="159">
        <v>0</v>
      </c>
      <c r="CB51" s="159">
        <v>0</v>
      </c>
      <c r="CC51" s="159">
        <v>0</v>
      </c>
      <c r="CD51" s="159">
        <v>0</v>
      </c>
      <c r="CE51" s="159">
        <v>0</v>
      </c>
      <c r="CF51" s="159">
        <v>0</v>
      </c>
      <c r="CG51" s="159">
        <v>14014005</v>
      </c>
      <c r="CH51" s="159">
        <v>0</v>
      </c>
      <c r="CI51" s="159">
        <v>0</v>
      </c>
      <c r="CJ51" s="159">
        <v>0</v>
      </c>
      <c r="CK51" s="159">
        <v>0</v>
      </c>
      <c r="CL51" s="159">
        <v>14014005</v>
      </c>
      <c r="CM51" s="159">
        <v>14014005</v>
      </c>
      <c r="CN51" s="159">
        <v>0</v>
      </c>
      <c r="CO51" s="159">
        <v>0</v>
      </c>
      <c r="CP51" s="159">
        <v>0</v>
      </c>
      <c r="CQ51" s="159">
        <v>0</v>
      </c>
      <c r="CR51" s="159">
        <v>0</v>
      </c>
      <c r="CS51" s="159">
        <v>0</v>
      </c>
      <c r="CT51" s="159">
        <v>0</v>
      </c>
      <c r="CU51" s="159">
        <v>0</v>
      </c>
      <c r="CV51" s="159">
        <v>0</v>
      </c>
      <c r="CW51" s="159">
        <v>0</v>
      </c>
      <c r="CX51" s="159">
        <v>0</v>
      </c>
      <c r="CY51" s="159" t="s">
        <v>931</v>
      </c>
      <c r="CZ51" s="159">
        <v>0</v>
      </c>
      <c r="DA51" s="159">
        <v>0</v>
      </c>
      <c r="DB51" s="159">
        <v>0</v>
      </c>
      <c r="DC51" s="159">
        <v>0</v>
      </c>
      <c r="DD51" s="159">
        <v>0</v>
      </c>
      <c r="DE51" s="159">
        <v>0</v>
      </c>
      <c r="DF51" s="159">
        <v>0</v>
      </c>
      <c r="DG51" s="159">
        <v>0</v>
      </c>
      <c r="DH51" s="159">
        <v>0</v>
      </c>
      <c r="DI51" s="159">
        <v>0</v>
      </c>
      <c r="DJ51" s="159">
        <v>0</v>
      </c>
      <c r="DK51" s="159">
        <v>0</v>
      </c>
      <c r="DL51" s="159">
        <v>0</v>
      </c>
      <c r="DM51" s="159">
        <v>0</v>
      </c>
      <c r="DN51" s="159">
        <v>0</v>
      </c>
      <c r="DO51" s="159">
        <v>0</v>
      </c>
      <c r="DP51" s="159">
        <v>0</v>
      </c>
      <c r="DQ51" s="159">
        <v>0</v>
      </c>
      <c r="DR51" s="159">
        <v>0</v>
      </c>
      <c r="DS51" s="159">
        <v>0</v>
      </c>
      <c r="DT51" s="159">
        <v>0</v>
      </c>
      <c r="DU51" s="159">
        <v>0</v>
      </c>
      <c r="DV51" s="159">
        <v>0</v>
      </c>
      <c r="DW51" s="159">
        <v>0</v>
      </c>
      <c r="DX51" s="159">
        <v>0</v>
      </c>
      <c r="DY51" s="159">
        <v>0</v>
      </c>
      <c r="DZ51" s="159">
        <v>0</v>
      </c>
      <c r="EA51" s="159">
        <v>0</v>
      </c>
      <c r="EB51" s="159">
        <v>0</v>
      </c>
      <c r="EC51" s="159">
        <v>0</v>
      </c>
      <c r="ED51" s="159">
        <v>14574565.200000001</v>
      </c>
      <c r="EE51" s="159">
        <v>0</v>
      </c>
      <c r="EF51" s="159">
        <v>0</v>
      </c>
      <c r="EG51" s="159">
        <v>0</v>
      </c>
      <c r="EH51" s="159">
        <v>0</v>
      </c>
      <c r="EI51" s="159">
        <v>0</v>
      </c>
      <c r="EJ51" s="159">
        <v>0</v>
      </c>
      <c r="EK51" s="159">
        <v>0</v>
      </c>
      <c r="EL51" s="159">
        <v>14574565.200000001</v>
      </c>
      <c r="EM51" s="159">
        <v>0</v>
      </c>
      <c r="EN51" s="159">
        <v>0</v>
      </c>
      <c r="EO51" s="159">
        <v>0</v>
      </c>
      <c r="EP51" s="159">
        <v>0</v>
      </c>
      <c r="EQ51" s="159">
        <v>14574565.200000001</v>
      </c>
      <c r="ER51" s="159">
        <v>14574565.200000001</v>
      </c>
      <c r="ES51" s="159">
        <v>0</v>
      </c>
      <c r="ET51" s="159">
        <v>0</v>
      </c>
      <c r="EU51" s="159">
        <v>0</v>
      </c>
      <c r="EV51" s="159">
        <v>0</v>
      </c>
      <c r="EW51" s="159">
        <v>0</v>
      </c>
      <c r="EX51" s="159">
        <v>0</v>
      </c>
      <c r="EY51" s="159">
        <v>0</v>
      </c>
      <c r="EZ51" s="159">
        <v>0</v>
      </c>
      <c r="FA51" s="159">
        <v>0</v>
      </c>
      <c r="FB51" s="159">
        <v>0</v>
      </c>
      <c r="FC51" s="159">
        <v>0</v>
      </c>
      <c r="FD51" s="159">
        <v>0</v>
      </c>
      <c r="FE51" s="159">
        <v>0</v>
      </c>
      <c r="FF51" s="159">
        <v>0</v>
      </c>
      <c r="FG51" s="159">
        <v>0</v>
      </c>
      <c r="FH51" s="159">
        <v>0</v>
      </c>
      <c r="FI51" s="159">
        <v>0</v>
      </c>
      <c r="FJ51" s="159">
        <v>0</v>
      </c>
      <c r="FK51" s="159">
        <v>0</v>
      </c>
      <c r="FL51" s="159">
        <v>0</v>
      </c>
      <c r="FM51" s="159">
        <v>0</v>
      </c>
      <c r="FN51" s="159">
        <v>0</v>
      </c>
      <c r="FO51" s="159">
        <v>0</v>
      </c>
      <c r="FP51" s="159">
        <v>0</v>
      </c>
      <c r="FQ51" s="159">
        <v>0</v>
      </c>
      <c r="FR51" s="159">
        <v>0</v>
      </c>
      <c r="FS51" s="159">
        <v>0</v>
      </c>
      <c r="FT51" s="159">
        <v>0</v>
      </c>
      <c r="FU51" s="159">
        <v>0</v>
      </c>
      <c r="FV51" s="159">
        <v>0</v>
      </c>
      <c r="FW51" s="159">
        <v>0</v>
      </c>
      <c r="FX51" s="159">
        <v>0</v>
      </c>
      <c r="FY51" s="159">
        <v>0</v>
      </c>
      <c r="FZ51" s="159">
        <v>0</v>
      </c>
      <c r="GA51" s="159">
        <v>0</v>
      </c>
      <c r="GB51" s="159">
        <v>0</v>
      </c>
      <c r="GC51" s="159">
        <v>0</v>
      </c>
      <c r="GD51" s="159">
        <v>0</v>
      </c>
      <c r="GE51" s="159">
        <v>0</v>
      </c>
      <c r="GF51" s="159">
        <v>0</v>
      </c>
      <c r="GG51" s="159">
        <v>0</v>
      </c>
      <c r="GH51" s="159">
        <v>0</v>
      </c>
      <c r="GI51" s="159">
        <v>15157547.808000002</v>
      </c>
      <c r="GJ51" s="159">
        <v>0</v>
      </c>
      <c r="GK51" s="159">
        <v>0</v>
      </c>
      <c r="GL51" s="159">
        <v>0</v>
      </c>
      <c r="GM51" s="159">
        <v>0</v>
      </c>
      <c r="GN51" s="159">
        <v>0</v>
      </c>
      <c r="GO51" s="159">
        <v>0</v>
      </c>
      <c r="GP51" s="159">
        <v>0</v>
      </c>
      <c r="GQ51" s="159">
        <v>15157547.808000002</v>
      </c>
      <c r="GR51" s="159">
        <v>0</v>
      </c>
      <c r="GS51" s="159">
        <v>0</v>
      </c>
      <c r="GT51" s="159">
        <v>0</v>
      </c>
      <c r="GU51" s="159">
        <v>0</v>
      </c>
      <c r="GV51" s="159">
        <v>15157547.808000002</v>
      </c>
      <c r="GW51" s="159">
        <v>15157547.808000002</v>
      </c>
      <c r="GX51" s="160">
        <v>57221118.008000001</v>
      </c>
    </row>
    <row r="52" spans="1:206">
      <c r="A52" s="156">
        <v>220101800</v>
      </c>
      <c r="B52" s="156" t="s">
        <v>834</v>
      </c>
      <c r="C52" s="157">
        <v>50</v>
      </c>
      <c r="D52" s="158" t="str">
        <f>_xlfn.XLOOKUP(C52,'[1]Estrategico f'!B:B,'[1]Estrategico f'!U:U,"",0)</f>
        <v>Sistema de gestión documental implementado</v>
      </c>
      <c r="E52" s="158" t="str">
        <f>_xlfn.XLOOKUP(C52,'[1]Estrategico f'!B:B,'[1]Estrategico f'!V:V,"",0)</f>
        <v>Digitalización de Historias Laborales</v>
      </c>
      <c r="F52" s="159">
        <v>0</v>
      </c>
      <c r="G52" s="159">
        <v>0</v>
      </c>
      <c r="H52" s="159">
        <v>0</v>
      </c>
      <c r="I52" s="159">
        <v>0</v>
      </c>
      <c r="J52" s="159">
        <v>0</v>
      </c>
      <c r="K52" s="159">
        <v>0</v>
      </c>
      <c r="L52" s="159">
        <v>0</v>
      </c>
      <c r="M52" s="159">
        <v>0</v>
      </c>
      <c r="N52" s="159">
        <v>0</v>
      </c>
      <c r="O52" s="159">
        <v>0</v>
      </c>
      <c r="P52" s="159">
        <v>0</v>
      </c>
      <c r="Q52" s="159">
        <v>0</v>
      </c>
      <c r="R52" s="159">
        <v>0</v>
      </c>
      <c r="S52" s="159">
        <v>0</v>
      </c>
      <c r="T52" s="159">
        <v>46200000</v>
      </c>
      <c r="U52" s="159">
        <v>0</v>
      </c>
      <c r="V52" s="159">
        <v>0</v>
      </c>
      <c r="W52" s="159">
        <v>0</v>
      </c>
      <c r="X52" s="159">
        <v>0</v>
      </c>
      <c r="Y52" s="159">
        <v>0</v>
      </c>
      <c r="Z52" s="159">
        <v>0</v>
      </c>
      <c r="AA52" s="159">
        <v>0</v>
      </c>
      <c r="AB52" s="159">
        <v>46200000</v>
      </c>
      <c r="AC52" s="159">
        <v>0</v>
      </c>
      <c r="AD52" s="159">
        <v>0</v>
      </c>
      <c r="AE52" s="159">
        <v>0</v>
      </c>
      <c r="AF52" s="159">
        <v>0</v>
      </c>
      <c r="AG52" s="159">
        <v>46200000</v>
      </c>
      <c r="AH52" s="159">
        <v>46200000</v>
      </c>
      <c r="AI52" s="159">
        <v>0</v>
      </c>
      <c r="AJ52" s="159">
        <v>0</v>
      </c>
      <c r="AK52" s="159">
        <v>0</v>
      </c>
      <c r="AL52" s="159">
        <v>0</v>
      </c>
      <c r="AM52" s="159">
        <v>0</v>
      </c>
      <c r="AN52" s="159">
        <v>0</v>
      </c>
      <c r="AO52" s="159">
        <v>0</v>
      </c>
      <c r="AP52" s="159">
        <v>0</v>
      </c>
      <c r="AQ52" s="159">
        <v>0</v>
      </c>
      <c r="AR52" s="159">
        <v>0</v>
      </c>
      <c r="AS52" s="159">
        <v>0</v>
      </c>
      <c r="AT52" s="159">
        <v>0</v>
      </c>
      <c r="AU52" s="159">
        <v>0</v>
      </c>
      <c r="AV52" s="159">
        <v>0</v>
      </c>
      <c r="AW52" s="159">
        <v>0</v>
      </c>
      <c r="AX52" s="159">
        <v>0</v>
      </c>
      <c r="AY52" s="159">
        <v>0</v>
      </c>
      <c r="AZ52" s="159">
        <v>0</v>
      </c>
      <c r="BA52" s="159">
        <v>0</v>
      </c>
      <c r="BB52" s="159">
        <v>0</v>
      </c>
      <c r="BC52" s="159">
        <v>0</v>
      </c>
      <c r="BD52" s="159">
        <v>0</v>
      </c>
      <c r="BE52" s="159">
        <v>0</v>
      </c>
      <c r="BF52" s="159">
        <v>0</v>
      </c>
      <c r="BG52" s="159">
        <v>0</v>
      </c>
      <c r="BH52" s="159">
        <v>0</v>
      </c>
      <c r="BI52" s="159">
        <v>0</v>
      </c>
      <c r="BJ52" s="159">
        <v>0</v>
      </c>
      <c r="BK52" s="159">
        <v>0</v>
      </c>
      <c r="BL52" s="159">
        <v>0</v>
      </c>
      <c r="BM52" s="159">
        <v>0</v>
      </c>
      <c r="BN52" s="159">
        <v>0</v>
      </c>
      <c r="BO52" s="159">
        <v>0</v>
      </c>
      <c r="BP52" s="159">
        <v>0</v>
      </c>
      <c r="BQ52" s="159">
        <v>0</v>
      </c>
      <c r="BR52" s="159">
        <v>0</v>
      </c>
      <c r="BS52" s="159">
        <v>0</v>
      </c>
      <c r="BT52" s="159">
        <v>0</v>
      </c>
      <c r="BU52" s="159">
        <v>0</v>
      </c>
      <c r="BV52" s="159">
        <v>0</v>
      </c>
      <c r="BW52" s="159">
        <v>0</v>
      </c>
      <c r="BX52" s="159">
        <v>0</v>
      </c>
      <c r="BY52" s="159">
        <v>48048000</v>
      </c>
      <c r="BZ52" s="159">
        <v>0</v>
      </c>
      <c r="CA52" s="159">
        <v>0</v>
      </c>
      <c r="CB52" s="159">
        <v>0</v>
      </c>
      <c r="CC52" s="159">
        <v>0</v>
      </c>
      <c r="CD52" s="159">
        <v>0</v>
      </c>
      <c r="CE52" s="159">
        <v>0</v>
      </c>
      <c r="CF52" s="159">
        <v>0</v>
      </c>
      <c r="CG52" s="159">
        <v>48048000</v>
      </c>
      <c r="CH52" s="159">
        <v>0</v>
      </c>
      <c r="CI52" s="159">
        <v>0</v>
      </c>
      <c r="CJ52" s="159">
        <v>0</v>
      </c>
      <c r="CK52" s="159">
        <v>0</v>
      </c>
      <c r="CL52" s="159">
        <v>48048000</v>
      </c>
      <c r="CM52" s="159">
        <v>48048000</v>
      </c>
      <c r="CN52" s="159">
        <v>0</v>
      </c>
      <c r="CO52" s="159">
        <v>0</v>
      </c>
      <c r="CP52" s="159">
        <v>0</v>
      </c>
      <c r="CQ52" s="159">
        <v>0</v>
      </c>
      <c r="CR52" s="159">
        <v>0</v>
      </c>
      <c r="CS52" s="159">
        <v>0</v>
      </c>
      <c r="CT52" s="159">
        <v>0</v>
      </c>
      <c r="CU52" s="159">
        <v>0</v>
      </c>
      <c r="CV52" s="159">
        <v>0</v>
      </c>
      <c r="CW52" s="159">
        <v>0</v>
      </c>
      <c r="CX52" s="159">
        <v>0</v>
      </c>
      <c r="CY52" s="159" t="s">
        <v>931</v>
      </c>
      <c r="CZ52" s="159">
        <v>0</v>
      </c>
      <c r="DA52" s="159">
        <v>0</v>
      </c>
      <c r="DB52" s="159">
        <v>0</v>
      </c>
      <c r="DC52" s="159">
        <v>0</v>
      </c>
      <c r="DD52" s="159">
        <v>0</v>
      </c>
      <c r="DE52" s="159">
        <v>0</v>
      </c>
      <c r="DF52" s="159">
        <v>0</v>
      </c>
      <c r="DG52" s="159">
        <v>0</v>
      </c>
      <c r="DH52" s="159">
        <v>0</v>
      </c>
      <c r="DI52" s="159">
        <v>0</v>
      </c>
      <c r="DJ52" s="159">
        <v>0</v>
      </c>
      <c r="DK52" s="159">
        <v>0</v>
      </c>
      <c r="DL52" s="159">
        <v>0</v>
      </c>
      <c r="DM52" s="159">
        <v>0</v>
      </c>
      <c r="DN52" s="159">
        <v>0</v>
      </c>
      <c r="DO52" s="159">
        <v>0</v>
      </c>
      <c r="DP52" s="159">
        <v>0</v>
      </c>
      <c r="DQ52" s="159">
        <v>0</v>
      </c>
      <c r="DR52" s="159">
        <v>0</v>
      </c>
      <c r="DS52" s="159">
        <v>0</v>
      </c>
      <c r="DT52" s="159">
        <v>0</v>
      </c>
      <c r="DU52" s="159">
        <v>0</v>
      </c>
      <c r="DV52" s="159">
        <v>0</v>
      </c>
      <c r="DW52" s="159">
        <v>0</v>
      </c>
      <c r="DX52" s="159">
        <v>0</v>
      </c>
      <c r="DY52" s="159">
        <v>0</v>
      </c>
      <c r="DZ52" s="159">
        <v>0</v>
      </c>
      <c r="EA52" s="159">
        <v>0</v>
      </c>
      <c r="EB52" s="159">
        <v>0</v>
      </c>
      <c r="EC52" s="159">
        <v>0</v>
      </c>
      <c r="ED52" s="159">
        <v>49969920</v>
      </c>
      <c r="EE52" s="159">
        <v>0</v>
      </c>
      <c r="EF52" s="159">
        <v>0</v>
      </c>
      <c r="EG52" s="159">
        <v>0</v>
      </c>
      <c r="EH52" s="159">
        <v>0</v>
      </c>
      <c r="EI52" s="159">
        <v>0</v>
      </c>
      <c r="EJ52" s="159">
        <v>0</v>
      </c>
      <c r="EK52" s="159">
        <v>0</v>
      </c>
      <c r="EL52" s="159">
        <v>49969920</v>
      </c>
      <c r="EM52" s="159">
        <v>0</v>
      </c>
      <c r="EN52" s="159">
        <v>0</v>
      </c>
      <c r="EO52" s="159">
        <v>0</v>
      </c>
      <c r="EP52" s="159">
        <v>0</v>
      </c>
      <c r="EQ52" s="159">
        <v>49969920</v>
      </c>
      <c r="ER52" s="159">
        <v>49969920</v>
      </c>
      <c r="ES52" s="159">
        <v>0</v>
      </c>
      <c r="ET52" s="159">
        <v>0</v>
      </c>
      <c r="EU52" s="159">
        <v>0</v>
      </c>
      <c r="EV52" s="159">
        <v>0</v>
      </c>
      <c r="EW52" s="159">
        <v>0</v>
      </c>
      <c r="EX52" s="159">
        <v>0</v>
      </c>
      <c r="EY52" s="159">
        <v>0</v>
      </c>
      <c r="EZ52" s="159">
        <v>0</v>
      </c>
      <c r="FA52" s="159">
        <v>0</v>
      </c>
      <c r="FB52" s="159">
        <v>0</v>
      </c>
      <c r="FC52" s="159">
        <v>0</v>
      </c>
      <c r="FD52" s="159">
        <v>0</v>
      </c>
      <c r="FE52" s="159">
        <v>0</v>
      </c>
      <c r="FF52" s="159">
        <v>0</v>
      </c>
      <c r="FG52" s="159">
        <v>0</v>
      </c>
      <c r="FH52" s="159">
        <v>0</v>
      </c>
      <c r="FI52" s="159">
        <v>0</v>
      </c>
      <c r="FJ52" s="159">
        <v>0</v>
      </c>
      <c r="FK52" s="159">
        <v>0</v>
      </c>
      <c r="FL52" s="159">
        <v>0</v>
      </c>
      <c r="FM52" s="159">
        <v>0</v>
      </c>
      <c r="FN52" s="159">
        <v>0</v>
      </c>
      <c r="FO52" s="159">
        <v>0</v>
      </c>
      <c r="FP52" s="159">
        <v>0</v>
      </c>
      <c r="FQ52" s="159">
        <v>0</v>
      </c>
      <c r="FR52" s="159">
        <v>0</v>
      </c>
      <c r="FS52" s="159">
        <v>0</v>
      </c>
      <c r="FT52" s="159">
        <v>0</v>
      </c>
      <c r="FU52" s="159">
        <v>0</v>
      </c>
      <c r="FV52" s="159">
        <v>0</v>
      </c>
      <c r="FW52" s="159">
        <v>0</v>
      </c>
      <c r="FX52" s="159">
        <v>0</v>
      </c>
      <c r="FY52" s="159">
        <v>0</v>
      </c>
      <c r="FZ52" s="159">
        <v>0</v>
      </c>
      <c r="GA52" s="159">
        <v>0</v>
      </c>
      <c r="GB52" s="159">
        <v>0</v>
      </c>
      <c r="GC52" s="159">
        <v>0</v>
      </c>
      <c r="GD52" s="159">
        <v>0</v>
      </c>
      <c r="GE52" s="159">
        <v>0</v>
      </c>
      <c r="GF52" s="159">
        <v>0</v>
      </c>
      <c r="GG52" s="159">
        <v>0</v>
      </c>
      <c r="GH52" s="159">
        <v>0</v>
      </c>
      <c r="GI52" s="159">
        <v>51968716.800000004</v>
      </c>
      <c r="GJ52" s="159">
        <v>0</v>
      </c>
      <c r="GK52" s="159">
        <v>0</v>
      </c>
      <c r="GL52" s="159">
        <v>0</v>
      </c>
      <c r="GM52" s="159">
        <v>0</v>
      </c>
      <c r="GN52" s="159">
        <v>0</v>
      </c>
      <c r="GO52" s="159">
        <v>0</v>
      </c>
      <c r="GP52" s="159">
        <v>0</v>
      </c>
      <c r="GQ52" s="159">
        <v>51968716.800000004</v>
      </c>
      <c r="GR52" s="159">
        <v>0</v>
      </c>
      <c r="GS52" s="159">
        <v>0</v>
      </c>
      <c r="GT52" s="159">
        <v>0</v>
      </c>
      <c r="GU52" s="159">
        <v>0</v>
      </c>
      <c r="GV52" s="159">
        <v>51968716.800000004</v>
      </c>
      <c r="GW52" s="159">
        <v>51968716.800000004</v>
      </c>
      <c r="GX52" s="160">
        <v>196186636.80000001</v>
      </c>
    </row>
    <row r="53" spans="1:206" ht="28.8">
      <c r="A53" s="156">
        <v>330105100</v>
      </c>
      <c r="B53" s="156" t="s">
        <v>1038</v>
      </c>
      <c r="C53" s="157">
        <v>51</v>
      </c>
      <c r="D53" s="158" t="str">
        <f>_xlfn.XLOOKUP(C53,'[1]Estrategico f'!B:B,'[1]Estrategico f'!U:U,"",0)</f>
        <v>Personas capacitadas</v>
      </c>
      <c r="E53" s="158" t="str">
        <f>_xlfn.XLOOKUP(C53,'[1]Estrategico f'!B:B,'[1]Estrategico f'!V:V,"",0)</f>
        <v xml:space="preserve">Capacitaciones No formales en expresiones artísticas y manifestaciones culturales </v>
      </c>
      <c r="F53" s="159">
        <v>41000000</v>
      </c>
      <c r="G53" s="159">
        <v>86500000</v>
      </c>
      <c r="H53" s="159">
        <v>0</v>
      </c>
      <c r="I53" s="159">
        <v>0</v>
      </c>
      <c r="J53" s="159">
        <v>0</v>
      </c>
      <c r="K53" s="159">
        <v>0</v>
      </c>
      <c r="L53" s="159">
        <v>0</v>
      </c>
      <c r="M53" s="159">
        <v>0</v>
      </c>
      <c r="N53" s="159">
        <v>127500000</v>
      </c>
      <c r="O53" s="159">
        <v>14000000</v>
      </c>
      <c r="P53" s="159">
        <v>0</v>
      </c>
      <c r="Q53" s="159">
        <v>0</v>
      </c>
      <c r="R53" s="159">
        <v>14000000</v>
      </c>
      <c r="S53" s="159">
        <v>141500000</v>
      </c>
      <c r="T53" s="159">
        <v>41000000</v>
      </c>
      <c r="U53" s="159">
        <v>86500000</v>
      </c>
      <c r="V53" s="159">
        <v>0</v>
      </c>
      <c r="W53" s="159">
        <v>0</v>
      </c>
      <c r="X53" s="159">
        <v>0</v>
      </c>
      <c r="Y53" s="159">
        <v>0</v>
      </c>
      <c r="Z53" s="159">
        <v>0</v>
      </c>
      <c r="AA53" s="159">
        <v>0</v>
      </c>
      <c r="AB53" s="159">
        <v>127500000</v>
      </c>
      <c r="AC53" s="159">
        <v>14000000</v>
      </c>
      <c r="AD53" s="159">
        <v>0</v>
      </c>
      <c r="AE53" s="159">
        <v>0</v>
      </c>
      <c r="AF53" s="159">
        <v>14000000</v>
      </c>
      <c r="AG53" s="159">
        <v>141500000</v>
      </c>
      <c r="AH53" s="159">
        <v>283000000</v>
      </c>
      <c r="AI53" s="159">
        <v>23250000</v>
      </c>
      <c r="AJ53" s="159">
        <v>45080000</v>
      </c>
      <c r="AK53" s="159">
        <v>0</v>
      </c>
      <c r="AL53" s="159">
        <v>0</v>
      </c>
      <c r="AM53" s="159">
        <v>0</v>
      </c>
      <c r="AN53" s="159">
        <v>0</v>
      </c>
      <c r="AO53" s="159">
        <v>0</v>
      </c>
      <c r="AP53" s="159">
        <v>0</v>
      </c>
      <c r="AQ53" s="159">
        <v>68330000</v>
      </c>
      <c r="AR53" s="159">
        <v>7000000</v>
      </c>
      <c r="AS53" s="159">
        <v>0</v>
      </c>
      <c r="AT53" s="159">
        <v>0</v>
      </c>
      <c r="AU53" s="159">
        <v>7000000</v>
      </c>
      <c r="AV53" s="159">
        <v>75330000</v>
      </c>
      <c r="AW53" s="159">
        <v>23250000</v>
      </c>
      <c r="AX53" s="159">
        <v>45080000</v>
      </c>
      <c r="AY53" s="159">
        <v>0</v>
      </c>
      <c r="AZ53" s="159">
        <v>0</v>
      </c>
      <c r="BA53" s="159">
        <v>0</v>
      </c>
      <c r="BB53" s="159">
        <v>0</v>
      </c>
      <c r="BC53" s="159">
        <v>0</v>
      </c>
      <c r="BD53" s="159">
        <v>0</v>
      </c>
      <c r="BE53" s="159">
        <v>68330000</v>
      </c>
      <c r="BF53" s="159">
        <v>7000000</v>
      </c>
      <c r="BG53" s="159">
        <v>0</v>
      </c>
      <c r="BH53" s="159">
        <v>0</v>
      </c>
      <c r="BI53" s="159">
        <v>7000000</v>
      </c>
      <c r="BJ53" s="159">
        <v>75330000</v>
      </c>
      <c r="BK53" s="159">
        <v>23250000</v>
      </c>
      <c r="BL53" s="159">
        <v>45080000</v>
      </c>
      <c r="BM53" s="159">
        <v>0</v>
      </c>
      <c r="BN53" s="159">
        <v>0</v>
      </c>
      <c r="BO53" s="159">
        <v>0</v>
      </c>
      <c r="BP53" s="159">
        <v>0</v>
      </c>
      <c r="BQ53" s="159">
        <v>0</v>
      </c>
      <c r="BR53" s="159">
        <v>0</v>
      </c>
      <c r="BS53" s="159">
        <v>68330000</v>
      </c>
      <c r="BT53" s="159">
        <v>7000000</v>
      </c>
      <c r="BU53" s="159">
        <v>0</v>
      </c>
      <c r="BV53" s="159">
        <v>0</v>
      </c>
      <c r="BW53" s="159">
        <v>7000000</v>
      </c>
      <c r="BX53" s="159">
        <v>75330000</v>
      </c>
      <c r="BY53" s="159">
        <v>23250000</v>
      </c>
      <c r="BZ53" s="159">
        <v>45080000</v>
      </c>
      <c r="CA53" s="159">
        <v>0</v>
      </c>
      <c r="CB53" s="159">
        <v>0</v>
      </c>
      <c r="CC53" s="159">
        <v>0</v>
      </c>
      <c r="CD53" s="159">
        <v>0</v>
      </c>
      <c r="CE53" s="159">
        <v>0</v>
      </c>
      <c r="CF53" s="159">
        <v>0</v>
      </c>
      <c r="CG53" s="159">
        <v>68330000</v>
      </c>
      <c r="CH53" s="159">
        <v>7000000</v>
      </c>
      <c r="CI53" s="159">
        <v>0</v>
      </c>
      <c r="CJ53" s="159">
        <v>0</v>
      </c>
      <c r="CK53" s="159">
        <v>7000000</v>
      </c>
      <c r="CL53" s="159">
        <v>75330000</v>
      </c>
      <c r="CM53" s="159">
        <v>301320000</v>
      </c>
      <c r="CN53" s="159">
        <v>26000000</v>
      </c>
      <c r="CO53" s="159">
        <v>46983200</v>
      </c>
      <c r="CP53" s="159">
        <v>0</v>
      </c>
      <c r="CQ53" s="159">
        <v>0</v>
      </c>
      <c r="CR53" s="159">
        <v>0</v>
      </c>
      <c r="CS53" s="159">
        <v>0</v>
      </c>
      <c r="CT53" s="159">
        <v>0</v>
      </c>
      <c r="CU53" s="159">
        <v>0</v>
      </c>
      <c r="CV53" s="159">
        <v>72983200</v>
      </c>
      <c r="CW53" s="159">
        <v>7000000</v>
      </c>
      <c r="CX53" s="159">
        <v>0</v>
      </c>
      <c r="CY53" s="159" t="s">
        <v>931</v>
      </c>
      <c r="CZ53" s="159">
        <v>7000000</v>
      </c>
      <c r="DA53" s="159">
        <v>79983200</v>
      </c>
      <c r="DB53" s="159">
        <v>26000000</v>
      </c>
      <c r="DC53" s="159">
        <v>46983200</v>
      </c>
      <c r="DD53" s="159">
        <v>0</v>
      </c>
      <c r="DE53" s="159">
        <v>0</v>
      </c>
      <c r="DF53" s="159">
        <v>0</v>
      </c>
      <c r="DG53" s="159">
        <v>0</v>
      </c>
      <c r="DH53" s="159">
        <v>0</v>
      </c>
      <c r="DI53" s="159">
        <v>0</v>
      </c>
      <c r="DJ53" s="159">
        <v>72983200</v>
      </c>
      <c r="DK53" s="159">
        <v>7000000</v>
      </c>
      <c r="DL53" s="159">
        <v>0</v>
      </c>
      <c r="DM53" s="159">
        <v>0</v>
      </c>
      <c r="DN53" s="159">
        <v>7000000</v>
      </c>
      <c r="DO53" s="159">
        <v>79983200</v>
      </c>
      <c r="DP53" s="159">
        <v>26000000</v>
      </c>
      <c r="DQ53" s="159">
        <v>46983200</v>
      </c>
      <c r="DR53" s="159">
        <v>0</v>
      </c>
      <c r="DS53" s="159">
        <v>0</v>
      </c>
      <c r="DT53" s="159">
        <v>0</v>
      </c>
      <c r="DU53" s="159">
        <v>0</v>
      </c>
      <c r="DV53" s="159">
        <v>0</v>
      </c>
      <c r="DW53" s="159">
        <v>0</v>
      </c>
      <c r="DX53" s="159">
        <v>72983200</v>
      </c>
      <c r="DY53" s="159">
        <v>7000000</v>
      </c>
      <c r="DZ53" s="159">
        <v>0</v>
      </c>
      <c r="EA53" s="159">
        <v>0</v>
      </c>
      <c r="EB53" s="159">
        <v>7000000</v>
      </c>
      <c r="EC53" s="159">
        <v>79983200</v>
      </c>
      <c r="ED53" s="159">
        <v>26000000</v>
      </c>
      <c r="EE53" s="159">
        <v>46983200</v>
      </c>
      <c r="EF53" s="159">
        <v>0</v>
      </c>
      <c r="EG53" s="159">
        <v>0</v>
      </c>
      <c r="EH53" s="159">
        <v>0</v>
      </c>
      <c r="EI53" s="159">
        <v>0</v>
      </c>
      <c r="EJ53" s="159">
        <v>0</v>
      </c>
      <c r="EK53" s="159">
        <v>0</v>
      </c>
      <c r="EL53" s="159">
        <v>72983200</v>
      </c>
      <c r="EM53" s="159">
        <v>7000000</v>
      </c>
      <c r="EN53" s="159">
        <v>0</v>
      </c>
      <c r="EO53" s="159">
        <v>0</v>
      </c>
      <c r="EP53" s="159">
        <v>7000000</v>
      </c>
      <c r="EQ53" s="159">
        <v>79983200</v>
      </c>
      <c r="ER53" s="159">
        <v>319932800</v>
      </c>
      <c r="ES53" s="159">
        <v>28750000</v>
      </c>
      <c r="ET53" s="159">
        <v>48962528</v>
      </c>
      <c r="EU53" s="159">
        <v>0</v>
      </c>
      <c r="EV53" s="159">
        <v>0</v>
      </c>
      <c r="EW53" s="159">
        <v>0</v>
      </c>
      <c r="EX53" s="159">
        <v>0</v>
      </c>
      <c r="EY53" s="159">
        <v>0</v>
      </c>
      <c r="EZ53" s="159">
        <v>0</v>
      </c>
      <c r="FA53" s="159">
        <v>77712528</v>
      </c>
      <c r="FB53" s="159">
        <v>7000000</v>
      </c>
      <c r="FC53" s="159">
        <v>0</v>
      </c>
      <c r="FD53" s="159">
        <v>0</v>
      </c>
      <c r="FE53" s="159">
        <v>7000000</v>
      </c>
      <c r="FF53" s="159">
        <v>84712528</v>
      </c>
      <c r="FG53" s="159">
        <v>28750000</v>
      </c>
      <c r="FH53" s="159">
        <v>48962528</v>
      </c>
      <c r="FI53" s="159">
        <v>0</v>
      </c>
      <c r="FJ53" s="159">
        <v>0</v>
      </c>
      <c r="FK53" s="159">
        <v>0</v>
      </c>
      <c r="FL53" s="159">
        <v>0</v>
      </c>
      <c r="FM53" s="159">
        <v>0</v>
      </c>
      <c r="FN53" s="159">
        <v>0</v>
      </c>
      <c r="FO53" s="159">
        <v>77712528</v>
      </c>
      <c r="FP53" s="159">
        <v>7000000</v>
      </c>
      <c r="FQ53" s="159">
        <v>0</v>
      </c>
      <c r="FR53" s="159">
        <v>0</v>
      </c>
      <c r="FS53" s="159">
        <v>7000000</v>
      </c>
      <c r="FT53" s="159">
        <v>84712528</v>
      </c>
      <c r="FU53" s="159">
        <v>28750000</v>
      </c>
      <c r="FV53" s="159">
        <v>48962528</v>
      </c>
      <c r="FW53" s="159">
        <v>0</v>
      </c>
      <c r="FX53" s="159">
        <v>0</v>
      </c>
      <c r="FY53" s="159">
        <v>0</v>
      </c>
      <c r="FZ53" s="159">
        <v>0</v>
      </c>
      <c r="GA53" s="159">
        <v>0</v>
      </c>
      <c r="GB53" s="159">
        <v>0</v>
      </c>
      <c r="GC53" s="159">
        <v>77712528</v>
      </c>
      <c r="GD53" s="159">
        <v>7000000</v>
      </c>
      <c r="GE53" s="159">
        <v>0</v>
      </c>
      <c r="GF53" s="159">
        <v>0</v>
      </c>
      <c r="GG53" s="159">
        <v>7000000</v>
      </c>
      <c r="GH53" s="159">
        <v>84712528</v>
      </c>
      <c r="GI53" s="159">
        <v>28750000</v>
      </c>
      <c r="GJ53" s="159">
        <v>48962528</v>
      </c>
      <c r="GK53" s="159">
        <v>0</v>
      </c>
      <c r="GL53" s="159">
        <v>0</v>
      </c>
      <c r="GM53" s="159">
        <v>0</v>
      </c>
      <c r="GN53" s="159">
        <v>0</v>
      </c>
      <c r="GO53" s="159">
        <v>0</v>
      </c>
      <c r="GP53" s="159">
        <v>0</v>
      </c>
      <c r="GQ53" s="159">
        <v>77712528</v>
      </c>
      <c r="GR53" s="159">
        <v>7000000</v>
      </c>
      <c r="GS53" s="159">
        <v>0</v>
      </c>
      <c r="GT53" s="159">
        <v>0</v>
      </c>
      <c r="GU53" s="159">
        <v>7000000</v>
      </c>
      <c r="GV53" s="159">
        <v>84712528</v>
      </c>
      <c r="GW53" s="159">
        <v>338850112</v>
      </c>
      <c r="GX53" s="160">
        <v>1243102912</v>
      </c>
    </row>
    <row r="54" spans="1:206">
      <c r="A54" s="156">
        <v>330105200</v>
      </c>
      <c r="B54" s="156" t="s">
        <v>1038</v>
      </c>
      <c r="C54" s="157">
        <v>52</v>
      </c>
      <c r="D54" s="158" t="str">
        <f>_xlfn.XLOOKUP(C54,'[1]Estrategico f'!B:B,'[1]Estrategico f'!U:U,"",0)</f>
        <v>Personas capacitadas (Profesionalización)</v>
      </c>
      <c r="E54" s="158" t="str">
        <f>_xlfn.XLOOKUP(C54,'[1]Estrategico f'!B:B,'[1]Estrategico f'!V:V,"",0)</f>
        <v>Cursos formales en expresiones artísticas conducentes a título</v>
      </c>
      <c r="F54" s="159">
        <v>267500000</v>
      </c>
      <c r="G54" s="159">
        <v>45000000</v>
      </c>
      <c r="H54" s="159">
        <v>0</v>
      </c>
      <c r="I54" s="159">
        <v>0</v>
      </c>
      <c r="J54" s="159">
        <v>0</v>
      </c>
      <c r="K54" s="159">
        <v>0</v>
      </c>
      <c r="L54" s="159">
        <v>0</v>
      </c>
      <c r="M54" s="159">
        <v>0</v>
      </c>
      <c r="N54" s="159">
        <v>312500000</v>
      </c>
      <c r="O54" s="159">
        <v>76500000</v>
      </c>
      <c r="P54" s="159">
        <v>0</v>
      </c>
      <c r="Q54" s="159">
        <v>0</v>
      </c>
      <c r="R54" s="159">
        <v>76500000</v>
      </c>
      <c r="S54" s="159">
        <v>389000000</v>
      </c>
      <c r="T54" s="159">
        <v>267500000</v>
      </c>
      <c r="U54" s="159">
        <v>45000000</v>
      </c>
      <c r="V54" s="159">
        <v>0</v>
      </c>
      <c r="W54" s="159">
        <v>0</v>
      </c>
      <c r="X54" s="159">
        <v>0</v>
      </c>
      <c r="Y54" s="159">
        <v>0</v>
      </c>
      <c r="Z54" s="159">
        <v>0</v>
      </c>
      <c r="AA54" s="159">
        <v>0</v>
      </c>
      <c r="AB54" s="159">
        <v>312500000</v>
      </c>
      <c r="AC54" s="159">
        <v>76500000</v>
      </c>
      <c r="AD54" s="159">
        <v>0</v>
      </c>
      <c r="AE54" s="159">
        <v>0</v>
      </c>
      <c r="AF54" s="159">
        <v>76500000</v>
      </c>
      <c r="AG54" s="159">
        <v>389000000</v>
      </c>
      <c r="AH54" s="159">
        <v>778000000</v>
      </c>
      <c r="AI54" s="159">
        <v>144500000</v>
      </c>
      <c r="AJ54" s="159">
        <v>23400000</v>
      </c>
      <c r="AK54" s="159">
        <v>0</v>
      </c>
      <c r="AL54" s="159">
        <v>0</v>
      </c>
      <c r="AM54" s="159">
        <v>0</v>
      </c>
      <c r="AN54" s="159">
        <v>0</v>
      </c>
      <c r="AO54" s="159">
        <v>0</v>
      </c>
      <c r="AP54" s="159">
        <v>0</v>
      </c>
      <c r="AQ54" s="159">
        <v>167900000</v>
      </c>
      <c r="AR54" s="159">
        <v>39500000</v>
      </c>
      <c r="AS54" s="159">
        <v>0</v>
      </c>
      <c r="AT54" s="159">
        <v>0</v>
      </c>
      <c r="AU54" s="159">
        <v>39500000</v>
      </c>
      <c r="AV54" s="159">
        <v>207400000</v>
      </c>
      <c r="AW54" s="159">
        <v>144500000</v>
      </c>
      <c r="AX54" s="159">
        <v>23400000</v>
      </c>
      <c r="AY54" s="159">
        <v>0</v>
      </c>
      <c r="AZ54" s="159">
        <v>0</v>
      </c>
      <c r="BA54" s="159">
        <v>0</v>
      </c>
      <c r="BB54" s="159">
        <v>0</v>
      </c>
      <c r="BC54" s="159">
        <v>0</v>
      </c>
      <c r="BD54" s="159">
        <v>0</v>
      </c>
      <c r="BE54" s="159">
        <v>167900000</v>
      </c>
      <c r="BF54" s="159">
        <v>39500000</v>
      </c>
      <c r="BG54" s="159">
        <v>0</v>
      </c>
      <c r="BH54" s="159">
        <v>0</v>
      </c>
      <c r="BI54" s="159">
        <v>39500000</v>
      </c>
      <c r="BJ54" s="159">
        <v>207400000</v>
      </c>
      <c r="BK54" s="159">
        <v>144500000</v>
      </c>
      <c r="BL54" s="159">
        <v>23400000</v>
      </c>
      <c r="BM54" s="159">
        <v>0</v>
      </c>
      <c r="BN54" s="159">
        <v>0</v>
      </c>
      <c r="BO54" s="159">
        <v>0</v>
      </c>
      <c r="BP54" s="159">
        <v>0</v>
      </c>
      <c r="BQ54" s="159">
        <v>0</v>
      </c>
      <c r="BR54" s="159">
        <v>0</v>
      </c>
      <c r="BS54" s="159">
        <v>167900000</v>
      </c>
      <c r="BT54" s="159">
        <v>39500000</v>
      </c>
      <c r="BU54" s="159">
        <v>0</v>
      </c>
      <c r="BV54" s="159">
        <v>0</v>
      </c>
      <c r="BW54" s="159">
        <v>39500000</v>
      </c>
      <c r="BX54" s="159">
        <v>207400000</v>
      </c>
      <c r="BY54" s="159">
        <v>144500000</v>
      </c>
      <c r="BZ54" s="159">
        <v>23400000</v>
      </c>
      <c r="CA54" s="159">
        <v>0</v>
      </c>
      <c r="CB54" s="159">
        <v>0</v>
      </c>
      <c r="CC54" s="159">
        <v>0</v>
      </c>
      <c r="CD54" s="159">
        <v>0</v>
      </c>
      <c r="CE54" s="159">
        <v>0</v>
      </c>
      <c r="CF54" s="159">
        <v>0</v>
      </c>
      <c r="CG54" s="159">
        <v>167900000</v>
      </c>
      <c r="CH54" s="159">
        <v>39500000</v>
      </c>
      <c r="CI54" s="159">
        <v>0</v>
      </c>
      <c r="CJ54" s="159">
        <v>0</v>
      </c>
      <c r="CK54" s="159">
        <v>39500000</v>
      </c>
      <c r="CL54" s="159">
        <v>207400000</v>
      </c>
      <c r="CM54" s="159">
        <v>829600000</v>
      </c>
      <c r="CN54" s="159">
        <v>151000000</v>
      </c>
      <c r="CO54" s="159">
        <v>24300000</v>
      </c>
      <c r="CP54" s="159">
        <v>0</v>
      </c>
      <c r="CQ54" s="159">
        <v>0</v>
      </c>
      <c r="CR54" s="159">
        <v>0</v>
      </c>
      <c r="CS54" s="159">
        <v>0</v>
      </c>
      <c r="CT54" s="159">
        <v>0</v>
      </c>
      <c r="CU54" s="159">
        <v>0</v>
      </c>
      <c r="CV54" s="159">
        <v>175300000</v>
      </c>
      <c r="CW54" s="159">
        <v>40800000</v>
      </c>
      <c r="CX54" s="159">
        <v>0</v>
      </c>
      <c r="CY54" s="159" t="s">
        <v>931</v>
      </c>
      <c r="CZ54" s="159">
        <v>40800000</v>
      </c>
      <c r="DA54" s="159">
        <v>216100000</v>
      </c>
      <c r="DB54" s="159">
        <v>151000000</v>
      </c>
      <c r="DC54" s="159">
        <v>24300000</v>
      </c>
      <c r="DD54" s="159">
        <v>0</v>
      </c>
      <c r="DE54" s="159">
        <v>0</v>
      </c>
      <c r="DF54" s="159">
        <v>0</v>
      </c>
      <c r="DG54" s="159">
        <v>0</v>
      </c>
      <c r="DH54" s="159">
        <v>0</v>
      </c>
      <c r="DI54" s="159">
        <v>0</v>
      </c>
      <c r="DJ54" s="159">
        <v>175300000</v>
      </c>
      <c r="DK54" s="159">
        <v>40800000</v>
      </c>
      <c r="DL54" s="159">
        <v>0</v>
      </c>
      <c r="DM54" s="159">
        <v>0</v>
      </c>
      <c r="DN54" s="159">
        <v>40800000</v>
      </c>
      <c r="DO54" s="159">
        <v>216100000</v>
      </c>
      <c r="DP54" s="159">
        <v>151000000</v>
      </c>
      <c r="DQ54" s="159">
        <v>24300000</v>
      </c>
      <c r="DR54" s="159">
        <v>0</v>
      </c>
      <c r="DS54" s="159">
        <v>0</v>
      </c>
      <c r="DT54" s="159">
        <v>0</v>
      </c>
      <c r="DU54" s="159">
        <v>0</v>
      </c>
      <c r="DV54" s="159">
        <v>0</v>
      </c>
      <c r="DW54" s="159">
        <v>0</v>
      </c>
      <c r="DX54" s="159">
        <v>175300000</v>
      </c>
      <c r="DY54" s="159">
        <v>40800000</v>
      </c>
      <c r="DZ54" s="159">
        <v>0</v>
      </c>
      <c r="EA54" s="159">
        <v>0</v>
      </c>
      <c r="EB54" s="159">
        <v>40800000</v>
      </c>
      <c r="EC54" s="159">
        <v>216100000</v>
      </c>
      <c r="ED54" s="159">
        <v>151000000</v>
      </c>
      <c r="EE54" s="159">
        <v>24444000</v>
      </c>
      <c r="EF54" s="159">
        <v>0</v>
      </c>
      <c r="EG54" s="159">
        <v>0</v>
      </c>
      <c r="EH54" s="159">
        <v>0</v>
      </c>
      <c r="EI54" s="159">
        <v>0</v>
      </c>
      <c r="EJ54" s="159">
        <v>0</v>
      </c>
      <c r="EK54" s="159">
        <v>0</v>
      </c>
      <c r="EL54" s="159">
        <v>175444000</v>
      </c>
      <c r="EM54" s="159">
        <v>40800000</v>
      </c>
      <c r="EN54" s="159">
        <v>0</v>
      </c>
      <c r="EO54" s="159">
        <v>0</v>
      </c>
      <c r="EP54" s="159">
        <v>40800000</v>
      </c>
      <c r="EQ54" s="159">
        <v>216244000</v>
      </c>
      <c r="ER54" s="159">
        <v>864544000</v>
      </c>
      <c r="ES54" s="159">
        <v>157500000</v>
      </c>
      <c r="ET54" s="159">
        <v>25309440</v>
      </c>
      <c r="EU54" s="159">
        <v>0</v>
      </c>
      <c r="EV54" s="159">
        <v>0</v>
      </c>
      <c r="EW54" s="159">
        <v>0</v>
      </c>
      <c r="EX54" s="159">
        <v>0</v>
      </c>
      <c r="EY54" s="159">
        <v>0</v>
      </c>
      <c r="EZ54" s="159">
        <v>0</v>
      </c>
      <c r="FA54" s="159">
        <v>182809440</v>
      </c>
      <c r="FB54" s="159">
        <v>42152000</v>
      </c>
      <c r="FC54" s="159">
        <v>0</v>
      </c>
      <c r="FD54" s="159">
        <v>0</v>
      </c>
      <c r="FE54" s="159">
        <v>42152000</v>
      </c>
      <c r="FF54" s="159">
        <v>224961440</v>
      </c>
      <c r="FG54" s="159">
        <v>157500000</v>
      </c>
      <c r="FH54" s="159">
        <v>25309440</v>
      </c>
      <c r="FI54" s="159">
        <v>0</v>
      </c>
      <c r="FJ54" s="159">
        <v>0</v>
      </c>
      <c r="FK54" s="159">
        <v>0</v>
      </c>
      <c r="FL54" s="159">
        <v>0</v>
      </c>
      <c r="FM54" s="159">
        <v>0</v>
      </c>
      <c r="FN54" s="159">
        <v>0</v>
      </c>
      <c r="FO54" s="159">
        <v>182809440</v>
      </c>
      <c r="FP54" s="159">
        <v>42152000</v>
      </c>
      <c r="FQ54" s="159">
        <v>0</v>
      </c>
      <c r="FR54" s="159">
        <v>0</v>
      </c>
      <c r="FS54" s="159">
        <v>42152000</v>
      </c>
      <c r="FT54" s="159">
        <v>224961440</v>
      </c>
      <c r="FU54" s="159">
        <v>157500000</v>
      </c>
      <c r="FV54" s="159">
        <v>25309440</v>
      </c>
      <c r="FW54" s="159">
        <v>0</v>
      </c>
      <c r="FX54" s="159">
        <v>0</v>
      </c>
      <c r="FY54" s="159">
        <v>0</v>
      </c>
      <c r="FZ54" s="159">
        <v>0</v>
      </c>
      <c r="GA54" s="159">
        <v>0</v>
      </c>
      <c r="GB54" s="159">
        <v>0</v>
      </c>
      <c r="GC54" s="159">
        <v>182809440</v>
      </c>
      <c r="GD54" s="159">
        <v>42152000</v>
      </c>
      <c r="GE54" s="159">
        <v>0</v>
      </c>
      <c r="GF54" s="159">
        <v>0</v>
      </c>
      <c r="GG54" s="159">
        <v>42152000</v>
      </c>
      <c r="GH54" s="159">
        <v>224961440</v>
      </c>
      <c r="GI54" s="159">
        <v>157500000</v>
      </c>
      <c r="GJ54" s="159">
        <v>25309440</v>
      </c>
      <c r="GK54" s="159">
        <v>0</v>
      </c>
      <c r="GL54" s="159">
        <v>0</v>
      </c>
      <c r="GM54" s="159">
        <v>0</v>
      </c>
      <c r="GN54" s="159">
        <v>0</v>
      </c>
      <c r="GO54" s="159">
        <v>0</v>
      </c>
      <c r="GP54" s="159">
        <v>0</v>
      </c>
      <c r="GQ54" s="159">
        <v>182809440</v>
      </c>
      <c r="GR54" s="159">
        <v>42152000</v>
      </c>
      <c r="GS54" s="159">
        <v>0</v>
      </c>
      <c r="GT54" s="159">
        <v>0</v>
      </c>
      <c r="GU54" s="159">
        <v>42152000</v>
      </c>
      <c r="GV54" s="159">
        <v>224961440</v>
      </c>
      <c r="GW54" s="159">
        <v>899845760</v>
      </c>
      <c r="GX54" s="160">
        <v>3371989760</v>
      </c>
    </row>
    <row r="55" spans="1:206">
      <c r="A55" s="156">
        <v>330105400</v>
      </c>
      <c r="B55" s="156" t="s">
        <v>1038</v>
      </c>
      <c r="C55" s="157">
        <v>53</v>
      </c>
      <c r="D55" s="158" t="str">
        <f>_xlfn.XLOOKUP(C55,'[1]Estrategico f'!B:B,'[1]Estrategico f'!U:U,"",0)</f>
        <v xml:space="preserve"> Estímulos otorgados</v>
      </c>
      <c r="E55" s="158" t="str">
        <f>_xlfn.XLOOKUP(C55,'[1]Estrategico f'!B:B,'[1]Estrategico f'!V:V,"",0)</f>
        <v>Apoyo financiero para ejecución de proyectos culturales</v>
      </c>
      <c r="F55" s="159">
        <v>346200000</v>
      </c>
      <c r="G55" s="159">
        <v>3070000000</v>
      </c>
      <c r="H55" s="159">
        <v>0</v>
      </c>
      <c r="I55" s="159">
        <v>0</v>
      </c>
      <c r="J55" s="159">
        <v>0</v>
      </c>
      <c r="K55" s="159">
        <v>0</v>
      </c>
      <c r="L55" s="159">
        <v>0</v>
      </c>
      <c r="M55" s="159">
        <v>0</v>
      </c>
      <c r="N55" s="159">
        <v>3416200000</v>
      </c>
      <c r="O55" s="159">
        <v>29362110</v>
      </c>
      <c r="P55" s="159">
        <v>0</v>
      </c>
      <c r="Q55" s="159">
        <v>0</v>
      </c>
      <c r="R55" s="159">
        <v>29362110</v>
      </c>
      <c r="S55" s="159">
        <v>3445562110</v>
      </c>
      <c r="T55" s="159">
        <v>0</v>
      </c>
      <c r="U55" s="159">
        <v>0</v>
      </c>
      <c r="V55" s="159">
        <v>0</v>
      </c>
      <c r="W55" s="159">
        <v>0</v>
      </c>
      <c r="X55" s="159">
        <v>0</v>
      </c>
      <c r="Y55" s="159">
        <v>0</v>
      </c>
      <c r="Z55" s="159">
        <v>0</v>
      </c>
      <c r="AA55" s="159">
        <v>0</v>
      </c>
      <c r="AB55" s="159">
        <v>0</v>
      </c>
      <c r="AC55" s="159">
        <v>0</v>
      </c>
      <c r="AD55" s="159">
        <v>0</v>
      </c>
      <c r="AE55" s="159">
        <v>0</v>
      </c>
      <c r="AF55" s="159">
        <v>0</v>
      </c>
      <c r="AG55" s="159">
        <v>0</v>
      </c>
      <c r="AH55" s="159">
        <v>3445562110</v>
      </c>
      <c r="AI55" s="159">
        <v>0</v>
      </c>
      <c r="AJ55" s="159">
        <v>0</v>
      </c>
      <c r="AK55" s="159">
        <v>0</v>
      </c>
      <c r="AL55" s="159">
        <v>0</v>
      </c>
      <c r="AM55" s="159">
        <v>0</v>
      </c>
      <c r="AN55" s="159">
        <v>0</v>
      </c>
      <c r="AO55" s="159">
        <v>0</v>
      </c>
      <c r="AP55" s="159">
        <v>0</v>
      </c>
      <c r="AQ55" s="159">
        <v>0</v>
      </c>
      <c r="AR55" s="159">
        <v>0</v>
      </c>
      <c r="AS55" s="159">
        <v>0</v>
      </c>
      <c r="AT55" s="159">
        <v>0</v>
      </c>
      <c r="AU55" s="159">
        <v>0</v>
      </c>
      <c r="AV55" s="159">
        <v>0</v>
      </c>
      <c r="AW55" s="159">
        <v>368100000</v>
      </c>
      <c r="AX55" s="159">
        <v>3171400000</v>
      </c>
      <c r="AY55" s="159">
        <v>0</v>
      </c>
      <c r="AZ55" s="159">
        <v>0</v>
      </c>
      <c r="BA55" s="159">
        <v>0</v>
      </c>
      <c r="BB55" s="159">
        <v>0</v>
      </c>
      <c r="BC55" s="159">
        <v>0</v>
      </c>
      <c r="BD55" s="159">
        <v>0</v>
      </c>
      <c r="BE55" s="159">
        <v>3539500000</v>
      </c>
      <c r="BF55" s="159">
        <v>4216594</v>
      </c>
      <c r="BG55" s="159">
        <v>0</v>
      </c>
      <c r="BH55" s="159">
        <v>0</v>
      </c>
      <c r="BI55" s="159">
        <v>4216594</v>
      </c>
      <c r="BJ55" s="159">
        <v>3543716594</v>
      </c>
      <c r="BK55" s="159">
        <v>0</v>
      </c>
      <c r="BL55" s="159">
        <v>0</v>
      </c>
      <c r="BM55" s="159">
        <v>0</v>
      </c>
      <c r="BN55" s="159">
        <v>0</v>
      </c>
      <c r="BO55" s="159">
        <v>0</v>
      </c>
      <c r="BP55" s="159">
        <v>0</v>
      </c>
      <c r="BQ55" s="159">
        <v>0</v>
      </c>
      <c r="BR55" s="159">
        <v>0</v>
      </c>
      <c r="BS55" s="159">
        <v>0</v>
      </c>
      <c r="BT55" s="159">
        <v>0</v>
      </c>
      <c r="BU55" s="159">
        <v>0</v>
      </c>
      <c r="BV55" s="159">
        <v>0</v>
      </c>
      <c r="BW55" s="159">
        <v>0</v>
      </c>
      <c r="BX55" s="159">
        <v>0</v>
      </c>
      <c r="BY55" s="159">
        <v>0</v>
      </c>
      <c r="BZ55" s="159">
        <v>0</v>
      </c>
      <c r="CA55" s="159">
        <v>0</v>
      </c>
      <c r="CB55" s="159">
        <v>0</v>
      </c>
      <c r="CC55" s="159">
        <v>0</v>
      </c>
      <c r="CD55" s="159">
        <v>0</v>
      </c>
      <c r="CE55" s="159">
        <v>0</v>
      </c>
      <c r="CF55" s="159">
        <v>0</v>
      </c>
      <c r="CG55" s="159">
        <v>0</v>
      </c>
      <c r="CH55" s="159">
        <v>0</v>
      </c>
      <c r="CI55" s="159">
        <v>0</v>
      </c>
      <c r="CJ55" s="159">
        <v>0</v>
      </c>
      <c r="CK55" s="159">
        <v>0</v>
      </c>
      <c r="CL55" s="159">
        <v>0</v>
      </c>
      <c r="CM55" s="159">
        <v>3543716594</v>
      </c>
      <c r="CN55" s="159">
        <v>0</v>
      </c>
      <c r="CO55" s="159">
        <v>0</v>
      </c>
      <c r="CP55" s="159">
        <v>0</v>
      </c>
      <c r="CQ55" s="159">
        <v>0</v>
      </c>
      <c r="CR55" s="159">
        <v>0</v>
      </c>
      <c r="CS55" s="159">
        <v>0</v>
      </c>
      <c r="CT55" s="159">
        <v>0</v>
      </c>
      <c r="CU55" s="159">
        <v>0</v>
      </c>
      <c r="CV55" s="159">
        <v>0</v>
      </c>
      <c r="CW55" s="159">
        <v>0</v>
      </c>
      <c r="CX55" s="159">
        <v>0</v>
      </c>
      <c r="CY55" s="159" t="s">
        <v>931</v>
      </c>
      <c r="CZ55" s="159">
        <v>0</v>
      </c>
      <c r="DA55" s="159">
        <v>0</v>
      </c>
      <c r="DB55" s="159">
        <v>409800000</v>
      </c>
      <c r="DC55" s="159">
        <v>3278656000</v>
      </c>
      <c r="DD55" s="159">
        <v>0</v>
      </c>
      <c r="DE55" s="159">
        <v>0</v>
      </c>
      <c r="DF55" s="159">
        <v>0</v>
      </c>
      <c r="DG55" s="159">
        <v>0</v>
      </c>
      <c r="DH55" s="159">
        <v>0</v>
      </c>
      <c r="DI55" s="159">
        <v>0</v>
      </c>
      <c r="DJ55" s="159">
        <v>3688456000</v>
      </c>
      <c r="DK55" s="159">
        <v>1501258176</v>
      </c>
      <c r="DL55" s="159">
        <v>0</v>
      </c>
      <c r="DM55" s="159">
        <v>0</v>
      </c>
      <c r="DN55" s="159">
        <v>1501258176</v>
      </c>
      <c r="DO55" s="159">
        <v>5189714176</v>
      </c>
      <c r="DP55" s="159">
        <v>0</v>
      </c>
      <c r="DQ55" s="159">
        <v>0</v>
      </c>
      <c r="DR55" s="159">
        <v>0</v>
      </c>
      <c r="DS55" s="159">
        <v>0</v>
      </c>
      <c r="DT55" s="159">
        <v>0</v>
      </c>
      <c r="DU55" s="159">
        <v>0</v>
      </c>
      <c r="DV55" s="159">
        <v>0</v>
      </c>
      <c r="DW55" s="159">
        <v>0</v>
      </c>
      <c r="DX55" s="159">
        <v>0</v>
      </c>
      <c r="DY55" s="159">
        <v>0</v>
      </c>
      <c r="DZ55" s="159">
        <v>0</v>
      </c>
      <c r="EA55" s="159">
        <v>0</v>
      </c>
      <c r="EB55" s="159">
        <v>0</v>
      </c>
      <c r="EC55" s="159">
        <v>0</v>
      </c>
      <c r="ED55" s="159">
        <v>0</v>
      </c>
      <c r="EE55" s="159">
        <v>0</v>
      </c>
      <c r="EF55" s="159">
        <v>0</v>
      </c>
      <c r="EG55" s="159">
        <v>0</v>
      </c>
      <c r="EH55" s="159">
        <v>0</v>
      </c>
      <c r="EI55" s="159">
        <v>0</v>
      </c>
      <c r="EJ55" s="159">
        <v>0</v>
      </c>
      <c r="EK55" s="159">
        <v>0</v>
      </c>
      <c r="EL55" s="159">
        <v>0</v>
      </c>
      <c r="EM55" s="159">
        <v>0</v>
      </c>
      <c r="EN55" s="159">
        <v>0</v>
      </c>
      <c r="EO55" s="159">
        <v>0</v>
      </c>
      <c r="EP55" s="159">
        <v>0</v>
      </c>
      <c r="EQ55" s="159">
        <v>0</v>
      </c>
      <c r="ER55" s="159">
        <v>5189714176</v>
      </c>
      <c r="ES55" s="159">
        <v>0</v>
      </c>
      <c r="ET55" s="159">
        <v>0</v>
      </c>
      <c r="EU55" s="159">
        <v>0</v>
      </c>
      <c r="EV55" s="159">
        <v>0</v>
      </c>
      <c r="EW55" s="159">
        <v>0</v>
      </c>
      <c r="EX55" s="159">
        <v>0</v>
      </c>
      <c r="EY55" s="159">
        <v>0</v>
      </c>
      <c r="EZ55" s="159">
        <v>0</v>
      </c>
      <c r="FA55" s="159">
        <v>0</v>
      </c>
      <c r="FB55" s="159">
        <v>0</v>
      </c>
      <c r="FC55" s="159">
        <v>0</v>
      </c>
      <c r="FD55" s="159">
        <v>0</v>
      </c>
      <c r="FE55" s="159">
        <v>0</v>
      </c>
      <c r="FF55" s="159">
        <v>0</v>
      </c>
      <c r="FG55" s="159">
        <v>467400000</v>
      </c>
      <c r="FH55" s="159">
        <v>3392002240</v>
      </c>
      <c r="FI55" s="159">
        <v>0</v>
      </c>
      <c r="FJ55" s="159">
        <v>0</v>
      </c>
      <c r="FK55" s="159">
        <v>0</v>
      </c>
      <c r="FL55" s="159">
        <v>0</v>
      </c>
      <c r="FM55" s="159">
        <v>0</v>
      </c>
      <c r="FN55" s="159">
        <v>0</v>
      </c>
      <c r="FO55" s="159">
        <v>3859402240</v>
      </c>
      <c r="FP55" s="159">
        <v>1560188503</v>
      </c>
      <c r="FQ55" s="159">
        <v>0</v>
      </c>
      <c r="FR55" s="159">
        <v>0</v>
      </c>
      <c r="FS55" s="159">
        <v>1560188503</v>
      </c>
      <c r="FT55" s="159">
        <v>5419590743</v>
      </c>
      <c r="FU55" s="159">
        <v>0</v>
      </c>
      <c r="FV55" s="159">
        <v>0</v>
      </c>
      <c r="FW55" s="159">
        <v>0</v>
      </c>
      <c r="FX55" s="159">
        <v>0</v>
      </c>
      <c r="FY55" s="159">
        <v>0</v>
      </c>
      <c r="FZ55" s="159">
        <v>0</v>
      </c>
      <c r="GA55" s="159">
        <v>0</v>
      </c>
      <c r="GB55" s="159">
        <v>0</v>
      </c>
      <c r="GC55" s="159">
        <v>0</v>
      </c>
      <c r="GD55" s="159">
        <v>0</v>
      </c>
      <c r="GE55" s="159">
        <v>0</v>
      </c>
      <c r="GF55" s="159">
        <v>0</v>
      </c>
      <c r="GG55" s="159">
        <v>0</v>
      </c>
      <c r="GH55" s="159">
        <v>0</v>
      </c>
      <c r="GI55" s="159">
        <v>0</v>
      </c>
      <c r="GJ55" s="159">
        <v>0</v>
      </c>
      <c r="GK55" s="159">
        <v>0</v>
      </c>
      <c r="GL55" s="159">
        <v>0</v>
      </c>
      <c r="GM55" s="159">
        <v>0</v>
      </c>
      <c r="GN55" s="159">
        <v>0</v>
      </c>
      <c r="GO55" s="159">
        <v>0</v>
      </c>
      <c r="GP55" s="159">
        <v>0</v>
      </c>
      <c r="GQ55" s="159">
        <v>0</v>
      </c>
      <c r="GR55" s="159">
        <v>0</v>
      </c>
      <c r="GS55" s="159">
        <v>0</v>
      </c>
      <c r="GT55" s="159">
        <v>0</v>
      </c>
      <c r="GU55" s="159">
        <v>0</v>
      </c>
      <c r="GV55" s="159">
        <v>0</v>
      </c>
      <c r="GW55" s="159">
        <v>5419590743</v>
      </c>
      <c r="GX55" s="160">
        <v>17598583623</v>
      </c>
    </row>
    <row r="56" spans="1:206">
      <c r="A56" s="156">
        <v>330106400</v>
      </c>
      <c r="B56" s="156" t="s">
        <v>1038</v>
      </c>
      <c r="C56" s="157">
        <v>54.1</v>
      </c>
      <c r="D56" s="158" t="str">
        <f>_xlfn.XLOOKUP(C56,'[1]Estrategico f'!B:B,'[1]Estrategico f'!U:U,"",0)</f>
        <v>Asistencias técnicas realizadas</v>
      </c>
      <c r="E56" s="158" t="str">
        <f>_xlfn.XLOOKUP(C56,'[1]Estrategico f'!B:B,'[1]Estrategico f'!V:V,"",0)</f>
        <v>Asesoría a municipios para la formación artística y cultural</v>
      </c>
      <c r="F56" s="159">
        <v>5000000</v>
      </c>
      <c r="G56" s="159">
        <v>0</v>
      </c>
      <c r="H56" s="159">
        <v>0</v>
      </c>
      <c r="I56" s="159">
        <v>0</v>
      </c>
      <c r="J56" s="159">
        <v>0</v>
      </c>
      <c r="K56" s="159">
        <v>0</v>
      </c>
      <c r="L56" s="159">
        <v>0</v>
      </c>
      <c r="M56" s="159">
        <v>0</v>
      </c>
      <c r="N56" s="159">
        <v>5000000</v>
      </c>
      <c r="O56" s="159">
        <v>8000000</v>
      </c>
      <c r="P56" s="159">
        <v>0</v>
      </c>
      <c r="Q56" s="159">
        <v>0</v>
      </c>
      <c r="R56" s="159">
        <v>8000000</v>
      </c>
      <c r="S56" s="159">
        <v>13000000</v>
      </c>
      <c r="T56" s="159">
        <v>5000000</v>
      </c>
      <c r="U56" s="159">
        <v>0</v>
      </c>
      <c r="V56" s="159">
        <v>0</v>
      </c>
      <c r="W56" s="159">
        <v>0</v>
      </c>
      <c r="X56" s="159">
        <v>0</v>
      </c>
      <c r="Y56" s="159">
        <v>0</v>
      </c>
      <c r="Z56" s="159">
        <v>0</v>
      </c>
      <c r="AA56" s="159">
        <v>0</v>
      </c>
      <c r="AB56" s="159">
        <v>5000000</v>
      </c>
      <c r="AC56" s="159">
        <v>8000000</v>
      </c>
      <c r="AD56" s="159">
        <v>0</v>
      </c>
      <c r="AE56" s="159">
        <v>0</v>
      </c>
      <c r="AF56" s="159">
        <v>8000000</v>
      </c>
      <c r="AG56" s="159">
        <v>13000000</v>
      </c>
      <c r="AH56" s="159">
        <v>26000000</v>
      </c>
      <c r="AI56" s="159">
        <v>2500000</v>
      </c>
      <c r="AJ56" s="159">
        <v>0</v>
      </c>
      <c r="AK56" s="159">
        <v>0</v>
      </c>
      <c r="AL56" s="159">
        <v>0</v>
      </c>
      <c r="AM56" s="159">
        <v>0</v>
      </c>
      <c r="AN56" s="159">
        <v>0</v>
      </c>
      <c r="AO56" s="159">
        <v>0</v>
      </c>
      <c r="AP56" s="159">
        <v>0</v>
      </c>
      <c r="AQ56" s="159">
        <v>2500000</v>
      </c>
      <c r="AR56" s="159">
        <v>5000000</v>
      </c>
      <c r="AS56" s="159">
        <v>0</v>
      </c>
      <c r="AT56" s="159">
        <v>0</v>
      </c>
      <c r="AU56" s="159">
        <v>5000000</v>
      </c>
      <c r="AV56" s="159">
        <v>7500000</v>
      </c>
      <c r="AW56" s="159">
        <v>2500000</v>
      </c>
      <c r="AX56" s="159">
        <v>0</v>
      </c>
      <c r="AY56" s="159">
        <v>0</v>
      </c>
      <c r="AZ56" s="159">
        <v>0</v>
      </c>
      <c r="BA56" s="159">
        <v>0</v>
      </c>
      <c r="BB56" s="159">
        <v>0</v>
      </c>
      <c r="BC56" s="159">
        <v>0</v>
      </c>
      <c r="BD56" s="159">
        <v>0</v>
      </c>
      <c r="BE56" s="159">
        <v>2500000</v>
      </c>
      <c r="BF56" s="159">
        <v>5000000</v>
      </c>
      <c r="BG56" s="159">
        <v>0</v>
      </c>
      <c r="BH56" s="159">
        <v>0</v>
      </c>
      <c r="BI56" s="159">
        <v>5000000</v>
      </c>
      <c r="BJ56" s="159">
        <v>7500000</v>
      </c>
      <c r="BK56" s="159">
        <v>2500000</v>
      </c>
      <c r="BL56" s="159">
        <v>0</v>
      </c>
      <c r="BM56" s="159">
        <v>0</v>
      </c>
      <c r="BN56" s="159">
        <v>0</v>
      </c>
      <c r="BO56" s="159">
        <v>0</v>
      </c>
      <c r="BP56" s="159">
        <v>0</v>
      </c>
      <c r="BQ56" s="159">
        <v>0</v>
      </c>
      <c r="BR56" s="159">
        <v>0</v>
      </c>
      <c r="BS56" s="159">
        <v>2500000</v>
      </c>
      <c r="BT56" s="159">
        <v>5000000</v>
      </c>
      <c r="BU56" s="159">
        <v>0</v>
      </c>
      <c r="BV56" s="159">
        <v>0</v>
      </c>
      <c r="BW56" s="159">
        <v>5000000</v>
      </c>
      <c r="BX56" s="159">
        <v>7500000</v>
      </c>
      <c r="BY56" s="159">
        <v>2500000</v>
      </c>
      <c r="BZ56" s="159">
        <v>0</v>
      </c>
      <c r="CA56" s="159">
        <v>0</v>
      </c>
      <c r="CB56" s="159">
        <v>0</v>
      </c>
      <c r="CC56" s="159">
        <v>0</v>
      </c>
      <c r="CD56" s="159">
        <v>0</v>
      </c>
      <c r="CE56" s="159">
        <v>0</v>
      </c>
      <c r="CF56" s="159">
        <v>0</v>
      </c>
      <c r="CG56" s="159">
        <v>2500000</v>
      </c>
      <c r="CH56" s="159">
        <v>5000000</v>
      </c>
      <c r="CI56" s="159">
        <v>0</v>
      </c>
      <c r="CJ56" s="159">
        <v>0</v>
      </c>
      <c r="CK56" s="159">
        <v>5000000</v>
      </c>
      <c r="CL56" s="159">
        <v>7500000</v>
      </c>
      <c r="CM56" s="159">
        <v>30000000</v>
      </c>
      <c r="CN56" s="159">
        <v>2750000</v>
      </c>
      <c r="CO56" s="159">
        <v>0</v>
      </c>
      <c r="CP56" s="159">
        <v>0</v>
      </c>
      <c r="CQ56" s="159">
        <v>0</v>
      </c>
      <c r="CR56" s="159">
        <v>0</v>
      </c>
      <c r="CS56" s="159">
        <v>0</v>
      </c>
      <c r="CT56" s="159">
        <v>0</v>
      </c>
      <c r="CU56" s="159">
        <v>0</v>
      </c>
      <c r="CV56" s="159">
        <v>2750000</v>
      </c>
      <c r="CW56" s="159">
        <v>5000000</v>
      </c>
      <c r="CX56" s="159">
        <v>0</v>
      </c>
      <c r="CY56" s="159" t="s">
        <v>931</v>
      </c>
      <c r="CZ56" s="159">
        <v>5000000</v>
      </c>
      <c r="DA56" s="159">
        <v>7750000</v>
      </c>
      <c r="DB56" s="159">
        <v>2750000</v>
      </c>
      <c r="DC56" s="159">
        <v>0</v>
      </c>
      <c r="DD56" s="159">
        <v>0</v>
      </c>
      <c r="DE56" s="159">
        <v>0</v>
      </c>
      <c r="DF56" s="159">
        <v>0</v>
      </c>
      <c r="DG56" s="159">
        <v>0</v>
      </c>
      <c r="DH56" s="159">
        <v>0</v>
      </c>
      <c r="DI56" s="159">
        <v>0</v>
      </c>
      <c r="DJ56" s="159">
        <v>2750000</v>
      </c>
      <c r="DK56" s="159">
        <v>5000000</v>
      </c>
      <c r="DL56" s="159">
        <v>0</v>
      </c>
      <c r="DM56" s="159">
        <v>0</v>
      </c>
      <c r="DN56" s="159">
        <v>5000000</v>
      </c>
      <c r="DO56" s="159">
        <v>7750000</v>
      </c>
      <c r="DP56" s="159">
        <v>2750000</v>
      </c>
      <c r="DQ56" s="159">
        <v>0</v>
      </c>
      <c r="DR56" s="159">
        <v>0</v>
      </c>
      <c r="DS56" s="159">
        <v>0</v>
      </c>
      <c r="DT56" s="159">
        <v>0</v>
      </c>
      <c r="DU56" s="159">
        <v>0</v>
      </c>
      <c r="DV56" s="159">
        <v>0</v>
      </c>
      <c r="DW56" s="159">
        <v>0</v>
      </c>
      <c r="DX56" s="159">
        <v>2750000</v>
      </c>
      <c r="DY56" s="159">
        <v>5000000</v>
      </c>
      <c r="DZ56" s="159">
        <v>0</v>
      </c>
      <c r="EA56" s="159">
        <v>0</v>
      </c>
      <c r="EB56" s="159">
        <v>5000000</v>
      </c>
      <c r="EC56" s="159">
        <v>7750000</v>
      </c>
      <c r="ED56" s="159">
        <v>2750000</v>
      </c>
      <c r="EE56" s="159">
        <v>0</v>
      </c>
      <c r="EF56" s="159">
        <v>0</v>
      </c>
      <c r="EG56" s="159">
        <v>0</v>
      </c>
      <c r="EH56" s="159">
        <v>0</v>
      </c>
      <c r="EI56" s="159">
        <v>0</v>
      </c>
      <c r="EJ56" s="159">
        <v>0</v>
      </c>
      <c r="EK56" s="159">
        <v>0</v>
      </c>
      <c r="EL56" s="159">
        <v>2750000</v>
      </c>
      <c r="EM56" s="159">
        <v>5000000</v>
      </c>
      <c r="EN56" s="159">
        <v>0</v>
      </c>
      <c r="EO56" s="159">
        <v>0</v>
      </c>
      <c r="EP56" s="159">
        <v>5000000</v>
      </c>
      <c r="EQ56" s="159">
        <v>7750000</v>
      </c>
      <c r="ER56" s="159">
        <v>31000000</v>
      </c>
      <c r="ES56" s="159">
        <v>3000000</v>
      </c>
      <c r="ET56" s="159">
        <v>0</v>
      </c>
      <c r="EU56" s="159">
        <v>0</v>
      </c>
      <c r="EV56" s="159">
        <v>0</v>
      </c>
      <c r="EW56" s="159">
        <v>0</v>
      </c>
      <c r="EX56" s="159">
        <v>0</v>
      </c>
      <c r="EY56" s="159">
        <v>0</v>
      </c>
      <c r="EZ56" s="159">
        <v>0</v>
      </c>
      <c r="FA56" s="159">
        <v>3000000</v>
      </c>
      <c r="FB56" s="159">
        <v>5000000</v>
      </c>
      <c r="FC56" s="159">
        <v>0</v>
      </c>
      <c r="FD56" s="159">
        <v>0</v>
      </c>
      <c r="FE56" s="159">
        <v>5000000</v>
      </c>
      <c r="FF56" s="159">
        <v>8000000</v>
      </c>
      <c r="FG56" s="159">
        <v>3000000</v>
      </c>
      <c r="FH56" s="159">
        <v>0</v>
      </c>
      <c r="FI56" s="159">
        <v>0</v>
      </c>
      <c r="FJ56" s="159">
        <v>0</v>
      </c>
      <c r="FK56" s="159">
        <v>0</v>
      </c>
      <c r="FL56" s="159">
        <v>0</v>
      </c>
      <c r="FM56" s="159">
        <v>0</v>
      </c>
      <c r="FN56" s="159">
        <v>0</v>
      </c>
      <c r="FO56" s="159">
        <v>3000000</v>
      </c>
      <c r="FP56" s="159">
        <v>5000000</v>
      </c>
      <c r="FQ56" s="159">
        <v>0</v>
      </c>
      <c r="FR56" s="159">
        <v>0</v>
      </c>
      <c r="FS56" s="159">
        <v>5000000</v>
      </c>
      <c r="FT56" s="159">
        <v>8000000</v>
      </c>
      <c r="FU56" s="159">
        <v>3000000</v>
      </c>
      <c r="FV56" s="159">
        <v>0</v>
      </c>
      <c r="FW56" s="159">
        <v>0</v>
      </c>
      <c r="FX56" s="159">
        <v>0</v>
      </c>
      <c r="FY56" s="159">
        <v>0</v>
      </c>
      <c r="FZ56" s="159">
        <v>0</v>
      </c>
      <c r="GA56" s="159">
        <v>0</v>
      </c>
      <c r="GB56" s="159">
        <v>0</v>
      </c>
      <c r="GC56" s="159">
        <v>3000000</v>
      </c>
      <c r="GD56" s="159">
        <v>5000000</v>
      </c>
      <c r="GE56" s="159">
        <v>0</v>
      </c>
      <c r="GF56" s="159">
        <v>0</v>
      </c>
      <c r="GG56" s="159">
        <v>5000000</v>
      </c>
      <c r="GH56" s="159">
        <v>8000000</v>
      </c>
      <c r="GI56" s="159">
        <v>3000000</v>
      </c>
      <c r="GJ56" s="159">
        <v>0</v>
      </c>
      <c r="GK56" s="159">
        <v>0</v>
      </c>
      <c r="GL56" s="159">
        <v>0</v>
      </c>
      <c r="GM56" s="159">
        <v>0</v>
      </c>
      <c r="GN56" s="159">
        <v>0</v>
      </c>
      <c r="GO56" s="159">
        <v>0</v>
      </c>
      <c r="GP56" s="159">
        <v>0</v>
      </c>
      <c r="GQ56" s="159">
        <v>3000000</v>
      </c>
      <c r="GR56" s="159">
        <v>5000000</v>
      </c>
      <c r="GS56" s="159">
        <v>0</v>
      </c>
      <c r="GT56" s="159">
        <v>0</v>
      </c>
      <c r="GU56" s="159">
        <v>5000000</v>
      </c>
      <c r="GV56" s="159">
        <v>8000000</v>
      </c>
      <c r="GW56" s="159">
        <v>32000000</v>
      </c>
      <c r="GX56" s="160">
        <v>119000000</v>
      </c>
    </row>
    <row r="57" spans="1:206">
      <c r="A57" s="156">
        <v>330106400</v>
      </c>
      <c r="B57" s="156" t="s">
        <v>1038</v>
      </c>
      <c r="C57" s="157">
        <v>54.2</v>
      </c>
      <c r="D57" s="158" t="str">
        <f>_xlfn.XLOOKUP(C57,'[1]Estrategico f'!B:B,'[1]Estrategico f'!U:U,"",0)</f>
        <v>Asistencias técnicas realizadas</v>
      </c>
      <c r="E57" s="158" t="str">
        <f>_xlfn.XLOOKUP(C57,'[1]Estrategico f'!B:B,'[1]Estrategico f'!V:V,"",0)</f>
        <v>Asesoría a municipios para la formación artística y cultural</v>
      </c>
      <c r="F57" s="159">
        <v>3500000</v>
      </c>
      <c r="G57" s="159">
        <v>0</v>
      </c>
      <c r="H57" s="159">
        <v>0</v>
      </c>
      <c r="I57" s="159">
        <v>0</v>
      </c>
      <c r="J57" s="159">
        <v>0</v>
      </c>
      <c r="K57" s="159">
        <v>0</v>
      </c>
      <c r="L57" s="159">
        <v>0</v>
      </c>
      <c r="M57" s="159">
        <v>0</v>
      </c>
      <c r="N57" s="159">
        <v>3500000</v>
      </c>
      <c r="O57" s="159">
        <v>6000000</v>
      </c>
      <c r="P57" s="159">
        <v>0</v>
      </c>
      <c r="Q57" s="159">
        <v>0</v>
      </c>
      <c r="R57" s="159">
        <v>6000000</v>
      </c>
      <c r="S57" s="159">
        <v>9500000</v>
      </c>
      <c r="T57" s="159">
        <v>3500000</v>
      </c>
      <c r="U57" s="159">
        <v>0</v>
      </c>
      <c r="V57" s="159">
        <v>0</v>
      </c>
      <c r="W57" s="159">
        <v>0</v>
      </c>
      <c r="X57" s="159">
        <v>0</v>
      </c>
      <c r="Y57" s="159">
        <v>0</v>
      </c>
      <c r="Z57" s="159">
        <v>0</v>
      </c>
      <c r="AA57" s="159">
        <v>0</v>
      </c>
      <c r="AB57" s="159">
        <v>3500000</v>
      </c>
      <c r="AC57" s="159">
        <v>6000000</v>
      </c>
      <c r="AD57" s="159">
        <v>0</v>
      </c>
      <c r="AE57" s="159">
        <v>0</v>
      </c>
      <c r="AF57" s="159">
        <v>6000000</v>
      </c>
      <c r="AG57" s="159">
        <v>9500000</v>
      </c>
      <c r="AH57" s="159">
        <v>19000000</v>
      </c>
      <c r="AI57" s="159">
        <v>2000000</v>
      </c>
      <c r="AJ57" s="159">
        <v>0</v>
      </c>
      <c r="AK57" s="159">
        <v>0</v>
      </c>
      <c r="AL57" s="159">
        <v>0</v>
      </c>
      <c r="AM57" s="159">
        <v>0</v>
      </c>
      <c r="AN57" s="159">
        <v>0</v>
      </c>
      <c r="AO57" s="159">
        <v>0</v>
      </c>
      <c r="AP57" s="159">
        <v>0</v>
      </c>
      <c r="AQ57" s="159">
        <v>2000000</v>
      </c>
      <c r="AR57" s="159">
        <v>2000000</v>
      </c>
      <c r="AS57" s="159">
        <v>0</v>
      </c>
      <c r="AT57" s="159">
        <v>0</v>
      </c>
      <c r="AU57" s="159">
        <v>2000000</v>
      </c>
      <c r="AV57" s="159">
        <v>4000000</v>
      </c>
      <c r="AW57" s="159">
        <v>2000000</v>
      </c>
      <c r="AX57" s="159">
        <v>0</v>
      </c>
      <c r="AY57" s="159">
        <v>0</v>
      </c>
      <c r="AZ57" s="159">
        <v>0</v>
      </c>
      <c r="BA57" s="159">
        <v>0</v>
      </c>
      <c r="BB57" s="159">
        <v>0</v>
      </c>
      <c r="BC57" s="159">
        <v>0</v>
      </c>
      <c r="BD57" s="159">
        <v>0</v>
      </c>
      <c r="BE57" s="159">
        <v>2000000</v>
      </c>
      <c r="BF57" s="159">
        <v>2000000</v>
      </c>
      <c r="BG57" s="159">
        <v>0</v>
      </c>
      <c r="BH57" s="159">
        <v>0</v>
      </c>
      <c r="BI57" s="159">
        <v>2000000</v>
      </c>
      <c r="BJ57" s="159">
        <v>4000000</v>
      </c>
      <c r="BK57" s="159">
        <v>2000000</v>
      </c>
      <c r="BL57" s="159">
        <v>0</v>
      </c>
      <c r="BM57" s="159">
        <v>0</v>
      </c>
      <c r="BN57" s="159">
        <v>0</v>
      </c>
      <c r="BO57" s="159">
        <v>0</v>
      </c>
      <c r="BP57" s="159">
        <v>0</v>
      </c>
      <c r="BQ57" s="159">
        <v>0</v>
      </c>
      <c r="BR57" s="159">
        <v>0</v>
      </c>
      <c r="BS57" s="159">
        <v>2000000</v>
      </c>
      <c r="BT57" s="159">
        <v>2000000</v>
      </c>
      <c r="BU57" s="159">
        <v>0</v>
      </c>
      <c r="BV57" s="159">
        <v>0</v>
      </c>
      <c r="BW57" s="159">
        <v>2000000</v>
      </c>
      <c r="BX57" s="159">
        <v>4000000</v>
      </c>
      <c r="BY57" s="159">
        <v>2000000</v>
      </c>
      <c r="BZ57" s="159">
        <v>0</v>
      </c>
      <c r="CA57" s="159">
        <v>0</v>
      </c>
      <c r="CB57" s="159">
        <v>0</v>
      </c>
      <c r="CC57" s="159">
        <v>0</v>
      </c>
      <c r="CD57" s="159">
        <v>0</v>
      </c>
      <c r="CE57" s="159">
        <v>0</v>
      </c>
      <c r="CF57" s="159">
        <v>0</v>
      </c>
      <c r="CG57" s="159">
        <v>2000000</v>
      </c>
      <c r="CH57" s="159">
        <v>2000000</v>
      </c>
      <c r="CI57" s="159">
        <v>0</v>
      </c>
      <c r="CJ57" s="159">
        <v>0</v>
      </c>
      <c r="CK57" s="159">
        <v>2000000</v>
      </c>
      <c r="CL57" s="159">
        <v>4000000</v>
      </c>
      <c r="CM57" s="159">
        <v>16000000</v>
      </c>
      <c r="CN57" s="159">
        <v>2000000</v>
      </c>
      <c r="CO57" s="159">
        <v>0</v>
      </c>
      <c r="CP57" s="159">
        <v>0</v>
      </c>
      <c r="CQ57" s="159">
        <v>0</v>
      </c>
      <c r="CR57" s="159">
        <v>0</v>
      </c>
      <c r="CS57" s="159">
        <v>0</v>
      </c>
      <c r="CT57" s="159">
        <v>0</v>
      </c>
      <c r="CU57" s="159">
        <v>0</v>
      </c>
      <c r="CV57" s="159">
        <v>2000000</v>
      </c>
      <c r="CW57" s="159">
        <v>2000000</v>
      </c>
      <c r="CX57" s="159">
        <v>0</v>
      </c>
      <c r="CY57" s="159" t="s">
        <v>931</v>
      </c>
      <c r="CZ57" s="159">
        <v>2000000</v>
      </c>
      <c r="DA57" s="159">
        <v>4000000</v>
      </c>
      <c r="DB57" s="159">
        <v>2000000</v>
      </c>
      <c r="DC57" s="159">
        <v>0</v>
      </c>
      <c r="DD57" s="159">
        <v>0</v>
      </c>
      <c r="DE57" s="159">
        <v>0</v>
      </c>
      <c r="DF57" s="159">
        <v>0</v>
      </c>
      <c r="DG57" s="159">
        <v>0</v>
      </c>
      <c r="DH57" s="159">
        <v>0</v>
      </c>
      <c r="DI57" s="159">
        <v>0</v>
      </c>
      <c r="DJ57" s="159">
        <v>2000000</v>
      </c>
      <c r="DK57" s="159">
        <v>2000000</v>
      </c>
      <c r="DL57" s="159">
        <v>0</v>
      </c>
      <c r="DM57" s="159">
        <v>0</v>
      </c>
      <c r="DN57" s="159">
        <v>2000000</v>
      </c>
      <c r="DO57" s="159">
        <v>4000000</v>
      </c>
      <c r="DP57" s="159">
        <v>2000000</v>
      </c>
      <c r="DQ57" s="159">
        <v>0</v>
      </c>
      <c r="DR57" s="159">
        <v>0</v>
      </c>
      <c r="DS57" s="159">
        <v>0</v>
      </c>
      <c r="DT57" s="159">
        <v>0</v>
      </c>
      <c r="DU57" s="159">
        <v>0</v>
      </c>
      <c r="DV57" s="159">
        <v>0</v>
      </c>
      <c r="DW57" s="159">
        <v>0</v>
      </c>
      <c r="DX57" s="159">
        <v>2000000</v>
      </c>
      <c r="DY57" s="159">
        <v>2000000</v>
      </c>
      <c r="DZ57" s="159">
        <v>0</v>
      </c>
      <c r="EA57" s="159">
        <v>0</v>
      </c>
      <c r="EB57" s="159">
        <v>2000000</v>
      </c>
      <c r="EC57" s="159">
        <v>4000000</v>
      </c>
      <c r="ED57" s="159">
        <v>2000000</v>
      </c>
      <c r="EE57" s="159">
        <v>0</v>
      </c>
      <c r="EF57" s="159">
        <v>0</v>
      </c>
      <c r="EG57" s="159">
        <v>0</v>
      </c>
      <c r="EH57" s="159">
        <v>0</v>
      </c>
      <c r="EI57" s="159">
        <v>0</v>
      </c>
      <c r="EJ57" s="159">
        <v>0</v>
      </c>
      <c r="EK57" s="159">
        <v>0</v>
      </c>
      <c r="EL57" s="159">
        <v>2000000</v>
      </c>
      <c r="EM57" s="159">
        <v>2000000</v>
      </c>
      <c r="EN57" s="159">
        <v>0</v>
      </c>
      <c r="EO57" s="159">
        <v>0</v>
      </c>
      <c r="EP57" s="159">
        <v>2000000</v>
      </c>
      <c r="EQ57" s="159">
        <v>4000000</v>
      </c>
      <c r="ER57" s="159">
        <v>16000000</v>
      </c>
      <c r="ES57" s="159">
        <v>2000000</v>
      </c>
      <c r="ET57" s="159">
        <v>0</v>
      </c>
      <c r="EU57" s="159">
        <v>0</v>
      </c>
      <c r="EV57" s="159">
        <v>0</v>
      </c>
      <c r="EW57" s="159">
        <v>0</v>
      </c>
      <c r="EX57" s="159">
        <v>0</v>
      </c>
      <c r="EY57" s="159">
        <v>0</v>
      </c>
      <c r="EZ57" s="159">
        <v>0</v>
      </c>
      <c r="FA57" s="159">
        <v>2000000</v>
      </c>
      <c r="FB57" s="159">
        <v>2000000</v>
      </c>
      <c r="FC57" s="159">
        <v>0</v>
      </c>
      <c r="FD57" s="159">
        <v>0</v>
      </c>
      <c r="FE57" s="159">
        <v>2000000</v>
      </c>
      <c r="FF57" s="159">
        <v>4000000</v>
      </c>
      <c r="FG57" s="159">
        <v>2000000</v>
      </c>
      <c r="FH57" s="159">
        <v>0</v>
      </c>
      <c r="FI57" s="159">
        <v>0</v>
      </c>
      <c r="FJ57" s="159">
        <v>0</v>
      </c>
      <c r="FK57" s="159">
        <v>0</v>
      </c>
      <c r="FL57" s="159">
        <v>0</v>
      </c>
      <c r="FM57" s="159">
        <v>0</v>
      </c>
      <c r="FN57" s="159">
        <v>0</v>
      </c>
      <c r="FO57" s="159">
        <v>2000000</v>
      </c>
      <c r="FP57" s="159">
        <v>2000000</v>
      </c>
      <c r="FQ57" s="159">
        <v>0</v>
      </c>
      <c r="FR57" s="159">
        <v>0</v>
      </c>
      <c r="FS57" s="159">
        <v>2000000</v>
      </c>
      <c r="FT57" s="159">
        <v>4000000</v>
      </c>
      <c r="FU57" s="159">
        <v>2000000</v>
      </c>
      <c r="FV57" s="159">
        <v>0</v>
      </c>
      <c r="FW57" s="159">
        <v>0</v>
      </c>
      <c r="FX57" s="159">
        <v>0</v>
      </c>
      <c r="FY57" s="159">
        <v>0</v>
      </c>
      <c r="FZ57" s="159">
        <v>0</v>
      </c>
      <c r="GA57" s="159">
        <v>0</v>
      </c>
      <c r="GB57" s="159">
        <v>0</v>
      </c>
      <c r="GC57" s="159">
        <v>2000000</v>
      </c>
      <c r="GD57" s="159">
        <v>2000000</v>
      </c>
      <c r="GE57" s="159">
        <v>0</v>
      </c>
      <c r="GF57" s="159">
        <v>0</v>
      </c>
      <c r="GG57" s="159">
        <v>2000000</v>
      </c>
      <c r="GH57" s="159">
        <v>4000000</v>
      </c>
      <c r="GI57" s="159">
        <v>2000000</v>
      </c>
      <c r="GJ57" s="159">
        <v>0</v>
      </c>
      <c r="GK57" s="159">
        <v>0</v>
      </c>
      <c r="GL57" s="159">
        <v>0</v>
      </c>
      <c r="GM57" s="159">
        <v>0</v>
      </c>
      <c r="GN57" s="159">
        <v>0</v>
      </c>
      <c r="GO57" s="159">
        <v>0</v>
      </c>
      <c r="GP57" s="159">
        <v>0</v>
      </c>
      <c r="GQ57" s="159">
        <v>2000000</v>
      </c>
      <c r="GR57" s="159">
        <v>2000000</v>
      </c>
      <c r="GS57" s="159">
        <v>0</v>
      </c>
      <c r="GT57" s="159">
        <v>0</v>
      </c>
      <c r="GU57" s="159">
        <v>2000000</v>
      </c>
      <c r="GV57" s="159">
        <v>4000000</v>
      </c>
      <c r="GW57" s="159">
        <v>16000000</v>
      </c>
      <c r="GX57" s="160">
        <v>67000000</v>
      </c>
    </row>
    <row r="58" spans="1:206" ht="28.8">
      <c r="A58" s="156">
        <v>330112600</v>
      </c>
      <c r="B58" s="156" t="s">
        <v>1038</v>
      </c>
      <c r="C58" s="157">
        <v>55.1</v>
      </c>
      <c r="D58" s="158" t="str">
        <f>_xlfn.XLOOKUP(C58,'[1]Estrategico f'!B:B,'[1]Estrategico f'!U:U,"",0)</f>
        <v>Procesos de formación atendidos</v>
      </c>
      <c r="E58" s="158" t="str">
        <f>_xlfn.XLOOKUP(C58,'[1]Estrategico f'!B:B,'[1]Estrategico f'!V:V,"",0)</f>
        <v>Dotación de instrumentos y elementos para el desarrollo de procesos de formación en expresiones artísticas</v>
      </c>
      <c r="F58" s="159">
        <v>0</v>
      </c>
      <c r="G58" s="159">
        <v>0</v>
      </c>
      <c r="H58" s="159">
        <v>0</v>
      </c>
      <c r="I58" s="159">
        <v>0</v>
      </c>
      <c r="J58" s="159">
        <v>0</v>
      </c>
      <c r="K58" s="159">
        <v>0</v>
      </c>
      <c r="L58" s="159">
        <v>0</v>
      </c>
      <c r="M58" s="159">
        <v>0</v>
      </c>
      <c r="N58" s="159">
        <v>0</v>
      </c>
      <c r="O58" s="159">
        <v>0</v>
      </c>
      <c r="P58" s="159">
        <v>0</v>
      </c>
      <c r="Q58" s="159">
        <v>0</v>
      </c>
      <c r="R58" s="159">
        <v>0</v>
      </c>
      <c r="S58" s="159">
        <v>0</v>
      </c>
      <c r="T58" s="159">
        <v>67000000</v>
      </c>
      <c r="U58" s="159">
        <v>50000000</v>
      </c>
      <c r="V58" s="159">
        <v>0</v>
      </c>
      <c r="W58" s="159">
        <v>0</v>
      </c>
      <c r="X58" s="159">
        <v>0</v>
      </c>
      <c r="Y58" s="159">
        <v>0</v>
      </c>
      <c r="Z58" s="159">
        <v>0</v>
      </c>
      <c r="AA58" s="159">
        <v>0</v>
      </c>
      <c r="AB58" s="159">
        <v>117000000</v>
      </c>
      <c r="AC58" s="159">
        <v>14000000</v>
      </c>
      <c r="AD58" s="159">
        <v>0</v>
      </c>
      <c r="AE58" s="159">
        <v>0</v>
      </c>
      <c r="AF58" s="159">
        <v>14000000</v>
      </c>
      <c r="AG58" s="159">
        <v>131000000</v>
      </c>
      <c r="AH58" s="159">
        <v>131000000</v>
      </c>
      <c r="AI58" s="159">
        <v>0</v>
      </c>
      <c r="AJ58" s="159">
        <v>0</v>
      </c>
      <c r="AK58" s="159">
        <v>0</v>
      </c>
      <c r="AL58" s="159">
        <v>0</v>
      </c>
      <c r="AM58" s="159">
        <v>0</v>
      </c>
      <c r="AN58" s="159">
        <v>0</v>
      </c>
      <c r="AO58" s="159">
        <v>0</v>
      </c>
      <c r="AP58" s="159">
        <v>0</v>
      </c>
      <c r="AQ58" s="159">
        <v>0</v>
      </c>
      <c r="AR58" s="159">
        <v>0</v>
      </c>
      <c r="AS58" s="159">
        <v>0</v>
      </c>
      <c r="AT58" s="159">
        <v>0</v>
      </c>
      <c r="AU58" s="159">
        <v>0</v>
      </c>
      <c r="AV58" s="159">
        <v>0</v>
      </c>
      <c r="AW58" s="159">
        <v>0</v>
      </c>
      <c r="AX58" s="159">
        <v>0</v>
      </c>
      <c r="AY58" s="159">
        <v>0</v>
      </c>
      <c r="AZ58" s="159">
        <v>0</v>
      </c>
      <c r="BA58" s="159">
        <v>0</v>
      </c>
      <c r="BB58" s="159">
        <v>0</v>
      </c>
      <c r="BC58" s="159">
        <v>0</v>
      </c>
      <c r="BD58" s="159">
        <v>0</v>
      </c>
      <c r="BE58" s="159">
        <v>0</v>
      </c>
      <c r="BF58" s="159">
        <v>0</v>
      </c>
      <c r="BG58" s="159">
        <v>0</v>
      </c>
      <c r="BH58" s="159">
        <v>0</v>
      </c>
      <c r="BI58" s="159">
        <v>0</v>
      </c>
      <c r="BJ58" s="159">
        <v>0</v>
      </c>
      <c r="BK58" s="159">
        <v>0</v>
      </c>
      <c r="BL58" s="159">
        <v>0</v>
      </c>
      <c r="BM58" s="159">
        <v>0</v>
      </c>
      <c r="BN58" s="159">
        <v>0</v>
      </c>
      <c r="BO58" s="159">
        <v>0</v>
      </c>
      <c r="BP58" s="159">
        <v>0</v>
      </c>
      <c r="BQ58" s="159">
        <v>0</v>
      </c>
      <c r="BR58" s="159">
        <v>0</v>
      </c>
      <c r="BS58" s="159">
        <v>0</v>
      </c>
      <c r="BT58" s="159">
        <v>0</v>
      </c>
      <c r="BU58" s="159">
        <v>0</v>
      </c>
      <c r="BV58" s="159">
        <v>0</v>
      </c>
      <c r="BW58" s="159">
        <v>0</v>
      </c>
      <c r="BX58" s="159">
        <v>0</v>
      </c>
      <c r="BY58" s="159">
        <v>40000000</v>
      </c>
      <c r="BZ58" s="159">
        <v>50000000</v>
      </c>
      <c r="CA58" s="159">
        <v>0</v>
      </c>
      <c r="CB58" s="159">
        <v>0</v>
      </c>
      <c r="CC58" s="159">
        <v>0</v>
      </c>
      <c r="CD58" s="159">
        <v>0</v>
      </c>
      <c r="CE58" s="159">
        <v>0</v>
      </c>
      <c r="CF58" s="159">
        <v>0</v>
      </c>
      <c r="CG58" s="159">
        <v>90000000</v>
      </c>
      <c r="CH58" s="159">
        <v>14000000</v>
      </c>
      <c r="CI58" s="159">
        <v>0</v>
      </c>
      <c r="CJ58" s="159">
        <v>0</v>
      </c>
      <c r="CK58" s="159">
        <v>14000000</v>
      </c>
      <c r="CL58" s="159">
        <v>104000000</v>
      </c>
      <c r="CM58" s="159">
        <v>104000000</v>
      </c>
      <c r="CN58" s="159">
        <v>0</v>
      </c>
      <c r="CO58" s="159">
        <v>0</v>
      </c>
      <c r="CP58" s="159">
        <v>0</v>
      </c>
      <c r="CQ58" s="159">
        <v>0</v>
      </c>
      <c r="CR58" s="159">
        <v>0</v>
      </c>
      <c r="CS58" s="159">
        <v>0</v>
      </c>
      <c r="CT58" s="159">
        <v>0</v>
      </c>
      <c r="CU58" s="159">
        <v>0</v>
      </c>
      <c r="CV58" s="159">
        <v>0</v>
      </c>
      <c r="CW58" s="159">
        <v>0</v>
      </c>
      <c r="CX58" s="159">
        <v>0</v>
      </c>
      <c r="CY58" s="159">
        <v>0</v>
      </c>
      <c r="CZ58" s="159">
        <v>0</v>
      </c>
      <c r="DA58" s="159">
        <v>0</v>
      </c>
      <c r="DB58" s="159">
        <v>0</v>
      </c>
      <c r="DC58" s="159">
        <v>0</v>
      </c>
      <c r="DD58" s="159">
        <v>0</v>
      </c>
      <c r="DE58" s="159">
        <v>0</v>
      </c>
      <c r="DF58" s="159">
        <v>0</v>
      </c>
      <c r="DG58" s="159">
        <v>0</v>
      </c>
      <c r="DH58" s="159">
        <v>0</v>
      </c>
      <c r="DI58" s="159">
        <v>0</v>
      </c>
      <c r="DJ58" s="159">
        <v>0</v>
      </c>
      <c r="DK58" s="159">
        <v>0</v>
      </c>
      <c r="DL58" s="159">
        <v>0</v>
      </c>
      <c r="DM58" s="159">
        <v>0</v>
      </c>
      <c r="DN58" s="159">
        <v>0</v>
      </c>
      <c r="DO58" s="159">
        <v>0</v>
      </c>
      <c r="DP58" s="159">
        <v>0</v>
      </c>
      <c r="DQ58" s="159">
        <v>0</v>
      </c>
      <c r="DR58" s="159">
        <v>0</v>
      </c>
      <c r="DS58" s="159">
        <v>0</v>
      </c>
      <c r="DT58" s="159">
        <v>0</v>
      </c>
      <c r="DU58" s="159">
        <v>0</v>
      </c>
      <c r="DV58" s="159">
        <v>0</v>
      </c>
      <c r="DW58" s="159">
        <v>0</v>
      </c>
      <c r="DX58" s="159">
        <v>0</v>
      </c>
      <c r="DY58" s="159">
        <v>0</v>
      </c>
      <c r="DZ58" s="159">
        <v>0</v>
      </c>
      <c r="EA58" s="159">
        <v>0</v>
      </c>
      <c r="EB58" s="159">
        <v>0</v>
      </c>
      <c r="EC58" s="159">
        <v>0</v>
      </c>
      <c r="ED58" s="159">
        <v>50000000</v>
      </c>
      <c r="EE58" s="159">
        <v>50000000</v>
      </c>
      <c r="EF58" s="159">
        <v>0</v>
      </c>
      <c r="EG58" s="159">
        <v>0</v>
      </c>
      <c r="EH58" s="159">
        <v>0</v>
      </c>
      <c r="EI58" s="159">
        <v>0</v>
      </c>
      <c r="EJ58" s="159">
        <v>0</v>
      </c>
      <c r="EK58" s="159">
        <v>0</v>
      </c>
      <c r="EL58" s="159">
        <v>100000000</v>
      </c>
      <c r="EM58" s="159">
        <v>300000000</v>
      </c>
      <c r="EN58" s="159">
        <v>0</v>
      </c>
      <c r="EO58" s="159">
        <v>0</v>
      </c>
      <c r="EP58" s="159">
        <v>300000000</v>
      </c>
      <c r="EQ58" s="159">
        <v>400000000</v>
      </c>
      <c r="ER58" s="159">
        <v>400000000</v>
      </c>
      <c r="ES58" s="159">
        <v>0</v>
      </c>
      <c r="ET58" s="159">
        <v>0</v>
      </c>
      <c r="EU58" s="159">
        <v>0</v>
      </c>
      <c r="EV58" s="159">
        <v>0</v>
      </c>
      <c r="EW58" s="159">
        <v>0</v>
      </c>
      <c r="EX58" s="159">
        <v>0</v>
      </c>
      <c r="EY58" s="159">
        <v>0</v>
      </c>
      <c r="EZ58" s="159">
        <v>0</v>
      </c>
      <c r="FA58" s="159">
        <v>0</v>
      </c>
      <c r="FB58" s="159">
        <v>0</v>
      </c>
      <c r="FC58" s="159">
        <v>0</v>
      </c>
      <c r="FD58" s="159">
        <v>0</v>
      </c>
      <c r="FE58" s="159">
        <v>0</v>
      </c>
      <c r="FF58" s="159">
        <v>0</v>
      </c>
      <c r="FG58" s="159">
        <v>0</v>
      </c>
      <c r="FH58" s="159">
        <v>0</v>
      </c>
      <c r="FI58" s="159">
        <v>0</v>
      </c>
      <c r="FJ58" s="159">
        <v>0</v>
      </c>
      <c r="FK58" s="159">
        <v>0</v>
      </c>
      <c r="FL58" s="159">
        <v>0</v>
      </c>
      <c r="FM58" s="159">
        <v>0</v>
      </c>
      <c r="FN58" s="159">
        <v>0</v>
      </c>
      <c r="FO58" s="159">
        <v>0</v>
      </c>
      <c r="FP58" s="159">
        <v>0</v>
      </c>
      <c r="FQ58" s="159">
        <v>0</v>
      </c>
      <c r="FR58" s="159">
        <v>0</v>
      </c>
      <c r="FS58" s="159">
        <v>0</v>
      </c>
      <c r="FT58" s="159">
        <v>0</v>
      </c>
      <c r="FU58" s="159">
        <v>0</v>
      </c>
      <c r="FV58" s="159">
        <v>0</v>
      </c>
      <c r="FW58" s="159">
        <v>0</v>
      </c>
      <c r="FX58" s="159">
        <v>0</v>
      </c>
      <c r="FY58" s="159">
        <v>0</v>
      </c>
      <c r="FZ58" s="159">
        <v>0</v>
      </c>
      <c r="GA58" s="159">
        <v>0</v>
      </c>
      <c r="GB58" s="159">
        <v>0</v>
      </c>
      <c r="GC58" s="159">
        <v>0</v>
      </c>
      <c r="GD58" s="159">
        <v>0</v>
      </c>
      <c r="GE58" s="159">
        <v>0</v>
      </c>
      <c r="GF58" s="159">
        <v>0</v>
      </c>
      <c r="GG58" s="159">
        <v>0</v>
      </c>
      <c r="GH58" s="159">
        <v>0</v>
      </c>
      <c r="GI58" s="159">
        <v>70000000</v>
      </c>
      <c r="GJ58" s="159">
        <v>60000000</v>
      </c>
      <c r="GK58" s="159">
        <v>0</v>
      </c>
      <c r="GL58" s="159">
        <v>0</v>
      </c>
      <c r="GM58" s="159">
        <v>0</v>
      </c>
      <c r="GN58" s="159">
        <v>0</v>
      </c>
      <c r="GO58" s="159">
        <v>0</v>
      </c>
      <c r="GP58" s="159">
        <v>0</v>
      </c>
      <c r="GQ58" s="159">
        <v>130000000</v>
      </c>
      <c r="GR58" s="159">
        <v>300000000</v>
      </c>
      <c r="GS58" s="159">
        <v>0</v>
      </c>
      <c r="GT58" s="159">
        <v>0</v>
      </c>
      <c r="GU58" s="159">
        <v>300000000</v>
      </c>
      <c r="GV58" s="159">
        <v>430000000</v>
      </c>
      <c r="GW58" s="159">
        <v>430000000</v>
      </c>
      <c r="GX58" s="160">
        <v>1065000000</v>
      </c>
    </row>
    <row r="59" spans="1:206" ht="28.8">
      <c r="A59" s="156">
        <v>330112600</v>
      </c>
      <c r="B59" s="156" t="s">
        <v>1038</v>
      </c>
      <c r="C59" s="157">
        <v>55.2</v>
      </c>
      <c r="D59" s="158" t="str">
        <f>_xlfn.XLOOKUP(C59,'[1]Estrategico f'!B:B,'[1]Estrategico f'!U:U,"",0)</f>
        <v>Procesos de formación atendidos</v>
      </c>
      <c r="E59" s="158" t="str">
        <f>_xlfn.XLOOKUP(C59,'[1]Estrategico f'!B:B,'[1]Estrategico f'!V:V,"",0)</f>
        <v>Dotación de instrumentos y elementos para el desarrollo de procesos de formación en expresiones artísticas</v>
      </c>
      <c r="F59" s="159">
        <v>0</v>
      </c>
      <c r="G59" s="159">
        <v>0</v>
      </c>
      <c r="H59" s="159">
        <v>0</v>
      </c>
      <c r="I59" s="159">
        <v>0</v>
      </c>
      <c r="J59" s="159">
        <v>0</v>
      </c>
      <c r="K59" s="159">
        <v>0</v>
      </c>
      <c r="L59" s="159">
        <v>0</v>
      </c>
      <c r="M59" s="159">
        <v>0</v>
      </c>
      <c r="N59" s="159">
        <v>0</v>
      </c>
      <c r="O59" s="159">
        <v>0</v>
      </c>
      <c r="P59" s="159">
        <v>0</v>
      </c>
      <c r="Q59" s="159">
        <v>0</v>
      </c>
      <c r="R59" s="159">
        <v>0</v>
      </c>
      <c r="S59" s="159">
        <v>0</v>
      </c>
      <c r="T59" s="159">
        <v>100000000</v>
      </c>
      <c r="U59" s="159">
        <v>250000000</v>
      </c>
      <c r="V59" s="159">
        <v>0</v>
      </c>
      <c r="W59" s="159">
        <v>0</v>
      </c>
      <c r="X59" s="159">
        <v>0</v>
      </c>
      <c r="Y59" s="159">
        <v>0</v>
      </c>
      <c r="Z59" s="159">
        <v>0</v>
      </c>
      <c r="AA59" s="159">
        <v>0</v>
      </c>
      <c r="AB59" s="159">
        <v>350000000</v>
      </c>
      <c r="AC59" s="159">
        <v>14000000</v>
      </c>
      <c r="AD59" s="159">
        <v>0</v>
      </c>
      <c r="AE59" s="159">
        <v>0</v>
      </c>
      <c r="AF59" s="159">
        <v>14000000</v>
      </c>
      <c r="AG59" s="159">
        <v>364000000</v>
      </c>
      <c r="AH59" s="159">
        <v>364000000</v>
      </c>
      <c r="AI59" s="159">
        <v>0</v>
      </c>
      <c r="AJ59" s="159">
        <v>0</v>
      </c>
      <c r="AK59" s="159">
        <v>0</v>
      </c>
      <c r="AL59" s="159">
        <v>0</v>
      </c>
      <c r="AM59" s="159">
        <v>0</v>
      </c>
      <c r="AN59" s="159">
        <v>0</v>
      </c>
      <c r="AO59" s="159">
        <v>0</v>
      </c>
      <c r="AP59" s="159">
        <v>0</v>
      </c>
      <c r="AQ59" s="159">
        <v>0</v>
      </c>
      <c r="AR59" s="159">
        <v>0</v>
      </c>
      <c r="AS59" s="159">
        <v>0</v>
      </c>
      <c r="AT59" s="159">
        <v>0</v>
      </c>
      <c r="AU59" s="159">
        <v>0</v>
      </c>
      <c r="AV59" s="159">
        <v>0</v>
      </c>
      <c r="AW59" s="159">
        <v>0</v>
      </c>
      <c r="AX59" s="159">
        <v>0</v>
      </c>
      <c r="AY59" s="159">
        <v>0</v>
      </c>
      <c r="AZ59" s="159">
        <v>0</v>
      </c>
      <c r="BA59" s="159">
        <v>0</v>
      </c>
      <c r="BB59" s="159">
        <v>0</v>
      </c>
      <c r="BC59" s="159">
        <v>0</v>
      </c>
      <c r="BD59" s="159">
        <v>0</v>
      </c>
      <c r="BE59" s="159">
        <v>0</v>
      </c>
      <c r="BF59" s="159">
        <v>0</v>
      </c>
      <c r="BG59" s="159">
        <v>0</v>
      </c>
      <c r="BH59" s="159">
        <v>0</v>
      </c>
      <c r="BI59" s="159">
        <v>0</v>
      </c>
      <c r="BJ59" s="159">
        <v>0</v>
      </c>
      <c r="BK59" s="159">
        <v>0</v>
      </c>
      <c r="BL59" s="159">
        <v>0</v>
      </c>
      <c r="BM59" s="159">
        <v>0</v>
      </c>
      <c r="BN59" s="159">
        <v>0</v>
      </c>
      <c r="BO59" s="159">
        <v>0</v>
      </c>
      <c r="BP59" s="159">
        <v>0</v>
      </c>
      <c r="BQ59" s="159">
        <v>0</v>
      </c>
      <c r="BR59" s="159">
        <v>0</v>
      </c>
      <c r="BS59" s="159">
        <v>0</v>
      </c>
      <c r="BT59" s="159">
        <v>0</v>
      </c>
      <c r="BU59" s="159">
        <v>0</v>
      </c>
      <c r="BV59" s="159">
        <v>0</v>
      </c>
      <c r="BW59" s="159">
        <v>0</v>
      </c>
      <c r="BX59" s="159">
        <v>0</v>
      </c>
      <c r="BY59" s="159">
        <v>78000000</v>
      </c>
      <c r="BZ59" s="159">
        <v>270000000</v>
      </c>
      <c r="CA59" s="159">
        <v>0</v>
      </c>
      <c r="CB59" s="159">
        <v>0</v>
      </c>
      <c r="CC59" s="159">
        <v>0</v>
      </c>
      <c r="CD59" s="159">
        <v>0</v>
      </c>
      <c r="CE59" s="159">
        <v>0</v>
      </c>
      <c r="CF59" s="159">
        <v>0</v>
      </c>
      <c r="CG59" s="159">
        <v>348000000</v>
      </c>
      <c r="CH59" s="159">
        <v>14000000</v>
      </c>
      <c r="CI59" s="159">
        <v>0</v>
      </c>
      <c r="CJ59" s="159">
        <v>0</v>
      </c>
      <c r="CK59" s="159">
        <v>14000000</v>
      </c>
      <c r="CL59" s="159">
        <v>362000000</v>
      </c>
      <c r="CM59" s="159">
        <v>362000000</v>
      </c>
      <c r="CN59" s="159">
        <v>0</v>
      </c>
      <c r="CO59" s="159">
        <v>0</v>
      </c>
      <c r="CP59" s="159">
        <v>0</v>
      </c>
      <c r="CQ59" s="159">
        <v>0</v>
      </c>
      <c r="CR59" s="159">
        <v>0</v>
      </c>
      <c r="CS59" s="159">
        <v>0</v>
      </c>
      <c r="CT59" s="159">
        <v>0</v>
      </c>
      <c r="CU59" s="159">
        <v>0</v>
      </c>
      <c r="CV59" s="159">
        <v>0</v>
      </c>
      <c r="CW59" s="159">
        <v>0</v>
      </c>
      <c r="CX59" s="159">
        <v>0</v>
      </c>
      <c r="CY59" s="159">
        <v>0</v>
      </c>
      <c r="CZ59" s="159">
        <v>0</v>
      </c>
      <c r="DA59" s="159">
        <v>0</v>
      </c>
      <c r="DB59" s="159">
        <v>0</v>
      </c>
      <c r="DC59" s="159">
        <v>0</v>
      </c>
      <c r="DD59" s="159">
        <v>0</v>
      </c>
      <c r="DE59" s="159">
        <v>0</v>
      </c>
      <c r="DF59" s="159">
        <v>0</v>
      </c>
      <c r="DG59" s="159">
        <v>0</v>
      </c>
      <c r="DH59" s="159">
        <v>0</v>
      </c>
      <c r="DI59" s="159">
        <v>0</v>
      </c>
      <c r="DJ59" s="159">
        <v>0</v>
      </c>
      <c r="DK59" s="159">
        <v>0</v>
      </c>
      <c r="DL59" s="159">
        <v>0</v>
      </c>
      <c r="DM59" s="159">
        <v>0</v>
      </c>
      <c r="DN59" s="159">
        <v>0</v>
      </c>
      <c r="DO59" s="159">
        <v>0</v>
      </c>
      <c r="DP59" s="159">
        <v>0</v>
      </c>
      <c r="DQ59" s="159">
        <v>0</v>
      </c>
      <c r="DR59" s="159">
        <v>0</v>
      </c>
      <c r="DS59" s="159">
        <v>0</v>
      </c>
      <c r="DT59" s="159">
        <v>0</v>
      </c>
      <c r="DU59" s="159">
        <v>0</v>
      </c>
      <c r="DV59" s="159">
        <v>0</v>
      </c>
      <c r="DW59" s="159">
        <v>0</v>
      </c>
      <c r="DX59" s="159">
        <v>0</v>
      </c>
      <c r="DY59" s="159">
        <v>0</v>
      </c>
      <c r="DZ59" s="159">
        <v>0</v>
      </c>
      <c r="EA59" s="159">
        <v>0</v>
      </c>
      <c r="EB59" s="159">
        <v>0</v>
      </c>
      <c r="EC59" s="159">
        <v>0</v>
      </c>
      <c r="ED59" s="159">
        <v>119000000</v>
      </c>
      <c r="EE59" s="159">
        <v>290000000</v>
      </c>
      <c r="EF59" s="159">
        <v>0</v>
      </c>
      <c r="EG59" s="159">
        <v>0</v>
      </c>
      <c r="EH59" s="159">
        <v>0</v>
      </c>
      <c r="EI59" s="159">
        <v>0</v>
      </c>
      <c r="EJ59" s="159">
        <v>0</v>
      </c>
      <c r="EK59" s="159">
        <v>0</v>
      </c>
      <c r="EL59" s="159">
        <v>409000000</v>
      </c>
      <c r="EM59" s="159">
        <v>728000000</v>
      </c>
      <c r="EN59" s="159">
        <v>0</v>
      </c>
      <c r="EO59" s="159">
        <v>0</v>
      </c>
      <c r="EP59" s="159">
        <v>728000000</v>
      </c>
      <c r="EQ59" s="159">
        <v>1137000000</v>
      </c>
      <c r="ER59" s="159">
        <v>1137000000</v>
      </c>
      <c r="ES59" s="159">
        <v>0</v>
      </c>
      <c r="ET59" s="159">
        <v>0</v>
      </c>
      <c r="EU59" s="159">
        <v>0</v>
      </c>
      <c r="EV59" s="159">
        <v>0</v>
      </c>
      <c r="EW59" s="159">
        <v>0</v>
      </c>
      <c r="EX59" s="159">
        <v>0</v>
      </c>
      <c r="EY59" s="159">
        <v>0</v>
      </c>
      <c r="EZ59" s="159">
        <v>0</v>
      </c>
      <c r="FA59" s="159">
        <v>0</v>
      </c>
      <c r="FB59" s="159">
        <v>0</v>
      </c>
      <c r="FC59" s="159">
        <v>0</v>
      </c>
      <c r="FD59" s="159">
        <v>0</v>
      </c>
      <c r="FE59" s="159">
        <v>0</v>
      </c>
      <c r="FF59" s="159">
        <v>0</v>
      </c>
      <c r="FG59" s="159">
        <v>0</v>
      </c>
      <c r="FH59" s="159">
        <v>0</v>
      </c>
      <c r="FI59" s="159">
        <v>0</v>
      </c>
      <c r="FJ59" s="159">
        <v>0</v>
      </c>
      <c r="FK59" s="159">
        <v>0</v>
      </c>
      <c r="FL59" s="159">
        <v>0</v>
      </c>
      <c r="FM59" s="159">
        <v>0</v>
      </c>
      <c r="FN59" s="159">
        <v>0</v>
      </c>
      <c r="FO59" s="159">
        <v>0</v>
      </c>
      <c r="FP59" s="159">
        <v>0</v>
      </c>
      <c r="FQ59" s="159">
        <v>0</v>
      </c>
      <c r="FR59" s="159">
        <v>0</v>
      </c>
      <c r="FS59" s="159">
        <v>0</v>
      </c>
      <c r="FT59" s="159">
        <v>0</v>
      </c>
      <c r="FU59" s="159">
        <v>0</v>
      </c>
      <c r="FV59" s="159">
        <v>0</v>
      </c>
      <c r="FW59" s="159">
        <v>0</v>
      </c>
      <c r="FX59" s="159">
        <v>0</v>
      </c>
      <c r="FY59" s="159">
        <v>0</v>
      </c>
      <c r="FZ59" s="159">
        <v>0</v>
      </c>
      <c r="GA59" s="159">
        <v>0</v>
      </c>
      <c r="GB59" s="159">
        <v>0</v>
      </c>
      <c r="GC59" s="159">
        <v>0</v>
      </c>
      <c r="GD59" s="159">
        <v>0</v>
      </c>
      <c r="GE59" s="159">
        <v>0</v>
      </c>
      <c r="GF59" s="159">
        <v>0</v>
      </c>
      <c r="GG59" s="159">
        <v>0</v>
      </c>
      <c r="GH59" s="159">
        <v>0</v>
      </c>
      <c r="GI59" s="159">
        <v>100000000</v>
      </c>
      <c r="GJ59" s="159">
        <v>300000000</v>
      </c>
      <c r="GK59" s="159">
        <v>0</v>
      </c>
      <c r="GL59" s="159">
        <v>0</v>
      </c>
      <c r="GM59" s="159">
        <v>0</v>
      </c>
      <c r="GN59" s="159">
        <v>0</v>
      </c>
      <c r="GO59" s="159">
        <v>0</v>
      </c>
      <c r="GP59" s="159">
        <v>0</v>
      </c>
      <c r="GQ59" s="159">
        <v>400000000</v>
      </c>
      <c r="GR59" s="159">
        <v>728000000</v>
      </c>
      <c r="GS59" s="159">
        <v>0</v>
      </c>
      <c r="GT59" s="159">
        <v>0</v>
      </c>
      <c r="GU59" s="159">
        <v>728000000</v>
      </c>
      <c r="GV59" s="159">
        <v>1128000000</v>
      </c>
      <c r="GW59" s="159">
        <v>1128000000</v>
      </c>
      <c r="GX59" s="160">
        <v>2991000000</v>
      </c>
    </row>
    <row r="60" spans="1:206" ht="28.8">
      <c r="A60" s="156">
        <v>330106500</v>
      </c>
      <c r="B60" s="156" t="s">
        <v>1038</v>
      </c>
      <c r="C60" s="157">
        <v>56</v>
      </c>
      <c r="D60" s="158" t="str">
        <f>_xlfn.XLOOKUP(C60,'[1]Estrategico f'!B:B,'[1]Estrategico f'!U:U,"",0)</f>
        <v>Personas asistidas técnicamente</v>
      </c>
      <c r="E60" s="158" t="str">
        <f>_xlfn.XLOOKUP(C60,'[1]Estrategico f'!B:B,'[1]Estrategico f'!V:V,"",0)</f>
        <v>Asistencias técnicas para el fortalecimiento de las bibliotecas públicas Municipales.</v>
      </c>
      <c r="F60" s="159">
        <v>8500000</v>
      </c>
      <c r="G60" s="159">
        <v>45000000</v>
      </c>
      <c r="H60" s="159">
        <v>0</v>
      </c>
      <c r="I60" s="159">
        <v>0</v>
      </c>
      <c r="J60" s="159">
        <v>0</v>
      </c>
      <c r="K60" s="159">
        <v>0</v>
      </c>
      <c r="L60" s="159">
        <v>0</v>
      </c>
      <c r="M60" s="159">
        <v>0</v>
      </c>
      <c r="N60" s="159">
        <v>53500000</v>
      </c>
      <c r="O60" s="159">
        <v>14000000</v>
      </c>
      <c r="P60" s="159">
        <v>0</v>
      </c>
      <c r="Q60" s="159">
        <v>0</v>
      </c>
      <c r="R60" s="159">
        <v>14000000</v>
      </c>
      <c r="S60" s="159">
        <v>67500000</v>
      </c>
      <c r="T60" s="159">
        <v>8500000</v>
      </c>
      <c r="U60" s="159">
        <v>45000000</v>
      </c>
      <c r="V60" s="159">
        <v>0</v>
      </c>
      <c r="W60" s="159">
        <v>0</v>
      </c>
      <c r="X60" s="159">
        <v>0</v>
      </c>
      <c r="Y60" s="159">
        <v>0</v>
      </c>
      <c r="Z60" s="159">
        <v>0</v>
      </c>
      <c r="AA60" s="159">
        <v>0</v>
      </c>
      <c r="AB60" s="159">
        <v>53500000</v>
      </c>
      <c r="AC60" s="159">
        <v>14000000</v>
      </c>
      <c r="AD60" s="159">
        <v>0</v>
      </c>
      <c r="AE60" s="159">
        <v>0</v>
      </c>
      <c r="AF60" s="159">
        <v>14000000</v>
      </c>
      <c r="AG60" s="159">
        <v>67500000</v>
      </c>
      <c r="AH60" s="159">
        <v>135000000</v>
      </c>
      <c r="AI60" s="159">
        <v>0</v>
      </c>
      <c r="AJ60" s="159">
        <v>0</v>
      </c>
      <c r="AK60" s="159">
        <v>0</v>
      </c>
      <c r="AL60" s="159">
        <v>0</v>
      </c>
      <c r="AM60" s="159">
        <v>0</v>
      </c>
      <c r="AN60" s="159">
        <v>0</v>
      </c>
      <c r="AO60" s="159">
        <v>0</v>
      </c>
      <c r="AP60" s="159">
        <v>0</v>
      </c>
      <c r="AQ60" s="159">
        <v>0</v>
      </c>
      <c r="AR60" s="159">
        <v>0</v>
      </c>
      <c r="AS60" s="159">
        <v>0</v>
      </c>
      <c r="AT60" s="159">
        <v>0</v>
      </c>
      <c r="AU60" s="159">
        <v>0</v>
      </c>
      <c r="AV60" s="159">
        <v>0</v>
      </c>
      <c r="AW60" s="159">
        <v>6000000</v>
      </c>
      <c r="AX60" s="159">
        <v>30000000</v>
      </c>
      <c r="AY60" s="159">
        <v>0</v>
      </c>
      <c r="AZ60" s="159">
        <v>0</v>
      </c>
      <c r="BA60" s="159">
        <v>0</v>
      </c>
      <c r="BB60" s="159">
        <v>0</v>
      </c>
      <c r="BC60" s="159">
        <v>0</v>
      </c>
      <c r="BD60" s="159">
        <v>0</v>
      </c>
      <c r="BE60" s="159">
        <v>36000000</v>
      </c>
      <c r="BF60" s="159">
        <v>10000000</v>
      </c>
      <c r="BG60" s="159">
        <v>0</v>
      </c>
      <c r="BH60" s="159">
        <v>0</v>
      </c>
      <c r="BI60" s="159">
        <v>10000000</v>
      </c>
      <c r="BJ60" s="159">
        <v>46000000</v>
      </c>
      <c r="BK60" s="159">
        <v>6000000</v>
      </c>
      <c r="BL60" s="159">
        <v>30000000</v>
      </c>
      <c r="BM60" s="159">
        <v>0</v>
      </c>
      <c r="BN60" s="159">
        <v>0</v>
      </c>
      <c r="BO60" s="159">
        <v>0</v>
      </c>
      <c r="BP60" s="159">
        <v>0</v>
      </c>
      <c r="BQ60" s="159">
        <v>0</v>
      </c>
      <c r="BR60" s="159">
        <v>0</v>
      </c>
      <c r="BS60" s="159">
        <v>36000000</v>
      </c>
      <c r="BT60" s="159">
        <v>10000000</v>
      </c>
      <c r="BU60" s="159">
        <v>0</v>
      </c>
      <c r="BV60" s="159">
        <v>0</v>
      </c>
      <c r="BW60" s="159">
        <v>10000000</v>
      </c>
      <c r="BX60" s="159">
        <v>46000000</v>
      </c>
      <c r="BY60" s="159">
        <v>6000000</v>
      </c>
      <c r="BZ60" s="159">
        <v>35000000</v>
      </c>
      <c r="CA60" s="159">
        <v>0</v>
      </c>
      <c r="CB60" s="159">
        <v>0</v>
      </c>
      <c r="CC60" s="159">
        <v>0</v>
      </c>
      <c r="CD60" s="159">
        <v>0</v>
      </c>
      <c r="CE60" s="159">
        <v>0</v>
      </c>
      <c r="CF60" s="159">
        <v>0</v>
      </c>
      <c r="CG60" s="159">
        <v>41000000</v>
      </c>
      <c r="CH60" s="159">
        <v>8000000</v>
      </c>
      <c r="CI60" s="159">
        <v>0</v>
      </c>
      <c r="CJ60" s="159">
        <v>0</v>
      </c>
      <c r="CK60" s="159">
        <v>8000000</v>
      </c>
      <c r="CL60" s="159">
        <v>49000000</v>
      </c>
      <c r="CM60" s="159">
        <v>141000000</v>
      </c>
      <c r="CN60" s="159">
        <v>0</v>
      </c>
      <c r="CO60" s="159">
        <v>0</v>
      </c>
      <c r="CP60" s="159">
        <v>0</v>
      </c>
      <c r="CQ60" s="159">
        <v>0</v>
      </c>
      <c r="CR60" s="159">
        <v>0</v>
      </c>
      <c r="CS60" s="159">
        <v>0</v>
      </c>
      <c r="CT60" s="159">
        <v>0</v>
      </c>
      <c r="CU60" s="159">
        <v>0</v>
      </c>
      <c r="CV60" s="159">
        <v>0</v>
      </c>
      <c r="CW60" s="159">
        <v>0</v>
      </c>
      <c r="CX60" s="159">
        <v>0</v>
      </c>
      <c r="CY60" s="159" t="s">
        <v>931</v>
      </c>
      <c r="CZ60" s="159">
        <v>0</v>
      </c>
      <c r="DA60" s="159">
        <v>0</v>
      </c>
      <c r="DB60" s="159">
        <v>5400000</v>
      </c>
      <c r="DC60" s="159">
        <v>28500000</v>
      </c>
      <c r="DD60" s="159">
        <v>0</v>
      </c>
      <c r="DE60" s="159">
        <v>0</v>
      </c>
      <c r="DF60" s="159">
        <v>0</v>
      </c>
      <c r="DG60" s="159">
        <v>0</v>
      </c>
      <c r="DH60" s="159">
        <v>0</v>
      </c>
      <c r="DI60" s="159">
        <v>0</v>
      </c>
      <c r="DJ60" s="159">
        <v>33900000</v>
      </c>
      <c r="DK60" s="159">
        <v>8000000</v>
      </c>
      <c r="DL60" s="159">
        <v>0</v>
      </c>
      <c r="DM60" s="159">
        <v>0</v>
      </c>
      <c r="DN60" s="159">
        <v>8000000</v>
      </c>
      <c r="DO60" s="159">
        <v>41900000</v>
      </c>
      <c r="DP60" s="159">
        <v>8200000</v>
      </c>
      <c r="DQ60" s="159">
        <v>43000000</v>
      </c>
      <c r="DR60" s="159">
        <v>0</v>
      </c>
      <c r="DS60" s="159">
        <v>0</v>
      </c>
      <c r="DT60" s="159">
        <v>0</v>
      </c>
      <c r="DU60" s="159">
        <v>0</v>
      </c>
      <c r="DV60" s="159">
        <v>0</v>
      </c>
      <c r="DW60" s="159">
        <v>0</v>
      </c>
      <c r="DX60" s="159">
        <v>51200000</v>
      </c>
      <c r="DY60" s="159">
        <v>12000000</v>
      </c>
      <c r="DZ60" s="159">
        <v>0</v>
      </c>
      <c r="EA60" s="159">
        <v>0</v>
      </c>
      <c r="EB60" s="159">
        <v>12000000</v>
      </c>
      <c r="EC60" s="159">
        <v>63200000</v>
      </c>
      <c r="ED60" s="159">
        <v>5400000</v>
      </c>
      <c r="EE60" s="159">
        <v>28500000</v>
      </c>
      <c r="EF60" s="159">
        <v>0</v>
      </c>
      <c r="EG60" s="159">
        <v>0</v>
      </c>
      <c r="EH60" s="159">
        <v>0</v>
      </c>
      <c r="EI60" s="159">
        <v>0</v>
      </c>
      <c r="EJ60" s="159">
        <v>0</v>
      </c>
      <c r="EK60" s="159">
        <v>0</v>
      </c>
      <c r="EL60" s="159">
        <v>33900000</v>
      </c>
      <c r="EM60" s="159">
        <v>8000000</v>
      </c>
      <c r="EN60" s="159">
        <v>0</v>
      </c>
      <c r="EO60" s="159">
        <v>0</v>
      </c>
      <c r="EP60" s="159">
        <v>8000000</v>
      </c>
      <c r="EQ60" s="159">
        <v>41900000</v>
      </c>
      <c r="ER60" s="159">
        <v>147000000</v>
      </c>
      <c r="ES60" s="159">
        <v>0</v>
      </c>
      <c r="ET60" s="159">
        <v>0</v>
      </c>
      <c r="EU60" s="159">
        <v>0</v>
      </c>
      <c r="EV60" s="159">
        <v>0</v>
      </c>
      <c r="EW60" s="159">
        <v>0</v>
      </c>
      <c r="EX60" s="159">
        <v>0</v>
      </c>
      <c r="EY60" s="159">
        <v>0</v>
      </c>
      <c r="EZ60" s="159">
        <v>0</v>
      </c>
      <c r="FA60" s="159">
        <v>0</v>
      </c>
      <c r="FB60" s="159">
        <v>0</v>
      </c>
      <c r="FC60" s="159">
        <v>0</v>
      </c>
      <c r="FD60" s="159">
        <v>0</v>
      </c>
      <c r="FE60" s="159">
        <v>0</v>
      </c>
      <c r="FF60" s="159">
        <v>0</v>
      </c>
      <c r="FG60" s="159">
        <v>5800000</v>
      </c>
      <c r="FH60" s="159">
        <v>30800000</v>
      </c>
      <c r="FI60" s="159">
        <v>0</v>
      </c>
      <c r="FJ60" s="159">
        <v>0</v>
      </c>
      <c r="FK60" s="159">
        <v>0</v>
      </c>
      <c r="FL60" s="159">
        <v>0</v>
      </c>
      <c r="FM60" s="159">
        <v>0</v>
      </c>
      <c r="FN60" s="159">
        <v>0</v>
      </c>
      <c r="FO60" s="159">
        <v>36600000</v>
      </c>
      <c r="FP60" s="159">
        <v>8200000</v>
      </c>
      <c r="FQ60" s="159">
        <v>0</v>
      </c>
      <c r="FR60" s="159">
        <v>0</v>
      </c>
      <c r="FS60" s="159">
        <v>8200000</v>
      </c>
      <c r="FT60" s="159">
        <v>44800000</v>
      </c>
      <c r="FU60" s="159">
        <v>8400000</v>
      </c>
      <c r="FV60" s="159">
        <v>43400000</v>
      </c>
      <c r="FW60" s="159">
        <v>0</v>
      </c>
      <c r="FX60" s="159">
        <v>0</v>
      </c>
      <c r="FY60" s="159">
        <v>0</v>
      </c>
      <c r="FZ60" s="159">
        <v>0</v>
      </c>
      <c r="GA60" s="159">
        <v>0</v>
      </c>
      <c r="GB60" s="159">
        <v>0</v>
      </c>
      <c r="GC60" s="159">
        <v>51800000</v>
      </c>
      <c r="GD60" s="159">
        <v>11600000</v>
      </c>
      <c r="GE60" s="159">
        <v>0</v>
      </c>
      <c r="GF60" s="159">
        <v>0</v>
      </c>
      <c r="GG60" s="159">
        <v>11600000</v>
      </c>
      <c r="GH60" s="159">
        <v>63400000</v>
      </c>
      <c r="GI60" s="159">
        <v>5800000</v>
      </c>
      <c r="GJ60" s="159">
        <v>30800000</v>
      </c>
      <c r="GK60" s="159">
        <v>0</v>
      </c>
      <c r="GL60" s="159">
        <v>0</v>
      </c>
      <c r="GM60" s="159">
        <v>0</v>
      </c>
      <c r="GN60" s="159">
        <v>0</v>
      </c>
      <c r="GO60" s="159">
        <v>0</v>
      </c>
      <c r="GP60" s="159">
        <v>0</v>
      </c>
      <c r="GQ60" s="159">
        <v>36600000</v>
      </c>
      <c r="GR60" s="159">
        <v>8200000</v>
      </c>
      <c r="GS60" s="159">
        <v>0</v>
      </c>
      <c r="GT60" s="159">
        <v>0</v>
      </c>
      <c r="GU60" s="159">
        <v>8200000</v>
      </c>
      <c r="GV60" s="159">
        <v>44800000</v>
      </c>
      <c r="GW60" s="159">
        <v>153000000</v>
      </c>
      <c r="GX60" s="160">
        <v>576000000</v>
      </c>
    </row>
    <row r="61" spans="1:206" ht="28.8">
      <c r="A61" s="156">
        <v>330107000</v>
      </c>
      <c r="B61" s="156" t="s">
        <v>1038</v>
      </c>
      <c r="C61" s="157">
        <v>57</v>
      </c>
      <c r="D61" s="158" t="str">
        <f>_xlfn.XLOOKUP(C61,'[1]Estrategico f'!B:B,'[1]Estrategico f'!U:U,"",0)</f>
        <v>Documentos de lineamientos técnicos realizados</v>
      </c>
      <c r="E61" s="158" t="str">
        <f>_xlfn.XLOOKUP(C61,'[1]Estrategico f'!B:B,'[1]Estrategico f'!V:V,"",0)</f>
        <v>Elaboración de documentos técnicos de cine (Cinemateca, comisión fílmica y ventanilla única).</v>
      </c>
      <c r="F61" s="159">
        <v>0</v>
      </c>
      <c r="G61" s="159">
        <v>0</v>
      </c>
      <c r="H61" s="159">
        <v>0</v>
      </c>
      <c r="I61" s="159">
        <v>0</v>
      </c>
      <c r="J61" s="159">
        <v>0</v>
      </c>
      <c r="K61" s="159">
        <v>0</v>
      </c>
      <c r="L61" s="159">
        <v>0</v>
      </c>
      <c r="M61" s="159">
        <v>0</v>
      </c>
      <c r="N61" s="159">
        <v>0</v>
      </c>
      <c r="O61" s="159">
        <v>0</v>
      </c>
      <c r="P61" s="159">
        <v>0</v>
      </c>
      <c r="Q61" s="159">
        <v>0</v>
      </c>
      <c r="R61" s="159">
        <v>0</v>
      </c>
      <c r="S61" s="159">
        <v>0</v>
      </c>
      <c r="T61" s="159">
        <v>0</v>
      </c>
      <c r="U61" s="159">
        <v>0</v>
      </c>
      <c r="V61" s="159">
        <v>0</v>
      </c>
      <c r="W61" s="159">
        <v>0</v>
      </c>
      <c r="X61" s="159">
        <v>0</v>
      </c>
      <c r="Y61" s="159">
        <v>0</v>
      </c>
      <c r="Z61" s="159">
        <v>0</v>
      </c>
      <c r="AA61" s="159">
        <v>0</v>
      </c>
      <c r="AB61" s="159">
        <v>0</v>
      </c>
      <c r="AC61" s="159">
        <v>28000000</v>
      </c>
      <c r="AD61" s="159">
        <v>0</v>
      </c>
      <c r="AE61" s="159">
        <v>0</v>
      </c>
      <c r="AF61" s="159">
        <v>28000000</v>
      </c>
      <c r="AG61" s="159">
        <v>28000000</v>
      </c>
      <c r="AH61" s="159">
        <v>28000000</v>
      </c>
      <c r="AI61" s="159">
        <v>0</v>
      </c>
      <c r="AJ61" s="159">
        <v>0</v>
      </c>
      <c r="AK61" s="159">
        <v>0</v>
      </c>
      <c r="AL61" s="159">
        <v>0</v>
      </c>
      <c r="AM61" s="159">
        <v>0</v>
      </c>
      <c r="AN61" s="159">
        <v>0</v>
      </c>
      <c r="AO61" s="159">
        <v>0</v>
      </c>
      <c r="AP61" s="159">
        <v>0</v>
      </c>
      <c r="AQ61" s="159">
        <v>0</v>
      </c>
      <c r="AR61" s="159">
        <v>0</v>
      </c>
      <c r="AS61" s="159">
        <v>0</v>
      </c>
      <c r="AT61" s="159">
        <v>0</v>
      </c>
      <c r="AU61" s="159">
        <v>0</v>
      </c>
      <c r="AV61" s="159">
        <v>0</v>
      </c>
      <c r="AW61" s="159">
        <v>0</v>
      </c>
      <c r="AX61" s="159">
        <v>0</v>
      </c>
      <c r="AY61" s="159">
        <v>0</v>
      </c>
      <c r="AZ61" s="159">
        <v>0</v>
      </c>
      <c r="BA61" s="159">
        <v>0</v>
      </c>
      <c r="BB61" s="159">
        <v>0</v>
      </c>
      <c r="BC61" s="159">
        <v>0</v>
      </c>
      <c r="BD61" s="159">
        <v>0</v>
      </c>
      <c r="BE61" s="159">
        <v>0</v>
      </c>
      <c r="BF61" s="159">
        <v>0</v>
      </c>
      <c r="BG61" s="159">
        <v>0</v>
      </c>
      <c r="BH61" s="159">
        <v>0</v>
      </c>
      <c r="BI61" s="159">
        <v>0</v>
      </c>
      <c r="BJ61" s="159">
        <v>0</v>
      </c>
      <c r="BK61" s="159">
        <v>0</v>
      </c>
      <c r="BL61" s="159">
        <v>0</v>
      </c>
      <c r="BM61" s="159">
        <v>0</v>
      </c>
      <c r="BN61" s="159">
        <v>0</v>
      </c>
      <c r="BO61" s="159">
        <v>0</v>
      </c>
      <c r="BP61" s="159">
        <v>0</v>
      </c>
      <c r="BQ61" s="159">
        <v>0</v>
      </c>
      <c r="BR61" s="159">
        <v>0</v>
      </c>
      <c r="BS61" s="159">
        <v>0</v>
      </c>
      <c r="BT61" s="159">
        <v>0</v>
      </c>
      <c r="BU61" s="159">
        <v>0</v>
      </c>
      <c r="BV61" s="159">
        <v>0</v>
      </c>
      <c r="BW61" s="159">
        <v>0</v>
      </c>
      <c r="BX61" s="159">
        <v>0</v>
      </c>
      <c r="BY61" s="159">
        <v>68000000</v>
      </c>
      <c r="BZ61" s="159">
        <v>0</v>
      </c>
      <c r="CA61" s="159">
        <v>0</v>
      </c>
      <c r="CB61" s="159">
        <v>0</v>
      </c>
      <c r="CC61" s="159">
        <v>0</v>
      </c>
      <c r="CD61" s="159">
        <v>0</v>
      </c>
      <c r="CE61" s="159">
        <v>0</v>
      </c>
      <c r="CF61" s="159">
        <v>0</v>
      </c>
      <c r="CG61" s="159">
        <v>68000000</v>
      </c>
      <c r="CH61" s="159">
        <v>28000000</v>
      </c>
      <c r="CI61" s="159">
        <v>0</v>
      </c>
      <c r="CJ61" s="159">
        <v>0</v>
      </c>
      <c r="CK61" s="159">
        <v>28000000</v>
      </c>
      <c r="CL61" s="159">
        <v>96000000</v>
      </c>
      <c r="CM61" s="159">
        <v>96000000</v>
      </c>
      <c r="CN61" s="159">
        <v>0</v>
      </c>
      <c r="CO61" s="159">
        <v>0</v>
      </c>
      <c r="CP61" s="159">
        <v>0</v>
      </c>
      <c r="CQ61" s="159">
        <v>0</v>
      </c>
      <c r="CR61" s="159">
        <v>0</v>
      </c>
      <c r="CS61" s="159">
        <v>0</v>
      </c>
      <c r="CT61" s="159">
        <v>0</v>
      </c>
      <c r="CU61" s="159">
        <v>0</v>
      </c>
      <c r="CV61" s="159">
        <v>0</v>
      </c>
      <c r="CW61" s="159">
        <v>0</v>
      </c>
      <c r="CX61" s="159">
        <v>0</v>
      </c>
      <c r="CY61" s="159" t="s">
        <v>931</v>
      </c>
      <c r="CZ61" s="159">
        <v>0</v>
      </c>
      <c r="DA61" s="159">
        <v>0</v>
      </c>
      <c r="DB61" s="159">
        <v>0</v>
      </c>
      <c r="DC61" s="159">
        <v>0</v>
      </c>
      <c r="DD61" s="159">
        <v>0</v>
      </c>
      <c r="DE61" s="159">
        <v>0</v>
      </c>
      <c r="DF61" s="159">
        <v>0</v>
      </c>
      <c r="DG61" s="159">
        <v>0</v>
      </c>
      <c r="DH61" s="159">
        <v>0</v>
      </c>
      <c r="DI61" s="159">
        <v>0</v>
      </c>
      <c r="DJ61" s="159">
        <v>0</v>
      </c>
      <c r="DK61" s="159">
        <v>0</v>
      </c>
      <c r="DL61" s="159">
        <v>0</v>
      </c>
      <c r="DM61" s="159">
        <v>0</v>
      </c>
      <c r="DN61" s="159">
        <v>0</v>
      </c>
      <c r="DO61" s="159">
        <v>0</v>
      </c>
      <c r="DP61" s="159">
        <v>0</v>
      </c>
      <c r="DQ61" s="159">
        <v>0</v>
      </c>
      <c r="DR61" s="159">
        <v>0</v>
      </c>
      <c r="DS61" s="159">
        <v>0</v>
      </c>
      <c r="DT61" s="159">
        <v>0</v>
      </c>
      <c r="DU61" s="159">
        <v>0</v>
      </c>
      <c r="DV61" s="159">
        <v>0</v>
      </c>
      <c r="DW61" s="159">
        <v>0</v>
      </c>
      <c r="DX61" s="159">
        <v>0</v>
      </c>
      <c r="DY61" s="159">
        <v>0</v>
      </c>
      <c r="DZ61" s="159">
        <v>0</v>
      </c>
      <c r="EA61" s="159">
        <v>0</v>
      </c>
      <c r="EB61" s="159">
        <v>0</v>
      </c>
      <c r="EC61" s="159">
        <v>0</v>
      </c>
      <c r="ED61" s="159">
        <v>0</v>
      </c>
      <c r="EE61" s="159">
        <v>0</v>
      </c>
      <c r="EF61" s="159">
        <v>0</v>
      </c>
      <c r="EG61" s="159">
        <v>0</v>
      </c>
      <c r="EH61" s="159">
        <v>0</v>
      </c>
      <c r="EI61" s="159">
        <v>0</v>
      </c>
      <c r="EJ61" s="159">
        <v>0</v>
      </c>
      <c r="EK61" s="159">
        <v>0</v>
      </c>
      <c r="EL61" s="159">
        <v>0</v>
      </c>
      <c r="EM61" s="159">
        <v>28000000</v>
      </c>
      <c r="EN61" s="159">
        <v>0</v>
      </c>
      <c r="EO61" s="159">
        <v>0</v>
      </c>
      <c r="EP61" s="159">
        <v>28000000</v>
      </c>
      <c r="EQ61" s="159">
        <v>28000000</v>
      </c>
      <c r="ER61" s="159">
        <v>28000000</v>
      </c>
      <c r="ES61" s="159">
        <v>0</v>
      </c>
      <c r="ET61" s="159">
        <v>0</v>
      </c>
      <c r="EU61" s="159">
        <v>0</v>
      </c>
      <c r="EV61" s="159">
        <v>0</v>
      </c>
      <c r="EW61" s="159">
        <v>0</v>
      </c>
      <c r="EX61" s="159">
        <v>0</v>
      </c>
      <c r="EY61" s="159">
        <v>0</v>
      </c>
      <c r="EZ61" s="159">
        <v>0</v>
      </c>
      <c r="FA61" s="159">
        <v>0</v>
      </c>
      <c r="FB61" s="159">
        <v>0</v>
      </c>
      <c r="FC61" s="159">
        <v>0</v>
      </c>
      <c r="FD61" s="159">
        <v>0</v>
      </c>
      <c r="FE61" s="159">
        <v>0</v>
      </c>
      <c r="FF61" s="159">
        <v>0</v>
      </c>
      <c r="FG61" s="159">
        <v>0</v>
      </c>
      <c r="FH61" s="159">
        <v>0</v>
      </c>
      <c r="FI61" s="159">
        <v>0</v>
      </c>
      <c r="FJ61" s="159">
        <v>0</v>
      </c>
      <c r="FK61" s="159">
        <v>0</v>
      </c>
      <c r="FL61" s="159">
        <v>0</v>
      </c>
      <c r="FM61" s="159">
        <v>0</v>
      </c>
      <c r="FN61" s="159">
        <v>0</v>
      </c>
      <c r="FO61" s="159">
        <v>0</v>
      </c>
      <c r="FP61" s="159">
        <v>0</v>
      </c>
      <c r="FQ61" s="159">
        <v>0</v>
      </c>
      <c r="FR61" s="159">
        <v>0</v>
      </c>
      <c r="FS61" s="159">
        <v>0</v>
      </c>
      <c r="FT61" s="159">
        <v>0</v>
      </c>
      <c r="FU61" s="159">
        <v>0</v>
      </c>
      <c r="FV61" s="159">
        <v>0</v>
      </c>
      <c r="FW61" s="159">
        <v>0</v>
      </c>
      <c r="FX61" s="159">
        <v>0</v>
      </c>
      <c r="FY61" s="159">
        <v>0</v>
      </c>
      <c r="FZ61" s="159">
        <v>0</v>
      </c>
      <c r="GA61" s="159">
        <v>0</v>
      </c>
      <c r="GB61" s="159">
        <v>0</v>
      </c>
      <c r="GC61" s="159">
        <v>0</v>
      </c>
      <c r="GD61" s="159">
        <v>0</v>
      </c>
      <c r="GE61" s="159">
        <v>0</v>
      </c>
      <c r="GF61" s="159">
        <v>0</v>
      </c>
      <c r="GG61" s="159">
        <v>0</v>
      </c>
      <c r="GH61" s="159">
        <v>0</v>
      </c>
      <c r="GI61" s="159">
        <v>0</v>
      </c>
      <c r="GJ61" s="159">
        <v>0</v>
      </c>
      <c r="GK61" s="159">
        <v>0</v>
      </c>
      <c r="GL61" s="159">
        <v>0</v>
      </c>
      <c r="GM61" s="159">
        <v>0</v>
      </c>
      <c r="GN61" s="159">
        <v>0</v>
      </c>
      <c r="GO61" s="159">
        <v>0</v>
      </c>
      <c r="GP61" s="159">
        <v>0</v>
      </c>
      <c r="GQ61" s="159">
        <v>0</v>
      </c>
      <c r="GR61" s="159">
        <v>28000000</v>
      </c>
      <c r="GS61" s="159">
        <v>0</v>
      </c>
      <c r="GT61" s="159">
        <v>0</v>
      </c>
      <c r="GU61" s="159">
        <v>28000000</v>
      </c>
      <c r="GV61" s="159">
        <v>28000000</v>
      </c>
      <c r="GW61" s="159">
        <v>28000000</v>
      </c>
      <c r="GX61" s="160">
        <v>180000000</v>
      </c>
    </row>
    <row r="62" spans="1:206">
      <c r="A62" s="156">
        <v>330107100</v>
      </c>
      <c r="B62" s="156" t="s">
        <v>1038</v>
      </c>
      <c r="C62" s="157">
        <v>58</v>
      </c>
      <c r="D62" s="158" t="str">
        <f>_xlfn.XLOOKUP(C62,'[1]Estrategico f'!B:B,'[1]Estrategico f'!U:U,"",0)</f>
        <v>Documentos normativos realizados</v>
      </c>
      <c r="E62" s="158" t="str">
        <f>_xlfn.XLOOKUP(C62,'[1]Estrategico f'!B:B,'[1]Estrategico f'!V:V,"",0)</f>
        <v>Ordenanza del plan estratégico decenal de cine.</v>
      </c>
      <c r="F62" s="159">
        <v>0</v>
      </c>
      <c r="G62" s="159">
        <v>0</v>
      </c>
      <c r="H62" s="159">
        <v>0</v>
      </c>
      <c r="I62" s="159">
        <v>0</v>
      </c>
      <c r="J62" s="159">
        <v>0</v>
      </c>
      <c r="K62" s="159">
        <v>0</v>
      </c>
      <c r="L62" s="159">
        <v>0</v>
      </c>
      <c r="M62" s="159">
        <v>0</v>
      </c>
      <c r="N62" s="159">
        <v>0</v>
      </c>
      <c r="O62" s="159">
        <v>0</v>
      </c>
      <c r="P62" s="159">
        <v>0</v>
      </c>
      <c r="Q62" s="159">
        <v>0</v>
      </c>
      <c r="R62" s="159">
        <v>0</v>
      </c>
      <c r="S62" s="159">
        <v>0</v>
      </c>
      <c r="T62" s="159">
        <v>17000000</v>
      </c>
      <c r="U62" s="159">
        <v>0</v>
      </c>
      <c r="V62" s="159">
        <v>0</v>
      </c>
      <c r="W62" s="159">
        <v>0</v>
      </c>
      <c r="X62" s="159">
        <v>0</v>
      </c>
      <c r="Y62" s="159">
        <v>0</v>
      </c>
      <c r="Z62" s="159">
        <v>0</v>
      </c>
      <c r="AA62" s="159">
        <v>0</v>
      </c>
      <c r="AB62" s="159">
        <v>17000000</v>
      </c>
      <c r="AC62" s="159">
        <v>28000000</v>
      </c>
      <c r="AD62" s="159">
        <v>0</v>
      </c>
      <c r="AE62" s="159">
        <v>0</v>
      </c>
      <c r="AF62" s="159">
        <v>28000000</v>
      </c>
      <c r="AG62" s="159">
        <v>45000000</v>
      </c>
      <c r="AH62" s="159">
        <v>45000000</v>
      </c>
      <c r="AI62" s="159">
        <v>0</v>
      </c>
      <c r="AJ62" s="159">
        <v>0</v>
      </c>
      <c r="AK62" s="159">
        <v>0</v>
      </c>
      <c r="AL62" s="159">
        <v>0</v>
      </c>
      <c r="AM62" s="159">
        <v>0</v>
      </c>
      <c r="AN62" s="159">
        <v>0</v>
      </c>
      <c r="AO62" s="159">
        <v>0</v>
      </c>
      <c r="AP62" s="159">
        <v>0</v>
      </c>
      <c r="AQ62" s="159">
        <v>0</v>
      </c>
      <c r="AR62" s="159">
        <v>0</v>
      </c>
      <c r="AS62" s="159">
        <v>0</v>
      </c>
      <c r="AT62" s="159">
        <v>0</v>
      </c>
      <c r="AU62" s="159">
        <v>0</v>
      </c>
      <c r="AV62" s="159">
        <v>0</v>
      </c>
      <c r="AW62" s="159">
        <v>0</v>
      </c>
      <c r="AX62" s="159">
        <v>0</v>
      </c>
      <c r="AY62" s="159">
        <v>0</v>
      </c>
      <c r="AZ62" s="159">
        <v>0</v>
      </c>
      <c r="BA62" s="159">
        <v>0</v>
      </c>
      <c r="BB62" s="159">
        <v>0</v>
      </c>
      <c r="BC62" s="159">
        <v>0</v>
      </c>
      <c r="BD62" s="159">
        <v>0</v>
      </c>
      <c r="BE62" s="159">
        <v>0</v>
      </c>
      <c r="BF62" s="159">
        <v>0</v>
      </c>
      <c r="BG62" s="159">
        <v>0</v>
      </c>
      <c r="BH62" s="159">
        <v>0</v>
      </c>
      <c r="BI62" s="159">
        <v>0</v>
      </c>
      <c r="BJ62" s="159">
        <v>0</v>
      </c>
      <c r="BK62" s="159">
        <v>0</v>
      </c>
      <c r="BL62" s="159">
        <v>0</v>
      </c>
      <c r="BM62" s="159">
        <v>0</v>
      </c>
      <c r="BN62" s="159">
        <v>0</v>
      </c>
      <c r="BO62" s="159">
        <v>0</v>
      </c>
      <c r="BP62" s="159">
        <v>0</v>
      </c>
      <c r="BQ62" s="159">
        <v>0</v>
      </c>
      <c r="BR62" s="159">
        <v>0</v>
      </c>
      <c r="BS62" s="159">
        <v>0</v>
      </c>
      <c r="BT62" s="159">
        <v>0</v>
      </c>
      <c r="BU62" s="159">
        <v>0</v>
      </c>
      <c r="BV62" s="159">
        <v>0</v>
      </c>
      <c r="BW62" s="159">
        <v>0</v>
      </c>
      <c r="BX62" s="159">
        <v>0</v>
      </c>
      <c r="BY62" s="159">
        <v>18000000</v>
      </c>
      <c r="BZ62" s="159">
        <v>0</v>
      </c>
      <c r="CA62" s="159">
        <v>0</v>
      </c>
      <c r="CB62" s="159">
        <v>0</v>
      </c>
      <c r="CC62" s="159">
        <v>0</v>
      </c>
      <c r="CD62" s="159">
        <v>0</v>
      </c>
      <c r="CE62" s="159">
        <v>0</v>
      </c>
      <c r="CF62" s="159">
        <v>0</v>
      </c>
      <c r="CG62" s="159">
        <v>18000000</v>
      </c>
      <c r="CH62" s="159">
        <v>28000000</v>
      </c>
      <c r="CI62" s="159">
        <v>0</v>
      </c>
      <c r="CJ62" s="159">
        <v>0</v>
      </c>
      <c r="CK62" s="159">
        <v>28000000</v>
      </c>
      <c r="CL62" s="159">
        <v>46000000</v>
      </c>
      <c r="CM62" s="159">
        <v>46000000</v>
      </c>
      <c r="CN62" s="159">
        <v>0</v>
      </c>
      <c r="CO62" s="159">
        <v>0</v>
      </c>
      <c r="CP62" s="159">
        <v>0</v>
      </c>
      <c r="CQ62" s="159">
        <v>0</v>
      </c>
      <c r="CR62" s="159">
        <v>0</v>
      </c>
      <c r="CS62" s="159">
        <v>0</v>
      </c>
      <c r="CT62" s="159">
        <v>0</v>
      </c>
      <c r="CU62" s="159">
        <v>0</v>
      </c>
      <c r="CV62" s="159">
        <v>0</v>
      </c>
      <c r="CW62" s="159">
        <v>0</v>
      </c>
      <c r="CX62" s="159">
        <v>0</v>
      </c>
      <c r="CY62" s="159" t="s">
        <v>931</v>
      </c>
      <c r="CZ62" s="159">
        <v>0</v>
      </c>
      <c r="DA62" s="159">
        <v>0</v>
      </c>
      <c r="DB62" s="159">
        <v>0</v>
      </c>
      <c r="DC62" s="159">
        <v>0</v>
      </c>
      <c r="DD62" s="159">
        <v>0</v>
      </c>
      <c r="DE62" s="159">
        <v>0</v>
      </c>
      <c r="DF62" s="159">
        <v>0</v>
      </c>
      <c r="DG62" s="159">
        <v>0</v>
      </c>
      <c r="DH62" s="159">
        <v>0</v>
      </c>
      <c r="DI62" s="159">
        <v>0</v>
      </c>
      <c r="DJ62" s="159">
        <v>0</v>
      </c>
      <c r="DK62" s="159">
        <v>0</v>
      </c>
      <c r="DL62" s="159">
        <v>0</v>
      </c>
      <c r="DM62" s="159">
        <v>0</v>
      </c>
      <c r="DN62" s="159">
        <v>0</v>
      </c>
      <c r="DO62" s="159">
        <v>0</v>
      </c>
      <c r="DP62" s="159">
        <v>0</v>
      </c>
      <c r="DQ62" s="159">
        <v>0</v>
      </c>
      <c r="DR62" s="159">
        <v>0</v>
      </c>
      <c r="DS62" s="159">
        <v>0</v>
      </c>
      <c r="DT62" s="159">
        <v>0</v>
      </c>
      <c r="DU62" s="159">
        <v>0</v>
      </c>
      <c r="DV62" s="159">
        <v>0</v>
      </c>
      <c r="DW62" s="159">
        <v>0</v>
      </c>
      <c r="DX62" s="159">
        <v>0</v>
      </c>
      <c r="DY62" s="159">
        <v>0</v>
      </c>
      <c r="DZ62" s="159">
        <v>0</v>
      </c>
      <c r="EA62" s="159">
        <v>0</v>
      </c>
      <c r="EB62" s="159">
        <v>0</v>
      </c>
      <c r="EC62" s="159">
        <v>0</v>
      </c>
      <c r="ED62" s="159">
        <v>0</v>
      </c>
      <c r="EE62" s="159">
        <v>0</v>
      </c>
      <c r="EF62" s="159">
        <v>0</v>
      </c>
      <c r="EG62" s="159">
        <v>0</v>
      </c>
      <c r="EH62" s="159">
        <v>0</v>
      </c>
      <c r="EI62" s="159">
        <v>0</v>
      </c>
      <c r="EJ62" s="159">
        <v>0</v>
      </c>
      <c r="EK62" s="159">
        <v>0</v>
      </c>
      <c r="EL62" s="159">
        <v>0</v>
      </c>
      <c r="EM62" s="159">
        <v>28000000</v>
      </c>
      <c r="EN62" s="159">
        <v>0</v>
      </c>
      <c r="EO62" s="159">
        <v>0</v>
      </c>
      <c r="EP62" s="159">
        <v>28000000</v>
      </c>
      <c r="EQ62" s="159">
        <v>28000000</v>
      </c>
      <c r="ER62" s="159">
        <v>28000000</v>
      </c>
      <c r="ES62" s="159">
        <v>0</v>
      </c>
      <c r="ET62" s="159">
        <v>0</v>
      </c>
      <c r="EU62" s="159">
        <v>0</v>
      </c>
      <c r="EV62" s="159">
        <v>0</v>
      </c>
      <c r="EW62" s="159">
        <v>0</v>
      </c>
      <c r="EX62" s="159">
        <v>0</v>
      </c>
      <c r="EY62" s="159">
        <v>0</v>
      </c>
      <c r="EZ62" s="159">
        <v>0</v>
      </c>
      <c r="FA62" s="159">
        <v>0</v>
      </c>
      <c r="FB62" s="159">
        <v>0</v>
      </c>
      <c r="FC62" s="159">
        <v>0</v>
      </c>
      <c r="FD62" s="159">
        <v>0</v>
      </c>
      <c r="FE62" s="159">
        <v>0</v>
      </c>
      <c r="FF62" s="159">
        <v>0</v>
      </c>
      <c r="FG62" s="159">
        <v>0</v>
      </c>
      <c r="FH62" s="159">
        <v>0</v>
      </c>
      <c r="FI62" s="159">
        <v>0</v>
      </c>
      <c r="FJ62" s="159">
        <v>0</v>
      </c>
      <c r="FK62" s="159">
        <v>0</v>
      </c>
      <c r="FL62" s="159">
        <v>0</v>
      </c>
      <c r="FM62" s="159">
        <v>0</v>
      </c>
      <c r="FN62" s="159">
        <v>0</v>
      </c>
      <c r="FO62" s="159">
        <v>0</v>
      </c>
      <c r="FP62" s="159">
        <v>0</v>
      </c>
      <c r="FQ62" s="159">
        <v>0</v>
      </c>
      <c r="FR62" s="159">
        <v>0</v>
      </c>
      <c r="FS62" s="159">
        <v>0</v>
      </c>
      <c r="FT62" s="159">
        <v>0</v>
      </c>
      <c r="FU62" s="159">
        <v>0</v>
      </c>
      <c r="FV62" s="159">
        <v>0</v>
      </c>
      <c r="FW62" s="159">
        <v>0</v>
      </c>
      <c r="FX62" s="159">
        <v>0</v>
      </c>
      <c r="FY62" s="159">
        <v>0</v>
      </c>
      <c r="FZ62" s="159">
        <v>0</v>
      </c>
      <c r="GA62" s="159">
        <v>0</v>
      </c>
      <c r="GB62" s="159">
        <v>0</v>
      </c>
      <c r="GC62" s="159">
        <v>0</v>
      </c>
      <c r="GD62" s="159">
        <v>0</v>
      </c>
      <c r="GE62" s="159">
        <v>0</v>
      </c>
      <c r="GF62" s="159">
        <v>0</v>
      </c>
      <c r="GG62" s="159">
        <v>0</v>
      </c>
      <c r="GH62" s="159">
        <v>0</v>
      </c>
      <c r="GI62" s="159">
        <v>20000000</v>
      </c>
      <c r="GJ62" s="159">
        <v>0</v>
      </c>
      <c r="GK62" s="159">
        <v>0</v>
      </c>
      <c r="GL62" s="159">
        <v>0</v>
      </c>
      <c r="GM62" s="159">
        <v>0</v>
      </c>
      <c r="GN62" s="159">
        <v>0</v>
      </c>
      <c r="GO62" s="159">
        <v>0</v>
      </c>
      <c r="GP62" s="159">
        <v>0</v>
      </c>
      <c r="GQ62" s="159">
        <v>20000000</v>
      </c>
      <c r="GR62" s="159">
        <v>28000000</v>
      </c>
      <c r="GS62" s="159">
        <v>0</v>
      </c>
      <c r="GT62" s="159">
        <v>0</v>
      </c>
      <c r="GU62" s="159">
        <v>28000000</v>
      </c>
      <c r="GV62" s="159">
        <v>48000000</v>
      </c>
      <c r="GW62" s="159">
        <v>48000000</v>
      </c>
      <c r="GX62" s="160">
        <v>167000000</v>
      </c>
    </row>
    <row r="63" spans="1:206">
      <c r="A63" s="156">
        <v>330107400</v>
      </c>
      <c r="B63" s="156" t="s">
        <v>1038</v>
      </c>
      <c r="C63" s="157">
        <v>59</v>
      </c>
      <c r="D63" s="158" t="str">
        <f>_xlfn.XLOOKUP(C63,'[1]Estrategico f'!B:B,'[1]Estrategico f'!U:U,"",0)</f>
        <v>Encuentros realizados</v>
      </c>
      <c r="E63" s="158" t="str">
        <f>_xlfn.XLOOKUP(C63,'[1]Estrategico f'!B:B,'[1]Estrategico f'!V:V,"",0)</f>
        <v>Encuentros de áreas artísticas, las redes y patrimonio cultural</v>
      </c>
      <c r="F63" s="159">
        <v>59700000</v>
      </c>
      <c r="G63" s="159">
        <v>80000000</v>
      </c>
      <c r="H63" s="159">
        <v>0</v>
      </c>
      <c r="I63" s="159">
        <v>0</v>
      </c>
      <c r="J63" s="159">
        <v>0</v>
      </c>
      <c r="K63" s="159">
        <v>0</v>
      </c>
      <c r="L63" s="159">
        <v>0</v>
      </c>
      <c r="M63" s="159">
        <v>0</v>
      </c>
      <c r="N63" s="159">
        <v>139700000</v>
      </c>
      <c r="O63" s="159">
        <v>14000000</v>
      </c>
      <c r="P63" s="159">
        <v>0</v>
      </c>
      <c r="Q63" s="159">
        <v>0</v>
      </c>
      <c r="R63" s="159">
        <v>14000000</v>
      </c>
      <c r="S63" s="159">
        <v>153700000</v>
      </c>
      <c r="T63" s="159">
        <v>59700000</v>
      </c>
      <c r="U63" s="159">
        <v>80000000</v>
      </c>
      <c r="V63" s="159">
        <v>0</v>
      </c>
      <c r="W63" s="159">
        <v>0</v>
      </c>
      <c r="X63" s="159">
        <v>0</v>
      </c>
      <c r="Y63" s="159">
        <v>0</v>
      </c>
      <c r="Z63" s="159">
        <v>0</v>
      </c>
      <c r="AA63" s="159">
        <v>0</v>
      </c>
      <c r="AB63" s="159">
        <v>139700000</v>
      </c>
      <c r="AC63" s="159">
        <v>14000000</v>
      </c>
      <c r="AD63" s="159">
        <v>0</v>
      </c>
      <c r="AE63" s="159">
        <v>0</v>
      </c>
      <c r="AF63" s="159">
        <v>14000000</v>
      </c>
      <c r="AG63" s="159">
        <v>153700000</v>
      </c>
      <c r="AH63" s="159">
        <v>307400000</v>
      </c>
      <c r="AI63" s="159">
        <v>0</v>
      </c>
      <c r="AJ63" s="159">
        <v>0</v>
      </c>
      <c r="AK63" s="159">
        <v>0</v>
      </c>
      <c r="AL63" s="159">
        <v>0</v>
      </c>
      <c r="AM63" s="159">
        <v>0</v>
      </c>
      <c r="AN63" s="159">
        <v>0</v>
      </c>
      <c r="AO63" s="159">
        <v>0</v>
      </c>
      <c r="AP63" s="159">
        <v>0</v>
      </c>
      <c r="AQ63" s="159">
        <v>0</v>
      </c>
      <c r="AR63" s="159">
        <v>0</v>
      </c>
      <c r="AS63" s="159">
        <v>0</v>
      </c>
      <c r="AT63" s="159">
        <v>0</v>
      </c>
      <c r="AU63" s="159">
        <v>0</v>
      </c>
      <c r="AV63" s="159">
        <v>0</v>
      </c>
      <c r="AW63" s="159">
        <v>0</v>
      </c>
      <c r="AX63" s="159">
        <v>0</v>
      </c>
      <c r="AY63" s="159">
        <v>0</v>
      </c>
      <c r="AZ63" s="159">
        <v>0</v>
      </c>
      <c r="BA63" s="159">
        <v>0</v>
      </c>
      <c r="BB63" s="159">
        <v>0</v>
      </c>
      <c r="BC63" s="159">
        <v>0</v>
      </c>
      <c r="BD63" s="159">
        <v>0</v>
      </c>
      <c r="BE63" s="159">
        <v>0</v>
      </c>
      <c r="BF63" s="159">
        <v>0</v>
      </c>
      <c r="BG63" s="159">
        <v>0</v>
      </c>
      <c r="BH63" s="159">
        <v>0</v>
      </c>
      <c r="BI63" s="159">
        <v>0</v>
      </c>
      <c r="BJ63" s="159">
        <v>0</v>
      </c>
      <c r="BK63" s="159">
        <v>35750000</v>
      </c>
      <c r="BL63" s="159">
        <v>85000000</v>
      </c>
      <c r="BM63" s="159">
        <v>0</v>
      </c>
      <c r="BN63" s="159">
        <v>0</v>
      </c>
      <c r="BO63" s="159">
        <v>0</v>
      </c>
      <c r="BP63" s="159">
        <v>0</v>
      </c>
      <c r="BQ63" s="159">
        <v>0</v>
      </c>
      <c r="BR63" s="159">
        <v>0</v>
      </c>
      <c r="BS63" s="159">
        <v>120750000</v>
      </c>
      <c r="BT63" s="159">
        <v>14000000</v>
      </c>
      <c r="BU63" s="159">
        <v>0</v>
      </c>
      <c r="BV63" s="159">
        <v>0</v>
      </c>
      <c r="BW63" s="159">
        <v>14000000</v>
      </c>
      <c r="BX63" s="159">
        <v>134750000</v>
      </c>
      <c r="BY63" s="159">
        <v>35750000</v>
      </c>
      <c r="BZ63" s="159">
        <v>85000000</v>
      </c>
      <c r="CA63" s="159">
        <v>0</v>
      </c>
      <c r="CB63" s="159">
        <v>0</v>
      </c>
      <c r="CC63" s="159">
        <v>0</v>
      </c>
      <c r="CD63" s="159">
        <v>0</v>
      </c>
      <c r="CE63" s="159">
        <v>0</v>
      </c>
      <c r="CF63" s="159">
        <v>0</v>
      </c>
      <c r="CG63" s="159">
        <v>120750000</v>
      </c>
      <c r="CH63" s="159">
        <v>14000000</v>
      </c>
      <c r="CI63" s="159">
        <v>0</v>
      </c>
      <c r="CJ63" s="159">
        <v>0</v>
      </c>
      <c r="CK63" s="159">
        <v>14000000</v>
      </c>
      <c r="CL63" s="159">
        <v>134750000</v>
      </c>
      <c r="CM63" s="159">
        <v>269500000</v>
      </c>
      <c r="CN63" s="159">
        <v>0</v>
      </c>
      <c r="CO63" s="159">
        <v>0</v>
      </c>
      <c r="CP63" s="159">
        <v>0</v>
      </c>
      <c r="CQ63" s="159">
        <v>0</v>
      </c>
      <c r="CR63" s="159">
        <v>0</v>
      </c>
      <c r="CS63" s="159">
        <v>0</v>
      </c>
      <c r="CT63" s="159">
        <v>0</v>
      </c>
      <c r="CU63" s="159">
        <v>0</v>
      </c>
      <c r="CV63" s="159">
        <v>0</v>
      </c>
      <c r="CW63" s="159">
        <v>0</v>
      </c>
      <c r="CX63" s="159">
        <v>0</v>
      </c>
      <c r="CY63" s="159" t="s">
        <v>931</v>
      </c>
      <c r="CZ63" s="159">
        <v>0</v>
      </c>
      <c r="DA63" s="159">
        <v>0</v>
      </c>
      <c r="DB63" s="159">
        <v>0</v>
      </c>
      <c r="DC63" s="159">
        <v>0</v>
      </c>
      <c r="DD63" s="159">
        <v>0</v>
      </c>
      <c r="DE63" s="159">
        <v>0</v>
      </c>
      <c r="DF63" s="159">
        <v>0</v>
      </c>
      <c r="DG63" s="159">
        <v>0</v>
      </c>
      <c r="DH63" s="159">
        <v>0</v>
      </c>
      <c r="DI63" s="159">
        <v>0</v>
      </c>
      <c r="DJ63" s="159">
        <v>0</v>
      </c>
      <c r="DK63" s="159">
        <v>0</v>
      </c>
      <c r="DL63" s="159">
        <v>0</v>
      </c>
      <c r="DM63" s="159">
        <v>0</v>
      </c>
      <c r="DN63" s="159">
        <v>0</v>
      </c>
      <c r="DO63" s="159">
        <v>0</v>
      </c>
      <c r="DP63" s="159">
        <v>42500000</v>
      </c>
      <c r="DQ63" s="159">
        <v>90000000</v>
      </c>
      <c r="DR63" s="159">
        <v>0</v>
      </c>
      <c r="DS63" s="159">
        <v>0</v>
      </c>
      <c r="DT63" s="159">
        <v>0</v>
      </c>
      <c r="DU63" s="159">
        <v>0</v>
      </c>
      <c r="DV63" s="159">
        <v>0</v>
      </c>
      <c r="DW63" s="159">
        <v>0</v>
      </c>
      <c r="DX63" s="159">
        <v>132500000</v>
      </c>
      <c r="DY63" s="159">
        <v>14000000</v>
      </c>
      <c r="DZ63" s="159">
        <v>0</v>
      </c>
      <c r="EA63" s="159">
        <v>0</v>
      </c>
      <c r="EB63" s="159">
        <v>14000000</v>
      </c>
      <c r="EC63" s="159">
        <v>146500000</v>
      </c>
      <c r="ED63" s="159">
        <v>42500000</v>
      </c>
      <c r="EE63" s="159">
        <v>90000000</v>
      </c>
      <c r="EF63" s="159">
        <v>0</v>
      </c>
      <c r="EG63" s="159">
        <v>0</v>
      </c>
      <c r="EH63" s="159">
        <v>0</v>
      </c>
      <c r="EI63" s="159">
        <v>0</v>
      </c>
      <c r="EJ63" s="159">
        <v>0</v>
      </c>
      <c r="EK63" s="159">
        <v>0</v>
      </c>
      <c r="EL63" s="159">
        <v>132500000</v>
      </c>
      <c r="EM63" s="159">
        <v>14000000</v>
      </c>
      <c r="EN63" s="159">
        <v>0</v>
      </c>
      <c r="EO63" s="159">
        <v>0</v>
      </c>
      <c r="EP63" s="159">
        <v>14000000</v>
      </c>
      <c r="EQ63" s="159">
        <v>146500000</v>
      </c>
      <c r="ER63" s="159">
        <v>293000000</v>
      </c>
      <c r="ES63" s="159">
        <v>0</v>
      </c>
      <c r="ET63" s="159">
        <v>0</v>
      </c>
      <c r="EU63" s="159">
        <v>0</v>
      </c>
      <c r="EV63" s="159">
        <v>0</v>
      </c>
      <c r="EW63" s="159">
        <v>0</v>
      </c>
      <c r="EX63" s="159">
        <v>0</v>
      </c>
      <c r="EY63" s="159">
        <v>0</v>
      </c>
      <c r="EZ63" s="159">
        <v>0</v>
      </c>
      <c r="FA63" s="159">
        <v>0</v>
      </c>
      <c r="FB63" s="159">
        <v>0</v>
      </c>
      <c r="FC63" s="159">
        <v>0</v>
      </c>
      <c r="FD63" s="159">
        <v>0</v>
      </c>
      <c r="FE63" s="159">
        <v>0</v>
      </c>
      <c r="FF63" s="159">
        <v>0</v>
      </c>
      <c r="FG63" s="159">
        <v>0</v>
      </c>
      <c r="FH63" s="159">
        <v>0</v>
      </c>
      <c r="FI63" s="159">
        <v>0</v>
      </c>
      <c r="FJ63" s="159">
        <v>0</v>
      </c>
      <c r="FK63" s="159">
        <v>0</v>
      </c>
      <c r="FL63" s="159">
        <v>0</v>
      </c>
      <c r="FM63" s="159">
        <v>0</v>
      </c>
      <c r="FN63" s="159">
        <v>0</v>
      </c>
      <c r="FO63" s="159">
        <v>0</v>
      </c>
      <c r="FP63" s="159">
        <v>0</v>
      </c>
      <c r="FQ63" s="159">
        <v>0</v>
      </c>
      <c r="FR63" s="159">
        <v>0</v>
      </c>
      <c r="FS63" s="159">
        <v>0</v>
      </c>
      <c r="FT63" s="159">
        <v>0</v>
      </c>
      <c r="FU63" s="159">
        <v>57500000</v>
      </c>
      <c r="FV63" s="159">
        <v>95000000</v>
      </c>
      <c r="FW63" s="159">
        <v>0</v>
      </c>
      <c r="FX63" s="159">
        <v>0</v>
      </c>
      <c r="FY63" s="159">
        <v>0</v>
      </c>
      <c r="FZ63" s="159">
        <v>0</v>
      </c>
      <c r="GA63" s="159">
        <v>0</v>
      </c>
      <c r="GB63" s="159">
        <v>0</v>
      </c>
      <c r="GC63" s="159">
        <v>152500000</v>
      </c>
      <c r="GD63" s="159">
        <v>14000000</v>
      </c>
      <c r="GE63" s="159">
        <v>0</v>
      </c>
      <c r="GF63" s="159">
        <v>0</v>
      </c>
      <c r="GG63" s="159">
        <v>14000000</v>
      </c>
      <c r="GH63" s="159">
        <v>166500000</v>
      </c>
      <c r="GI63" s="159">
        <v>57500000</v>
      </c>
      <c r="GJ63" s="159">
        <v>95000000</v>
      </c>
      <c r="GK63" s="159">
        <v>0</v>
      </c>
      <c r="GL63" s="159">
        <v>0</v>
      </c>
      <c r="GM63" s="159">
        <v>0</v>
      </c>
      <c r="GN63" s="159">
        <v>0</v>
      </c>
      <c r="GO63" s="159">
        <v>0</v>
      </c>
      <c r="GP63" s="159">
        <v>0</v>
      </c>
      <c r="GQ63" s="159">
        <v>152500000</v>
      </c>
      <c r="GR63" s="159">
        <v>14000000</v>
      </c>
      <c r="GS63" s="159">
        <v>0</v>
      </c>
      <c r="GT63" s="159">
        <v>0</v>
      </c>
      <c r="GU63" s="159">
        <v>14000000</v>
      </c>
      <c r="GV63" s="159">
        <v>166500000</v>
      </c>
      <c r="GW63" s="159">
        <v>333000000</v>
      </c>
      <c r="GX63" s="160">
        <v>1202900000</v>
      </c>
    </row>
    <row r="64" spans="1:206" ht="28.8">
      <c r="A64" s="156">
        <v>330107401</v>
      </c>
      <c r="B64" s="156" t="s">
        <v>1038</v>
      </c>
      <c r="C64" s="157">
        <v>60</v>
      </c>
      <c r="D64" s="158" t="str">
        <f>_xlfn.XLOOKUP(C64,'[1]Estrategico f'!B:B,'[1]Estrategico f'!U:U,"",0)</f>
        <v>Sesiones de Consejos realizadas en el área de Teatro y Circo</v>
      </c>
      <c r="E64" s="158" t="str">
        <f>_xlfn.XLOOKUP(C64,'[1]Estrategico f'!B:B,'[1]Estrategico f'!V:V,"",0)</f>
        <v>Reuniones de los consejos de teatro y de circo</v>
      </c>
      <c r="F64" s="159">
        <v>8500000</v>
      </c>
      <c r="G64" s="159">
        <v>6000000</v>
      </c>
      <c r="H64" s="159">
        <v>0</v>
      </c>
      <c r="I64" s="159">
        <v>0</v>
      </c>
      <c r="J64" s="159">
        <v>0</v>
      </c>
      <c r="K64" s="159">
        <v>0</v>
      </c>
      <c r="L64" s="159">
        <v>0</v>
      </c>
      <c r="M64" s="159">
        <v>0</v>
      </c>
      <c r="N64" s="159">
        <v>14500000</v>
      </c>
      <c r="O64" s="159">
        <v>14000000</v>
      </c>
      <c r="P64" s="159">
        <v>0</v>
      </c>
      <c r="Q64" s="159">
        <v>0</v>
      </c>
      <c r="R64" s="159">
        <v>14000000</v>
      </c>
      <c r="S64" s="159">
        <v>28500000</v>
      </c>
      <c r="T64" s="159">
        <v>8500000</v>
      </c>
      <c r="U64" s="159">
        <v>6000000</v>
      </c>
      <c r="V64" s="159">
        <v>0</v>
      </c>
      <c r="W64" s="159">
        <v>0</v>
      </c>
      <c r="X64" s="159">
        <v>0</v>
      </c>
      <c r="Y64" s="159">
        <v>0</v>
      </c>
      <c r="Z64" s="159">
        <v>0</v>
      </c>
      <c r="AA64" s="159">
        <v>0</v>
      </c>
      <c r="AB64" s="159">
        <v>14500000</v>
      </c>
      <c r="AC64" s="159">
        <v>14000000</v>
      </c>
      <c r="AD64" s="159">
        <v>0</v>
      </c>
      <c r="AE64" s="159">
        <v>0</v>
      </c>
      <c r="AF64" s="159">
        <v>14000000</v>
      </c>
      <c r="AG64" s="159">
        <v>28500000</v>
      </c>
      <c r="AH64" s="159">
        <v>57000000</v>
      </c>
      <c r="AI64" s="159">
        <v>0</v>
      </c>
      <c r="AJ64" s="159">
        <v>0</v>
      </c>
      <c r="AK64" s="159">
        <v>0</v>
      </c>
      <c r="AL64" s="159">
        <v>0</v>
      </c>
      <c r="AM64" s="159">
        <v>0</v>
      </c>
      <c r="AN64" s="159">
        <v>0</v>
      </c>
      <c r="AO64" s="159">
        <v>0</v>
      </c>
      <c r="AP64" s="159">
        <v>0</v>
      </c>
      <c r="AQ64" s="159">
        <v>0</v>
      </c>
      <c r="AR64" s="159">
        <v>0</v>
      </c>
      <c r="AS64" s="159">
        <v>0</v>
      </c>
      <c r="AT64" s="159">
        <v>0</v>
      </c>
      <c r="AU64" s="159">
        <v>0</v>
      </c>
      <c r="AV64" s="159">
        <v>0</v>
      </c>
      <c r="AW64" s="159">
        <v>9000000</v>
      </c>
      <c r="AX64" s="159">
        <v>6000000</v>
      </c>
      <c r="AY64" s="159">
        <v>0</v>
      </c>
      <c r="AZ64" s="159">
        <v>0</v>
      </c>
      <c r="BA64" s="159">
        <v>0</v>
      </c>
      <c r="BB64" s="159">
        <v>0</v>
      </c>
      <c r="BC64" s="159">
        <v>0</v>
      </c>
      <c r="BD64" s="159">
        <v>0</v>
      </c>
      <c r="BE64" s="159">
        <v>15000000</v>
      </c>
      <c r="BF64" s="159">
        <v>14000000</v>
      </c>
      <c r="BG64" s="159">
        <v>0</v>
      </c>
      <c r="BH64" s="159">
        <v>0</v>
      </c>
      <c r="BI64" s="159">
        <v>14000000</v>
      </c>
      <c r="BJ64" s="159">
        <v>29000000</v>
      </c>
      <c r="BK64" s="159">
        <v>0</v>
      </c>
      <c r="BL64" s="159">
        <v>0</v>
      </c>
      <c r="BM64" s="159">
        <v>0</v>
      </c>
      <c r="BN64" s="159">
        <v>0</v>
      </c>
      <c r="BO64" s="159">
        <v>0</v>
      </c>
      <c r="BP64" s="159">
        <v>0</v>
      </c>
      <c r="BQ64" s="159">
        <v>0</v>
      </c>
      <c r="BR64" s="159">
        <v>0</v>
      </c>
      <c r="BS64" s="159">
        <v>0</v>
      </c>
      <c r="BT64" s="159">
        <v>0</v>
      </c>
      <c r="BU64" s="159">
        <v>0</v>
      </c>
      <c r="BV64" s="159">
        <v>0</v>
      </c>
      <c r="BW64" s="159">
        <v>0</v>
      </c>
      <c r="BX64" s="159">
        <v>0</v>
      </c>
      <c r="BY64" s="159">
        <v>9000000</v>
      </c>
      <c r="BZ64" s="159">
        <v>6000000</v>
      </c>
      <c r="CA64" s="159">
        <v>0</v>
      </c>
      <c r="CB64" s="159">
        <v>0</v>
      </c>
      <c r="CC64" s="159">
        <v>0</v>
      </c>
      <c r="CD64" s="159">
        <v>0</v>
      </c>
      <c r="CE64" s="159">
        <v>0</v>
      </c>
      <c r="CF64" s="159">
        <v>0</v>
      </c>
      <c r="CG64" s="159">
        <v>15000000</v>
      </c>
      <c r="CH64" s="159">
        <v>14000000</v>
      </c>
      <c r="CI64" s="159">
        <v>0</v>
      </c>
      <c r="CJ64" s="159">
        <v>0</v>
      </c>
      <c r="CK64" s="159">
        <v>14000000</v>
      </c>
      <c r="CL64" s="159">
        <v>29000000</v>
      </c>
      <c r="CM64" s="159">
        <v>58000000</v>
      </c>
      <c r="CN64" s="159">
        <v>0</v>
      </c>
      <c r="CO64" s="159">
        <v>0</v>
      </c>
      <c r="CP64" s="159">
        <v>0</v>
      </c>
      <c r="CQ64" s="159">
        <v>0</v>
      </c>
      <c r="CR64" s="159">
        <v>0</v>
      </c>
      <c r="CS64" s="159">
        <v>0</v>
      </c>
      <c r="CT64" s="159">
        <v>0</v>
      </c>
      <c r="CU64" s="159">
        <v>0</v>
      </c>
      <c r="CV64" s="159">
        <v>0</v>
      </c>
      <c r="CW64" s="159">
        <v>0</v>
      </c>
      <c r="CX64" s="159">
        <v>0</v>
      </c>
      <c r="CY64" s="159" t="s">
        <v>931</v>
      </c>
      <c r="CZ64" s="159">
        <v>0</v>
      </c>
      <c r="DA64" s="159">
        <v>0</v>
      </c>
      <c r="DB64" s="159">
        <v>9500000</v>
      </c>
      <c r="DC64" s="159">
        <v>6000000</v>
      </c>
      <c r="DD64" s="159">
        <v>0</v>
      </c>
      <c r="DE64" s="159">
        <v>0</v>
      </c>
      <c r="DF64" s="159">
        <v>0</v>
      </c>
      <c r="DG64" s="159">
        <v>0</v>
      </c>
      <c r="DH64" s="159">
        <v>0</v>
      </c>
      <c r="DI64" s="159">
        <v>0</v>
      </c>
      <c r="DJ64" s="159">
        <v>15500000</v>
      </c>
      <c r="DK64" s="159">
        <v>14000000</v>
      </c>
      <c r="DL64" s="159">
        <v>0</v>
      </c>
      <c r="DM64" s="159">
        <v>0</v>
      </c>
      <c r="DN64" s="159">
        <v>14000000</v>
      </c>
      <c r="DO64" s="159">
        <v>29500000</v>
      </c>
      <c r="DP64" s="159">
        <v>0</v>
      </c>
      <c r="DQ64" s="159">
        <v>0</v>
      </c>
      <c r="DR64" s="159">
        <v>0</v>
      </c>
      <c r="DS64" s="159">
        <v>0</v>
      </c>
      <c r="DT64" s="159">
        <v>0</v>
      </c>
      <c r="DU64" s="159">
        <v>0</v>
      </c>
      <c r="DV64" s="159">
        <v>0</v>
      </c>
      <c r="DW64" s="159">
        <v>0</v>
      </c>
      <c r="DX64" s="159">
        <v>0</v>
      </c>
      <c r="DY64" s="159">
        <v>0</v>
      </c>
      <c r="DZ64" s="159">
        <v>0</v>
      </c>
      <c r="EA64" s="159">
        <v>0</v>
      </c>
      <c r="EB64" s="159">
        <v>0</v>
      </c>
      <c r="EC64" s="159">
        <v>0</v>
      </c>
      <c r="ED64" s="159">
        <v>9500000</v>
      </c>
      <c r="EE64" s="159">
        <v>6000000</v>
      </c>
      <c r="EF64" s="159">
        <v>0</v>
      </c>
      <c r="EG64" s="159">
        <v>0</v>
      </c>
      <c r="EH64" s="159">
        <v>0</v>
      </c>
      <c r="EI64" s="159">
        <v>0</v>
      </c>
      <c r="EJ64" s="159">
        <v>0</v>
      </c>
      <c r="EK64" s="159">
        <v>0</v>
      </c>
      <c r="EL64" s="159">
        <v>15500000</v>
      </c>
      <c r="EM64" s="159">
        <v>14000000</v>
      </c>
      <c r="EN64" s="159">
        <v>0</v>
      </c>
      <c r="EO64" s="159">
        <v>0</v>
      </c>
      <c r="EP64" s="159">
        <v>14000000</v>
      </c>
      <c r="EQ64" s="159">
        <v>29500000</v>
      </c>
      <c r="ER64" s="159">
        <v>59000000</v>
      </c>
      <c r="ES64" s="159">
        <v>0</v>
      </c>
      <c r="ET64" s="159">
        <v>0</v>
      </c>
      <c r="EU64" s="159">
        <v>0</v>
      </c>
      <c r="EV64" s="159">
        <v>0</v>
      </c>
      <c r="EW64" s="159">
        <v>0</v>
      </c>
      <c r="EX64" s="159">
        <v>0</v>
      </c>
      <c r="EY64" s="159">
        <v>0</v>
      </c>
      <c r="EZ64" s="159">
        <v>0</v>
      </c>
      <c r="FA64" s="159">
        <v>0</v>
      </c>
      <c r="FB64" s="159">
        <v>0</v>
      </c>
      <c r="FC64" s="159">
        <v>0</v>
      </c>
      <c r="FD64" s="159">
        <v>0</v>
      </c>
      <c r="FE64" s="159">
        <v>0</v>
      </c>
      <c r="FF64" s="159">
        <v>0</v>
      </c>
      <c r="FG64" s="159">
        <v>10000000</v>
      </c>
      <c r="FH64" s="159">
        <v>6000000</v>
      </c>
      <c r="FI64" s="159">
        <v>0</v>
      </c>
      <c r="FJ64" s="159">
        <v>0</v>
      </c>
      <c r="FK64" s="159">
        <v>0</v>
      </c>
      <c r="FL64" s="159">
        <v>0</v>
      </c>
      <c r="FM64" s="159">
        <v>0</v>
      </c>
      <c r="FN64" s="159">
        <v>0</v>
      </c>
      <c r="FO64" s="159">
        <v>16000000</v>
      </c>
      <c r="FP64" s="159">
        <v>14000000</v>
      </c>
      <c r="FQ64" s="159">
        <v>0</v>
      </c>
      <c r="FR64" s="159">
        <v>0</v>
      </c>
      <c r="FS64" s="159">
        <v>14000000</v>
      </c>
      <c r="FT64" s="159">
        <v>30000000</v>
      </c>
      <c r="FU64" s="159">
        <v>0</v>
      </c>
      <c r="FV64" s="159">
        <v>0</v>
      </c>
      <c r="FW64" s="159">
        <v>0</v>
      </c>
      <c r="FX64" s="159">
        <v>0</v>
      </c>
      <c r="FY64" s="159">
        <v>0</v>
      </c>
      <c r="FZ64" s="159">
        <v>0</v>
      </c>
      <c r="GA64" s="159">
        <v>0</v>
      </c>
      <c r="GB64" s="159">
        <v>0</v>
      </c>
      <c r="GC64" s="159">
        <v>0</v>
      </c>
      <c r="GD64" s="159">
        <v>0</v>
      </c>
      <c r="GE64" s="159">
        <v>0</v>
      </c>
      <c r="GF64" s="159">
        <v>0</v>
      </c>
      <c r="GG64" s="159">
        <v>0</v>
      </c>
      <c r="GH64" s="159">
        <v>0</v>
      </c>
      <c r="GI64" s="159">
        <v>10000000</v>
      </c>
      <c r="GJ64" s="159">
        <v>6000000</v>
      </c>
      <c r="GK64" s="159">
        <v>0</v>
      </c>
      <c r="GL64" s="159">
        <v>0</v>
      </c>
      <c r="GM64" s="159">
        <v>0</v>
      </c>
      <c r="GN64" s="159">
        <v>0</v>
      </c>
      <c r="GO64" s="159">
        <v>0</v>
      </c>
      <c r="GP64" s="159">
        <v>0</v>
      </c>
      <c r="GQ64" s="159">
        <v>16000000</v>
      </c>
      <c r="GR64" s="159">
        <v>14000000</v>
      </c>
      <c r="GS64" s="159">
        <v>0</v>
      </c>
      <c r="GT64" s="159">
        <v>0</v>
      </c>
      <c r="GU64" s="159">
        <v>14000000</v>
      </c>
      <c r="GV64" s="159">
        <v>30000000</v>
      </c>
      <c r="GW64" s="159">
        <v>60000000</v>
      </c>
      <c r="GX64" s="160">
        <v>234000000</v>
      </c>
    </row>
    <row r="65" spans="1:206" ht="28.8">
      <c r="A65" s="156">
        <v>330107402</v>
      </c>
      <c r="B65" s="156" t="s">
        <v>1038</v>
      </c>
      <c r="C65" s="157">
        <v>61</v>
      </c>
      <c r="D65" s="158" t="str">
        <f>_xlfn.XLOOKUP(C65,'[1]Estrategico f'!B:B,'[1]Estrategico f'!U:U,"",0)</f>
        <v>Sesiones de Consejos realizadas en el área de Literatura y Libro</v>
      </c>
      <c r="E65" s="158" t="str">
        <f>_xlfn.XLOOKUP(C65,'[1]Estrategico f'!B:B,'[1]Estrategico f'!V:V,"",0)</f>
        <v>Reuniones de los consejos de Literatura y CEAB</v>
      </c>
      <c r="F65" s="159">
        <v>8500000</v>
      </c>
      <c r="G65" s="159">
        <v>6000000</v>
      </c>
      <c r="H65" s="159">
        <v>0</v>
      </c>
      <c r="I65" s="159">
        <v>0</v>
      </c>
      <c r="J65" s="159">
        <v>0</v>
      </c>
      <c r="K65" s="159">
        <v>0</v>
      </c>
      <c r="L65" s="159">
        <v>0</v>
      </c>
      <c r="M65" s="159">
        <v>0</v>
      </c>
      <c r="N65" s="159">
        <v>14500000</v>
      </c>
      <c r="O65" s="159">
        <v>14000000</v>
      </c>
      <c r="P65" s="159">
        <v>0</v>
      </c>
      <c r="Q65" s="159">
        <v>0</v>
      </c>
      <c r="R65" s="159">
        <v>14000000</v>
      </c>
      <c r="S65" s="159">
        <v>28500000</v>
      </c>
      <c r="T65" s="159">
        <v>8500000</v>
      </c>
      <c r="U65" s="159">
        <v>6000000</v>
      </c>
      <c r="V65" s="159">
        <v>0</v>
      </c>
      <c r="W65" s="159">
        <v>0</v>
      </c>
      <c r="X65" s="159">
        <v>0</v>
      </c>
      <c r="Y65" s="159">
        <v>0</v>
      </c>
      <c r="Z65" s="159">
        <v>0</v>
      </c>
      <c r="AA65" s="159">
        <v>0</v>
      </c>
      <c r="AB65" s="159">
        <v>14500000</v>
      </c>
      <c r="AC65" s="159">
        <v>14000000</v>
      </c>
      <c r="AD65" s="159">
        <v>0</v>
      </c>
      <c r="AE65" s="159">
        <v>0</v>
      </c>
      <c r="AF65" s="159">
        <v>14000000</v>
      </c>
      <c r="AG65" s="159">
        <v>28500000</v>
      </c>
      <c r="AH65" s="159">
        <v>57000000</v>
      </c>
      <c r="AI65" s="159">
        <v>0</v>
      </c>
      <c r="AJ65" s="159">
        <v>0</v>
      </c>
      <c r="AK65" s="159">
        <v>0</v>
      </c>
      <c r="AL65" s="159">
        <v>0</v>
      </c>
      <c r="AM65" s="159">
        <v>0</v>
      </c>
      <c r="AN65" s="159">
        <v>0</v>
      </c>
      <c r="AO65" s="159">
        <v>0</v>
      </c>
      <c r="AP65" s="159">
        <v>0</v>
      </c>
      <c r="AQ65" s="159">
        <v>0</v>
      </c>
      <c r="AR65" s="159">
        <v>0</v>
      </c>
      <c r="AS65" s="159">
        <v>0</v>
      </c>
      <c r="AT65" s="159">
        <v>0</v>
      </c>
      <c r="AU65" s="159">
        <v>0</v>
      </c>
      <c r="AV65" s="159">
        <v>0</v>
      </c>
      <c r="AW65" s="159">
        <v>9000000</v>
      </c>
      <c r="AX65" s="159">
        <v>6000000</v>
      </c>
      <c r="AY65" s="159">
        <v>0</v>
      </c>
      <c r="AZ65" s="159">
        <v>0</v>
      </c>
      <c r="BA65" s="159">
        <v>0</v>
      </c>
      <c r="BB65" s="159">
        <v>0</v>
      </c>
      <c r="BC65" s="159">
        <v>0</v>
      </c>
      <c r="BD65" s="159">
        <v>0</v>
      </c>
      <c r="BE65" s="159">
        <v>15000000</v>
      </c>
      <c r="BF65" s="159">
        <v>14000000</v>
      </c>
      <c r="BG65" s="159">
        <v>0</v>
      </c>
      <c r="BH65" s="159">
        <v>0</v>
      </c>
      <c r="BI65" s="159">
        <v>14000000</v>
      </c>
      <c r="BJ65" s="159">
        <v>29000000</v>
      </c>
      <c r="BK65" s="159">
        <v>0</v>
      </c>
      <c r="BL65" s="159">
        <v>0</v>
      </c>
      <c r="BM65" s="159">
        <v>0</v>
      </c>
      <c r="BN65" s="159">
        <v>0</v>
      </c>
      <c r="BO65" s="159">
        <v>0</v>
      </c>
      <c r="BP65" s="159">
        <v>0</v>
      </c>
      <c r="BQ65" s="159">
        <v>0</v>
      </c>
      <c r="BR65" s="159">
        <v>0</v>
      </c>
      <c r="BS65" s="159">
        <v>0</v>
      </c>
      <c r="BT65" s="159">
        <v>0</v>
      </c>
      <c r="BU65" s="159">
        <v>0</v>
      </c>
      <c r="BV65" s="159">
        <v>0</v>
      </c>
      <c r="BW65" s="159">
        <v>0</v>
      </c>
      <c r="BX65" s="159">
        <v>0</v>
      </c>
      <c r="BY65" s="159">
        <v>9000000</v>
      </c>
      <c r="BZ65" s="159">
        <v>6000000</v>
      </c>
      <c r="CA65" s="159">
        <v>0</v>
      </c>
      <c r="CB65" s="159">
        <v>0</v>
      </c>
      <c r="CC65" s="159">
        <v>0</v>
      </c>
      <c r="CD65" s="159">
        <v>0</v>
      </c>
      <c r="CE65" s="159">
        <v>0</v>
      </c>
      <c r="CF65" s="159">
        <v>0</v>
      </c>
      <c r="CG65" s="159">
        <v>15000000</v>
      </c>
      <c r="CH65" s="159">
        <v>14000000</v>
      </c>
      <c r="CI65" s="159">
        <v>0</v>
      </c>
      <c r="CJ65" s="159">
        <v>0</v>
      </c>
      <c r="CK65" s="159">
        <v>14000000</v>
      </c>
      <c r="CL65" s="159">
        <v>29000000</v>
      </c>
      <c r="CM65" s="159">
        <v>58000000</v>
      </c>
      <c r="CN65" s="159">
        <v>0</v>
      </c>
      <c r="CO65" s="159">
        <v>0</v>
      </c>
      <c r="CP65" s="159">
        <v>0</v>
      </c>
      <c r="CQ65" s="159">
        <v>0</v>
      </c>
      <c r="CR65" s="159">
        <v>0</v>
      </c>
      <c r="CS65" s="159">
        <v>0</v>
      </c>
      <c r="CT65" s="159">
        <v>0</v>
      </c>
      <c r="CU65" s="159">
        <v>0</v>
      </c>
      <c r="CV65" s="159">
        <v>0</v>
      </c>
      <c r="CW65" s="159">
        <v>0</v>
      </c>
      <c r="CX65" s="159">
        <v>0</v>
      </c>
      <c r="CY65" s="159" t="s">
        <v>931</v>
      </c>
      <c r="CZ65" s="159">
        <v>0</v>
      </c>
      <c r="DA65" s="159">
        <v>0</v>
      </c>
      <c r="DB65" s="159">
        <v>9500000</v>
      </c>
      <c r="DC65" s="159">
        <v>6000000</v>
      </c>
      <c r="DD65" s="159">
        <v>0</v>
      </c>
      <c r="DE65" s="159">
        <v>0</v>
      </c>
      <c r="DF65" s="159">
        <v>0</v>
      </c>
      <c r="DG65" s="159">
        <v>0</v>
      </c>
      <c r="DH65" s="159">
        <v>0</v>
      </c>
      <c r="DI65" s="159">
        <v>0</v>
      </c>
      <c r="DJ65" s="159">
        <v>15500000</v>
      </c>
      <c r="DK65" s="159">
        <v>14000000</v>
      </c>
      <c r="DL65" s="159">
        <v>0</v>
      </c>
      <c r="DM65" s="159">
        <v>0</v>
      </c>
      <c r="DN65" s="159">
        <v>14000000</v>
      </c>
      <c r="DO65" s="159">
        <v>29500000</v>
      </c>
      <c r="DP65" s="159">
        <v>0</v>
      </c>
      <c r="DQ65" s="159">
        <v>0</v>
      </c>
      <c r="DR65" s="159">
        <v>0</v>
      </c>
      <c r="DS65" s="159">
        <v>0</v>
      </c>
      <c r="DT65" s="159">
        <v>0</v>
      </c>
      <c r="DU65" s="159">
        <v>0</v>
      </c>
      <c r="DV65" s="159">
        <v>0</v>
      </c>
      <c r="DW65" s="159">
        <v>0</v>
      </c>
      <c r="DX65" s="159">
        <v>0</v>
      </c>
      <c r="DY65" s="159">
        <v>0</v>
      </c>
      <c r="DZ65" s="159">
        <v>0</v>
      </c>
      <c r="EA65" s="159">
        <v>0</v>
      </c>
      <c r="EB65" s="159">
        <v>0</v>
      </c>
      <c r="EC65" s="159">
        <v>0</v>
      </c>
      <c r="ED65" s="159">
        <v>9500000</v>
      </c>
      <c r="EE65" s="159">
        <v>6000000</v>
      </c>
      <c r="EF65" s="159">
        <v>0</v>
      </c>
      <c r="EG65" s="159">
        <v>0</v>
      </c>
      <c r="EH65" s="159">
        <v>0</v>
      </c>
      <c r="EI65" s="159">
        <v>0</v>
      </c>
      <c r="EJ65" s="159">
        <v>0</v>
      </c>
      <c r="EK65" s="159">
        <v>0</v>
      </c>
      <c r="EL65" s="159">
        <v>15500000</v>
      </c>
      <c r="EM65" s="159">
        <v>14000000</v>
      </c>
      <c r="EN65" s="159">
        <v>0</v>
      </c>
      <c r="EO65" s="159">
        <v>0</v>
      </c>
      <c r="EP65" s="159">
        <v>14000000</v>
      </c>
      <c r="EQ65" s="159">
        <v>29500000</v>
      </c>
      <c r="ER65" s="159">
        <v>59000000</v>
      </c>
      <c r="ES65" s="159">
        <v>0</v>
      </c>
      <c r="ET65" s="159">
        <v>0</v>
      </c>
      <c r="EU65" s="159">
        <v>0</v>
      </c>
      <c r="EV65" s="159">
        <v>0</v>
      </c>
      <c r="EW65" s="159">
        <v>0</v>
      </c>
      <c r="EX65" s="159">
        <v>0</v>
      </c>
      <c r="EY65" s="159">
        <v>0</v>
      </c>
      <c r="EZ65" s="159">
        <v>0</v>
      </c>
      <c r="FA65" s="159">
        <v>0</v>
      </c>
      <c r="FB65" s="159">
        <v>0</v>
      </c>
      <c r="FC65" s="159">
        <v>0</v>
      </c>
      <c r="FD65" s="159">
        <v>0</v>
      </c>
      <c r="FE65" s="159">
        <v>0</v>
      </c>
      <c r="FF65" s="159">
        <v>0</v>
      </c>
      <c r="FG65" s="159">
        <v>10000000</v>
      </c>
      <c r="FH65" s="159">
        <v>6000000</v>
      </c>
      <c r="FI65" s="159">
        <v>0</v>
      </c>
      <c r="FJ65" s="159">
        <v>0</v>
      </c>
      <c r="FK65" s="159">
        <v>0</v>
      </c>
      <c r="FL65" s="159">
        <v>0</v>
      </c>
      <c r="FM65" s="159">
        <v>0</v>
      </c>
      <c r="FN65" s="159">
        <v>0</v>
      </c>
      <c r="FO65" s="159">
        <v>16000000</v>
      </c>
      <c r="FP65" s="159">
        <v>14000000</v>
      </c>
      <c r="FQ65" s="159">
        <v>0</v>
      </c>
      <c r="FR65" s="159">
        <v>0</v>
      </c>
      <c r="FS65" s="159">
        <v>14000000</v>
      </c>
      <c r="FT65" s="159">
        <v>30000000</v>
      </c>
      <c r="FU65" s="159">
        <v>0</v>
      </c>
      <c r="FV65" s="159">
        <v>0</v>
      </c>
      <c r="FW65" s="159">
        <v>0</v>
      </c>
      <c r="FX65" s="159">
        <v>0</v>
      </c>
      <c r="FY65" s="159">
        <v>0</v>
      </c>
      <c r="FZ65" s="159">
        <v>0</v>
      </c>
      <c r="GA65" s="159">
        <v>0</v>
      </c>
      <c r="GB65" s="159">
        <v>0</v>
      </c>
      <c r="GC65" s="159">
        <v>0</v>
      </c>
      <c r="GD65" s="159">
        <v>0</v>
      </c>
      <c r="GE65" s="159">
        <v>0</v>
      </c>
      <c r="GF65" s="159">
        <v>0</v>
      </c>
      <c r="GG65" s="159">
        <v>0</v>
      </c>
      <c r="GH65" s="159">
        <v>0</v>
      </c>
      <c r="GI65" s="159">
        <v>10000000</v>
      </c>
      <c r="GJ65" s="159">
        <v>6000000</v>
      </c>
      <c r="GK65" s="159">
        <v>0</v>
      </c>
      <c r="GL65" s="159">
        <v>0</v>
      </c>
      <c r="GM65" s="159">
        <v>0</v>
      </c>
      <c r="GN65" s="159">
        <v>0</v>
      </c>
      <c r="GO65" s="159">
        <v>0</v>
      </c>
      <c r="GP65" s="159">
        <v>0</v>
      </c>
      <c r="GQ65" s="159">
        <v>16000000</v>
      </c>
      <c r="GR65" s="159">
        <v>14000000</v>
      </c>
      <c r="GS65" s="159">
        <v>0</v>
      </c>
      <c r="GT65" s="159">
        <v>0</v>
      </c>
      <c r="GU65" s="159">
        <v>14000000</v>
      </c>
      <c r="GV65" s="159">
        <v>30000000</v>
      </c>
      <c r="GW65" s="159">
        <v>60000000</v>
      </c>
      <c r="GX65" s="160">
        <v>234000000</v>
      </c>
    </row>
    <row r="66" spans="1:206" ht="28.8">
      <c r="A66" s="156">
        <v>330107403</v>
      </c>
      <c r="B66" s="156" t="s">
        <v>1038</v>
      </c>
      <c r="C66" s="157">
        <v>62</v>
      </c>
      <c r="D66" s="158" t="str">
        <f>_xlfn.XLOOKUP(C66,'[1]Estrategico f'!B:B,'[1]Estrategico f'!U:U,"",0)</f>
        <v>Sesiones de Consejos realizadas en el área de artes visuales</v>
      </c>
      <c r="E66" s="158" t="str">
        <f>_xlfn.XLOOKUP(C66,'[1]Estrategico f'!B:B,'[1]Estrategico f'!V:V,"",0)</f>
        <v>Reuniones del consejo de artes plásticas y visuales</v>
      </c>
      <c r="F66" s="159">
        <v>8500000</v>
      </c>
      <c r="G66" s="159">
        <v>3000000</v>
      </c>
      <c r="H66" s="159">
        <v>0</v>
      </c>
      <c r="I66" s="159">
        <v>0</v>
      </c>
      <c r="J66" s="159">
        <v>0</v>
      </c>
      <c r="K66" s="159">
        <v>0</v>
      </c>
      <c r="L66" s="159">
        <v>0</v>
      </c>
      <c r="M66" s="159">
        <v>0</v>
      </c>
      <c r="N66" s="159">
        <v>11500000</v>
      </c>
      <c r="O66" s="159">
        <v>14000000</v>
      </c>
      <c r="P66" s="159">
        <v>0</v>
      </c>
      <c r="Q66" s="159">
        <v>0</v>
      </c>
      <c r="R66" s="159">
        <v>14000000</v>
      </c>
      <c r="S66" s="159">
        <v>25500000</v>
      </c>
      <c r="T66" s="159">
        <v>8500000</v>
      </c>
      <c r="U66" s="159">
        <v>3000000</v>
      </c>
      <c r="V66" s="159">
        <v>0</v>
      </c>
      <c r="W66" s="159">
        <v>0</v>
      </c>
      <c r="X66" s="159">
        <v>0</v>
      </c>
      <c r="Y66" s="159">
        <v>0</v>
      </c>
      <c r="Z66" s="159">
        <v>0</v>
      </c>
      <c r="AA66" s="159">
        <v>0</v>
      </c>
      <c r="AB66" s="159">
        <v>11500000</v>
      </c>
      <c r="AC66" s="159">
        <v>14000000</v>
      </c>
      <c r="AD66" s="159">
        <v>0</v>
      </c>
      <c r="AE66" s="159">
        <v>0</v>
      </c>
      <c r="AF66" s="159">
        <v>14000000</v>
      </c>
      <c r="AG66" s="159">
        <v>25500000</v>
      </c>
      <c r="AH66" s="159">
        <v>51000000</v>
      </c>
      <c r="AI66" s="159">
        <v>0</v>
      </c>
      <c r="AJ66" s="159">
        <v>0</v>
      </c>
      <c r="AK66" s="159">
        <v>0</v>
      </c>
      <c r="AL66" s="159">
        <v>0</v>
      </c>
      <c r="AM66" s="159">
        <v>0</v>
      </c>
      <c r="AN66" s="159">
        <v>0</v>
      </c>
      <c r="AO66" s="159">
        <v>0</v>
      </c>
      <c r="AP66" s="159">
        <v>0</v>
      </c>
      <c r="AQ66" s="159">
        <v>0</v>
      </c>
      <c r="AR66" s="159">
        <v>0</v>
      </c>
      <c r="AS66" s="159">
        <v>0</v>
      </c>
      <c r="AT66" s="159">
        <v>0</v>
      </c>
      <c r="AU66" s="159">
        <v>0</v>
      </c>
      <c r="AV66" s="159">
        <v>0</v>
      </c>
      <c r="AW66" s="159">
        <v>9000000</v>
      </c>
      <c r="AX66" s="159">
        <v>3000000</v>
      </c>
      <c r="AY66" s="159">
        <v>0</v>
      </c>
      <c r="AZ66" s="159">
        <v>0</v>
      </c>
      <c r="BA66" s="159">
        <v>0</v>
      </c>
      <c r="BB66" s="159">
        <v>0</v>
      </c>
      <c r="BC66" s="159">
        <v>0</v>
      </c>
      <c r="BD66" s="159">
        <v>0</v>
      </c>
      <c r="BE66" s="159">
        <v>12000000</v>
      </c>
      <c r="BF66" s="159">
        <v>14000000</v>
      </c>
      <c r="BG66" s="159">
        <v>0</v>
      </c>
      <c r="BH66" s="159">
        <v>0</v>
      </c>
      <c r="BI66" s="159">
        <v>14000000</v>
      </c>
      <c r="BJ66" s="159">
        <v>26000000</v>
      </c>
      <c r="BK66" s="159">
        <v>0</v>
      </c>
      <c r="BL66" s="159">
        <v>0</v>
      </c>
      <c r="BM66" s="159">
        <v>0</v>
      </c>
      <c r="BN66" s="159">
        <v>0</v>
      </c>
      <c r="BO66" s="159">
        <v>0</v>
      </c>
      <c r="BP66" s="159">
        <v>0</v>
      </c>
      <c r="BQ66" s="159">
        <v>0</v>
      </c>
      <c r="BR66" s="159">
        <v>0</v>
      </c>
      <c r="BS66" s="159">
        <v>0</v>
      </c>
      <c r="BT66" s="159">
        <v>0</v>
      </c>
      <c r="BU66" s="159">
        <v>0</v>
      </c>
      <c r="BV66" s="159">
        <v>0</v>
      </c>
      <c r="BW66" s="159">
        <v>0</v>
      </c>
      <c r="BX66" s="159">
        <v>0</v>
      </c>
      <c r="BY66" s="159">
        <v>9000000</v>
      </c>
      <c r="BZ66" s="159">
        <v>3000000</v>
      </c>
      <c r="CA66" s="159">
        <v>0</v>
      </c>
      <c r="CB66" s="159">
        <v>0</v>
      </c>
      <c r="CC66" s="159">
        <v>0</v>
      </c>
      <c r="CD66" s="159">
        <v>0</v>
      </c>
      <c r="CE66" s="159">
        <v>0</v>
      </c>
      <c r="CF66" s="159">
        <v>0</v>
      </c>
      <c r="CG66" s="159">
        <v>12000000</v>
      </c>
      <c r="CH66" s="159">
        <v>14000000</v>
      </c>
      <c r="CI66" s="159">
        <v>0</v>
      </c>
      <c r="CJ66" s="159">
        <v>0</v>
      </c>
      <c r="CK66" s="159">
        <v>14000000</v>
      </c>
      <c r="CL66" s="159">
        <v>26000000</v>
      </c>
      <c r="CM66" s="159">
        <v>52000000</v>
      </c>
      <c r="CN66" s="159">
        <v>0</v>
      </c>
      <c r="CO66" s="159">
        <v>0</v>
      </c>
      <c r="CP66" s="159">
        <v>0</v>
      </c>
      <c r="CQ66" s="159">
        <v>0</v>
      </c>
      <c r="CR66" s="159">
        <v>0</v>
      </c>
      <c r="CS66" s="159">
        <v>0</v>
      </c>
      <c r="CT66" s="159">
        <v>0</v>
      </c>
      <c r="CU66" s="159">
        <v>0</v>
      </c>
      <c r="CV66" s="159">
        <v>0</v>
      </c>
      <c r="CW66" s="159">
        <v>0</v>
      </c>
      <c r="CX66" s="159">
        <v>0</v>
      </c>
      <c r="CY66" s="159" t="s">
        <v>931</v>
      </c>
      <c r="CZ66" s="159">
        <v>0</v>
      </c>
      <c r="DA66" s="159">
        <v>0</v>
      </c>
      <c r="DB66" s="159">
        <v>9500000</v>
      </c>
      <c r="DC66" s="159">
        <v>3000000</v>
      </c>
      <c r="DD66" s="159">
        <v>0</v>
      </c>
      <c r="DE66" s="159">
        <v>0</v>
      </c>
      <c r="DF66" s="159">
        <v>0</v>
      </c>
      <c r="DG66" s="159">
        <v>0</v>
      </c>
      <c r="DH66" s="159">
        <v>0</v>
      </c>
      <c r="DI66" s="159">
        <v>0</v>
      </c>
      <c r="DJ66" s="159">
        <v>12500000</v>
      </c>
      <c r="DK66" s="159">
        <v>14000000</v>
      </c>
      <c r="DL66" s="159">
        <v>0</v>
      </c>
      <c r="DM66" s="159">
        <v>0</v>
      </c>
      <c r="DN66" s="159">
        <v>14000000</v>
      </c>
      <c r="DO66" s="159">
        <v>26500000</v>
      </c>
      <c r="DP66" s="159">
        <v>0</v>
      </c>
      <c r="DQ66" s="159">
        <v>0</v>
      </c>
      <c r="DR66" s="159">
        <v>0</v>
      </c>
      <c r="DS66" s="159">
        <v>0</v>
      </c>
      <c r="DT66" s="159">
        <v>0</v>
      </c>
      <c r="DU66" s="159">
        <v>0</v>
      </c>
      <c r="DV66" s="159">
        <v>0</v>
      </c>
      <c r="DW66" s="159">
        <v>0</v>
      </c>
      <c r="DX66" s="159">
        <v>0</v>
      </c>
      <c r="DY66" s="159">
        <v>0</v>
      </c>
      <c r="DZ66" s="159">
        <v>0</v>
      </c>
      <c r="EA66" s="159">
        <v>0</v>
      </c>
      <c r="EB66" s="159">
        <v>0</v>
      </c>
      <c r="EC66" s="159">
        <v>0</v>
      </c>
      <c r="ED66" s="159">
        <v>9500000</v>
      </c>
      <c r="EE66" s="159">
        <v>3000000</v>
      </c>
      <c r="EF66" s="159">
        <v>0</v>
      </c>
      <c r="EG66" s="159">
        <v>0</v>
      </c>
      <c r="EH66" s="159">
        <v>0</v>
      </c>
      <c r="EI66" s="159">
        <v>0</v>
      </c>
      <c r="EJ66" s="159">
        <v>0</v>
      </c>
      <c r="EK66" s="159">
        <v>0</v>
      </c>
      <c r="EL66" s="159">
        <v>12500000</v>
      </c>
      <c r="EM66" s="159">
        <v>14000000</v>
      </c>
      <c r="EN66" s="159">
        <v>0</v>
      </c>
      <c r="EO66" s="159">
        <v>0</v>
      </c>
      <c r="EP66" s="159">
        <v>14000000</v>
      </c>
      <c r="EQ66" s="159">
        <v>26500000</v>
      </c>
      <c r="ER66" s="159">
        <v>53000000</v>
      </c>
      <c r="ES66" s="159">
        <v>0</v>
      </c>
      <c r="ET66" s="159">
        <v>0</v>
      </c>
      <c r="EU66" s="159">
        <v>0</v>
      </c>
      <c r="EV66" s="159">
        <v>0</v>
      </c>
      <c r="EW66" s="159">
        <v>0</v>
      </c>
      <c r="EX66" s="159">
        <v>0</v>
      </c>
      <c r="EY66" s="159">
        <v>0</v>
      </c>
      <c r="EZ66" s="159">
        <v>0</v>
      </c>
      <c r="FA66" s="159">
        <v>0</v>
      </c>
      <c r="FB66" s="159">
        <v>0</v>
      </c>
      <c r="FC66" s="159">
        <v>0</v>
      </c>
      <c r="FD66" s="159">
        <v>0</v>
      </c>
      <c r="FE66" s="159">
        <v>0</v>
      </c>
      <c r="FF66" s="159">
        <v>0</v>
      </c>
      <c r="FG66" s="159">
        <v>10000000</v>
      </c>
      <c r="FH66" s="159">
        <v>3000000</v>
      </c>
      <c r="FI66" s="159">
        <v>0</v>
      </c>
      <c r="FJ66" s="159">
        <v>0</v>
      </c>
      <c r="FK66" s="159">
        <v>0</v>
      </c>
      <c r="FL66" s="159">
        <v>0</v>
      </c>
      <c r="FM66" s="159">
        <v>0</v>
      </c>
      <c r="FN66" s="159">
        <v>0</v>
      </c>
      <c r="FO66" s="159">
        <v>13000000</v>
      </c>
      <c r="FP66" s="159">
        <v>14000000</v>
      </c>
      <c r="FQ66" s="159">
        <v>0</v>
      </c>
      <c r="FR66" s="159">
        <v>0</v>
      </c>
      <c r="FS66" s="159">
        <v>14000000</v>
      </c>
      <c r="FT66" s="159">
        <v>27000000</v>
      </c>
      <c r="FU66" s="159">
        <v>0</v>
      </c>
      <c r="FV66" s="159">
        <v>0</v>
      </c>
      <c r="FW66" s="159">
        <v>0</v>
      </c>
      <c r="FX66" s="159">
        <v>0</v>
      </c>
      <c r="FY66" s="159">
        <v>0</v>
      </c>
      <c r="FZ66" s="159">
        <v>0</v>
      </c>
      <c r="GA66" s="159">
        <v>0</v>
      </c>
      <c r="GB66" s="159">
        <v>0</v>
      </c>
      <c r="GC66" s="159">
        <v>0</v>
      </c>
      <c r="GD66" s="159">
        <v>0</v>
      </c>
      <c r="GE66" s="159">
        <v>0</v>
      </c>
      <c r="GF66" s="159">
        <v>0</v>
      </c>
      <c r="GG66" s="159">
        <v>0</v>
      </c>
      <c r="GH66" s="159">
        <v>0</v>
      </c>
      <c r="GI66" s="159">
        <v>10000000</v>
      </c>
      <c r="GJ66" s="159">
        <v>3000000</v>
      </c>
      <c r="GK66" s="159">
        <v>0</v>
      </c>
      <c r="GL66" s="159">
        <v>0</v>
      </c>
      <c r="GM66" s="159">
        <v>0</v>
      </c>
      <c r="GN66" s="159">
        <v>0</v>
      </c>
      <c r="GO66" s="159">
        <v>0</v>
      </c>
      <c r="GP66" s="159">
        <v>0</v>
      </c>
      <c r="GQ66" s="159">
        <v>13000000</v>
      </c>
      <c r="GR66" s="159">
        <v>14000000</v>
      </c>
      <c r="GS66" s="159">
        <v>0</v>
      </c>
      <c r="GT66" s="159">
        <v>0</v>
      </c>
      <c r="GU66" s="159">
        <v>14000000</v>
      </c>
      <c r="GV66" s="159">
        <v>27000000</v>
      </c>
      <c r="GW66" s="159">
        <v>54000000</v>
      </c>
      <c r="GX66" s="160">
        <v>210000000</v>
      </c>
    </row>
    <row r="67" spans="1:206">
      <c r="A67" s="156">
        <v>330107404</v>
      </c>
      <c r="B67" s="156" t="s">
        <v>1038</v>
      </c>
      <c r="C67" s="157">
        <v>63</v>
      </c>
      <c r="D67" s="158" t="str">
        <f>_xlfn.XLOOKUP(C67,'[1]Estrategico f'!B:B,'[1]Estrategico f'!U:U,"",0)</f>
        <v>Sesiones de Consejos realizadas en el área de Música</v>
      </c>
      <c r="E67" s="158" t="str">
        <f>_xlfn.XLOOKUP(C67,'[1]Estrategico f'!B:B,'[1]Estrategico f'!V:V,"",0)</f>
        <v>Reuniones del consejo de música</v>
      </c>
      <c r="F67" s="159">
        <v>8500000</v>
      </c>
      <c r="G67" s="159">
        <v>3000000</v>
      </c>
      <c r="H67" s="159">
        <v>0</v>
      </c>
      <c r="I67" s="159">
        <v>0</v>
      </c>
      <c r="J67" s="159">
        <v>0</v>
      </c>
      <c r="K67" s="159">
        <v>0</v>
      </c>
      <c r="L67" s="159">
        <v>0</v>
      </c>
      <c r="M67" s="159">
        <v>0</v>
      </c>
      <c r="N67" s="159">
        <v>11500000</v>
      </c>
      <c r="O67" s="159">
        <v>14000000</v>
      </c>
      <c r="P67" s="159">
        <v>0</v>
      </c>
      <c r="Q67" s="159">
        <v>0</v>
      </c>
      <c r="R67" s="159">
        <v>14000000</v>
      </c>
      <c r="S67" s="159">
        <v>25500000</v>
      </c>
      <c r="T67" s="159">
        <v>8500000</v>
      </c>
      <c r="U67" s="159">
        <v>3000000</v>
      </c>
      <c r="V67" s="159">
        <v>0</v>
      </c>
      <c r="W67" s="159">
        <v>0</v>
      </c>
      <c r="X67" s="159">
        <v>0</v>
      </c>
      <c r="Y67" s="159">
        <v>0</v>
      </c>
      <c r="Z67" s="159">
        <v>0</v>
      </c>
      <c r="AA67" s="159">
        <v>0</v>
      </c>
      <c r="AB67" s="159">
        <v>11500000</v>
      </c>
      <c r="AC67" s="159">
        <v>14000000</v>
      </c>
      <c r="AD67" s="159">
        <v>0</v>
      </c>
      <c r="AE67" s="159">
        <v>0</v>
      </c>
      <c r="AF67" s="159">
        <v>14000000</v>
      </c>
      <c r="AG67" s="159">
        <v>25500000</v>
      </c>
      <c r="AH67" s="159">
        <v>51000000</v>
      </c>
      <c r="AI67" s="159">
        <v>0</v>
      </c>
      <c r="AJ67" s="159">
        <v>0</v>
      </c>
      <c r="AK67" s="159">
        <v>0</v>
      </c>
      <c r="AL67" s="159">
        <v>0</v>
      </c>
      <c r="AM67" s="159">
        <v>0</v>
      </c>
      <c r="AN67" s="159">
        <v>0</v>
      </c>
      <c r="AO67" s="159">
        <v>0</v>
      </c>
      <c r="AP67" s="159">
        <v>0</v>
      </c>
      <c r="AQ67" s="159">
        <v>0</v>
      </c>
      <c r="AR67" s="159">
        <v>0</v>
      </c>
      <c r="AS67" s="159">
        <v>0</v>
      </c>
      <c r="AT67" s="159">
        <v>0</v>
      </c>
      <c r="AU67" s="159">
        <v>0</v>
      </c>
      <c r="AV67" s="159">
        <v>0</v>
      </c>
      <c r="AW67" s="159">
        <v>9000000</v>
      </c>
      <c r="AX67" s="159">
        <v>3000000</v>
      </c>
      <c r="AY67" s="159">
        <v>0</v>
      </c>
      <c r="AZ67" s="159">
        <v>0</v>
      </c>
      <c r="BA67" s="159">
        <v>0</v>
      </c>
      <c r="BB67" s="159">
        <v>0</v>
      </c>
      <c r="BC67" s="159">
        <v>0</v>
      </c>
      <c r="BD67" s="159">
        <v>0</v>
      </c>
      <c r="BE67" s="159">
        <v>12000000</v>
      </c>
      <c r="BF67" s="159">
        <v>14000000</v>
      </c>
      <c r="BG67" s="159">
        <v>0</v>
      </c>
      <c r="BH67" s="159">
        <v>0</v>
      </c>
      <c r="BI67" s="159">
        <v>14000000</v>
      </c>
      <c r="BJ67" s="159">
        <v>26000000</v>
      </c>
      <c r="BK67" s="159">
        <v>0</v>
      </c>
      <c r="BL67" s="159">
        <v>0</v>
      </c>
      <c r="BM67" s="159">
        <v>0</v>
      </c>
      <c r="BN67" s="159">
        <v>0</v>
      </c>
      <c r="BO67" s="159">
        <v>0</v>
      </c>
      <c r="BP67" s="159">
        <v>0</v>
      </c>
      <c r="BQ67" s="159">
        <v>0</v>
      </c>
      <c r="BR67" s="159">
        <v>0</v>
      </c>
      <c r="BS67" s="159">
        <v>0</v>
      </c>
      <c r="BT67" s="159">
        <v>0</v>
      </c>
      <c r="BU67" s="159">
        <v>0</v>
      </c>
      <c r="BV67" s="159">
        <v>0</v>
      </c>
      <c r="BW67" s="159">
        <v>0</v>
      </c>
      <c r="BX67" s="159">
        <v>0</v>
      </c>
      <c r="BY67" s="159">
        <v>9000000</v>
      </c>
      <c r="BZ67" s="159">
        <v>3000000</v>
      </c>
      <c r="CA67" s="159">
        <v>0</v>
      </c>
      <c r="CB67" s="159">
        <v>0</v>
      </c>
      <c r="CC67" s="159">
        <v>0</v>
      </c>
      <c r="CD67" s="159">
        <v>0</v>
      </c>
      <c r="CE67" s="159">
        <v>0</v>
      </c>
      <c r="CF67" s="159">
        <v>0</v>
      </c>
      <c r="CG67" s="159">
        <v>12000000</v>
      </c>
      <c r="CH67" s="159">
        <v>14000000</v>
      </c>
      <c r="CI67" s="159">
        <v>0</v>
      </c>
      <c r="CJ67" s="159">
        <v>0</v>
      </c>
      <c r="CK67" s="159">
        <v>14000000</v>
      </c>
      <c r="CL67" s="159">
        <v>26000000</v>
      </c>
      <c r="CM67" s="159">
        <v>52000000</v>
      </c>
      <c r="CN67" s="159">
        <v>0</v>
      </c>
      <c r="CO67" s="159">
        <v>0</v>
      </c>
      <c r="CP67" s="159">
        <v>0</v>
      </c>
      <c r="CQ67" s="159">
        <v>0</v>
      </c>
      <c r="CR67" s="159">
        <v>0</v>
      </c>
      <c r="CS67" s="159">
        <v>0</v>
      </c>
      <c r="CT67" s="159">
        <v>0</v>
      </c>
      <c r="CU67" s="159">
        <v>0</v>
      </c>
      <c r="CV67" s="159">
        <v>0</v>
      </c>
      <c r="CW67" s="159">
        <v>0</v>
      </c>
      <c r="CX67" s="159">
        <v>0</v>
      </c>
      <c r="CY67" s="159" t="s">
        <v>931</v>
      </c>
      <c r="CZ67" s="159">
        <v>0</v>
      </c>
      <c r="DA67" s="159">
        <v>0</v>
      </c>
      <c r="DB67" s="159">
        <v>9500000</v>
      </c>
      <c r="DC67" s="159">
        <v>3000000</v>
      </c>
      <c r="DD67" s="159">
        <v>0</v>
      </c>
      <c r="DE67" s="159">
        <v>0</v>
      </c>
      <c r="DF67" s="159">
        <v>0</v>
      </c>
      <c r="DG67" s="159">
        <v>0</v>
      </c>
      <c r="DH67" s="159">
        <v>0</v>
      </c>
      <c r="DI67" s="159">
        <v>0</v>
      </c>
      <c r="DJ67" s="159">
        <v>12500000</v>
      </c>
      <c r="DK67" s="159">
        <v>14000000</v>
      </c>
      <c r="DL67" s="159">
        <v>0</v>
      </c>
      <c r="DM67" s="159">
        <v>0</v>
      </c>
      <c r="DN67" s="159">
        <v>14000000</v>
      </c>
      <c r="DO67" s="159">
        <v>26500000</v>
      </c>
      <c r="DP67" s="159">
        <v>0</v>
      </c>
      <c r="DQ67" s="159">
        <v>0</v>
      </c>
      <c r="DR67" s="159">
        <v>0</v>
      </c>
      <c r="DS67" s="159">
        <v>0</v>
      </c>
      <c r="DT67" s="159">
        <v>0</v>
      </c>
      <c r="DU67" s="159">
        <v>0</v>
      </c>
      <c r="DV67" s="159">
        <v>0</v>
      </c>
      <c r="DW67" s="159">
        <v>0</v>
      </c>
      <c r="DX67" s="159">
        <v>0</v>
      </c>
      <c r="DY67" s="159">
        <v>0</v>
      </c>
      <c r="DZ67" s="159">
        <v>0</v>
      </c>
      <c r="EA67" s="159">
        <v>0</v>
      </c>
      <c r="EB67" s="159">
        <v>0</v>
      </c>
      <c r="EC67" s="159">
        <v>0</v>
      </c>
      <c r="ED67" s="159">
        <v>9500000</v>
      </c>
      <c r="EE67" s="159">
        <v>3000000</v>
      </c>
      <c r="EF67" s="159">
        <v>0</v>
      </c>
      <c r="EG67" s="159">
        <v>0</v>
      </c>
      <c r="EH67" s="159">
        <v>0</v>
      </c>
      <c r="EI67" s="159">
        <v>0</v>
      </c>
      <c r="EJ67" s="159">
        <v>0</v>
      </c>
      <c r="EK67" s="159">
        <v>0</v>
      </c>
      <c r="EL67" s="159">
        <v>12500000</v>
      </c>
      <c r="EM67" s="159">
        <v>14000000</v>
      </c>
      <c r="EN67" s="159">
        <v>0</v>
      </c>
      <c r="EO67" s="159">
        <v>0</v>
      </c>
      <c r="EP67" s="159">
        <v>14000000</v>
      </c>
      <c r="EQ67" s="159">
        <v>26500000</v>
      </c>
      <c r="ER67" s="159">
        <v>53000000</v>
      </c>
      <c r="ES67" s="159">
        <v>0</v>
      </c>
      <c r="ET67" s="159">
        <v>0</v>
      </c>
      <c r="EU67" s="159">
        <v>0</v>
      </c>
      <c r="EV67" s="159">
        <v>0</v>
      </c>
      <c r="EW67" s="159">
        <v>0</v>
      </c>
      <c r="EX67" s="159">
        <v>0</v>
      </c>
      <c r="EY67" s="159">
        <v>0</v>
      </c>
      <c r="EZ67" s="159">
        <v>0</v>
      </c>
      <c r="FA67" s="159">
        <v>0</v>
      </c>
      <c r="FB67" s="159">
        <v>0</v>
      </c>
      <c r="FC67" s="159">
        <v>0</v>
      </c>
      <c r="FD67" s="159">
        <v>0</v>
      </c>
      <c r="FE67" s="159">
        <v>0</v>
      </c>
      <c r="FF67" s="159">
        <v>0</v>
      </c>
      <c r="FG67" s="159">
        <v>10000000</v>
      </c>
      <c r="FH67" s="159">
        <v>3000000</v>
      </c>
      <c r="FI67" s="159">
        <v>0</v>
      </c>
      <c r="FJ67" s="159">
        <v>0</v>
      </c>
      <c r="FK67" s="159">
        <v>0</v>
      </c>
      <c r="FL67" s="159">
        <v>0</v>
      </c>
      <c r="FM67" s="159">
        <v>0</v>
      </c>
      <c r="FN67" s="159">
        <v>0</v>
      </c>
      <c r="FO67" s="159">
        <v>13000000</v>
      </c>
      <c r="FP67" s="159">
        <v>14000000</v>
      </c>
      <c r="FQ67" s="159">
        <v>0</v>
      </c>
      <c r="FR67" s="159">
        <v>0</v>
      </c>
      <c r="FS67" s="159">
        <v>14000000</v>
      </c>
      <c r="FT67" s="159">
        <v>27000000</v>
      </c>
      <c r="FU67" s="159">
        <v>0</v>
      </c>
      <c r="FV67" s="159">
        <v>0</v>
      </c>
      <c r="FW67" s="159">
        <v>0</v>
      </c>
      <c r="FX67" s="159">
        <v>0</v>
      </c>
      <c r="FY67" s="159">
        <v>0</v>
      </c>
      <c r="FZ67" s="159">
        <v>0</v>
      </c>
      <c r="GA67" s="159">
        <v>0</v>
      </c>
      <c r="GB67" s="159">
        <v>0</v>
      </c>
      <c r="GC67" s="159">
        <v>0</v>
      </c>
      <c r="GD67" s="159">
        <v>0</v>
      </c>
      <c r="GE67" s="159">
        <v>0</v>
      </c>
      <c r="GF67" s="159">
        <v>0</v>
      </c>
      <c r="GG67" s="159">
        <v>0</v>
      </c>
      <c r="GH67" s="159">
        <v>0</v>
      </c>
      <c r="GI67" s="159">
        <v>10000000</v>
      </c>
      <c r="GJ67" s="159">
        <v>3000000</v>
      </c>
      <c r="GK67" s="159">
        <v>0</v>
      </c>
      <c r="GL67" s="159">
        <v>0</v>
      </c>
      <c r="GM67" s="159">
        <v>0</v>
      </c>
      <c r="GN67" s="159">
        <v>0</v>
      </c>
      <c r="GO67" s="159">
        <v>0</v>
      </c>
      <c r="GP67" s="159">
        <v>0</v>
      </c>
      <c r="GQ67" s="159">
        <v>13000000</v>
      </c>
      <c r="GR67" s="159">
        <v>14000000</v>
      </c>
      <c r="GS67" s="159">
        <v>0</v>
      </c>
      <c r="GT67" s="159">
        <v>0</v>
      </c>
      <c r="GU67" s="159">
        <v>14000000</v>
      </c>
      <c r="GV67" s="159">
        <v>27000000</v>
      </c>
      <c r="GW67" s="159">
        <v>54000000</v>
      </c>
      <c r="GX67" s="160">
        <v>210000000</v>
      </c>
    </row>
    <row r="68" spans="1:206">
      <c r="A68" s="156">
        <v>330107405</v>
      </c>
      <c r="B68" s="156" t="s">
        <v>1038</v>
      </c>
      <c r="C68" s="157">
        <v>64</v>
      </c>
      <c r="D68" s="158" t="str">
        <f>_xlfn.XLOOKUP(C68,'[1]Estrategico f'!B:B,'[1]Estrategico f'!U:U,"",0)</f>
        <v>Sesiones de Consejos realizadas en el área de danza</v>
      </c>
      <c r="E68" s="158" t="str">
        <f>_xlfn.XLOOKUP(C68,'[1]Estrategico f'!B:B,'[1]Estrategico f'!V:V,"",0)</f>
        <v>Reuniones del consejo de danza</v>
      </c>
      <c r="F68" s="159">
        <v>8500000</v>
      </c>
      <c r="G68" s="159">
        <v>3000000</v>
      </c>
      <c r="H68" s="159">
        <v>0</v>
      </c>
      <c r="I68" s="159">
        <v>0</v>
      </c>
      <c r="J68" s="159">
        <v>0</v>
      </c>
      <c r="K68" s="159">
        <v>0</v>
      </c>
      <c r="L68" s="159">
        <v>0</v>
      </c>
      <c r="M68" s="159">
        <v>0</v>
      </c>
      <c r="N68" s="159">
        <v>11500000</v>
      </c>
      <c r="O68" s="159">
        <v>14000000</v>
      </c>
      <c r="P68" s="159">
        <v>0</v>
      </c>
      <c r="Q68" s="159">
        <v>0</v>
      </c>
      <c r="R68" s="159">
        <v>14000000</v>
      </c>
      <c r="S68" s="159">
        <v>25500000</v>
      </c>
      <c r="T68" s="159">
        <v>8500000</v>
      </c>
      <c r="U68" s="159">
        <v>3000000</v>
      </c>
      <c r="V68" s="159">
        <v>0</v>
      </c>
      <c r="W68" s="159">
        <v>0</v>
      </c>
      <c r="X68" s="159">
        <v>0</v>
      </c>
      <c r="Y68" s="159">
        <v>0</v>
      </c>
      <c r="Z68" s="159">
        <v>0</v>
      </c>
      <c r="AA68" s="159">
        <v>0</v>
      </c>
      <c r="AB68" s="159">
        <v>11500000</v>
      </c>
      <c r="AC68" s="159">
        <v>14000000</v>
      </c>
      <c r="AD68" s="159">
        <v>0</v>
      </c>
      <c r="AE68" s="159">
        <v>0</v>
      </c>
      <c r="AF68" s="159">
        <v>14000000</v>
      </c>
      <c r="AG68" s="159">
        <v>25500000</v>
      </c>
      <c r="AH68" s="159">
        <v>51000000</v>
      </c>
      <c r="AI68" s="159">
        <v>0</v>
      </c>
      <c r="AJ68" s="159">
        <v>0</v>
      </c>
      <c r="AK68" s="159">
        <v>0</v>
      </c>
      <c r="AL68" s="159">
        <v>0</v>
      </c>
      <c r="AM68" s="159">
        <v>0</v>
      </c>
      <c r="AN68" s="159">
        <v>0</v>
      </c>
      <c r="AO68" s="159">
        <v>0</v>
      </c>
      <c r="AP68" s="159">
        <v>0</v>
      </c>
      <c r="AQ68" s="159">
        <v>0</v>
      </c>
      <c r="AR68" s="159">
        <v>0</v>
      </c>
      <c r="AS68" s="159">
        <v>0</v>
      </c>
      <c r="AT68" s="159">
        <v>0</v>
      </c>
      <c r="AU68" s="159">
        <v>0</v>
      </c>
      <c r="AV68" s="159">
        <v>0</v>
      </c>
      <c r="AW68" s="159">
        <v>9000000</v>
      </c>
      <c r="AX68" s="159">
        <v>3000000</v>
      </c>
      <c r="AY68" s="159">
        <v>0</v>
      </c>
      <c r="AZ68" s="159">
        <v>0</v>
      </c>
      <c r="BA68" s="159">
        <v>0</v>
      </c>
      <c r="BB68" s="159">
        <v>0</v>
      </c>
      <c r="BC68" s="159">
        <v>0</v>
      </c>
      <c r="BD68" s="159">
        <v>0</v>
      </c>
      <c r="BE68" s="159">
        <v>12000000</v>
      </c>
      <c r="BF68" s="159">
        <v>14000000</v>
      </c>
      <c r="BG68" s="159">
        <v>0</v>
      </c>
      <c r="BH68" s="159">
        <v>0</v>
      </c>
      <c r="BI68" s="159">
        <v>14000000</v>
      </c>
      <c r="BJ68" s="159">
        <v>26000000</v>
      </c>
      <c r="BK68" s="159">
        <v>0</v>
      </c>
      <c r="BL68" s="159">
        <v>0</v>
      </c>
      <c r="BM68" s="159">
        <v>0</v>
      </c>
      <c r="BN68" s="159">
        <v>0</v>
      </c>
      <c r="BO68" s="159">
        <v>0</v>
      </c>
      <c r="BP68" s="159">
        <v>0</v>
      </c>
      <c r="BQ68" s="159">
        <v>0</v>
      </c>
      <c r="BR68" s="159">
        <v>0</v>
      </c>
      <c r="BS68" s="159">
        <v>0</v>
      </c>
      <c r="BT68" s="159">
        <v>0</v>
      </c>
      <c r="BU68" s="159">
        <v>0</v>
      </c>
      <c r="BV68" s="159">
        <v>0</v>
      </c>
      <c r="BW68" s="159">
        <v>0</v>
      </c>
      <c r="BX68" s="159">
        <v>0</v>
      </c>
      <c r="BY68" s="159">
        <v>9000000</v>
      </c>
      <c r="BZ68" s="159">
        <v>3000000</v>
      </c>
      <c r="CA68" s="159">
        <v>0</v>
      </c>
      <c r="CB68" s="159">
        <v>0</v>
      </c>
      <c r="CC68" s="159">
        <v>0</v>
      </c>
      <c r="CD68" s="159">
        <v>0</v>
      </c>
      <c r="CE68" s="159">
        <v>0</v>
      </c>
      <c r="CF68" s="159">
        <v>0</v>
      </c>
      <c r="CG68" s="159">
        <v>12000000</v>
      </c>
      <c r="CH68" s="159">
        <v>14000000</v>
      </c>
      <c r="CI68" s="159">
        <v>0</v>
      </c>
      <c r="CJ68" s="159">
        <v>0</v>
      </c>
      <c r="CK68" s="159">
        <v>14000000</v>
      </c>
      <c r="CL68" s="159">
        <v>26000000</v>
      </c>
      <c r="CM68" s="159">
        <v>52000000</v>
      </c>
      <c r="CN68" s="159">
        <v>0</v>
      </c>
      <c r="CO68" s="159">
        <v>0</v>
      </c>
      <c r="CP68" s="159">
        <v>0</v>
      </c>
      <c r="CQ68" s="159">
        <v>0</v>
      </c>
      <c r="CR68" s="159">
        <v>0</v>
      </c>
      <c r="CS68" s="159">
        <v>0</v>
      </c>
      <c r="CT68" s="159">
        <v>0</v>
      </c>
      <c r="CU68" s="159">
        <v>0</v>
      </c>
      <c r="CV68" s="159">
        <v>0</v>
      </c>
      <c r="CW68" s="159">
        <v>0</v>
      </c>
      <c r="CX68" s="159">
        <v>0</v>
      </c>
      <c r="CY68" s="159" t="s">
        <v>931</v>
      </c>
      <c r="CZ68" s="159">
        <v>0</v>
      </c>
      <c r="DA68" s="159">
        <v>0</v>
      </c>
      <c r="DB68" s="159">
        <v>9500000</v>
      </c>
      <c r="DC68" s="159">
        <v>3000000</v>
      </c>
      <c r="DD68" s="159">
        <v>0</v>
      </c>
      <c r="DE68" s="159">
        <v>0</v>
      </c>
      <c r="DF68" s="159">
        <v>0</v>
      </c>
      <c r="DG68" s="159">
        <v>0</v>
      </c>
      <c r="DH68" s="159">
        <v>0</v>
      </c>
      <c r="DI68" s="159">
        <v>0</v>
      </c>
      <c r="DJ68" s="159">
        <v>12500000</v>
      </c>
      <c r="DK68" s="159">
        <v>14000000</v>
      </c>
      <c r="DL68" s="159">
        <v>0</v>
      </c>
      <c r="DM68" s="159">
        <v>0</v>
      </c>
      <c r="DN68" s="159">
        <v>14000000</v>
      </c>
      <c r="DO68" s="159">
        <v>26500000</v>
      </c>
      <c r="DP68" s="159">
        <v>0</v>
      </c>
      <c r="DQ68" s="159">
        <v>0</v>
      </c>
      <c r="DR68" s="159">
        <v>0</v>
      </c>
      <c r="DS68" s="159">
        <v>0</v>
      </c>
      <c r="DT68" s="159">
        <v>0</v>
      </c>
      <c r="DU68" s="159">
        <v>0</v>
      </c>
      <c r="DV68" s="159">
        <v>0</v>
      </c>
      <c r="DW68" s="159">
        <v>0</v>
      </c>
      <c r="DX68" s="159">
        <v>0</v>
      </c>
      <c r="DY68" s="159">
        <v>0</v>
      </c>
      <c r="DZ68" s="159">
        <v>0</v>
      </c>
      <c r="EA68" s="159">
        <v>0</v>
      </c>
      <c r="EB68" s="159">
        <v>0</v>
      </c>
      <c r="EC68" s="159">
        <v>0</v>
      </c>
      <c r="ED68" s="159">
        <v>9500000</v>
      </c>
      <c r="EE68" s="159">
        <v>3000000</v>
      </c>
      <c r="EF68" s="159">
        <v>0</v>
      </c>
      <c r="EG68" s="159">
        <v>0</v>
      </c>
      <c r="EH68" s="159">
        <v>0</v>
      </c>
      <c r="EI68" s="159">
        <v>0</v>
      </c>
      <c r="EJ68" s="159">
        <v>0</v>
      </c>
      <c r="EK68" s="159">
        <v>0</v>
      </c>
      <c r="EL68" s="159">
        <v>12500000</v>
      </c>
      <c r="EM68" s="159">
        <v>14000000</v>
      </c>
      <c r="EN68" s="159">
        <v>0</v>
      </c>
      <c r="EO68" s="159">
        <v>0</v>
      </c>
      <c r="EP68" s="159">
        <v>14000000</v>
      </c>
      <c r="EQ68" s="159">
        <v>26500000</v>
      </c>
      <c r="ER68" s="159">
        <v>53000000</v>
      </c>
      <c r="ES68" s="159">
        <v>0</v>
      </c>
      <c r="ET68" s="159">
        <v>0</v>
      </c>
      <c r="EU68" s="159">
        <v>0</v>
      </c>
      <c r="EV68" s="159">
        <v>0</v>
      </c>
      <c r="EW68" s="159">
        <v>0</v>
      </c>
      <c r="EX68" s="159">
        <v>0</v>
      </c>
      <c r="EY68" s="159">
        <v>0</v>
      </c>
      <c r="EZ68" s="159">
        <v>0</v>
      </c>
      <c r="FA68" s="159">
        <v>0</v>
      </c>
      <c r="FB68" s="159">
        <v>0</v>
      </c>
      <c r="FC68" s="159">
        <v>0</v>
      </c>
      <c r="FD68" s="159">
        <v>0</v>
      </c>
      <c r="FE68" s="159">
        <v>0</v>
      </c>
      <c r="FF68" s="159">
        <v>0</v>
      </c>
      <c r="FG68" s="159">
        <v>10000000</v>
      </c>
      <c r="FH68" s="159">
        <v>3000000</v>
      </c>
      <c r="FI68" s="159">
        <v>0</v>
      </c>
      <c r="FJ68" s="159">
        <v>0</v>
      </c>
      <c r="FK68" s="159">
        <v>0</v>
      </c>
      <c r="FL68" s="159">
        <v>0</v>
      </c>
      <c r="FM68" s="159">
        <v>0</v>
      </c>
      <c r="FN68" s="159">
        <v>0</v>
      </c>
      <c r="FO68" s="159">
        <v>13000000</v>
      </c>
      <c r="FP68" s="159">
        <v>14000000</v>
      </c>
      <c r="FQ68" s="159">
        <v>0</v>
      </c>
      <c r="FR68" s="159">
        <v>0</v>
      </c>
      <c r="FS68" s="159">
        <v>14000000</v>
      </c>
      <c r="FT68" s="159">
        <v>27000000</v>
      </c>
      <c r="FU68" s="159">
        <v>0</v>
      </c>
      <c r="FV68" s="159">
        <v>0</v>
      </c>
      <c r="FW68" s="159">
        <v>0</v>
      </c>
      <c r="FX68" s="159">
        <v>0</v>
      </c>
      <c r="FY68" s="159">
        <v>0</v>
      </c>
      <c r="FZ68" s="159">
        <v>0</v>
      </c>
      <c r="GA68" s="159">
        <v>0</v>
      </c>
      <c r="GB68" s="159">
        <v>0</v>
      </c>
      <c r="GC68" s="159">
        <v>0</v>
      </c>
      <c r="GD68" s="159">
        <v>0</v>
      </c>
      <c r="GE68" s="159">
        <v>0</v>
      </c>
      <c r="GF68" s="159">
        <v>0</v>
      </c>
      <c r="GG68" s="159">
        <v>0</v>
      </c>
      <c r="GH68" s="159">
        <v>0</v>
      </c>
      <c r="GI68" s="159">
        <v>10000000</v>
      </c>
      <c r="GJ68" s="159">
        <v>3000000</v>
      </c>
      <c r="GK68" s="159">
        <v>0</v>
      </c>
      <c r="GL68" s="159">
        <v>0</v>
      </c>
      <c r="GM68" s="159">
        <v>0</v>
      </c>
      <c r="GN68" s="159">
        <v>0</v>
      </c>
      <c r="GO68" s="159">
        <v>0</v>
      </c>
      <c r="GP68" s="159">
        <v>0</v>
      </c>
      <c r="GQ68" s="159">
        <v>13000000</v>
      </c>
      <c r="GR68" s="159">
        <v>14000000</v>
      </c>
      <c r="GS68" s="159">
        <v>0</v>
      </c>
      <c r="GT68" s="159">
        <v>0</v>
      </c>
      <c r="GU68" s="159">
        <v>14000000</v>
      </c>
      <c r="GV68" s="159">
        <v>27000000</v>
      </c>
      <c r="GW68" s="159">
        <v>54000000</v>
      </c>
      <c r="GX68" s="160">
        <v>210000000</v>
      </c>
    </row>
    <row r="69" spans="1:206" ht="28.8">
      <c r="A69" s="156">
        <v>330107408</v>
      </c>
      <c r="B69" s="156" t="s">
        <v>1038</v>
      </c>
      <c r="C69" s="157">
        <v>65</v>
      </c>
      <c r="D69" s="158" t="str">
        <f>_xlfn.XLOOKUP(C69,'[1]Estrategico f'!B:B,'[1]Estrategico f'!U:U,"",0)</f>
        <v>Consejos apoyados</v>
      </c>
      <c r="E69" s="158" t="str">
        <f>_xlfn.XLOOKUP(C69,'[1]Estrategico f'!B:B,'[1]Estrategico f'!V:V,"",0)</f>
        <v>Reuniones de los consejos provinciales, departamental, medios de comunicación, patrimonio, historia y cine</v>
      </c>
      <c r="F69" s="159">
        <v>26000000</v>
      </c>
      <c r="G69" s="159">
        <v>53500000</v>
      </c>
      <c r="H69" s="159">
        <v>0</v>
      </c>
      <c r="I69" s="159">
        <v>0</v>
      </c>
      <c r="J69" s="159">
        <v>0</v>
      </c>
      <c r="K69" s="159">
        <v>0</v>
      </c>
      <c r="L69" s="159">
        <v>0</v>
      </c>
      <c r="M69" s="159">
        <v>0</v>
      </c>
      <c r="N69" s="159">
        <v>79500000</v>
      </c>
      <c r="O69" s="159">
        <v>14000000</v>
      </c>
      <c r="P69" s="159">
        <v>0</v>
      </c>
      <c r="Q69" s="159">
        <v>0</v>
      </c>
      <c r="R69" s="159">
        <v>14000000</v>
      </c>
      <c r="S69" s="159">
        <v>93500000</v>
      </c>
      <c r="T69" s="159">
        <v>26000000</v>
      </c>
      <c r="U69" s="159">
        <v>53500000</v>
      </c>
      <c r="V69" s="159">
        <v>0</v>
      </c>
      <c r="W69" s="159">
        <v>0</v>
      </c>
      <c r="X69" s="159">
        <v>0</v>
      </c>
      <c r="Y69" s="159">
        <v>0</v>
      </c>
      <c r="Z69" s="159">
        <v>0</v>
      </c>
      <c r="AA69" s="159">
        <v>0</v>
      </c>
      <c r="AB69" s="159">
        <v>79500000</v>
      </c>
      <c r="AC69" s="159">
        <v>14000000</v>
      </c>
      <c r="AD69" s="159">
        <v>0</v>
      </c>
      <c r="AE69" s="159">
        <v>0</v>
      </c>
      <c r="AF69" s="159">
        <v>14000000</v>
      </c>
      <c r="AG69" s="159">
        <v>93500000</v>
      </c>
      <c r="AH69" s="159">
        <v>187000000</v>
      </c>
      <c r="AI69" s="159">
        <v>0</v>
      </c>
      <c r="AJ69" s="159">
        <v>0</v>
      </c>
      <c r="AK69" s="159">
        <v>0</v>
      </c>
      <c r="AL69" s="159">
        <v>0</v>
      </c>
      <c r="AM69" s="159">
        <v>0</v>
      </c>
      <c r="AN69" s="159">
        <v>0</v>
      </c>
      <c r="AO69" s="159">
        <v>0</v>
      </c>
      <c r="AP69" s="159">
        <v>0</v>
      </c>
      <c r="AQ69" s="159">
        <v>0</v>
      </c>
      <c r="AR69" s="159">
        <v>0</v>
      </c>
      <c r="AS69" s="159">
        <v>0</v>
      </c>
      <c r="AT69" s="159">
        <v>0</v>
      </c>
      <c r="AU69" s="159">
        <v>0</v>
      </c>
      <c r="AV69" s="159">
        <v>0</v>
      </c>
      <c r="AW69" s="159">
        <v>22000000</v>
      </c>
      <c r="AX69" s="159">
        <v>43000000</v>
      </c>
      <c r="AY69" s="159">
        <v>0</v>
      </c>
      <c r="AZ69" s="159">
        <v>0</v>
      </c>
      <c r="BA69" s="159">
        <v>0</v>
      </c>
      <c r="BB69" s="159">
        <v>0</v>
      </c>
      <c r="BC69" s="159">
        <v>0</v>
      </c>
      <c r="BD69" s="159">
        <v>0</v>
      </c>
      <c r="BE69" s="159">
        <v>65000000</v>
      </c>
      <c r="BF69" s="159">
        <v>11000000</v>
      </c>
      <c r="BG69" s="159">
        <v>0</v>
      </c>
      <c r="BH69" s="159">
        <v>0</v>
      </c>
      <c r="BI69" s="159">
        <v>11000000</v>
      </c>
      <c r="BJ69" s="159">
        <v>76000000</v>
      </c>
      <c r="BK69" s="159">
        <v>22000000</v>
      </c>
      <c r="BL69" s="159">
        <v>43000000</v>
      </c>
      <c r="BM69" s="159">
        <v>0</v>
      </c>
      <c r="BN69" s="159">
        <v>0</v>
      </c>
      <c r="BO69" s="159">
        <v>0</v>
      </c>
      <c r="BP69" s="159">
        <v>0</v>
      </c>
      <c r="BQ69" s="159">
        <v>0</v>
      </c>
      <c r="BR69" s="159">
        <v>0</v>
      </c>
      <c r="BS69" s="159">
        <v>65000000</v>
      </c>
      <c r="BT69" s="159">
        <v>11000000</v>
      </c>
      <c r="BU69" s="159">
        <v>0</v>
      </c>
      <c r="BV69" s="159">
        <v>0</v>
      </c>
      <c r="BW69" s="159">
        <v>11000000</v>
      </c>
      <c r="BX69" s="159">
        <v>76000000</v>
      </c>
      <c r="BY69" s="159">
        <v>14000000</v>
      </c>
      <c r="BZ69" s="159">
        <v>26000000</v>
      </c>
      <c r="CA69" s="159">
        <v>0</v>
      </c>
      <c r="CB69" s="159">
        <v>0</v>
      </c>
      <c r="CC69" s="159">
        <v>0</v>
      </c>
      <c r="CD69" s="159">
        <v>0</v>
      </c>
      <c r="CE69" s="159">
        <v>0</v>
      </c>
      <c r="CF69" s="159">
        <v>0</v>
      </c>
      <c r="CG69" s="159">
        <v>40000000</v>
      </c>
      <c r="CH69" s="159">
        <v>6000000</v>
      </c>
      <c r="CI69" s="159">
        <v>0</v>
      </c>
      <c r="CJ69" s="159">
        <v>0</v>
      </c>
      <c r="CK69" s="159">
        <v>6000000</v>
      </c>
      <c r="CL69" s="159">
        <v>46000000</v>
      </c>
      <c r="CM69" s="159">
        <v>198000000</v>
      </c>
      <c r="CN69" s="159">
        <v>0</v>
      </c>
      <c r="CO69" s="159">
        <v>0</v>
      </c>
      <c r="CP69" s="159">
        <v>0</v>
      </c>
      <c r="CQ69" s="159">
        <v>0</v>
      </c>
      <c r="CR69" s="159">
        <v>0</v>
      </c>
      <c r="CS69" s="159">
        <v>0</v>
      </c>
      <c r="CT69" s="159">
        <v>0</v>
      </c>
      <c r="CU69" s="159">
        <v>0</v>
      </c>
      <c r="CV69" s="159">
        <v>0</v>
      </c>
      <c r="CW69" s="159">
        <v>0</v>
      </c>
      <c r="CX69" s="159">
        <v>0</v>
      </c>
      <c r="CY69" s="159" t="s">
        <v>931</v>
      </c>
      <c r="CZ69" s="159">
        <v>0</v>
      </c>
      <c r="DA69" s="159">
        <v>0</v>
      </c>
      <c r="DB69" s="159">
        <v>24600000</v>
      </c>
      <c r="DC69" s="159">
        <v>45000000</v>
      </c>
      <c r="DD69" s="159">
        <v>0</v>
      </c>
      <c r="DE69" s="159">
        <v>0</v>
      </c>
      <c r="DF69" s="159">
        <v>0</v>
      </c>
      <c r="DG69" s="159">
        <v>0</v>
      </c>
      <c r="DH69" s="159">
        <v>0</v>
      </c>
      <c r="DI69" s="159">
        <v>0</v>
      </c>
      <c r="DJ69" s="159">
        <v>69600000</v>
      </c>
      <c r="DK69" s="159">
        <v>10700000</v>
      </c>
      <c r="DL69" s="159">
        <v>0</v>
      </c>
      <c r="DM69" s="159">
        <v>0</v>
      </c>
      <c r="DN69" s="159">
        <v>10700000</v>
      </c>
      <c r="DO69" s="159">
        <v>80300000</v>
      </c>
      <c r="DP69" s="159">
        <v>24600000</v>
      </c>
      <c r="DQ69" s="159">
        <v>45000000</v>
      </c>
      <c r="DR69" s="159">
        <v>0</v>
      </c>
      <c r="DS69" s="159">
        <v>0</v>
      </c>
      <c r="DT69" s="159">
        <v>0</v>
      </c>
      <c r="DU69" s="159">
        <v>0</v>
      </c>
      <c r="DV69" s="159">
        <v>0</v>
      </c>
      <c r="DW69" s="159">
        <v>0</v>
      </c>
      <c r="DX69" s="159">
        <v>69600000</v>
      </c>
      <c r="DY69" s="159">
        <v>10700000</v>
      </c>
      <c r="DZ69" s="159">
        <v>0</v>
      </c>
      <c r="EA69" s="159">
        <v>0</v>
      </c>
      <c r="EB69" s="159">
        <v>10700000</v>
      </c>
      <c r="EC69" s="159">
        <v>80300000</v>
      </c>
      <c r="ED69" s="159">
        <v>14800000</v>
      </c>
      <c r="EE69" s="159">
        <v>27000000</v>
      </c>
      <c r="EF69" s="159">
        <v>0</v>
      </c>
      <c r="EG69" s="159">
        <v>0</v>
      </c>
      <c r="EH69" s="159">
        <v>0</v>
      </c>
      <c r="EI69" s="159">
        <v>0</v>
      </c>
      <c r="EJ69" s="159">
        <v>0</v>
      </c>
      <c r="EK69" s="159">
        <v>0</v>
      </c>
      <c r="EL69" s="159">
        <v>41800000</v>
      </c>
      <c r="EM69" s="159">
        <v>6600000</v>
      </c>
      <c r="EN69" s="159">
        <v>0</v>
      </c>
      <c r="EO69" s="159">
        <v>0</v>
      </c>
      <c r="EP69" s="159">
        <v>6600000</v>
      </c>
      <c r="EQ69" s="159">
        <v>48400000</v>
      </c>
      <c r="ER69" s="159">
        <v>209000000</v>
      </c>
      <c r="ES69" s="159">
        <v>0</v>
      </c>
      <c r="ET69" s="159">
        <v>0</v>
      </c>
      <c r="EU69" s="159">
        <v>0</v>
      </c>
      <c r="EV69" s="159">
        <v>0</v>
      </c>
      <c r="EW69" s="159">
        <v>0</v>
      </c>
      <c r="EX69" s="159">
        <v>0</v>
      </c>
      <c r="EY69" s="159">
        <v>0</v>
      </c>
      <c r="EZ69" s="159">
        <v>0</v>
      </c>
      <c r="FA69" s="159">
        <v>0</v>
      </c>
      <c r="FB69" s="159">
        <v>0</v>
      </c>
      <c r="FC69" s="159">
        <v>0</v>
      </c>
      <c r="FD69" s="159">
        <v>0</v>
      </c>
      <c r="FE69" s="159">
        <v>0</v>
      </c>
      <c r="FF69" s="159">
        <v>0</v>
      </c>
      <c r="FG69" s="159">
        <v>27000000</v>
      </c>
      <c r="FH69" s="159">
        <v>47000000</v>
      </c>
      <c r="FI69" s="159">
        <v>0</v>
      </c>
      <c r="FJ69" s="159">
        <v>0</v>
      </c>
      <c r="FK69" s="159">
        <v>0</v>
      </c>
      <c r="FL69" s="159">
        <v>0</v>
      </c>
      <c r="FM69" s="159">
        <v>0</v>
      </c>
      <c r="FN69" s="159">
        <v>0</v>
      </c>
      <c r="FO69" s="159">
        <v>74000000</v>
      </c>
      <c r="FP69" s="159">
        <v>10500000</v>
      </c>
      <c r="FQ69" s="159">
        <v>0</v>
      </c>
      <c r="FR69" s="159">
        <v>0</v>
      </c>
      <c r="FS69" s="159">
        <v>10500000</v>
      </c>
      <c r="FT69" s="159">
        <v>84500000</v>
      </c>
      <c r="FU69" s="159">
        <v>27000000</v>
      </c>
      <c r="FV69" s="159">
        <v>47000000</v>
      </c>
      <c r="FW69" s="159">
        <v>0</v>
      </c>
      <c r="FX69" s="159">
        <v>0</v>
      </c>
      <c r="FY69" s="159">
        <v>0</v>
      </c>
      <c r="FZ69" s="159">
        <v>0</v>
      </c>
      <c r="GA69" s="159">
        <v>0</v>
      </c>
      <c r="GB69" s="159">
        <v>0</v>
      </c>
      <c r="GC69" s="159">
        <v>74000000</v>
      </c>
      <c r="GD69" s="159">
        <v>10500000</v>
      </c>
      <c r="GE69" s="159">
        <v>0</v>
      </c>
      <c r="GF69" s="159">
        <v>0</v>
      </c>
      <c r="GG69" s="159">
        <v>10500000</v>
      </c>
      <c r="GH69" s="159">
        <v>84500000</v>
      </c>
      <c r="GI69" s="159">
        <v>16000000</v>
      </c>
      <c r="GJ69" s="159">
        <v>28000000</v>
      </c>
      <c r="GK69" s="159">
        <v>0</v>
      </c>
      <c r="GL69" s="159">
        <v>0</v>
      </c>
      <c r="GM69" s="159">
        <v>0</v>
      </c>
      <c r="GN69" s="159">
        <v>0</v>
      </c>
      <c r="GO69" s="159">
        <v>0</v>
      </c>
      <c r="GP69" s="159">
        <v>0</v>
      </c>
      <c r="GQ69" s="159">
        <v>44000000</v>
      </c>
      <c r="GR69" s="159">
        <v>7000000</v>
      </c>
      <c r="GS69" s="159">
        <v>0</v>
      </c>
      <c r="GT69" s="159">
        <v>0</v>
      </c>
      <c r="GU69" s="159">
        <v>7000000</v>
      </c>
      <c r="GV69" s="159">
        <v>51000000</v>
      </c>
      <c r="GW69" s="159">
        <v>220000000</v>
      </c>
      <c r="GX69" s="160">
        <v>814000000</v>
      </c>
    </row>
    <row r="70" spans="1:206" ht="28.8">
      <c r="A70" s="156">
        <v>330109800</v>
      </c>
      <c r="B70" s="156" t="s">
        <v>1038</v>
      </c>
      <c r="C70" s="157">
        <v>66</v>
      </c>
      <c r="D70" s="158" t="str">
        <f>_xlfn.XLOOKUP(C70,'[1]Estrategico f'!B:B,'[1]Estrategico f'!U:U,"",0)</f>
        <v>Materiales de lectura disponibles en bibliotecas públicas y espacios no convencionales</v>
      </c>
      <c r="E70" s="158" t="str">
        <f>_xlfn.XLOOKUP(C70,'[1]Estrategico f'!B:B,'[1]Estrategico f'!V:V,"",0)</f>
        <v>Dotación a bibliotecas públicas de la red departamental</v>
      </c>
      <c r="F70" s="159">
        <v>0</v>
      </c>
      <c r="G70" s="159">
        <v>0</v>
      </c>
      <c r="H70" s="159">
        <v>0</v>
      </c>
      <c r="I70" s="159">
        <v>0</v>
      </c>
      <c r="J70" s="159">
        <v>0</v>
      </c>
      <c r="K70" s="159">
        <v>0</v>
      </c>
      <c r="L70" s="159">
        <v>0</v>
      </c>
      <c r="M70" s="159">
        <v>0</v>
      </c>
      <c r="N70" s="159">
        <v>0</v>
      </c>
      <c r="O70" s="159">
        <v>0</v>
      </c>
      <c r="P70" s="159">
        <v>0</v>
      </c>
      <c r="Q70" s="159">
        <v>0</v>
      </c>
      <c r="R70" s="159">
        <v>0</v>
      </c>
      <c r="S70" s="159">
        <v>0</v>
      </c>
      <c r="T70" s="159">
        <v>17000000</v>
      </c>
      <c r="U70" s="159">
        <v>0</v>
      </c>
      <c r="V70" s="159">
        <v>0</v>
      </c>
      <c r="W70" s="159">
        <v>0</v>
      </c>
      <c r="X70" s="159">
        <v>0</v>
      </c>
      <c r="Y70" s="159">
        <v>0</v>
      </c>
      <c r="Z70" s="159">
        <v>0</v>
      </c>
      <c r="AA70" s="159">
        <v>0</v>
      </c>
      <c r="AB70" s="159">
        <v>17000000</v>
      </c>
      <c r="AC70" s="159">
        <v>28000000</v>
      </c>
      <c r="AD70" s="159">
        <v>0</v>
      </c>
      <c r="AE70" s="159">
        <v>0</v>
      </c>
      <c r="AF70" s="159">
        <v>28000000</v>
      </c>
      <c r="AG70" s="159">
        <v>45000000</v>
      </c>
      <c r="AH70" s="159">
        <v>45000000</v>
      </c>
      <c r="AI70" s="159">
        <v>0</v>
      </c>
      <c r="AJ70" s="159">
        <v>0</v>
      </c>
      <c r="AK70" s="159">
        <v>0</v>
      </c>
      <c r="AL70" s="159">
        <v>0</v>
      </c>
      <c r="AM70" s="159">
        <v>0</v>
      </c>
      <c r="AN70" s="159">
        <v>0</v>
      </c>
      <c r="AO70" s="159">
        <v>0</v>
      </c>
      <c r="AP70" s="159">
        <v>0</v>
      </c>
      <c r="AQ70" s="159">
        <v>0</v>
      </c>
      <c r="AR70" s="159">
        <v>0</v>
      </c>
      <c r="AS70" s="159">
        <v>0</v>
      </c>
      <c r="AT70" s="159">
        <v>0</v>
      </c>
      <c r="AU70" s="159">
        <v>0</v>
      </c>
      <c r="AV70" s="159">
        <v>0</v>
      </c>
      <c r="AW70" s="159">
        <v>0</v>
      </c>
      <c r="AX70" s="159">
        <v>0</v>
      </c>
      <c r="AY70" s="159">
        <v>0</v>
      </c>
      <c r="AZ70" s="159">
        <v>0</v>
      </c>
      <c r="BA70" s="159">
        <v>0</v>
      </c>
      <c r="BB70" s="159">
        <v>0</v>
      </c>
      <c r="BC70" s="159">
        <v>0</v>
      </c>
      <c r="BD70" s="159">
        <v>0</v>
      </c>
      <c r="BE70" s="159">
        <v>0</v>
      </c>
      <c r="BF70" s="159">
        <v>0</v>
      </c>
      <c r="BG70" s="159">
        <v>0</v>
      </c>
      <c r="BH70" s="159">
        <v>0</v>
      </c>
      <c r="BI70" s="159">
        <v>0</v>
      </c>
      <c r="BJ70" s="159">
        <v>0</v>
      </c>
      <c r="BK70" s="159">
        <v>9000000</v>
      </c>
      <c r="BL70" s="159">
        <v>0</v>
      </c>
      <c r="BM70" s="159">
        <v>0</v>
      </c>
      <c r="BN70" s="159">
        <v>0</v>
      </c>
      <c r="BO70" s="159">
        <v>0</v>
      </c>
      <c r="BP70" s="159">
        <v>0</v>
      </c>
      <c r="BQ70" s="159">
        <v>0</v>
      </c>
      <c r="BR70" s="159">
        <v>0</v>
      </c>
      <c r="BS70" s="159">
        <v>9000000</v>
      </c>
      <c r="BT70" s="159">
        <v>14000000</v>
      </c>
      <c r="BU70" s="159">
        <v>0</v>
      </c>
      <c r="BV70" s="159">
        <v>0</v>
      </c>
      <c r="BW70" s="159">
        <v>14000000</v>
      </c>
      <c r="BX70" s="159">
        <v>23000000</v>
      </c>
      <c r="BY70" s="159">
        <v>9000000</v>
      </c>
      <c r="BZ70" s="159">
        <v>0</v>
      </c>
      <c r="CA70" s="159">
        <v>0</v>
      </c>
      <c r="CB70" s="159">
        <v>0</v>
      </c>
      <c r="CC70" s="159">
        <v>0</v>
      </c>
      <c r="CD70" s="159">
        <v>0</v>
      </c>
      <c r="CE70" s="159">
        <v>0</v>
      </c>
      <c r="CF70" s="159">
        <v>0</v>
      </c>
      <c r="CG70" s="159">
        <v>9000000</v>
      </c>
      <c r="CH70" s="159">
        <v>14000000</v>
      </c>
      <c r="CI70" s="159">
        <v>0</v>
      </c>
      <c r="CJ70" s="159">
        <v>0</v>
      </c>
      <c r="CK70" s="159">
        <v>14000000</v>
      </c>
      <c r="CL70" s="159">
        <v>23000000</v>
      </c>
      <c r="CM70" s="159">
        <v>46000000</v>
      </c>
      <c r="CN70" s="159">
        <v>0</v>
      </c>
      <c r="CO70" s="159">
        <v>0</v>
      </c>
      <c r="CP70" s="159">
        <v>0</v>
      </c>
      <c r="CQ70" s="159">
        <v>0</v>
      </c>
      <c r="CR70" s="159">
        <v>0</v>
      </c>
      <c r="CS70" s="159">
        <v>0</v>
      </c>
      <c r="CT70" s="159">
        <v>0</v>
      </c>
      <c r="CU70" s="159">
        <v>0</v>
      </c>
      <c r="CV70" s="159">
        <v>0</v>
      </c>
      <c r="CW70" s="159">
        <v>0</v>
      </c>
      <c r="CX70" s="159">
        <v>0</v>
      </c>
      <c r="CY70" s="159" t="s">
        <v>931</v>
      </c>
      <c r="CZ70" s="159">
        <v>0</v>
      </c>
      <c r="DA70" s="159">
        <v>0</v>
      </c>
      <c r="DB70" s="159">
        <v>0</v>
      </c>
      <c r="DC70" s="159">
        <v>0</v>
      </c>
      <c r="DD70" s="159">
        <v>0</v>
      </c>
      <c r="DE70" s="159">
        <v>0</v>
      </c>
      <c r="DF70" s="159">
        <v>0</v>
      </c>
      <c r="DG70" s="159">
        <v>0</v>
      </c>
      <c r="DH70" s="159">
        <v>0</v>
      </c>
      <c r="DI70" s="159">
        <v>0</v>
      </c>
      <c r="DJ70" s="159">
        <v>0</v>
      </c>
      <c r="DK70" s="159">
        <v>0</v>
      </c>
      <c r="DL70" s="159">
        <v>0</v>
      </c>
      <c r="DM70" s="159">
        <v>0</v>
      </c>
      <c r="DN70" s="159">
        <v>0</v>
      </c>
      <c r="DO70" s="159">
        <v>0</v>
      </c>
      <c r="DP70" s="159">
        <v>9500000</v>
      </c>
      <c r="DQ70" s="159">
        <v>0</v>
      </c>
      <c r="DR70" s="159">
        <v>0</v>
      </c>
      <c r="DS70" s="159">
        <v>0</v>
      </c>
      <c r="DT70" s="159">
        <v>0</v>
      </c>
      <c r="DU70" s="159">
        <v>0</v>
      </c>
      <c r="DV70" s="159">
        <v>0</v>
      </c>
      <c r="DW70" s="159">
        <v>0</v>
      </c>
      <c r="DX70" s="159">
        <v>9500000</v>
      </c>
      <c r="DY70" s="159">
        <v>14000000</v>
      </c>
      <c r="DZ70" s="159">
        <v>0</v>
      </c>
      <c r="EA70" s="159">
        <v>0</v>
      </c>
      <c r="EB70" s="159">
        <v>14000000</v>
      </c>
      <c r="EC70" s="159">
        <v>23500000</v>
      </c>
      <c r="ED70" s="159">
        <v>9500000</v>
      </c>
      <c r="EE70" s="159">
        <v>0</v>
      </c>
      <c r="EF70" s="159">
        <v>0</v>
      </c>
      <c r="EG70" s="159">
        <v>0</v>
      </c>
      <c r="EH70" s="159">
        <v>0</v>
      </c>
      <c r="EI70" s="159">
        <v>0</v>
      </c>
      <c r="EJ70" s="159">
        <v>0</v>
      </c>
      <c r="EK70" s="159">
        <v>0</v>
      </c>
      <c r="EL70" s="159">
        <v>9500000</v>
      </c>
      <c r="EM70" s="159">
        <v>14000000</v>
      </c>
      <c r="EN70" s="159">
        <v>0</v>
      </c>
      <c r="EO70" s="159">
        <v>0</v>
      </c>
      <c r="EP70" s="159">
        <v>14000000</v>
      </c>
      <c r="EQ70" s="159">
        <v>23500000</v>
      </c>
      <c r="ER70" s="159">
        <v>47000000</v>
      </c>
      <c r="ES70" s="159">
        <v>0</v>
      </c>
      <c r="ET70" s="159">
        <v>0</v>
      </c>
      <c r="EU70" s="159">
        <v>0</v>
      </c>
      <c r="EV70" s="159">
        <v>0</v>
      </c>
      <c r="EW70" s="159">
        <v>0</v>
      </c>
      <c r="EX70" s="159">
        <v>0</v>
      </c>
      <c r="EY70" s="159">
        <v>0</v>
      </c>
      <c r="EZ70" s="159">
        <v>0</v>
      </c>
      <c r="FA70" s="159">
        <v>0</v>
      </c>
      <c r="FB70" s="159">
        <v>0</v>
      </c>
      <c r="FC70" s="159">
        <v>0</v>
      </c>
      <c r="FD70" s="159">
        <v>0</v>
      </c>
      <c r="FE70" s="159">
        <v>0</v>
      </c>
      <c r="FF70" s="159">
        <v>0</v>
      </c>
      <c r="FG70" s="159">
        <v>0</v>
      </c>
      <c r="FH70" s="159">
        <v>0</v>
      </c>
      <c r="FI70" s="159">
        <v>0</v>
      </c>
      <c r="FJ70" s="159">
        <v>0</v>
      </c>
      <c r="FK70" s="159">
        <v>0</v>
      </c>
      <c r="FL70" s="159">
        <v>0</v>
      </c>
      <c r="FM70" s="159">
        <v>0</v>
      </c>
      <c r="FN70" s="159">
        <v>0</v>
      </c>
      <c r="FO70" s="159">
        <v>0</v>
      </c>
      <c r="FP70" s="159">
        <v>0</v>
      </c>
      <c r="FQ70" s="159">
        <v>0</v>
      </c>
      <c r="FR70" s="159">
        <v>0</v>
      </c>
      <c r="FS70" s="159">
        <v>0</v>
      </c>
      <c r="FT70" s="159">
        <v>0</v>
      </c>
      <c r="FU70" s="159">
        <v>10000000</v>
      </c>
      <c r="FV70" s="159">
        <v>0</v>
      </c>
      <c r="FW70" s="159">
        <v>0</v>
      </c>
      <c r="FX70" s="159">
        <v>0</v>
      </c>
      <c r="FY70" s="159">
        <v>0</v>
      </c>
      <c r="FZ70" s="159">
        <v>0</v>
      </c>
      <c r="GA70" s="159">
        <v>0</v>
      </c>
      <c r="GB70" s="159">
        <v>0</v>
      </c>
      <c r="GC70" s="159">
        <v>10000000</v>
      </c>
      <c r="GD70" s="159">
        <v>14000000</v>
      </c>
      <c r="GE70" s="159">
        <v>0</v>
      </c>
      <c r="GF70" s="159">
        <v>0</v>
      </c>
      <c r="GG70" s="159">
        <v>14000000</v>
      </c>
      <c r="GH70" s="159">
        <v>24000000</v>
      </c>
      <c r="GI70" s="159">
        <v>10000000</v>
      </c>
      <c r="GJ70" s="159">
        <v>0</v>
      </c>
      <c r="GK70" s="159">
        <v>0</v>
      </c>
      <c r="GL70" s="159">
        <v>0</v>
      </c>
      <c r="GM70" s="159">
        <v>0</v>
      </c>
      <c r="GN70" s="159">
        <v>0</v>
      </c>
      <c r="GO70" s="159">
        <v>0</v>
      </c>
      <c r="GP70" s="159">
        <v>0</v>
      </c>
      <c r="GQ70" s="159">
        <v>10000000</v>
      </c>
      <c r="GR70" s="159">
        <v>14000000</v>
      </c>
      <c r="GS70" s="159">
        <v>0</v>
      </c>
      <c r="GT70" s="159">
        <v>0</v>
      </c>
      <c r="GU70" s="159">
        <v>14000000</v>
      </c>
      <c r="GV70" s="159">
        <v>24000000</v>
      </c>
      <c r="GW70" s="159">
        <v>48000000</v>
      </c>
      <c r="GX70" s="160">
        <v>186000000</v>
      </c>
    </row>
    <row r="71" spans="1:206" ht="28.8">
      <c r="A71" s="156">
        <v>330105300</v>
      </c>
      <c r="B71" s="156" t="s">
        <v>1038</v>
      </c>
      <c r="C71" s="157">
        <v>67</v>
      </c>
      <c r="D71" s="158" t="str">
        <f>_xlfn.XLOOKUP(C71,'[1]Estrategico f'!B:B,'[1]Estrategico f'!U:U,"",0)</f>
        <v>Eventos de promoción de actividades culturales realizados</v>
      </c>
      <c r="E71" s="158" t="str">
        <f>_xlfn.XLOOKUP(C71,'[1]Estrategico f'!B:B,'[1]Estrategico f'!V:V,"",0)</f>
        <v>Realización de eventos culturales (FICC, zonales y departamental de bandas de música, festival de muralismo, entre otros)</v>
      </c>
      <c r="F71" s="159">
        <v>845237253</v>
      </c>
      <c r="G71" s="159">
        <v>80000000</v>
      </c>
      <c r="H71" s="159">
        <v>0</v>
      </c>
      <c r="I71" s="159">
        <v>0</v>
      </c>
      <c r="J71" s="159">
        <v>0</v>
      </c>
      <c r="K71" s="159">
        <v>0</v>
      </c>
      <c r="L71" s="159">
        <v>0</v>
      </c>
      <c r="M71" s="159">
        <v>0</v>
      </c>
      <c r="N71" s="159">
        <v>925237253</v>
      </c>
      <c r="O71" s="159">
        <v>3044495000</v>
      </c>
      <c r="P71" s="159">
        <v>0</v>
      </c>
      <c r="Q71" s="159">
        <v>0</v>
      </c>
      <c r="R71" s="159">
        <v>3044495000</v>
      </c>
      <c r="S71" s="159">
        <v>3969732253</v>
      </c>
      <c r="T71" s="159">
        <v>845237252</v>
      </c>
      <c r="U71" s="159">
        <v>80000000</v>
      </c>
      <c r="V71" s="159">
        <v>0</v>
      </c>
      <c r="W71" s="159">
        <v>0</v>
      </c>
      <c r="X71" s="159">
        <v>0</v>
      </c>
      <c r="Y71" s="159">
        <v>0</v>
      </c>
      <c r="Z71" s="159">
        <v>0</v>
      </c>
      <c r="AA71" s="159">
        <v>0</v>
      </c>
      <c r="AB71" s="159">
        <v>925237252</v>
      </c>
      <c r="AC71" s="159">
        <v>3044495000</v>
      </c>
      <c r="AD71" s="159">
        <v>0</v>
      </c>
      <c r="AE71" s="159">
        <v>0</v>
      </c>
      <c r="AF71" s="159">
        <v>3044495000</v>
      </c>
      <c r="AG71" s="159">
        <v>3969732252</v>
      </c>
      <c r="AH71" s="159">
        <v>7939464505</v>
      </c>
      <c r="AI71" s="159">
        <v>0</v>
      </c>
      <c r="AJ71" s="159">
        <v>0</v>
      </c>
      <c r="AK71" s="159">
        <v>0</v>
      </c>
      <c r="AL71" s="159">
        <v>0</v>
      </c>
      <c r="AM71" s="159">
        <v>0</v>
      </c>
      <c r="AN71" s="159">
        <v>0</v>
      </c>
      <c r="AO71" s="159">
        <v>0</v>
      </c>
      <c r="AP71" s="159">
        <v>0</v>
      </c>
      <c r="AQ71" s="159">
        <v>0</v>
      </c>
      <c r="AR71" s="159">
        <v>0</v>
      </c>
      <c r="AS71" s="159">
        <v>0</v>
      </c>
      <c r="AT71" s="159">
        <v>0</v>
      </c>
      <c r="AU71" s="159">
        <v>0</v>
      </c>
      <c r="AV71" s="159">
        <v>0</v>
      </c>
      <c r="AW71" s="159">
        <v>0</v>
      </c>
      <c r="AX71" s="159">
        <v>0</v>
      </c>
      <c r="AY71" s="159">
        <v>0</v>
      </c>
      <c r="AZ71" s="159">
        <v>0</v>
      </c>
      <c r="BA71" s="159">
        <v>0</v>
      </c>
      <c r="BB71" s="159">
        <v>0</v>
      </c>
      <c r="BC71" s="159">
        <v>0</v>
      </c>
      <c r="BD71" s="159">
        <v>0</v>
      </c>
      <c r="BE71" s="159">
        <v>0</v>
      </c>
      <c r="BF71" s="159">
        <v>0</v>
      </c>
      <c r="BG71" s="159">
        <v>0</v>
      </c>
      <c r="BH71" s="159">
        <v>0</v>
      </c>
      <c r="BI71" s="159">
        <v>0</v>
      </c>
      <c r="BJ71" s="159">
        <v>0</v>
      </c>
      <c r="BK71" s="159">
        <v>594388743</v>
      </c>
      <c r="BL71" s="159">
        <v>82500000</v>
      </c>
      <c r="BM71" s="159">
        <v>0</v>
      </c>
      <c r="BN71" s="159">
        <v>0</v>
      </c>
      <c r="BO71" s="159">
        <v>0</v>
      </c>
      <c r="BP71" s="159">
        <v>0</v>
      </c>
      <c r="BQ71" s="159">
        <v>0</v>
      </c>
      <c r="BR71" s="159">
        <v>0</v>
      </c>
      <c r="BS71" s="159">
        <v>676888743</v>
      </c>
      <c r="BT71" s="159">
        <v>3165714800</v>
      </c>
      <c r="BU71" s="159">
        <v>0</v>
      </c>
      <c r="BV71" s="159">
        <v>0</v>
      </c>
      <c r="BW71" s="159">
        <v>3165714800</v>
      </c>
      <c r="BX71" s="159">
        <v>3842603543</v>
      </c>
      <c r="BY71" s="159">
        <v>594388743</v>
      </c>
      <c r="BZ71" s="159">
        <v>82500000</v>
      </c>
      <c r="CA71" s="159">
        <v>0</v>
      </c>
      <c r="CB71" s="159">
        <v>0</v>
      </c>
      <c r="CC71" s="159">
        <v>0</v>
      </c>
      <c r="CD71" s="159">
        <v>0</v>
      </c>
      <c r="CE71" s="159">
        <v>0</v>
      </c>
      <c r="CF71" s="159">
        <v>0</v>
      </c>
      <c r="CG71" s="159">
        <v>676888743</v>
      </c>
      <c r="CH71" s="159">
        <v>3165714800</v>
      </c>
      <c r="CI71" s="159">
        <v>0</v>
      </c>
      <c r="CJ71" s="159">
        <v>0</v>
      </c>
      <c r="CK71" s="159">
        <v>3165714800</v>
      </c>
      <c r="CL71" s="159">
        <v>3842603543</v>
      </c>
      <c r="CM71" s="159">
        <v>7685207086</v>
      </c>
      <c r="CN71" s="159">
        <v>0</v>
      </c>
      <c r="CO71" s="159">
        <v>0</v>
      </c>
      <c r="CP71" s="159">
        <v>0</v>
      </c>
      <c r="CQ71" s="159">
        <v>0</v>
      </c>
      <c r="CR71" s="159">
        <v>0</v>
      </c>
      <c r="CS71" s="159">
        <v>0</v>
      </c>
      <c r="CT71" s="159">
        <v>0</v>
      </c>
      <c r="CU71" s="159">
        <v>0</v>
      </c>
      <c r="CV71" s="159">
        <v>0</v>
      </c>
      <c r="CW71" s="159">
        <v>0</v>
      </c>
      <c r="CX71" s="159">
        <v>0</v>
      </c>
      <c r="CY71" s="159" t="s">
        <v>931</v>
      </c>
      <c r="CZ71" s="159">
        <v>0</v>
      </c>
      <c r="DA71" s="159">
        <v>0</v>
      </c>
      <c r="DB71" s="159">
        <v>0</v>
      </c>
      <c r="DC71" s="159">
        <v>0</v>
      </c>
      <c r="DD71" s="159">
        <v>0</v>
      </c>
      <c r="DE71" s="159">
        <v>0</v>
      </c>
      <c r="DF71" s="159">
        <v>0</v>
      </c>
      <c r="DG71" s="159">
        <v>0</v>
      </c>
      <c r="DH71" s="159">
        <v>0</v>
      </c>
      <c r="DI71" s="159">
        <v>0</v>
      </c>
      <c r="DJ71" s="159">
        <v>0</v>
      </c>
      <c r="DK71" s="159">
        <v>0</v>
      </c>
      <c r="DL71" s="159">
        <v>0</v>
      </c>
      <c r="DM71" s="159">
        <v>0</v>
      </c>
      <c r="DN71" s="159">
        <v>0</v>
      </c>
      <c r="DO71" s="159">
        <v>0</v>
      </c>
      <c r="DP71" s="159">
        <v>1200000000</v>
      </c>
      <c r="DQ71" s="159">
        <v>100000000</v>
      </c>
      <c r="DR71" s="159">
        <v>0</v>
      </c>
      <c r="DS71" s="159">
        <v>0</v>
      </c>
      <c r="DT71" s="159">
        <v>0</v>
      </c>
      <c r="DU71" s="159">
        <v>0</v>
      </c>
      <c r="DV71" s="159">
        <v>0</v>
      </c>
      <c r="DW71" s="159">
        <v>0</v>
      </c>
      <c r="DX71" s="159">
        <v>1300000000</v>
      </c>
      <c r="DY71" s="159">
        <v>4500000000</v>
      </c>
      <c r="DZ71" s="159">
        <v>0</v>
      </c>
      <c r="EA71" s="159">
        <v>0</v>
      </c>
      <c r="EB71" s="159">
        <v>4500000000</v>
      </c>
      <c r="EC71" s="159">
        <v>5800000000</v>
      </c>
      <c r="ED71" s="159">
        <v>336232585</v>
      </c>
      <c r="EE71" s="159">
        <v>70000000</v>
      </c>
      <c r="EF71" s="159">
        <v>0</v>
      </c>
      <c r="EG71" s="159">
        <v>0</v>
      </c>
      <c r="EH71" s="159">
        <v>0</v>
      </c>
      <c r="EI71" s="159">
        <v>0</v>
      </c>
      <c r="EJ71" s="159">
        <v>0</v>
      </c>
      <c r="EK71" s="159">
        <v>0</v>
      </c>
      <c r="EL71" s="159">
        <v>406232585</v>
      </c>
      <c r="EM71" s="159">
        <v>2083566784</v>
      </c>
      <c r="EN71" s="159">
        <v>0</v>
      </c>
      <c r="EO71" s="159">
        <v>0</v>
      </c>
      <c r="EP71" s="159">
        <v>2083566784</v>
      </c>
      <c r="EQ71" s="159">
        <v>2489799369</v>
      </c>
      <c r="ER71" s="159">
        <v>8289799369</v>
      </c>
      <c r="ES71" s="159">
        <v>0</v>
      </c>
      <c r="ET71" s="159">
        <v>0</v>
      </c>
      <c r="EU71" s="159">
        <v>0</v>
      </c>
      <c r="EV71" s="159">
        <v>0</v>
      </c>
      <c r="EW71" s="159">
        <v>0</v>
      </c>
      <c r="EX71" s="159">
        <v>0</v>
      </c>
      <c r="EY71" s="159">
        <v>0</v>
      </c>
      <c r="EZ71" s="159">
        <v>0</v>
      </c>
      <c r="FA71" s="159">
        <v>0</v>
      </c>
      <c r="FB71" s="159">
        <v>0</v>
      </c>
      <c r="FC71" s="159">
        <v>0</v>
      </c>
      <c r="FD71" s="159">
        <v>0</v>
      </c>
      <c r="FE71" s="159">
        <v>0</v>
      </c>
      <c r="FF71" s="159">
        <v>0</v>
      </c>
      <c r="FG71" s="159">
        <v>0</v>
      </c>
      <c r="FH71" s="159">
        <v>0</v>
      </c>
      <c r="FI71" s="159">
        <v>0</v>
      </c>
      <c r="FJ71" s="159">
        <v>0</v>
      </c>
      <c r="FK71" s="159">
        <v>0</v>
      </c>
      <c r="FL71" s="159">
        <v>0</v>
      </c>
      <c r="FM71" s="159">
        <v>0</v>
      </c>
      <c r="FN71" s="159">
        <v>0</v>
      </c>
      <c r="FO71" s="159">
        <v>0</v>
      </c>
      <c r="FP71" s="159">
        <v>0</v>
      </c>
      <c r="FQ71" s="159">
        <v>0</v>
      </c>
      <c r="FR71" s="159">
        <v>0</v>
      </c>
      <c r="FS71" s="159">
        <v>0</v>
      </c>
      <c r="FT71" s="159">
        <v>0</v>
      </c>
      <c r="FU71" s="159">
        <v>1200000000</v>
      </c>
      <c r="FV71" s="159">
        <v>100000000</v>
      </c>
      <c r="FW71" s="159">
        <v>0</v>
      </c>
      <c r="FX71" s="159">
        <v>0</v>
      </c>
      <c r="FY71" s="159">
        <v>0</v>
      </c>
      <c r="FZ71" s="159">
        <v>0</v>
      </c>
      <c r="GA71" s="159">
        <v>0</v>
      </c>
      <c r="GB71" s="159">
        <v>0</v>
      </c>
      <c r="GC71" s="159">
        <v>1300000000</v>
      </c>
      <c r="GD71" s="159">
        <v>4500000000</v>
      </c>
      <c r="GE71" s="159">
        <v>0</v>
      </c>
      <c r="GF71" s="159">
        <v>0</v>
      </c>
      <c r="GG71" s="159">
        <v>4500000000</v>
      </c>
      <c r="GH71" s="159">
        <v>5800000000</v>
      </c>
      <c r="GI71" s="159">
        <v>395433889</v>
      </c>
      <c r="GJ71" s="159">
        <v>75000000</v>
      </c>
      <c r="GK71" s="159">
        <v>0</v>
      </c>
      <c r="GL71" s="159">
        <v>0</v>
      </c>
      <c r="GM71" s="159">
        <v>0</v>
      </c>
      <c r="GN71" s="159">
        <v>0</v>
      </c>
      <c r="GO71" s="159">
        <v>0</v>
      </c>
      <c r="GP71" s="159">
        <v>0</v>
      </c>
      <c r="GQ71" s="159">
        <v>470433889</v>
      </c>
      <c r="GR71" s="159">
        <v>2345789455</v>
      </c>
      <c r="GS71" s="159">
        <v>0</v>
      </c>
      <c r="GT71" s="159">
        <v>0</v>
      </c>
      <c r="GU71" s="159">
        <v>2345789455</v>
      </c>
      <c r="GV71" s="159">
        <v>2816223344</v>
      </c>
      <c r="GW71" s="159">
        <v>8616223344</v>
      </c>
      <c r="GX71" s="160">
        <v>32530694304</v>
      </c>
    </row>
    <row r="72" spans="1:206" ht="28.8">
      <c r="A72" s="156">
        <v>330105301</v>
      </c>
      <c r="B72" s="156" t="s">
        <v>1038</v>
      </c>
      <c r="C72" s="157">
        <v>68</v>
      </c>
      <c r="D72" s="158" t="str">
        <f>_xlfn.XLOOKUP(C72,'[1]Estrategico f'!B:B,'[1]Estrategico f'!U:U,"",0)</f>
        <v>Actividades culturales para la promoción de la cultura realizadas</v>
      </c>
      <c r="E72" s="158" t="str">
        <f>_xlfn.XLOOKUP(C72,'[1]Estrategico f'!B:B,'[1]Estrategico f'!V:V,"",0)</f>
        <v>Apoyo eventos Agenda Cultural</v>
      </c>
      <c r="F72" s="159">
        <v>388200000</v>
      </c>
      <c r="G72" s="159">
        <v>0</v>
      </c>
      <c r="H72" s="159">
        <v>0</v>
      </c>
      <c r="I72" s="159">
        <v>0</v>
      </c>
      <c r="J72" s="159">
        <v>0</v>
      </c>
      <c r="K72" s="159">
        <v>0</v>
      </c>
      <c r="L72" s="159">
        <v>0</v>
      </c>
      <c r="M72" s="159">
        <v>0</v>
      </c>
      <c r="N72" s="159">
        <v>388200000</v>
      </c>
      <c r="O72" s="159">
        <v>166800000</v>
      </c>
      <c r="P72" s="159">
        <v>0</v>
      </c>
      <c r="Q72" s="159">
        <v>0</v>
      </c>
      <c r="R72" s="159">
        <v>166800000</v>
      </c>
      <c r="S72" s="159">
        <v>555000000</v>
      </c>
      <c r="T72" s="159">
        <v>258800000</v>
      </c>
      <c r="U72" s="159">
        <v>0</v>
      </c>
      <c r="V72" s="159">
        <v>0</v>
      </c>
      <c r="W72" s="159">
        <v>0</v>
      </c>
      <c r="X72" s="159">
        <v>0</v>
      </c>
      <c r="Y72" s="159">
        <v>0</v>
      </c>
      <c r="Z72" s="159">
        <v>0</v>
      </c>
      <c r="AA72" s="159">
        <v>0</v>
      </c>
      <c r="AB72" s="159">
        <v>258800000</v>
      </c>
      <c r="AC72" s="159">
        <v>111200000</v>
      </c>
      <c r="AD72" s="159">
        <v>0</v>
      </c>
      <c r="AE72" s="159">
        <v>0</v>
      </c>
      <c r="AF72" s="159">
        <v>111200000</v>
      </c>
      <c r="AG72" s="159">
        <v>370000000</v>
      </c>
      <c r="AH72" s="159">
        <v>925000000</v>
      </c>
      <c r="AI72" s="159">
        <v>162000000</v>
      </c>
      <c r="AJ72" s="159">
        <v>0</v>
      </c>
      <c r="AK72" s="159">
        <v>0</v>
      </c>
      <c r="AL72" s="159">
        <v>0</v>
      </c>
      <c r="AM72" s="159">
        <v>0</v>
      </c>
      <c r="AN72" s="159">
        <v>0</v>
      </c>
      <c r="AO72" s="159">
        <v>0</v>
      </c>
      <c r="AP72" s="159">
        <v>0</v>
      </c>
      <c r="AQ72" s="159">
        <v>162000000</v>
      </c>
      <c r="AR72" s="159">
        <v>69120000</v>
      </c>
      <c r="AS72" s="159">
        <v>0</v>
      </c>
      <c r="AT72" s="159">
        <v>0</v>
      </c>
      <c r="AU72" s="159">
        <v>69120000</v>
      </c>
      <c r="AV72" s="159">
        <v>231120000</v>
      </c>
      <c r="AW72" s="159">
        <v>162000000</v>
      </c>
      <c r="AX72" s="159">
        <v>0</v>
      </c>
      <c r="AY72" s="159">
        <v>0</v>
      </c>
      <c r="AZ72" s="159">
        <v>0</v>
      </c>
      <c r="BA72" s="159">
        <v>0</v>
      </c>
      <c r="BB72" s="159">
        <v>0</v>
      </c>
      <c r="BC72" s="159">
        <v>0</v>
      </c>
      <c r="BD72" s="159">
        <v>0</v>
      </c>
      <c r="BE72" s="159">
        <v>162000000</v>
      </c>
      <c r="BF72" s="159">
        <v>69120000</v>
      </c>
      <c r="BG72" s="159">
        <v>0</v>
      </c>
      <c r="BH72" s="159">
        <v>0</v>
      </c>
      <c r="BI72" s="159">
        <v>69120000</v>
      </c>
      <c r="BJ72" s="159">
        <v>231120000</v>
      </c>
      <c r="BK72" s="159">
        <v>162000000</v>
      </c>
      <c r="BL72" s="159">
        <v>0</v>
      </c>
      <c r="BM72" s="159">
        <v>0</v>
      </c>
      <c r="BN72" s="159">
        <v>0</v>
      </c>
      <c r="BO72" s="159">
        <v>0</v>
      </c>
      <c r="BP72" s="159">
        <v>0</v>
      </c>
      <c r="BQ72" s="159">
        <v>0</v>
      </c>
      <c r="BR72" s="159">
        <v>0</v>
      </c>
      <c r="BS72" s="159">
        <v>162000000</v>
      </c>
      <c r="BT72" s="159">
        <v>69120000</v>
      </c>
      <c r="BU72" s="159">
        <v>0</v>
      </c>
      <c r="BV72" s="159">
        <v>0</v>
      </c>
      <c r="BW72" s="159">
        <v>69120000</v>
      </c>
      <c r="BX72" s="159">
        <v>231120000</v>
      </c>
      <c r="BY72" s="159">
        <v>189500000</v>
      </c>
      <c r="BZ72" s="159">
        <v>0</v>
      </c>
      <c r="CA72" s="159">
        <v>0</v>
      </c>
      <c r="CB72" s="159">
        <v>0</v>
      </c>
      <c r="CC72" s="159">
        <v>0</v>
      </c>
      <c r="CD72" s="159">
        <v>0</v>
      </c>
      <c r="CE72" s="159">
        <v>0</v>
      </c>
      <c r="CF72" s="159">
        <v>0</v>
      </c>
      <c r="CG72" s="159">
        <v>189500000</v>
      </c>
      <c r="CH72" s="159">
        <v>80640000</v>
      </c>
      <c r="CI72" s="159">
        <v>0</v>
      </c>
      <c r="CJ72" s="159">
        <v>0</v>
      </c>
      <c r="CK72" s="159">
        <v>80640000</v>
      </c>
      <c r="CL72" s="159">
        <v>270140000</v>
      </c>
      <c r="CM72" s="159">
        <v>963500000</v>
      </c>
      <c r="CN72" s="159">
        <v>170160000</v>
      </c>
      <c r="CO72" s="159">
        <v>0</v>
      </c>
      <c r="CP72" s="159">
        <v>0</v>
      </c>
      <c r="CQ72" s="159">
        <v>0</v>
      </c>
      <c r="CR72" s="159">
        <v>0</v>
      </c>
      <c r="CS72" s="159">
        <v>0</v>
      </c>
      <c r="CT72" s="159">
        <v>0</v>
      </c>
      <c r="CU72" s="159">
        <v>0</v>
      </c>
      <c r="CV72" s="159">
        <v>170160000</v>
      </c>
      <c r="CW72" s="159">
        <v>71616000</v>
      </c>
      <c r="CX72" s="159">
        <v>0</v>
      </c>
      <c r="CY72" s="159" t="s">
        <v>931</v>
      </c>
      <c r="CZ72" s="159">
        <v>71616000</v>
      </c>
      <c r="DA72" s="159">
        <v>241776000</v>
      </c>
      <c r="DB72" s="159">
        <v>170160000</v>
      </c>
      <c r="DC72" s="159">
        <v>0</v>
      </c>
      <c r="DD72" s="159">
        <v>0</v>
      </c>
      <c r="DE72" s="159">
        <v>0</v>
      </c>
      <c r="DF72" s="159">
        <v>0</v>
      </c>
      <c r="DG72" s="159">
        <v>0</v>
      </c>
      <c r="DH72" s="159">
        <v>0</v>
      </c>
      <c r="DI72" s="159">
        <v>0</v>
      </c>
      <c r="DJ72" s="159">
        <v>170160000</v>
      </c>
      <c r="DK72" s="159">
        <v>71616000</v>
      </c>
      <c r="DL72" s="159">
        <v>0</v>
      </c>
      <c r="DM72" s="159">
        <v>0</v>
      </c>
      <c r="DN72" s="159">
        <v>71616000</v>
      </c>
      <c r="DO72" s="159">
        <v>241776000</v>
      </c>
      <c r="DP72" s="159">
        <v>170160000</v>
      </c>
      <c r="DQ72" s="159">
        <v>0</v>
      </c>
      <c r="DR72" s="159">
        <v>0</v>
      </c>
      <c r="DS72" s="159">
        <v>0</v>
      </c>
      <c r="DT72" s="159">
        <v>0</v>
      </c>
      <c r="DU72" s="159">
        <v>0</v>
      </c>
      <c r="DV72" s="159">
        <v>0</v>
      </c>
      <c r="DW72" s="159">
        <v>0</v>
      </c>
      <c r="DX72" s="159">
        <v>170160000</v>
      </c>
      <c r="DY72" s="159">
        <v>71616000</v>
      </c>
      <c r="DZ72" s="159">
        <v>0</v>
      </c>
      <c r="EA72" s="159">
        <v>0</v>
      </c>
      <c r="EB72" s="159">
        <v>71616000</v>
      </c>
      <c r="EC72" s="159">
        <v>241776000</v>
      </c>
      <c r="ED72" s="159">
        <v>198520000</v>
      </c>
      <c r="EE72" s="159">
        <v>0</v>
      </c>
      <c r="EF72" s="159">
        <v>0</v>
      </c>
      <c r="EG72" s="159">
        <v>0</v>
      </c>
      <c r="EH72" s="159">
        <v>0</v>
      </c>
      <c r="EI72" s="159">
        <v>0</v>
      </c>
      <c r="EJ72" s="159">
        <v>0</v>
      </c>
      <c r="EK72" s="159">
        <v>0</v>
      </c>
      <c r="EL72" s="159">
        <v>198520000</v>
      </c>
      <c r="EM72" s="159">
        <v>83552000</v>
      </c>
      <c r="EN72" s="159">
        <v>0</v>
      </c>
      <c r="EO72" s="159">
        <v>0</v>
      </c>
      <c r="EP72" s="159">
        <v>83552000</v>
      </c>
      <c r="EQ72" s="159">
        <v>282072000</v>
      </c>
      <c r="ER72" s="159">
        <v>1007400000</v>
      </c>
      <c r="ES72" s="159">
        <v>180000000</v>
      </c>
      <c r="ET72" s="159">
        <v>0</v>
      </c>
      <c r="EU72" s="159">
        <v>0</v>
      </c>
      <c r="EV72" s="159">
        <v>0</v>
      </c>
      <c r="EW72" s="159">
        <v>0</v>
      </c>
      <c r="EX72" s="159">
        <v>0</v>
      </c>
      <c r="EY72" s="159">
        <v>0</v>
      </c>
      <c r="EZ72" s="159">
        <v>0</v>
      </c>
      <c r="FA72" s="159">
        <v>180000000</v>
      </c>
      <c r="FB72" s="159">
        <v>74000000</v>
      </c>
      <c r="FC72" s="159">
        <v>0</v>
      </c>
      <c r="FD72" s="159">
        <v>0</v>
      </c>
      <c r="FE72" s="159">
        <v>74000000</v>
      </c>
      <c r="FF72" s="159">
        <v>254000000</v>
      </c>
      <c r="FG72" s="159">
        <v>180000000</v>
      </c>
      <c r="FH72" s="159">
        <v>0</v>
      </c>
      <c r="FI72" s="159">
        <v>0</v>
      </c>
      <c r="FJ72" s="159">
        <v>0</v>
      </c>
      <c r="FK72" s="159">
        <v>0</v>
      </c>
      <c r="FL72" s="159">
        <v>0</v>
      </c>
      <c r="FM72" s="159">
        <v>0</v>
      </c>
      <c r="FN72" s="159">
        <v>0</v>
      </c>
      <c r="FO72" s="159">
        <v>180000000</v>
      </c>
      <c r="FP72" s="159">
        <v>74000000</v>
      </c>
      <c r="FQ72" s="159">
        <v>0</v>
      </c>
      <c r="FR72" s="159">
        <v>0</v>
      </c>
      <c r="FS72" s="159">
        <v>74000000</v>
      </c>
      <c r="FT72" s="159">
        <v>254000000</v>
      </c>
      <c r="FU72" s="159">
        <v>180000000</v>
      </c>
      <c r="FV72" s="159">
        <v>0</v>
      </c>
      <c r="FW72" s="159">
        <v>0</v>
      </c>
      <c r="FX72" s="159">
        <v>0</v>
      </c>
      <c r="FY72" s="159">
        <v>0</v>
      </c>
      <c r="FZ72" s="159">
        <v>0</v>
      </c>
      <c r="GA72" s="159">
        <v>0</v>
      </c>
      <c r="GB72" s="159">
        <v>0</v>
      </c>
      <c r="GC72" s="159">
        <v>180000000</v>
      </c>
      <c r="GD72" s="159">
        <v>74000000</v>
      </c>
      <c r="GE72" s="159">
        <v>0</v>
      </c>
      <c r="GF72" s="159">
        <v>0</v>
      </c>
      <c r="GG72" s="159">
        <v>74000000</v>
      </c>
      <c r="GH72" s="159">
        <v>254000000</v>
      </c>
      <c r="GI72" s="159">
        <v>210000000</v>
      </c>
      <c r="GJ72" s="159">
        <v>0</v>
      </c>
      <c r="GK72" s="159">
        <v>0</v>
      </c>
      <c r="GL72" s="159">
        <v>0</v>
      </c>
      <c r="GM72" s="159">
        <v>0</v>
      </c>
      <c r="GN72" s="159">
        <v>0</v>
      </c>
      <c r="GO72" s="159">
        <v>0</v>
      </c>
      <c r="GP72" s="159">
        <v>0</v>
      </c>
      <c r="GQ72" s="159">
        <v>210000000</v>
      </c>
      <c r="GR72" s="159">
        <v>87216000</v>
      </c>
      <c r="GS72" s="159">
        <v>0</v>
      </c>
      <c r="GT72" s="159">
        <v>0</v>
      </c>
      <c r="GU72" s="159">
        <v>87216000</v>
      </c>
      <c r="GV72" s="159">
        <v>297216000</v>
      </c>
      <c r="GW72" s="159">
        <v>1059216000</v>
      </c>
      <c r="GX72" s="160">
        <v>3955116000</v>
      </c>
    </row>
    <row r="73" spans="1:206">
      <c r="A73" s="156">
        <v>330108800</v>
      </c>
      <c r="B73" s="156" t="s">
        <v>1038</v>
      </c>
      <c r="C73" s="157">
        <v>69</v>
      </c>
      <c r="D73" s="158" t="str">
        <f>_xlfn.XLOOKUP(C73,'[1]Estrategico f'!B:B,'[1]Estrategico f'!U:U,"",0)</f>
        <v>Centros culturales construidos</v>
      </c>
      <c r="E73" s="158" t="str">
        <f>_xlfn.XLOOKUP(C73,'[1]Estrategico f'!B:B,'[1]Estrategico f'!V:V,"",0)</f>
        <v>Sede, biblioteca departamental y otro</v>
      </c>
      <c r="F73" s="159">
        <v>0</v>
      </c>
      <c r="G73" s="159">
        <v>0</v>
      </c>
      <c r="H73" s="159">
        <v>0</v>
      </c>
      <c r="I73" s="159">
        <v>0</v>
      </c>
      <c r="J73" s="159">
        <v>0</v>
      </c>
      <c r="K73" s="159">
        <v>0</v>
      </c>
      <c r="L73" s="159">
        <v>0</v>
      </c>
      <c r="M73" s="159">
        <v>0</v>
      </c>
      <c r="N73" s="159">
        <v>0</v>
      </c>
      <c r="O73" s="159">
        <v>0</v>
      </c>
      <c r="P73" s="159">
        <v>0</v>
      </c>
      <c r="Q73" s="159">
        <v>0</v>
      </c>
      <c r="R73" s="159">
        <v>0</v>
      </c>
      <c r="S73" s="159">
        <v>0</v>
      </c>
      <c r="T73" s="159">
        <v>0</v>
      </c>
      <c r="U73" s="159">
        <v>0</v>
      </c>
      <c r="V73" s="159">
        <v>0</v>
      </c>
      <c r="W73" s="159">
        <v>0</v>
      </c>
      <c r="X73" s="159">
        <v>0</v>
      </c>
      <c r="Y73" s="159">
        <v>0</v>
      </c>
      <c r="Z73" s="159">
        <v>4500000000</v>
      </c>
      <c r="AA73" s="159">
        <v>0</v>
      </c>
      <c r="AB73" s="159">
        <v>4500000000</v>
      </c>
      <c r="AC73" s="159">
        <v>28000000</v>
      </c>
      <c r="AD73" s="159">
        <v>0</v>
      </c>
      <c r="AE73" s="159">
        <v>0</v>
      </c>
      <c r="AF73" s="159">
        <v>28000000</v>
      </c>
      <c r="AG73" s="159">
        <v>4528000000</v>
      </c>
      <c r="AH73" s="159">
        <v>4528000000</v>
      </c>
      <c r="AI73" s="159">
        <v>0</v>
      </c>
      <c r="AJ73" s="159">
        <v>0</v>
      </c>
      <c r="AK73" s="159">
        <v>0</v>
      </c>
      <c r="AL73" s="159">
        <v>0</v>
      </c>
      <c r="AM73" s="159">
        <v>0</v>
      </c>
      <c r="AN73" s="159">
        <v>0</v>
      </c>
      <c r="AO73" s="159">
        <v>0</v>
      </c>
      <c r="AP73" s="159">
        <v>0</v>
      </c>
      <c r="AQ73" s="159">
        <v>0</v>
      </c>
      <c r="AR73" s="159">
        <v>0</v>
      </c>
      <c r="AS73" s="159">
        <v>0</v>
      </c>
      <c r="AT73" s="159">
        <v>0</v>
      </c>
      <c r="AU73" s="159">
        <v>0</v>
      </c>
      <c r="AV73" s="159">
        <v>0</v>
      </c>
      <c r="AW73" s="159">
        <v>0</v>
      </c>
      <c r="AX73" s="159">
        <v>0</v>
      </c>
      <c r="AY73" s="159">
        <v>0</v>
      </c>
      <c r="AZ73" s="159">
        <v>0</v>
      </c>
      <c r="BA73" s="159">
        <v>0</v>
      </c>
      <c r="BB73" s="159">
        <v>0</v>
      </c>
      <c r="BC73" s="159">
        <v>0</v>
      </c>
      <c r="BD73" s="159">
        <v>0</v>
      </c>
      <c r="BE73" s="159">
        <v>0</v>
      </c>
      <c r="BF73" s="159">
        <v>0</v>
      </c>
      <c r="BG73" s="159">
        <v>0</v>
      </c>
      <c r="BH73" s="159">
        <v>0</v>
      </c>
      <c r="BI73" s="159">
        <v>0</v>
      </c>
      <c r="BJ73" s="159">
        <v>0</v>
      </c>
      <c r="BK73" s="159">
        <v>0</v>
      </c>
      <c r="BL73" s="159">
        <v>0</v>
      </c>
      <c r="BM73" s="159">
        <v>0</v>
      </c>
      <c r="BN73" s="159">
        <v>0</v>
      </c>
      <c r="BO73" s="159">
        <v>0</v>
      </c>
      <c r="BP73" s="159">
        <v>0</v>
      </c>
      <c r="BQ73" s="159">
        <v>0</v>
      </c>
      <c r="BR73" s="159">
        <v>0</v>
      </c>
      <c r="BS73" s="159">
        <v>0</v>
      </c>
      <c r="BT73" s="159">
        <v>0</v>
      </c>
      <c r="BU73" s="159">
        <v>0</v>
      </c>
      <c r="BV73" s="159">
        <v>0</v>
      </c>
      <c r="BW73" s="159">
        <v>0</v>
      </c>
      <c r="BX73" s="159">
        <v>0</v>
      </c>
      <c r="BY73" s="159">
        <v>0</v>
      </c>
      <c r="BZ73" s="159">
        <v>0</v>
      </c>
      <c r="CA73" s="159">
        <v>0</v>
      </c>
      <c r="CB73" s="159">
        <v>0</v>
      </c>
      <c r="CC73" s="159">
        <v>0</v>
      </c>
      <c r="CD73" s="159">
        <v>0</v>
      </c>
      <c r="CE73" s="159">
        <v>0</v>
      </c>
      <c r="CF73" s="159">
        <v>0</v>
      </c>
      <c r="CG73" s="159">
        <v>0</v>
      </c>
      <c r="CH73" s="159">
        <v>28000000</v>
      </c>
      <c r="CI73" s="159">
        <v>0</v>
      </c>
      <c r="CJ73" s="159">
        <v>0</v>
      </c>
      <c r="CK73" s="159">
        <v>28000000</v>
      </c>
      <c r="CL73" s="159">
        <v>28000000</v>
      </c>
      <c r="CM73" s="159">
        <v>28000000</v>
      </c>
      <c r="CN73" s="159">
        <v>0</v>
      </c>
      <c r="CO73" s="159">
        <v>0</v>
      </c>
      <c r="CP73" s="159">
        <v>0</v>
      </c>
      <c r="CQ73" s="159">
        <v>0</v>
      </c>
      <c r="CR73" s="159">
        <v>0</v>
      </c>
      <c r="CS73" s="159">
        <v>0</v>
      </c>
      <c r="CT73" s="159">
        <v>0</v>
      </c>
      <c r="CU73" s="159">
        <v>0</v>
      </c>
      <c r="CV73" s="159">
        <v>0</v>
      </c>
      <c r="CW73" s="159">
        <v>0</v>
      </c>
      <c r="CX73" s="159">
        <v>0</v>
      </c>
      <c r="CY73" s="159" t="s">
        <v>931</v>
      </c>
      <c r="CZ73" s="159">
        <v>0</v>
      </c>
      <c r="DA73" s="159">
        <v>0</v>
      </c>
      <c r="DB73" s="159">
        <v>0</v>
      </c>
      <c r="DC73" s="159">
        <v>0</v>
      </c>
      <c r="DD73" s="159">
        <v>0</v>
      </c>
      <c r="DE73" s="159">
        <v>0</v>
      </c>
      <c r="DF73" s="159">
        <v>0</v>
      </c>
      <c r="DG73" s="159">
        <v>0</v>
      </c>
      <c r="DH73" s="159">
        <v>0</v>
      </c>
      <c r="DI73" s="159">
        <v>0</v>
      </c>
      <c r="DJ73" s="159">
        <v>0</v>
      </c>
      <c r="DK73" s="159">
        <v>0</v>
      </c>
      <c r="DL73" s="159">
        <v>0</v>
      </c>
      <c r="DM73" s="159">
        <v>0</v>
      </c>
      <c r="DN73" s="159">
        <v>0</v>
      </c>
      <c r="DO73" s="159">
        <v>0</v>
      </c>
      <c r="DP73" s="159">
        <v>0</v>
      </c>
      <c r="DQ73" s="159">
        <v>0</v>
      </c>
      <c r="DR73" s="159">
        <v>0</v>
      </c>
      <c r="DS73" s="159">
        <v>0</v>
      </c>
      <c r="DT73" s="159">
        <v>0</v>
      </c>
      <c r="DU73" s="159">
        <v>0</v>
      </c>
      <c r="DV73" s="159">
        <v>0</v>
      </c>
      <c r="DW73" s="159">
        <v>0</v>
      </c>
      <c r="DX73" s="159">
        <v>0</v>
      </c>
      <c r="DY73" s="159">
        <v>0</v>
      </c>
      <c r="DZ73" s="159">
        <v>0</v>
      </c>
      <c r="EA73" s="159">
        <v>0</v>
      </c>
      <c r="EB73" s="159">
        <v>0</v>
      </c>
      <c r="EC73" s="159">
        <v>0</v>
      </c>
      <c r="ED73" s="159">
        <v>69000000</v>
      </c>
      <c r="EE73" s="159">
        <v>0</v>
      </c>
      <c r="EF73" s="159">
        <v>0</v>
      </c>
      <c r="EG73" s="159">
        <v>0</v>
      </c>
      <c r="EH73" s="159">
        <v>0</v>
      </c>
      <c r="EI73" s="159">
        <v>0</v>
      </c>
      <c r="EJ73" s="159">
        <v>0</v>
      </c>
      <c r="EK73" s="159">
        <v>0</v>
      </c>
      <c r="EL73" s="159">
        <v>69000000</v>
      </c>
      <c r="EM73" s="159">
        <v>10028000000</v>
      </c>
      <c r="EN73" s="159">
        <v>0</v>
      </c>
      <c r="EO73" s="159">
        <v>0</v>
      </c>
      <c r="EP73" s="159">
        <v>10028000000</v>
      </c>
      <c r="EQ73" s="159">
        <v>10097000000</v>
      </c>
      <c r="ER73" s="159">
        <v>10097000000</v>
      </c>
      <c r="ES73" s="159">
        <v>0</v>
      </c>
      <c r="ET73" s="159">
        <v>0</v>
      </c>
      <c r="EU73" s="159">
        <v>0</v>
      </c>
      <c r="EV73" s="159">
        <v>0</v>
      </c>
      <c r="EW73" s="159">
        <v>0</v>
      </c>
      <c r="EX73" s="159">
        <v>0</v>
      </c>
      <c r="EY73" s="159">
        <v>0</v>
      </c>
      <c r="EZ73" s="159">
        <v>0</v>
      </c>
      <c r="FA73" s="159">
        <v>0</v>
      </c>
      <c r="FB73" s="159">
        <v>0</v>
      </c>
      <c r="FC73" s="159">
        <v>0</v>
      </c>
      <c r="FD73" s="159">
        <v>0</v>
      </c>
      <c r="FE73" s="159">
        <v>0</v>
      </c>
      <c r="FF73" s="159">
        <v>0</v>
      </c>
      <c r="FG73" s="159">
        <v>0</v>
      </c>
      <c r="FH73" s="159">
        <v>0</v>
      </c>
      <c r="FI73" s="159">
        <v>0</v>
      </c>
      <c r="FJ73" s="159">
        <v>0</v>
      </c>
      <c r="FK73" s="159">
        <v>0</v>
      </c>
      <c r="FL73" s="159">
        <v>0</v>
      </c>
      <c r="FM73" s="159">
        <v>0</v>
      </c>
      <c r="FN73" s="159">
        <v>0</v>
      </c>
      <c r="FO73" s="159">
        <v>0</v>
      </c>
      <c r="FP73" s="159">
        <v>0</v>
      </c>
      <c r="FQ73" s="159">
        <v>0</v>
      </c>
      <c r="FR73" s="159">
        <v>0</v>
      </c>
      <c r="FS73" s="159">
        <v>0</v>
      </c>
      <c r="FT73" s="159">
        <v>0</v>
      </c>
      <c r="FU73" s="159">
        <v>0</v>
      </c>
      <c r="FV73" s="159">
        <v>0</v>
      </c>
      <c r="FW73" s="159">
        <v>0</v>
      </c>
      <c r="FX73" s="159">
        <v>0</v>
      </c>
      <c r="FY73" s="159">
        <v>0</v>
      </c>
      <c r="FZ73" s="159">
        <v>0</v>
      </c>
      <c r="GA73" s="159">
        <v>0</v>
      </c>
      <c r="GB73" s="159">
        <v>0</v>
      </c>
      <c r="GC73" s="159">
        <v>0</v>
      </c>
      <c r="GD73" s="159">
        <v>0</v>
      </c>
      <c r="GE73" s="159">
        <v>0</v>
      </c>
      <c r="GF73" s="159">
        <v>0</v>
      </c>
      <c r="GG73" s="159">
        <v>0</v>
      </c>
      <c r="GH73" s="159">
        <v>0</v>
      </c>
      <c r="GI73" s="159">
        <v>70000000</v>
      </c>
      <c r="GJ73" s="159">
        <v>0</v>
      </c>
      <c r="GK73" s="159">
        <v>0</v>
      </c>
      <c r="GL73" s="159">
        <v>0</v>
      </c>
      <c r="GM73" s="159">
        <v>0</v>
      </c>
      <c r="GN73" s="159">
        <v>0</v>
      </c>
      <c r="GO73" s="159">
        <v>0</v>
      </c>
      <c r="GP73" s="159">
        <v>0</v>
      </c>
      <c r="GQ73" s="159">
        <v>70000000</v>
      </c>
      <c r="GR73" s="159">
        <v>10028000000</v>
      </c>
      <c r="GS73" s="159">
        <v>0</v>
      </c>
      <c r="GT73" s="159">
        <v>0</v>
      </c>
      <c r="GU73" s="159">
        <v>10028000000</v>
      </c>
      <c r="GV73" s="159">
        <v>10098000000</v>
      </c>
      <c r="GW73" s="159">
        <v>10098000000</v>
      </c>
      <c r="GX73" s="160">
        <v>24751000000</v>
      </c>
    </row>
    <row r="74" spans="1:206">
      <c r="A74" s="156">
        <v>330109000</v>
      </c>
      <c r="B74" s="156" t="s">
        <v>1038</v>
      </c>
      <c r="C74" s="157">
        <v>70</v>
      </c>
      <c r="D74" s="158" t="str">
        <f>_xlfn.XLOOKUP(C74,'[1]Estrategico f'!B:B,'[1]Estrategico f'!U:U,"",0)</f>
        <v>Centros culturales adecuados</v>
      </c>
      <c r="E74" s="158" t="str">
        <f>_xlfn.XLOOKUP(C74,'[1]Estrategico f'!B:B,'[1]Estrategico f'!V:V,"",0)</f>
        <v>Adecuación teatro Santa Rosa de Viterbo y otro</v>
      </c>
      <c r="F74" s="159">
        <v>0</v>
      </c>
      <c r="G74" s="159">
        <v>0</v>
      </c>
      <c r="H74" s="159">
        <v>0</v>
      </c>
      <c r="I74" s="159">
        <v>0</v>
      </c>
      <c r="J74" s="159">
        <v>0</v>
      </c>
      <c r="K74" s="159">
        <v>0</v>
      </c>
      <c r="L74" s="159">
        <v>0</v>
      </c>
      <c r="M74" s="159">
        <v>0</v>
      </c>
      <c r="N74" s="159">
        <v>0</v>
      </c>
      <c r="O74" s="159">
        <v>0</v>
      </c>
      <c r="P74" s="159">
        <v>0</v>
      </c>
      <c r="Q74" s="159">
        <v>0</v>
      </c>
      <c r="R74" s="159">
        <v>0</v>
      </c>
      <c r="S74" s="159">
        <v>0</v>
      </c>
      <c r="T74" s="159">
        <v>0</v>
      </c>
      <c r="U74" s="159">
        <v>0</v>
      </c>
      <c r="V74" s="159">
        <v>0</v>
      </c>
      <c r="W74" s="159">
        <v>0</v>
      </c>
      <c r="X74" s="159">
        <v>0</v>
      </c>
      <c r="Y74" s="159">
        <v>0</v>
      </c>
      <c r="Z74" s="159">
        <v>0</v>
      </c>
      <c r="AA74" s="159">
        <v>0</v>
      </c>
      <c r="AB74" s="159">
        <v>0</v>
      </c>
      <c r="AC74" s="159">
        <v>28000000</v>
      </c>
      <c r="AD74" s="159">
        <v>0</v>
      </c>
      <c r="AE74" s="159">
        <v>0</v>
      </c>
      <c r="AF74" s="159">
        <v>28000000</v>
      </c>
      <c r="AG74" s="159">
        <v>28000000</v>
      </c>
      <c r="AH74" s="159">
        <v>28000000</v>
      </c>
      <c r="AI74" s="159">
        <v>0</v>
      </c>
      <c r="AJ74" s="159">
        <v>0</v>
      </c>
      <c r="AK74" s="159">
        <v>0</v>
      </c>
      <c r="AL74" s="159">
        <v>0</v>
      </c>
      <c r="AM74" s="159">
        <v>0</v>
      </c>
      <c r="AN74" s="159">
        <v>0</v>
      </c>
      <c r="AO74" s="159">
        <v>0</v>
      </c>
      <c r="AP74" s="159">
        <v>0</v>
      </c>
      <c r="AQ74" s="159">
        <v>0</v>
      </c>
      <c r="AR74" s="159">
        <v>0</v>
      </c>
      <c r="AS74" s="159">
        <v>0</v>
      </c>
      <c r="AT74" s="159">
        <v>0</v>
      </c>
      <c r="AU74" s="159">
        <v>0</v>
      </c>
      <c r="AV74" s="159">
        <v>0</v>
      </c>
      <c r="AW74" s="159">
        <v>0</v>
      </c>
      <c r="AX74" s="159">
        <v>0</v>
      </c>
      <c r="AY74" s="159">
        <v>0</v>
      </c>
      <c r="AZ74" s="159">
        <v>0</v>
      </c>
      <c r="BA74" s="159">
        <v>0</v>
      </c>
      <c r="BB74" s="159">
        <v>0</v>
      </c>
      <c r="BC74" s="159">
        <v>0</v>
      </c>
      <c r="BD74" s="159">
        <v>0</v>
      </c>
      <c r="BE74" s="159">
        <v>0</v>
      </c>
      <c r="BF74" s="159">
        <v>0</v>
      </c>
      <c r="BG74" s="159">
        <v>0</v>
      </c>
      <c r="BH74" s="159">
        <v>0</v>
      </c>
      <c r="BI74" s="159">
        <v>0</v>
      </c>
      <c r="BJ74" s="159">
        <v>0</v>
      </c>
      <c r="BK74" s="159">
        <v>0</v>
      </c>
      <c r="BL74" s="159">
        <v>0</v>
      </c>
      <c r="BM74" s="159">
        <v>0</v>
      </c>
      <c r="BN74" s="159">
        <v>0</v>
      </c>
      <c r="BO74" s="159">
        <v>0</v>
      </c>
      <c r="BP74" s="159">
        <v>0</v>
      </c>
      <c r="BQ74" s="159">
        <v>0</v>
      </c>
      <c r="BR74" s="159">
        <v>0</v>
      </c>
      <c r="BS74" s="159">
        <v>0</v>
      </c>
      <c r="BT74" s="159">
        <v>0</v>
      </c>
      <c r="BU74" s="159">
        <v>0</v>
      </c>
      <c r="BV74" s="159">
        <v>0</v>
      </c>
      <c r="BW74" s="159">
        <v>0</v>
      </c>
      <c r="BX74" s="159">
        <v>0</v>
      </c>
      <c r="BY74" s="159">
        <v>318000000</v>
      </c>
      <c r="BZ74" s="159">
        <v>0</v>
      </c>
      <c r="CA74" s="159">
        <v>0</v>
      </c>
      <c r="CB74" s="159">
        <v>0</v>
      </c>
      <c r="CC74" s="159">
        <v>0</v>
      </c>
      <c r="CD74" s="159">
        <v>0</v>
      </c>
      <c r="CE74" s="159">
        <v>0</v>
      </c>
      <c r="CF74" s="159">
        <v>0</v>
      </c>
      <c r="CG74" s="159">
        <v>318000000</v>
      </c>
      <c r="CH74" s="159">
        <v>28000000</v>
      </c>
      <c r="CI74" s="159">
        <v>0</v>
      </c>
      <c r="CJ74" s="159">
        <v>0</v>
      </c>
      <c r="CK74" s="159">
        <v>28000000</v>
      </c>
      <c r="CL74" s="159">
        <v>346000000</v>
      </c>
      <c r="CM74" s="159">
        <v>346000000</v>
      </c>
      <c r="CN74" s="159">
        <v>0</v>
      </c>
      <c r="CO74" s="159">
        <v>0</v>
      </c>
      <c r="CP74" s="159">
        <v>0</v>
      </c>
      <c r="CQ74" s="159">
        <v>0</v>
      </c>
      <c r="CR74" s="159">
        <v>0</v>
      </c>
      <c r="CS74" s="159">
        <v>0</v>
      </c>
      <c r="CT74" s="159">
        <v>0</v>
      </c>
      <c r="CU74" s="159">
        <v>0</v>
      </c>
      <c r="CV74" s="159">
        <v>0</v>
      </c>
      <c r="CW74" s="159">
        <v>0</v>
      </c>
      <c r="CX74" s="159">
        <v>0</v>
      </c>
      <c r="CY74" s="159" t="s">
        <v>931</v>
      </c>
      <c r="CZ74" s="159">
        <v>0</v>
      </c>
      <c r="DA74" s="159">
        <v>0</v>
      </c>
      <c r="DB74" s="159">
        <v>0</v>
      </c>
      <c r="DC74" s="159">
        <v>0</v>
      </c>
      <c r="DD74" s="159">
        <v>0</v>
      </c>
      <c r="DE74" s="159">
        <v>0</v>
      </c>
      <c r="DF74" s="159">
        <v>0</v>
      </c>
      <c r="DG74" s="159">
        <v>0</v>
      </c>
      <c r="DH74" s="159">
        <v>0</v>
      </c>
      <c r="DI74" s="159">
        <v>0</v>
      </c>
      <c r="DJ74" s="159">
        <v>0</v>
      </c>
      <c r="DK74" s="159">
        <v>0</v>
      </c>
      <c r="DL74" s="159">
        <v>0</v>
      </c>
      <c r="DM74" s="159">
        <v>0</v>
      </c>
      <c r="DN74" s="159">
        <v>0</v>
      </c>
      <c r="DO74" s="159">
        <v>0</v>
      </c>
      <c r="DP74" s="159">
        <v>0</v>
      </c>
      <c r="DQ74" s="159">
        <v>0</v>
      </c>
      <c r="DR74" s="159">
        <v>0</v>
      </c>
      <c r="DS74" s="159">
        <v>0</v>
      </c>
      <c r="DT74" s="159">
        <v>0</v>
      </c>
      <c r="DU74" s="159">
        <v>0</v>
      </c>
      <c r="DV74" s="159">
        <v>0</v>
      </c>
      <c r="DW74" s="159">
        <v>0</v>
      </c>
      <c r="DX74" s="159">
        <v>0</v>
      </c>
      <c r="DY74" s="159">
        <v>0</v>
      </c>
      <c r="DZ74" s="159">
        <v>0</v>
      </c>
      <c r="EA74" s="159">
        <v>0</v>
      </c>
      <c r="EB74" s="159">
        <v>0</v>
      </c>
      <c r="EC74" s="159">
        <v>0</v>
      </c>
      <c r="ED74" s="159">
        <v>19000000</v>
      </c>
      <c r="EE74" s="159">
        <v>0</v>
      </c>
      <c r="EF74" s="159">
        <v>0</v>
      </c>
      <c r="EG74" s="159">
        <v>0</v>
      </c>
      <c r="EH74" s="159">
        <v>0</v>
      </c>
      <c r="EI74" s="159">
        <v>0</v>
      </c>
      <c r="EJ74" s="159">
        <v>0</v>
      </c>
      <c r="EK74" s="159">
        <v>0</v>
      </c>
      <c r="EL74" s="159">
        <v>19000000</v>
      </c>
      <c r="EM74" s="159">
        <v>2028000000</v>
      </c>
      <c r="EN74" s="159">
        <v>0</v>
      </c>
      <c r="EO74" s="159">
        <v>0</v>
      </c>
      <c r="EP74" s="159">
        <v>2028000000</v>
      </c>
      <c r="EQ74" s="159">
        <v>2047000000</v>
      </c>
      <c r="ER74" s="159">
        <v>2047000000</v>
      </c>
      <c r="ES74" s="159">
        <v>0</v>
      </c>
      <c r="ET74" s="159">
        <v>0</v>
      </c>
      <c r="EU74" s="159">
        <v>0</v>
      </c>
      <c r="EV74" s="159">
        <v>0</v>
      </c>
      <c r="EW74" s="159">
        <v>0</v>
      </c>
      <c r="EX74" s="159">
        <v>0</v>
      </c>
      <c r="EY74" s="159">
        <v>0</v>
      </c>
      <c r="EZ74" s="159">
        <v>0</v>
      </c>
      <c r="FA74" s="159">
        <v>0</v>
      </c>
      <c r="FB74" s="159">
        <v>0</v>
      </c>
      <c r="FC74" s="159">
        <v>0</v>
      </c>
      <c r="FD74" s="159">
        <v>0</v>
      </c>
      <c r="FE74" s="159">
        <v>0</v>
      </c>
      <c r="FF74" s="159">
        <v>0</v>
      </c>
      <c r="FG74" s="159">
        <v>0</v>
      </c>
      <c r="FH74" s="159">
        <v>0</v>
      </c>
      <c r="FI74" s="159">
        <v>0</v>
      </c>
      <c r="FJ74" s="159">
        <v>0</v>
      </c>
      <c r="FK74" s="159">
        <v>0</v>
      </c>
      <c r="FL74" s="159">
        <v>0</v>
      </c>
      <c r="FM74" s="159">
        <v>0</v>
      </c>
      <c r="FN74" s="159">
        <v>0</v>
      </c>
      <c r="FO74" s="159">
        <v>0</v>
      </c>
      <c r="FP74" s="159">
        <v>0</v>
      </c>
      <c r="FQ74" s="159">
        <v>0</v>
      </c>
      <c r="FR74" s="159">
        <v>0</v>
      </c>
      <c r="FS74" s="159">
        <v>0</v>
      </c>
      <c r="FT74" s="159">
        <v>0</v>
      </c>
      <c r="FU74" s="159">
        <v>0</v>
      </c>
      <c r="FV74" s="159">
        <v>0</v>
      </c>
      <c r="FW74" s="159">
        <v>0</v>
      </c>
      <c r="FX74" s="159">
        <v>0</v>
      </c>
      <c r="FY74" s="159">
        <v>0</v>
      </c>
      <c r="FZ74" s="159">
        <v>0</v>
      </c>
      <c r="GA74" s="159">
        <v>0</v>
      </c>
      <c r="GB74" s="159">
        <v>0</v>
      </c>
      <c r="GC74" s="159">
        <v>0</v>
      </c>
      <c r="GD74" s="159">
        <v>0</v>
      </c>
      <c r="GE74" s="159">
        <v>0</v>
      </c>
      <c r="GF74" s="159">
        <v>0</v>
      </c>
      <c r="GG74" s="159">
        <v>0</v>
      </c>
      <c r="GH74" s="159">
        <v>0</v>
      </c>
      <c r="GI74" s="159">
        <v>0</v>
      </c>
      <c r="GJ74" s="159">
        <v>0</v>
      </c>
      <c r="GK74" s="159">
        <v>0</v>
      </c>
      <c r="GL74" s="159">
        <v>0</v>
      </c>
      <c r="GM74" s="159">
        <v>0</v>
      </c>
      <c r="GN74" s="159">
        <v>0</v>
      </c>
      <c r="GO74" s="159">
        <v>0</v>
      </c>
      <c r="GP74" s="159">
        <v>0</v>
      </c>
      <c r="GQ74" s="159">
        <v>0</v>
      </c>
      <c r="GR74" s="159">
        <v>28000000</v>
      </c>
      <c r="GS74" s="159">
        <v>0</v>
      </c>
      <c r="GT74" s="159">
        <v>0</v>
      </c>
      <c r="GU74" s="159">
        <v>28000000</v>
      </c>
      <c r="GV74" s="159">
        <v>28000000</v>
      </c>
      <c r="GW74" s="159">
        <v>28000000</v>
      </c>
      <c r="GX74" s="160">
        <v>2449000000</v>
      </c>
    </row>
    <row r="75" spans="1:206">
      <c r="A75" s="156">
        <v>330109400</v>
      </c>
      <c r="B75" s="156" t="s">
        <v>1038</v>
      </c>
      <c r="C75" s="157">
        <v>71</v>
      </c>
      <c r="D75" s="158" t="str">
        <f>_xlfn.XLOOKUP(C75,'[1]Estrategico f'!B:B,'[1]Estrategico f'!U:U,"",0)</f>
        <v>Estudios y diseños elaborados</v>
      </c>
      <c r="E75" s="158" t="str">
        <f>_xlfn.XLOOKUP(C75,'[1]Estrategico f'!B:B,'[1]Estrategico f'!V:V,"",0)</f>
        <v>Estudios y diseños para infraestructura cultural</v>
      </c>
      <c r="F75" s="159">
        <v>0</v>
      </c>
      <c r="G75" s="159">
        <v>0</v>
      </c>
      <c r="H75" s="159">
        <v>0</v>
      </c>
      <c r="I75" s="159">
        <v>0</v>
      </c>
      <c r="J75" s="159">
        <v>0</v>
      </c>
      <c r="K75" s="159">
        <v>0</v>
      </c>
      <c r="L75" s="159">
        <v>0</v>
      </c>
      <c r="M75" s="159">
        <v>0</v>
      </c>
      <c r="N75" s="159">
        <v>0</v>
      </c>
      <c r="O75" s="159">
        <v>0</v>
      </c>
      <c r="P75" s="159">
        <v>0</v>
      </c>
      <c r="Q75" s="159">
        <v>0</v>
      </c>
      <c r="R75" s="159">
        <v>0</v>
      </c>
      <c r="S75" s="159">
        <v>0</v>
      </c>
      <c r="T75" s="159">
        <v>0</v>
      </c>
      <c r="U75" s="159">
        <v>0</v>
      </c>
      <c r="V75" s="159">
        <v>0</v>
      </c>
      <c r="W75" s="159">
        <v>0</v>
      </c>
      <c r="X75" s="159">
        <v>0</v>
      </c>
      <c r="Y75" s="159">
        <v>0</v>
      </c>
      <c r="Z75" s="159">
        <v>0</v>
      </c>
      <c r="AA75" s="159">
        <v>0</v>
      </c>
      <c r="AB75" s="159">
        <v>0</v>
      </c>
      <c r="AC75" s="159">
        <v>28000000</v>
      </c>
      <c r="AD75" s="159">
        <v>0</v>
      </c>
      <c r="AE75" s="159">
        <v>0</v>
      </c>
      <c r="AF75" s="159">
        <v>28000000</v>
      </c>
      <c r="AG75" s="159">
        <v>28000000</v>
      </c>
      <c r="AH75" s="159">
        <v>28000000</v>
      </c>
      <c r="AI75" s="159">
        <v>0</v>
      </c>
      <c r="AJ75" s="159">
        <v>0</v>
      </c>
      <c r="AK75" s="159">
        <v>0</v>
      </c>
      <c r="AL75" s="159">
        <v>0</v>
      </c>
      <c r="AM75" s="159">
        <v>0</v>
      </c>
      <c r="AN75" s="159">
        <v>0</v>
      </c>
      <c r="AO75" s="159">
        <v>0</v>
      </c>
      <c r="AP75" s="159">
        <v>0</v>
      </c>
      <c r="AQ75" s="159">
        <v>0</v>
      </c>
      <c r="AR75" s="159">
        <v>0</v>
      </c>
      <c r="AS75" s="159">
        <v>0</v>
      </c>
      <c r="AT75" s="159">
        <v>0</v>
      </c>
      <c r="AU75" s="159">
        <v>0</v>
      </c>
      <c r="AV75" s="159">
        <v>0</v>
      </c>
      <c r="AW75" s="159">
        <v>0</v>
      </c>
      <c r="AX75" s="159">
        <v>0</v>
      </c>
      <c r="AY75" s="159">
        <v>0</v>
      </c>
      <c r="AZ75" s="159">
        <v>0</v>
      </c>
      <c r="BA75" s="159">
        <v>0</v>
      </c>
      <c r="BB75" s="159">
        <v>0</v>
      </c>
      <c r="BC75" s="159">
        <v>0</v>
      </c>
      <c r="BD75" s="159">
        <v>0</v>
      </c>
      <c r="BE75" s="159">
        <v>0</v>
      </c>
      <c r="BF75" s="159">
        <v>0</v>
      </c>
      <c r="BG75" s="159">
        <v>0</v>
      </c>
      <c r="BH75" s="159">
        <v>0</v>
      </c>
      <c r="BI75" s="159">
        <v>0</v>
      </c>
      <c r="BJ75" s="159">
        <v>0</v>
      </c>
      <c r="BK75" s="159">
        <v>0</v>
      </c>
      <c r="BL75" s="159">
        <v>0</v>
      </c>
      <c r="BM75" s="159">
        <v>0</v>
      </c>
      <c r="BN75" s="159">
        <v>0</v>
      </c>
      <c r="BO75" s="159">
        <v>0</v>
      </c>
      <c r="BP75" s="159">
        <v>0</v>
      </c>
      <c r="BQ75" s="159">
        <v>0</v>
      </c>
      <c r="BR75" s="159">
        <v>0</v>
      </c>
      <c r="BS75" s="159">
        <v>0</v>
      </c>
      <c r="BT75" s="159">
        <v>0</v>
      </c>
      <c r="BU75" s="159">
        <v>0</v>
      </c>
      <c r="BV75" s="159">
        <v>0</v>
      </c>
      <c r="BW75" s="159">
        <v>0</v>
      </c>
      <c r="BX75" s="159">
        <v>0</v>
      </c>
      <c r="BY75" s="159">
        <v>68000000</v>
      </c>
      <c r="BZ75" s="159">
        <v>0</v>
      </c>
      <c r="CA75" s="159">
        <v>0</v>
      </c>
      <c r="CB75" s="159">
        <v>0</v>
      </c>
      <c r="CC75" s="159">
        <v>0</v>
      </c>
      <c r="CD75" s="159">
        <v>0</v>
      </c>
      <c r="CE75" s="159">
        <v>0</v>
      </c>
      <c r="CF75" s="159">
        <v>0</v>
      </c>
      <c r="CG75" s="159">
        <v>68000000</v>
      </c>
      <c r="CH75" s="159">
        <v>28000000</v>
      </c>
      <c r="CI75" s="159">
        <v>0</v>
      </c>
      <c r="CJ75" s="159">
        <v>0</v>
      </c>
      <c r="CK75" s="159">
        <v>28000000</v>
      </c>
      <c r="CL75" s="159">
        <v>96000000</v>
      </c>
      <c r="CM75" s="159">
        <v>96000000</v>
      </c>
      <c r="CN75" s="159">
        <v>0</v>
      </c>
      <c r="CO75" s="159">
        <v>0</v>
      </c>
      <c r="CP75" s="159">
        <v>0</v>
      </c>
      <c r="CQ75" s="159">
        <v>0</v>
      </c>
      <c r="CR75" s="159">
        <v>0</v>
      </c>
      <c r="CS75" s="159">
        <v>0</v>
      </c>
      <c r="CT75" s="159">
        <v>0</v>
      </c>
      <c r="CU75" s="159">
        <v>0</v>
      </c>
      <c r="CV75" s="159">
        <v>0</v>
      </c>
      <c r="CW75" s="159">
        <v>0</v>
      </c>
      <c r="CX75" s="159">
        <v>0</v>
      </c>
      <c r="CY75" s="159" t="s">
        <v>931</v>
      </c>
      <c r="CZ75" s="159">
        <v>0</v>
      </c>
      <c r="DA75" s="159">
        <v>0</v>
      </c>
      <c r="DB75" s="159">
        <v>0</v>
      </c>
      <c r="DC75" s="159">
        <v>0</v>
      </c>
      <c r="DD75" s="159">
        <v>0</v>
      </c>
      <c r="DE75" s="159">
        <v>0</v>
      </c>
      <c r="DF75" s="159">
        <v>0</v>
      </c>
      <c r="DG75" s="159">
        <v>0</v>
      </c>
      <c r="DH75" s="159">
        <v>0</v>
      </c>
      <c r="DI75" s="159">
        <v>0</v>
      </c>
      <c r="DJ75" s="159">
        <v>0</v>
      </c>
      <c r="DK75" s="159">
        <v>0</v>
      </c>
      <c r="DL75" s="159">
        <v>0</v>
      </c>
      <c r="DM75" s="159">
        <v>0</v>
      </c>
      <c r="DN75" s="159">
        <v>0</v>
      </c>
      <c r="DO75" s="159">
        <v>0</v>
      </c>
      <c r="DP75" s="159">
        <v>0</v>
      </c>
      <c r="DQ75" s="159">
        <v>0</v>
      </c>
      <c r="DR75" s="159">
        <v>0</v>
      </c>
      <c r="DS75" s="159">
        <v>0</v>
      </c>
      <c r="DT75" s="159">
        <v>0</v>
      </c>
      <c r="DU75" s="159">
        <v>0</v>
      </c>
      <c r="DV75" s="159">
        <v>0</v>
      </c>
      <c r="DW75" s="159">
        <v>0</v>
      </c>
      <c r="DX75" s="159">
        <v>0</v>
      </c>
      <c r="DY75" s="159">
        <v>0</v>
      </c>
      <c r="DZ75" s="159">
        <v>0</v>
      </c>
      <c r="EA75" s="159">
        <v>0</v>
      </c>
      <c r="EB75" s="159">
        <v>0</v>
      </c>
      <c r="EC75" s="159">
        <v>0</v>
      </c>
      <c r="ED75" s="159">
        <v>69000000</v>
      </c>
      <c r="EE75" s="159">
        <v>0</v>
      </c>
      <c r="EF75" s="159">
        <v>0</v>
      </c>
      <c r="EG75" s="159">
        <v>0</v>
      </c>
      <c r="EH75" s="159">
        <v>0</v>
      </c>
      <c r="EI75" s="159">
        <v>0</v>
      </c>
      <c r="EJ75" s="159">
        <v>0</v>
      </c>
      <c r="EK75" s="159">
        <v>0</v>
      </c>
      <c r="EL75" s="159">
        <v>69000000</v>
      </c>
      <c r="EM75" s="159">
        <v>28000000</v>
      </c>
      <c r="EN75" s="159">
        <v>0</v>
      </c>
      <c r="EO75" s="159">
        <v>0</v>
      </c>
      <c r="EP75" s="159">
        <v>28000000</v>
      </c>
      <c r="EQ75" s="159">
        <v>97000000</v>
      </c>
      <c r="ER75" s="159">
        <v>97000000</v>
      </c>
      <c r="ES75" s="159">
        <v>0</v>
      </c>
      <c r="ET75" s="159">
        <v>0</v>
      </c>
      <c r="EU75" s="159">
        <v>0</v>
      </c>
      <c r="EV75" s="159">
        <v>0</v>
      </c>
      <c r="EW75" s="159">
        <v>0</v>
      </c>
      <c r="EX75" s="159">
        <v>0</v>
      </c>
      <c r="EY75" s="159">
        <v>0</v>
      </c>
      <c r="EZ75" s="159">
        <v>0</v>
      </c>
      <c r="FA75" s="159">
        <v>0</v>
      </c>
      <c r="FB75" s="159">
        <v>0</v>
      </c>
      <c r="FC75" s="159">
        <v>0</v>
      </c>
      <c r="FD75" s="159">
        <v>0</v>
      </c>
      <c r="FE75" s="159">
        <v>0</v>
      </c>
      <c r="FF75" s="159">
        <v>0</v>
      </c>
      <c r="FG75" s="159">
        <v>0</v>
      </c>
      <c r="FH75" s="159">
        <v>0</v>
      </c>
      <c r="FI75" s="159">
        <v>0</v>
      </c>
      <c r="FJ75" s="159">
        <v>0</v>
      </c>
      <c r="FK75" s="159">
        <v>0</v>
      </c>
      <c r="FL75" s="159">
        <v>0</v>
      </c>
      <c r="FM75" s="159">
        <v>0</v>
      </c>
      <c r="FN75" s="159">
        <v>0</v>
      </c>
      <c r="FO75" s="159">
        <v>0</v>
      </c>
      <c r="FP75" s="159">
        <v>0</v>
      </c>
      <c r="FQ75" s="159">
        <v>0</v>
      </c>
      <c r="FR75" s="159">
        <v>0</v>
      </c>
      <c r="FS75" s="159">
        <v>0</v>
      </c>
      <c r="FT75" s="159">
        <v>0</v>
      </c>
      <c r="FU75" s="159">
        <v>0</v>
      </c>
      <c r="FV75" s="159">
        <v>0</v>
      </c>
      <c r="FW75" s="159">
        <v>0</v>
      </c>
      <c r="FX75" s="159">
        <v>0</v>
      </c>
      <c r="FY75" s="159">
        <v>0</v>
      </c>
      <c r="FZ75" s="159">
        <v>0</v>
      </c>
      <c r="GA75" s="159">
        <v>0</v>
      </c>
      <c r="GB75" s="159">
        <v>0</v>
      </c>
      <c r="GC75" s="159">
        <v>0</v>
      </c>
      <c r="GD75" s="159">
        <v>0</v>
      </c>
      <c r="GE75" s="159">
        <v>0</v>
      </c>
      <c r="GF75" s="159">
        <v>0</v>
      </c>
      <c r="GG75" s="159">
        <v>0</v>
      </c>
      <c r="GH75" s="159">
        <v>0</v>
      </c>
      <c r="GI75" s="159">
        <v>0</v>
      </c>
      <c r="GJ75" s="159">
        <v>0</v>
      </c>
      <c r="GK75" s="159">
        <v>0</v>
      </c>
      <c r="GL75" s="159">
        <v>0</v>
      </c>
      <c r="GM75" s="159">
        <v>0</v>
      </c>
      <c r="GN75" s="159">
        <v>0</v>
      </c>
      <c r="GO75" s="159">
        <v>0</v>
      </c>
      <c r="GP75" s="159">
        <v>0</v>
      </c>
      <c r="GQ75" s="159">
        <v>0</v>
      </c>
      <c r="GR75" s="159">
        <v>28000000</v>
      </c>
      <c r="GS75" s="159">
        <v>0</v>
      </c>
      <c r="GT75" s="159">
        <v>0</v>
      </c>
      <c r="GU75" s="159">
        <v>28000000</v>
      </c>
      <c r="GV75" s="159">
        <v>28000000</v>
      </c>
      <c r="GW75" s="159">
        <v>28000000</v>
      </c>
      <c r="GX75" s="160">
        <v>249000000</v>
      </c>
    </row>
    <row r="76" spans="1:206">
      <c r="A76" s="156">
        <v>330111000</v>
      </c>
      <c r="B76" s="156" t="s">
        <v>1038</v>
      </c>
      <c r="C76" s="157">
        <v>72</v>
      </c>
      <c r="D76" s="158" t="str">
        <f>_xlfn.XLOOKUP(C76,'[1]Estrategico f'!B:B,'[1]Estrategico f'!U:U,"",0)</f>
        <v>Salas de cine adecuadas</v>
      </c>
      <c r="E76" s="158" t="str">
        <f>_xlfn.XLOOKUP(C76,'[1]Estrategico f'!B:B,'[1]Estrategico f'!V:V,"",0)</f>
        <v>Adecuación teatro Cinema Boyacá</v>
      </c>
      <c r="F76" s="159">
        <v>0</v>
      </c>
      <c r="G76" s="159">
        <v>0</v>
      </c>
      <c r="H76" s="159">
        <v>0</v>
      </c>
      <c r="I76" s="159">
        <v>0</v>
      </c>
      <c r="J76" s="159">
        <v>0</v>
      </c>
      <c r="K76" s="159">
        <v>0</v>
      </c>
      <c r="L76" s="159">
        <v>0</v>
      </c>
      <c r="M76" s="159">
        <v>0</v>
      </c>
      <c r="N76" s="159">
        <v>0</v>
      </c>
      <c r="O76" s="159">
        <v>0</v>
      </c>
      <c r="P76" s="159">
        <v>0</v>
      </c>
      <c r="Q76" s="159">
        <v>0</v>
      </c>
      <c r="R76" s="159">
        <v>0</v>
      </c>
      <c r="S76" s="159">
        <v>0</v>
      </c>
      <c r="T76" s="159">
        <v>0</v>
      </c>
      <c r="U76" s="159">
        <v>0</v>
      </c>
      <c r="V76" s="159">
        <v>0</v>
      </c>
      <c r="W76" s="159">
        <v>0</v>
      </c>
      <c r="X76" s="159">
        <v>0</v>
      </c>
      <c r="Y76" s="159">
        <v>0</v>
      </c>
      <c r="Z76" s="159">
        <v>0</v>
      </c>
      <c r="AA76" s="159">
        <v>0</v>
      </c>
      <c r="AB76" s="159">
        <v>0</v>
      </c>
      <c r="AC76" s="159">
        <v>28000000</v>
      </c>
      <c r="AD76" s="159">
        <v>0</v>
      </c>
      <c r="AE76" s="159">
        <v>0</v>
      </c>
      <c r="AF76" s="159">
        <v>28000000</v>
      </c>
      <c r="AG76" s="159">
        <v>28000000</v>
      </c>
      <c r="AH76" s="159">
        <v>28000000</v>
      </c>
      <c r="AI76" s="159">
        <v>0</v>
      </c>
      <c r="AJ76" s="159">
        <v>0</v>
      </c>
      <c r="AK76" s="159">
        <v>0</v>
      </c>
      <c r="AL76" s="159">
        <v>0</v>
      </c>
      <c r="AM76" s="159">
        <v>0</v>
      </c>
      <c r="AN76" s="159">
        <v>0</v>
      </c>
      <c r="AO76" s="159">
        <v>0</v>
      </c>
      <c r="AP76" s="159">
        <v>0</v>
      </c>
      <c r="AQ76" s="159">
        <v>0</v>
      </c>
      <c r="AR76" s="159">
        <v>0</v>
      </c>
      <c r="AS76" s="159">
        <v>0</v>
      </c>
      <c r="AT76" s="159">
        <v>0</v>
      </c>
      <c r="AU76" s="159">
        <v>0</v>
      </c>
      <c r="AV76" s="159">
        <v>0</v>
      </c>
      <c r="AW76" s="159">
        <v>0</v>
      </c>
      <c r="AX76" s="159">
        <v>0</v>
      </c>
      <c r="AY76" s="159">
        <v>0</v>
      </c>
      <c r="AZ76" s="159">
        <v>0</v>
      </c>
      <c r="BA76" s="159">
        <v>0</v>
      </c>
      <c r="BB76" s="159">
        <v>0</v>
      </c>
      <c r="BC76" s="159">
        <v>0</v>
      </c>
      <c r="BD76" s="159">
        <v>0</v>
      </c>
      <c r="BE76" s="159">
        <v>0</v>
      </c>
      <c r="BF76" s="159">
        <v>0</v>
      </c>
      <c r="BG76" s="159">
        <v>0</v>
      </c>
      <c r="BH76" s="159">
        <v>0</v>
      </c>
      <c r="BI76" s="159">
        <v>0</v>
      </c>
      <c r="BJ76" s="159">
        <v>0</v>
      </c>
      <c r="BK76" s="159">
        <v>0</v>
      </c>
      <c r="BL76" s="159">
        <v>0</v>
      </c>
      <c r="BM76" s="159">
        <v>0</v>
      </c>
      <c r="BN76" s="159">
        <v>0</v>
      </c>
      <c r="BO76" s="159">
        <v>0</v>
      </c>
      <c r="BP76" s="159">
        <v>0</v>
      </c>
      <c r="BQ76" s="159">
        <v>0</v>
      </c>
      <c r="BR76" s="159">
        <v>0</v>
      </c>
      <c r="BS76" s="159">
        <v>0</v>
      </c>
      <c r="BT76" s="159">
        <v>0</v>
      </c>
      <c r="BU76" s="159">
        <v>0</v>
      </c>
      <c r="BV76" s="159">
        <v>0</v>
      </c>
      <c r="BW76" s="159">
        <v>0</v>
      </c>
      <c r="BX76" s="159">
        <v>0</v>
      </c>
      <c r="BY76" s="159">
        <v>118000000</v>
      </c>
      <c r="BZ76" s="159">
        <v>0</v>
      </c>
      <c r="CA76" s="159">
        <v>0</v>
      </c>
      <c r="CB76" s="159">
        <v>0</v>
      </c>
      <c r="CC76" s="159">
        <v>0</v>
      </c>
      <c r="CD76" s="159">
        <v>0</v>
      </c>
      <c r="CE76" s="159">
        <v>0</v>
      </c>
      <c r="CF76" s="159">
        <v>0</v>
      </c>
      <c r="CG76" s="159">
        <v>118000000</v>
      </c>
      <c r="CH76" s="159">
        <v>3028000000</v>
      </c>
      <c r="CI76" s="159">
        <v>0</v>
      </c>
      <c r="CJ76" s="159">
        <v>0</v>
      </c>
      <c r="CK76" s="159">
        <v>3028000000</v>
      </c>
      <c r="CL76" s="159">
        <v>3146000000</v>
      </c>
      <c r="CM76" s="159">
        <v>3146000000</v>
      </c>
      <c r="CN76" s="159">
        <v>0</v>
      </c>
      <c r="CO76" s="159">
        <v>0</v>
      </c>
      <c r="CP76" s="159">
        <v>0</v>
      </c>
      <c r="CQ76" s="159">
        <v>0</v>
      </c>
      <c r="CR76" s="159">
        <v>0</v>
      </c>
      <c r="CS76" s="159">
        <v>0</v>
      </c>
      <c r="CT76" s="159">
        <v>0</v>
      </c>
      <c r="CU76" s="159">
        <v>0</v>
      </c>
      <c r="CV76" s="159">
        <v>0</v>
      </c>
      <c r="CW76" s="159">
        <v>0</v>
      </c>
      <c r="CX76" s="159">
        <v>0</v>
      </c>
      <c r="CY76" s="159" t="s">
        <v>931</v>
      </c>
      <c r="CZ76" s="159">
        <v>0</v>
      </c>
      <c r="DA76" s="159">
        <v>0</v>
      </c>
      <c r="DB76" s="159">
        <v>0</v>
      </c>
      <c r="DC76" s="159">
        <v>0</v>
      </c>
      <c r="DD76" s="159">
        <v>0</v>
      </c>
      <c r="DE76" s="159">
        <v>0</v>
      </c>
      <c r="DF76" s="159">
        <v>0</v>
      </c>
      <c r="DG76" s="159">
        <v>0</v>
      </c>
      <c r="DH76" s="159">
        <v>0</v>
      </c>
      <c r="DI76" s="159">
        <v>0</v>
      </c>
      <c r="DJ76" s="159">
        <v>0</v>
      </c>
      <c r="DK76" s="159">
        <v>0</v>
      </c>
      <c r="DL76" s="159">
        <v>0</v>
      </c>
      <c r="DM76" s="159">
        <v>0</v>
      </c>
      <c r="DN76" s="159">
        <v>0</v>
      </c>
      <c r="DO76" s="159">
        <v>0</v>
      </c>
      <c r="DP76" s="159">
        <v>0</v>
      </c>
      <c r="DQ76" s="159">
        <v>0</v>
      </c>
      <c r="DR76" s="159">
        <v>0</v>
      </c>
      <c r="DS76" s="159">
        <v>0</v>
      </c>
      <c r="DT76" s="159">
        <v>0</v>
      </c>
      <c r="DU76" s="159">
        <v>0</v>
      </c>
      <c r="DV76" s="159">
        <v>0</v>
      </c>
      <c r="DW76" s="159">
        <v>0</v>
      </c>
      <c r="DX76" s="159">
        <v>0</v>
      </c>
      <c r="DY76" s="159">
        <v>0</v>
      </c>
      <c r="DZ76" s="159">
        <v>0</v>
      </c>
      <c r="EA76" s="159">
        <v>0</v>
      </c>
      <c r="EB76" s="159">
        <v>0</v>
      </c>
      <c r="EC76" s="159">
        <v>0</v>
      </c>
      <c r="ED76" s="159">
        <v>19000000</v>
      </c>
      <c r="EE76" s="159">
        <v>0</v>
      </c>
      <c r="EF76" s="159">
        <v>0</v>
      </c>
      <c r="EG76" s="159">
        <v>0</v>
      </c>
      <c r="EH76" s="159">
        <v>0</v>
      </c>
      <c r="EI76" s="159">
        <v>0</v>
      </c>
      <c r="EJ76" s="159">
        <v>0</v>
      </c>
      <c r="EK76" s="159">
        <v>0</v>
      </c>
      <c r="EL76" s="159">
        <v>19000000</v>
      </c>
      <c r="EM76" s="159">
        <v>28000000</v>
      </c>
      <c r="EN76" s="159">
        <v>0</v>
      </c>
      <c r="EO76" s="159">
        <v>0</v>
      </c>
      <c r="EP76" s="159">
        <v>28000000</v>
      </c>
      <c r="EQ76" s="159">
        <v>47000000</v>
      </c>
      <c r="ER76" s="159">
        <v>47000000</v>
      </c>
      <c r="ES76" s="159">
        <v>0</v>
      </c>
      <c r="ET76" s="159">
        <v>0</v>
      </c>
      <c r="EU76" s="159">
        <v>0</v>
      </c>
      <c r="EV76" s="159">
        <v>0</v>
      </c>
      <c r="EW76" s="159">
        <v>0</v>
      </c>
      <c r="EX76" s="159">
        <v>0</v>
      </c>
      <c r="EY76" s="159">
        <v>0</v>
      </c>
      <c r="EZ76" s="159">
        <v>0</v>
      </c>
      <c r="FA76" s="159">
        <v>0</v>
      </c>
      <c r="FB76" s="159">
        <v>0</v>
      </c>
      <c r="FC76" s="159">
        <v>0</v>
      </c>
      <c r="FD76" s="159">
        <v>0</v>
      </c>
      <c r="FE76" s="159">
        <v>0</v>
      </c>
      <c r="FF76" s="159">
        <v>0</v>
      </c>
      <c r="FG76" s="159">
        <v>0</v>
      </c>
      <c r="FH76" s="159">
        <v>0</v>
      </c>
      <c r="FI76" s="159">
        <v>0</v>
      </c>
      <c r="FJ76" s="159">
        <v>0</v>
      </c>
      <c r="FK76" s="159">
        <v>0</v>
      </c>
      <c r="FL76" s="159">
        <v>0</v>
      </c>
      <c r="FM76" s="159">
        <v>0</v>
      </c>
      <c r="FN76" s="159">
        <v>0</v>
      </c>
      <c r="FO76" s="159">
        <v>0</v>
      </c>
      <c r="FP76" s="159">
        <v>0</v>
      </c>
      <c r="FQ76" s="159">
        <v>0</v>
      </c>
      <c r="FR76" s="159">
        <v>0</v>
      </c>
      <c r="FS76" s="159">
        <v>0</v>
      </c>
      <c r="FT76" s="159">
        <v>0</v>
      </c>
      <c r="FU76" s="159">
        <v>0</v>
      </c>
      <c r="FV76" s="159">
        <v>0</v>
      </c>
      <c r="FW76" s="159">
        <v>0</v>
      </c>
      <c r="FX76" s="159">
        <v>0</v>
      </c>
      <c r="FY76" s="159">
        <v>0</v>
      </c>
      <c r="FZ76" s="159">
        <v>0</v>
      </c>
      <c r="GA76" s="159">
        <v>0</v>
      </c>
      <c r="GB76" s="159">
        <v>0</v>
      </c>
      <c r="GC76" s="159">
        <v>0</v>
      </c>
      <c r="GD76" s="159">
        <v>0</v>
      </c>
      <c r="GE76" s="159">
        <v>0</v>
      </c>
      <c r="GF76" s="159">
        <v>0</v>
      </c>
      <c r="GG76" s="159">
        <v>0</v>
      </c>
      <c r="GH76" s="159">
        <v>0</v>
      </c>
      <c r="GI76" s="159">
        <v>0</v>
      </c>
      <c r="GJ76" s="159">
        <v>0</v>
      </c>
      <c r="GK76" s="159">
        <v>0</v>
      </c>
      <c r="GL76" s="159">
        <v>0</v>
      </c>
      <c r="GM76" s="159">
        <v>0</v>
      </c>
      <c r="GN76" s="159">
        <v>0</v>
      </c>
      <c r="GO76" s="159">
        <v>0</v>
      </c>
      <c r="GP76" s="159">
        <v>0</v>
      </c>
      <c r="GQ76" s="159">
        <v>0</v>
      </c>
      <c r="GR76" s="159">
        <v>28000000</v>
      </c>
      <c r="GS76" s="159">
        <v>0</v>
      </c>
      <c r="GT76" s="159">
        <v>0</v>
      </c>
      <c r="GU76" s="159">
        <v>28000000</v>
      </c>
      <c r="GV76" s="159">
        <v>28000000</v>
      </c>
      <c r="GW76" s="159">
        <v>28000000</v>
      </c>
      <c r="GX76" s="160">
        <v>3249000000</v>
      </c>
    </row>
    <row r="77" spans="1:206">
      <c r="A77" s="156">
        <v>330112200</v>
      </c>
      <c r="B77" s="156" t="s">
        <v>1038</v>
      </c>
      <c r="C77" s="157">
        <v>73</v>
      </c>
      <c r="D77" s="158" t="str">
        <f>_xlfn.XLOOKUP(C77,'[1]Estrategico f'!B:B,'[1]Estrategico f'!U:U,"",0)</f>
        <v>Personas beneficiadas</v>
      </c>
      <c r="E77" s="158" t="str">
        <f>_xlfn.XLOOKUP(C77,'[1]Estrategico f'!B:B,'[1]Estrategico f'!V:V,"",0)</f>
        <v>Población beneficiada con proyecciones cinematográficas</v>
      </c>
      <c r="F77" s="159">
        <v>23500000</v>
      </c>
      <c r="G77" s="159">
        <v>0</v>
      </c>
      <c r="H77" s="159">
        <v>0</v>
      </c>
      <c r="I77" s="159">
        <v>0</v>
      </c>
      <c r="J77" s="159">
        <v>0</v>
      </c>
      <c r="K77" s="159">
        <v>0</v>
      </c>
      <c r="L77" s="159">
        <v>0</v>
      </c>
      <c r="M77" s="159">
        <v>0</v>
      </c>
      <c r="N77" s="159">
        <v>23500000</v>
      </c>
      <c r="O77" s="159">
        <v>14000000</v>
      </c>
      <c r="P77" s="159">
        <v>0</v>
      </c>
      <c r="Q77" s="159">
        <v>0</v>
      </c>
      <c r="R77" s="159">
        <v>14000000</v>
      </c>
      <c r="S77" s="159">
        <v>37500000</v>
      </c>
      <c r="T77" s="159">
        <v>23500000</v>
      </c>
      <c r="U77" s="159">
        <v>0</v>
      </c>
      <c r="V77" s="159">
        <v>0</v>
      </c>
      <c r="W77" s="159">
        <v>0</v>
      </c>
      <c r="X77" s="159">
        <v>0</v>
      </c>
      <c r="Y77" s="159">
        <v>0</v>
      </c>
      <c r="Z77" s="159">
        <v>0</v>
      </c>
      <c r="AA77" s="159">
        <v>0</v>
      </c>
      <c r="AB77" s="159">
        <v>23500000</v>
      </c>
      <c r="AC77" s="159">
        <v>14000000</v>
      </c>
      <c r="AD77" s="159">
        <v>0</v>
      </c>
      <c r="AE77" s="159">
        <v>0</v>
      </c>
      <c r="AF77" s="159">
        <v>14000000</v>
      </c>
      <c r="AG77" s="159">
        <v>37500000</v>
      </c>
      <c r="AH77" s="159">
        <v>75000000</v>
      </c>
      <c r="AI77" s="159">
        <v>0</v>
      </c>
      <c r="AJ77" s="159">
        <v>0</v>
      </c>
      <c r="AK77" s="159">
        <v>0</v>
      </c>
      <c r="AL77" s="159">
        <v>0</v>
      </c>
      <c r="AM77" s="159">
        <v>0</v>
      </c>
      <c r="AN77" s="159">
        <v>0</v>
      </c>
      <c r="AO77" s="159">
        <v>0</v>
      </c>
      <c r="AP77" s="159">
        <v>0</v>
      </c>
      <c r="AQ77" s="159">
        <v>0</v>
      </c>
      <c r="AR77" s="159">
        <v>0</v>
      </c>
      <c r="AS77" s="159">
        <v>0</v>
      </c>
      <c r="AT77" s="159">
        <v>0</v>
      </c>
      <c r="AU77" s="159">
        <v>0</v>
      </c>
      <c r="AV77" s="159">
        <v>0</v>
      </c>
      <c r="AW77" s="159">
        <v>0</v>
      </c>
      <c r="AX77" s="159">
        <v>0</v>
      </c>
      <c r="AY77" s="159">
        <v>0</v>
      </c>
      <c r="AZ77" s="159">
        <v>0</v>
      </c>
      <c r="BA77" s="159">
        <v>0</v>
      </c>
      <c r="BB77" s="159">
        <v>0</v>
      </c>
      <c r="BC77" s="159">
        <v>0</v>
      </c>
      <c r="BD77" s="159">
        <v>0</v>
      </c>
      <c r="BE77" s="159">
        <v>0</v>
      </c>
      <c r="BF77" s="159">
        <v>0</v>
      </c>
      <c r="BG77" s="159">
        <v>0</v>
      </c>
      <c r="BH77" s="159">
        <v>0</v>
      </c>
      <c r="BI77" s="159">
        <v>0</v>
      </c>
      <c r="BJ77" s="159">
        <v>0</v>
      </c>
      <c r="BK77" s="159">
        <v>24000000</v>
      </c>
      <c r="BL77" s="159">
        <v>0</v>
      </c>
      <c r="BM77" s="159">
        <v>0</v>
      </c>
      <c r="BN77" s="159">
        <v>0</v>
      </c>
      <c r="BO77" s="159">
        <v>0</v>
      </c>
      <c r="BP77" s="159">
        <v>0</v>
      </c>
      <c r="BQ77" s="159">
        <v>0</v>
      </c>
      <c r="BR77" s="159">
        <v>0</v>
      </c>
      <c r="BS77" s="159">
        <v>24000000</v>
      </c>
      <c r="BT77" s="159">
        <v>14000000</v>
      </c>
      <c r="BU77" s="159">
        <v>0</v>
      </c>
      <c r="BV77" s="159">
        <v>0</v>
      </c>
      <c r="BW77" s="159">
        <v>14000000</v>
      </c>
      <c r="BX77" s="159">
        <v>38000000</v>
      </c>
      <c r="BY77" s="159">
        <v>24000000</v>
      </c>
      <c r="BZ77" s="159">
        <v>0</v>
      </c>
      <c r="CA77" s="159">
        <v>0</v>
      </c>
      <c r="CB77" s="159">
        <v>0</v>
      </c>
      <c r="CC77" s="159">
        <v>0</v>
      </c>
      <c r="CD77" s="159">
        <v>0</v>
      </c>
      <c r="CE77" s="159">
        <v>0</v>
      </c>
      <c r="CF77" s="159">
        <v>0</v>
      </c>
      <c r="CG77" s="159">
        <v>24000000</v>
      </c>
      <c r="CH77" s="159">
        <v>14000000</v>
      </c>
      <c r="CI77" s="159">
        <v>0</v>
      </c>
      <c r="CJ77" s="159">
        <v>0</v>
      </c>
      <c r="CK77" s="159">
        <v>14000000</v>
      </c>
      <c r="CL77" s="159">
        <v>38000000</v>
      </c>
      <c r="CM77" s="159">
        <v>76000000</v>
      </c>
      <c r="CN77" s="159">
        <v>0</v>
      </c>
      <c r="CO77" s="159">
        <v>0</v>
      </c>
      <c r="CP77" s="159">
        <v>0</v>
      </c>
      <c r="CQ77" s="159">
        <v>0</v>
      </c>
      <c r="CR77" s="159">
        <v>0</v>
      </c>
      <c r="CS77" s="159">
        <v>0</v>
      </c>
      <c r="CT77" s="159">
        <v>0</v>
      </c>
      <c r="CU77" s="159">
        <v>0</v>
      </c>
      <c r="CV77" s="159">
        <v>0</v>
      </c>
      <c r="CW77" s="159">
        <v>0</v>
      </c>
      <c r="CX77" s="159">
        <v>0</v>
      </c>
      <c r="CY77" s="159" t="s">
        <v>931</v>
      </c>
      <c r="CZ77" s="159">
        <v>0</v>
      </c>
      <c r="DA77" s="159">
        <v>0</v>
      </c>
      <c r="DB77" s="159">
        <v>0</v>
      </c>
      <c r="DC77" s="159">
        <v>0</v>
      </c>
      <c r="DD77" s="159">
        <v>0</v>
      </c>
      <c r="DE77" s="159">
        <v>0</v>
      </c>
      <c r="DF77" s="159">
        <v>0</v>
      </c>
      <c r="DG77" s="159">
        <v>0</v>
      </c>
      <c r="DH77" s="159">
        <v>0</v>
      </c>
      <c r="DI77" s="159">
        <v>0</v>
      </c>
      <c r="DJ77" s="159">
        <v>0</v>
      </c>
      <c r="DK77" s="159">
        <v>0</v>
      </c>
      <c r="DL77" s="159">
        <v>0</v>
      </c>
      <c r="DM77" s="159">
        <v>0</v>
      </c>
      <c r="DN77" s="159">
        <v>0</v>
      </c>
      <c r="DO77" s="159">
        <v>0</v>
      </c>
      <c r="DP77" s="159">
        <v>24500000</v>
      </c>
      <c r="DQ77" s="159">
        <v>0</v>
      </c>
      <c r="DR77" s="159">
        <v>0</v>
      </c>
      <c r="DS77" s="159">
        <v>0</v>
      </c>
      <c r="DT77" s="159">
        <v>0</v>
      </c>
      <c r="DU77" s="159">
        <v>0</v>
      </c>
      <c r="DV77" s="159">
        <v>0</v>
      </c>
      <c r="DW77" s="159">
        <v>0</v>
      </c>
      <c r="DX77" s="159">
        <v>24500000</v>
      </c>
      <c r="DY77" s="159">
        <v>14000000</v>
      </c>
      <c r="DZ77" s="159">
        <v>0</v>
      </c>
      <c r="EA77" s="159">
        <v>0</v>
      </c>
      <c r="EB77" s="159">
        <v>14000000</v>
      </c>
      <c r="EC77" s="159">
        <v>38500000</v>
      </c>
      <c r="ED77" s="159">
        <v>24500000</v>
      </c>
      <c r="EE77" s="159">
        <v>0</v>
      </c>
      <c r="EF77" s="159">
        <v>0</v>
      </c>
      <c r="EG77" s="159">
        <v>0</v>
      </c>
      <c r="EH77" s="159">
        <v>0</v>
      </c>
      <c r="EI77" s="159">
        <v>0</v>
      </c>
      <c r="EJ77" s="159">
        <v>0</v>
      </c>
      <c r="EK77" s="159">
        <v>0</v>
      </c>
      <c r="EL77" s="159">
        <v>24500000</v>
      </c>
      <c r="EM77" s="159">
        <v>14000000</v>
      </c>
      <c r="EN77" s="159">
        <v>0</v>
      </c>
      <c r="EO77" s="159">
        <v>0</v>
      </c>
      <c r="EP77" s="159">
        <v>14000000</v>
      </c>
      <c r="EQ77" s="159">
        <v>38500000</v>
      </c>
      <c r="ER77" s="159">
        <v>77000000</v>
      </c>
      <c r="ES77" s="159">
        <v>0</v>
      </c>
      <c r="ET77" s="159">
        <v>0</v>
      </c>
      <c r="EU77" s="159">
        <v>0</v>
      </c>
      <c r="EV77" s="159">
        <v>0</v>
      </c>
      <c r="EW77" s="159">
        <v>0</v>
      </c>
      <c r="EX77" s="159">
        <v>0</v>
      </c>
      <c r="EY77" s="159">
        <v>0</v>
      </c>
      <c r="EZ77" s="159">
        <v>0</v>
      </c>
      <c r="FA77" s="159">
        <v>0</v>
      </c>
      <c r="FB77" s="159">
        <v>0</v>
      </c>
      <c r="FC77" s="159">
        <v>0</v>
      </c>
      <c r="FD77" s="159">
        <v>0</v>
      </c>
      <c r="FE77" s="159">
        <v>0</v>
      </c>
      <c r="FF77" s="159">
        <v>0</v>
      </c>
      <c r="FG77" s="159">
        <v>0</v>
      </c>
      <c r="FH77" s="159">
        <v>0</v>
      </c>
      <c r="FI77" s="159">
        <v>0</v>
      </c>
      <c r="FJ77" s="159">
        <v>0</v>
      </c>
      <c r="FK77" s="159">
        <v>0</v>
      </c>
      <c r="FL77" s="159">
        <v>0</v>
      </c>
      <c r="FM77" s="159">
        <v>0</v>
      </c>
      <c r="FN77" s="159">
        <v>0</v>
      </c>
      <c r="FO77" s="159">
        <v>0</v>
      </c>
      <c r="FP77" s="159">
        <v>0</v>
      </c>
      <c r="FQ77" s="159">
        <v>0</v>
      </c>
      <c r="FR77" s="159">
        <v>0</v>
      </c>
      <c r="FS77" s="159">
        <v>0</v>
      </c>
      <c r="FT77" s="159">
        <v>0</v>
      </c>
      <c r="FU77" s="159">
        <v>25000000</v>
      </c>
      <c r="FV77" s="159">
        <v>0</v>
      </c>
      <c r="FW77" s="159">
        <v>0</v>
      </c>
      <c r="FX77" s="159">
        <v>0</v>
      </c>
      <c r="FY77" s="159">
        <v>0</v>
      </c>
      <c r="FZ77" s="159">
        <v>0</v>
      </c>
      <c r="GA77" s="159">
        <v>0</v>
      </c>
      <c r="GB77" s="159">
        <v>0</v>
      </c>
      <c r="GC77" s="159">
        <v>25000000</v>
      </c>
      <c r="GD77" s="159">
        <v>14000000</v>
      </c>
      <c r="GE77" s="159">
        <v>0</v>
      </c>
      <c r="GF77" s="159">
        <v>0</v>
      </c>
      <c r="GG77" s="159">
        <v>14000000</v>
      </c>
      <c r="GH77" s="159">
        <v>39000000</v>
      </c>
      <c r="GI77" s="159">
        <v>25000000</v>
      </c>
      <c r="GJ77" s="159">
        <v>0</v>
      </c>
      <c r="GK77" s="159">
        <v>0</v>
      </c>
      <c r="GL77" s="159">
        <v>0</v>
      </c>
      <c r="GM77" s="159">
        <v>0</v>
      </c>
      <c r="GN77" s="159">
        <v>0</v>
      </c>
      <c r="GO77" s="159">
        <v>0</v>
      </c>
      <c r="GP77" s="159">
        <v>0</v>
      </c>
      <c r="GQ77" s="159">
        <v>25000000</v>
      </c>
      <c r="GR77" s="159">
        <v>14000000</v>
      </c>
      <c r="GS77" s="159">
        <v>0</v>
      </c>
      <c r="GT77" s="159">
        <v>0</v>
      </c>
      <c r="GU77" s="159">
        <v>14000000</v>
      </c>
      <c r="GV77" s="159">
        <v>39000000</v>
      </c>
      <c r="GW77" s="159">
        <v>78000000</v>
      </c>
      <c r="GX77" s="160">
        <v>306000000</v>
      </c>
    </row>
    <row r="78" spans="1:206">
      <c r="A78" s="156">
        <v>330112800</v>
      </c>
      <c r="B78" s="156" t="s">
        <v>1038</v>
      </c>
      <c r="C78" s="157">
        <v>74</v>
      </c>
      <c r="D78" s="158" t="str">
        <f>_xlfn.XLOOKUP(C78,'[1]Estrategico f'!B:B,'[1]Estrategico f'!U:U,"",0)</f>
        <v>Creadores y gestores culturales beneficiados</v>
      </c>
      <c r="E78" s="158" t="str">
        <f>_xlfn.XLOOKUP(C78,'[1]Estrategico f'!B:B,'[1]Estrategico f'!V:V,"",0)</f>
        <v>Población beneficiada con proyecciones cinematográficas</v>
      </c>
      <c r="F78" s="159">
        <v>0</v>
      </c>
      <c r="G78" s="159">
        <v>0</v>
      </c>
      <c r="H78" s="159">
        <v>0</v>
      </c>
      <c r="I78" s="159">
        <v>0</v>
      </c>
      <c r="J78" s="159">
        <v>0</v>
      </c>
      <c r="K78" s="159">
        <v>0</v>
      </c>
      <c r="L78" s="159">
        <v>0</v>
      </c>
      <c r="M78" s="159">
        <v>0</v>
      </c>
      <c r="N78" s="159">
        <v>0</v>
      </c>
      <c r="O78" s="159">
        <v>0</v>
      </c>
      <c r="P78" s="159">
        <v>0</v>
      </c>
      <c r="Q78" s="159">
        <v>0</v>
      </c>
      <c r="R78" s="159">
        <v>0</v>
      </c>
      <c r="S78" s="159">
        <v>0</v>
      </c>
      <c r="T78" s="159">
        <v>17000000</v>
      </c>
      <c r="U78" s="159">
        <v>610000000</v>
      </c>
      <c r="V78" s="159">
        <v>0</v>
      </c>
      <c r="W78" s="159">
        <v>0</v>
      </c>
      <c r="X78" s="159">
        <v>0</v>
      </c>
      <c r="Y78" s="159">
        <v>0</v>
      </c>
      <c r="Z78" s="159">
        <v>0</v>
      </c>
      <c r="AA78" s="159">
        <v>0</v>
      </c>
      <c r="AB78" s="159">
        <v>627000000</v>
      </c>
      <c r="AC78" s="159">
        <v>231300000</v>
      </c>
      <c r="AD78" s="159">
        <v>0</v>
      </c>
      <c r="AE78" s="159">
        <v>0</v>
      </c>
      <c r="AF78" s="159">
        <v>231300000</v>
      </c>
      <c r="AG78" s="159">
        <v>858300000</v>
      </c>
      <c r="AH78" s="159">
        <v>858300000</v>
      </c>
      <c r="AI78" s="159">
        <v>0</v>
      </c>
      <c r="AJ78" s="159">
        <v>0</v>
      </c>
      <c r="AK78" s="159">
        <v>0</v>
      </c>
      <c r="AL78" s="159">
        <v>0</v>
      </c>
      <c r="AM78" s="159">
        <v>0</v>
      </c>
      <c r="AN78" s="159">
        <v>0</v>
      </c>
      <c r="AO78" s="159">
        <v>0</v>
      </c>
      <c r="AP78" s="159">
        <v>0</v>
      </c>
      <c r="AQ78" s="159">
        <v>0</v>
      </c>
      <c r="AR78" s="159">
        <v>0</v>
      </c>
      <c r="AS78" s="159">
        <v>0</v>
      </c>
      <c r="AT78" s="159">
        <v>0</v>
      </c>
      <c r="AU78" s="159">
        <v>0</v>
      </c>
      <c r="AV78" s="159">
        <v>0</v>
      </c>
      <c r="AW78" s="159">
        <v>0</v>
      </c>
      <c r="AX78" s="159">
        <v>0</v>
      </c>
      <c r="AY78" s="159">
        <v>0</v>
      </c>
      <c r="AZ78" s="159">
        <v>0</v>
      </c>
      <c r="BA78" s="159">
        <v>0</v>
      </c>
      <c r="BB78" s="159">
        <v>0</v>
      </c>
      <c r="BC78" s="159">
        <v>0</v>
      </c>
      <c r="BD78" s="159">
        <v>0</v>
      </c>
      <c r="BE78" s="159">
        <v>0</v>
      </c>
      <c r="BF78" s="159">
        <v>0</v>
      </c>
      <c r="BG78" s="159">
        <v>0</v>
      </c>
      <c r="BH78" s="159">
        <v>0</v>
      </c>
      <c r="BI78" s="159">
        <v>0</v>
      </c>
      <c r="BJ78" s="159">
        <v>0</v>
      </c>
      <c r="BK78" s="159">
        <v>0</v>
      </c>
      <c r="BL78" s="159">
        <v>0</v>
      </c>
      <c r="BM78" s="159">
        <v>0</v>
      </c>
      <c r="BN78" s="159">
        <v>0</v>
      </c>
      <c r="BO78" s="159">
        <v>0</v>
      </c>
      <c r="BP78" s="159">
        <v>0</v>
      </c>
      <c r="BQ78" s="159">
        <v>0</v>
      </c>
      <c r="BR78" s="159">
        <v>0</v>
      </c>
      <c r="BS78" s="159">
        <v>0</v>
      </c>
      <c r="BT78" s="159">
        <v>0</v>
      </c>
      <c r="BU78" s="159">
        <v>0</v>
      </c>
      <c r="BV78" s="159">
        <v>0</v>
      </c>
      <c r="BW78" s="159">
        <v>0</v>
      </c>
      <c r="BX78" s="159">
        <v>0</v>
      </c>
      <c r="BY78" s="159">
        <v>18000000</v>
      </c>
      <c r="BZ78" s="159">
        <v>634400000</v>
      </c>
      <c r="CA78" s="159">
        <v>0</v>
      </c>
      <c r="CB78" s="159">
        <v>0</v>
      </c>
      <c r="CC78" s="159">
        <v>0</v>
      </c>
      <c r="CD78" s="159">
        <v>0</v>
      </c>
      <c r="CE78" s="159">
        <v>0</v>
      </c>
      <c r="CF78" s="159">
        <v>0</v>
      </c>
      <c r="CG78" s="159">
        <v>652400000</v>
      </c>
      <c r="CH78" s="159">
        <v>239432000</v>
      </c>
      <c r="CI78" s="159">
        <v>0</v>
      </c>
      <c r="CJ78" s="159">
        <v>0</v>
      </c>
      <c r="CK78" s="159">
        <v>239432000</v>
      </c>
      <c r="CL78" s="159">
        <v>891832000</v>
      </c>
      <c r="CM78" s="159">
        <v>891832000</v>
      </c>
      <c r="CN78" s="159">
        <v>0</v>
      </c>
      <c r="CO78" s="159">
        <v>0</v>
      </c>
      <c r="CP78" s="159">
        <v>0</v>
      </c>
      <c r="CQ78" s="159">
        <v>0</v>
      </c>
      <c r="CR78" s="159">
        <v>0</v>
      </c>
      <c r="CS78" s="159">
        <v>0</v>
      </c>
      <c r="CT78" s="159">
        <v>0</v>
      </c>
      <c r="CU78" s="159">
        <v>0</v>
      </c>
      <c r="CV78" s="159">
        <v>0</v>
      </c>
      <c r="CW78" s="159">
        <v>0</v>
      </c>
      <c r="CX78" s="159">
        <v>0</v>
      </c>
      <c r="CY78" s="159" t="s">
        <v>931</v>
      </c>
      <c r="CZ78" s="159">
        <v>0</v>
      </c>
      <c r="DA78" s="159">
        <v>0</v>
      </c>
      <c r="DB78" s="159">
        <v>0</v>
      </c>
      <c r="DC78" s="159">
        <v>0</v>
      </c>
      <c r="DD78" s="159">
        <v>0</v>
      </c>
      <c r="DE78" s="159">
        <v>0</v>
      </c>
      <c r="DF78" s="159">
        <v>0</v>
      </c>
      <c r="DG78" s="159">
        <v>0</v>
      </c>
      <c r="DH78" s="159">
        <v>0</v>
      </c>
      <c r="DI78" s="159">
        <v>0</v>
      </c>
      <c r="DJ78" s="159">
        <v>0</v>
      </c>
      <c r="DK78" s="159">
        <v>0</v>
      </c>
      <c r="DL78" s="159">
        <v>0</v>
      </c>
      <c r="DM78" s="159">
        <v>0</v>
      </c>
      <c r="DN78" s="159">
        <v>0</v>
      </c>
      <c r="DO78" s="159">
        <v>0</v>
      </c>
      <c r="DP78" s="159">
        <v>0</v>
      </c>
      <c r="DQ78" s="159">
        <v>0</v>
      </c>
      <c r="DR78" s="159">
        <v>0</v>
      </c>
      <c r="DS78" s="159">
        <v>0</v>
      </c>
      <c r="DT78" s="159">
        <v>0</v>
      </c>
      <c r="DU78" s="159">
        <v>0</v>
      </c>
      <c r="DV78" s="159">
        <v>0</v>
      </c>
      <c r="DW78" s="159">
        <v>0</v>
      </c>
      <c r="DX78" s="159">
        <v>0</v>
      </c>
      <c r="DY78" s="159">
        <v>0</v>
      </c>
      <c r="DZ78" s="159">
        <v>0</v>
      </c>
      <c r="EA78" s="159">
        <v>0</v>
      </c>
      <c r="EB78" s="159">
        <v>0</v>
      </c>
      <c r="EC78" s="159">
        <v>0</v>
      </c>
      <c r="ED78" s="159">
        <v>19000000</v>
      </c>
      <c r="EE78" s="159">
        <v>659776000</v>
      </c>
      <c r="EF78" s="159">
        <v>0</v>
      </c>
      <c r="EG78" s="159">
        <v>0</v>
      </c>
      <c r="EH78" s="159">
        <v>0</v>
      </c>
      <c r="EI78" s="159">
        <v>0</v>
      </c>
      <c r="EJ78" s="159">
        <v>0</v>
      </c>
      <c r="EK78" s="159">
        <v>0</v>
      </c>
      <c r="EL78" s="159">
        <v>678776000</v>
      </c>
      <c r="EM78" s="159">
        <v>247889280</v>
      </c>
      <c r="EN78" s="159">
        <v>0</v>
      </c>
      <c r="EO78" s="159">
        <v>0</v>
      </c>
      <c r="EP78" s="159">
        <v>247889280</v>
      </c>
      <c r="EQ78" s="159">
        <v>926665280</v>
      </c>
      <c r="ER78" s="159">
        <v>926665280</v>
      </c>
      <c r="ES78" s="159">
        <v>0</v>
      </c>
      <c r="ET78" s="159">
        <v>0</v>
      </c>
      <c r="EU78" s="159">
        <v>0</v>
      </c>
      <c r="EV78" s="159">
        <v>0</v>
      </c>
      <c r="EW78" s="159">
        <v>0</v>
      </c>
      <c r="EX78" s="159">
        <v>0</v>
      </c>
      <c r="EY78" s="159">
        <v>0</v>
      </c>
      <c r="EZ78" s="159">
        <v>0</v>
      </c>
      <c r="FA78" s="159">
        <v>0</v>
      </c>
      <c r="FB78" s="159">
        <v>0</v>
      </c>
      <c r="FC78" s="159">
        <v>0</v>
      </c>
      <c r="FD78" s="159">
        <v>0</v>
      </c>
      <c r="FE78" s="159">
        <v>0</v>
      </c>
      <c r="FF78" s="159">
        <v>0</v>
      </c>
      <c r="FG78" s="159">
        <v>0</v>
      </c>
      <c r="FH78" s="159">
        <v>0</v>
      </c>
      <c r="FI78" s="159">
        <v>0</v>
      </c>
      <c r="FJ78" s="159">
        <v>0</v>
      </c>
      <c r="FK78" s="159">
        <v>0</v>
      </c>
      <c r="FL78" s="159">
        <v>0</v>
      </c>
      <c r="FM78" s="159">
        <v>0</v>
      </c>
      <c r="FN78" s="159">
        <v>0</v>
      </c>
      <c r="FO78" s="159">
        <v>0</v>
      </c>
      <c r="FP78" s="159">
        <v>0</v>
      </c>
      <c r="FQ78" s="159">
        <v>0</v>
      </c>
      <c r="FR78" s="159">
        <v>0</v>
      </c>
      <c r="FS78" s="159">
        <v>0</v>
      </c>
      <c r="FT78" s="159">
        <v>0</v>
      </c>
      <c r="FU78" s="159">
        <v>0</v>
      </c>
      <c r="FV78" s="159">
        <v>0</v>
      </c>
      <c r="FW78" s="159">
        <v>0</v>
      </c>
      <c r="FX78" s="159">
        <v>0</v>
      </c>
      <c r="FY78" s="159">
        <v>0</v>
      </c>
      <c r="FZ78" s="159">
        <v>0</v>
      </c>
      <c r="GA78" s="159">
        <v>0</v>
      </c>
      <c r="GB78" s="159">
        <v>0</v>
      </c>
      <c r="GC78" s="159">
        <v>0</v>
      </c>
      <c r="GD78" s="159">
        <v>0</v>
      </c>
      <c r="GE78" s="159">
        <v>0</v>
      </c>
      <c r="GF78" s="159">
        <v>0</v>
      </c>
      <c r="GG78" s="159">
        <v>0</v>
      </c>
      <c r="GH78" s="159">
        <v>0</v>
      </c>
      <c r="GI78" s="159">
        <v>20000000</v>
      </c>
      <c r="GJ78" s="159">
        <v>686167040</v>
      </c>
      <c r="GK78" s="159">
        <v>0</v>
      </c>
      <c r="GL78" s="159">
        <v>0</v>
      </c>
      <c r="GM78" s="159">
        <v>0</v>
      </c>
      <c r="GN78" s="159">
        <v>0</v>
      </c>
      <c r="GO78" s="159">
        <v>0</v>
      </c>
      <c r="GP78" s="159">
        <v>0</v>
      </c>
      <c r="GQ78" s="159">
        <v>706167040</v>
      </c>
      <c r="GR78" s="159">
        <v>256684851</v>
      </c>
      <c r="GS78" s="159">
        <v>0</v>
      </c>
      <c r="GT78" s="159">
        <v>0</v>
      </c>
      <c r="GU78" s="159">
        <v>256684851</v>
      </c>
      <c r="GV78" s="159">
        <v>962851891</v>
      </c>
      <c r="GW78" s="159">
        <v>962851891</v>
      </c>
      <c r="GX78" s="160">
        <v>3639649171</v>
      </c>
    </row>
    <row r="79" spans="1:206">
      <c r="A79" s="156">
        <v>330109500</v>
      </c>
      <c r="B79" s="156" t="s">
        <v>1038</v>
      </c>
      <c r="C79" s="157">
        <v>75</v>
      </c>
      <c r="D79" s="158" t="str">
        <f>_xlfn.XLOOKUP(C79,'[1]Estrategico f'!B:B,'[1]Estrategico f'!U:U,"",0)</f>
        <v>Personas asistidas técnicamente</v>
      </c>
      <c r="E79" s="158" t="str">
        <f>_xlfn.XLOOKUP(C79,'[1]Estrategico f'!B:B,'[1]Estrategico f'!V:V,"",0)</f>
        <v>Asesoría a responsables municipales de cultura</v>
      </c>
      <c r="F79" s="159">
        <v>0</v>
      </c>
      <c r="G79" s="159">
        <v>10000000</v>
      </c>
      <c r="H79" s="159">
        <v>0</v>
      </c>
      <c r="I79" s="159">
        <v>0</v>
      </c>
      <c r="J79" s="159">
        <v>0</v>
      </c>
      <c r="K79" s="159">
        <v>0</v>
      </c>
      <c r="L79" s="159">
        <v>0</v>
      </c>
      <c r="M79" s="159">
        <v>0</v>
      </c>
      <c r="N79" s="159">
        <v>10000000</v>
      </c>
      <c r="O79" s="159">
        <v>14000000</v>
      </c>
      <c r="P79" s="159">
        <v>0</v>
      </c>
      <c r="Q79" s="159">
        <v>0</v>
      </c>
      <c r="R79" s="159">
        <v>14000000</v>
      </c>
      <c r="S79" s="159">
        <v>24000000</v>
      </c>
      <c r="T79" s="159">
        <v>0</v>
      </c>
      <c r="U79" s="159">
        <v>10000000</v>
      </c>
      <c r="V79" s="159">
        <v>0</v>
      </c>
      <c r="W79" s="159">
        <v>0</v>
      </c>
      <c r="X79" s="159">
        <v>0</v>
      </c>
      <c r="Y79" s="159">
        <v>0</v>
      </c>
      <c r="Z79" s="159">
        <v>0</v>
      </c>
      <c r="AA79" s="159">
        <v>0</v>
      </c>
      <c r="AB79" s="159">
        <v>10000000</v>
      </c>
      <c r="AC79" s="159">
        <v>14000000</v>
      </c>
      <c r="AD79" s="159">
        <v>0</v>
      </c>
      <c r="AE79" s="159">
        <v>0</v>
      </c>
      <c r="AF79" s="159">
        <v>14000000</v>
      </c>
      <c r="AG79" s="159">
        <v>24000000</v>
      </c>
      <c r="AH79" s="159">
        <v>48000000</v>
      </c>
      <c r="AI79" s="159">
        <v>3000000</v>
      </c>
      <c r="AJ79" s="159">
        <v>3000000</v>
      </c>
      <c r="AK79" s="159">
        <v>0</v>
      </c>
      <c r="AL79" s="159">
        <v>0</v>
      </c>
      <c r="AM79" s="159">
        <v>0</v>
      </c>
      <c r="AN79" s="159">
        <v>0</v>
      </c>
      <c r="AO79" s="159">
        <v>0</v>
      </c>
      <c r="AP79" s="159">
        <v>0</v>
      </c>
      <c r="AQ79" s="159">
        <v>6000000</v>
      </c>
      <c r="AR79" s="159">
        <v>5000000</v>
      </c>
      <c r="AS79" s="159">
        <v>0</v>
      </c>
      <c r="AT79" s="159">
        <v>0</v>
      </c>
      <c r="AU79" s="159">
        <v>5000000</v>
      </c>
      <c r="AV79" s="159">
        <v>11000000</v>
      </c>
      <c r="AW79" s="159">
        <v>6000000</v>
      </c>
      <c r="AX79" s="159">
        <v>7000000</v>
      </c>
      <c r="AY79" s="159">
        <v>0</v>
      </c>
      <c r="AZ79" s="159">
        <v>0</v>
      </c>
      <c r="BA79" s="159">
        <v>0</v>
      </c>
      <c r="BB79" s="159">
        <v>0</v>
      </c>
      <c r="BC79" s="159">
        <v>0</v>
      </c>
      <c r="BD79" s="159">
        <v>0</v>
      </c>
      <c r="BE79" s="159">
        <v>13000000</v>
      </c>
      <c r="BF79" s="159">
        <v>9000000</v>
      </c>
      <c r="BG79" s="159">
        <v>0</v>
      </c>
      <c r="BH79" s="159">
        <v>0</v>
      </c>
      <c r="BI79" s="159">
        <v>9000000</v>
      </c>
      <c r="BJ79" s="159">
        <v>22000000</v>
      </c>
      <c r="BK79" s="159">
        <v>6000000</v>
      </c>
      <c r="BL79" s="159">
        <v>7000000</v>
      </c>
      <c r="BM79" s="159">
        <v>0</v>
      </c>
      <c r="BN79" s="159">
        <v>0</v>
      </c>
      <c r="BO79" s="159">
        <v>0</v>
      </c>
      <c r="BP79" s="159">
        <v>0</v>
      </c>
      <c r="BQ79" s="159">
        <v>0</v>
      </c>
      <c r="BR79" s="159">
        <v>0</v>
      </c>
      <c r="BS79" s="159">
        <v>13000000</v>
      </c>
      <c r="BT79" s="159">
        <v>9000000</v>
      </c>
      <c r="BU79" s="159">
        <v>0</v>
      </c>
      <c r="BV79" s="159">
        <v>0</v>
      </c>
      <c r="BW79" s="159">
        <v>9000000</v>
      </c>
      <c r="BX79" s="159">
        <v>22000000</v>
      </c>
      <c r="BY79" s="159">
        <v>3000000</v>
      </c>
      <c r="BZ79" s="159">
        <v>3000000</v>
      </c>
      <c r="CA79" s="159">
        <v>0</v>
      </c>
      <c r="CB79" s="159">
        <v>0</v>
      </c>
      <c r="CC79" s="159">
        <v>0</v>
      </c>
      <c r="CD79" s="159">
        <v>0</v>
      </c>
      <c r="CE79" s="159">
        <v>0</v>
      </c>
      <c r="CF79" s="159">
        <v>0</v>
      </c>
      <c r="CG79" s="159">
        <v>6000000</v>
      </c>
      <c r="CH79" s="159">
        <v>5000000</v>
      </c>
      <c r="CI79" s="159">
        <v>0</v>
      </c>
      <c r="CJ79" s="159">
        <v>0</v>
      </c>
      <c r="CK79" s="159">
        <v>5000000</v>
      </c>
      <c r="CL79" s="159">
        <v>11000000</v>
      </c>
      <c r="CM79" s="159">
        <v>66000000</v>
      </c>
      <c r="CN79" s="159">
        <v>2800000</v>
      </c>
      <c r="CO79" s="159">
        <v>3000000</v>
      </c>
      <c r="CP79" s="159">
        <v>0</v>
      </c>
      <c r="CQ79" s="159">
        <v>0</v>
      </c>
      <c r="CR79" s="159">
        <v>0</v>
      </c>
      <c r="CS79" s="159">
        <v>0</v>
      </c>
      <c r="CT79" s="159">
        <v>0</v>
      </c>
      <c r="CU79" s="159">
        <v>0</v>
      </c>
      <c r="CV79" s="159">
        <v>5800000</v>
      </c>
      <c r="CW79" s="159">
        <v>4200000</v>
      </c>
      <c r="CX79" s="159">
        <v>0</v>
      </c>
      <c r="CY79" s="159" t="s">
        <v>931</v>
      </c>
      <c r="CZ79" s="159">
        <v>4200000</v>
      </c>
      <c r="DA79" s="159">
        <v>10000000</v>
      </c>
      <c r="DB79" s="159">
        <v>7700000</v>
      </c>
      <c r="DC79" s="159">
        <v>8000000</v>
      </c>
      <c r="DD79" s="159">
        <v>0</v>
      </c>
      <c r="DE79" s="159">
        <v>0</v>
      </c>
      <c r="DF79" s="159">
        <v>0</v>
      </c>
      <c r="DG79" s="159">
        <v>0</v>
      </c>
      <c r="DH79" s="159">
        <v>0</v>
      </c>
      <c r="DI79" s="159">
        <v>0</v>
      </c>
      <c r="DJ79" s="159">
        <v>15700000</v>
      </c>
      <c r="DK79" s="159">
        <v>11200000</v>
      </c>
      <c r="DL79" s="159">
        <v>0</v>
      </c>
      <c r="DM79" s="159">
        <v>0</v>
      </c>
      <c r="DN79" s="159">
        <v>11200000</v>
      </c>
      <c r="DO79" s="159">
        <v>26900000</v>
      </c>
      <c r="DP79" s="159">
        <v>5700000</v>
      </c>
      <c r="DQ79" s="159">
        <v>6000000</v>
      </c>
      <c r="DR79" s="159">
        <v>0</v>
      </c>
      <c r="DS79" s="159">
        <v>0</v>
      </c>
      <c r="DT79" s="159">
        <v>0</v>
      </c>
      <c r="DU79" s="159">
        <v>0</v>
      </c>
      <c r="DV79" s="159">
        <v>0</v>
      </c>
      <c r="DW79" s="159">
        <v>0</v>
      </c>
      <c r="DX79" s="159">
        <v>11700000</v>
      </c>
      <c r="DY79" s="159">
        <v>8400000</v>
      </c>
      <c r="DZ79" s="159">
        <v>0</v>
      </c>
      <c r="EA79" s="159">
        <v>0</v>
      </c>
      <c r="EB79" s="159">
        <v>8400000</v>
      </c>
      <c r="EC79" s="159">
        <v>20100000</v>
      </c>
      <c r="ED79" s="159">
        <v>2800000</v>
      </c>
      <c r="EE79" s="159">
        <v>3000000</v>
      </c>
      <c r="EF79" s="159">
        <v>0</v>
      </c>
      <c r="EG79" s="159">
        <v>0</v>
      </c>
      <c r="EH79" s="159">
        <v>0</v>
      </c>
      <c r="EI79" s="159">
        <v>0</v>
      </c>
      <c r="EJ79" s="159">
        <v>0</v>
      </c>
      <c r="EK79" s="159">
        <v>0</v>
      </c>
      <c r="EL79" s="159">
        <v>5800000</v>
      </c>
      <c r="EM79" s="159">
        <v>4200000</v>
      </c>
      <c r="EN79" s="159">
        <v>0</v>
      </c>
      <c r="EO79" s="159">
        <v>0</v>
      </c>
      <c r="EP79" s="159">
        <v>4200000</v>
      </c>
      <c r="EQ79" s="159">
        <v>10000000</v>
      </c>
      <c r="ER79" s="159">
        <v>67000000</v>
      </c>
      <c r="ES79" s="159">
        <v>3200000</v>
      </c>
      <c r="ET79" s="159">
        <v>3200000</v>
      </c>
      <c r="EU79" s="159">
        <v>0</v>
      </c>
      <c r="EV79" s="159">
        <v>0</v>
      </c>
      <c r="EW79" s="159">
        <v>0</v>
      </c>
      <c r="EX79" s="159">
        <v>0</v>
      </c>
      <c r="EY79" s="159">
        <v>0</v>
      </c>
      <c r="EZ79" s="159">
        <v>0</v>
      </c>
      <c r="FA79" s="159">
        <v>6400000</v>
      </c>
      <c r="FB79" s="159">
        <v>4600000</v>
      </c>
      <c r="FC79" s="159">
        <v>0</v>
      </c>
      <c r="FD79" s="159">
        <v>0</v>
      </c>
      <c r="FE79" s="159">
        <v>4600000</v>
      </c>
      <c r="FF79" s="159">
        <v>11000000</v>
      </c>
      <c r="FG79" s="159">
        <v>6800000</v>
      </c>
      <c r="FH79" s="159">
        <v>6800000</v>
      </c>
      <c r="FI79" s="159">
        <v>0</v>
      </c>
      <c r="FJ79" s="159">
        <v>0</v>
      </c>
      <c r="FK79" s="159">
        <v>0</v>
      </c>
      <c r="FL79" s="159">
        <v>0</v>
      </c>
      <c r="FM79" s="159">
        <v>0</v>
      </c>
      <c r="FN79" s="159">
        <v>0</v>
      </c>
      <c r="FO79" s="159">
        <v>13600000</v>
      </c>
      <c r="FP79" s="159">
        <v>9400000</v>
      </c>
      <c r="FQ79" s="159">
        <v>0</v>
      </c>
      <c r="FR79" s="159">
        <v>0</v>
      </c>
      <c r="FS79" s="159">
        <v>9400000</v>
      </c>
      <c r="FT79" s="159">
        <v>23000000</v>
      </c>
      <c r="FU79" s="159">
        <v>6800000</v>
      </c>
      <c r="FV79" s="159">
        <v>6800000</v>
      </c>
      <c r="FW79" s="159">
        <v>0</v>
      </c>
      <c r="FX79" s="159">
        <v>0</v>
      </c>
      <c r="FY79" s="159">
        <v>0</v>
      </c>
      <c r="FZ79" s="159">
        <v>0</v>
      </c>
      <c r="GA79" s="159">
        <v>0</v>
      </c>
      <c r="GB79" s="159">
        <v>0</v>
      </c>
      <c r="GC79" s="159">
        <v>13600000</v>
      </c>
      <c r="GD79" s="159">
        <v>9400000</v>
      </c>
      <c r="GE79" s="159">
        <v>0</v>
      </c>
      <c r="GF79" s="159">
        <v>0</v>
      </c>
      <c r="GG79" s="159">
        <v>9400000</v>
      </c>
      <c r="GH79" s="159">
        <v>23000000</v>
      </c>
      <c r="GI79" s="159">
        <v>3200000</v>
      </c>
      <c r="GJ79" s="159">
        <v>3200000</v>
      </c>
      <c r="GK79" s="159">
        <v>0</v>
      </c>
      <c r="GL79" s="159">
        <v>0</v>
      </c>
      <c r="GM79" s="159">
        <v>0</v>
      </c>
      <c r="GN79" s="159">
        <v>0</v>
      </c>
      <c r="GO79" s="159">
        <v>0</v>
      </c>
      <c r="GP79" s="159">
        <v>0</v>
      </c>
      <c r="GQ79" s="159">
        <v>6400000</v>
      </c>
      <c r="GR79" s="159">
        <v>4600000</v>
      </c>
      <c r="GS79" s="159">
        <v>0</v>
      </c>
      <c r="GT79" s="159">
        <v>0</v>
      </c>
      <c r="GU79" s="159">
        <v>4600000</v>
      </c>
      <c r="GV79" s="159">
        <v>11000000</v>
      </c>
      <c r="GW79" s="159">
        <v>68000000</v>
      </c>
      <c r="GX79" s="160">
        <v>249000000</v>
      </c>
    </row>
    <row r="80" spans="1:206">
      <c r="A80" s="156">
        <v>330112000</v>
      </c>
      <c r="B80" s="156" t="s">
        <v>1038</v>
      </c>
      <c r="C80" s="157">
        <v>76</v>
      </c>
      <c r="D80" s="158" t="str">
        <f>_xlfn.XLOOKUP(C80,'[1]Estrategico f'!B:B,'[1]Estrategico f'!U:U,"",0)</f>
        <v>Procesos implementados</v>
      </c>
      <c r="E80" s="158" t="str">
        <f>_xlfn.XLOOKUP(C80,'[1]Estrategico f'!B:B,'[1]Estrategico f'!V:V,"",0)</f>
        <v>Circulación producciones audiovisuales</v>
      </c>
      <c r="F80" s="159">
        <v>0</v>
      </c>
      <c r="G80" s="159">
        <v>0</v>
      </c>
      <c r="H80" s="159">
        <v>0</v>
      </c>
      <c r="I80" s="159">
        <v>0</v>
      </c>
      <c r="J80" s="159">
        <v>0</v>
      </c>
      <c r="K80" s="159">
        <v>0</v>
      </c>
      <c r="L80" s="159">
        <v>0</v>
      </c>
      <c r="M80" s="159">
        <v>0</v>
      </c>
      <c r="N80" s="159">
        <v>0</v>
      </c>
      <c r="O80" s="159">
        <v>0</v>
      </c>
      <c r="P80" s="159">
        <v>0</v>
      </c>
      <c r="Q80" s="159">
        <v>0</v>
      </c>
      <c r="R80" s="159">
        <v>0</v>
      </c>
      <c r="S80" s="159">
        <v>0</v>
      </c>
      <c r="T80" s="159">
        <v>30000000</v>
      </c>
      <c r="U80" s="159">
        <v>0</v>
      </c>
      <c r="V80" s="159">
        <v>0</v>
      </c>
      <c r="W80" s="159">
        <v>0</v>
      </c>
      <c r="X80" s="159">
        <v>0</v>
      </c>
      <c r="Y80" s="159">
        <v>0</v>
      </c>
      <c r="Z80" s="159">
        <v>0</v>
      </c>
      <c r="AA80" s="159">
        <v>0</v>
      </c>
      <c r="AB80" s="159">
        <v>30000000</v>
      </c>
      <c r="AC80" s="159">
        <v>28000000</v>
      </c>
      <c r="AD80" s="159">
        <v>0</v>
      </c>
      <c r="AE80" s="159">
        <v>0</v>
      </c>
      <c r="AF80" s="159">
        <v>28000000</v>
      </c>
      <c r="AG80" s="159">
        <v>58000000</v>
      </c>
      <c r="AH80" s="159">
        <v>58000000</v>
      </c>
      <c r="AI80" s="159">
        <v>0</v>
      </c>
      <c r="AJ80" s="159">
        <v>0</v>
      </c>
      <c r="AK80" s="159">
        <v>0</v>
      </c>
      <c r="AL80" s="159">
        <v>0</v>
      </c>
      <c r="AM80" s="159">
        <v>0</v>
      </c>
      <c r="AN80" s="159">
        <v>0</v>
      </c>
      <c r="AO80" s="159">
        <v>0</v>
      </c>
      <c r="AP80" s="159">
        <v>0</v>
      </c>
      <c r="AQ80" s="159">
        <v>0</v>
      </c>
      <c r="AR80" s="159">
        <v>0</v>
      </c>
      <c r="AS80" s="159">
        <v>0</v>
      </c>
      <c r="AT80" s="159">
        <v>0</v>
      </c>
      <c r="AU80" s="159">
        <v>0</v>
      </c>
      <c r="AV80" s="159">
        <v>0</v>
      </c>
      <c r="AW80" s="159">
        <v>0</v>
      </c>
      <c r="AX80" s="159">
        <v>0</v>
      </c>
      <c r="AY80" s="159">
        <v>0</v>
      </c>
      <c r="AZ80" s="159">
        <v>0</v>
      </c>
      <c r="BA80" s="159">
        <v>0</v>
      </c>
      <c r="BB80" s="159">
        <v>0</v>
      </c>
      <c r="BC80" s="159">
        <v>0</v>
      </c>
      <c r="BD80" s="159">
        <v>0</v>
      </c>
      <c r="BE80" s="159">
        <v>0</v>
      </c>
      <c r="BF80" s="159">
        <v>0</v>
      </c>
      <c r="BG80" s="159">
        <v>0</v>
      </c>
      <c r="BH80" s="159">
        <v>0</v>
      </c>
      <c r="BI80" s="159">
        <v>0</v>
      </c>
      <c r="BJ80" s="159">
        <v>0</v>
      </c>
      <c r="BK80" s="159">
        <v>0</v>
      </c>
      <c r="BL80" s="159">
        <v>0</v>
      </c>
      <c r="BM80" s="159">
        <v>0</v>
      </c>
      <c r="BN80" s="159">
        <v>0</v>
      </c>
      <c r="BO80" s="159">
        <v>0</v>
      </c>
      <c r="BP80" s="159">
        <v>0</v>
      </c>
      <c r="BQ80" s="159">
        <v>0</v>
      </c>
      <c r="BR80" s="159">
        <v>0</v>
      </c>
      <c r="BS80" s="159">
        <v>0</v>
      </c>
      <c r="BT80" s="159">
        <v>0</v>
      </c>
      <c r="BU80" s="159">
        <v>0</v>
      </c>
      <c r="BV80" s="159">
        <v>0</v>
      </c>
      <c r="BW80" s="159">
        <v>0</v>
      </c>
      <c r="BX80" s="159">
        <v>0</v>
      </c>
      <c r="BY80" s="159">
        <v>48000000</v>
      </c>
      <c r="BZ80" s="159">
        <v>0</v>
      </c>
      <c r="CA80" s="159">
        <v>0</v>
      </c>
      <c r="CB80" s="159">
        <v>0</v>
      </c>
      <c r="CC80" s="159">
        <v>0</v>
      </c>
      <c r="CD80" s="159">
        <v>0</v>
      </c>
      <c r="CE80" s="159">
        <v>0</v>
      </c>
      <c r="CF80" s="159">
        <v>0</v>
      </c>
      <c r="CG80" s="159">
        <v>48000000</v>
      </c>
      <c r="CH80" s="159">
        <v>28000000</v>
      </c>
      <c r="CI80" s="159">
        <v>0</v>
      </c>
      <c r="CJ80" s="159">
        <v>0</v>
      </c>
      <c r="CK80" s="159">
        <v>28000000</v>
      </c>
      <c r="CL80" s="159">
        <v>76000000</v>
      </c>
      <c r="CM80" s="159">
        <v>76000000</v>
      </c>
      <c r="CN80" s="159">
        <v>0</v>
      </c>
      <c r="CO80" s="159">
        <v>0</v>
      </c>
      <c r="CP80" s="159">
        <v>0</v>
      </c>
      <c r="CQ80" s="159">
        <v>0</v>
      </c>
      <c r="CR80" s="159">
        <v>0</v>
      </c>
      <c r="CS80" s="159">
        <v>0</v>
      </c>
      <c r="CT80" s="159">
        <v>0</v>
      </c>
      <c r="CU80" s="159">
        <v>0</v>
      </c>
      <c r="CV80" s="159">
        <v>0</v>
      </c>
      <c r="CW80" s="159">
        <v>0</v>
      </c>
      <c r="CX80" s="159">
        <v>0</v>
      </c>
      <c r="CY80" s="159" t="s">
        <v>931</v>
      </c>
      <c r="CZ80" s="159">
        <v>0</v>
      </c>
      <c r="DA80" s="159">
        <v>0</v>
      </c>
      <c r="DB80" s="159">
        <v>0</v>
      </c>
      <c r="DC80" s="159">
        <v>0</v>
      </c>
      <c r="DD80" s="159">
        <v>0</v>
      </c>
      <c r="DE80" s="159">
        <v>0</v>
      </c>
      <c r="DF80" s="159">
        <v>0</v>
      </c>
      <c r="DG80" s="159">
        <v>0</v>
      </c>
      <c r="DH80" s="159">
        <v>0</v>
      </c>
      <c r="DI80" s="159">
        <v>0</v>
      </c>
      <c r="DJ80" s="159">
        <v>0</v>
      </c>
      <c r="DK80" s="159">
        <v>0</v>
      </c>
      <c r="DL80" s="159">
        <v>0</v>
      </c>
      <c r="DM80" s="159">
        <v>0</v>
      </c>
      <c r="DN80" s="159">
        <v>0</v>
      </c>
      <c r="DO80" s="159">
        <v>0</v>
      </c>
      <c r="DP80" s="159">
        <v>0</v>
      </c>
      <c r="DQ80" s="159">
        <v>0</v>
      </c>
      <c r="DR80" s="159">
        <v>0</v>
      </c>
      <c r="DS80" s="159">
        <v>0</v>
      </c>
      <c r="DT80" s="159">
        <v>0</v>
      </c>
      <c r="DU80" s="159">
        <v>0</v>
      </c>
      <c r="DV80" s="159">
        <v>0</v>
      </c>
      <c r="DW80" s="159">
        <v>0</v>
      </c>
      <c r="DX80" s="159">
        <v>0</v>
      </c>
      <c r="DY80" s="159">
        <v>0</v>
      </c>
      <c r="DZ80" s="159">
        <v>0</v>
      </c>
      <c r="EA80" s="159">
        <v>0</v>
      </c>
      <c r="EB80" s="159">
        <v>0</v>
      </c>
      <c r="EC80" s="159">
        <v>0</v>
      </c>
      <c r="ED80" s="159">
        <v>49000000</v>
      </c>
      <c r="EE80" s="159">
        <v>0</v>
      </c>
      <c r="EF80" s="159">
        <v>0</v>
      </c>
      <c r="EG80" s="159">
        <v>0</v>
      </c>
      <c r="EH80" s="159">
        <v>0</v>
      </c>
      <c r="EI80" s="159">
        <v>0</v>
      </c>
      <c r="EJ80" s="159">
        <v>0</v>
      </c>
      <c r="EK80" s="159">
        <v>0</v>
      </c>
      <c r="EL80" s="159">
        <v>49000000</v>
      </c>
      <c r="EM80" s="159">
        <v>28000000</v>
      </c>
      <c r="EN80" s="159">
        <v>0</v>
      </c>
      <c r="EO80" s="159">
        <v>0</v>
      </c>
      <c r="EP80" s="159">
        <v>28000000</v>
      </c>
      <c r="EQ80" s="159">
        <v>77000000</v>
      </c>
      <c r="ER80" s="159">
        <v>77000000</v>
      </c>
      <c r="ES80" s="159">
        <v>0</v>
      </c>
      <c r="ET80" s="159">
        <v>0</v>
      </c>
      <c r="EU80" s="159">
        <v>0</v>
      </c>
      <c r="EV80" s="159">
        <v>0</v>
      </c>
      <c r="EW80" s="159">
        <v>0</v>
      </c>
      <c r="EX80" s="159">
        <v>0</v>
      </c>
      <c r="EY80" s="159">
        <v>0</v>
      </c>
      <c r="EZ80" s="159">
        <v>0</v>
      </c>
      <c r="FA80" s="159">
        <v>0</v>
      </c>
      <c r="FB80" s="159">
        <v>0</v>
      </c>
      <c r="FC80" s="159">
        <v>0</v>
      </c>
      <c r="FD80" s="159">
        <v>0</v>
      </c>
      <c r="FE80" s="159">
        <v>0</v>
      </c>
      <c r="FF80" s="159">
        <v>0</v>
      </c>
      <c r="FG80" s="159">
        <v>0</v>
      </c>
      <c r="FH80" s="159">
        <v>0</v>
      </c>
      <c r="FI80" s="159">
        <v>0</v>
      </c>
      <c r="FJ80" s="159">
        <v>0</v>
      </c>
      <c r="FK80" s="159">
        <v>0</v>
      </c>
      <c r="FL80" s="159">
        <v>0</v>
      </c>
      <c r="FM80" s="159">
        <v>0</v>
      </c>
      <c r="FN80" s="159">
        <v>0</v>
      </c>
      <c r="FO80" s="159">
        <v>0</v>
      </c>
      <c r="FP80" s="159">
        <v>0</v>
      </c>
      <c r="FQ80" s="159">
        <v>0</v>
      </c>
      <c r="FR80" s="159">
        <v>0</v>
      </c>
      <c r="FS80" s="159">
        <v>0</v>
      </c>
      <c r="FT80" s="159">
        <v>0</v>
      </c>
      <c r="FU80" s="159">
        <v>0</v>
      </c>
      <c r="FV80" s="159">
        <v>0</v>
      </c>
      <c r="FW80" s="159">
        <v>0</v>
      </c>
      <c r="FX80" s="159">
        <v>0</v>
      </c>
      <c r="FY80" s="159">
        <v>0</v>
      </c>
      <c r="FZ80" s="159">
        <v>0</v>
      </c>
      <c r="GA80" s="159">
        <v>0</v>
      </c>
      <c r="GB80" s="159">
        <v>0</v>
      </c>
      <c r="GC80" s="159">
        <v>0</v>
      </c>
      <c r="GD80" s="159">
        <v>0</v>
      </c>
      <c r="GE80" s="159">
        <v>0</v>
      </c>
      <c r="GF80" s="159">
        <v>0</v>
      </c>
      <c r="GG80" s="159">
        <v>0</v>
      </c>
      <c r="GH80" s="159">
        <v>0</v>
      </c>
      <c r="GI80" s="159">
        <v>30000000</v>
      </c>
      <c r="GJ80" s="159">
        <v>0</v>
      </c>
      <c r="GK80" s="159">
        <v>0</v>
      </c>
      <c r="GL80" s="159">
        <v>0</v>
      </c>
      <c r="GM80" s="159">
        <v>0</v>
      </c>
      <c r="GN80" s="159">
        <v>0</v>
      </c>
      <c r="GO80" s="159">
        <v>0</v>
      </c>
      <c r="GP80" s="159">
        <v>0</v>
      </c>
      <c r="GQ80" s="159">
        <v>30000000</v>
      </c>
      <c r="GR80" s="159">
        <v>28000000</v>
      </c>
      <c r="GS80" s="159">
        <v>0</v>
      </c>
      <c r="GT80" s="159">
        <v>0</v>
      </c>
      <c r="GU80" s="159">
        <v>28000000</v>
      </c>
      <c r="GV80" s="159">
        <v>58000000</v>
      </c>
      <c r="GW80" s="159">
        <v>58000000</v>
      </c>
      <c r="GX80" s="160">
        <v>269000000</v>
      </c>
    </row>
    <row r="81" spans="1:206" ht="43.2">
      <c r="A81" s="156">
        <v>330200203</v>
      </c>
      <c r="B81" s="156" t="s">
        <v>1038</v>
      </c>
      <c r="C81" s="157">
        <v>77</v>
      </c>
      <c r="D81" s="158" t="str">
        <f>_xlfn.XLOOKUP(C81,'[1]Estrategico f'!B:B,'[1]Estrategico f'!U:U,"",0)</f>
        <v>Documentos con los planes especiales de manejo y protección de bienes de interés cultural del ámbito nacional realizados</v>
      </c>
      <c r="E81" s="158" t="str">
        <f>_xlfn.XLOOKUP(C81,'[1]Estrategico f'!B:B,'[1]Estrategico f'!V:V,"",0)</f>
        <v>Documentos de manejo y protección PEMP</v>
      </c>
      <c r="F81" s="159">
        <v>0</v>
      </c>
      <c r="G81" s="159">
        <v>0</v>
      </c>
      <c r="H81" s="159">
        <v>0</v>
      </c>
      <c r="I81" s="159">
        <v>0</v>
      </c>
      <c r="J81" s="159">
        <v>0</v>
      </c>
      <c r="K81" s="159">
        <v>0</v>
      </c>
      <c r="L81" s="159">
        <v>0</v>
      </c>
      <c r="M81" s="159">
        <v>0</v>
      </c>
      <c r="N81" s="159">
        <v>0</v>
      </c>
      <c r="O81" s="159">
        <v>0</v>
      </c>
      <c r="P81" s="159">
        <v>0</v>
      </c>
      <c r="Q81" s="159">
        <v>0</v>
      </c>
      <c r="R81" s="159">
        <v>0</v>
      </c>
      <c r="S81" s="159">
        <v>0</v>
      </c>
      <c r="T81" s="159">
        <v>0</v>
      </c>
      <c r="U81" s="159">
        <v>0</v>
      </c>
      <c r="V81" s="159">
        <v>0</v>
      </c>
      <c r="W81" s="159">
        <v>0</v>
      </c>
      <c r="X81" s="159">
        <v>0</v>
      </c>
      <c r="Y81" s="159">
        <v>0</v>
      </c>
      <c r="Z81" s="159">
        <v>0</v>
      </c>
      <c r="AA81" s="159">
        <v>0</v>
      </c>
      <c r="AB81" s="159">
        <v>0</v>
      </c>
      <c r="AC81" s="159">
        <v>7000000</v>
      </c>
      <c r="AD81" s="159">
        <v>0</v>
      </c>
      <c r="AE81" s="159">
        <v>0</v>
      </c>
      <c r="AF81" s="159">
        <v>7000000</v>
      </c>
      <c r="AG81" s="159">
        <v>7000000</v>
      </c>
      <c r="AH81" s="159">
        <v>7000000</v>
      </c>
      <c r="AI81" s="159">
        <v>0</v>
      </c>
      <c r="AJ81" s="159">
        <v>0</v>
      </c>
      <c r="AK81" s="159">
        <v>0</v>
      </c>
      <c r="AL81" s="159">
        <v>0</v>
      </c>
      <c r="AM81" s="159">
        <v>0</v>
      </c>
      <c r="AN81" s="159">
        <v>0</v>
      </c>
      <c r="AO81" s="159">
        <v>0</v>
      </c>
      <c r="AP81" s="159">
        <v>0</v>
      </c>
      <c r="AQ81" s="159">
        <v>0</v>
      </c>
      <c r="AR81" s="159">
        <v>0</v>
      </c>
      <c r="AS81" s="159">
        <v>0</v>
      </c>
      <c r="AT81" s="159">
        <v>0</v>
      </c>
      <c r="AU81" s="159">
        <v>0</v>
      </c>
      <c r="AV81" s="159">
        <v>0</v>
      </c>
      <c r="AW81" s="159">
        <v>0</v>
      </c>
      <c r="AX81" s="159">
        <v>0</v>
      </c>
      <c r="AY81" s="159">
        <v>0</v>
      </c>
      <c r="AZ81" s="159">
        <v>0</v>
      </c>
      <c r="BA81" s="159">
        <v>0</v>
      </c>
      <c r="BB81" s="159">
        <v>0</v>
      </c>
      <c r="BC81" s="159">
        <v>0</v>
      </c>
      <c r="BD81" s="159">
        <v>0</v>
      </c>
      <c r="BE81" s="159">
        <v>0</v>
      </c>
      <c r="BF81" s="159">
        <v>0</v>
      </c>
      <c r="BG81" s="159">
        <v>0</v>
      </c>
      <c r="BH81" s="159">
        <v>0</v>
      </c>
      <c r="BI81" s="159">
        <v>0</v>
      </c>
      <c r="BJ81" s="159">
        <v>0</v>
      </c>
      <c r="BK81" s="159">
        <v>0</v>
      </c>
      <c r="BL81" s="159">
        <v>0</v>
      </c>
      <c r="BM81" s="159">
        <v>0</v>
      </c>
      <c r="BN81" s="159">
        <v>0</v>
      </c>
      <c r="BO81" s="159">
        <v>0</v>
      </c>
      <c r="BP81" s="159">
        <v>0</v>
      </c>
      <c r="BQ81" s="159">
        <v>0</v>
      </c>
      <c r="BR81" s="159">
        <v>0</v>
      </c>
      <c r="BS81" s="159">
        <v>0</v>
      </c>
      <c r="BT81" s="159">
        <v>0</v>
      </c>
      <c r="BU81" s="159">
        <v>0</v>
      </c>
      <c r="BV81" s="159">
        <v>0</v>
      </c>
      <c r="BW81" s="159">
        <v>0</v>
      </c>
      <c r="BX81" s="159">
        <v>0</v>
      </c>
      <c r="BY81" s="159">
        <v>16000000</v>
      </c>
      <c r="BZ81" s="159">
        <v>150000000</v>
      </c>
      <c r="CA81" s="159">
        <v>0</v>
      </c>
      <c r="CB81" s="159">
        <v>0</v>
      </c>
      <c r="CC81" s="159">
        <v>0</v>
      </c>
      <c r="CD81" s="159">
        <v>0</v>
      </c>
      <c r="CE81" s="159">
        <v>0</v>
      </c>
      <c r="CF81" s="159">
        <v>0</v>
      </c>
      <c r="CG81" s="159">
        <v>166000000</v>
      </c>
      <c r="CH81" s="159">
        <v>7000000</v>
      </c>
      <c r="CI81" s="159">
        <v>0</v>
      </c>
      <c r="CJ81" s="159">
        <v>0</v>
      </c>
      <c r="CK81" s="159">
        <v>7000000</v>
      </c>
      <c r="CL81" s="159">
        <v>173000000</v>
      </c>
      <c r="CM81" s="159">
        <v>173000000</v>
      </c>
      <c r="CN81" s="159">
        <v>0</v>
      </c>
      <c r="CO81" s="159">
        <v>0</v>
      </c>
      <c r="CP81" s="159">
        <v>0</v>
      </c>
      <c r="CQ81" s="159">
        <v>0</v>
      </c>
      <c r="CR81" s="159">
        <v>0</v>
      </c>
      <c r="CS81" s="159">
        <v>0</v>
      </c>
      <c r="CT81" s="159">
        <v>0</v>
      </c>
      <c r="CU81" s="159">
        <v>0</v>
      </c>
      <c r="CV81" s="159">
        <v>0</v>
      </c>
      <c r="CW81" s="159">
        <v>0</v>
      </c>
      <c r="CX81" s="159">
        <v>0</v>
      </c>
      <c r="CY81" s="159" t="s">
        <v>931</v>
      </c>
      <c r="CZ81" s="159">
        <v>0</v>
      </c>
      <c r="DA81" s="159">
        <v>0</v>
      </c>
      <c r="DB81" s="159">
        <v>0</v>
      </c>
      <c r="DC81" s="159">
        <v>0</v>
      </c>
      <c r="DD81" s="159">
        <v>0</v>
      </c>
      <c r="DE81" s="159">
        <v>0</v>
      </c>
      <c r="DF81" s="159">
        <v>0</v>
      </c>
      <c r="DG81" s="159">
        <v>0</v>
      </c>
      <c r="DH81" s="159">
        <v>0</v>
      </c>
      <c r="DI81" s="159">
        <v>0</v>
      </c>
      <c r="DJ81" s="159">
        <v>0</v>
      </c>
      <c r="DK81" s="159">
        <v>0</v>
      </c>
      <c r="DL81" s="159">
        <v>0</v>
      </c>
      <c r="DM81" s="159">
        <v>0</v>
      </c>
      <c r="DN81" s="159">
        <v>0</v>
      </c>
      <c r="DO81" s="159">
        <v>0</v>
      </c>
      <c r="DP81" s="159">
        <v>0</v>
      </c>
      <c r="DQ81" s="159">
        <v>0</v>
      </c>
      <c r="DR81" s="159">
        <v>0</v>
      </c>
      <c r="DS81" s="159">
        <v>0</v>
      </c>
      <c r="DT81" s="159">
        <v>0</v>
      </c>
      <c r="DU81" s="159">
        <v>0</v>
      </c>
      <c r="DV81" s="159">
        <v>0</v>
      </c>
      <c r="DW81" s="159">
        <v>0</v>
      </c>
      <c r="DX81" s="159">
        <v>0</v>
      </c>
      <c r="DY81" s="159">
        <v>0</v>
      </c>
      <c r="DZ81" s="159">
        <v>0</v>
      </c>
      <c r="EA81" s="159">
        <v>0</v>
      </c>
      <c r="EB81" s="159">
        <v>0</v>
      </c>
      <c r="EC81" s="159">
        <v>0</v>
      </c>
      <c r="ED81" s="159">
        <v>0</v>
      </c>
      <c r="EE81" s="159">
        <v>0</v>
      </c>
      <c r="EF81" s="159">
        <v>0</v>
      </c>
      <c r="EG81" s="159">
        <v>0</v>
      </c>
      <c r="EH81" s="159">
        <v>0</v>
      </c>
      <c r="EI81" s="159">
        <v>0</v>
      </c>
      <c r="EJ81" s="159">
        <v>0</v>
      </c>
      <c r="EK81" s="159">
        <v>0</v>
      </c>
      <c r="EL81" s="159">
        <v>0</v>
      </c>
      <c r="EM81" s="159">
        <v>7000000</v>
      </c>
      <c r="EN81" s="159">
        <v>0</v>
      </c>
      <c r="EO81" s="159">
        <v>0</v>
      </c>
      <c r="EP81" s="159">
        <v>7000000</v>
      </c>
      <c r="EQ81" s="159">
        <v>7000000</v>
      </c>
      <c r="ER81" s="159">
        <v>7000000</v>
      </c>
      <c r="ES81" s="159">
        <v>0</v>
      </c>
      <c r="ET81" s="159">
        <v>0</v>
      </c>
      <c r="EU81" s="159">
        <v>0</v>
      </c>
      <c r="EV81" s="159">
        <v>0</v>
      </c>
      <c r="EW81" s="159">
        <v>0</v>
      </c>
      <c r="EX81" s="159">
        <v>0</v>
      </c>
      <c r="EY81" s="159">
        <v>0</v>
      </c>
      <c r="EZ81" s="159">
        <v>0</v>
      </c>
      <c r="FA81" s="159">
        <v>0</v>
      </c>
      <c r="FB81" s="159">
        <v>0</v>
      </c>
      <c r="FC81" s="159">
        <v>0</v>
      </c>
      <c r="FD81" s="159">
        <v>0</v>
      </c>
      <c r="FE81" s="159">
        <v>0</v>
      </c>
      <c r="FF81" s="159">
        <v>0</v>
      </c>
      <c r="FG81" s="159">
        <v>0</v>
      </c>
      <c r="FH81" s="159">
        <v>0</v>
      </c>
      <c r="FI81" s="159">
        <v>0</v>
      </c>
      <c r="FJ81" s="159">
        <v>0</v>
      </c>
      <c r="FK81" s="159">
        <v>0</v>
      </c>
      <c r="FL81" s="159">
        <v>0</v>
      </c>
      <c r="FM81" s="159">
        <v>0</v>
      </c>
      <c r="FN81" s="159">
        <v>0</v>
      </c>
      <c r="FO81" s="159">
        <v>0</v>
      </c>
      <c r="FP81" s="159">
        <v>0</v>
      </c>
      <c r="FQ81" s="159">
        <v>0</v>
      </c>
      <c r="FR81" s="159">
        <v>0</v>
      </c>
      <c r="FS81" s="159">
        <v>0</v>
      </c>
      <c r="FT81" s="159">
        <v>0</v>
      </c>
      <c r="FU81" s="159">
        <v>0</v>
      </c>
      <c r="FV81" s="159">
        <v>0</v>
      </c>
      <c r="FW81" s="159">
        <v>0</v>
      </c>
      <c r="FX81" s="159">
        <v>0</v>
      </c>
      <c r="FY81" s="159">
        <v>0</v>
      </c>
      <c r="FZ81" s="159">
        <v>0</v>
      </c>
      <c r="GA81" s="159">
        <v>0</v>
      </c>
      <c r="GB81" s="159">
        <v>0</v>
      </c>
      <c r="GC81" s="159">
        <v>0</v>
      </c>
      <c r="GD81" s="159">
        <v>0</v>
      </c>
      <c r="GE81" s="159">
        <v>0</v>
      </c>
      <c r="GF81" s="159">
        <v>0</v>
      </c>
      <c r="GG81" s="159">
        <v>0</v>
      </c>
      <c r="GH81" s="159">
        <v>0</v>
      </c>
      <c r="GI81" s="159">
        <v>0</v>
      </c>
      <c r="GJ81" s="159">
        <v>0</v>
      </c>
      <c r="GK81" s="159">
        <v>0</v>
      </c>
      <c r="GL81" s="159">
        <v>0</v>
      </c>
      <c r="GM81" s="159">
        <v>0</v>
      </c>
      <c r="GN81" s="159">
        <v>0</v>
      </c>
      <c r="GO81" s="159">
        <v>0</v>
      </c>
      <c r="GP81" s="159">
        <v>0</v>
      </c>
      <c r="GQ81" s="159">
        <v>0</v>
      </c>
      <c r="GR81" s="159">
        <v>7000000</v>
      </c>
      <c r="GS81" s="159">
        <v>0</v>
      </c>
      <c r="GT81" s="159">
        <v>0</v>
      </c>
      <c r="GU81" s="159">
        <v>7000000</v>
      </c>
      <c r="GV81" s="159">
        <v>7000000</v>
      </c>
      <c r="GW81" s="159">
        <v>7000000</v>
      </c>
      <c r="GX81" s="160">
        <v>194000000</v>
      </c>
    </row>
    <row r="82" spans="1:206" ht="28.8">
      <c r="A82" s="156">
        <v>330200204</v>
      </c>
      <c r="B82" s="156" t="s">
        <v>1038</v>
      </c>
      <c r="C82" s="157">
        <v>78</v>
      </c>
      <c r="D82" s="158" t="str">
        <f>_xlfn.XLOOKUP(C82,'[1]Estrategico f'!B:B,'[1]Estrategico f'!U:U,"",0)</f>
        <v>Documentos con los planes especiales de salvaguardia de manifestaciones inmateriales realizados</v>
      </c>
      <c r="E82" s="158" t="str">
        <f>_xlfn.XLOOKUP(C82,'[1]Estrategico f'!B:B,'[1]Estrategico f'!V:V,"",0)</f>
        <v>Documentos especiales de salvaguardia PES</v>
      </c>
      <c r="F82" s="159">
        <v>0</v>
      </c>
      <c r="G82" s="159">
        <v>0</v>
      </c>
      <c r="H82" s="159">
        <v>0</v>
      </c>
      <c r="I82" s="159">
        <v>0</v>
      </c>
      <c r="J82" s="159">
        <v>0</v>
      </c>
      <c r="K82" s="159">
        <v>0</v>
      </c>
      <c r="L82" s="159">
        <v>0</v>
      </c>
      <c r="M82" s="159">
        <v>0</v>
      </c>
      <c r="N82" s="159">
        <v>0</v>
      </c>
      <c r="O82" s="159">
        <v>0</v>
      </c>
      <c r="P82" s="159">
        <v>0</v>
      </c>
      <c r="Q82" s="159">
        <v>0</v>
      </c>
      <c r="R82" s="159">
        <v>0</v>
      </c>
      <c r="S82" s="159">
        <v>0</v>
      </c>
      <c r="T82" s="159">
        <v>15000000</v>
      </c>
      <c r="U82" s="159">
        <v>65000000</v>
      </c>
      <c r="V82" s="159">
        <v>0</v>
      </c>
      <c r="W82" s="159">
        <v>0</v>
      </c>
      <c r="X82" s="159">
        <v>0</v>
      </c>
      <c r="Y82" s="159">
        <v>0</v>
      </c>
      <c r="Z82" s="159">
        <v>0</v>
      </c>
      <c r="AA82" s="159">
        <v>0</v>
      </c>
      <c r="AB82" s="159">
        <v>80000000</v>
      </c>
      <c r="AC82" s="159">
        <v>7000000</v>
      </c>
      <c r="AD82" s="159">
        <v>0</v>
      </c>
      <c r="AE82" s="159">
        <v>0</v>
      </c>
      <c r="AF82" s="159">
        <v>7000000</v>
      </c>
      <c r="AG82" s="159">
        <v>87000000</v>
      </c>
      <c r="AH82" s="159">
        <v>87000000</v>
      </c>
      <c r="AI82" s="159">
        <v>0</v>
      </c>
      <c r="AJ82" s="159">
        <v>0</v>
      </c>
      <c r="AK82" s="159">
        <v>0</v>
      </c>
      <c r="AL82" s="159">
        <v>0</v>
      </c>
      <c r="AM82" s="159">
        <v>0</v>
      </c>
      <c r="AN82" s="159">
        <v>0</v>
      </c>
      <c r="AO82" s="159">
        <v>0</v>
      </c>
      <c r="AP82" s="159">
        <v>0</v>
      </c>
      <c r="AQ82" s="159">
        <v>0</v>
      </c>
      <c r="AR82" s="159">
        <v>0</v>
      </c>
      <c r="AS82" s="159">
        <v>0</v>
      </c>
      <c r="AT82" s="159">
        <v>0</v>
      </c>
      <c r="AU82" s="159">
        <v>0</v>
      </c>
      <c r="AV82" s="159">
        <v>0</v>
      </c>
      <c r="AW82" s="159">
        <v>0</v>
      </c>
      <c r="AX82" s="159">
        <v>0</v>
      </c>
      <c r="AY82" s="159">
        <v>0</v>
      </c>
      <c r="AZ82" s="159">
        <v>0</v>
      </c>
      <c r="BA82" s="159">
        <v>0</v>
      </c>
      <c r="BB82" s="159">
        <v>0</v>
      </c>
      <c r="BC82" s="159">
        <v>0</v>
      </c>
      <c r="BD82" s="159">
        <v>0</v>
      </c>
      <c r="BE82" s="159">
        <v>0</v>
      </c>
      <c r="BF82" s="159">
        <v>0</v>
      </c>
      <c r="BG82" s="159">
        <v>0</v>
      </c>
      <c r="BH82" s="159">
        <v>0</v>
      </c>
      <c r="BI82" s="159">
        <v>0</v>
      </c>
      <c r="BJ82" s="159">
        <v>0</v>
      </c>
      <c r="BK82" s="159">
        <v>0</v>
      </c>
      <c r="BL82" s="159">
        <v>0</v>
      </c>
      <c r="BM82" s="159">
        <v>0</v>
      </c>
      <c r="BN82" s="159">
        <v>0</v>
      </c>
      <c r="BO82" s="159">
        <v>0</v>
      </c>
      <c r="BP82" s="159">
        <v>0</v>
      </c>
      <c r="BQ82" s="159">
        <v>0</v>
      </c>
      <c r="BR82" s="159">
        <v>0</v>
      </c>
      <c r="BS82" s="159">
        <v>0</v>
      </c>
      <c r="BT82" s="159">
        <v>0</v>
      </c>
      <c r="BU82" s="159">
        <v>0</v>
      </c>
      <c r="BV82" s="159">
        <v>0</v>
      </c>
      <c r="BW82" s="159">
        <v>0</v>
      </c>
      <c r="BX82" s="159">
        <v>0</v>
      </c>
      <c r="BY82" s="159">
        <v>16000000</v>
      </c>
      <c r="BZ82" s="159">
        <v>65000000</v>
      </c>
      <c r="CA82" s="159">
        <v>0</v>
      </c>
      <c r="CB82" s="159">
        <v>0</v>
      </c>
      <c r="CC82" s="159">
        <v>0</v>
      </c>
      <c r="CD82" s="159">
        <v>0</v>
      </c>
      <c r="CE82" s="159">
        <v>0</v>
      </c>
      <c r="CF82" s="159">
        <v>0</v>
      </c>
      <c r="CG82" s="159">
        <v>81000000</v>
      </c>
      <c r="CH82" s="159">
        <v>7000000</v>
      </c>
      <c r="CI82" s="159">
        <v>0</v>
      </c>
      <c r="CJ82" s="159">
        <v>0</v>
      </c>
      <c r="CK82" s="159">
        <v>7000000</v>
      </c>
      <c r="CL82" s="159">
        <v>88000000</v>
      </c>
      <c r="CM82" s="159">
        <v>88000000</v>
      </c>
      <c r="CN82" s="159">
        <v>0</v>
      </c>
      <c r="CO82" s="159">
        <v>0</v>
      </c>
      <c r="CP82" s="159">
        <v>0</v>
      </c>
      <c r="CQ82" s="159">
        <v>0</v>
      </c>
      <c r="CR82" s="159">
        <v>0</v>
      </c>
      <c r="CS82" s="159">
        <v>0</v>
      </c>
      <c r="CT82" s="159">
        <v>0</v>
      </c>
      <c r="CU82" s="159">
        <v>0</v>
      </c>
      <c r="CV82" s="159">
        <v>0</v>
      </c>
      <c r="CW82" s="159">
        <v>0</v>
      </c>
      <c r="CX82" s="159">
        <v>0</v>
      </c>
      <c r="CY82" s="159" t="s">
        <v>931</v>
      </c>
      <c r="CZ82" s="159">
        <v>0</v>
      </c>
      <c r="DA82" s="159">
        <v>0</v>
      </c>
      <c r="DB82" s="159">
        <v>0</v>
      </c>
      <c r="DC82" s="159">
        <v>0</v>
      </c>
      <c r="DD82" s="159">
        <v>0</v>
      </c>
      <c r="DE82" s="159">
        <v>0</v>
      </c>
      <c r="DF82" s="159">
        <v>0</v>
      </c>
      <c r="DG82" s="159">
        <v>0</v>
      </c>
      <c r="DH82" s="159">
        <v>0</v>
      </c>
      <c r="DI82" s="159">
        <v>0</v>
      </c>
      <c r="DJ82" s="159">
        <v>0</v>
      </c>
      <c r="DK82" s="159">
        <v>0</v>
      </c>
      <c r="DL82" s="159">
        <v>0</v>
      </c>
      <c r="DM82" s="159">
        <v>0</v>
      </c>
      <c r="DN82" s="159">
        <v>0</v>
      </c>
      <c r="DO82" s="159">
        <v>0</v>
      </c>
      <c r="DP82" s="159">
        <v>0</v>
      </c>
      <c r="DQ82" s="159">
        <v>0</v>
      </c>
      <c r="DR82" s="159">
        <v>0</v>
      </c>
      <c r="DS82" s="159">
        <v>0</v>
      </c>
      <c r="DT82" s="159">
        <v>0</v>
      </c>
      <c r="DU82" s="159">
        <v>0</v>
      </c>
      <c r="DV82" s="159">
        <v>0</v>
      </c>
      <c r="DW82" s="159">
        <v>0</v>
      </c>
      <c r="DX82" s="159">
        <v>0</v>
      </c>
      <c r="DY82" s="159">
        <v>0</v>
      </c>
      <c r="DZ82" s="159">
        <v>0</v>
      </c>
      <c r="EA82" s="159">
        <v>0</v>
      </c>
      <c r="EB82" s="159">
        <v>0</v>
      </c>
      <c r="EC82" s="159">
        <v>0</v>
      </c>
      <c r="ED82" s="159">
        <v>17000000</v>
      </c>
      <c r="EE82" s="159">
        <v>70000000</v>
      </c>
      <c r="EF82" s="159">
        <v>0</v>
      </c>
      <c r="EG82" s="159">
        <v>0</v>
      </c>
      <c r="EH82" s="159">
        <v>0</v>
      </c>
      <c r="EI82" s="159">
        <v>0</v>
      </c>
      <c r="EJ82" s="159">
        <v>0</v>
      </c>
      <c r="EK82" s="159">
        <v>0</v>
      </c>
      <c r="EL82" s="159">
        <v>87000000</v>
      </c>
      <c r="EM82" s="159">
        <v>7000000</v>
      </c>
      <c r="EN82" s="159">
        <v>0</v>
      </c>
      <c r="EO82" s="159">
        <v>0</v>
      </c>
      <c r="EP82" s="159">
        <v>7000000</v>
      </c>
      <c r="EQ82" s="159">
        <v>94000000</v>
      </c>
      <c r="ER82" s="159">
        <v>94000000</v>
      </c>
      <c r="ES82" s="159">
        <v>0</v>
      </c>
      <c r="ET82" s="159">
        <v>0</v>
      </c>
      <c r="EU82" s="159">
        <v>0</v>
      </c>
      <c r="EV82" s="159">
        <v>0</v>
      </c>
      <c r="EW82" s="159">
        <v>0</v>
      </c>
      <c r="EX82" s="159">
        <v>0</v>
      </c>
      <c r="EY82" s="159">
        <v>0</v>
      </c>
      <c r="EZ82" s="159">
        <v>0</v>
      </c>
      <c r="FA82" s="159">
        <v>0</v>
      </c>
      <c r="FB82" s="159">
        <v>0</v>
      </c>
      <c r="FC82" s="159">
        <v>0</v>
      </c>
      <c r="FD82" s="159">
        <v>0</v>
      </c>
      <c r="FE82" s="159">
        <v>0</v>
      </c>
      <c r="FF82" s="159">
        <v>0</v>
      </c>
      <c r="FG82" s="159">
        <v>0</v>
      </c>
      <c r="FH82" s="159">
        <v>0</v>
      </c>
      <c r="FI82" s="159">
        <v>0</v>
      </c>
      <c r="FJ82" s="159">
        <v>0</v>
      </c>
      <c r="FK82" s="159">
        <v>0</v>
      </c>
      <c r="FL82" s="159">
        <v>0</v>
      </c>
      <c r="FM82" s="159">
        <v>0</v>
      </c>
      <c r="FN82" s="159">
        <v>0</v>
      </c>
      <c r="FO82" s="159">
        <v>0</v>
      </c>
      <c r="FP82" s="159">
        <v>0</v>
      </c>
      <c r="FQ82" s="159">
        <v>0</v>
      </c>
      <c r="FR82" s="159">
        <v>0</v>
      </c>
      <c r="FS82" s="159">
        <v>0</v>
      </c>
      <c r="FT82" s="159">
        <v>0</v>
      </c>
      <c r="FU82" s="159">
        <v>0</v>
      </c>
      <c r="FV82" s="159">
        <v>0</v>
      </c>
      <c r="FW82" s="159">
        <v>0</v>
      </c>
      <c r="FX82" s="159">
        <v>0</v>
      </c>
      <c r="FY82" s="159">
        <v>0</v>
      </c>
      <c r="FZ82" s="159">
        <v>0</v>
      </c>
      <c r="GA82" s="159">
        <v>0</v>
      </c>
      <c r="GB82" s="159">
        <v>0</v>
      </c>
      <c r="GC82" s="159">
        <v>0</v>
      </c>
      <c r="GD82" s="159">
        <v>0</v>
      </c>
      <c r="GE82" s="159">
        <v>0</v>
      </c>
      <c r="GF82" s="159">
        <v>0</v>
      </c>
      <c r="GG82" s="159">
        <v>0</v>
      </c>
      <c r="GH82" s="159">
        <v>0</v>
      </c>
      <c r="GI82" s="159">
        <v>18000000</v>
      </c>
      <c r="GJ82" s="159">
        <v>80000000</v>
      </c>
      <c r="GK82" s="159">
        <v>0</v>
      </c>
      <c r="GL82" s="159">
        <v>0</v>
      </c>
      <c r="GM82" s="159">
        <v>0</v>
      </c>
      <c r="GN82" s="159">
        <v>0</v>
      </c>
      <c r="GO82" s="159">
        <v>0</v>
      </c>
      <c r="GP82" s="159">
        <v>0</v>
      </c>
      <c r="GQ82" s="159">
        <v>98000000</v>
      </c>
      <c r="GR82" s="159">
        <v>7000000</v>
      </c>
      <c r="GS82" s="159">
        <v>0</v>
      </c>
      <c r="GT82" s="159">
        <v>0</v>
      </c>
      <c r="GU82" s="159">
        <v>7000000</v>
      </c>
      <c r="GV82" s="159">
        <v>105000000</v>
      </c>
      <c r="GW82" s="159">
        <v>105000000</v>
      </c>
      <c r="GX82" s="160">
        <v>374000000</v>
      </c>
    </row>
    <row r="83" spans="1:206">
      <c r="A83" s="156">
        <v>330200300</v>
      </c>
      <c r="B83" s="156" t="s">
        <v>1038</v>
      </c>
      <c r="C83" s="157">
        <v>79</v>
      </c>
      <c r="D83" s="158" t="str">
        <f>_xlfn.XLOOKUP(C83,'[1]Estrategico f'!B:B,'[1]Estrategico f'!U:U,"",0)</f>
        <v>Documentos normativos realizados (Declaratorias)</v>
      </c>
      <c r="E83" s="158" t="str">
        <f>_xlfn.XLOOKUP(C83,'[1]Estrategico f'!B:B,'[1]Estrategico f'!V:V,"",0)</f>
        <v>Declaratorias, bienes de patrimonio cultural</v>
      </c>
      <c r="F83" s="159">
        <v>7500000</v>
      </c>
      <c r="G83" s="159">
        <v>150000000</v>
      </c>
      <c r="H83" s="159">
        <v>0</v>
      </c>
      <c r="I83" s="159">
        <v>0</v>
      </c>
      <c r="J83" s="159">
        <v>0</v>
      </c>
      <c r="K83" s="159">
        <v>0</v>
      </c>
      <c r="L83" s="159">
        <v>0</v>
      </c>
      <c r="M83" s="159">
        <v>0</v>
      </c>
      <c r="N83" s="159">
        <v>157500000</v>
      </c>
      <c r="O83" s="159">
        <v>38500000</v>
      </c>
      <c r="P83" s="159">
        <v>0</v>
      </c>
      <c r="Q83" s="159">
        <v>0</v>
      </c>
      <c r="R83" s="159">
        <v>38500000</v>
      </c>
      <c r="S83" s="159">
        <v>196000000</v>
      </c>
      <c r="T83" s="159">
        <v>7500000</v>
      </c>
      <c r="U83" s="159">
        <v>150000000</v>
      </c>
      <c r="V83" s="159">
        <v>0</v>
      </c>
      <c r="W83" s="159">
        <v>0</v>
      </c>
      <c r="X83" s="159">
        <v>0</v>
      </c>
      <c r="Y83" s="159">
        <v>0</v>
      </c>
      <c r="Z83" s="159">
        <v>0</v>
      </c>
      <c r="AA83" s="159">
        <v>0</v>
      </c>
      <c r="AB83" s="159">
        <v>157500000</v>
      </c>
      <c r="AC83" s="159">
        <v>38500000</v>
      </c>
      <c r="AD83" s="159">
        <v>0</v>
      </c>
      <c r="AE83" s="159">
        <v>0</v>
      </c>
      <c r="AF83" s="159">
        <v>38500000</v>
      </c>
      <c r="AG83" s="159">
        <v>196000000</v>
      </c>
      <c r="AH83" s="159">
        <v>392000000</v>
      </c>
      <c r="AI83" s="159">
        <v>0</v>
      </c>
      <c r="AJ83" s="159">
        <v>0</v>
      </c>
      <c r="AK83" s="159">
        <v>0</v>
      </c>
      <c r="AL83" s="159">
        <v>0</v>
      </c>
      <c r="AM83" s="159">
        <v>0</v>
      </c>
      <c r="AN83" s="159">
        <v>0</v>
      </c>
      <c r="AO83" s="159">
        <v>0</v>
      </c>
      <c r="AP83" s="159">
        <v>0</v>
      </c>
      <c r="AQ83" s="159">
        <v>0</v>
      </c>
      <c r="AR83" s="159">
        <v>0</v>
      </c>
      <c r="AS83" s="159">
        <v>0</v>
      </c>
      <c r="AT83" s="159">
        <v>0</v>
      </c>
      <c r="AU83" s="159">
        <v>0</v>
      </c>
      <c r="AV83" s="159">
        <v>0</v>
      </c>
      <c r="AW83" s="159">
        <v>0</v>
      </c>
      <c r="AX83" s="159">
        <v>0</v>
      </c>
      <c r="AY83" s="159">
        <v>0</v>
      </c>
      <c r="AZ83" s="159">
        <v>0</v>
      </c>
      <c r="BA83" s="159">
        <v>0</v>
      </c>
      <c r="BB83" s="159">
        <v>0</v>
      </c>
      <c r="BC83" s="159">
        <v>0</v>
      </c>
      <c r="BD83" s="159">
        <v>0</v>
      </c>
      <c r="BE83" s="159">
        <v>0</v>
      </c>
      <c r="BF83" s="159">
        <v>0</v>
      </c>
      <c r="BG83" s="159">
        <v>0</v>
      </c>
      <c r="BH83" s="159">
        <v>0</v>
      </c>
      <c r="BI83" s="159">
        <v>0</v>
      </c>
      <c r="BJ83" s="159">
        <v>0</v>
      </c>
      <c r="BK83" s="159">
        <v>8000000</v>
      </c>
      <c r="BL83" s="159">
        <v>15000000</v>
      </c>
      <c r="BM83" s="159">
        <v>0</v>
      </c>
      <c r="BN83" s="159">
        <v>0</v>
      </c>
      <c r="BO83" s="159">
        <v>0</v>
      </c>
      <c r="BP83" s="159">
        <v>0</v>
      </c>
      <c r="BQ83" s="159">
        <v>0</v>
      </c>
      <c r="BR83" s="159">
        <v>0</v>
      </c>
      <c r="BS83" s="159">
        <v>23000000</v>
      </c>
      <c r="BT83" s="159">
        <v>41000000</v>
      </c>
      <c r="BU83" s="159">
        <v>0</v>
      </c>
      <c r="BV83" s="159">
        <v>0</v>
      </c>
      <c r="BW83" s="159">
        <v>41000000</v>
      </c>
      <c r="BX83" s="159">
        <v>64000000</v>
      </c>
      <c r="BY83" s="159">
        <v>8000000</v>
      </c>
      <c r="BZ83" s="159">
        <v>15000000</v>
      </c>
      <c r="CA83" s="159">
        <v>0</v>
      </c>
      <c r="CB83" s="159">
        <v>0</v>
      </c>
      <c r="CC83" s="159">
        <v>0</v>
      </c>
      <c r="CD83" s="159">
        <v>0</v>
      </c>
      <c r="CE83" s="159">
        <v>0</v>
      </c>
      <c r="CF83" s="159">
        <v>0</v>
      </c>
      <c r="CG83" s="159">
        <v>23000000</v>
      </c>
      <c r="CH83" s="159">
        <v>41000000</v>
      </c>
      <c r="CI83" s="159">
        <v>0</v>
      </c>
      <c r="CJ83" s="159">
        <v>0</v>
      </c>
      <c r="CK83" s="159">
        <v>41000000</v>
      </c>
      <c r="CL83" s="159">
        <v>64000000</v>
      </c>
      <c r="CM83" s="159">
        <v>128000000</v>
      </c>
      <c r="CN83" s="159">
        <v>0</v>
      </c>
      <c r="CO83" s="159">
        <v>0</v>
      </c>
      <c r="CP83" s="159">
        <v>0</v>
      </c>
      <c r="CQ83" s="159">
        <v>0</v>
      </c>
      <c r="CR83" s="159">
        <v>0</v>
      </c>
      <c r="CS83" s="159">
        <v>0</v>
      </c>
      <c r="CT83" s="159">
        <v>0</v>
      </c>
      <c r="CU83" s="159">
        <v>0</v>
      </c>
      <c r="CV83" s="159">
        <v>0</v>
      </c>
      <c r="CW83" s="159">
        <v>0</v>
      </c>
      <c r="CX83" s="159">
        <v>0</v>
      </c>
      <c r="CY83" s="159" t="s">
        <v>931</v>
      </c>
      <c r="CZ83" s="159">
        <v>0</v>
      </c>
      <c r="DA83" s="159">
        <v>0</v>
      </c>
      <c r="DB83" s="159">
        <v>0</v>
      </c>
      <c r="DC83" s="159">
        <v>0</v>
      </c>
      <c r="DD83" s="159">
        <v>0</v>
      </c>
      <c r="DE83" s="159">
        <v>0</v>
      </c>
      <c r="DF83" s="159">
        <v>0</v>
      </c>
      <c r="DG83" s="159">
        <v>0</v>
      </c>
      <c r="DH83" s="159">
        <v>0</v>
      </c>
      <c r="DI83" s="159">
        <v>0</v>
      </c>
      <c r="DJ83" s="159">
        <v>0</v>
      </c>
      <c r="DK83" s="159">
        <v>0</v>
      </c>
      <c r="DL83" s="159">
        <v>0</v>
      </c>
      <c r="DM83" s="159">
        <v>0</v>
      </c>
      <c r="DN83" s="159">
        <v>0</v>
      </c>
      <c r="DO83" s="159">
        <v>0</v>
      </c>
      <c r="DP83" s="159">
        <v>8500000</v>
      </c>
      <c r="DQ83" s="159">
        <v>20000000</v>
      </c>
      <c r="DR83" s="159">
        <v>0</v>
      </c>
      <c r="DS83" s="159">
        <v>0</v>
      </c>
      <c r="DT83" s="159">
        <v>0</v>
      </c>
      <c r="DU83" s="159">
        <v>0</v>
      </c>
      <c r="DV83" s="159">
        <v>0</v>
      </c>
      <c r="DW83" s="159">
        <v>0</v>
      </c>
      <c r="DX83" s="159">
        <v>28500000</v>
      </c>
      <c r="DY83" s="159">
        <v>43500000</v>
      </c>
      <c r="DZ83" s="159">
        <v>0</v>
      </c>
      <c r="EA83" s="159">
        <v>0</v>
      </c>
      <c r="EB83" s="159">
        <v>43500000</v>
      </c>
      <c r="EC83" s="159">
        <v>72000000</v>
      </c>
      <c r="ED83" s="159">
        <v>8500000</v>
      </c>
      <c r="EE83" s="159">
        <v>20000000</v>
      </c>
      <c r="EF83" s="159">
        <v>0</v>
      </c>
      <c r="EG83" s="159">
        <v>0</v>
      </c>
      <c r="EH83" s="159">
        <v>0</v>
      </c>
      <c r="EI83" s="159">
        <v>0</v>
      </c>
      <c r="EJ83" s="159">
        <v>0</v>
      </c>
      <c r="EK83" s="159">
        <v>0</v>
      </c>
      <c r="EL83" s="159">
        <v>28500000</v>
      </c>
      <c r="EM83" s="159">
        <v>43500000</v>
      </c>
      <c r="EN83" s="159">
        <v>0</v>
      </c>
      <c r="EO83" s="159">
        <v>0</v>
      </c>
      <c r="EP83" s="159">
        <v>43500000</v>
      </c>
      <c r="EQ83" s="159">
        <v>72000000</v>
      </c>
      <c r="ER83" s="159">
        <v>144000000</v>
      </c>
      <c r="ES83" s="159">
        <v>0</v>
      </c>
      <c r="ET83" s="159">
        <v>0</v>
      </c>
      <c r="EU83" s="159">
        <v>0</v>
      </c>
      <c r="EV83" s="159">
        <v>0</v>
      </c>
      <c r="EW83" s="159">
        <v>0</v>
      </c>
      <c r="EX83" s="159">
        <v>0</v>
      </c>
      <c r="EY83" s="159">
        <v>0</v>
      </c>
      <c r="EZ83" s="159">
        <v>0</v>
      </c>
      <c r="FA83" s="159">
        <v>0</v>
      </c>
      <c r="FB83" s="159">
        <v>0</v>
      </c>
      <c r="FC83" s="159">
        <v>0</v>
      </c>
      <c r="FD83" s="159">
        <v>0</v>
      </c>
      <c r="FE83" s="159">
        <v>0</v>
      </c>
      <c r="FF83" s="159">
        <v>0</v>
      </c>
      <c r="FG83" s="159">
        <v>0</v>
      </c>
      <c r="FH83" s="159">
        <v>0</v>
      </c>
      <c r="FI83" s="159">
        <v>0</v>
      </c>
      <c r="FJ83" s="159">
        <v>0</v>
      </c>
      <c r="FK83" s="159">
        <v>0</v>
      </c>
      <c r="FL83" s="159">
        <v>0</v>
      </c>
      <c r="FM83" s="159">
        <v>0</v>
      </c>
      <c r="FN83" s="159">
        <v>0</v>
      </c>
      <c r="FO83" s="159">
        <v>0</v>
      </c>
      <c r="FP83" s="159">
        <v>0</v>
      </c>
      <c r="FQ83" s="159">
        <v>0</v>
      </c>
      <c r="FR83" s="159">
        <v>0</v>
      </c>
      <c r="FS83" s="159">
        <v>0</v>
      </c>
      <c r="FT83" s="159">
        <v>0</v>
      </c>
      <c r="FU83" s="159">
        <v>9000000</v>
      </c>
      <c r="FV83" s="159">
        <v>25000000</v>
      </c>
      <c r="FW83" s="159">
        <v>0</v>
      </c>
      <c r="FX83" s="159">
        <v>0</v>
      </c>
      <c r="FY83" s="159">
        <v>0</v>
      </c>
      <c r="FZ83" s="159">
        <v>0</v>
      </c>
      <c r="GA83" s="159">
        <v>0</v>
      </c>
      <c r="GB83" s="159">
        <v>0</v>
      </c>
      <c r="GC83" s="159">
        <v>34000000</v>
      </c>
      <c r="GD83" s="159">
        <v>41000000</v>
      </c>
      <c r="GE83" s="159">
        <v>0</v>
      </c>
      <c r="GF83" s="159">
        <v>0</v>
      </c>
      <c r="GG83" s="159">
        <v>41000000</v>
      </c>
      <c r="GH83" s="159">
        <v>75000000</v>
      </c>
      <c r="GI83" s="159">
        <v>9000000</v>
      </c>
      <c r="GJ83" s="159">
        <v>25000000</v>
      </c>
      <c r="GK83" s="159">
        <v>0</v>
      </c>
      <c r="GL83" s="159">
        <v>0</v>
      </c>
      <c r="GM83" s="159">
        <v>0</v>
      </c>
      <c r="GN83" s="159">
        <v>0</v>
      </c>
      <c r="GO83" s="159">
        <v>0</v>
      </c>
      <c r="GP83" s="159">
        <v>0</v>
      </c>
      <c r="GQ83" s="159">
        <v>34000000</v>
      </c>
      <c r="GR83" s="159">
        <v>41000000</v>
      </c>
      <c r="GS83" s="159">
        <v>0</v>
      </c>
      <c r="GT83" s="159">
        <v>0</v>
      </c>
      <c r="GU83" s="159">
        <v>41000000</v>
      </c>
      <c r="GV83" s="159">
        <v>75000000</v>
      </c>
      <c r="GW83" s="159">
        <v>150000000</v>
      </c>
      <c r="GX83" s="160">
        <v>814000000</v>
      </c>
    </row>
    <row r="84" spans="1:206" ht="28.8">
      <c r="A84" s="156">
        <v>330200500</v>
      </c>
      <c r="B84" s="156" t="s">
        <v>1038</v>
      </c>
      <c r="C84" s="157">
        <v>80</v>
      </c>
      <c r="D84" s="158" t="str">
        <f>_xlfn.XLOOKUP(C84,'[1]Estrategico f'!B:B,'[1]Estrategico f'!U:U,"",0)</f>
        <v>Obras recuperadas</v>
      </c>
      <c r="E84" s="158" t="str">
        <f>_xlfn.XLOOKUP(C84,'[1]Estrategico f'!B:B,'[1]Estrategico f'!V:V,"",0)</f>
        <v>Obras bibliográficas y documentales recuperadas (depósito legal, otros)</v>
      </c>
      <c r="F84" s="159">
        <v>0</v>
      </c>
      <c r="G84" s="159">
        <v>0</v>
      </c>
      <c r="H84" s="159">
        <v>0</v>
      </c>
      <c r="I84" s="159">
        <v>0</v>
      </c>
      <c r="J84" s="159">
        <v>0</v>
      </c>
      <c r="K84" s="159">
        <v>0</v>
      </c>
      <c r="L84" s="159">
        <v>0</v>
      </c>
      <c r="M84" s="159">
        <v>0</v>
      </c>
      <c r="N84" s="159">
        <v>0</v>
      </c>
      <c r="O84" s="159">
        <v>0</v>
      </c>
      <c r="P84" s="159">
        <v>0</v>
      </c>
      <c r="Q84" s="159">
        <v>0</v>
      </c>
      <c r="R84" s="159">
        <v>0</v>
      </c>
      <c r="S84" s="159">
        <v>0</v>
      </c>
      <c r="T84" s="159">
        <v>5000000</v>
      </c>
      <c r="U84" s="159">
        <v>0</v>
      </c>
      <c r="V84" s="159">
        <v>0</v>
      </c>
      <c r="W84" s="159">
        <v>0</v>
      </c>
      <c r="X84" s="159">
        <v>0</v>
      </c>
      <c r="Y84" s="159">
        <v>0</v>
      </c>
      <c r="Z84" s="159">
        <v>0</v>
      </c>
      <c r="AA84" s="159">
        <v>0</v>
      </c>
      <c r="AB84" s="159">
        <v>5000000</v>
      </c>
      <c r="AC84" s="159">
        <v>7000000</v>
      </c>
      <c r="AD84" s="159">
        <v>0</v>
      </c>
      <c r="AE84" s="159">
        <v>0</v>
      </c>
      <c r="AF84" s="159">
        <v>7000000</v>
      </c>
      <c r="AG84" s="159">
        <v>12000000</v>
      </c>
      <c r="AH84" s="159">
        <v>12000000</v>
      </c>
      <c r="AI84" s="159">
        <v>0</v>
      </c>
      <c r="AJ84" s="159">
        <v>0</v>
      </c>
      <c r="AK84" s="159">
        <v>0</v>
      </c>
      <c r="AL84" s="159">
        <v>0</v>
      </c>
      <c r="AM84" s="159">
        <v>0</v>
      </c>
      <c r="AN84" s="159">
        <v>0</v>
      </c>
      <c r="AO84" s="159">
        <v>0</v>
      </c>
      <c r="AP84" s="159">
        <v>0</v>
      </c>
      <c r="AQ84" s="159">
        <v>0</v>
      </c>
      <c r="AR84" s="159">
        <v>0</v>
      </c>
      <c r="AS84" s="159">
        <v>0</v>
      </c>
      <c r="AT84" s="159">
        <v>0</v>
      </c>
      <c r="AU84" s="159">
        <v>0</v>
      </c>
      <c r="AV84" s="159">
        <v>0</v>
      </c>
      <c r="AW84" s="159">
        <v>0</v>
      </c>
      <c r="AX84" s="159">
        <v>0</v>
      </c>
      <c r="AY84" s="159">
        <v>0</v>
      </c>
      <c r="AZ84" s="159">
        <v>0</v>
      </c>
      <c r="BA84" s="159">
        <v>0</v>
      </c>
      <c r="BB84" s="159">
        <v>0</v>
      </c>
      <c r="BC84" s="159">
        <v>0</v>
      </c>
      <c r="BD84" s="159">
        <v>0</v>
      </c>
      <c r="BE84" s="159">
        <v>0</v>
      </c>
      <c r="BF84" s="159">
        <v>0</v>
      </c>
      <c r="BG84" s="159">
        <v>0</v>
      </c>
      <c r="BH84" s="159">
        <v>0</v>
      </c>
      <c r="BI84" s="159">
        <v>0</v>
      </c>
      <c r="BJ84" s="159">
        <v>0</v>
      </c>
      <c r="BK84" s="159">
        <v>0</v>
      </c>
      <c r="BL84" s="159">
        <v>0</v>
      </c>
      <c r="BM84" s="159">
        <v>0</v>
      </c>
      <c r="BN84" s="159">
        <v>0</v>
      </c>
      <c r="BO84" s="159">
        <v>0</v>
      </c>
      <c r="BP84" s="159">
        <v>0</v>
      </c>
      <c r="BQ84" s="159">
        <v>0</v>
      </c>
      <c r="BR84" s="159">
        <v>0</v>
      </c>
      <c r="BS84" s="159">
        <v>0</v>
      </c>
      <c r="BT84" s="159">
        <v>0</v>
      </c>
      <c r="BU84" s="159">
        <v>0</v>
      </c>
      <c r="BV84" s="159">
        <v>0</v>
      </c>
      <c r="BW84" s="159">
        <v>0</v>
      </c>
      <c r="BX84" s="159">
        <v>0</v>
      </c>
      <c r="BY84" s="159">
        <v>5500000</v>
      </c>
      <c r="BZ84" s="159">
        <v>0</v>
      </c>
      <c r="CA84" s="159">
        <v>0</v>
      </c>
      <c r="CB84" s="159">
        <v>0</v>
      </c>
      <c r="CC84" s="159">
        <v>0</v>
      </c>
      <c r="CD84" s="159">
        <v>0</v>
      </c>
      <c r="CE84" s="159">
        <v>0</v>
      </c>
      <c r="CF84" s="159">
        <v>0</v>
      </c>
      <c r="CG84" s="159">
        <v>5500000</v>
      </c>
      <c r="CH84" s="159">
        <v>7000000</v>
      </c>
      <c r="CI84" s="159">
        <v>0</v>
      </c>
      <c r="CJ84" s="159">
        <v>0</v>
      </c>
      <c r="CK84" s="159">
        <v>7000000</v>
      </c>
      <c r="CL84" s="159">
        <v>12500000</v>
      </c>
      <c r="CM84" s="159">
        <v>12500000</v>
      </c>
      <c r="CN84" s="159">
        <v>0</v>
      </c>
      <c r="CO84" s="159">
        <v>0</v>
      </c>
      <c r="CP84" s="159">
        <v>0</v>
      </c>
      <c r="CQ84" s="159">
        <v>0</v>
      </c>
      <c r="CR84" s="159">
        <v>0</v>
      </c>
      <c r="CS84" s="159">
        <v>0</v>
      </c>
      <c r="CT84" s="159">
        <v>0</v>
      </c>
      <c r="CU84" s="159">
        <v>0</v>
      </c>
      <c r="CV84" s="159">
        <v>0</v>
      </c>
      <c r="CW84" s="159">
        <v>0</v>
      </c>
      <c r="CX84" s="159">
        <v>0</v>
      </c>
      <c r="CY84" s="159" t="s">
        <v>931</v>
      </c>
      <c r="CZ84" s="159">
        <v>0</v>
      </c>
      <c r="DA84" s="159">
        <v>0</v>
      </c>
      <c r="DB84" s="159">
        <v>0</v>
      </c>
      <c r="DC84" s="159">
        <v>0</v>
      </c>
      <c r="DD84" s="159">
        <v>0</v>
      </c>
      <c r="DE84" s="159">
        <v>0</v>
      </c>
      <c r="DF84" s="159">
        <v>0</v>
      </c>
      <c r="DG84" s="159">
        <v>0</v>
      </c>
      <c r="DH84" s="159">
        <v>0</v>
      </c>
      <c r="DI84" s="159">
        <v>0</v>
      </c>
      <c r="DJ84" s="159">
        <v>0</v>
      </c>
      <c r="DK84" s="159">
        <v>0</v>
      </c>
      <c r="DL84" s="159">
        <v>0</v>
      </c>
      <c r="DM84" s="159">
        <v>0</v>
      </c>
      <c r="DN84" s="159">
        <v>0</v>
      </c>
      <c r="DO84" s="159">
        <v>0</v>
      </c>
      <c r="DP84" s="159">
        <v>0</v>
      </c>
      <c r="DQ84" s="159">
        <v>0</v>
      </c>
      <c r="DR84" s="159">
        <v>0</v>
      </c>
      <c r="DS84" s="159">
        <v>0</v>
      </c>
      <c r="DT84" s="159">
        <v>0</v>
      </c>
      <c r="DU84" s="159">
        <v>0</v>
      </c>
      <c r="DV84" s="159">
        <v>0</v>
      </c>
      <c r="DW84" s="159">
        <v>0</v>
      </c>
      <c r="DX84" s="159">
        <v>0</v>
      </c>
      <c r="DY84" s="159">
        <v>0</v>
      </c>
      <c r="DZ84" s="159">
        <v>0</v>
      </c>
      <c r="EA84" s="159">
        <v>0</v>
      </c>
      <c r="EB84" s="159">
        <v>0</v>
      </c>
      <c r="EC84" s="159">
        <v>0</v>
      </c>
      <c r="ED84" s="159">
        <v>6000000</v>
      </c>
      <c r="EE84" s="159">
        <v>0</v>
      </c>
      <c r="EF84" s="159">
        <v>0</v>
      </c>
      <c r="EG84" s="159">
        <v>0</v>
      </c>
      <c r="EH84" s="159">
        <v>0</v>
      </c>
      <c r="EI84" s="159">
        <v>0</v>
      </c>
      <c r="EJ84" s="159">
        <v>0</v>
      </c>
      <c r="EK84" s="159">
        <v>0</v>
      </c>
      <c r="EL84" s="159">
        <v>6000000</v>
      </c>
      <c r="EM84" s="159">
        <v>7000000</v>
      </c>
      <c r="EN84" s="159">
        <v>0</v>
      </c>
      <c r="EO84" s="159">
        <v>0</v>
      </c>
      <c r="EP84" s="159">
        <v>7000000</v>
      </c>
      <c r="EQ84" s="159">
        <v>13000000</v>
      </c>
      <c r="ER84" s="159">
        <v>13000000</v>
      </c>
      <c r="ES84" s="159">
        <v>0</v>
      </c>
      <c r="ET84" s="159">
        <v>0</v>
      </c>
      <c r="EU84" s="159">
        <v>0</v>
      </c>
      <c r="EV84" s="159">
        <v>0</v>
      </c>
      <c r="EW84" s="159">
        <v>0</v>
      </c>
      <c r="EX84" s="159">
        <v>0</v>
      </c>
      <c r="EY84" s="159">
        <v>0</v>
      </c>
      <c r="EZ84" s="159">
        <v>0</v>
      </c>
      <c r="FA84" s="159">
        <v>0</v>
      </c>
      <c r="FB84" s="159">
        <v>0</v>
      </c>
      <c r="FC84" s="159">
        <v>0</v>
      </c>
      <c r="FD84" s="159">
        <v>0</v>
      </c>
      <c r="FE84" s="159">
        <v>0</v>
      </c>
      <c r="FF84" s="159">
        <v>0</v>
      </c>
      <c r="FG84" s="159">
        <v>0</v>
      </c>
      <c r="FH84" s="159">
        <v>0</v>
      </c>
      <c r="FI84" s="159">
        <v>0</v>
      </c>
      <c r="FJ84" s="159">
        <v>0</v>
      </c>
      <c r="FK84" s="159">
        <v>0</v>
      </c>
      <c r="FL84" s="159">
        <v>0</v>
      </c>
      <c r="FM84" s="159">
        <v>0</v>
      </c>
      <c r="FN84" s="159">
        <v>0</v>
      </c>
      <c r="FO84" s="159">
        <v>0</v>
      </c>
      <c r="FP84" s="159">
        <v>0</v>
      </c>
      <c r="FQ84" s="159">
        <v>0</v>
      </c>
      <c r="FR84" s="159">
        <v>0</v>
      </c>
      <c r="FS84" s="159">
        <v>0</v>
      </c>
      <c r="FT84" s="159">
        <v>0</v>
      </c>
      <c r="FU84" s="159">
        <v>0</v>
      </c>
      <c r="FV84" s="159">
        <v>0</v>
      </c>
      <c r="FW84" s="159">
        <v>0</v>
      </c>
      <c r="FX84" s="159">
        <v>0</v>
      </c>
      <c r="FY84" s="159">
        <v>0</v>
      </c>
      <c r="FZ84" s="159">
        <v>0</v>
      </c>
      <c r="GA84" s="159">
        <v>0</v>
      </c>
      <c r="GB84" s="159">
        <v>0</v>
      </c>
      <c r="GC84" s="159">
        <v>0</v>
      </c>
      <c r="GD84" s="159">
        <v>0</v>
      </c>
      <c r="GE84" s="159">
        <v>0</v>
      </c>
      <c r="GF84" s="159">
        <v>0</v>
      </c>
      <c r="GG84" s="159">
        <v>0</v>
      </c>
      <c r="GH84" s="159">
        <v>0</v>
      </c>
      <c r="GI84" s="159">
        <v>6500000</v>
      </c>
      <c r="GJ84" s="159">
        <v>0</v>
      </c>
      <c r="GK84" s="159">
        <v>0</v>
      </c>
      <c r="GL84" s="159">
        <v>0</v>
      </c>
      <c r="GM84" s="159">
        <v>0</v>
      </c>
      <c r="GN84" s="159">
        <v>0</v>
      </c>
      <c r="GO84" s="159">
        <v>0</v>
      </c>
      <c r="GP84" s="159">
        <v>0</v>
      </c>
      <c r="GQ84" s="159">
        <v>6500000</v>
      </c>
      <c r="GR84" s="159">
        <v>7000000</v>
      </c>
      <c r="GS84" s="159">
        <v>0</v>
      </c>
      <c r="GT84" s="159">
        <v>0</v>
      </c>
      <c r="GU84" s="159">
        <v>7000000</v>
      </c>
      <c r="GV84" s="159">
        <v>13500000</v>
      </c>
      <c r="GW84" s="159">
        <v>13500000</v>
      </c>
      <c r="GX84" s="160">
        <v>51000000</v>
      </c>
    </row>
    <row r="85" spans="1:206">
      <c r="A85" s="156">
        <v>330200600</v>
      </c>
      <c r="B85" s="156" t="s">
        <v>1038</v>
      </c>
      <c r="C85" s="157">
        <v>81</v>
      </c>
      <c r="D85" s="158" t="str">
        <f>_xlfn.XLOOKUP(C85,'[1]Estrategico f'!B:B,'[1]Estrategico f'!U:U,"",0)</f>
        <v>Bienes bibliográficos y documentales preservados</v>
      </c>
      <c r="E85" s="158" t="str">
        <f>_xlfn.XLOOKUP(C85,'[1]Estrategico f'!B:B,'[1]Estrategico f'!V:V,"",0)</f>
        <v>Bienes bibliográficos preservados del Fondo Histórico de Boyacá</v>
      </c>
      <c r="F85" s="159">
        <v>0</v>
      </c>
      <c r="G85" s="159">
        <v>0</v>
      </c>
      <c r="H85" s="159">
        <v>0</v>
      </c>
      <c r="I85" s="159">
        <v>0</v>
      </c>
      <c r="J85" s="159">
        <v>0</v>
      </c>
      <c r="K85" s="159">
        <v>0</v>
      </c>
      <c r="L85" s="159">
        <v>0</v>
      </c>
      <c r="M85" s="159">
        <v>0</v>
      </c>
      <c r="N85" s="159">
        <v>0</v>
      </c>
      <c r="O85" s="159">
        <v>0</v>
      </c>
      <c r="P85" s="159">
        <v>0</v>
      </c>
      <c r="Q85" s="159">
        <v>0</v>
      </c>
      <c r="R85" s="159">
        <v>0</v>
      </c>
      <c r="S85" s="159">
        <v>0</v>
      </c>
      <c r="T85" s="159">
        <v>145000000</v>
      </c>
      <c r="U85" s="159">
        <v>0</v>
      </c>
      <c r="V85" s="159">
        <v>0</v>
      </c>
      <c r="W85" s="159">
        <v>0</v>
      </c>
      <c r="X85" s="159">
        <v>0</v>
      </c>
      <c r="Y85" s="159">
        <v>0</v>
      </c>
      <c r="Z85" s="159">
        <v>0</v>
      </c>
      <c r="AA85" s="159">
        <v>0</v>
      </c>
      <c r="AB85" s="159">
        <v>145000000</v>
      </c>
      <c r="AC85" s="159">
        <v>7000000</v>
      </c>
      <c r="AD85" s="159">
        <v>0</v>
      </c>
      <c r="AE85" s="159">
        <v>0</v>
      </c>
      <c r="AF85" s="159">
        <v>7000000</v>
      </c>
      <c r="AG85" s="159">
        <v>152000000</v>
      </c>
      <c r="AH85" s="159">
        <v>152000000</v>
      </c>
      <c r="AI85" s="159">
        <v>0</v>
      </c>
      <c r="AJ85" s="159">
        <v>0</v>
      </c>
      <c r="AK85" s="159">
        <v>0</v>
      </c>
      <c r="AL85" s="159">
        <v>0</v>
      </c>
      <c r="AM85" s="159">
        <v>0</v>
      </c>
      <c r="AN85" s="159">
        <v>0</v>
      </c>
      <c r="AO85" s="159">
        <v>0</v>
      </c>
      <c r="AP85" s="159">
        <v>0</v>
      </c>
      <c r="AQ85" s="159">
        <v>0</v>
      </c>
      <c r="AR85" s="159">
        <v>0</v>
      </c>
      <c r="AS85" s="159">
        <v>0</v>
      </c>
      <c r="AT85" s="159">
        <v>0</v>
      </c>
      <c r="AU85" s="159">
        <v>0</v>
      </c>
      <c r="AV85" s="159">
        <v>0</v>
      </c>
      <c r="AW85" s="159">
        <v>0</v>
      </c>
      <c r="AX85" s="159">
        <v>0</v>
      </c>
      <c r="AY85" s="159">
        <v>0</v>
      </c>
      <c r="AZ85" s="159">
        <v>0</v>
      </c>
      <c r="BA85" s="159">
        <v>0</v>
      </c>
      <c r="BB85" s="159">
        <v>0</v>
      </c>
      <c r="BC85" s="159">
        <v>0</v>
      </c>
      <c r="BD85" s="159">
        <v>0</v>
      </c>
      <c r="BE85" s="159">
        <v>0</v>
      </c>
      <c r="BF85" s="159">
        <v>0</v>
      </c>
      <c r="BG85" s="159">
        <v>0</v>
      </c>
      <c r="BH85" s="159">
        <v>0</v>
      </c>
      <c r="BI85" s="159">
        <v>0</v>
      </c>
      <c r="BJ85" s="159">
        <v>0</v>
      </c>
      <c r="BK85" s="159">
        <v>0</v>
      </c>
      <c r="BL85" s="159">
        <v>0</v>
      </c>
      <c r="BM85" s="159">
        <v>0</v>
      </c>
      <c r="BN85" s="159">
        <v>0</v>
      </c>
      <c r="BO85" s="159">
        <v>0</v>
      </c>
      <c r="BP85" s="159">
        <v>0</v>
      </c>
      <c r="BQ85" s="159">
        <v>0</v>
      </c>
      <c r="BR85" s="159">
        <v>0</v>
      </c>
      <c r="BS85" s="159">
        <v>0</v>
      </c>
      <c r="BT85" s="159">
        <v>0</v>
      </c>
      <c r="BU85" s="159">
        <v>0</v>
      </c>
      <c r="BV85" s="159">
        <v>0</v>
      </c>
      <c r="BW85" s="159">
        <v>0</v>
      </c>
      <c r="BX85" s="159">
        <v>0</v>
      </c>
      <c r="BY85" s="159">
        <v>163000000</v>
      </c>
      <c r="BZ85" s="159">
        <v>0</v>
      </c>
      <c r="CA85" s="159">
        <v>0</v>
      </c>
      <c r="CB85" s="159">
        <v>0</v>
      </c>
      <c r="CC85" s="159">
        <v>0</v>
      </c>
      <c r="CD85" s="159">
        <v>0</v>
      </c>
      <c r="CE85" s="159">
        <v>0</v>
      </c>
      <c r="CF85" s="159">
        <v>0</v>
      </c>
      <c r="CG85" s="159">
        <v>163000000</v>
      </c>
      <c r="CH85" s="159">
        <v>7000000</v>
      </c>
      <c r="CI85" s="159">
        <v>0</v>
      </c>
      <c r="CJ85" s="159">
        <v>0</v>
      </c>
      <c r="CK85" s="159">
        <v>7000000</v>
      </c>
      <c r="CL85" s="159">
        <v>170000000</v>
      </c>
      <c r="CM85" s="159">
        <v>170000000</v>
      </c>
      <c r="CN85" s="159">
        <v>0</v>
      </c>
      <c r="CO85" s="159">
        <v>0</v>
      </c>
      <c r="CP85" s="159">
        <v>0</v>
      </c>
      <c r="CQ85" s="159">
        <v>0</v>
      </c>
      <c r="CR85" s="159">
        <v>0</v>
      </c>
      <c r="CS85" s="159">
        <v>0</v>
      </c>
      <c r="CT85" s="159">
        <v>0</v>
      </c>
      <c r="CU85" s="159">
        <v>0</v>
      </c>
      <c r="CV85" s="159">
        <v>0</v>
      </c>
      <c r="CW85" s="159">
        <v>0</v>
      </c>
      <c r="CX85" s="159">
        <v>0</v>
      </c>
      <c r="CY85" s="159" t="s">
        <v>931</v>
      </c>
      <c r="CZ85" s="159">
        <v>0</v>
      </c>
      <c r="DA85" s="159">
        <v>0</v>
      </c>
      <c r="DB85" s="159">
        <v>0</v>
      </c>
      <c r="DC85" s="159">
        <v>0</v>
      </c>
      <c r="DD85" s="159">
        <v>0</v>
      </c>
      <c r="DE85" s="159">
        <v>0</v>
      </c>
      <c r="DF85" s="159">
        <v>0</v>
      </c>
      <c r="DG85" s="159">
        <v>0</v>
      </c>
      <c r="DH85" s="159">
        <v>0</v>
      </c>
      <c r="DI85" s="159">
        <v>0</v>
      </c>
      <c r="DJ85" s="159">
        <v>0</v>
      </c>
      <c r="DK85" s="159">
        <v>0</v>
      </c>
      <c r="DL85" s="159">
        <v>0</v>
      </c>
      <c r="DM85" s="159">
        <v>0</v>
      </c>
      <c r="DN85" s="159">
        <v>0</v>
      </c>
      <c r="DO85" s="159">
        <v>0</v>
      </c>
      <c r="DP85" s="159">
        <v>0</v>
      </c>
      <c r="DQ85" s="159">
        <v>0</v>
      </c>
      <c r="DR85" s="159">
        <v>0</v>
      </c>
      <c r="DS85" s="159">
        <v>0</v>
      </c>
      <c r="DT85" s="159">
        <v>0</v>
      </c>
      <c r="DU85" s="159">
        <v>0</v>
      </c>
      <c r="DV85" s="159">
        <v>0</v>
      </c>
      <c r="DW85" s="159">
        <v>0</v>
      </c>
      <c r="DX85" s="159">
        <v>0</v>
      </c>
      <c r="DY85" s="159">
        <v>0</v>
      </c>
      <c r="DZ85" s="159">
        <v>0</v>
      </c>
      <c r="EA85" s="159">
        <v>0</v>
      </c>
      <c r="EB85" s="159">
        <v>0</v>
      </c>
      <c r="EC85" s="159">
        <v>0</v>
      </c>
      <c r="ED85" s="159">
        <v>183000000</v>
      </c>
      <c r="EE85" s="159">
        <v>0</v>
      </c>
      <c r="EF85" s="159">
        <v>0</v>
      </c>
      <c r="EG85" s="159">
        <v>0</v>
      </c>
      <c r="EH85" s="159">
        <v>0</v>
      </c>
      <c r="EI85" s="159">
        <v>0</v>
      </c>
      <c r="EJ85" s="159">
        <v>0</v>
      </c>
      <c r="EK85" s="159">
        <v>0</v>
      </c>
      <c r="EL85" s="159">
        <v>183000000</v>
      </c>
      <c r="EM85" s="159">
        <v>7000000</v>
      </c>
      <c r="EN85" s="159">
        <v>0</v>
      </c>
      <c r="EO85" s="159">
        <v>0</v>
      </c>
      <c r="EP85" s="159">
        <v>7000000</v>
      </c>
      <c r="EQ85" s="159">
        <v>190000000</v>
      </c>
      <c r="ER85" s="159">
        <v>190000000</v>
      </c>
      <c r="ES85" s="159">
        <v>0</v>
      </c>
      <c r="ET85" s="159">
        <v>0</v>
      </c>
      <c r="EU85" s="159">
        <v>0</v>
      </c>
      <c r="EV85" s="159">
        <v>0</v>
      </c>
      <c r="EW85" s="159">
        <v>0</v>
      </c>
      <c r="EX85" s="159">
        <v>0</v>
      </c>
      <c r="EY85" s="159">
        <v>0</v>
      </c>
      <c r="EZ85" s="159">
        <v>0</v>
      </c>
      <c r="FA85" s="159">
        <v>0</v>
      </c>
      <c r="FB85" s="159">
        <v>0</v>
      </c>
      <c r="FC85" s="159">
        <v>0</v>
      </c>
      <c r="FD85" s="159">
        <v>0</v>
      </c>
      <c r="FE85" s="159">
        <v>0</v>
      </c>
      <c r="FF85" s="159">
        <v>0</v>
      </c>
      <c r="FG85" s="159">
        <v>0</v>
      </c>
      <c r="FH85" s="159">
        <v>0</v>
      </c>
      <c r="FI85" s="159">
        <v>0</v>
      </c>
      <c r="FJ85" s="159">
        <v>0</v>
      </c>
      <c r="FK85" s="159">
        <v>0</v>
      </c>
      <c r="FL85" s="159">
        <v>0</v>
      </c>
      <c r="FM85" s="159">
        <v>0</v>
      </c>
      <c r="FN85" s="159">
        <v>0</v>
      </c>
      <c r="FO85" s="159">
        <v>0</v>
      </c>
      <c r="FP85" s="159">
        <v>0</v>
      </c>
      <c r="FQ85" s="159">
        <v>0</v>
      </c>
      <c r="FR85" s="159">
        <v>0</v>
      </c>
      <c r="FS85" s="159">
        <v>0</v>
      </c>
      <c r="FT85" s="159">
        <v>0</v>
      </c>
      <c r="FU85" s="159">
        <v>0</v>
      </c>
      <c r="FV85" s="159">
        <v>0</v>
      </c>
      <c r="FW85" s="159">
        <v>0</v>
      </c>
      <c r="FX85" s="159">
        <v>0</v>
      </c>
      <c r="FY85" s="159">
        <v>0</v>
      </c>
      <c r="FZ85" s="159">
        <v>0</v>
      </c>
      <c r="GA85" s="159">
        <v>0</v>
      </c>
      <c r="GB85" s="159">
        <v>0</v>
      </c>
      <c r="GC85" s="159">
        <v>0</v>
      </c>
      <c r="GD85" s="159">
        <v>0</v>
      </c>
      <c r="GE85" s="159">
        <v>0</v>
      </c>
      <c r="GF85" s="159">
        <v>0</v>
      </c>
      <c r="GG85" s="159">
        <v>0</v>
      </c>
      <c r="GH85" s="159">
        <v>0</v>
      </c>
      <c r="GI85" s="159">
        <v>206000000</v>
      </c>
      <c r="GJ85" s="159">
        <v>0</v>
      </c>
      <c r="GK85" s="159">
        <v>0</v>
      </c>
      <c r="GL85" s="159">
        <v>0</v>
      </c>
      <c r="GM85" s="159">
        <v>0</v>
      </c>
      <c r="GN85" s="159">
        <v>0</v>
      </c>
      <c r="GO85" s="159">
        <v>0</v>
      </c>
      <c r="GP85" s="159">
        <v>0</v>
      </c>
      <c r="GQ85" s="159">
        <v>206000000</v>
      </c>
      <c r="GR85" s="159">
        <v>7000000</v>
      </c>
      <c r="GS85" s="159">
        <v>0</v>
      </c>
      <c r="GT85" s="159">
        <v>0</v>
      </c>
      <c r="GU85" s="159">
        <v>7000000</v>
      </c>
      <c r="GV85" s="159">
        <v>213000000</v>
      </c>
      <c r="GW85" s="159">
        <v>213000000</v>
      </c>
      <c r="GX85" s="160">
        <v>725000000</v>
      </c>
    </row>
    <row r="86" spans="1:206">
      <c r="A86" s="156">
        <v>330201600</v>
      </c>
      <c r="B86" s="156" t="s">
        <v>1038</v>
      </c>
      <c r="C86" s="157">
        <v>82</v>
      </c>
      <c r="D86" s="158" t="str">
        <f>_xlfn.XLOOKUP(C86,'[1]Estrategico f'!B:B,'[1]Estrategico f'!U:U,"",0)</f>
        <v>Capacitaciones realizadas (Patrimonio)</v>
      </c>
      <c r="E86" s="158" t="str">
        <f>_xlfn.XLOOKUP(C86,'[1]Estrategico f'!B:B,'[1]Estrategico f'!V:V,"",0)</f>
        <v>Capacitaciones al público en patrimonio cultural</v>
      </c>
      <c r="F86" s="159">
        <v>7500000</v>
      </c>
      <c r="G86" s="159">
        <v>2500000</v>
      </c>
      <c r="H86" s="159">
        <v>0</v>
      </c>
      <c r="I86" s="159">
        <v>0</v>
      </c>
      <c r="J86" s="159">
        <v>0</v>
      </c>
      <c r="K86" s="159">
        <v>0</v>
      </c>
      <c r="L86" s="159">
        <v>0</v>
      </c>
      <c r="M86" s="159">
        <v>0</v>
      </c>
      <c r="N86" s="159">
        <v>10000000</v>
      </c>
      <c r="O86" s="159">
        <v>3500000</v>
      </c>
      <c r="P86" s="159">
        <v>0</v>
      </c>
      <c r="Q86" s="159">
        <v>0</v>
      </c>
      <c r="R86" s="159">
        <v>3500000</v>
      </c>
      <c r="S86" s="159">
        <v>13500000</v>
      </c>
      <c r="T86" s="159">
        <v>7500000</v>
      </c>
      <c r="U86" s="159">
        <v>2500000</v>
      </c>
      <c r="V86" s="159">
        <v>0</v>
      </c>
      <c r="W86" s="159">
        <v>0</v>
      </c>
      <c r="X86" s="159">
        <v>0</v>
      </c>
      <c r="Y86" s="159">
        <v>0</v>
      </c>
      <c r="Z86" s="159">
        <v>0</v>
      </c>
      <c r="AA86" s="159">
        <v>0</v>
      </c>
      <c r="AB86" s="159">
        <v>10000000</v>
      </c>
      <c r="AC86" s="159">
        <v>3500000</v>
      </c>
      <c r="AD86" s="159">
        <v>0</v>
      </c>
      <c r="AE86" s="159">
        <v>0</v>
      </c>
      <c r="AF86" s="159">
        <v>3500000</v>
      </c>
      <c r="AG86" s="159">
        <v>13500000</v>
      </c>
      <c r="AH86" s="159">
        <v>27000000</v>
      </c>
      <c r="AI86" s="159">
        <v>0</v>
      </c>
      <c r="AJ86" s="159">
        <v>0</v>
      </c>
      <c r="AK86" s="159">
        <v>0</v>
      </c>
      <c r="AL86" s="159">
        <v>0</v>
      </c>
      <c r="AM86" s="159">
        <v>0</v>
      </c>
      <c r="AN86" s="159">
        <v>0</v>
      </c>
      <c r="AO86" s="159">
        <v>0</v>
      </c>
      <c r="AP86" s="159">
        <v>0</v>
      </c>
      <c r="AQ86" s="159">
        <v>0</v>
      </c>
      <c r="AR86" s="159">
        <v>0</v>
      </c>
      <c r="AS86" s="159">
        <v>0</v>
      </c>
      <c r="AT86" s="159">
        <v>0</v>
      </c>
      <c r="AU86" s="159">
        <v>0</v>
      </c>
      <c r="AV86" s="159">
        <v>0</v>
      </c>
      <c r="AW86" s="159">
        <v>8000000</v>
      </c>
      <c r="AX86" s="159">
        <v>2500000</v>
      </c>
      <c r="AY86" s="159">
        <v>0</v>
      </c>
      <c r="AZ86" s="159">
        <v>0</v>
      </c>
      <c r="BA86" s="159">
        <v>0</v>
      </c>
      <c r="BB86" s="159">
        <v>0</v>
      </c>
      <c r="BC86" s="159">
        <v>0</v>
      </c>
      <c r="BD86" s="159">
        <v>0</v>
      </c>
      <c r="BE86" s="159">
        <v>10500000</v>
      </c>
      <c r="BF86" s="159">
        <v>3500000</v>
      </c>
      <c r="BG86" s="159">
        <v>0</v>
      </c>
      <c r="BH86" s="159">
        <v>0</v>
      </c>
      <c r="BI86" s="159">
        <v>3500000</v>
      </c>
      <c r="BJ86" s="159">
        <v>14000000</v>
      </c>
      <c r="BK86" s="159">
        <v>8000000</v>
      </c>
      <c r="BL86" s="159">
        <v>2500000</v>
      </c>
      <c r="BM86" s="159">
        <v>0</v>
      </c>
      <c r="BN86" s="159">
        <v>0</v>
      </c>
      <c r="BO86" s="159">
        <v>0</v>
      </c>
      <c r="BP86" s="159">
        <v>0</v>
      </c>
      <c r="BQ86" s="159">
        <v>0</v>
      </c>
      <c r="BR86" s="159">
        <v>0</v>
      </c>
      <c r="BS86" s="159">
        <v>10500000</v>
      </c>
      <c r="BT86" s="159">
        <v>3500000</v>
      </c>
      <c r="BU86" s="159">
        <v>0</v>
      </c>
      <c r="BV86" s="159">
        <v>0</v>
      </c>
      <c r="BW86" s="159">
        <v>3500000</v>
      </c>
      <c r="BX86" s="159">
        <v>14000000</v>
      </c>
      <c r="BY86" s="159">
        <v>0</v>
      </c>
      <c r="BZ86" s="159">
        <v>0</v>
      </c>
      <c r="CA86" s="159">
        <v>0</v>
      </c>
      <c r="CB86" s="159">
        <v>0</v>
      </c>
      <c r="CC86" s="159">
        <v>0</v>
      </c>
      <c r="CD86" s="159">
        <v>0</v>
      </c>
      <c r="CE86" s="159">
        <v>0</v>
      </c>
      <c r="CF86" s="159">
        <v>0</v>
      </c>
      <c r="CG86" s="159">
        <v>0</v>
      </c>
      <c r="CH86" s="159">
        <v>0</v>
      </c>
      <c r="CI86" s="159">
        <v>0</v>
      </c>
      <c r="CJ86" s="159">
        <v>0</v>
      </c>
      <c r="CK86" s="159">
        <v>0</v>
      </c>
      <c r="CL86" s="159">
        <v>0</v>
      </c>
      <c r="CM86" s="159">
        <v>28000000</v>
      </c>
      <c r="CN86" s="159">
        <v>0</v>
      </c>
      <c r="CO86" s="159">
        <v>0</v>
      </c>
      <c r="CP86" s="159">
        <v>0</v>
      </c>
      <c r="CQ86" s="159">
        <v>0</v>
      </c>
      <c r="CR86" s="159">
        <v>0</v>
      </c>
      <c r="CS86" s="159">
        <v>0</v>
      </c>
      <c r="CT86" s="159">
        <v>0</v>
      </c>
      <c r="CU86" s="159">
        <v>0</v>
      </c>
      <c r="CV86" s="159">
        <v>0</v>
      </c>
      <c r="CW86" s="159">
        <v>0</v>
      </c>
      <c r="CX86" s="159">
        <v>0</v>
      </c>
      <c r="CY86" s="159" t="s">
        <v>931</v>
      </c>
      <c r="CZ86" s="159">
        <v>0</v>
      </c>
      <c r="DA86" s="159">
        <v>0</v>
      </c>
      <c r="DB86" s="159">
        <v>8500000</v>
      </c>
      <c r="DC86" s="159">
        <v>2500000</v>
      </c>
      <c r="DD86" s="159">
        <v>0</v>
      </c>
      <c r="DE86" s="159">
        <v>0</v>
      </c>
      <c r="DF86" s="159">
        <v>0</v>
      </c>
      <c r="DG86" s="159">
        <v>0</v>
      </c>
      <c r="DH86" s="159">
        <v>0</v>
      </c>
      <c r="DI86" s="159">
        <v>0</v>
      </c>
      <c r="DJ86" s="159">
        <v>11000000</v>
      </c>
      <c r="DK86" s="159">
        <v>3500000</v>
      </c>
      <c r="DL86" s="159">
        <v>0</v>
      </c>
      <c r="DM86" s="159">
        <v>0</v>
      </c>
      <c r="DN86" s="159">
        <v>3500000</v>
      </c>
      <c r="DO86" s="159">
        <v>14500000</v>
      </c>
      <c r="DP86" s="159">
        <v>8500000</v>
      </c>
      <c r="DQ86" s="159">
        <v>2500000</v>
      </c>
      <c r="DR86" s="159">
        <v>0</v>
      </c>
      <c r="DS86" s="159">
        <v>0</v>
      </c>
      <c r="DT86" s="159">
        <v>0</v>
      </c>
      <c r="DU86" s="159">
        <v>0</v>
      </c>
      <c r="DV86" s="159">
        <v>0</v>
      </c>
      <c r="DW86" s="159">
        <v>0</v>
      </c>
      <c r="DX86" s="159">
        <v>11000000</v>
      </c>
      <c r="DY86" s="159">
        <v>3500000</v>
      </c>
      <c r="DZ86" s="159">
        <v>0</v>
      </c>
      <c r="EA86" s="159">
        <v>0</v>
      </c>
      <c r="EB86" s="159">
        <v>3500000</v>
      </c>
      <c r="EC86" s="159">
        <v>14500000</v>
      </c>
      <c r="ED86" s="159">
        <v>0</v>
      </c>
      <c r="EE86" s="159">
        <v>0</v>
      </c>
      <c r="EF86" s="159">
        <v>0</v>
      </c>
      <c r="EG86" s="159">
        <v>0</v>
      </c>
      <c r="EH86" s="159">
        <v>0</v>
      </c>
      <c r="EI86" s="159">
        <v>0</v>
      </c>
      <c r="EJ86" s="159">
        <v>0</v>
      </c>
      <c r="EK86" s="159">
        <v>0</v>
      </c>
      <c r="EL86" s="159">
        <v>0</v>
      </c>
      <c r="EM86" s="159">
        <v>0</v>
      </c>
      <c r="EN86" s="159">
        <v>0</v>
      </c>
      <c r="EO86" s="159">
        <v>0</v>
      </c>
      <c r="EP86" s="159">
        <v>0</v>
      </c>
      <c r="EQ86" s="159">
        <v>0</v>
      </c>
      <c r="ER86" s="159">
        <v>29000000</v>
      </c>
      <c r="ES86" s="159">
        <v>0</v>
      </c>
      <c r="ET86" s="159">
        <v>0</v>
      </c>
      <c r="EU86" s="159">
        <v>0</v>
      </c>
      <c r="EV86" s="159">
        <v>0</v>
      </c>
      <c r="EW86" s="159">
        <v>0</v>
      </c>
      <c r="EX86" s="159">
        <v>0</v>
      </c>
      <c r="EY86" s="159">
        <v>0</v>
      </c>
      <c r="EZ86" s="159">
        <v>0</v>
      </c>
      <c r="FA86" s="159">
        <v>0</v>
      </c>
      <c r="FB86" s="159">
        <v>0</v>
      </c>
      <c r="FC86" s="159">
        <v>0</v>
      </c>
      <c r="FD86" s="159">
        <v>0</v>
      </c>
      <c r="FE86" s="159">
        <v>0</v>
      </c>
      <c r="FF86" s="159">
        <v>0</v>
      </c>
      <c r="FG86" s="159">
        <v>9000000</v>
      </c>
      <c r="FH86" s="159">
        <v>2500000</v>
      </c>
      <c r="FI86" s="159">
        <v>0</v>
      </c>
      <c r="FJ86" s="159">
        <v>0</v>
      </c>
      <c r="FK86" s="159">
        <v>0</v>
      </c>
      <c r="FL86" s="159">
        <v>0</v>
      </c>
      <c r="FM86" s="159">
        <v>0</v>
      </c>
      <c r="FN86" s="159">
        <v>0</v>
      </c>
      <c r="FO86" s="159">
        <v>11500000</v>
      </c>
      <c r="FP86" s="159">
        <v>3500000</v>
      </c>
      <c r="FQ86" s="159">
        <v>0</v>
      </c>
      <c r="FR86" s="159">
        <v>0</v>
      </c>
      <c r="FS86" s="159">
        <v>3500000</v>
      </c>
      <c r="FT86" s="159">
        <v>15000000</v>
      </c>
      <c r="FU86" s="159">
        <v>9000000</v>
      </c>
      <c r="FV86" s="159">
        <v>2500000</v>
      </c>
      <c r="FW86" s="159">
        <v>0</v>
      </c>
      <c r="FX86" s="159">
        <v>0</v>
      </c>
      <c r="FY86" s="159">
        <v>0</v>
      </c>
      <c r="FZ86" s="159">
        <v>0</v>
      </c>
      <c r="GA86" s="159">
        <v>0</v>
      </c>
      <c r="GB86" s="159">
        <v>0</v>
      </c>
      <c r="GC86" s="159">
        <v>11500000</v>
      </c>
      <c r="GD86" s="159">
        <v>3500000</v>
      </c>
      <c r="GE86" s="159">
        <v>0</v>
      </c>
      <c r="GF86" s="159">
        <v>0</v>
      </c>
      <c r="GG86" s="159">
        <v>3500000</v>
      </c>
      <c r="GH86" s="159">
        <v>15000000</v>
      </c>
      <c r="GI86" s="159">
        <v>0</v>
      </c>
      <c r="GJ86" s="159">
        <v>0</v>
      </c>
      <c r="GK86" s="159">
        <v>0</v>
      </c>
      <c r="GL86" s="159">
        <v>0</v>
      </c>
      <c r="GM86" s="159">
        <v>0</v>
      </c>
      <c r="GN86" s="159">
        <v>0</v>
      </c>
      <c r="GO86" s="159">
        <v>0</v>
      </c>
      <c r="GP86" s="159">
        <v>0</v>
      </c>
      <c r="GQ86" s="159">
        <v>0</v>
      </c>
      <c r="GR86" s="159">
        <v>0</v>
      </c>
      <c r="GS86" s="159">
        <v>0</v>
      </c>
      <c r="GT86" s="159">
        <v>0</v>
      </c>
      <c r="GU86" s="159">
        <v>0</v>
      </c>
      <c r="GV86" s="159">
        <v>0</v>
      </c>
      <c r="GW86" s="159">
        <v>30000000</v>
      </c>
      <c r="GX86" s="160">
        <v>114000000</v>
      </c>
    </row>
    <row r="87" spans="1:206">
      <c r="A87" s="156">
        <v>330201900</v>
      </c>
      <c r="B87" s="156" t="s">
        <v>1038</v>
      </c>
      <c r="C87" s="157">
        <v>83</v>
      </c>
      <c r="D87" s="158" t="str">
        <f>_xlfn.XLOOKUP(C87,'[1]Estrategico f'!B:B,'[1]Estrategico f'!U:U,"",0)</f>
        <v>Capacitaciones realizadas (Vigias)</v>
      </c>
      <c r="E87" s="158" t="str">
        <f>_xlfn.XLOOKUP(C87,'[1]Estrategico f'!B:B,'[1]Estrategico f'!V:V,"",0)</f>
        <v>Capacitaciones a vigías del patrimonio cultural</v>
      </c>
      <c r="F87" s="159">
        <v>15000000</v>
      </c>
      <c r="G87" s="159">
        <v>5000000</v>
      </c>
      <c r="H87" s="159">
        <v>0</v>
      </c>
      <c r="I87" s="159">
        <v>0</v>
      </c>
      <c r="J87" s="159">
        <v>0</v>
      </c>
      <c r="K87" s="159">
        <v>0</v>
      </c>
      <c r="L87" s="159">
        <v>0</v>
      </c>
      <c r="M87" s="159">
        <v>0</v>
      </c>
      <c r="N87" s="159">
        <v>20000000</v>
      </c>
      <c r="O87" s="159">
        <v>7000000</v>
      </c>
      <c r="P87" s="159">
        <v>0</v>
      </c>
      <c r="Q87" s="159">
        <v>0</v>
      </c>
      <c r="R87" s="159">
        <v>7000000</v>
      </c>
      <c r="S87" s="159">
        <v>27000000</v>
      </c>
      <c r="T87" s="159">
        <v>0</v>
      </c>
      <c r="U87" s="159">
        <v>0</v>
      </c>
      <c r="V87" s="159">
        <v>0</v>
      </c>
      <c r="W87" s="159">
        <v>0</v>
      </c>
      <c r="X87" s="159">
        <v>0</v>
      </c>
      <c r="Y87" s="159">
        <v>0</v>
      </c>
      <c r="Z87" s="159">
        <v>0</v>
      </c>
      <c r="AA87" s="159">
        <v>0</v>
      </c>
      <c r="AB87" s="159">
        <v>0</v>
      </c>
      <c r="AC87" s="159">
        <v>0</v>
      </c>
      <c r="AD87" s="159">
        <v>0</v>
      </c>
      <c r="AE87" s="159">
        <v>0</v>
      </c>
      <c r="AF87" s="159">
        <v>0</v>
      </c>
      <c r="AG87" s="159">
        <v>0</v>
      </c>
      <c r="AH87" s="159">
        <v>27000000</v>
      </c>
      <c r="AI87" s="159">
        <v>0</v>
      </c>
      <c r="AJ87" s="159">
        <v>0</v>
      </c>
      <c r="AK87" s="159">
        <v>0</v>
      </c>
      <c r="AL87" s="159">
        <v>0</v>
      </c>
      <c r="AM87" s="159">
        <v>0</v>
      </c>
      <c r="AN87" s="159">
        <v>0</v>
      </c>
      <c r="AO87" s="159">
        <v>0</v>
      </c>
      <c r="AP87" s="159">
        <v>0</v>
      </c>
      <c r="AQ87" s="159">
        <v>0</v>
      </c>
      <c r="AR87" s="159">
        <v>0</v>
      </c>
      <c r="AS87" s="159">
        <v>0</v>
      </c>
      <c r="AT87" s="159">
        <v>0</v>
      </c>
      <c r="AU87" s="159">
        <v>0</v>
      </c>
      <c r="AV87" s="159">
        <v>0</v>
      </c>
      <c r="AW87" s="159">
        <v>0</v>
      </c>
      <c r="AX87" s="159">
        <v>0</v>
      </c>
      <c r="AY87" s="159">
        <v>0</v>
      </c>
      <c r="AZ87" s="159">
        <v>0</v>
      </c>
      <c r="BA87" s="159">
        <v>0</v>
      </c>
      <c r="BB87" s="159">
        <v>0</v>
      </c>
      <c r="BC87" s="159">
        <v>0</v>
      </c>
      <c r="BD87" s="159">
        <v>0</v>
      </c>
      <c r="BE87" s="159">
        <v>0</v>
      </c>
      <c r="BF87" s="159">
        <v>0</v>
      </c>
      <c r="BG87" s="159">
        <v>0</v>
      </c>
      <c r="BH87" s="159">
        <v>0</v>
      </c>
      <c r="BI87" s="159">
        <v>0</v>
      </c>
      <c r="BJ87" s="159">
        <v>0</v>
      </c>
      <c r="BK87" s="159">
        <v>16000000</v>
      </c>
      <c r="BL87" s="159">
        <v>5000000</v>
      </c>
      <c r="BM87" s="159">
        <v>0</v>
      </c>
      <c r="BN87" s="159">
        <v>0</v>
      </c>
      <c r="BO87" s="159">
        <v>0</v>
      </c>
      <c r="BP87" s="159">
        <v>0</v>
      </c>
      <c r="BQ87" s="159">
        <v>0</v>
      </c>
      <c r="BR87" s="159">
        <v>0</v>
      </c>
      <c r="BS87" s="159">
        <v>21000000</v>
      </c>
      <c r="BT87" s="159">
        <v>7000000</v>
      </c>
      <c r="BU87" s="159">
        <v>0</v>
      </c>
      <c r="BV87" s="159">
        <v>0</v>
      </c>
      <c r="BW87" s="159">
        <v>7000000</v>
      </c>
      <c r="BX87" s="159">
        <v>28000000</v>
      </c>
      <c r="BY87" s="159">
        <v>0</v>
      </c>
      <c r="BZ87" s="159">
        <v>0</v>
      </c>
      <c r="CA87" s="159">
        <v>0</v>
      </c>
      <c r="CB87" s="159">
        <v>0</v>
      </c>
      <c r="CC87" s="159">
        <v>0</v>
      </c>
      <c r="CD87" s="159">
        <v>0</v>
      </c>
      <c r="CE87" s="159">
        <v>0</v>
      </c>
      <c r="CF87" s="159">
        <v>0</v>
      </c>
      <c r="CG87" s="159">
        <v>0</v>
      </c>
      <c r="CH87" s="159">
        <v>0</v>
      </c>
      <c r="CI87" s="159">
        <v>0</v>
      </c>
      <c r="CJ87" s="159">
        <v>0</v>
      </c>
      <c r="CK87" s="159">
        <v>0</v>
      </c>
      <c r="CL87" s="159">
        <v>0</v>
      </c>
      <c r="CM87" s="159">
        <v>28000000</v>
      </c>
      <c r="CN87" s="159">
        <v>0</v>
      </c>
      <c r="CO87" s="159">
        <v>0</v>
      </c>
      <c r="CP87" s="159">
        <v>0</v>
      </c>
      <c r="CQ87" s="159">
        <v>0</v>
      </c>
      <c r="CR87" s="159">
        <v>0</v>
      </c>
      <c r="CS87" s="159">
        <v>0</v>
      </c>
      <c r="CT87" s="159">
        <v>0</v>
      </c>
      <c r="CU87" s="159">
        <v>0</v>
      </c>
      <c r="CV87" s="159">
        <v>0</v>
      </c>
      <c r="CW87" s="159">
        <v>0</v>
      </c>
      <c r="CX87" s="159">
        <v>0</v>
      </c>
      <c r="CY87" s="159" t="s">
        <v>931</v>
      </c>
      <c r="CZ87" s="159">
        <v>0</v>
      </c>
      <c r="DA87" s="159">
        <v>0</v>
      </c>
      <c r="DB87" s="159">
        <v>0</v>
      </c>
      <c r="DC87" s="159">
        <v>0</v>
      </c>
      <c r="DD87" s="159">
        <v>0</v>
      </c>
      <c r="DE87" s="159">
        <v>0</v>
      </c>
      <c r="DF87" s="159">
        <v>0</v>
      </c>
      <c r="DG87" s="159">
        <v>0</v>
      </c>
      <c r="DH87" s="159">
        <v>0</v>
      </c>
      <c r="DI87" s="159">
        <v>0</v>
      </c>
      <c r="DJ87" s="159">
        <v>0</v>
      </c>
      <c r="DK87" s="159">
        <v>0</v>
      </c>
      <c r="DL87" s="159">
        <v>0</v>
      </c>
      <c r="DM87" s="159">
        <v>0</v>
      </c>
      <c r="DN87" s="159">
        <v>0</v>
      </c>
      <c r="DO87" s="159">
        <v>0</v>
      </c>
      <c r="DP87" s="159">
        <v>17000000</v>
      </c>
      <c r="DQ87" s="159">
        <v>5000000</v>
      </c>
      <c r="DR87" s="159">
        <v>0</v>
      </c>
      <c r="DS87" s="159">
        <v>0</v>
      </c>
      <c r="DT87" s="159">
        <v>0</v>
      </c>
      <c r="DU87" s="159">
        <v>0</v>
      </c>
      <c r="DV87" s="159">
        <v>0</v>
      </c>
      <c r="DW87" s="159">
        <v>0</v>
      </c>
      <c r="DX87" s="159">
        <v>22000000</v>
      </c>
      <c r="DY87" s="159">
        <v>7000000</v>
      </c>
      <c r="DZ87" s="159">
        <v>0</v>
      </c>
      <c r="EA87" s="159">
        <v>0</v>
      </c>
      <c r="EB87" s="159">
        <v>7000000</v>
      </c>
      <c r="EC87" s="159">
        <v>29000000</v>
      </c>
      <c r="ED87" s="159">
        <v>0</v>
      </c>
      <c r="EE87" s="159">
        <v>0</v>
      </c>
      <c r="EF87" s="159">
        <v>0</v>
      </c>
      <c r="EG87" s="159">
        <v>0</v>
      </c>
      <c r="EH87" s="159">
        <v>0</v>
      </c>
      <c r="EI87" s="159">
        <v>0</v>
      </c>
      <c r="EJ87" s="159">
        <v>0</v>
      </c>
      <c r="EK87" s="159">
        <v>0</v>
      </c>
      <c r="EL87" s="159">
        <v>0</v>
      </c>
      <c r="EM87" s="159">
        <v>0</v>
      </c>
      <c r="EN87" s="159">
        <v>0</v>
      </c>
      <c r="EO87" s="159">
        <v>0</v>
      </c>
      <c r="EP87" s="159">
        <v>0</v>
      </c>
      <c r="EQ87" s="159">
        <v>0</v>
      </c>
      <c r="ER87" s="159">
        <v>29000000</v>
      </c>
      <c r="ES87" s="159">
        <v>0</v>
      </c>
      <c r="ET87" s="159">
        <v>0</v>
      </c>
      <c r="EU87" s="159">
        <v>0</v>
      </c>
      <c r="EV87" s="159">
        <v>0</v>
      </c>
      <c r="EW87" s="159">
        <v>0</v>
      </c>
      <c r="EX87" s="159">
        <v>0</v>
      </c>
      <c r="EY87" s="159">
        <v>0</v>
      </c>
      <c r="EZ87" s="159">
        <v>0</v>
      </c>
      <c r="FA87" s="159">
        <v>0</v>
      </c>
      <c r="FB87" s="159">
        <v>0</v>
      </c>
      <c r="FC87" s="159">
        <v>0</v>
      </c>
      <c r="FD87" s="159">
        <v>0</v>
      </c>
      <c r="FE87" s="159">
        <v>0</v>
      </c>
      <c r="FF87" s="159">
        <v>0</v>
      </c>
      <c r="FG87" s="159">
        <v>0</v>
      </c>
      <c r="FH87" s="159">
        <v>0</v>
      </c>
      <c r="FI87" s="159">
        <v>0</v>
      </c>
      <c r="FJ87" s="159">
        <v>0</v>
      </c>
      <c r="FK87" s="159">
        <v>0</v>
      </c>
      <c r="FL87" s="159">
        <v>0</v>
      </c>
      <c r="FM87" s="159">
        <v>0</v>
      </c>
      <c r="FN87" s="159">
        <v>0</v>
      </c>
      <c r="FO87" s="159">
        <v>0</v>
      </c>
      <c r="FP87" s="159">
        <v>0</v>
      </c>
      <c r="FQ87" s="159">
        <v>0</v>
      </c>
      <c r="FR87" s="159">
        <v>0</v>
      </c>
      <c r="FS87" s="159">
        <v>0</v>
      </c>
      <c r="FT87" s="159">
        <v>0</v>
      </c>
      <c r="FU87" s="159">
        <v>18000000</v>
      </c>
      <c r="FV87" s="159">
        <v>5000000</v>
      </c>
      <c r="FW87" s="159">
        <v>0</v>
      </c>
      <c r="FX87" s="159">
        <v>0</v>
      </c>
      <c r="FY87" s="159">
        <v>0</v>
      </c>
      <c r="FZ87" s="159">
        <v>0</v>
      </c>
      <c r="GA87" s="159">
        <v>0</v>
      </c>
      <c r="GB87" s="159">
        <v>0</v>
      </c>
      <c r="GC87" s="159">
        <v>23000000</v>
      </c>
      <c r="GD87" s="159">
        <v>7000000</v>
      </c>
      <c r="GE87" s="159">
        <v>0</v>
      </c>
      <c r="GF87" s="159">
        <v>0</v>
      </c>
      <c r="GG87" s="159">
        <v>7000000</v>
      </c>
      <c r="GH87" s="159">
        <v>30000000</v>
      </c>
      <c r="GI87" s="159">
        <v>0</v>
      </c>
      <c r="GJ87" s="159">
        <v>0</v>
      </c>
      <c r="GK87" s="159">
        <v>0</v>
      </c>
      <c r="GL87" s="159">
        <v>0</v>
      </c>
      <c r="GM87" s="159">
        <v>0</v>
      </c>
      <c r="GN87" s="159">
        <v>0</v>
      </c>
      <c r="GO87" s="159">
        <v>0</v>
      </c>
      <c r="GP87" s="159">
        <v>0</v>
      </c>
      <c r="GQ87" s="159">
        <v>0</v>
      </c>
      <c r="GR87" s="159">
        <v>0</v>
      </c>
      <c r="GS87" s="159">
        <v>0</v>
      </c>
      <c r="GT87" s="159">
        <v>0</v>
      </c>
      <c r="GU87" s="159">
        <v>0</v>
      </c>
      <c r="GV87" s="159">
        <v>0</v>
      </c>
      <c r="GW87" s="159">
        <v>30000000</v>
      </c>
      <c r="GX87" s="160">
        <v>114000000</v>
      </c>
    </row>
    <row r="88" spans="1:206" ht="28.8">
      <c r="A88" s="156">
        <v>330202100</v>
      </c>
      <c r="B88" s="156" t="s">
        <v>1038</v>
      </c>
      <c r="C88" s="157">
        <v>84</v>
      </c>
      <c r="D88" s="158" t="str">
        <f>_xlfn.XLOOKUP(C88,'[1]Estrategico f'!B:B,'[1]Estrategico f'!U:U,"",0)</f>
        <v>Asistencias técnicas realizadas al sector bibliotecario, del libro y la lectura</v>
      </c>
      <c r="E88" s="158" t="str">
        <f>_xlfn.XLOOKUP(C88,'[1]Estrategico f'!B:B,'[1]Estrategico f'!V:V,"",0)</f>
        <v>Asistencia a bibliotecarios de la red departamental en patrimonio documental</v>
      </c>
      <c r="F88" s="159">
        <v>5000000</v>
      </c>
      <c r="G88" s="159">
        <v>22500000</v>
      </c>
      <c r="H88" s="159">
        <v>0</v>
      </c>
      <c r="I88" s="159">
        <v>0</v>
      </c>
      <c r="J88" s="159">
        <v>0</v>
      </c>
      <c r="K88" s="159">
        <v>0</v>
      </c>
      <c r="L88" s="159">
        <v>0</v>
      </c>
      <c r="M88" s="159">
        <v>0</v>
      </c>
      <c r="N88" s="159">
        <v>27500000</v>
      </c>
      <c r="O88" s="159">
        <v>3500000</v>
      </c>
      <c r="P88" s="159">
        <v>0</v>
      </c>
      <c r="Q88" s="159">
        <v>0</v>
      </c>
      <c r="R88" s="159">
        <v>3500000</v>
      </c>
      <c r="S88" s="159">
        <v>31000000</v>
      </c>
      <c r="T88" s="159">
        <v>5000000</v>
      </c>
      <c r="U88" s="159">
        <v>22500000</v>
      </c>
      <c r="V88" s="159">
        <v>0</v>
      </c>
      <c r="W88" s="159">
        <v>0</v>
      </c>
      <c r="X88" s="159">
        <v>0</v>
      </c>
      <c r="Y88" s="159">
        <v>0</v>
      </c>
      <c r="Z88" s="159">
        <v>0</v>
      </c>
      <c r="AA88" s="159">
        <v>0</v>
      </c>
      <c r="AB88" s="159">
        <v>27500000</v>
      </c>
      <c r="AC88" s="159">
        <v>3500000</v>
      </c>
      <c r="AD88" s="159">
        <v>0</v>
      </c>
      <c r="AE88" s="159">
        <v>0</v>
      </c>
      <c r="AF88" s="159">
        <v>3500000</v>
      </c>
      <c r="AG88" s="159">
        <v>31000000</v>
      </c>
      <c r="AH88" s="159">
        <v>62000000</v>
      </c>
      <c r="AI88" s="159">
        <v>2500000</v>
      </c>
      <c r="AJ88" s="159">
        <v>12500000</v>
      </c>
      <c r="AK88" s="159">
        <v>0</v>
      </c>
      <c r="AL88" s="159">
        <v>0</v>
      </c>
      <c r="AM88" s="159">
        <v>0</v>
      </c>
      <c r="AN88" s="159">
        <v>0</v>
      </c>
      <c r="AO88" s="159">
        <v>0</v>
      </c>
      <c r="AP88" s="159">
        <v>0</v>
      </c>
      <c r="AQ88" s="159">
        <v>15000000</v>
      </c>
      <c r="AR88" s="159">
        <v>2000000</v>
      </c>
      <c r="AS88" s="159">
        <v>0</v>
      </c>
      <c r="AT88" s="159">
        <v>0</v>
      </c>
      <c r="AU88" s="159">
        <v>2000000</v>
      </c>
      <c r="AV88" s="159">
        <v>17000000</v>
      </c>
      <c r="AW88" s="159">
        <v>2500000</v>
      </c>
      <c r="AX88" s="159">
        <v>12500000</v>
      </c>
      <c r="AY88" s="159">
        <v>0</v>
      </c>
      <c r="AZ88" s="159">
        <v>0</v>
      </c>
      <c r="BA88" s="159">
        <v>0</v>
      </c>
      <c r="BB88" s="159">
        <v>0</v>
      </c>
      <c r="BC88" s="159">
        <v>0</v>
      </c>
      <c r="BD88" s="159">
        <v>0</v>
      </c>
      <c r="BE88" s="159">
        <v>15000000</v>
      </c>
      <c r="BF88" s="159">
        <v>2000000</v>
      </c>
      <c r="BG88" s="159">
        <v>0</v>
      </c>
      <c r="BH88" s="159">
        <v>0</v>
      </c>
      <c r="BI88" s="159">
        <v>2000000</v>
      </c>
      <c r="BJ88" s="159">
        <v>17000000</v>
      </c>
      <c r="BK88" s="159">
        <v>2500000</v>
      </c>
      <c r="BL88" s="159">
        <v>12500000</v>
      </c>
      <c r="BM88" s="159">
        <v>0</v>
      </c>
      <c r="BN88" s="159">
        <v>0</v>
      </c>
      <c r="BO88" s="159">
        <v>0</v>
      </c>
      <c r="BP88" s="159">
        <v>0</v>
      </c>
      <c r="BQ88" s="159">
        <v>0</v>
      </c>
      <c r="BR88" s="159">
        <v>0</v>
      </c>
      <c r="BS88" s="159">
        <v>15000000</v>
      </c>
      <c r="BT88" s="159">
        <v>2000000</v>
      </c>
      <c r="BU88" s="159">
        <v>0</v>
      </c>
      <c r="BV88" s="159">
        <v>0</v>
      </c>
      <c r="BW88" s="159">
        <v>2000000</v>
      </c>
      <c r="BX88" s="159">
        <v>17000000</v>
      </c>
      <c r="BY88" s="159">
        <v>3000000</v>
      </c>
      <c r="BZ88" s="159">
        <v>12500000</v>
      </c>
      <c r="CA88" s="159">
        <v>0</v>
      </c>
      <c r="CB88" s="159">
        <v>0</v>
      </c>
      <c r="CC88" s="159">
        <v>0</v>
      </c>
      <c r="CD88" s="159">
        <v>0</v>
      </c>
      <c r="CE88" s="159">
        <v>0</v>
      </c>
      <c r="CF88" s="159">
        <v>0</v>
      </c>
      <c r="CG88" s="159">
        <v>15500000</v>
      </c>
      <c r="CH88" s="159">
        <v>1000000</v>
      </c>
      <c r="CI88" s="159">
        <v>0</v>
      </c>
      <c r="CJ88" s="159">
        <v>0</v>
      </c>
      <c r="CK88" s="159">
        <v>1000000</v>
      </c>
      <c r="CL88" s="159">
        <v>16500000</v>
      </c>
      <c r="CM88" s="159">
        <v>67500000</v>
      </c>
      <c r="CN88" s="159">
        <v>2750000</v>
      </c>
      <c r="CO88" s="159">
        <v>13750000</v>
      </c>
      <c r="CP88" s="159">
        <v>0</v>
      </c>
      <c r="CQ88" s="159">
        <v>0</v>
      </c>
      <c r="CR88" s="159">
        <v>0</v>
      </c>
      <c r="CS88" s="159">
        <v>0</v>
      </c>
      <c r="CT88" s="159">
        <v>0</v>
      </c>
      <c r="CU88" s="159">
        <v>0</v>
      </c>
      <c r="CV88" s="159">
        <v>16500000</v>
      </c>
      <c r="CW88" s="159">
        <v>1750000</v>
      </c>
      <c r="CX88" s="159">
        <v>0</v>
      </c>
      <c r="CY88" s="159" t="s">
        <v>931</v>
      </c>
      <c r="CZ88" s="159">
        <v>1750000</v>
      </c>
      <c r="DA88" s="159">
        <v>18250000</v>
      </c>
      <c r="DB88" s="159">
        <v>2750000</v>
      </c>
      <c r="DC88" s="159">
        <v>13750000</v>
      </c>
      <c r="DD88" s="159">
        <v>0</v>
      </c>
      <c r="DE88" s="159">
        <v>0</v>
      </c>
      <c r="DF88" s="159">
        <v>0</v>
      </c>
      <c r="DG88" s="159">
        <v>0</v>
      </c>
      <c r="DH88" s="159">
        <v>0</v>
      </c>
      <c r="DI88" s="159">
        <v>0</v>
      </c>
      <c r="DJ88" s="159">
        <v>16500000</v>
      </c>
      <c r="DK88" s="159">
        <v>1750000</v>
      </c>
      <c r="DL88" s="159">
        <v>0</v>
      </c>
      <c r="DM88" s="159">
        <v>0</v>
      </c>
      <c r="DN88" s="159">
        <v>1750000</v>
      </c>
      <c r="DO88" s="159">
        <v>18250000</v>
      </c>
      <c r="DP88" s="159">
        <v>2750000</v>
      </c>
      <c r="DQ88" s="159">
        <v>13750000</v>
      </c>
      <c r="DR88" s="159">
        <v>0</v>
      </c>
      <c r="DS88" s="159">
        <v>0</v>
      </c>
      <c r="DT88" s="159">
        <v>0</v>
      </c>
      <c r="DU88" s="159">
        <v>0</v>
      </c>
      <c r="DV88" s="159">
        <v>0</v>
      </c>
      <c r="DW88" s="159">
        <v>0</v>
      </c>
      <c r="DX88" s="159">
        <v>16500000</v>
      </c>
      <c r="DY88" s="159">
        <v>1750000</v>
      </c>
      <c r="DZ88" s="159">
        <v>0</v>
      </c>
      <c r="EA88" s="159">
        <v>0</v>
      </c>
      <c r="EB88" s="159">
        <v>1750000</v>
      </c>
      <c r="EC88" s="159">
        <v>18250000</v>
      </c>
      <c r="ED88" s="159">
        <v>2750000</v>
      </c>
      <c r="EE88" s="159">
        <v>13750000</v>
      </c>
      <c r="EF88" s="159">
        <v>0</v>
      </c>
      <c r="EG88" s="159">
        <v>0</v>
      </c>
      <c r="EH88" s="159">
        <v>0</v>
      </c>
      <c r="EI88" s="159">
        <v>0</v>
      </c>
      <c r="EJ88" s="159">
        <v>0</v>
      </c>
      <c r="EK88" s="159">
        <v>0</v>
      </c>
      <c r="EL88" s="159">
        <v>16500000</v>
      </c>
      <c r="EM88" s="159">
        <v>1750000</v>
      </c>
      <c r="EN88" s="159">
        <v>0</v>
      </c>
      <c r="EO88" s="159">
        <v>0</v>
      </c>
      <c r="EP88" s="159">
        <v>1750000</v>
      </c>
      <c r="EQ88" s="159">
        <v>18250000</v>
      </c>
      <c r="ER88" s="159">
        <v>73000000</v>
      </c>
      <c r="ES88" s="159">
        <v>2875000</v>
      </c>
      <c r="ET88" s="159">
        <v>15000000</v>
      </c>
      <c r="EU88" s="159">
        <v>0</v>
      </c>
      <c r="EV88" s="159">
        <v>0</v>
      </c>
      <c r="EW88" s="159">
        <v>0</v>
      </c>
      <c r="EX88" s="159">
        <v>0</v>
      </c>
      <c r="EY88" s="159">
        <v>0</v>
      </c>
      <c r="EZ88" s="159">
        <v>0</v>
      </c>
      <c r="FA88" s="159">
        <v>17875000</v>
      </c>
      <c r="FB88" s="159">
        <v>1750000</v>
      </c>
      <c r="FC88" s="159">
        <v>0</v>
      </c>
      <c r="FD88" s="159">
        <v>0</v>
      </c>
      <c r="FE88" s="159">
        <v>1750000</v>
      </c>
      <c r="FF88" s="159">
        <v>19625000</v>
      </c>
      <c r="FG88" s="159">
        <v>2875000</v>
      </c>
      <c r="FH88" s="159">
        <v>15000000</v>
      </c>
      <c r="FI88" s="159">
        <v>0</v>
      </c>
      <c r="FJ88" s="159">
        <v>0</v>
      </c>
      <c r="FK88" s="159">
        <v>0</v>
      </c>
      <c r="FL88" s="159">
        <v>0</v>
      </c>
      <c r="FM88" s="159">
        <v>0</v>
      </c>
      <c r="FN88" s="159">
        <v>0</v>
      </c>
      <c r="FO88" s="159">
        <v>17875000</v>
      </c>
      <c r="FP88" s="159">
        <v>1750000</v>
      </c>
      <c r="FQ88" s="159">
        <v>0</v>
      </c>
      <c r="FR88" s="159">
        <v>0</v>
      </c>
      <c r="FS88" s="159">
        <v>1750000</v>
      </c>
      <c r="FT88" s="159">
        <v>19625000</v>
      </c>
      <c r="FU88" s="159">
        <v>2875000</v>
      </c>
      <c r="FV88" s="159">
        <v>15000000</v>
      </c>
      <c r="FW88" s="159">
        <v>0</v>
      </c>
      <c r="FX88" s="159">
        <v>0</v>
      </c>
      <c r="FY88" s="159">
        <v>0</v>
      </c>
      <c r="FZ88" s="159">
        <v>0</v>
      </c>
      <c r="GA88" s="159">
        <v>0</v>
      </c>
      <c r="GB88" s="159">
        <v>0</v>
      </c>
      <c r="GC88" s="159">
        <v>17875000</v>
      </c>
      <c r="GD88" s="159">
        <v>1750000</v>
      </c>
      <c r="GE88" s="159">
        <v>0</v>
      </c>
      <c r="GF88" s="159">
        <v>0</v>
      </c>
      <c r="GG88" s="159">
        <v>1750000</v>
      </c>
      <c r="GH88" s="159">
        <v>19625000</v>
      </c>
      <c r="GI88" s="159">
        <v>2875000</v>
      </c>
      <c r="GJ88" s="159">
        <v>15000000</v>
      </c>
      <c r="GK88" s="159">
        <v>0</v>
      </c>
      <c r="GL88" s="159">
        <v>0</v>
      </c>
      <c r="GM88" s="159">
        <v>0</v>
      </c>
      <c r="GN88" s="159">
        <v>0</v>
      </c>
      <c r="GO88" s="159">
        <v>0</v>
      </c>
      <c r="GP88" s="159">
        <v>0</v>
      </c>
      <c r="GQ88" s="159">
        <v>17875000</v>
      </c>
      <c r="GR88" s="159">
        <v>1750000</v>
      </c>
      <c r="GS88" s="159">
        <v>0</v>
      </c>
      <c r="GT88" s="159">
        <v>0</v>
      </c>
      <c r="GU88" s="159">
        <v>1750000</v>
      </c>
      <c r="GV88" s="159">
        <v>19625000</v>
      </c>
      <c r="GW88" s="159">
        <v>78500000</v>
      </c>
      <c r="GX88" s="160">
        <v>281000000</v>
      </c>
    </row>
    <row r="89" spans="1:206">
      <c r="A89" s="156">
        <v>330203400</v>
      </c>
      <c r="B89" s="156" t="s">
        <v>1038</v>
      </c>
      <c r="C89" s="157">
        <v>85</v>
      </c>
      <c r="D89" s="158" t="str">
        <f>_xlfn.XLOOKUP(C89,'[1]Estrategico f'!B:B,'[1]Estrategico f'!U:U,"",0)</f>
        <v>Museos ampliados (Puente de Boyacá)</v>
      </c>
      <c r="E89" s="158" t="str">
        <f>_xlfn.XLOOKUP(C89,'[1]Estrategico f'!B:B,'[1]Estrategico f'!V:V,"",0)</f>
        <v>Museo ampliado del Puente de Boyacá</v>
      </c>
      <c r="F89" s="159">
        <v>0</v>
      </c>
      <c r="G89" s="159">
        <v>0</v>
      </c>
      <c r="H89" s="159">
        <v>0</v>
      </c>
      <c r="I89" s="159">
        <v>0</v>
      </c>
      <c r="J89" s="159">
        <v>0</v>
      </c>
      <c r="K89" s="159">
        <v>0</v>
      </c>
      <c r="L89" s="159">
        <v>0</v>
      </c>
      <c r="M89" s="159">
        <v>0</v>
      </c>
      <c r="N89" s="159">
        <v>0</v>
      </c>
      <c r="O89" s="159">
        <v>0</v>
      </c>
      <c r="P89" s="159">
        <v>0</v>
      </c>
      <c r="Q89" s="159">
        <v>0</v>
      </c>
      <c r="R89" s="159">
        <v>0</v>
      </c>
      <c r="S89" s="159">
        <v>0</v>
      </c>
      <c r="T89" s="159">
        <v>0</v>
      </c>
      <c r="U89" s="159">
        <v>0</v>
      </c>
      <c r="V89" s="159">
        <v>0</v>
      </c>
      <c r="W89" s="159">
        <v>0</v>
      </c>
      <c r="X89" s="159">
        <v>0</v>
      </c>
      <c r="Y89" s="159">
        <v>0</v>
      </c>
      <c r="Z89" s="159">
        <v>0</v>
      </c>
      <c r="AA89" s="159">
        <v>0</v>
      </c>
      <c r="AB89" s="159">
        <v>0</v>
      </c>
      <c r="AC89" s="159">
        <v>7000000</v>
      </c>
      <c r="AD89" s="159">
        <v>0</v>
      </c>
      <c r="AE89" s="159">
        <v>0</v>
      </c>
      <c r="AF89" s="159">
        <v>7000000</v>
      </c>
      <c r="AG89" s="159">
        <v>7000000</v>
      </c>
      <c r="AH89" s="159">
        <v>7000000</v>
      </c>
      <c r="AI89" s="159">
        <v>0</v>
      </c>
      <c r="AJ89" s="159">
        <v>0</v>
      </c>
      <c r="AK89" s="159">
        <v>0</v>
      </c>
      <c r="AL89" s="159">
        <v>0</v>
      </c>
      <c r="AM89" s="159">
        <v>0</v>
      </c>
      <c r="AN89" s="159">
        <v>0</v>
      </c>
      <c r="AO89" s="159">
        <v>0</v>
      </c>
      <c r="AP89" s="159">
        <v>0</v>
      </c>
      <c r="AQ89" s="159">
        <v>0</v>
      </c>
      <c r="AR89" s="159">
        <v>0</v>
      </c>
      <c r="AS89" s="159">
        <v>0</v>
      </c>
      <c r="AT89" s="159">
        <v>0</v>
      </c>
      <c r="AU89" s="159">
        <v>0</v>
      </c>
      <c r="AV89" s="159">
        <v>0</v>
      </c>
      <c r="AW89" s="159">
        <v>0</v>
      </c>
      <c r="AX89" s="159">
        <v>0</v>
      </c>
      <c r="AY89" s="159">
        <v>0</v>
      </c>
      <c r="AZ89" s="159">
        <v>0</v>
      </c>
      <c r="BA89" s="159">
        <v>0</v>
      </c>
      <c r="BB89" s="159">
        <v>0</v>
      </c>
      <c r="BC89" s="159">
        <v>0</v>
      </c>
      <c r="BD89" s="159">
        <v>0</v>
      </c>
      <c r="BE89" s="159">
        <v>0</v>
      </c>
      <c r="BF89" s="159">
        <v>0</v>
      </c>
      <c r="BG89" s="159">
        <v>0</v>
      </c>
      <c r="BH89" s="159">
        <v>0</v>
      </c>
      <c r="BI89" s="159">
        <v>0</v>
      </c>
      <c r="BJ89" s="159">
        <v>0</v>
      </c>
      <c r="BK89" s="159">
        <v>0</v>
      </c>
      <c r="BL89" s="159">
        <v>0</v>
      </c>
      <c r="BM89" s="159">
        <v>0</v>
      </c>
      <c r="BN89" s="159">
        <v>0</v>
      </c>
      <c r="BO89" s="159">
        <v>0</v>
      </c>
      <c r="BP89" s="159">
        <v>0</v>
      </c>
      <c r="BQ89" s="159">
        <v>0</v>
      </c>
      <c r="BR89" s="159">
        <v>0</v>
      </c>
      <c r="BS89" s="159">
        <v>0</v>
      </c>
      <c r="BT89" s="159">
        <v>0</v>
      </c>
      <c r="BU89" s="159">
        <v>0</v>
      </c>
      <c r="BV89" s="159">
        <v>0</v>
      </c>
      <c r="BW89" s="159">
        <v>0</v>
      </c>
      <c r="BX89" s="159">
        <v>0</v>
      </c>
      <c r="BY89" s="159">
        <v>0</v>
      </c>
      <c r="BZ89" s="159">
        <v>0</v>
      </c>
      <c r="CA89" s="159">
        <v>0</v>
      </c>
      <c r="CB89" s="159">
        <v>0</v>
      </c>
      <c r="CC89" s="159">
        <v>0</v>
      </c>
      <c r="CD89" s="159">
        <v>0</v>
      </c>
      <c r="CE89" s="159">
        <v>0</v>
      </c>
      <c r="CF89" s="159">
        <v>0</v>
      </c>
      <c r="CG89" s="159">
        <v>0</v>
      </c>
      <c r="CH89" s="159">
        <v>7000000</v>
      </c>
      <c r="CI89" s="159">
        <v>0</v>
      </c>
      <c r="CJ89" s="159">
        <v>0</v>
      </c>
      <c r="CK89" s="159">
        <v>7000000</v>
      </c>
      <c r="CL89" s="159">
        <v>7000000</v>
      </c>
      <c r="CM89" s="159">
        <v>7000000</v>
      </c>
      <c r="CN89" s="159">
        <v>0</v>
      </c>
      <c r="CO89" s="159">
        <v>0</v>
      </c>
      <c r="CP89" s="159">
        <v>0</v>
      </c>
      <c r="CQ89" s="159">
        <v>0</v>
      </c>
      <c r="CR89" s="159">
        <v>0</v>
      </c>
      <c r="CS89" s="159">
        <v>0</v>
      </c>
      <c r="CT89" s="159">
        <v>0</v>
      </c>
      <c r="CU89" s="159">
        <v>0</v>
      </c>
      <c r="CV89" s="159">
        <v>0</v>
      </c>
      <c r="CW89" s="159">
        <v>0</v>
      </c>
      <c r="CX89" s="159">
        <v>0</v>
      </c>
      <c r="CY89" s="159" t="s">
        <v>931</v>
      </c>
      <c r="CZ89" s="159">
        <v>0</v>
      </c>
      <c r="DA89" s="159">
        <v>0</v>
      </c>
      <c r="DB89" s="159">
        <v>0</v>
      </c>
      <c r="DC89" s="159">
        <v>0</v>
      </c>
      <c r="DD89" s="159">
        <v>0</v>
      </c>
      <c r="DE89" s="159">
        <v>0</v>
      </c>
      <c r="DF89" s="159">
        <v>0</v>
      </c>
      <c r="DG89" s="159">
        <v>0</v>
      </c>
      <c r="DH89" s="159">
        <v>0</v>
      </c>
      <c r="DI89" s="159">
        <v>0</v>
      </c>
      <c r="DJ89" s="159">
        <v>0</v>
      </c>
      <c r="DK89" s="159">
        <v>0</v>
      </c>
      <c r="DL89" s="159">
        <v>0</v>
      </c>
      <c r="DM89" s="159">
        <v>0</v>
      </c>
      <c r="DN89" s="159">
        <v>0</v>
      </c>
      <c r="DO89" s="159">
        <v>0</v>
      </c>
      <c r="DP89" s="159">
        <v>0</v>
      </c>
      <c r="DQ89" s="159">
        <v>0</v>
      </c>
      <c r="DR89" s="159">
        <v>0</v>
      </c>
      <c r="DS89" s="159">
        <v>0</v>
      </c>
      <c r="DT89" s="159">
        <v>0</v>
      </c>
      <c r="DU89" s="159">
        <v>0</v>
      </c>
      <c r="DV89" s="159">
        <v>0</v>
      </c>
      <c r="DW89" s="159">
        <v>0</v>
      </c>
      <c r="DX89" s="159">
        <v>0</v>
      </c>
      <c r="DY89" s="159">
        <v>0</v>
      </c>
      <c r="DZ89" s="159">
        <v>0</v>
      </c>
      <c r="EA89" s="159">
        <v>0</v>
      </c>
      <c r="EB89" s="159">
        <v>0</v>
      </c>
      <c r="EC89" s="159">
        <v>0</v>
      </c>
      <c r="ED89" s="159">
        <v>17000000</v>
      </c>
      <c r="EE89" s="159">
        <v>200000000</v>
      </c>
      <c r="EF89" s="159">
        <v>0</v>
      </c>
      <c r="EG89" s="159">
        <v>0</v>
      </c>
      <c r="EH89" s="159">
        <v>0</v>
      </c>
      <c r="EI89" s="159">
        <v>0</v>
      </c>
      <c r="EJ89" s="159">
        <v>0</v>
      </c>
      <c r="EK89" s="159">
        <v>0</v>
      </c>
      <c r="EL89" s="159">
        <v>217000000</v>
      </c>
      <c r="EM89" s="159">
        <v>7000000</v>
      </c>
      <c r="EN89" s="159">
        <v>0</v>
      </c>
      <c r="EO89" s="159">
        <v>0</v>
      </c>
      <c r="EP89" s="159">
        <v>7000000</v>
      </c>
      <c r="EQ89" s="159">
        <v>224000000</v>
      </c>
      <c r="ER89" s="159">
        <v>224000000</v>
      </c>
      <c r="ES89" s="159">
        <v>0</v>
      </c>
      <c r="ET89" s="159">
        <v>0</v>
      </c>
      <c r="EU89" s="159">
        <v>0</v>
      </c>
      <c r="EV89" s="159">
        <v>0</v>
      </c>
      <c r="EW89" s="159">
        <v>0</v>
      </c>
      <c r="EX89" s="159">
        <v>0</v>
      </c>
      <c r="EY89" s="159">
        <v>0</v>
      </c>
      <c r="EZ89" s="159">
        <v>0</v>
      </c>
      <c r="FA89" s="159">
        <v>0</v>
      </c>
      <c r="FB89" s="159">
        <v>0</v>
      </c>
      <c r="FC89" s="159">
        <v>0</v>
      </c>
      <c r="FD89" s="159">
        <v>0</v>
      </c>
      <c r="FE89" s="159">
        <v>0</v>
      </c>
      <c r="FF89" s="159">
        <v>0</v>
      </c>
      <c r="FG89" s="159">
        <v>0</v>
      </c>
      <c r="FH89" s="159">
        <v>0</v>
      </c>
      <c r="FI89" s="159">
        <v>0</v>
      </c>
      <c r="FJ89" s="159">
        <v>0</v>
      </c>
      <c r="FK89" s="159">
        <v>0</v>
      </c>
      <c r="FL89" s="159">
        <v>0</v>
      </c>
      <c r="FM89" s="159">
        <v>0</v>
      </c>
      <c r="FN89" s="159">
        <v>0</v>
      </c>
      <c r="FO89" s="159">
        <v>0</v>
      </c>
      <c r="FP89" s="159">
        <v>0</v>
      </c>
      <c r="FQ89" s="159">
        <v>0</v>
      </c>
      <c r="FR89" s="159">
        <v>0</v>
      </c>
      <c r="FS89" s="159">
        <v>0</v>
      </c>
      <c r="FT89" s="159">
        <v>0</v>
      </c>
      <c r="FU89" s="159">
        <v>0</v>
      </c>
      <c r="FV89" s="159">
        <v>0</v>
      </c>
      <c r="FW89" s="159">
        <v>0</v>
      </c>
      <c r="FX89" s="159">
        <v>0</v>
      </c>
      <c r="FY89" s="159">
        <v>0</v>
      </c>
      <c r="FZ89" s="159">
        <v>0</v>
      </c>
      <c r="GA89" s="159">
        <v>0</v>
      </c>
      <c r="GB89" s="159">
        <v>0</v>
      </c>
      <c r="GC89" s="159">
        <v>0</v>
      </c>
      <c r="GD89" s="159">
        <v>0</v>
      </c>
      <c r="GE89" s="159">
        <v>0</v>
      </c>
      <c r="GF89" s="159">
        <v>0</v>
      </c>
      <c r="GG89" s="159">
        <v>0</v>
      </c>
      <c r="GH89" s="159">
        <v>0</v>
      </c>
      <c r="GI89" s="159">
        <v>18000000</v>
      </c>
      <c r="GJ89" s="159">
        <v>0</v>
      </c>
      <c r="GK89" s="159">
        <v>0</v>
      </c>
      <c r="GL89" s="159">
        <v>0</v>
      </c>
      <c r="GM89" s="159">
        <v>0</v>
      </c>
      <c r="GN89" s="159">
        <v>0</v>
      </c>
      <c r="GO89" s="159">
        <v>0</v>
      </c>
      <c r="GP89" s="159">
        <v>0</v>
      </c>
      <c r="GQ89" s="159">
        <v>18000000</v>
      </c>
      <c r="GR89" s="159">
        <v>7000000</v>
      </c>
      <c r="GS89" s="159">
        <v>0</v>
      </c>
      <c r="GT89" s="159">
        <v>0</v>
      </c>
      <c r="GU89" s="159">
        <v>7000000</v>
      </c>
      <c r="GV89" s="159">
        <v>25000000</v>
      </c>
      <c r="GW89" s="159">
        <v>25000000</v>
      </c>
      <c r="GX89" s="160">
        <v>263000000</v>
      </c>
    </row>
    <row r="90" spans="1:206" ht="28.8">
      <c r="A90" s="156">
        <v>330204200</v>
      </c>
      <c r="B90" s="156" t="s">
        <v>1038</v>
      </c>
      <c r="C90" s="157">
        <v>86</v>
      </c>
      <c r="D90" s="158" t="str">
        <f>_xlfn.XLOOKUP(C90,'[1]Estrategico f'!B:B,'[1]Estrategico f'!U:U,"",0)</f>
        <v>Asistencias técnicas realizadas a entidades territoriales (Arqueología)</v>
      </c>
      <c r="E90" s="158" t="str">
        <f>_xlfn.XLOOKUP(C90,'[1]Estrategico f'!B:B,'[1]Estrategico f'!V:V,"",0)</f>
        <v>Asistencia a municipios en patrimonio arqueológico</v>
      </c>
      <c r="F90" s="159">
        <v>7500000</v>
      </c>
      <c r="G90" s="159">
        <v>25000000</v>
      </c>
      <c r="H90" s="159">
        <v>0</v>
      </c>
      <c r="I90" s="159">
        <v>0</v>
      </c>
      <c r="J90" s="159">
        <v>0</v>
      </c>
      <c r="K90" s="159">
        <v>0</v>
      </c>
      <c r="L90" s="159">
        <v>0</v>
      </c>
      <c r="M90" s="159">
        <v>0</v>
      </c>
      <c r="N90" s="159">
        <v>32500000</v>
      </c>
      <c r="O90" s="159">
        <v>3500000</v>
      </c>
      <c r="P90" s="159">
        <v>0</v>
      </c>
      <c r="Q90" s="159">
        <v>0</v>
      </c>
      <c r="R90" s="159">
        <v>3500000</v>
      </c>
      <c r="S90" s="159">
        <v>36000000</v>
      </c>
      <c r="T90" s="159">
        <v>7500000</v>
      </c>
      <c r="U90" s="159">
        <v>25000000</v>
      </c>
      <c r="V90" s="159">
        <v>0</v>
      </c>
      <c r="W90" s="159">
        <v>0</v>
      </c>
      <c r="X90" s="159">
        <v>0</v>
      </c>
      <c r="Y90" s="159">
        <v>0</v>
      </c>
      <c r="Z90" s="159">
        <v>0</v>
      </c>
      <c r="AA90" s="159">
        <v>0</v>
      </c>
      <c r="AB90" s="159">
        <v>32500000</v>
      </c>
      <c r="AC90" s="159">
        <v>3500000</v>
      </c>
      <c r="AD90" s="159">
        <v>0</v>
      </c>
      <c r="AE90" s="159">
        <v>0</v>
      </c>
      <c r="AF90" s="159">
        <v>3500000</v>
      </c>
      <c r="AG90" s="159">
        <v>36000000</v>
      </c>
      <c r="AH90" s="159">
        <v>72000000</v>
      </c>
      <c r="AI90" s="159">
        <v>0</v>
      </c>
      <c r="AJ90" s="159">
        <v>0</v>
      </c>
      <c r="AK90" s="159">
        <v>0</v>
      </c>
      <c r="AL90" s="159">
        <v>0</v>
      </c>
      <c r="AM90" s="159">
        <v>0</v>
      </c>
      <c r="AN90" s="159">
        <v>0</v>
      </c>
      <c r="AO90" s="159">
        <v>0</v>
      </c>
      <c r="AP90" s="159">
        <v>0</v>
      </c>
      <c r="AQ90" s="159">
        <v>0</v>
      </c>
      <c r="AR90" s="159">
        <v>0</v>
      </c>
      <c r="AS90" s="159">
        <v>0</v>
      </c>
      <c r="AT90" s="159">
        <v>0</v>
      </c>
      <c r="AU90" s="159">
        <v>0</v>
      </c>
      <c r="AV90" s="159">
        <v>0</v>
      </c>
      <c r="AW90" s="159">
        <v>8000000</v>
      </c>
      <c r="AX90" s="159">
        <v>50000000</v>
      </c>
      <c r="AY90" s="159">
        <v>0</v>
      </c>
      <c r="AZ90" s="159">
        <v>0</v>
      </c>
      <c r="BA90" s="159">
        <v>0</v>
      </c>
      <c r="BB90" s="159">
        <v>0</v>
      </c>
      <c r="BC90" s="159">
        <v>0</v>
      </c>
      <c r="BD90" s="159">
        <v>0</v>
      </c>
      <c r="BE90" s="159">
        <v>58000000</v>
      </c>
      <c r="BF90" s="159">
        <v>3500000</v>
      </c>
      <c r="BG90" s="159">
        <v>0</v>
      </c>
      <c r="BH90" s="159">
        <v>0</v>
      </c>
      <c r="BI90" s="159">
        <v>3500000</v>
      </c>
      <c r="BJ90" s="159">
        <v>61500000</v>
      </c>
      <c r="BK90" s="159">
        <v>8000000</v>
      </c>
      <c r="BL90" s="159">
        <v>50000000</v>
      </c>
      <c r="BM90" s="159">
        <v>0</v>
      </c>
      <c r="BN90" s="159">
        <v>0</v>
      </c>
      <c r="BO90" s="159">
        <v>0</v>
      </c>
      <c r="BP90" s="159">
        <v>0</v>
      </c>
      <c r="BQ90" s="159">
        <v>0</v>
      </c>
      <c r="BR90" s="159">
        <v>0</v>
      </c>
      <c r="BS90" s="159">
        <v>58000000</v>
      </c>
      <c r="BT90" s="159">
        <v>3500000</v>
      </c>
      <c r="BU90" s="159">
        <v>0</v>
      </c>
      <c r="BV90" s="159">
        <v>0</v>
      </c>
      <c r="BW90" s="159">
        <v>3500000</v>
      </c>
      <c r="BX90" s="159">
        <v>61500000</v>
      </c>
      <c r="BY90" s="159">
        <v>0</v>
      </c>
      <c r="BZ90" s="159">
        <v>0</v>
      </c>
      <c r="CA90" s="159">
        <v>0</v>
      </c>
      <c r="CB90" s="159">
        <v>0</v>
      </c>
      <c r="CC90" s="159">
        <v>0</v>
      </c>
      <c r="CD90" s="159">
        <v>0</v>
      </c>
      <c r="CE90" s="159">
        <v>0</v>
      </c>
      <c r="CF90" s="159">
        <v>0</v>
      </c>
      <c r="CG90" s="159">
        <v>0</v>
      </c>
      <c r="CH90" s="159">
        <v>0</v>
      </c>
      <c r="CI90" s="159">
        <v>0</v>
      </c>
      <c r="CJ90" s="159">
        <v>0</v>
      </c>
      <c r="CK90" s="159">
        <v>0</v>
      </c>
      <c r="CL90" s="159">
        <v>0</v>
      </c>
      <c r="CM90" s="159">
        <v>123000000</v>
      </c>
      <c r="CN90" s="159">
        <v>0</v>
      </c>
      <c r="CO90" s="159">
        <v>0</v>
      </c>
      <c r="CP90" s="159">
        <v>0</v>
      </c>
      <c r="CQ90" s="159">
        <v>0</v>
      </c>
      <c r="CR90" s="159">
        <v>0</v>
      </c>
      <c r="CS90" s="159">
        <v>0</v>
      </c>
      <c r="CT90" s="159">
        <v>0</v>
      </c>
      <c r="CU90" s="159">
        <v>0</v>
      </c>
      <c r="CV90" s="159">
        <v>0</v>
      </c>
      <c r="CW90" s="159">
        <v>0</v>
      </c>
      <c r="CX90" s="159">
        <v>0</v>
      </c>
      <c r="CY90" s="159" t="s">
        <v>931</v>
      </c>
      <c r="CZ90" s="159">
        <v>0</v>
      </c>
      <c r="DA90" s="159">
        <v>0</v>
      </c>
      <c r="DB90" s="159">
        <v>8500000</v>
      </c>
      <c r="DC90" s="159">
        <v>50000000</v>
      </c>
      <c r="DD90" s="159">
        <v>0</v>
      </c>
      <c r="DE90" s="159">
        <v>0</v>
      </c>
      <c r="DF90" s="159">
        <v>0</v>
      </c>
      <c r="DG90" s="159">
        <v>0</v>
      </c>
      <c r="DH90" s="159">
        <v>0</v>
      </c>
      <c r="DI90" s="159">
        <v>0</v>
      </c>
      <c r="DJ90" s="159">
        <v>58500000</v>
      </c>
      <c r="DK90" s="159">
        <v>3500000</v>
      </c>
      <c r="DL90" s="159">
        <v>0</v>
      </c>
      <c r="DM90" s="159">
        <v>0</v>
      </c>
      <c r="DN90" s="159">
        <v>3500000</v>
      </c>
      <c r="DO90" s="159">
        <v>62000000</v>
      </c>
      <c r="DP90" s="159">
        <v>8500000</v>
      </c>
      <c r="DQ90" s="159">
        <v>50000000</v>
      </c>
      <c r="DR90" s="159">
        <v>0</v>
      </c>
      <c r="DS90" s="159">
        <v>0</v>
      </c>
      <c r="DT90" s="159">
        <v>0</v>
      </c>
      <c r="DU90" s="159">
        <v>0</v>
      </c>
      <c r="DV90" s="159">
        <v>0</v>
      </c>
      <c r="DW90" s="159">
        <v>0</v>
      </c>
      <c r="DX90" s="159">
        <v>58500000</v>
      </c>
      <c r="DY90" s="159">
        <v>3500000</v>
      </c>
      <c r="DZ90" s="159">
        <v>0</v>
      </c>
      <c r="EA90" s="159">
        <v>0</v>
      </c>
      <c r="EB90" s="159">
        <v>3500000</v>
      </c>
      <c r="EC90" s="159">
        <v>62000000</v>
      </c>
      <c r="ED90" s="159">
        <v>0</v>
      </c>
      <c r="EE90" s="159">
        <v>0</v>
      </c>
      <c r="EF90" s="159">
        <v>0</v>
      </c>
      <c r="EG90" s="159">
        <v>0</v>
      </c>
      <c r="EH90" s="159">
        <v>0</v>
      </c>
      <c r="EI90" s="159">
        <v>0</v>
      </c>
      <c r="EJ90" s="159">
        <v>0</v>
      </c>
      <c r="EK90" s="159">
        <v>0</v>
      </c>
      <c r="EL90" s="159">
        <v>0</v>
      </c>
      <c r="EM90" s="159">
        <v>0</v>
      </c>
      <c r="EN90" s="159">
        <v>0</v>
      </c>
      <c r="EO90" s="159">
        <v>0</v>
      </c>
      <c r="EP90" s="159">
        <v>0</v>
      </c>
      <c r="EQ90" s="159">
        <v>0</v>
      </c>
      <c r="ER90" s="159">
        <v>124000000</v>
      </c>
      <c r="ES90" s="159">
        <v>0</v>
      </c>
      <c r="ET90" s="159">
        <v>0</v>
      </c>
      <c r="EU90" s="159">
        <v>0</v>
      </c>
      <c r="EV90" s="159">
        <v>0</v>
      </c>
      <c r="EW90" s="159">
        <v>0</v>
      </c>
      <c r="EX90" s="159">
        <v>0</v>
      </c>
      <c r="EY90" s="159">
        <v>0</v>
      </c>
      <c r="EZ90" s="159">
        <v>0</v>
      </c>
      <c r="FA90" s="159">
        <v>0</v>
      </c>
      <c r="FB90" s="159">
        <v>0</v>
      </c>
      <c r="FC90" s="159">
        <v>0</v>
      </c>
      <c r="FD90" s="159">
        <v>0</v>
      </c>
      <c r="FE90" s="159">
        <v>0</v>
      </c>
      <c r="FF90" s="159">
        <v>0</v>
      </c>
      <c r="FG90" s="159">
        <v>9000000</v>
      </c>
      <c r="FH90" s="159">
        <v>50000000</v>
      </c>
      <c r="FI90" s="159">
        <v>0</v>
      </c>
      <c r="FJ90" s="159">
        <v>0</v>
      </c>
      <c r="FK90" s="159">
        <v>0</v>
      </c>
      <c r="FL90" s="159">
        <v>0</v>
      </c>
      <c r="FM90" s="159">
        <v>0</v>
      </c>
      <c r="FN90" s="159">
        <v>0</v>
      </c>
      <c r="FO90" s="159">
        <v>59000000</v>
      </c>
      <c r="FP90" s="159">
        <v>3500000</v>
      </c>
      <c r="FQ90" s="159">
        <v>0</v>
      </c>
      <c r="FR90" s="159">
        <v>0</v>
      </c>
      <c r="FS90" s="159">
        <v>3500000</v>
      </c>
      <c r="FT90" s="159">
        <v>62500000</v>
      </c>
      <c r="FU90" s="159">
        <v>9000000</v>
      </c>
      <c r="FV90" s="159">
        <v>50000000</v>
      </c>
      <c r="FW90" s="159">
        <v>0</v>
      </c>
      <c r="FX90" s="159">
        <v>0</v>
      </c>
      <c r="FY90" s="159">
        <v>0</v>
      </c>
      <c r="FZ90" s="159">
        <v>0</v>
      </c>
      <c r="GA90" s="159">
        <v>0</v>
      </c>
      <c r="GB90" s="159">
        <v>0</v>
      </c>
      <c r="GC90" s="159">
        <v>59000000</v>
      </c>
      <c r="GD90" s="159">
        <v>3500000</v>
      </c>
      <c r="GE90" s="159">
        <v>0</v>
      </c>
      <c r="GF90" s="159">
        <v>0</v>
      </c>
      <c r="GG90" s="159">
        <v>3500000</v>
      </c>
      <c r="GH90" s="159">
        <v>62500000</v>
      </c>
      <c r="GI90" s="159">
        <v>0</v>
      </c>
      <c r="GJ90" s="159">
        <v>0</v>
      </c>
      <c r="GK90" s="159">
        <v>0</v>
      </c>
      <c r="GL90" s="159">
        <v>0</v>
      </c>
      <c r="GM90" s="159">
        <v>0</v>
      </c>
      <c r="GN90" s="159">
        <v>0</v>
      </c>
      <c r="GO90" s="159">
        <v>0</v>
      </c>
      <c r="GP90" s="159">
        <v>0</v>
      </c>
      <c r="GQ90" s="159">
        <v>0</v>
      </c>
      <c r="GR90" s="159">
        <v>0</v>
      </c>
      <c r="GS90" s="159">
        <v>0</v>
      </c>
      <c r="GT90" s="159">
        <v>0</v>
      </c>
      <c r="GU90" s="159">
        <v>0</v>
      </c>
      <c r="GV90" s="159">
        <v>0</v>
      </c>
      <c r="GW90" s="159">
        <v>125000000</v>
      </c>
      <c r="GX90" s="160">
        <v>444000000</v>
      </c>
    </row>
    <row r="91" spans="1:206" ht="28.8">
      <c r="A91" s="156">
        <v>330204900</v>
      </c>
      <c r="B91" s="156" t="s">
        <v>1038</v>
      </c>
      <c r="C91" s="157">
        <v>87</v>
      </c>
      <c r="D91" s="158" t="str">
        <f>_xlfn.XLOOKUP(C91,'[1]Estrategico f'!B:B,'[1]Estrategico f'!U:U,"",0)</f>
        <v>Procesos de salvaguardia efectiva del patrimonio inmaterial realizados</v>
      </c>
      <c r="E91" s="158" t="str">
        <f>_xlfn.XLOOKUP(C91,'[1]Estrategico f'!B:B,'[1]Estrategico f'!V:V,"",0)</f>
        <v>Inventarios de patrimonio inmaterial</v>
      </c>
      <c r="F91" s="159">
        <v>0</v>
      </c>
      <c r="G91" s="159">
        <v>0</v>
      </c>
      <c r="H91" s="159">
        <v>0</v>
      </c>
      <c r="I91" s="159">
        <v>0</v>
      </c>
      <c r="J91" s="159">
        <v>0</v>
      </c>
      <c r="K91" s="159">
        <v>0</v>
      </c>
      <c r="L91" s="159">
        <v>0</v>
      </c>
      <c r="M91" s="159">
        <v>0</v>
      </c>
      <c r="N91" s="159">
        <v>0</v>
      </c>
      <c r="O91" s="159">
        <v>0</v>
      </c>
      <c r="P91" s="159">
        <v>0</v>
      </c>
      <c r="Q91" s="159">
        <v>0</v>
      </c>
      <c r="R91" s="159">
        <v>0</v>
      </c>
      <c r="S91" s="159">
        <v>0</v>
      </c>
      <c r="T91" s="159">
        <v>45000000</v>
      </c>
      <c r="U91" s="159">
        <v>195000000</v>
      </c>
      <c r="V91" s="159">
        <v>0</v>
      </c>
      <c r="W91" s="159">
        <v>0</v>
      </c>
      <c r="X91" s="159">
        <v>0</v>
      </c>
      <c r="Y91" s="159">
        <v>0</v>
      </c>
      <c r="Z91" s="159">
        <v>0</v>
      </c>
      <c r="AA91" s="159">
        <v>0</v>
      </c>
      <c r="AB91" s="159">
        <v>240000000</v>
      </c>
      <c r="AC91" s="159">
        <v>7000000</v>
      </c>
      <c r="AD91" s="159">
        <v>0</v>
      </c>
      <c r="AE91" s="159">
        <v>0</v>
      </c>
      <c r="AF91" s="159">
        <v>7000000</v>
      </c>
      <c r="AG91" s="159">
        <v>247000000</v>
      </c>
      <c r="AH91" s="159">
        <v>247000000</v>
      </c>
      <c r="AI91" s="159">
        <v>0</v>
      </c>
      <c r="AJ91" s="159">
        <v>0</v>
      </c>
      <c r="AK91" s="159">
        <v>0</v>
      </c>
      <c r="AL91" s="159">
        <v>0</v>
      </c>
      <c r="AM91" s="159">
        <v>0</v>
      </c>
      <c r="AN91" s="159">
        <v>0</v>
      </c>
      <c r="AO91" s="159">
        <v>0</v>
      </c>
      <c r="AP91" s="159">
        <v>0</v>
      </c>
      <c r="AQ91" s="159">
        <v>0</v>
      </c>
      <c r="AR91" s="159">
        <v>0</v>
      </c>
      <c r="AS91" s="159">
        <v>0</v>
      </c>
      <c r="AT91" s="159">
        <v>0</v>
      </c>
      <c r="AU91" s="159">
        <v>0</v>
      </c>
      <c r="AV91" s="159">
        <v>0</v>
      </c>
      <c r="AW91" s="159">
        <v>0</v>
      </c>
      <c r="AX91" s="159">
        <v>0</v>
      </c>
      <c r="AY91" s="159">
        <v>0</v>
      </c>
      <c r="AZ91" s="159">
        <v>0</v>
      </c>
      <c r="BA91" s="159">
        <v>0</v>
      </c>
      <c r="BB91" s="159">
        <v>0</v>
      </c>
      <c r="BC91" s="159">
        <v>0</v>
      </c>
      <c r="BD91" s="159">
        <v>0</v>
      </c>
      <c r="BE91" s="159">
        <v>0</v>
      </c>
      <c r="BF91" s="159">
        <v>0</v>
      </c>
      <c r="BG91" s="159">
        <v>0</v>
      </c>
      <c r="BH91" s="159">
        <v>0</v>
      </c>
      <c r="BI91" s="159">
        <v>0</v>
      </c>
      <c r="BJ91" s="159">
        <v>0</v>
      </c>
      <c r="BK91" s="159">
        <v>0</v>
      </c>
      <c r="BL91" s="159">
        <v>0</v>
      </c>
      <c r="BM91" s="159">
        <v>0</v>
      </c>
      <c r="BN91" s="159">
        <v>0</v>
      </c>
      <c r="BO91" s="159">
        <v>0</v>
      </c>
      <c r="BP91" s="159">
        <v>0</v>
      </c>
      <c r="BQ91" s="159">
        <v>0</v>
      </c>
      <c r="BR91" s="159">
        <v>0</v>
      </c>
      <c r="BS91" s="159">
        <v>0</v>
      </c>
      <c r="BT91" s="159">
        <v>0</v>
      </c>
      <c r="BU91" s="159">
        <v>0</v>
      </c>
      <c r="BV91" s="159">
        <v>0</v>
      </c>
      <c r="BW91" s="159">
        <v>0</v>
      </c>
      <c r="BX91" s="159">
        <v>0</v>
      </c>
      <c r="BY91" s="159">
        <v>48000000</v>
      </c>
      <c r="BZ91" s="159">
        <v>195000000</v>
      </c>
      <c r="CA91" s="159">
        <v>0</v>
      </c>
      <c r="CB91" s="159">
        <v>0</v>
      </c>
      <c r="CC91" s="159">
        <v>0</v>
      </c>
      <c r="CD91" s="159">
        <v>0</v>
      </c>
      <c r="CE91" s="159">
        <v>0</v>
      </c>
      <c r="CF91" s="159">
        <v>0</v>
      </c>
      <c r="CG91" s="159">
        <v>243000000</v>
      </c>
      <c r="CH91" s="159">
        <v>7000000</v>
      </c>
      <c r="CI91" s="159">
        <v>0</v>
      </c>
      <c r="CJ91" s="159">
        <v>0</v>
      </c>
      <c r="CK91" s="159">
        <v>7000000</v>
      </c>
      <c r="CL91" s="159">
        <v>250000000</v>
      </c>
      <c r="CM91" s="159">
        <v>250000000</v>
      </c>
      <c r="CN91" s="159">
        <v>0</v>
      </c>
      <c r="CO91" s="159">
        <v>0</v>
      </c>
      <c r="CP91" s="159">
        <v>0</v>
      </c>
      <c r="CQ91" s="159">
        <v>0</v>
      </c>
      <c r="CR91" s="159">
        <v>0</v>
      </c>
      <c r="CS91" s="159">
        <v>0</v>
      </c>
      <c r="CT91" s="159">
        <v>0</v>
      </c>
      <c r="CU91" s="159">
        <v>0</v>
      </c>
      <c r="CV91" s="159">
        <v>0</v>
      </c>
      <c r="CW91" s="159">
        <v>0</v>
      </c>
      <c r="CX91" s="159">
        <v>0</v>
      </c>
      <c r="CY91" s="159" t="s">
        <v>931</v>
      </c>
      <c r="CZ91" s="159">
        <v>0</v>
      </c>
      <c r="DA91" s="159">
        <v>0</v>
      </c>
      <c r="DB91" s="159">
        <v>0</v>
      </c>
      <c r="DC91" s="159">
        <v>0</v>
      </c>
      <c r="DD91" s="159">
        <v>0</v>
      </c>
      <c r="DE91" s="159">
        <v>0</v>
      </c>
      <c r="DF91" s="159">
        <v>0</v>
      </c>
      <c r="DG91" s="159">
        <v>0</v>
      </c>
      <c r="DH91" s="159">
        <v>0</v>
      </c>
      <c r="DI91" s="159">
        <v>0</v>
      </c>
      <c r="DJ91" s="159">
        <v>0</v>
      </c>
      <c r="DK91" s="159">
        <v>0</v>
      </c>
      <c r="DL91" s="159">
        <v>0</v>
      </c>
      <c r="DM91" s="159">
        <v>0</v>
      </c>
      <c r="DN91" s="159">
        <v>0</v>
      </c>
      <c r="DO91" s="159">
        <v>0</v>
      </c>
      <c r="DP91" s="159">
        <v>0</v>
      </c>
      <c r="DQ91" s="159">
        <v>0</v>
      </c>
      <c r="DR91" s="159">
        <v>0</v>
      </c>
      <c r="DS91" s="159">
        <v>0</v>
      </c>
      <c r="DT91" s="159">
        <v>0</v>
      </c>
      <c r="DU91" s="159">
        <v>0</v>
      </c>
      <c r="DV91" s="159">
        <v>0</v>
      </c>
      <c r="DW91" s="159">
        <v>0</v>
      </c>
      <c r="DX91" s="159">
        <v>0</v>
      </c>
      <c r="DY91" s="159">
        <v>0</v>
      </c>
      <c r="DZ91" s="159">
        <v>0</v>
      </c>
      <c r="EA91" s="159">
        <v>0</v>
      </c>
      <c r="EB91" s="159">
        <v>0</v>
      </c>
      <c r="EC91" s="159">
        <v>0</v>
      </c>
      <c r="ED91" s="159">
        <v>51000000</v>
      </c>
      <c r="EE91" s="159">
        <v>195000000</v>
      </c>
      <c r="EF91" s="159">
        <v>0</v>
      </c>
      <c r="EG91" s="159">
        <v>0</v>
      </c>
      <c r="EH91" s="159">
        <v>0</v>
      </c>
      <c r="EI91" s="159">
        <v>0</v>
      </c>
      <c r="EJ91" s="159">
        <v>0</v>
      </c>
      <c r="EK91" s="159">
        <v>0</v>
      </c>
      <c r="EL91" s="159">
        <v>246000000</v>
      </c>
      <c r="EM91" s="159">
        <v>7000000</v>
      </c>
      <c r="EN91" s="159">
        <v>0</v>
      </c>
      <c r="EO91" s="159">
        <v>0</v>
      </c>
      <c r="EP91" s="159">
        <v>7000000</v>
      </c>
      <c r="EQ91" s="159">
        <v>253000000</v>
      </c>
      <c r="ER91" s="159">
        <v>253000000</v>
      </c>
      <c r="ES91" s="159">
        <v>0</v>
      </c>
      <c r="ET91" s="159">
        <v>0</v>
      </c>
      <c r="EU91" s="159">
        <v>0</v>
      </c>
      <c r="EV91" s="159">
        <v>0</v>
      </c>
      <c r="EW91" s="159">
        <v>0</v>
      </c>
      <c r="EX91" s="159">
        <v>0</v>
      </c>
      <c r="EY91" s="159">
        <v>0</v>
      </c>
      <c r="EZ91" s="159">
        <v>0</v>
      </c>
      <c r="FA91" s="159">
        <v>0</v>
      </c>
      <c r="FB91" s="159">
        <v>0</v>
      </c>
      <c r="FC91" s="159">
        <v>0</v>
      </c>
      <c r="FD91" s="159">
        <v>0</v>
      </c>
      <c r="FE91" s="159">
        <v>0</v>
      </c>
      <c r="FF91" s="159">
        <v>0</v>
      </c>
      <c r="FG91" s="159">
        <v>0</v>
      </c>
      <c r="FH91" s="159">
        <v>0</v>
      </c>
      <c r="FI91" s="159">
        <v>0</v>
      </c>
      <c r="FJ91" s="159">
        <v>0</v>
      </c>
      <c r="FK91" s="159">
        <v>0</v>
      </c>
      <c r="FL91" s="159">
        <v>0</v>
      </c>
      <c r="FM91" s="159">
        <v>0</v>
      </c>
      <c r="FN91" s="159">
        <v>0</v>
      </c>
      <c r="FO91" s="159">
        <v>0</v>
      </c>
      <c r="FP91" s="159">
        <v>0</v>
      </c>
      <c r="FQ91" s="159">
        <v>0</v>
      </c>
      <c r="FR91" s="159">
        <v>0</v>
      </c>
      <c r="FS91" s="159">
        <v>0</v>
      </c>
      <c r="FT91" s="159">
        <v>0</v>
      </c>
      <c r="FU91" s="159">
        <v>0</v>
      </c>
      <c r="FV91" s="159">
        <v>0</v>
      </c>
      <c r="FW91" s="159">
        <v>0</v>
      </c>
      <c r="FX91" s="159">
        <v>0</v>
      </c>
      <c r="FY91" s="159">
        <v>0</v>
      </c>
      <c r="FZ91" s="159">
        <v>0</v>
      </c>
      <c r="GA91" s="159">
        <v>0</v>
      </c>
      <c r="GB91" s="159">
        <v>0</v>
      </c>
      <c r="GC91" s="159">
        <v>0</v>
      </c>
      <c r="GD91" s="159">
        <v>0</v>
      </c>
      <c r="GE91" s="159">
        <v>0</v>
      </c>
      <c r="GF91" s="159">
        <v>0</v>
      </c>
      <c r="GG91" s="159">
        <v>0</v>
      </c>
      <c r="GH91" s="159">
        <v>0</v>
      </c>
      <c r="GI91" s="159">
        <v>54000000</v>
      </c>
      <c r="GJ91" s="159">
        <v>195000000</v>
      </c>
      <c r="GK91" s="159">
        <v>0</v>
      </c>
      <c r="GL91" s="159">
        <v>0</v>
      </c>
      <c r="GM91" s="159">
        <v>0</v>
      </c>
      <c r="GN91" s="159">
        <v>0</v>
      </c>
      <c r="GO91" s="159">
        <v>0</v>
      </c>
      <c r="GP91" s="159">
        <v>0</v>
      </c>
      <c r="GQ91" s="159">
        <v>249000000</v>
      </c>
      <c r="GR91" s="159">
        <v>7000000</v>
      </c>
      <c r="GS91" s="159">
        <v>0</v>
      </c>
      <c r="GT91" s="159">
        <v>0</v>
      </c>
      <c r="GU91" s="159">
        <v>7000000</v>
      </c>
      <c r="GV91" s="159">
        <v>256000000</v>
      </c>
      <c r="GW91" s="159">
        <v>256000000</v>
      </c>
      <c r="GX91" s="160">
        <v>1006000000</v>
      </c>
    </row>
    <row r="92" spans="1:206">
      <c r="A92" s="156">
        <v>330205300</v>
      </c>
      <c r="B92" s="156" t="s">
        <v>1038</v>
      </c>
      <c r="C92" s="157">
        <v>88</v>
      </c>
      <c r="D92" s="158" t="str">
        <f>_xlfn.XLOOKUP(C92,'[1]Estrategico f'!B:B,'[1]Estrategico f'!U:U,"",0)</f>
        <v>Museos asesorados</v>
      </c>
      <c r="E92" s="158" t="str">
        <f>_xlfn.XLOOKUP(C92,'[1]Estrategico f'!B:B,'[1]Estrategico f'!V:V,"",0)</f>
        <v>Asistencia a museos</v>
      </c>
      <c r="F92" s="159">
        <v>5000000</v>
      </c>
      <c r="G92" s="159">
        <v>6000000</v>
      </c>
      <c r="H92" s="159">
        <v>0</v>
      </c>
      <c r="I92" s="159">
        <v>0</v>
      </c>
      <c r="J92" s="159">
        <v>0</v>
      </c>
      <c r="K92" s="159">
        <v>0</v>
      </c>
      <c r="L92" s="159">
        <v>0</v>
      </c>
      <c r="M92" s="159">
        <v>0</v>
      </c>
      <c r="N92" s="159">
        <v>11000000</v>
      </c>
      <c r="O92" s="159">
        <v>2000000</v>
      </c>
      <c r="P92" s="159">
        <v>0</v>
      </c>
      <c r="Q92" s="159">
        <v>0</v>
      </c>
      <c r="R92" s="159">
        <v>2000000</v>
      </c>
      <c r="S92" s="159">
        <v>13000000</v>
      </c>
      <c r="T92" s="159">
        <v>10000000</v>
      </c>
      <c r="U92" s="159">
        <v>12000000</v>
      </c>
      <c r="V92" s="159">
        <v>0</v>
      </c>
      <c r="W92" s="159">
        <v>0</v>
      </c>
      <c r="X92" s="159">
        <v>0</v>
      </c>
      <c r="Y92" s="159">
        <v>0</v>
      </c>
      <c r="Z92" s="159">
        <v>0</v>
      </c>
      <c r="AA92" s="159">
        <v>0</v>
      </c>
      <c r="AB92" s="159">
        <v>22000000</v>
      </c>
      <c r="AC92" s="159">
        <v>5000000</v>
      </c>
      <c r="AD92" s="159">
        <v>0</v>
      </c>
      <c r="AE92" s="159">
        <v>0</v>
      </c>
      <c r="AF92" s="159">
        <v>5000000</v>
      </c>
      <c r="AG92" s="159">
        <v>27000000</v>
      </c>
      <c r="AH92" s="159">
        <v>40000000</v>
      </c>
      <c r="AI92" s="159">
        <v>0</v>
      </c>
      <c r="AJ92" s="159">
        <v>0</v>
      </c>
      <c r="AK92" s="159">
        <v>0</v>
      </c>
      <c r="AL92" s="159">
        <v>0</v>
      </c>
      <c r="AM92" s="159">
        <v>0</v>
      </c>
      <c r="AN92" s="159">
        <v>0</v>
      </c>
      <c r="AO92" s="159">
        <v>0</v>
      </c>
      <c r="AP92" s="159">
        <v>0</v>
      </c>
      <c r="AQ92" s="159">
        <v>0</v>
      </c>
      <c r="AR92" s="159">
        <v>0</v>
      </c>
      <c r="AS92" s="159">
        <v>0</v>
      </c>
      <c r="AT92" s="159">
        <v>0</v>
      </c>
      <c r="AU92" s="159">
        <v>0</v>
      </c>
      <c r="AV92" s="159">
        <v>0</v>
      </c>
      <c r="AW92" s="159">
        <v>8000000</v>
      </c>
      <c r="AX92" s="159">
        <v>10040000</v>
      </c>
      <c r="AY92" s="159">
        <v>0</v>
      </c>
      <c r="AZ92" s="159">
        <v>0</v>
      </c>
      <c r="BA92" s="159">
        <v>0</v>
      </c>
      <c r="BB92" s="159">
        <v>0</v>
      </c>
      <c r="BC92" s="159">
        <v>0</v>
      </c>
      <c r="BD92" s="159">
        <v>0</v>
      </c>
      <c r="BE92" s="159">
        <v>18040000</v>
      </c>
      <c r="BF92" s="159">
        <v>3500000</v>
      </c>
      <c r="BG92" s="159">
        <v>0</v>
      </c>
      <c r="BH92" s="159">
        <v>0</v>
      </c>
      <c r="BI92" s="159">
        <v>3500000</v>
      </c>
      <c r="BJ92" s="159">
        <v>21540000</v>
      </c>
      <c r="BK92" s="159">
        <v>8000000</v>
      </c>
      <c r="BL92" s="159">
        <v>10040000</v>
      </c>
      <c r="BM92" s="159">
        <v>0</v>
      </c>
      <c r="BN92" s="159">
        <v>0</v>
      </c>
      <c r="BO92" s="159">
        <v>0</v>
      </c>
      <c r="BP92" s="159">
        <v>0</v>
      </c>
      <c r="BQ92" s="159">
        <v>0</v>
      </c>
      <c r="BR92" s="159">
        <v>0</v>
      </c>
      <c r="BS92" s="159">
        <v>18040000</v>
      </c>
      <c r="BT92" s="159">
        <v>3500000</v>
      </c>
      <c r="BU92" s="159">
        <v>0</v>
      </c>
      <c r="BV92" s="159">
        <v>0</v>
      </c>
      <c r="BW92" s="159">
        <v>3500000</v>
      </c>
      <c r="BX92" s="159">
        <v>21540000</v>
      </c>
      <c r="BY92" s="159">
        <v>0</v>
      </c>
      <c r="BZ92" s="159">
        <v>0</v>
      </c>
      <c r="CA92" s="159">
        <v>0</v>
      </c>
      <c r="CB92" s="159">
        <v>0</v>
      </c>
      <c r="CC92" s="159">
        <v>0</v>
      </c>
      <c r="CD92" s="159">
        <v>0</v>
      </c>
      <c r="CE92" s="159">
        <v>0</v>
      </c>
      <c r="CF92" s="159">
        <v>0</v>
      </c>
      <c r="CG92" s="159">
        <v>0</v>
      </c>
      <c r="CH92" s="159">
        <v>0</v>
      </c>
      <c r="CI92" s="159">
        <v>0</v>
      </c>
      <c r="CJ92" s="159">
        <v>0</v>
      </c>
      <c r="CK92" s="159">
        <v>0</v>
      </c>
      <c r="CL92" s="159">
        <v>0</v>
      </c>
      <c r="CM92" s="159">
        <v>43080000</v>
      </c>
      <c r="CN92" s="159">
        <v>0</v>
      </c>
      <c r="CO92" s="159">
        <v>0</v>
      </c>
      <c r="CP92" s="159">
        <v>0</v>
      </c>
      <c r="CQ92" s="159">
        <v>0</v>
      </c>
      <c r="CR92" s="159">
        <v>0</v>
      </c>
      <c r="CS92" s="159">
        <v>0</v>
      </c>
      <c r="CT92" s="159">
        <v>0</v>
      </c>
      <c r="CU92" s="159">
        <v>0</v>
      </c>
      <c r="CV92" s="159">
        <v>0</v>
      </c>
      <c r="CW92" s="159">
        <v>0</v>
      </c>
      <c r="CX92" s="159">
        <v>0</v>
      </c>
      <c r="CY92" s="159" t="s">
        <v>931</v>
      </c>
      <c r="CZ92" s="159">
        <v>0</v>
      </c>
      <c r="DA92" s="159">
        <v>0</v>
      </c>
      <c r="DB92" s="159">
        <v>8500000</v>
      </c>
      <c r="DC92" s="159">
        <v>11843200</v>
      </c>
      <c r="DD92" s="159">
        <v>0</v>
      </c>
      <c r="DE92" s="159">
        <v>0</v>
      </c>
      <c r="DF92" s="159">
        <v>0</v>
      </c>
      <c r="DG92" s="159">
        <v>0</v>
      </c>
      <c r="DH92" s="159">
        <v>0</v>
      </c>
      <c r="DI92" s="159">
        <v>0</v>
      </c>
      <c r="DJ92" s="159">
        <v>20343200</v>
      </c>
      <c r="DK92" s="159">
        <v>3500000</v>
      </c>
      <c r="DL92" s="159">
        <v>0</v>
      </c>
      <c r="DM92" s="159">
        <v>0</v>
      </c>
      <c r="DN92" s="159">
        <v>3500000</v>
      </c>
      <c r="DO92" s="159">
        <v>23843200</v>
      </c>
      <c r="DP92" s="159">
        <v>8500000</v>
      </c>
      <c r="DQ92" s="159">
        <v>11000000</v>
      </c>
      <c r="DR92" s="159">
        <v>0</v>
      </c>
      <c r="DS92" s="159">
        <v>0</v>
      </c>
      <c r="DT92" s="159">
        <v>0</v>
      </c>
      <c r="DU92" s="159">
        <v>0</v>
      </c>
      <c r="DV92" s="159">
        <v>0</v>
      </c>
      <c r="DW92" s="159">
        <v>0</v>
      </c>
      <c r="DX92" s="159">
        <v>19500000</v>
      </c>
      <c r="DY92" s="159">
        <v>3500000</v>
      </c>
      <c r="DZ92" s="159">
        <v>0</v>
      </c>
      <c r="EA92" s="159">
        <v>0</v>
      </c>
      <c r="EB92" s="159">
        <v>3500000</v>
      </c>
      <c r="EC92" s="159">
        <v>23000000</v>
      </c>
      <c r="ED92" s="159">
        <v>0</v>
      </c>
      <c r="EE92" s="159">
        <v>0</v>
      </c>
      <c r="EF92" s="159">
        <v>0</v>
      </c>
      <c r="EG92" s="159">
        <v>0</v>
      </c>
      <c r="EH92" s="159">
        <v>0</v>
      </c>
      <c r="EI92" s="159">
        <v>0</v>
      </c>
      <c r="EJ92" s="159">
        <v>0</v>
      </c>
      <c r="EK92" s="159">
        <v>0</v>
      </c>
      <c r="EL92" s="159">
        <v>0</v>
      </c>
      <c r="EM92" s="159">
        <v>0</v>
      </c>
      <c r="EN92" s="159">
        <v>0</v>
      </c>
      <c r="EO92" s="159">
        <v>0</v>
      </c>
      <c r="EP92" s="159">
        <v>0</v>
      </c>
      <c r="EQ92" s="159">
        <v>0</v>
      </c>
      <c r="ER92" s="159">
        <v>46843200</v>
      </c>
      <c r="ES92" s="159">
        <v>0</v>
      </c>
      <c r="ET92" s="159">
        <v>0</v>
      </c>
      <c r="EU92" s="159">
        <v>0</v>
      </c>
      <c r="EV92" s="159">
        <v>0</v>
      </c>
      <c r="EW92" s="159">
        <v>0</v>
      </c>
      <c r="EX92" s="159">
        <v>0</v>
      </c>
      <c r="EY92" s="159">
        <v>0</v>
      </c>
      <c r="EZ92" s="159">
        <v>0</v>
      </c>
      <c r="FA92" s="159">
        <v>0</v>
      </c>
      <c r="FB92" s="159">
        <v>0</v>
      </c>
      <c r="FC92" s="159">
        <v>0</v>
      </c>
      <c r="FD92" s="159">
        <v>0</v>
      </c>
      <c r="FE92" s="159">
        <v>0</v>
      </c>
      <c r="FF92" s="159">
        <v>0</v>
      </c>
      <c r="FG92" s="159">
        <v>9000000</v>
      </c>
      <c r="FH92" s="159">
        <v>13316928</v>
      </c>
      <c r="FI92" s="159">
        <v>0</v>
      </c>
      <c r="FJ92" s="159">
        <v>0</v>
      </c>
      <c r="FK92" s="159">
        <v>0</v>
      </c>
      <c r="FL92" s="159">
        <v>0</v>
      </c>
      <c r="FM92" s="159">
        <v>0</v>
      </c>
      <c r="FN92" s="159">
        <v>0</v>
      </c>
      <c r="FO92" s="159">
        <v>22316928</v>
      </c>
      <c r="FP92" s="159">
        <v>3500000</v>
      </c>
      <c r="FQ92" s="159">
        <v>0</v>
      </c>
      <c r="FR92" s="159">
        <v>0</v>
      </c>
      <c r="FS92" s="159">
        <v>3500000</v>
      </c>
      <c r="FT92" s="159">
        <v>25816928</v>
      </c>
      <c r="FU92" s="159">
        <v>9000000</v>
      </c>
      <c r="FV92" s="159">
        <v>13000000</v>
      </c>
      <c r="FW92" s="159">
        <v>0</v>
      </c>
      <c r="FX92" s="159">
        <v>0</v>
      </c>
      <c r="FY92" s="159">
        <v>0</v>
      </c>
      <c r="FZ92" s="159">
        <v>0</v>
      </c>
      <c r="GA92" s="159">
        <v>0</v>
      </c>
      <c r="GB92" s="159">
        <v>0</v>
      </c>
      <c r="GC92" s="159">
        <v>22000000</v>
      </c>
      <c r="GD92" s="159">
        <v>3500000</v>
      </c>
      <c r="GE92" s="159">
        <v>0</v>
      </c>
      <c r="GF92" s="159">
        <v>0</v>
      </c>
      <c r="GG92" s="159">
        <v>3500000</v>
      </c>
      <c r="GH92" s="159">
        <v>25500000</v>
      </c>
      <c r="GI92" s="159">
        <v>0</v>
      </c>
      <c r="GJ92" s="159">
        <v>0</v>
      </c>
      <c r="GK92" s="159">
        <v>0</v>
      </c>
      <c r="GL92" s="159">
        <v>0</v>
      </c>
      <c r="GM92" s="159">
        <v>0</v>
      </c>
      <c r="GN92" s="159">
        <v>0</v>
      </c>
      <c r="GO92" s="159">
        <v>0</v>
      </c>
      <c r="GP92" s="159">
        <v>0</v>
      </c>
      <c r="GQ92" s="159">
        <v>0</v>
      </c>
      <c r="GR92" s="159">
        <v>0</v>
      </c>
      <c r="GS92" s="159">
        <v>0</v>
      </c>
      <c r="GT92" s="159">
        <v>0</v>
      </c>
      <c r="GU92" s="159">
        <v>0</v>
      </c>
      <c r="GV92" s="159">
        <v>0</v>
      </c>
      <c r="GW92" s="159">
        <v>51316928</v>
      </c>
      <c r="GX92" s="160">
        <v>181240128</v>
      </c>
    </row>
    <row r="93" spans="1:206">
      <c r="A93" s="156">
        <v>330205400</v>
      </c>
      <c r="B93" s="156" t="s">
        <v>1038</v>
      </c>
      <c r="C93" s="157">
        <v>89</v>
      </c>
      <c r="D93" s="158" t="str">
        <f>_xlfn.XLOOKUP(C93,'[1]Estrategico f'!B:B,'[1]Estrategico f'!U:U,"",0)</f>
        <v>Asistencias técnicas realizadas (Visitas de Patrimonio)</v>
      </c>
      <c r="E93" s="158" t="str">
        <f>_xlfn.XLOOKUP(C93,'[1]Estrategico f'!B:B,'[1]Estrategico f'!V:V,"",0)</f>
        <v>Asistencia a municipios en patrimonio cultural</v>
      </c>
      <c r="F93" s="159">
        <v>60000000</v>
      </c>
      <c r="G93" s="159">
        <v>50000000</v>
      </c>
      <c r="H93" s="159">
        <v>0</v>
      </c>
      <c r="I93" s="159">
        <v>0</v>
      </c>
      <c r="J93" s="159">
        <v>0</v>
      </c>
      <c r="K93" s="159">
        <v>0</v>
      </c>
      <c r="L93" s="159">
        <v>0</v>
      </c>
      <c r="M93" s="159">
        <v>0</v>
      </c>
      <c r="N93" s="159">
        <v>110000000</v>
      </c>
      <c r="O93" s="159">
        <v>3500000</v>
      </c>
      <c r="P93" s="159">
        <v>0</v>
      </c>
      <c r="Q93" s="159">
        <v>0</v>
      </c>
      <c r="R93" s="159">
        <v>3500000</v>
      </c>
      <c r="S93" s="159">
        <v>113500000</v>
      </c>
      <c r="T93" s="159">
        <v>60000000</v>
      </c>
      <c r="U93" s="159">
        <v>50000000</v>
      </c>
      <c r="V93" s="159">
        <v>0</v>
      </c>
      <c r="W93" s="159">
        <v>0</v>
      </c>
      <c r="X93" s="159">
        <v>0</v>
      </c>
      <c r="Y93" s="159">
        <v>0</v>
      </c>
      <c r="Z93" s="159">
        <v>0</v>
      </c>
      <c r="AA93" s="159">
        <v>0</v>
      </c>
      <c r="AB93" s="159">
        <v>110000000</v>
      </c>
      <c r="AC93" s="159">
        <v>3500000</v>
      </c>
      <c r="AD93" s="159">
        <v>0</v>
      </c>
      <c r="AE93" s="159">
        <v>0</v>
      </c>
      <c r="AF93" s="159">
        <v>3500000</v>
      </c>
      <c r="AG93" s="159">
        <v>113500000</v>
      </c>
      <c r="AH93" s="159">
        <v>227000000</v>
      </c>
      <c r="AI93" s="159">
        <v>0</v>
      </c>
      <c r="AJ93" s="159">
        <v>0</v>
      </c>
      <c r="AK93" s="159">
        <v>0</v>
      </c>
      <c r="AL93" s="159">
        <v>0</v>
      </c>
      <c r="AM93" s="159">
        <v>0</v>
      </c>
      <c r="AN93" s="159">
        <v>0</v>
      </c>
      <c r="AO93" s="159">
        <v>0</v>
      </c>
      <c r="AP93" s="159">
        <v>0</v>
      </c>
      <c r="AQ93" s="159">
        <v>0</v>
      </c>
      <c r="AR93" s="159">
        <v>0</v>
      </c>
      <c r="AS93" s="159">
        <v>0</v>
      </c>
      <c r="AT93" s="159">
        <v>0</v>
      </c>
      <c r="AU93" s="159">
        <v>0</v>
      </c>
      <c r="AV93" s="159">
        <v>0</v>
      </c>
      <c r="AW93" s="159">
        <v>33000000</v>
      </c>
      <c r="AX93" s="159">
        <v>37500000</v>
      </c>
      <c r="AY93" s="159">
        <v>0</v>
      </c>
      <c r="AZ93" s="159">
        <v>0</v>
      </c>
      <c r="BA93" s="159">
        <v>0</v>
      </c>
      <c r="BB93" s="159">
        <v>0</v>
      </c>
      <c r="BC93" s="159">
        <v>0</v>
      </c>
      <c r="BD93" s="159">
        <v>0</v>
      </c>
      <c r="BE93" s="159">
        <v>70500000</v>
      </c>
      <c r="BF93" s="159">
        <v>2000000</v>
      </c>
      <c r="BG93" s="159">
        <v>0</v>
      </c>
      <c r="BH93" s="159">
        <v>0</v>
      </c>
      <c r="BI93" s="159">
        <v>2000000</v>
      </c>
      <c r="BJ93" s="159">
        <v>72500000</v>
      </c>
      <c r="BK93" s="159">
        <v>33000000</v>
      </c>
      <c r="BL93" s="159">
        <v>37500000</v>
      </c>
      <c r="BM93" s="159">
        <v>0</v>
      </c>
      <c r="BN93" s="159">
        <v>0</v>
      </c>
      <c r="BO93" s="159">
        <v>0</v>
      </c>
      <c r="BP93" s="159">
        <v>0</v>
      </c>
      <c r="BQ93" s="159">
        <v>0</v>
      </c>
      <c r="BR93" s="159">
        <v>0</v>
      </c>
      <c r="BS93" s="159">
        <v>70500000</v>
      </c>
      <c r="BT93" s="159">
        <v>3000000</v>
      </c>
      <c r="BU93" s="159">
        <v>0</v>
      </c>
      <c r="BV93" s="159">
        <v>0</v>
      </c>
      <c r="BW93" s="159">
        <v>3000000</v>
      </c>
      <c r="BX93" s="159">
        <v>73500000</v>
      </c>
      <c r="BY93" s="159">
        <v>22000000</v>
      </c>
      <c r="BZ93" s="159">
        <v>25000000</v>
      </c>
      <c r="CA93" s="159">
        <v>0</v>
      </c>
      <c r="CB93" s="159">
        <v>0</v>
      </c>
      <c r="CC93" s="159">
        <v>0</v>
      </c>
      <c r="CD93" s="159">
        <v>0</v>
      </c>
      <c r="CE93" s="159">
        <v>0</v>
      </c>
      <c r="CF93" s="159">
        <v>0</v>
      </c>
      <c r="CG93" s="159">
        <v>47000000</v>
      </c>
      <c r="CH93" s="159">
        <v>2000000</v>
      </c>
      <c r="CI93" s="159">
        <v>0</v>
      </c>
      <c r="CJ93" s="159">
        <v>0</v>
      </c>
      <c r="CK93" s="159">
        <v>2000000</v>
      </c>
      <c r="CL93" s="159">
        <v>49000000</v>
      </c>
      <c r="CM93" s="159">
        <v>195000000</v>
      </c>
      <c r="CN93" s="159">
        <v>0</v>
      </c>
      <c r="CO93" s="159">
        <v>0</v>
      </c>
      <c r="CP93" s="159">
        <v>0</v>
      </c>
      <c r="CQ93" s="159">
        <v>0</v>
      </c>
      <c r="CR93" s="159">
        <v>0</v>
      </c>
      <c r="CS93" s="159">
        <v>0</v>
      </c>
      <c r="CT93" s="159">
        <v>0</v>
      </c>
      <c r="CU93" s="159">
        <v>0</v>
      </c>
      <c r="CV93" s="159">
        <v>0</v>
      </c>
      <c r="CW93" s="159">
        <v>0</v>
      </c>
      <c r="CX93" s="159">
        <v>0</v>
      </c>
      <c r="CY93" s="159" t="s">
        <v>931</v>
      </c>
      <c r="CZ93" s="159">
        <v>0</v>
      </c>
      <c r="DA93" s="159">
        <v>0</v>
      </c>
      <c r="DB93" s="159">
        <v>34500000</v>
      </c>
      <c r="DC93" s="159">
        <v>56250000</v>
      </c>
      <c r="DD93" s="159">
        <v>0</v>
      </c>
      <c r="DE93" s="159">
        <v>0</v>
      </c>
      <c r="DF93" s="159">
        <v>0</v>
      </c>
      <c r="DG93" s="159">
        <v>0</v>
      </c>
      <c r="DH93" s="159">
        <v>0</v>
      </c>
      <c r="DI93" s="159">
        <v>0</v>
      </c>
      <c r="DJ93" s="159">
        <v>90750000</v>
      </c>
      <c r="DK93" s="159">
        <v>2500000</v>
      </c>
      <c r="DL93" s="159">
        <v>0</v>
      </c>
      <c r="DM93" s="159">
        <v>0</v>
      </c>
      <c r="DN93" s="159">
        <v>2500000</v>
      </c>
      <c r="DO93" s="159">
        <v>93250000</v>
      </c>
      <c r="DP93" s="159">
        <v>34500000</v>
      </c>
      <c r="DQ93" s="159">
        <v>56250000</v>
      </c>
      <c r="DR93" s="159">
        <v>0</v>
      </c>
      <c r="DS93" s="159">
        <v>0</v>
      </c>
      <c r="DT93" s="159">
        <v>0</v>
      </c>
      <c r="DU93" s="159">
        <v>0</v>
      </c>
      <c r="DV93" s="159">
        <v>0</v>
      </c>
      <c r="DW93" s="159">
        <v>0</v>
      </c>
      <c r="DX93" s="159">
        <v>90750000</v>
      </c>
      <c r="DY93" s="159">
        <v>2500000</v>
      </c>
      <c r="DZ93" s="159">
        <v>0</v>
      </c>
      <c r="EA93" s="159">
        <v>0</v>
      </c>
      <c r="EB93" s="159">
        <v>2500000</v>
      </c>
      <c r="EC93" s="159">
        <v>93250000</v>
      </c>
      <c r="ED93" s="159">
        <v>23000000</v>
      </c>
      <c r="EE93" s="159">
        <v>37500000</v>
      </c>
      <c r="EF93" s="159">
        <v>0</v>
      </c>
      <c r="EG93" s="159">
        <v>0</v>
      </c>
      <c r="EH93" s="159">
        <v>0</v>
      </c>
      <c r="EI93" s="159">
        <v>0</v>
      </c>
      <c r="EJ93" s="159">
        <v>0</v>
      </c>
      <c r="EK93" s="159">
        <v>0</v>
      </c>
      <c r="EL93" s="159">
        <v>60500000</v>
      </c>
      <c r="EM93" s="159">
        <v>2000000</v>
      </c>
      <c r="EN93" s="159">
        <v>0</v>
      </c>
      <c r="EO93" s="159">
        <v>0</v>
      </c>
      <c r="EP93" s="159">
        <v>2000000</v>
      </c>
      <c r="EQ93" s="159">
        <v>62500000</v>
      </c>
      <c r="ER93" s="159">
        <v>249000000</v>
      </c>
      <c r="ES93" s="159">
        <v>0</v>
      </c>
      <c r="ET93" s="159">
        <v>0</v>
      </c>
      <c r="EU93" s="159">
        <v>0</v>
      </c>
      <c r="EV93" s="159">
        <v>0</v>
      </c>
      <c r="EW93" s="159">
        <v>0</v>
      </c>
      <c r="EX93" s="159">
        <v>0</v>
      </c>
      <c r="EY93" s="159">
        <v>0</v>
      </c>
      <c r="EZ93" s="159">
        <v>0</v>
      </c>
      <c r="FA93" s="159">
        <v>0</v>
      </c>
      <c r="FB93" s="159">
        <v>0</v>
      </c>
      <c r="FC93" s="159">
        <v>0</v>
      </c>
      <c r="FD93" s="159">
        <v>0</v>
      </c>
      <c r="FE93" s="159">
        <v>0</v>
      </c>
      <c r="FF93" s="159">
        <v>0</v>
      </c>
      <c r="FG93" s="159">
        <v>33000000</v>
      </c>
      <c r="FH93" s="159">
        <v>63750000</v>
      </c>
      <c r="FI93" s="159">
        <v>0</v>
      </c>
      <c r="FJ93" s="159">
        <v>0</v>
      </c>
      <c r="FK93" s="159">
        <v>0</v>
      </c>
      <c r="FL93" s="159">
        <v>0</v>
      </c>
      <c r="FM93" s="159">
        <v>0</v>
      </c>
      <c r="FN93" s="159">
        <v>0</v>
      </c>
      <c r="FO93" s="159">
        <v>96750000</v>
      </c>
      <c r="FP93" s="159">
        <v>2625000</v>
      </c>
      <c r="FQ93" s="159">
        <v>0</v>
      </c>
      <c r="FR93" s="159">
        <v>0</v>
      </c>
      <c r="FS93" s="159">
        <v>2625000</v>
      </c>
      <c r="FT93" s="159">
        <v>99375000</v>
      </c>
      <c r="FU93" s="159">
        <v>33000000</v>
      </c>
      <c r="FV93" s="159">
        <v>63750000</v>
      </c>
      <c r="FW93" s="159">
        <v>0</v>
      </c>
      <c r="FX93" s="159">
        <v>0</v>
      </c>
      <c r="FY93" s="159">
        <v>0</v>
      </c>
      <c r="FZ93" s="159">
        <v>0</v>
      </c>
      <c r="GA93" s="159">
        <v>0</v>
      </c>
      <c r="GB93" s="159">
        <v>0</v>
      </c>
      <c r="GC93" s="159">
        <v>96750000</v>
      </c>
      <c r="GD93" s="159">
        <v>2625000</v>
      </c>
      <c r="GE93" s="159">
        <v>0</v>
      </c>
      <c r="GF93" s="159">
        <v>0</v>
      </c>
      <c r="GG93" s="159">
        <v>2625000</v>
      </c>
      <c r="GH93" s="159">
        <v>99375000</v>
      </c>
      <c r="GI93" s="159">
        <v>22000000</v>
      </c>
      <c r="GJ93" s="159">
        <v>42500000</v>
      </c>
      <c r="GK93" s="159">
        <v>0</v>
      </c>
      <c r="GL93" s="159">
        <v>0</v>
      </c>
      <c r="GM93" s="159">
        <v>0</v>
      </c>
      <c r="GN93" s="159">
        <v>0</v>
      </c>
      <c r="GO93" s="159">
        <v>0</v>
      </c>
      <c r="GP93" s="159">
        <v>0</v>
      </c>
      <c r="GQ93" s="159">
        <v>64500000</v>
      </c>
      <c r="GR93" s="159">
        <v>1750000</v>
      </c>
      <c r="GS93" s="159">
        <v>0</v>
      </c>
      <c r="GT93" s="159">
        <v>0</v>
      </c>
      <c r="GU93" s="159">
        <v>1750000</v>
      </c>
      <c r="GV93" s="159">
        <v>66250000</v>
      </c>
      <c r="GW93" s="159">
        <v>265000000</v>
      </c>
      <c r="GX93" s="160">
        <v>936000000</v>
      </c>
    </row>
    <row r="94" spans="1:206">
      <c r="A94" s="156">
        <v>330207000</v>
      </c>
      <c r="B94" s="156" t="s">
        <v>1038</v>
      </c>
      <c r="C94" s="157">
        <v>90</v>
      </c>
      <c r="D94" s="158" t="str">
        <f>_xlfn.XLOOKUP(C94,'[1]Estrategico f'!B:B,'[1]Estrategico f'!U:U,"",0)</f>
        <v>Publicaciones realizadas</v>
      </c>
      <c r="E94" s="158" t="str">
        <f>_xlfn.XLOOKUP(C94,'[1]Estrategico f'!B:B,'[1]Estrategico f'!V:V,"",0)</f>
        <v>Publicaciones (Academia de Historia, CEAB, Revista Cultura, otras)</v>
      </c>
      <c r="F94" s="159">
        <v>0</v>
      </c>
      <c r="G94" s="159">
        <v>0</v>
      </c>
      <c r="H94" s="159">
        <v>0</v>
      </c>
      <c r="I94" s="159">
        <v>0</v>
      </c>
      <c r="J94" s="159">
        <v>0</v>
      </c>
      <c r="K94" s="159">
        <v>0</v>
      </c>
      <c r="L94" s="159">
        <v>0</v>
      </c>
      <c r="M94" s="159">
        <v>0</v>
      </c>
      <c r="N94" s="159">
        <v>0</v>
      </c>
      <c r="O94" s="159">
        <v>0</v>
      </c>
      <c r="P94" s="159">
        <v>0</v>
      </c>
      <c r="Q94" s="159">
        <v>0</v>
      </c>
      <c r="R94" s="159">
        <v>0</v>
      </c>
      <c r="S94" s="159">
        <v>0</v>
      </c>
      <c r="T94" s="159">
        <v>145000000</v>
      </c>
      <c r="U94" s="159">
        <v>25000000</v>
      </c>
      <c r="V94" s="159">
        <v>0</v>
      </c>
      <c r="W94" s="159">
        <v>0</v>
      </c>
      <c r="X94" s="159">
        <v>0</v>
      </c>
      <c r="Y94" s="159">
        <v>0</v>
      </c>
      <c r="Z94" s="159">
        <v>0</v>
      </c>
      <c r="AA94" s="159">
        <v>0</v>
      </c>
      <c r="AB94" s="159">
        <v>170000000</v>
      </c>
      <c r="AC94" s="159">
        <v>70000000</v>
      </c>
      <c r="AD94" s="159">
        <v>0</v>
      </c>
      <c r="AE94" s="159">
        <v>0</v>
      </c>
      <c r="AF94" s="159">
        <v>70000000</v>
      </c>
      <c r="AG94" s="159">
        <v>240000000</v>
      </c>
      <c r="AH94" s="159">
        <v>240000000</v>
      </c>
      <c r="AI94" s="159">
        <v>0</v>
      </c>
      <c r="AJ94" s="159">
        <v>0</v>
      </c>
      <c r="AK94" s="159">
        <v>0</v>
      </c>
      <c r="AL94" s="159">
        <v>0</v>
      </c>
      <c r="AM94" s="159">
        <v>0</v>
      </c>
      <c r="AN94" s="159">
        <v>0</v>
      </c>
      <c r="AO94" s="159">
        <v>0</v>
      </c>
      <c r="AP94" s="159">
        <v>0</v>
      </c>
      <c r="AQ94" s="159">
        <v>0</v>
      </c>
      <c r="AR94" s="159">
        <v>0</v>
      </c>
      <c r="AS94" s="159">
        <v>0</v>
      </c>
      <c r="AT94" s="159">
        <v>0</v>
      </c>
      <c r="AU94" s="159">
        <v>0</v>
      </c>
      <c r="AV94" s="159">
        <v>0</v>
      </c>
      <c r="AW94" s="159">
        <v>0</v>
      </c>
      <c r="AX94" s="159">
        <v>0</v>
      </c>
      <c r="AY94" s="159">
        <v>0</v>
      </c>
      <c r="AZ94" s="159">
        <v>0</v>
      </c>
      <c r="BA94" s="159">
        <v>0</v>
      </c>
      <c r="BB94" s="159">
        <v>0</v>
      </c>
      <c r="BC94" s="159">
        <v>0</v>
      </c>
      <c r="BD94" s="159">
        <v>0</v>
      </c>
      <c r="BE94" s="159">
        <v>0</v>
      </c>
      <c r="BF94" s="159">
        <v>0</v>
      </c>
      <c r="BG94" s="159">
        <v>0</v>
      </c>
      <c r="BH94" s="159">
        <v>0</v>
      </c>
      <c r="BI94" s="159">
        <v>0</v>
      </c>
      <c r="BJ94" s="159">
        <v>0</v>
      </c>
      <c r="BK94" s="159">
        <v>0</v>
      </c>
      <c r="BL94" s="159">
        <v>0</v>
      </c>
      <c r="BM94" s="159">
        <v>0</v>
      </c>
      <c r="BN94" s="159">
        <v>0</v>
      </c>
      <c r="BO94" s="159">
        <v>0</v>
      </c>
      <c r="BP94" s="159">
        <v>0</v>
      </c>
      <c r="BQ94" s="159">
        <v>0</v>
      </c>
      <c r="BR94" s="159">
        <v>0</v>
      </c>
      <c r="BS94" s="159">
        <v>0</v>
      </c>
      <c r="BT94" s="159">
        <v>0</v>
      </c>
      <c r="BU94" s="159">
        <v>0</v>
      </c>
      <c r="BV94" s="159">
        <v>0</v>
      </c>
      <c r="BW94" s="159">
        <v>0</v>
      </c>
      <c r="BX94" s="159">
        <v>0</v>
      </c>
      <c r="BY94" s="159">
        <v>163000000</v>
      </c>
      <c r="BZ94" s="159">
        <v>30000000</v>
      </c>
      <c r="CA94" s="159">
        <v>0</v>
      </c>
      <c r="CB94" s="159">
        <v>0</v>
      </c>
      <c r="CC94" s="159">
        <v>0</v>
      </c>
      <c r="CD94" s="159">
        <v>0</v>
      </c>
      <c r="CE94" s="159">
        <v>0</v>
      </c>
      <c r="CF94" s="159">
        <v>0</v>
      </c>
      <c r="CG94" s="159">
        <v>193000000</v>
      </c>
      <c r="CH94" s="159">
        <v>7000000</v>
      </c>
      <c r="CI94" s="159">
        <v>0</v>
      </c>
      <c r="CJ94" s="159">
        <v>0</v>
      </c>
      <c r="CK94" s="159">
        <v>7000000</v>
      </c>
      <c r="CL94" s="159">
        <v>200000000</v>
      </c>
      <c r="CM94" s="159">
        <v>200000000</v>
      </c>
      <c r="CN94" s="159">
        <v>0</v>
      </c>
      <c r="CO94" s="159">
        <v>0</v>
      </c>
      <c r="CP94" s="159">
        <v>0</v>
      </c>
      <c r="CQ94" s="159">
        <v>0</v>
      </c>
      <c r="CR94" s="159">
        <v>0</v>
      </c>
      <c r="CS94" s="159">
        <v>0</v>
      </c>
      <c r="CT94" s="159">
        <v>0</v>
      </c>
      <c r="CU94" s="159">
        <v>0</v>
      </c>
      <c r="CV94" s="159">
        <v>0</v>
      </c>
      <c r="CW94" s="159">
        <v>0</v>
      </c>
      <c r="CX94" s="159">
        <v>0</v>
      </c>
      <c r="CY94" s="159" t="s">
        <v>931</v>
      </c>
      <c r="CZ94" s="159">
        <v>0</v>
      </c>
      <c r="DA94" s="159">
        <v>0</v>
      </c>
      <c r="DB94" s="159">
        <v>0</v>
      </c>
      <c r="DC94" s="159">
        <v>0</v>
      </c>
      <c r="DD94" s="159">
        <v>0</v>
      </c>
      <c r="DE94" s="159">
        <v>0</v>
      </c>
      <c r="DF94" s="159">
        <v>0</v>
      </c>
      <c r="DG94" s="159">
        <v>0</v>
      </c>
      <c r="DH94" s="159">
        <v>0</v>
      </c>
      <c r="DI94" s="159">
        <v>0</v>
      </c>
      <c r="DJ94" s="159">
        <v>0</v>
      </c>
      <c r="DK94" s="159">
        <v>0</v>
      </c>
      <c r="DL94" s="159">
        <v>0</v>
      </c>
      <c r="DM94" s="159">
        <v>0</v>
      </c>
      <c r="DN94" s="159">
        <v>0</v>
      </c>
      <c r="DO94" s="159">
        <v>0</v>
      </c>
      <c r="DP94" s="159">
        <v>0</v>
      </c>
      <c r="DQ94" s="159">
        <v>0</v>
      </c>
      <c r="DR94" s="159">
        <v>0</v>
      </c>
      <c r="DS94" s="159">
        <v>0</v>
      </c>
      <c r="DT94" s="159">
        <v>0</v>
      </c>
      <c r="DU94" s="159">
        <v>0</v>
      </c>
      <c r="DV94" s="159">
        <v>0</v>
      </c>
      <c r="DW94" s="159">
        <v>0</v>
      </c>
      <c r="DX94" s="159">
        <v>0</v>
      </c>
      <c r="DY94" s="159">
        <v>0</v>
      </c>
      <c r="DZ94" s="159">
        <v>0</v>
      </c>
      <c r="EA94" s="159">
        <v>0</v>
      </c>
      <c r="EB94" s="159">
        <v>0</v>
      </c>
      <c r="EC94" s="159">
        <v>0</v>
      </c>
      <c r="ED94" s="159">
        <v>183000000</v>
      </c>
      <c r="EE94" s="159">
        <v>35000000</v>
      </c>
      <c r="EF94" s="159">
        <v>0</v>
      </c>
      <c r="EG94" s="159">
        <v>0</v>
      </c>
      <c r="EH94" s="159">
        <v>0</v>
      </c>
      <c r="EI94" s="159">
        <v>0</v>
      </c>
      <c r="EJ94" s="159">
        <v>0</v>
      </c>
      <c r="EK94" s="159">
        <v>0</v>
      </c>
      <c r="EL94" s="159">
        <v>218000000</v>
      </c>
      <c r="EM94" s="159">
        <v>70000000</v>
      </c>
      <c r="EN94" s="159">
        <v>0</v>
      </c>
      <c r="EO94" s="159">
        <v>0</v>
      </c>
      <c r="EP94" s="159">
        <v>70000000</v>
      </c>
      <c r="EQ94" s="159">
        <v>288000000</v>
      </c>
      <c r="ER94" s="159">
        <v>288000000</v>
      </c>
      <c r="ES94" s="159">
        <v>0</v>
      </c>
      <c r="ET94" s="159">
        <v>0</v>
      </c>
      <c r="EU94" s="159">
        <v>0</v>
      </c>
      <c r="EV94" s="159">
        <v>0</v>
      </c>
      <c r="EW94" s="159">
        <v>0</v>
      </c>
      <c r="EX94" s="159">
        <v>0</v>
      </c>
      <c r="EY94" s="159">
        <v>0</v>
      </c>
      <c r="EZ94" s="159">
        <v>0</v>
      </c>
      <c r="FA94" s="159">
        <v>0</v>
      </c>
      <c r="FB94" s="159">
        <v>0</v>
      </c>
      <c r="FC94" s="159">
        <v>0</v>
      </c>
      <c r="FD94" s="159">
        <v>0</v>
      </c>
      <c r="FE94" s="159">
        <v>0</v>
      </c>
      <c r="FF94" s="159">
        <v>0</v>
      </c>
      <c r="FG94" s="159">
        <v>0</v>
      </c>
      <c r="FH94" s="159">
        <v>0</v>
      </c>
      <c r="FI94" s="159">
        <v>0</v>
      </c>
      <c r="FJ94" s="159">
        <v>0</v>
      </c>
      <c r="FK94" s="159">
        <v>0</v>
      </c>
      <c r="FL94" s="159">
        <v>0</v>
      </c>
      <c r="FM94" s="159">
        <v>0</v>
      </c>
      <c r="FN94" s="159">
        <v>0</v>
      </c>
      <c r="FO94" s="159">
        <v>0</v>
      </c>
      <c r="FP94" s="159">
        <v>0</v>
      </c>
      <c r="FQ94" s="159">
        <v>0</v>
      </c>
      <c r="FR94" s="159">
        <v>0</v>
      </c>
      <c r="FS94" s="159">
        <v>0</v>
      </c>
      <c r="FT94" s="159">
        <v>0</v>
      </c>
      <c r="FU94" s="159">
        <v>0</v>
      </c>
      <c r="FV94" s="159">
        <v>0</v>
      </c>
      <c r="FW94" s="159">
        <v>0</v>
      </c>
      <c r="FX94" s="159">
        <v>0</v>
      </c>
      <c r="FY94" s="159">
        <v>0</v>
      </c>
      <c r="FZ94" s="159">
        <v>0</v>
      </c>
      <c r="GA94" s="159">
        <v>0</v>
      </c>
      <c r="GB94" s="159">
        <v>0</v>
      </c>
      <c r="GC94" s="159">
        <v>0</v>
      </c>
      <c r="GD94" s="159">
        <v>0</v>
      </c>
      <c r="GE94" s="159">
        <v>0</v>
      </c>
      <c r="GF94" s="159">
        <v>0</v>
      </c>
      <c r="GG94" s="159">
        <v>0</v>
      </c>
      <c r="GH94" s="159">
        <v>0</v>
      </c>
      <c r="GI94" s="159">
        <v>206000000</v>
      </c>
      <c r="GJ94" s="159">
        <v>40000000</v>
      </c>
      <c r="GK94" s="159">
        <v>0</v>
      </c>
      <c r="GL94" s="159">
        <v>0</v>
      </c>
      <c r="GM94" s="159">
        <v>0</v>
      </c>
      <c r="GN94" s="159">
        <v>0</v>
      </c>
      <c r="GO94" s="159">
        <v>0</v>
      </c>
      <c r="GP94" s="159">
        <v>0</v>
      </c>
      <c r="GQ94" s="159">
        <v>246000000</v>
      </c>
      <c r="GR94" s="159">
        <v>7000000</v>
      </c>
      <c r="GS94" s="159">
        <v>0</v>
      </c>
      <c r="GT94" s="159">
        <v>0</v>
      </c>
      <c r="GU94" s="159">
        <v>7000000</v>
      </c>
      <c r="GV94" s="159">
        <v>253000000</v>
      </c>
      <c r="GW94" s="159">
        <v>253000000</v>
      </c>
      <c r="GX94" s="160">
        <v>981000000</v>
      </c>
    </row>
    <row r="95" spans="1:206" ht="28.8">
      <c r="A95" s="156">
        <v>330207300</v>
      </c>
      <c r="B95" s="156" t="s">
        <v>1038</v>
      </c>
      <c r="C95" s="157">
        <v>91</v>
      </c>
      <c r="D95" s="158" t="str">
        <f>_xlfn.XLOOKUP(C95,'[1]Estrategico f'!B:B,'[1]Estrategico f'!U:U,"",0)</f>
        <v>Restauraciones realizadas (Pantano de Vargas, Auditorios, Templos doctríneros)</v>
      </c>
      <c r="E95" s="158" t="str">
        <f>_xlfn.XLOOKUP(C95,'[1]Estrategico f'!B:B,'[1]Estrategico f'!V:V,"",0)</f>
        <v>Restauraciones (Pantano de Vargas, Templos doctrineros, Auditorio José Mosser)</v>
      </c>
      <c r="F95" s="159">
        <v>0</v>
      </c>
      <c r="G95" s="159">
        <v>0</v>
      </c>
      <c r="H95" s="159">
        <v>0</v>
      </c>
      <c r="I95" s="159">
        <v>0</v>
      </c>
      <c r="J95" s="159">
        <v>0</v>
      </c>
      <c r="K95" s="159">
        <v>0</v>
      </c>
      <c r="L95" s="159">
        <v>0</v>
      </c>
      <c r="M95" s="159">
        <v>0</v>
      </c>
      <c r="N95" s="159">
        <v>0</v>
      </c>
      <c r="O95" s="159">
        <v>0</v>
      </c>
      <c r="P95" s="159">
        <v>0</v>
      </c>
      <c r="Q95" s="159">
        <v>0</v>
      </c>
      <c r="R95" s="159">
        <v>0</v>
      </c>
      <c r="S95" s="159">
        <v>0</v>
      </c>
      <c r="T95" s="159">
        <v>0</v>
      </c>
      <c r="U95" s="159">
        <v>541300000</v>
      </c>
      <c r="V95" s="159">
        <v>0</v>
      </c>
      <c r="W95" s="159">
        <v>0</v>
      </c>
      <c r="X95" s="159">
        <v>0</v>
      </c>
      <c r="Y95" s="159">
        <v>0</v>
      </c>
      <c r="Z95" s="159">
        <v>0</v>
      </c>
      <c r="AA95" s="159">
        <v>0</v>
      </c>
      <c r="AB95" s="159">
        <v>541300000</v>
      </c>
      <c r="AC95" s="159">
        <v>15507000000</v>
      </c>
      <c r="AD95" s="159">
        <v>0</v>
      </c>
      <c r="AE95" s="159">
        <v>0</v>
      </c>
      <c r="AF95" s="159">
        <v>15507000000</v>
      </c>
      <c r="AG95" s="159">
        <v>16048300000</v>
      </c>
      <c r="AH95" s="159">
        <v>16048300000</v>
      </c>
      <c r="AI95" s="159">
        <v>0</v>
      </c>
      <c r="AJ95" s="159">
        <v>0</v>
      </c>
      <c r="AK95" s="159">
        <v>0</v>
      </c>
      <c r="AL95" s="159">
        <v>0</v>
      </c>
      <c r="AM95" s="159">
        <v>0</v>
      </c>
      <c r="AN95" s="159">
        <v>0</v>
      </c>
      <c r="AO95" s="159">
        <v>0</v>
      </c>
      <c r="AP95" s="159">
        <v>0</v>
      </c>
      <c r="AQ95" s="159">
        <v>0</v>
      </c>
      <c r="AR95" s="159">
        <v>0</v>
      </c>
      <c r="AS95" s="159">
        <v>0</v>
      </c>
      <c r="AT95" s="159">
        <v>0</v>
      </c>
      <c r="AU95" s="159">
        <v>0</v>
      </c>
      <c r="AV95" s="159">
        <v>0</v>
      </c>
      <c r="AW95" s="159">
        <v>0</v>
      </c>
      <c r="AX95" s="159">
        <v>0</v>
      </c>
      <c r="AY95" s="159">
        <v>0</v>
      </c>
      <c r="AZ95" s="159">
        <v>0</v>
      </c>
      <c r="BA95" s="159">
        <v>0</v>
      </c>
      <c r="BB95" s="159">
        <v>0</v>
      </c>
      <c r="BC95" s="159">
        <v>0</v>
      </c>
      <c r="BD95" s="159">
        <v>0</v>
      </c>
      <c r="BE95" s="159">
        <v>0</v>
      </c>
      <c r="BF95" s="159">
        <v>0</v>
      </c>
      <c r="BG95" s="159">
        <v>0</v>
      </c>
      <c r="BH95" s="159">
        <v>0</v>
      </c>
      <c r="BI95" s="159">
        <v>0</v>
      </c>
      <c r="BJ95" s="159">
        <v>0</v>
      </c>
      <c r="BK95" s="159">
        <v>0</v>
      </c>
      <c r="BL95" s="159">
        <v>0</v>
      </c>
      <c r="BM95" s="159">
        <v>0</v>
      </c>
      <c r="BN95" s="159">
        <v>0</v>
      </c>
      <c r="BO95" s="159">
        <v>0</v>
      </c>
      <c r="BP95" s="159">
        <v>0</v>
      </c>
      <c r="BQ95" s="159">
        <v>0</v>
      </c>
      <c r="BR95" s="159">
        <v>0</v>
      </c>
      <c r="BS95" s="159">
        <v>0</v>
      </c>
      <c r="BT95" s="159">
        <v>0</v>
      </c>
      <c r="BU95" s="159">
        <v>0</v>
      </c>
      <c r="BV95" s="159">
        <v>0</v>
      </c>
      <c r="BW95" s="159">
        <v>0</v>
      </c>
      <c r="BX95" s="159">
        <v>0</v>
      </c>
      <c r="BY95" s="159">
        <v>16000000</v>
      </c>
      <c r="BZ95" s="159">
        <v>661352000</v>
      </c>
      <c r="CA95" s="159">
        <v>0</v>
      </c>
      <c r="CB95" s="159">
        <v>0</v>
      </c>
      <c r="CC95" s="159">
        <v>0</v>
      </c>
      <c r="CD95" s="159">
        <v>0</v>
      </c>
      <c r="CE95" s="159">
        <v>0</v>
      </c>
      <c r="CF95" s="159">
        <v>0</v>
      </c>
      <c r="CG95" s="159">
        <v>677352000</v>
      </c>
      <c r="CH95" s="159">
        <v>29507000000</v>
      </c>
      <c r="CI95" s="159">
        <v>0</v>
      </c>
      <c r="CJ95" s="159">
        <v>0</v>
      </c>
      <c r="CK95" s="159">
        <v>29507000000</v>
      </c>
      <c r="CL95" s="159">
        <v>30184352000</v>
      </c>
      <c r="CM95" s="159">
        <v>30184352000</v>
      </c>
      <c r="CN95" s="159">
        <v>0</v>
      </c>
      <c r="CO95" s="159">
        <v>0</v>
      </c>
      <c r="CP95" s="159">
        <v>0</v>
      </c>
      <c r="CQ95" s="159">
        <v>0</v>
      </c>
      <c r="CR95" s="159">
        <v>0</v>
      </c>
      <c r="CS95" s="159">
        <v>0</v>
      </c>
      <c r="CT95" s="159">
        <v>0</v>
      </c>
      <c r="CU95" s="159">
        <v>0</v>
      </c>
      <c r="CV95" s="159">
        <v>0</v>
      </c>
      <c r="CW95" s="159">
        <v>0</v>
      </c>
      <c r="CX95" s="159">
        <v>0</v>
      </c>
      <c r="CY95" s="159" t="s">
        <v>931</v>
      </c>
      <c r="CZ95" s="159">
        <v>0</v>
      </c>
      <c r="DA95" s="159">
        <v>0</v>
      </c>
      <c r="DB95" s="159">
        <v>0</v>
      </c>
      <c r="DC95" s="159">
        <v>0</v>
      </c>
      <c r="DD95" s="159">
        <v>0</v>
      </c>
      <c r="DE95" s="159">
        <v>0</v>
      </c>
      <c r="DF95" s="159">
        <v>0</v>
      </c>
      <c r="DG95" s="159">
        <v>0</v>
      </c>
      <c r="DH95" s="159">
        <v>0</v>
      </c>
      <c r="DI95" s="159">
        <v>0</v>
      </c>
      <c r="DJ95" s="159">
        <v>0</v>
      </c>
      <c r="DK95" s="159">
        <v>0</v>
      </c>
      <c r="DL95" s="159">
        <v>0</v>
      </c>
      <c r="DM95" s="159">
        <v>0</v>
      </c>
      <c r="DN95" s="159">
        <v>0</v>
      </c>
      <c r="DO95" s="159">
        <v>0</v>
      </c>
      <c r="DP95" s="159">
        <v>0</v>
      </c>
      <c r="DQ95" s="159">
        <v>0</v>
      </c>
      <c r="DR95" s="159">
        <v>0</v>
      </c>
      <c r="DS95" s="159">
        <v>0</v>
      </c>
      <c r="DT95" s="159">
        <v>0</v>
      </c>
      <c r="DU95" s="159">
        <v>0</v>
      </c>
      <c r="DV95" s="159">
        <v>0</v>
      </c>
      <c r="DW95" s="159">
        <v>0</v>
      </c>
      <c r="DX95" s="159">
        <v>0</v>
      </c>
      <c r="DY95" s="159">
        <v>0</v>
      </c>
      <c r="DZ95" s="159">
        <v>0</v>
      </c>
      <c r="EA95" s="159">
        <v>0</v>
      </c>
      <c r="EB95" s="159">
        <v>0</v>
      </c>
      <c r="EC95" s="159">
        <v>0</v>
      </c>
      <c r="ED95" s="159">
        <v>17000000</v>
      </c>
      <c r="EE95" s="159">
        <v>598406080</v>
      </c>
      <c r="EF95" s="159">
        <v>0</v>
      </c>
      <c r="EG95" s="159">
        <v>0</v>
      </c>
      <c r="EH95" s="159">
        <v>0</v>
      </c>
      <c r="EI95" s="159">
        <v>0</v>
      </c>
      <c r="EJ95" s="159">
        <v>0</v>
      </c>
      <c r="EK95" s="159">
        <v>0</v>
      </c>
      <c r="EL95" s="159">
        <v>615406080</v>
      </c>
      <c r="EM95" s="159">
        <v>29507000000</v>
      </c>
      <c r="EN95" s="159">
        <v>0</v>
      </c>
      <c r="EO95" s="159">
        <v>0</v>
      </c>
      <c r="EP95" s="159">
        <v>29507000000</v>
      </c>
      <c r="EQ95" s="159">
        <v>30122406080</v>
      </c>
      <c r="ER95" s="159">
        <v>30122406080</v>
      </c>
      <c r="ES95" s="159">
        <v>0</v>
      </c>
      <c r="ET95" s="159">
        <v>0</v>
      </c>
      <c r="EU95" s="159">
        <v>0</v>
      </c>
      <c r="EV95" s="159">
        <v>0</v>
      </c>
      <c r="EW95" s="159">
        <v>0</v>
      </c>
      <c r="EX95" s="159">
        <v>0</v>
      </c>
      <c r="EY95" s="159">
        <v>0</v>
      </c>
      <c r="EZ95" s="159">
        <v>0</v>
      </c>
      <c r="FA95" s="159">
        <v>0</v>
      </c>
      <c r="FB95" s="159">
        <v>0</v>
      </c>
      <c r="FC95" s="159">
        <v>0</v>
      </c>
      <c r="FD95" s="159">
        <v>0</v>
      </c>
      <c r="FE95" s="159">
        <v>0</v>
      </c>
      <c r="FF95" s="159">
        <v>0</v>
      </c>
      <c r="FG95" s="159">
        <v>0</v>
      </c>
      <c r="FH95" s="159">
        <v>0</v>
      </c>
      <c r="FI95" s="159">
        <v>0</v>
      </c>
      <c r="FJ95" s="159">
        <v>0</v>
      </c>
      <c r="FK95" s="159">
        <v>0</v>
      </c>
      <c r="FL95" s="159">
        <v>0</v>
      </c>
      <c r="FM95" s="159">
        <v>0</v>
      </c>
      <c r="FN95" s="159">
        <v>0</v>
      </c>
      <c r="FO95" s="159">
        <v>0</v>
      </c>
      <c r="FP95" s="159">
        <v>0</v>
      </c>
      <c r="FQ95" s="159">
        <v>0</v>
      </c>
      <c r="FR95" s="159">
        <v>0</v>
      </c>
      <c r="FS95" s="159">
        <v>0</v>
      </c>
      <c r="FT95" s="159">
        <v>0</v>
      </c>
      <c r="FU95" s="159">
        <v>0</v>
      </c>
      <c r="FV95" s="159">
        <v>0</v>
      </c>
      <c r="FW95" s="159">
        <v>0</v>
      </c>
      <c r="FX95" s="159">
        <v>0</v>
      </c>
      <c r="FY95" s="159">
        <v>0</v>
      </c>
      <c r="FZ95" s="159">
        <v>0</v>
      </c>
      <c r="GA95" s="159">
        <v>0</v>
      </c>
      <c r="GB95" s="159">
        <v>0</v>
      </c>
      <c r="GC95" s="159">
        <v>0</v>
      </c>
      <c r="GD95" s="159">
        <v>0</v>
      </c>
      <c r="GE95" s="159">
        <v>0</v>
      </c>
      <c r="GF95" s="159">
        <v>0</v>
      </c>
      <c r="GG95" s="159">
        <v>0</v>
      </c>
      <c r="GH95" s="159">
        <v>0</v>
      </c>
      <c r="GI95" s="159">
        <v>18000000</v>
      </c>
      <c r="GJ95" s="159">
        <v>812542323</v>
      </c>
      <c r="GK95" s="159">
        <v>0</v>
      </c>
      <c r="GL95" s="159">
        <v>0</v>
      </c>
      <c r="GM95" s="159">
        <v>0</v>
      </c>
      <c r="GN95" s="159">
        <v>0</v>
      </c>
      <c r="GO95" s="159">
        <v>0</v>
      </c>
      <c r="GP95" s="159">
        <v>0</v>
      </c>
      <c r="GQ95" s="159">
        <v>830542323</v>
      </c>
      <c r="GR95" s="159">
        <v>7000000</v>
      </c>
      <c r="GS95" s="159">
        <v>0</v>
      </c>
      <c r="GT95" s="159">
        <v>0</v>
      </c>
      <c r="GU95" s="159">
        <v>7000000</v>
      </c>
      <c r="GV95" s="159">
        <v>837542323</v>
      </c>
      <c r="GW95" s="159">
        <v>837542323</v>
      </c>
      <c r="GX95" s="160">
        <v>77192600403</v>
      </c>
    </row>
    <row r="96" spans="1:206" ht="28.8">
      <c r="A96" s="156">
        <v>40104200</v>
      </c>
      <c r="B96" s="156" t="s">
        <v>1162</v>
      </c>
      <c r="C96" s="157">
        <v>92</v>
      </c>
      <c r="D96" s="158" t="str">
        <f>_xlfn.XLOOKUP(C96,'[1]Estrategico f'!B:B,'[1]Estrategico f'!U:U,"",0)</f>
        <v>Cuadros de Resultados  temática Tecnología e Innovación producidos</v>
      </c>
      <c r="E96" s="158" t="str">
        <f>_xlfn.XLOOKUP(C96,'[1]Estrategico f'!B:B,'[1]Estrategico f'!V:V,"",0)</f>
        <v>Reportes de observatorios social, económica, de género, ambiental, CteI</v>
      </c>
      <c r="F96" s="159">
        <v>0</v>
      </c>
      <c r="G96" s="159">
        <v>0</v>
      </c>
      <c r="H96" s="159">
        <v>0</v>
      </c>
      <c r="I96" s="159">
        <v>0</v>
      </c>
      <c r="J96" s="159">
        <v>0</v>
      </c>
      <c r="K96" s="159">
        <v>0</v>
      </c>
      <c r="L96" s="159">
        <v>0</v>
      </c>
      <c r="M96" s="159">
        <v>0</v>
      </c>
      <c r="N96" s="159">
        <v>0</v>
      </c>
      <c r="O96" s="159">
        <v>0</v>
      </c>
      <c r="P96" s="159">
        <v>0</v>
      </c>
      <c r="Q96" s="159">
        <v>0</v>
      </c>
      <c r="R96" s="159">
        <v>0</v>
      </c>
      <c r="S96" s="159">
        <v>0</v>
      </c>
      <c r="T96" s="159">
        <v>0</v>
      </c>
      <c r="U96" s="159">
        <v>0</v>
      </c>
      <c r="V96" s="159">
        <v>0</v>
      </c>
      <c r="W96" s="159">
        <v>0</v>
      </c>
      <c r="X96" s="159">
        <v>0</v>
      </c>
      <c r="Y96" s="159">
        <v>0</v>
      </c>
      <c r="Z96" s="159">
        <v>0</v>
      </c>
      <c r="AA96" s="159">
        <v>0</v>
      </c>
      <c r="AB96" s="159">
        <v>0</v>
      </c>
      <c r="AC96" s="159">
        <v>5000000</v>
      </c>
      <c r="AD96" s="159">
        <v>0</v>
      </c>
      <c r="AE96" s="159">
        <v>0</v>
      </c>
      <c r="AF96" s="159">
        <v>5000000</v>
      </c>
      <c r="AG96" s="159">
        <v>5000000</v>
      </c>
      <c r="AH96" s="159">
        <v>5000000</v>
      </c>
      <c r="AI96" s="159">
        <v>0</v>
      </c>
      <c r="AJ96" s="159">
        <v>0</v>
      </c>
      <c r="AK96" s="159">
        <v>0</v>
      </c>
      <c r="AL96" s="159">
        <v>0</v>
      </c>
      <c r="AM96" s="159">
        <v>0</v>
      </c>
      <c r="AN96" s="159">
        <v>0</v>
      </c>
      <c r="AO96" s="159">
        <v>0</v>
      </c>
      <c r="AP96" s="159">
        <v>0</v>
      </c>
      <c r="AQ96" s="159">
        <v>0</v>
      </c>
      <c r="AR96" s="159">
        <v>0</v>
      </c>
      <c r="AS96" s="159">
        <v>0</v>
      </c>
      <c r="AT96" s="159">
        <v>0</v>
      </c>
      <c r="AU96" s="159">
        <v>0</v>
      </c>
      <c r="AV96" s="159">
        <v>0</v>
      </c>
      <c r="AW96" s="159">
        <v>0</v>
      </c>
      <c r="AX96" s="159">
        <v>0</v>
      </c>
      <c r="AY96" s="159">
        <v>0</v>
      </c>
      <c r="AZ96" s="159">
        <v>0</v>
      </c>
      <c r="BA96" s="159">
        <v>0</v>
      </c>
      <c r="BB96" s="159">
        <v>0</v>
      </c>
      <c r="BC96" s="159">
        <v>0</v>
      </c>
      <c r="BD96" s="159">
        <v>0</v>
      </c>
      <c r="BE96" s="159">
        <v>0</v>
      </c>
      <c r="BF96" s="159">
        <v>0</v>
      </c>
      <c r="BG96" s="159">
        <v>0</v>
      </c>
      <c r="BH96" s="159">
        <v>0</v>
      </c>
      <c r="BI96" s="159">
        <v>0</v>
      </c>
      <c r="BJ96" s="159">
        <v>0</v>
      </c>
      <c r="BK96" s="159">
        <v>0</v>
      </c>
      <c r="BL96" s="159">
        <v>0</v>
      </c>
      <c r="BM96" s="159">
        <v>0</v>
      </c>
      <c r="BN96" s="159">
        <v>0</v>
      </c>
      <c r="BO96" s="159">
        <v>0</v>
      </c>
      <c r="BP96" s="159">
        <v>0</v>
      </c>
      <c r="BQ96" s="159">
        <v>0</v>
      </c>
      <c r="BR96" s="159">
        <v>0</v>
      </c>
      <c r="BS96" s="159">
        <v>0</v>
      </c>
      <c r="BT96" s="159">
        <v>0</v>
      </c>
      <c r="BU96" s="159">
        <v>0</v>
      </c>
      <c r="BV96" s="159">
        <v>0</v>
      </c>
      <c r="BW96" s="159">
        <v>0</v>
      </c>
      <c r="BX96" s="159">
        <v>0</v>
      </c>
      <c r="BY96" s="159">
        <v>0</v>
      </c>
      <c r="BZ96" s="159">
        <v>0</v>
      </c>
      <c r="CA96" s="159">
        <v>0</v>
      </c>
      <c r="CB96" s="159">
        <v>0</v>
      </c>
      <c r="CC96" s="159">
        <v>0</v>
      </c>
      <c r="CD96" s="159">
        <v>0</v>
      </c>
      <c r="CE96" s="159">
        <v>0</v>
      </c>
      <c r="CF96" s="159">
        <v>0</v>
      </c>
      <c r="CG96" s="159">
        <v>0</v>
      </c>
      <c r="CH96" s="159">
        <v>5000000</v>
      </c>
      <c r="CI96" s="159">
        <v>0</v>
      </c>
      <c r="CJ96" s="159">
        <v>0</v>
      </c>
      <c r="CK96" s="159">
        <v>5000000</v>
      </c>
      <c r="CL96" s="159">
        <v>5000000</v>
      </c>
      <c r="CM96" s="159">
        <v>5000000</v>
      </c>
      <c r="CN96" s="159">
        <v>0</v>
      </c>
      <c r="CO96" s="159">
        <v>0</v>
      </c>
      <c r="CP96" s="159">
        <v>0</v>
      </c>
      <c r="CQ96" s="159">
        <v>0</v>
      </c>
      <c r="CR96" s="159">
        <v>0</v>
      </c>
      <c r="CS96" s="159">
        <v>0</v>
      </c>
      <c r="CT96" s="159">
        <v>0</v>
      </c>
      <c r="CU96" s="159">
        <v>0</v>
      </c>
      <c r="CV96" s="159">
        <v>0</v>
      </c>
      <c r="CW96" s="159">
        <v>0</v>
      </c>
      <c r="CX96" s="159">
        <v>0</v>
      </c>
      <c r="CY96" s="159" t="s">
        <v>931</v>
      </c>
      <c r="CZ96" s="159">
        <v>0</v>
      </c>
      <c r="DA96" s="159">
        <v>0</v>
      </c>
      <c r="DB96" s="159">
        <v>0</v>
      </c>
      <c r="DC96" s="159">
        <v>0</v>
      </c>
      <c r="DD96" s="159">
        <v>0</v>
      </c>
      <c r="DE96" s="159">
        <v>0</v>
      </c>
      <c r="DF96" s="159">
        <v>0</v>
      </c>
      <c r="DG96" s="159">
        <v>0</v>
      </c>
      <c r="DH96" s="159">
        <v>0</v>
      </c>
      <c r="DI96" s="159">
        <v>0</v>
      </c>
      <c r="DJ96" s="159">
        <v>0</v>
      </c>
      <c r="DK96" s="159">
        <v>0</v>
      </c>
      <c r="DL96" s="159">
        <v>0</v>
      </c>
      <c r="DM96" s="159">
        <v>0</v>
      </c>
      <c r="DN96" s="159">
        <v>0</v>
      </c>
      <c r="DO96" s="159">
        <v>0</v>
      </c>
      <c r="DP96" s="159">
        <v>0</v>
      </c>
      <c r="DQ96" s="159">
        <v>0</v>
      </c>
      <c r="DR96" s="159">
        <v>0</v>
      </c>
      <c r="DS96" s="159">
        <v>0</v>
      </c>
      <c r="DT96" s="159">
        <v>0</v>
      </c>
      <c r="DU96" s="159">
        <v>0</v>
      </c>
      <c r="DV96" s="159">
        <v>0</v>
      </c>
      <c r="DW96" s="159">
        <v>0</v>
      </c>
      <c r="DX96" s="159">
        <v>0</v>
      </c>
      <c r="DY96" s="159">
        <v>0</v>
      </c>
      <c r="DZ96" s="159">
        <v>0</v>
      </c>
      <c r="EA96" s="159">
        <v>0</v>
      </c>
      <c r="EB96" s="159">
        <v>0</v>
      </c>
      <c r="EC96" s="159">
        <v>0</v>
      </c>
      <c r="ED96" s="159">
        <v>0</v>
      </c>
      <c r="EE96" s="159">
        <v>0</v>
      </c>
      <c r="EF96" s="159">
        <v>0</v>
      </c>
      <c r="EG96" s="159">
        <v>0</v>
      </c>
      <c r="EH96" s="159">
        <v>0</v>
      </c>
      <c r="EI96" s="159">
        <v>0</v>
      </c>
      <c r="EJ96" s="159">
        <v>0</v>
      </c>
      <c r="EK96" s="159">
        <v>0</v>
      </c>
      <c r="EL96" s="159">
        <v>0</v>
      </c>
      <c r="EM96" s="159">
        <v>5000000</v>
      </c>
      <c r="EN96" s="159">
        <v>0</v>
      </c>
      <c r="EO96" s="159">
        <v>0</v>
      </c>
      <c r="EP96" s="159">
        <v>5000000</v>
      </c>
      <c r="EQ96" s="159">
        <v>5000000</v>
      </c>
      <c r="ER96" s="159">
        <v>5000000</v>
      </c>
      <c r="ES96" s="159">
        <v>0</v>
      </c>
      <c r="ET96" s="159">
        <v>0</v>
      </c>
      <c r="EU96" s="159">
        <v>0</v>
      </c>
      <c r="EV96" s="159">
        <v>0</v>
      </c>
      <c r="EW96" s="159">
        <v>0</v>
      </c>
      <c r="EX96" s="159">
        <v>0</v>
      </c>
      <c r="EY96" s="159">
        <v>0</v>
      </c>
      <c r="EZ96" s="159">
        <v>0</v>
      </c>
      <c r="FA96" s="159">
        <v>0</v>
      </c>
      <c r="FB96" s="159">
        <v>0</v>
      </c>
      <c r="FC96" s="159">
        <v>0</v>
      </c>
      <c r="FD96" s="159">
        <v>0</v>
      </c>
      <c r="FE96" s="159">
        <v>0</v>
      </c>
      <c r="FF96" s="159">
        <v>0</v>
      </c>
      <c r="FG96" s="159">
        <v>0</v>
      </c>
      <c r="FH96" s="159">
        <v>0</v>
      </c>
      <c r="FI96" s="159">
        <v>0</v>
      </c>
      <c r="FJ96" s="159">
        <v>0</v>
      </c>
      <c r="FK96" s="159">
        <v>0</v>
      </c>
      <c r="FL96" s="159">
        <v>0</v>
      </c>
      <c r="FM96" s="159">
        <v>0</v>
      </c>
      <c r="FN96" s="159">
        <v>0</v>
      </c>
      <c r="FO96" s="159">
        <v>0</v>
      </c>
      <c r="FP96" s="159">
        <v>0</v>
      </c>
      <c r="FQ96" s="159">
        <v>0</v>
      </c>
      <c r="FR96" s="159">
        <v>0</v>
      </c>
      <c r="FS96" s="159">
        <v>0</v>
      </c>
      <c r="FT96" s="159">
        <v>0</v>
      </c>
      <c r="FU96" s="159">
        <v>0</v>
      </c>
      <c r="FV96" s="159">
        <v>0</v>
      </c>
      <c r="FW96" s="159">
        <v>0</v>
      </c>
      <c r="FX96" s="159">
        <v>0</v>
      </c>
      <c r="FY96" s="159">
        <v>0</v>
      </c>
      <c r="FZ96" s="159">
        <v>0</v>
      </c>
      <c r="GA96" s="159">
        <v>0</v>
      </c>
      <c r="GB96" s="159">
        <v>0</v>
      </c>
      <c r="GC96" s="159">
        <v>0</v>
      </c>
      <c r="GD96" s="159">
        <v>5000000</v>
      </c>
      <c r="GE96" s="159">
        <v>0</v>
      </c>
      <c r="GF96" s="159">
        <v>0</v>
      </c>
      <c r="GG96" s="159">
        <v>5000000</v>
      </c>
      <c r="GH96" s="159">
        <v>5000000</v>
      </c>
      <c r="GI96" s="159">
        <v>0</v>
      </c>
      <c r="GJ96" s="159">
        <v>0</v>
      </c>
      <c r="GK96" s="159">
        <v>0</v>
      </c>
      <c r="GL96" s="159">
        <v>0</v>
      </c>
      <c r="GM96" s="159">
        <v>0</v>
      </c>
      <c r="GN96" s="159">
        <v>0</v>
      </c>
      <c r="GO96" s="159">
        <v>0</v>
      </c>
      <c r="GP96" s="159">
        <v>0</v>
      </c>
      <c r="GQ96" s="159">
        <v>0</v>
      </c>
      <c r="GR96" s="159">
        <v>0</v>
      </c>
      <c r="GS96" s="159">
        <v>0</v>
      </c>
      <c r="GT96" s="159">
        <v>0</v>
      </c>
      <c r="GU96" s="159">
        <v>0</v>
      </c>
      <c r="GV96" s="159">
        <v>0</v>
      </c>
      <c r="GW96" s="159">
        <v>5000000</v>
      </c>
      <c r="GX96" s="160">
        <v>20000000</v>
      </c>
    </row>
    <row r="97" spans="1:206" ht="28.8">
      <c r="A97" s="161">
        <v>390600500</v>
      </c>
      <c r="B97" s="156" t="s">
        <v>1162</v>
      </c>
      <c r="C97" s="157">
        <v>93</v>
      </c>
      <c r="D97" s="158" t="str">
        <f>_xlfn.XLOOKUP(C97,'[1]Estrategico f'!B:B,'[1]Estrategico f'!U:U,"",0)</f>
        <v>Programas y proyectos financiados</v>
      </c>
      <c r="E97" s="158" t="str">
        <f>_xlfn.XLOOKUP(C97,'[1]Estrategico f'!B:B,'[1]Estrategico f'!V:V,"",0)</f>
        <v>proyectos de investigación, desarrollo experimental, procesos de innovación y desarrollo tecnológico apoyados</v>
      </c>
      <c r="F97" s="159">
        <v>0</v>
      </c>
      <c r="G97" s="159">
        <v>0</v>
      </c>
      <c r="H97" s="159">
        <v>0</v>
      </c>
      <c r="I97" s="159">
        <v>0</v>
      </c>
      <c r="J97" s="159">
        <v>0</v>
      </c>
      <c r="K97" s="159">
        <v>0</v>
      </c>
      <c r="L97" s="159">
        <v>0</v>
      </c>
      <c r="M97" s="159">
        <v>0</v>
      </c>
      <c r="N97" s="159">
        <v>0</v>
      </c>
      <c r="O97" s="159">
        <v>0</v>
      </c>
      <c r="P97" s="159">
        <v>0</v>
      </c>
      <c r="Q97" s="159">
        <v>0</v>
      </c>
      <c r="R97" s="159">
        <v>0</v>
      </c>
      <c r="S97" s="159">
        <v>0</v>
      </c>
      <c r="T97" s="159">
        <v>0</v>
      </c>
      <c r="U97" s="159">
        <v>0</v>
      </c>
      <c r="V97" s="159">
        <v>0</v>
      </c>
      <c r="W97" s="159">
        <v>0</v>
      </c>
      <c r="X97" s="159">
        <v>0</v>
      </c>
      <c r="Y97" s="159">
        <v>0</v>
      </c>
      <c r="Z97" s="159">
        <v>0</v>
      </c>
      <c r="AA97" s="159">
        <v>0</v>
      </c>
      <c r="AB97" s="159">
        <v>0</v>
      </c>
      <c r="AC97" s="159">
        <v>0</v>
      </c>
      <c r="AD97" s="159">
        <v>40000000</v>
      </c>
      <c r="AE97" s="159">
        <v>0</v>
      </c>
      <c r="AF97" s="159">
        <v>40000000</v>
      </c>
      <c r="AG97" s="159">
        <v>40000000</v>
      </c>
      <c r="AH97" s="159">
        <v>40000000</v>
      </c>
      <c r="AI97" s="159">
        <v>0</v>
      </c>
      <c r="AJ97" s="159">
        <v>0</v>
      </c>
      <c r="AK97" s="159">
        <v>0</v>
      </c>
      <c r="AL97" s="159">
        <v>0</v>
      </c>
      <c r="AM97" s="159">
        <v>0</v>
      </c>
      <c r="AN97" s="159">
        <v>0</v>
      </c>
      <c r="AO97" s="159">
        <v>0</v>
      </c>
      <c r="AP97" s="159">
        <v>0</v>
      </c>
      <c r="AQ97" s="159">
        <v>0</v>
      </c>
      <c r="AR97" s="159">
        <v>0</v>
      </c>
      <c r="AS97" s="159">
        <v>0</v>
      </c>
      <c r="AT97" s="159">
        <v>0</v>
      </c>
      <c r="AU97" s="159">
        <v>0</v>
      </c>
      <c r="AV97" s="159">
        <v>0</v>
      </c>
      <c r="AW97" s="159">
        <v>0</v>
      </c>
      <c r="AX97" s="159">
        <v>0</v>
      </c>
      <c r="AY97" s="159">
        <v>0</v>
      </c>
      <c r="AZ97" s="159">
        <v>0</v>
      </c>
      <c r="BA97" s="159">
        <v>0</v>
      </c>
      <c r="BB97" s="159">
        <v>0</v>
      </c>
      <c r="BC97" s="159">
        <v>0</v>
      </c>
      <c r="BD97" s="159">
        <v>0</v>
      </c>
      <c r="BE97" s="159">
        <v>0</v>
      </c>
      <c r="BF97" s="159">
        <v>0</v>
      </c>
      <c r="BG97" s="159">
        <v>0</v>
      </c>
      <c r="BH97" s="159">
        <v>0</v>
      </c>
      <c r="BI97" s="159">
        <v>0</v>
      </c>
      <c r="BJ97" s="159">
        <v>0</v>
      </c>
      <c r="BK97" s="159">
        <v>0</v>
      </c>
      <c r="BL97" s="159">
        <v>0</v>
      </c>
      <c r="BM97" s="159">
        <v>0</v>
      </c>
      <c r="BN97" s="159">
        <v>0</v>
      </c>
      <c r="BO97" s="159">
        <v>0</v>
      </c>
      <c r="BP97" s="159">
        <v>0</v>
      </c>
      <c r="BQ97" s="159">
        <v>0</v>
      </c>
      <c r="BR97" s="159">
        <v>0</v>
      </c>
      <c r="BS97" s="159">
        <v>0</v>
      </c>
      <c r="BT97" s="159">
        <v>0</v>
      </c>
      <c r="BU97" s="159">
        <v>0</v>
      </c>
      <c r="BV97" s="159">
        <v>0</v>
      </c>
      <c r="BW97" s="159">
        <v>0</v>
      </c>
      <c r="BX97" s="159">
        <v>0</v>
      </c>
      <c r="BY97" s="159">
        <v>0</v>
      </c>
      <c r="BZ97" s="159">
        <v>0</v>
      </c>
      <c r="CA97" s="159">
        <v>0</v>
      </c>
      <c r="CB97" s="159">
        <v>0</v>
      </c>
      <c r="CC97" s="159">
        <v>0</v>
      </c>
      <c r="CD97" s="159">
        <v>0</v>
      </c>
      <c r="CE97" s="159">
        <v>0</v>
      </c>
      <c r="CF97" s="159">
        <v>0</v>
      </c>
      <c r="CG97" s="159">
        <v>0</v>
      </c>
      <c r="CH97" s="159">
        <v>0</v>
      </c>
      <c r="CI97" s="159">
        <v>40000000</v>
      </c>
      <c r="CJ97" s="159">
        <v>0</v>
      </c>
      <c r="CK97" s="159">
        <v>40000000</v>
      </c>
      <c r="CL97" s="159">
        <v>40000000</v>
      </c>
      <c r="CM97" s="159">
        <v>40000000</v>
      </c>
      <c r="CN97" s="159">
        <v>0</v>
      </c>
      <c r="CO97" s="159">
        <v>0</v>
      </c>
      <c r="CP97" s="159">
        <v>0</v>
      </c>
      <c r="CQ97" s="159">
        <v>0</v>
      </c>
      <c r="CR97" s="159">
        <v>0</v>
      </c>
      <c r="CS97" s="159">
        <v>0</v>
      </c>
      <c r="CT97" s="159">
        <v>0</v>
      </c>
      <c r="CU97" s="159">
        <v>0</v>
      </c>
      <c r="CV97" s="159">
        <v>0</v>
      </c>
      <c r="CW97" s="159">
        <v>0</v>
      </c>
      <c r="CX97" s="159">
        <v>0</v>
      </c>
      <c r="CY97" s="159" t="s">
        <v>931</v>
      </c>
      <c r="CZ97" s="159">
        <v>0</v>
      </c>
      <c r="DA97" s="159">
        <v>0</v>
      </c>
      <c r="DB97" s="159">
        <v>0</v>
      </c>
      <c r="DC97" s="159">
        <v>0</v>
      </c>
      <c r="DD97" s="159">
        <v>0</v>
      </c>
      <c r="DE97" s="159">
        <v>0</v>
      </c>
      <c r="DF97" s="159">
        <v>0</v>
      </c>
      <c r="DG97" s="159">
        <v>0</v>
      </c>
      <c r="DH97" s="159">
        <v>0</v>
      </c>
      <c r="DI97" s="159">
        <v>0</v>
      </c>
      <c r="DJ97" s="159">
        <v>0</v>
      </c>
      <c r="DK97" s="159">
        <v>0</v>
      </c>
      <c r="DL97" s="159">
        <v>0</v>
      </c>
      <c r="DM97" s="159">
        <v>0</v>
      </c>
      <c r="DN97" s="159">
        <v>0</v>
      </c>
      <c r="DO97" s="159">
        <v>0</v>
      </c>
      <c r="DP97" s="159">
        <v>0</v>
      </c>
      <c r="DQ97" s="159">
        <v>0</v>
      </c>
      <c r="DR97" s="159">
        <v>0</v>
      </c>
      <c r="DS97" s="159">
        <v>0</v>
      </c>
      <c r="DT97" s="159">
        <v>0</v>
      </c>
      <c r="DU97" s="159">
        <v>0</v>
      </c>
      <c r="DV97" s="159">
        <v>0</v>
      </c>
      <c r="DW97" s="159">
        <v>0</v>
      </c>
      <c r="DX97" s="159">
        <v>0</v>
      </c>
      <c r="DY97" s="159">
        <v>0</v>
      </c>
      <c r="DZ97" s="159">
        <v>0</v>
      </c>
      <c r="EA97" s="159">
        <v>0</v>
      </c>
      <c r="EB97" s="159">
        <v>0</v>
      </c>
      <c r="EC97" s="159">
        <v>0</v>
      </c>
      <c r="ED97" s="159">
        <v>0</v>
      </c>
      <c r="EE97" s="159">
        <v>0</v>
      </c>
      <c r="EF97" s="159">
        <v>0</v>
      </c>
      <c r="EG97" s="159">
        <v>0</v>
      </c>
      <c r="EH97" s="159">
        <v>0</v>
      </c>
      <c r="EI97" s="159">
        <v>0</v>
      </c>
      <c r="EJ97" s="159">
        <v>0</v>
      </c>
      <c r="EK97" s="159">
        <v>0</v>
      </c>
      <c r="EL97" s="159">
        <v>0</v>
      </c>
      <c r="EM97" s="159">
        <v>0</v>
      </c>
      <c r="EN97" s="159">
        <v>40000000</v>
      </c>
      <c r="EO97" s="159">
        <v>0</v>
      </c>
      <c r="EP97" s="159">
        <v>40000000</v>
      </c>
      <c r="EQ97" s="159">
        <v>40000000</v>
      </c>
      <c r="ER97" s="159">
        <v>40000000</v>
      </c>
      <c r="ES97" s="159">
        <v>0</v>
      </c>
      <c r="ET97" s="159">
        <v>0</v>
      </c>
      <c r="EU97" s="159">
        <v>0</v>
      </c>
      <c r="EV97" s="159">
        <v>0</v>
      </c>
      <c r="EW97" s="159">
        <v>0</v>
      </c>
      <c r="EX97" s="159">
        <v>0</v>
      </c>
      <c r="EY97" s="159">
        <v>0</v>
      </c>
      <c r="EZ97" s="159">
        <v>0</v>
      </c>
      <c r="FA97" s="159">
        <v>0</v>
      </c>
      <c r="FB97" s="159">
        <v>0</v>
      </c>
      <c r="FC97" s="159">
        <v>0</v>
      </c>
      <c r="FD97" s="159">
        <v>0</v>
      </c>
      <c r="FE97" s="159">
        <v>0</v>
      </c>
      <c r="FF97" s="159">
        <v>0</v>
      </c>
      <c r="FG97" s="159">
        <v>0</v>
      </c>
      <c r="FH97" s="159">
        <v>0</v>
      </c>
      <c r="FI97" s="159">
        <v>0</v>
      </c>
      <c r="FJ97" s="159">
        <v>0</v>
      </c>
      <c r="FK97" s="159">
        <v>0</v>
      </c>
      <c r="FL97" s="159">
        <v>0</v>
      </c>
      <c r="FM97" s="159">
        <v>0</v>
      </c>
      <c r="FN97" s="159">
        <v>0</v>
      </c>
      <c r="FO97" s="159">
        <v>0</v>
      </c>
      <c r="FP97" s="159">
        <v>0</v>
      </c>
      <c r="FQ97" s="159">
        <v>0</v>
      </c>
      <c r="FR97" s="159">
        <v>0</v>
      </c>
      <c r="FS97" s="159">
        <v>0</v>
      </c>
      <c r="FT97" s="159">
        <v>0</v>
      </c>
      <c r="FU97" s="159">
        <v>0</v>
      </c>
      <c r="FV97" s="159">
        <v>0</v>
      </c>
      <c r="FW97" s="159">
        <v>0</v>
      </c>
      <c r="FX97" s="159">
        <v>0</v>
      </c>
      <c r="FY97" s="159">
        <v>0</v>
      </c>
      <c r="FZ97" s="159">
        <v>0</v>
      </c>
      <c r="GA97" s="159">
        <v>0</v>
      </c>
      <c r="GB97" s="159">
        <v>0</v>
      </c>
      <c r="GC97" s="159">
        <v>0</v>
      </c>
      <c r="GD97" s="159">
        <v>0</v>
      </c>
      <c r="GE97" s="159">
        <v>40000000</v>
      </c>
      <c r="GF97" s="159">
        <v>0</v>
      </c>
      <c r="GG97" s="159">
        <v>40000000</v>
      </c>
      <c r="GH97" s="159">
        <v>40000000</v>
      </c>
      <c r="GI97" s="159">
        <v>0</v>
      </c>
      <c r="GJ97" s="159">
        <v>0</v>
      </c>
      <c r="GK97" s="159">
        <v>0</v>
      </c>
      <c r="GL97" s="159">
        <v>0</v>
      </c>
      <c r="GM97" s="159">
        <v>0</v>
      </c>
      <c r="GN97" s="159">
        <v>0</v>
      </c>
      <c r="GO97" s="159">
        <v>0</v>
      </c>
      <c r="GP97" s="159">
        <v>0</v>
      </c>
      <c r="GQ97" s="159">
        <v>0</v>
      </c>
      <c r="GR97" s="159">
        <v>0</v>
      </c>
      <c r="GS97" s="159">
        <v>0</v>
      </c>
      <c r="GT97" s="159">
        <v>0</v>
      </c>
      <c r="GU97" s="159">
        <v>0</v>
      </c>
      <c r="GV97" s="159">
        <v>0</v>
      </c>
      <c r="GW97" s="159">
        <v>40000000</v>
      </c>
      <c r="GX97" s="160">
        <v>160000000</v>
      </c>
    </row>
    <row r="98" spans="1:206" ht="129.6">
      <c r="A98" s="161">
        <v>390500500</v>
      </c>
      <c r="B98" s="156" t="s">
        <v>1162</v>
      </c>
      <c r="C98" s="157">
        <v>94</v>
      </c>
      <c r="D98" s="158" t="str">
        <f>_xlfn.XLOOKUP(C98,'[1]Estrategico f'!B:B,'[1]Estrategico f'!U:U,"",0)</f>
        <v>Asistencias Técnicas Realizadas</v>
      </c>
      <c r="E98" s="158" t="str">
        <f>_xlfn.XLOOKUP(C98,'[1]Estrategico f'!B:B,'[1]Estrategico f'!V:V,"",0)</f>
        <v xml:space="preserve">Áreas creadas para brindar asistencia técnica a los actores del sistema regional de CTeI.
Brindar asistencia técnica a 13 provincias y dos (2) distritos especiales del departamento.
Alianzas público-comunitarias y campesinas, con enfoque diferencial y degenero para  la gobernanza de CTeI  generadas
3 acuerdos con Cámaras de Comercio de Boyacá, Gobernación y municipios para la reducción de trámites
</v>
      </c>
      <c r="F98" s="159">
        <v>0</v>
      </c>
      <c r="G98" s="159">
        <v>0</v>
      </c>
      <c r="H98" s="159">
        <v>0</v>
      </c>
      <c r="I98" s="159">
        <v>0</v>
      </c>
      <c r="J98" s="159">
        <v>0</v>
      </c>
      <c r="K98" s="159">
        <v>0</v>
      </c>
      <c r="L98" s="159">
        <v>0</v>
      </c>
      <c r="M98" s="159">
        <v>0</v>
      </c>
      <c r="N98" s="159">
        <v>0</v>
      </c>
      <c r="O98" s="159">
        <v>0</v>
      </c>
      <c r="P98" s="159">
        <v>0</v>
      </c>
      <c r="Q98" s="159">
        <v>0</v>
      </c>
      <c r="R98" s="159">
        <v>0</v>
      </c>
      <c r="S98" s="159">
        <v>0</v>
      </c>
      <c r="T98" s="159">
        <v>0</v>
      </c>
      <c r="U98" s="159">
        <v>0</v>
      </c>
      <c r="V98" s="159">
        <v>0</v>
      </c>
      <c r="W98" s="159">
        <v>0</v>
      </c>
      <c r="X98" s="159">
        <v>0</v>
      </c>
      <c r="Y98" s="159">
        <v>0</v>
      </c>
      <c r="Z98" s="159">
        <v>0</v>
      </c>
      <c r="AA98" s="159">
        <v>0</v>
      </c>
      <c r="AB98" s="159">
        <v>0</v>
      </c>
      <c r="AC98" s="159">
        <v>20000000</v>
      </c>
      <c r="AD98" s="159">
        <v>0</v>
      </c>
      <c r="AE98" s="159">
        <v>0</v>
      </c>
      <c r="AF98" s="159">
        <v>20000000</v>
      </c>
      <c r="AG98" s="159">
        <v>20000000</v>
      </c>
      <c r="AH98" s="159">
        <v>20000000</v>
      </c>
      <c r="AI98" s="159">
        <v>0</v>
      </c>
      <c r="AJ98" s="159">
        <v>0</v>
      </c>
      <c r="AK98" s="159">
        <v>0</v>
      </c>
      <c r="AL98" s="159">
        <v>0</v>
      </c>
      <c r="AM98" s="159">
        <v>0</v>
      </c>
      <c r="AN98" s="159">
        <v>0</v>
      </c>
      <c r="AO98" s="159">
        <v>0</v>
      </c>
      <c r="AP98" s="159">
        <v>0</v>
      </c>
      <c r="AQ98" s="159">
        <v>0</v>
      </c>
      <c r="AR98" s="159">
        <v>0</v>
      </c>
      <c r="AS98" s="159">
        <v>0</v>
      </c>
      <c r="AT98" s="159">
        <v>0</v>
      </c>
      <c r="AU98" s="159">
        <v>0</v>
      </c>
      <c r="AV98" s="159">
        <v>0</v>
      </c>
      <c r="AW98" s="159">
        <v>0</v>
      </c>
      <c r="AX98" s="159">
        <v>0</v>
      </c>
      <c r="AY98" s="159">
        <v>0</v>
      </c>
      <c r="AZ98" s="159">
        <v>0</v>
      </c>
      <c r="BA98" s="159">
        <v>0</v>
      </c>
      <c r="BB98" s="159">
        <v>0</v>
      </c>
      <c r="BC98" s="159">
        <v>0</v>
      </c>
      <c r="BD98" s="159">
        <v>0</v>
      </c>
      <c r="BE98" s="159">
        <v>0</v>
      </c>
      <c r="BF98" s="159">
        <v>0</v>
      </c>
      <c r="BG98" s="159">
        <v>0</v>
      </c>
      <c r="BH98" s="159">
        <v>0</v>
      </c>
      <c r="BI98" s="159">
        <v>0</v>
      </c>
      <c r="BJ98" s="159">
        <v>0</v>
      </c>
      <c r="BK98" s="159">
        <v>0</v>
      </c>
      <c r="BL98" s="159">
        <v>0</v>
      </c>
      <c r="BM98" s="159">
        <v>0</v>
      </c>
      <c r="BN98" s="159">
        <v>0</v>
      </c>
      <c r="BO98" s="159">
        <v>0</v>
      </c>
      <c r="BP98" s="159">
        <v>0</v>
      </c>
      <c r="BQ98" s="159">
        <v>0</v>
      </c>
      <c r="BR98" s="159">
        <v>0</v>
      </c>
      <c r="BS98" s="159">
        <v>0</v>
      </c>
      <c r="BT98" s="159">
        <v>20000000</v>
      </c>
      <c r="BU98" s="159">
        <v>0</v>
      </c>
      <c r="BV98" s="159">
        <v>0</v>
      </c>
      <c r="BW98" s="159">
        <v>20000000</v>
      </c>
      <c r="BX98" s="159">
        <v>20000000</v>
      </c>
      <c r="BY98" s="159">
        <v>0</v>
      </c>
      <c r="BZ98" s="159">
        <v>0</v>
      </c>
      <c r="CA98" s="159">
        <v>0</v>
      </c>
      <c r="CB98" s="159">
        <v>0</v>
      </c>
      <c r="CC98" s="159">
        <v>0</v>
      </c>
      <c r="CD98" s="159">
        <v>0</v>
      </c>
      <c r="CE98" s="159">
        <v>0</v>
      </c>
      <c r="CF98" s="159">
        <v>0</v>
      </c>
      <c r="CG98" s="159">
        <v>0</v>
      </c>
      <c r="CH98" s="159">
        <v>0</v>
      </c>
      <c r="CI98" s="159">
        <v>0</v>
      </c>
      <c r="CJ98" s="159">
        <v>0</v>
      </c>
      <c r="CK98" s="159">
        <v>0</v>
      </c>
      <c r="CL98" s="159">
        <v>0</v>
      </c>
      <c r="CM98" s="159">
        <v>20000000</v>
      </c>
      <c r="CN98" s="159">
        <v>0</v>
      </c>
      <c r="CO98" s="159">
        <v>0</v>
      </c>
      <c r="CP98" s="159">
        <v>0</v>
      </c>
      <c r="CQ98" s="159">
        <v>0</v>
      </c>
      <c r="CR98" s="159">
        <v>0</v>
      </c>
      <c r="CS98" s="159">
        <v>0</v>
      </c>
      <c r="CT98" s="159">
        <v>0</v>
      </c>
      <c r="CU98" s="159">
        <v>0</v>
      </c>
      <c r="CV98" s="159">
        <v>0</v>
      </c>
      <c r="CW98" s="159">
        <v>0</v>
      </c>
      <c r="CX98" s="159">
        <v>0</v>
      </c>
      <c r="CY98" s="159" t="s">
        <v>931</v>
      </c>
      <c r="CZ98" s="159">
        <v>0</v>
      </c>
      <c r="DA98" s="159">
        <v>0</v>
      </c>
      <c r="DB98" s="159">
        <v>0</v>
      </c>
      <c r="DC98" s="159">
        <v>0</v>
      </c>
      <c r="DD98" s="159">
        <v>0</v>
      </c>
      <c r="DE98" s="159">
        <v>0</v>
      </c>
      <c r="DF98" s="159">
        <v>0</v>
      </c>
      <c r="DG98" s="159">
        <v>0</v>
      </c>
      <c r="DH98" s="159">
        <v>0</v>
      </c>
      <c r="DI98" s="159">
        <v>0</v>
      </c>
      <c r="DJ98" s="159">
        <v>0</v>
      </c>
      <c r="DK98" s="159">
        <v>0</v>
      </c>
      <c r="DL98" s="159">
        <v>0</v>
      </c>
      <c r="DM98" s="159">
        <v>0</v>
      </c>
      <c r="DN98" s="159">
        <v>0</v>
      </c>
      <c r="DO98" s="159">
        <v>0</v>
      </c>
      <c r="DP98" s="159">
        <v>0</v>
      </c>
      <c r="DQ98" s="159">
        <v>0</v>
      </c>
      <c r="DR98" s="159">
        <v>0</v>
      </c>
      <c r="DS98" s="159">
        <v>0</v>
      </c>
      <c r="DT98" s="159">
        <v>0</v>
      </c>
      <c r="DU98" s="159">
        <v>0</v>
      </c>
      <c r="DV98" s="159">
        <v>0</v>
      </c>
      <c r="DW98" s="159">
        <v>0</v>
      </c>
      <c r="DX98" s="159">
        <v>0</v>
      </c>
      <c r="DY98" s="159">
        <v>20000000</v>
      </c>
      <c r="DZ98" s="159">
        <v>0</v>
      </c>
      <c r="EA98" s="159">
        <v>0</v>
      </c>
      <c r="EB98" s="159">
        <v>20000000</v>
      </c>
      <c r="EC98" s="159">
        <v>20000000</v>
      </c>
      <c r="ED98" s="159">
        <v>0</v>
      </c>
      <c r="EE98" s="159">
        <v>0</v>
      </c>
      <c r="EF98" s="159">
        <v>0</v>
      </c>
      <c r="EG98" s="159">
        <v>0</v>
      </c>
      <c r="EH98" s="159">
        <v>0</v>
      </c>
      <c r="EI98" s="159">
        <v>0</v>
      </c>
      <c r="EJ98" s="159">
        <v>0</v>
      </c>
      <c r="EK98" s="159">
        <v>0</v>
      </c>
      <c r="EL98" s="159">
        <v>0</v>
      </c>
      <c r="EM98" s="159">
        <v>0</v>
      </c>
      <c r="EN98" s="159">
        <v>0</v>
      </c>
      <c r="EO98" s="159">
        <v>0</v>
      </c>
      <c r="EP98" s="159">
        <v>0</v>
      </c>
      <c r="EQ98" s="159">
        <v>0</v>
      </c>
      <c r="ER98" s="159">
        <v>20000000</v>
      </c>
      <c r="ES98" s="159">
        <v>0</v>
      </c>
      <c r="ET98" s="159">
        <v>0</v>
      </c>
      <c r="EU98" s="159">
        <v>0</v>
      </c>
      <c r="EV98" s="159">
        <v>0</v>
      </c>
      <c r="EW98" s="159">
        <v>0</v>
      </c>
      <c r="EX98" s="159">
        <v>0</v>
      </c>
      <c r="EY98" s="159">
        <v>0</v>
      </c>
      <c r="EZ98" s="159">
        <v>0</v>
      </c>
      <c r="FA98" s="159">
        <v>0</v>
      </c>
      <c r="FB98" s="159">
        <v>0</v>
      </c>
      <c r="FC98" s="159">
        <v>0</v>
      </c>
      <c r="FD98" s="159">
        <v>0</v>
      </c>
      <c r="FE98" s="159">
        <v>0</v>
      </c>
      <c r="FF98" s="159">
        <v>0</v>
      </c>
      <c r="FG98" s="159">
        <v>0</v>
      </c>
      <c r="FH98" s="159">
        <v>0</v>
      </c>
      <c r="FI98" s="159">
        <v>0</v>
      </c>
      <c r="FJ98" s="159">
        <v>0</v>
      </c>
      <c r="FK98" s="159">
        <v>0</v>
      </c>
      <c r="FL98" s="159">
        <v>0</v>
      </c>
      <c r="FM98" s="159">
        <v>0</v>
      </c>
      <c r="FN98" s="159">
        <v>0</v>
      </c>
      <c r="FO98" s="159">
        <v>0</v>
      </c>
      <c r="FP98" s="159">
        <v>0</v>
      </c>
      <c r="FQ98" s="159">
        <v>0</v>
      </c>
      <c r="FR98" s="159">
        <v>0</v>
      </c>
      <c r="FS98" s="159">
        <v>0</v>
      </c>
      <c r="FT98" s="159">
        <v>0</v>
      </c>
      <c r="FU98" s="159">
        <v>0</v>
      </c>
      <c r="FV98" s="159">
        <v>0</v>
      </c>
      <c r="FW98" s="159">
        <v>0</v>
      </c>
      <c r="FX98" s="159">
        <v>0</v>
      </c>
      <c r="FY98" s="159">
        <v>0</v>
      </c>
      <c r="FZ98" s="159">
        <v>0</v>
      </c>
      <c r="GA98" s="159">
        <v>0</v>
      </c>
      <c r="GB98" s="159">
        <v>0</v>
      </c>
      <c r="GC98" s="159">
        <v>0</v>
      </c>
      <c r="GD98" s="159">
        <v>20000000</v>
      </c>
      <c r="GE98" s="159">
        <v>0</v>
      </c>
      <c r="GF98" s="159">
        <v>0</v>
      </c>
      <c r="GG98" s="159">
        <v>20000000</v>
      </c>
      <c r="GH98" s="159">
        <v>20000000</v>
      </c>
      <c r="GI98" s="159">
        <v>0</v>
      </c>
      <c r="GJ98" s="159">
        <v>0</v>
      </c>
      <c r="GK98" s="159">
        <v>0</v>
      </c>
      <c r="GL98" s="159">
        <v>0</v>
      </c>
      <c r="GM98" s="159">
        <v>0</v>
      </c>
      <c r="GN98" s="159">
        <v>0</v>
      </c>
      <c r="GO98" s="159">
        <v>0</v>
      </c>
      <c r="GP98" s="159">
        <v>0</v>
      </c>
      <c r="GQ98" s="159">
        <v>0</v>
      </c>
      <c r="GR98" s="159">
        <v>0</v>
      </c>
      <c r="GS98" s="159">
        <v>0</v>
      </c>
      <c r="GT98" s="159">
        <v>0</v>
      </c>
      <c r="GU98" s="159">
        <v>0</v>
      </c>
      <c r="GV98" s="159">
        <v>0</v>
      </c>
      <c r="GW98" s="159">
        <v>20000000</v>
      </c>
      <c r="GX98" s="160">
        <v>80000000</v>
      </c>
    </row>
    <row r="99" spans="1:206" ht="57.6">
      <c r="A99" s="161">
        <v>390601700</v>
      </c>
      <c r="B99" s="156" t="s">
        <v>1162</v>
      </c>
      <c r="C99" s="157">
        <v>95</v>
      </c>
      <c r="D99" s="158" t="str">
        <f>_xlfn.XLOOKUP(C99,'[1]Estrategico f'!B:B,'[1]Estrategico f'!U:U,"",0)</f>
        <v>Cursos realizados</v>
      </c>
      <c r="E99" s="158" t="str">
        <f>_xlfn.XLOOKUP(C99,'[1]Estrategico f'!B:B,'[1]Estrategico f'!V:V,"",0)</f>
        <v xml:space="preserve">Cursos MOOC para fortalecer capacidades en CteI
Capacitar a 300 personas en uso, apropiación y seguridad de las TIC en todos los grupos poblacionales.
</v>
      </c>
      <c r="F99" s="159">
        <v>0</v>
      </c>
      <c r="G99" s="159">
        <v>0</v>
      </c>
      <c r="H99" s="159">
        <v>0</v>
      </c>
      <c r="I99" s="159">
        <v>0</v>
      </c>
      <c r="J99" s="159">
        <v>0</v>
      </c>
      <c r="K99" s="159">
        <v>0</v>
      </c>
      <c r="L99" s="159">
        <v>100000000</v>
      </c>
      <c r="M99" s="159">
        <v>0</v>
      </c>
      <c r="N99" s="159">
        <v>100000000</v>
      </c>
      <c r="O99" s="159">
        <v>0</v>
      </c>
      <c r="P99" s="159">
        <v>0</v>
      </c>
      <c r="Q99" s="159">
        <v>0</v>
      </c>
      <c r="R99" s="159">
        <v>0</v>
      </c>
      <c r="S99" s="159">
        <v>100000000</v>
      </c>
      <c r="T99" s="159">
        <v>0</v>
      </c>
      <c r="U99" s="159">
        <v>0</v>
      </c>
      <c r="V99" s="159">
        <v>0</v>
      </c>
      <c r="W99" s="159">
        <v>0</v>
      </c>
      <c r="X99" s="159">
        <v>0</v>
      </c>
      <c r="Y99" s="159">
        <v>0</v>
      </c>
      <c r="Z99" s="159">
        <v>0</v>
      </c>
      <c r="AA99" s="159">
        <v>0</v>
      </c>
      <c r="AB99" s="159">
        <v>0</v>
      </c>
      <c r="AC99" s="159">
        <v>0</v>
      </c>
      <c r="AD99" s="159">
        <v>0</v>
      </c>
      <c r="AE99" s="159">
        <v>0</v>
      </c>
      <c r="AF99" s="159">
        <v>0</v>
      </c>
      <c r="AG99" s="159">
        <v>0</v>
      </c>
      <c r="AH99" s="159">
        <v>100000000</v>
      </c>
      <c r="AI99" s="159">
        <v>0</v>
      </c>
      <c r="AJ99" s="159">
        <v>0</v>
      </c>
      <c r="AK99" s="159">
        <v>0</v>
      </c>
      <c r="AL99" s="159">
        <v>0</v>
      </c>
      <c r="AM99" s="159">
        <v>0</v>
      </c>
      <c r="AN99" s="159">
        <v>0</v>
      </c>
      <c r="AO99" s="159">
        <v>0</v>
      </c>
      <c r="AP99" s="159">
        <v>0</v>
      </c>
      <c r="AQ99" s="159">
        <v>0</v>
      </c>
      <c r="AR99" s="159">
        <v>0</v>
      </c>
      <c r="AS99" s="159">
        <v>0</v>
      </c>
      <c r="AT99" s="159">
        <v>0</v>
      </c>
      <c r="AU99" s="159">
        <v>0</v>
      </c>
      <c r="AV99" s="159">
        <v>0</v>
      </c>
      <c r="AW99" s="159">
        <v>0</v>
      </c>
      <c r="AX99" s="159">
        <v>0</v>
      </c>
      <c r="AY99" s="159">
        <v>0</v>
      </c>
      <c r="AZ99" s="159">
        <v>0</v>
      </c>
      <c r="BA99" s="159">
        <v>0</v>
      </c>
      <c r="BB99" s="159">
        <v>0</v>
      </c>
      <c r="BC99" s="159">
        <v>0</v>
      </c>
      <c r="BD99" s="159">
        <v>0</v>
      </c>
      <c r="BE99" s="159">
        <v>0</v>
      </c>
      <c r="BF99" s="159">
        <v>0</v>
      </c>
      <c r="BG99" s="159">
        <v>0</v>
      </c>
      <c r="BH99" s="159">
        <v>0</v>
      </c>
      <c r="BI99" s="159">
        <v>0</v>
      </c>
      <c r="BJ99" s="159">
        <v>0</v>
      </c>
      <c r="BK99" s="159">
        <v>0</v>
      </c>
      <c r="BL99" s="159">
        <v>0</v>
      </c>
      <c r="BM99" s="159">
        <v>0</v>
      </c>
      <c r="BN99" s="159">
        <v>0</v>
      </c>
      <c r="BO99" s="159">
        <v>0</v>
      </c>
      <c r="BP99" s="159">
        <v>0</v>
      </c>
      <c r="BQ99" s="159">
        <v>0</v>
      </c>
      <c r="BR99" s="159">
        <v>0</v>
      </c>
      <c r="BS99" s="159">
        <v>0</v>
      </c>
      <c r="BT99" s="159">
        <v>0</v>
      </c>
      <c r="BU99" s="159">
        <v>0</v>
      </c>
      <c r="BV99" s="159">
        <v>0</v>
      </c>
      <c r="BW99" s="159">
        <v>0</v>
      </c>
      <c r="BX99" s="159">
        <v>0</v>
      </c>
      <c r="BY99" s="159">
        <v>0</v>
      </c>
      <c r="BZ99" s="159">
        <v>0</v>
      </c>
      <c r="CA99" s="159">
        <v>0</v>
      </c>
      <c r="CB99" s="159">
        <v>0</v>
      </c>
      <c r="CC99" s="159">
        <v>0</v>
      </c>
      <c r="CD99" s="159">
        <v>0</v>
      </c>
      <c r="CE99" s="159">
        <v>0</v>
      </c>
      <c r="CF99" s="159">
        <v>0</v>
      </c>
      <c r="CG99" s="159">
        <v>0</v>
      </c>
      <c r="CH99" s="159">
        <v>0</v>
      </c>
      <c r="CI99" s="159">
        <v>0</v>
      </c>
      <c r="CJ99" s="159">
        <v>0</v>
      </c>
      <c r="CK99" s="159">
        <v>0</v>
      </c>
      <c r="CL99" s="159">
        <v>0</v>
      </c>
      <c r="CM99" s="159">
        <v>0</v>
      </c>
      <c r="CN99" s="159">
        <v>0</v>
      </c>
      <c r="CO99" s="159">
        <v>0</v>
      </c>
      <c r="CP99" s="159">
        <v>0</v>
      </c>
      <c r="CQ99" s="159">
        <v>0</v>
      </c>
      <c r="CR99" s="159">
        <v>0</v>
      </c>
      <c r="CS99" s="159">
        <v>0</v>
      </c>
      <c r="CT99" s="159">
        <v>0</v>
      </c>
      <c r="CU99" s="159">
        <v>0</v>
      </c>
      <c r="CV99" s="159">
        <v>0</v>
      </c>
      <c r="CW99" s="159">
        <v>0</v>
      </c>
      <c r="CX99" s="159">
        <v>0</v>
      </c>
      <c r="CY99" s="159" t="s">
        <v>931</v>
      </c>
      <c r="CZ99" s="159">
        <v>0</v>
      </c>
      <c r="DA99" s="159">
        <v>0</v>
      </c>
      <c r="DB99" s="159">
        <v>0</v>
      </c>
      <c r="DC99" s="159">
        <v>0</v>
      </c>
      <c r="DD99" s="159">
        <v>0</v>
      </c>
      <c r="DE99" s="159">
        <v>0</v>
      </c>
      <c r="DF99" s="159">
        <v>0</v>
      </c>
      <c r="DG99" s="159">
        <v>0</v>
      </c>
      <c r="DH99" s="159">
        <v>0</v>
      </c>
      <c r="DI99" s="159">
        <v>0</v>
      </c>
      <c r="DJ99" s="159">
        <v>0</v>
      </c>
      <c r="DK99" s="159">
        <v>0</v>
      </c>
      <c r="DL99" s="159">
        <v>0</v>
      </c>
      <c r="DM99" s="159">
        <v>0</v>
      </c>
      <c r="DN99" s="159">
        <v>0</v>
      </c>
      <c r="DO99" s="159">
        <v>0</v>
      </c>
      <c r="DP99" s="159">
        <v>0</v>
      </c>
      <c r="DQ99" s="159">
        <v>0</v>
      </c>
      <c r="DR99" s="159">
        <v>0</v>
      </c>
      <c r="DS99" s="159">
        <v>0</v>
      </c>
      <c r="DT99" s="159">
        <v>0</v>
      </c>
      <c r="DU99" s="159">
        <v>0</v>
      </c>
      <c r="DV99" s="159">
        <v>0</v>
      </c>
      <c r="DW99" s="159">
        <v>0</v>
      </c>
      <c r="DX99" s="159">
        <v>0</v>
      </c>
      <c r="DY99" s="159">
        <v>0</v>
      </c>
      <c r="DZ99" s="159">
        <v>0</v>
      </c>
      <c r="EA99" s="159">
        <v>0</v>
      </c>
      <c r="EB99" s="159">
        <v>0</v>
      </c>
      <c r="EC99" s="159">
        <v>0</v>
      </c>
      <c r="ED99" s="159">
        <v>0</v>
      </c>
      <c r="EE99" s="159">
        <v>0</v>
      </c>
      <c r="EF99" s="159">
        <v>0</v>
      </c>
      <c r="EG99" s="159">
        <v>0</v>
      </c>
      <c r="EH99" s="159">
        <v>0</v>
      </c>
      <c r="EI99" s="159">
        <v>0</v>
      </c>
      <c r="EJ99" s="159">
        <v>0</v>
      </c>
      <c r="EK99" s="159">
        <v>0</v>
      </c>
      <c r="EL99" s="159">
        <v>0</v>
      </c>
      <c r="EM99" s="159">
        <v>0</v>
      </c>
      <c r="EN99" s="159">
        <v>0</v>
      </c>
      <c r="EO99" s="159">
        <v>0</v>
      </c>
      <c r="EP99" s="159">
        <v>0</v>
      </c>
      <c r="EQ99" s="159">
        <v>0</v>
      </c>
      <c r="ER99" s="159">
        <v>0</v>
      </c>
      <c r="ES99" s="159">
        <v>0</v>
      </c>
      <c r="ET99" s="159">
        <v>0</v>
      </c>
      <c r="EU99" s="159">
        <v>0</v>
      </c>
      <c r="EV99" s="159">
        <v>0</v>
      </c>
      <c r="EW99" s="159">
        <v>0</v>
      </c>
      <c r="EX99" s="159">
        <v>0</v>
      </c>
      <c r="EY99" s="159">
        <v>0</v>
      </c>
      <c r="EZ99" s="159">
        <v>0</v>
      </c>
      <c r="FA99" s="159">
        <v>0</v>
      </c>
      <c r="FB99" s="159">
        <v>0</v>
      </c>
      <c r="FC99" s="159">
        <v>0</v>
      </c>
      <c r="FD99" s="159">
        <v>0</v>
      </c>
      <c r="FE99" s="159">
        <v>0</v>
      </c>
      <c r="FF99" s="159">
        <v>0</v>
      </c>
      <c r="FG99" s="159">
        <v>0</v>
      </c>
      <c r="FH99" s="159">
        <v>0</v>
      </c>
      <c r="FI99" s="159">
        <v>0</v>
      </c>
      <c r="FJ99" s="159">
        <v>0</v>
      </c>
      <c r="FK99" s="159">
        <v>0</v>
      </c>
      <c r="FL99" s="159">
        <v>0</v>
      </c>
      <c r="FM99" s="159">
        <v>0</v>
      </c>
      <c r="FN99" s="159">
        <v>0</v>
      </c>
      <c r="FO99" s="159">
        <v>0</v>
      </c>
      <c r="FP99" s="159">
        <v>0</v>
      </c>
      <c r="FQ99" s="159">
        <v>0</v>
      </c>
      <c r="FR99" s="159">
        <v>0</v>
      </c>
      <c r="FS99" s="159">
        <v>0</v>
      </c>
      <c r="FT99" s="159">
        <v>0</v>
      </c>
      <c r="FU99" s="159">
        <v>0</v>
      </c>
      <c r="FV99" s="159">
        <v>0</v>
      </c>
      <c r="FW99" s="159">
        <v>0</v>
      </c>
      <c r="FX99" s="159">
        <v>0</v>
      </c>
      <c r="FY99" s="159">
        <v>0</v>
      </c>
      <c r="FZ99" s="159">
        <v>0</v>
      </c>
      <c r="GA99" s="159">
        <v>0</v>
      </c>
      <c r="GB99" s="159">
        <v>0</v>
      </c>
      <c r="GC99" s="159">
        <v>0</v>
      </c>
      <c r="GD99" s="159">
        <v>0</v>
      </c>
      <c r="GE99" s="159">
        <v>0</v>
      </c>
      <c r="GF99" s="159">
        <v>0</v>
      </c>
      <c r="GG99" s="159">
        <v>0</v>
      </c>
      <c r="GH99" s="159">
        <v>0</v>
      </c>
      <c r="GI99" s="159">
        <v>0</v>
      </c>
      <c r="GJ99" s="159">
        <v>0</v>
      </c>
      <c r="GK99" s="159">
        <v>0</v>
      </c>
      <c r="GL99" s="159">
        <v>0</v>
      </c>
      <c r="GM99" s="159">
        <v>0</v>
      </c>
      <c r="GN99" s="159">
        <v>0</v>
      </c>
      <c r="GO99" s="159">
        <v>0</v>
      </c>
      <c r="GP99" s="159">
        <v>0</v>
      </c>
      <c r="GQ99" s="159">
        <v>0</v>
      </c>
      <c r="GR99" s="159">
        <v>0</v>
      </c>
      <c r="GS99" s="159">
        <v>0</v>
      </c>
      <c r="GT99" s="159">
        <v>0</v>
      </c>
      <c r="GU99" s="159">
        <v>0</v>
      </c>
      <c r="GV99" s="159">
        <v>0</v>
      </c>
      <c r="GW99" s="159">
        <v>0</v>
      </c>
      <c r="GX99" s="160">
        <v>100000000</v>
      </c>
    </row>
    <row r="100" spans="1:206" ht="28.8">
      <c r="A100" s="161">
        <v>390601900</v>
      </c>
      <c r="B100" s="156" t="s">
        <v>1162</v>
      </c>
      <c r="C100" s="157">
        <v>96</v>
      </c>
      <c r="D100" s="158" t="str">
        <f>_xlfn.XLOOKUP(C100,'[1]Estrategico f'!B:B,'[1]Estrategico f'!U:U,"",0)</f>
        <v>Empresas apoyadas</v>
      </c>
      <c r="E100" s="158" t="str">
        <f>_xlfn.XLOOKUP(C100,'[1]Estrategico f'!B:B,'[1]Estrategico f'!V:V,"",0)</f>
        <v>Empresas apoyadas con recursos financieros o en especie para fortalecer procesos de innovación</v>
      </c>
      <c r="F100" s="159">
        <v>0</v>
      </c>
      <c r="G100" s="159">
        <v>0</v>
      </c>
      <c r="H100" s="159">
        <v>0</v>
      </c>
      <c r="I100" s="159">
        <v>0</v>
      </c>
      <c r="J100" s="159">
        <v>0</v>
      </c>
      <c r="K100" s="159">
        <v>0</v>
      </c>
      <c r="L100" s="159">
        <v>0</v>
      </c>
      <c r="M100" s="159">
        <v>0</v>
      </c>
      <c r="N100" s="159">
        <v>0</v>
      </c>
      <c r="O100" s="159">
        <v>0</v>
      </c>
      <c r="P100" s="159">
        <v>0</v>
      </c>
      <c r="Q100" s="159">
        <v>0</v>
      </c>
      <c r="R100" s="159">
        <v>0</v>
      </c>
      <c r="S100" s="159">
        <v>0</v>
      </c>
      <c r="T100" s="159">
        <v>0</v>
      </c>
      <c r="U100" s="159">
        <v>0</v>
      </c>
      <c r="V100" s="159">
        <v>0</v>
      </c>
      <c r="W100" s="159">
        <v>0</v>
      </c>
      <c r="X100" s="159">
        <v>0</v>
      </c>
      <c r="Y100" s="159">
        <v>0</v>
      </c>
      <c r="Z100" s="159">
        <v>196417814</v>
      </c>
      <c r="AA100" s="159">
        <v>0</v>
      </c>
      <c r="AB100" s="159">
        <v>196417814</v>
      </c>
      <c r="AC100" s="159">
        <v>0</v>
      </c>
      <c r="AD100" s="159">
        <v>0</v>
      </c>
      <c r="AE100" s="159">
        <v>0</v>
      </c>
      <c r="AF100" s="159">
        <v>0</v>
      </c>
      <c r="AG100" s="159">
        <v>196417814</v>
      </c>
      <c r="AH100" s="159">
        <v>196417814</v>
      </c>
      <c r="AI100" s="159">
        <v>0</v>
      </c>
      <c r="AJ100" s="159">
        <v>0</v>
      </c>
      <c r="AK100" s="159">
        <v>0</v>
      </c>
      <c r="AL100" s="159">
        <v>0</v>
      </c>
      <c r="AM100" s="159">
        <v>0</v>
      </c>
      <c r="AN100" s="159">
        <v>0</v>
      </c>
      <c r="AO100" s="159">
        <v>0</v>
      </c>
      <c r="AP100" s="159">
        <v>0</v>
      </c>
      <c r="AQ100" s="159">
        <v>0</v>
      </c>
      <c r="AR100" s="159">
        <v>0</v>
      </c>
      <c r="AS100" s="159">
        <v>0</v>
      </c>
      <c r="AT100" s="159">
        <v>0</v>
      </c>
      <c r="AU100" s="159">
        <v>0</v>
      </c>
      <c r="AV100" s="159">
        <v>0</v>
      </c>
      <c r="AW100" s="159">
        <v>0</v>
      </c>
      <c r="AX100" s="159">
        <v>0</v>
      </c>
      <c r="AY100" s="159">
        <v>0</v>
      </c>
      <c r="AZ100" s="159">
        <v>0</v>
      </c>
      <c r="BA100" s="159">
        <v>0</v>
      </c>
      <c r="BB100" s="159">
        <v>0</v>
      </c>
      <c r="BC100" s="159">
        <v>0</v>
      </c>
      <c r="BD100" s="159">
        <v>0</v>
      </c>
      <c r="BE100" s="159">
        <v>0</v>
      </c>
      <c r="BF100" s="159">
        <v>0</v>
      </c>
      <c r="BG100" s="159">
        <v>0</v>
      </c>
      <c r="BH100" s="159">
        <v>0</v>
      </c>
      <c r="BI100" s="159">
        <v>0</v>
      </c>
      <c r="BJ100" s="159">
        <v>0</v>
      </c>
      <c r="BK100" s="159">
        <v>0</v>
      </c>
      <c r="BL100" s="159">
        <v>0</v>
      </c>
      <c r="BM100" s="159">
        <v>0</v>
      </c>
      <c r="BN100" s="159">
        <v>0</v>
      </c>
      <c r="BO100" s="159">
        <v>0</v>
      </c>
      <c r="BP100" s="159">
        <v>0</v>
      </c>
      <c r="BQ100" s="159">
        <v>0</v>
      </c>
      <c r="BR100" s="159">
        <v>0</v>
      </c>
      <c r="BS100" s="159">
        <v>0</v>
      </c>
      <c r="BT100" s="159">
        <v>0</v>
      </c>
      <c r="BU100" s="159">
        <v>0</v>
      </c>
      <c r="BV100" s="159">
        <v>0</v>
      </c>
      <c r="BW100" s="159">
        <v>0</v>
      </c>
      <c r="BX100" s="159">
        <v>0</v>
      </c>
      <c r="BY100" s="159">
        <v>0</v>
      </c>
      <c r="BZ100" s="159">
        <v>0</v>
      </c>
      <c r="CA100" s="159">
        <v>0</v>
      </c>
      <c r="CB100" s="159">
        <v>0</v>
      </c>
      <c r="CC100" s="159">
        <v>0</v>
      </c>
      <c r="CD100" s="159">
        <v>0</v>
      </c>
      <c r="CE100" s="159">
        <v>2094546359</v>
      </c>
      <c r="CF100" s="159">
        <v>0</v>
      </c>
      <c r="CG100" s="159">
        <v>2094546359</v>
      </c>
      <c r="CH100" s="159">
        <v>0</v>
      </c>
      <c r="CI100" s="159">
        <v>0</v>
      </c>
      <c r="CJ100" s="159">
        <v>0</v>
      </c>
      <c r="CK100" s="159">
        <v>0</v>
      </c>
      <c r="CL100" s="159">
        <v>2094546359</v>
      </c>
      <c r="CM100" s="159">
        <v>2094546359</v>
      </c>
      <c r="CN100" s="159">
        <v>0</v>
      </c>
      <c r="CO100" s="159">
        <v>0</v>
      </c>
      <c r="CP100" s="159">
        <v>0</v>
      </c>
      <c r="CQ100" s="159">
        <v>0</v>
      </c>
      <c r="CR100" s="159">
        <v>0</v>
      </c>
      <c r="CS100" s="159">
        <v>0</v>
      </c>
      <c r="CT100" s="159">
        <v>0</v>
      </c>
      <c r="CU100" s="159">
        <v>0</v>
      </c>
      <c r="CV100" s="159">
        <v>0</v>
      </c>
      <c r="CW100" s="159">
        <v>0</v>
      </c>
      <c r="CX100" s="159">
        <v>0</v>
      </c>
      <c r="CY100" s="159" t="s">
        <v>931</v>
      </c>
      <c r="CZ100" s="159">
        <v>0</v>
      </c>
      <c r="DA100" s="159">
        <v>0</v>
      </c>
      <c r="DB100" s="159">
        <v>0</v>
      </c>
      <c r="DC100" s="159">
        <v>0</v>
      </c>
      <c r="DD100" s="159">
        <v>0</v>
      </c>
      <c r="DE100" s="159">
        <v>0</v>
      </c>
      <c r="DF100" s="159">
        <v>0</v>
      </c>
      <c r="DG100" s="159">
        <v>0</v>
      </c>
      <c r="DH100" s="159">
        <v>0</v>
      </c>
      <c r="DI100" s="159">
        <v>0</v>
      </c>
      <c r="DJ100" s="159">
        <v>0</v>
      </c>
      <c r="DK100" s="159">
        <v>0</v>
      </c>
      <c r="DL100" s="159">
        <v>0</v>
      </c>
      <c r="DM100" s="159">
        <v>0</v>
      </c>
      <c r="DN100" s="159">
        <v>0</v>
      </c>
      <c r="DO100" s="159">
        <v>0</v>
      </c>
      <c r="DP100" s="159">
        <v>0</v>
      </c>
      <c r="DQ100" s="159">
        <v>0</v>
      </c>
      <c r="DR100" s="159">
        <v>0</v>
      </c>
      <c r="DS100" s="159">
        <v>0</v>
      </c>
      <c r="DT100" s="159">
        <v>0</v>
      </c>
      <c r="DU100" s="159">
        <v>0</v>
      </c>
      <c r="DV100" s="159">
        <v>0</v>
      </c>
      <c r="DW100" s="159">
        <v>0</v>
      </c>
      <c r="DX100" s="159">
        <v>0</v>
      </c>
      <c r="DY100" s="159">
        <v>0</v>
      </c>
      <c r="DZ100" s="159">
        <v>0</v>
      </c>
      <c r="EA100" s="159">
        <v>0</v>
      </c>
      <c r="EB100" s="159">
        <v>0</v>
      </c>
      <c r="EC100" s="159">
        <v>0</v>
      </c>
      <c r="ED100" s="159">
        <v>0</v>
      </c>
      <c r="EE100" s="159">
        <v>0</v>
      </c>
      <c r="EF100" s="159">
        <v>0</v>
      </c>
      <c r="EG100" s="159">
        <v>0</v>
      </c>
      <c r="EH100" s="159">
        <v>0</v>
      </c>
      <c r="EI100" s="159">
        <v>0</v>
      </c>
      <c r="EJ100" s="159">
        <v>420581027</v>
      </c>
      <c r="EK100" s="159">
        <v>0</v>
      </c>
      <c r="EL100" s="159">
        <v>420581027</v>
      </c>
      <c r="EM100" s="159">
        <v>0</v>
      </c>
      <c r="EN100" s="159">
        <v>0</v>
      </c>
      <c r="EO100" s="159">
        <v>0</v>
      </c>
      <c r="EP100" s="159">
        <v>0</v>
      </c>
      <c r="EQ100" s="159">
        <v>420581027</v>
      </c>
      <c r="ER100" s="159">
        <v>420581027</v>
      </c>
      <c r="ES100" s="159">
        <v>0</v>
      </c>
      <c r="ET100" s="159">
        <v>0</v>
      </c>
      <c r="EU100" s="159">
        <v>0</v>
      </c>
      <c r="EV100" s="159">
        <v>0</v>
      </c>
      <c r="EW100" s="159">
        <v>0</v>
      </c>
      <c r="EX100" s="159">
        <v>0</v>
      </c>
      <c r="EY100" s="159">
        <v>0</v>
      </c>
      <c r="EZ100" s="159">
        <v>0</v>
      </c>
      <c r="FA100" s="159">
        <v>0</v>
      </c>
      <c r="FB100" s="159">
        <v>0</v>
      </c>
      <c r="FC100" s="159">
        <v>0</v>
      </c>
      <c r="FD100" s="159">
        <v>0</v>
      </c>
      <c r="FE100" s="159">
        <v>0</v>
      </c>
      <c r="FF100" s="159">
        <v>0</v>
      </c>
      <c r="FG100" s="159">
        <v>0</v>
      </c>
      <c r="FH100" s="159">
        <v>0</v>
      </c>
      <c r="FI100" s="159">
        <v>0</v>
      </c>
      <c r="FJ100" s="159">
        <v>0</v>
      </c>
      <c r="FK100" s="159">
        <v>0</v>
      </c>
      <c r="FL100" s="159">
        <v>0</v>
      </c>
      <c r="FM100" s="159">
        <v>0</v>
      </c>
      <c r="FN100" s="159">
        <v>0</v>
      </c>
      <c r="FO100" s="159">
        <v>0</v>
      </c>
      <c r="FP100" s="159">
        <v>0</v>
      </c>
      <c r="FQ100" s="159">
        <v>0</v>
      </c>
      <c r="FR100" s="159">
        <v>0</v>
      </c>
      <c r="FS100" s="159">
        <v>0</v>
      </c>
      <c r="FT100" s="159">
        <v>0</v>
      </c>
      <c r="FU100" s="159">
        <v>0</v>
      </c>
      <c r="FV100" s="159">
        <v>0</v>
      </c>
      <c r="FW100" s="159">
        <v>0</v>
      </c>
      <c r="FX100" s="159">
        <v>0</v>
      </c>
      <c r="FY100" s="159">
        <v>0</v>
      </c>
      <c r="FZ100" s="159">
        <v>0</v>
      </c>
      <c r="GA100" s="159">
        <v>0</v>
      </c>
      <c r="GB100" s="159">
        <v>0</v>
      </c>
      <c r="GC100" s="159">
        <v>0</v>
      </c>
      <c r="GD100" s="159">
        <v>0</v>
      </c>
      <c r="GE100" s="159">
        <v>0</v>
      </c>
      <c r="GF100" s="159">
        <v>0</v>
      </c>
      <c r="GG100" s="159">
        <v>0</v>
      </c>
      <c r="GH100" s="159">
        <v>0</v>
      </c>
      <c r="GI100" s="159">
        <v>0</v>
      </c>
      <c r="GJ100" s="159">
        <v>0</v>
      </c>
      <c r="GK100" s="159">
        <v>0</v>
      </c>
      <c r="GL100" s="159">
        <v>0</v>
      </c>
      <c r="GM100" s="159">
        <v>0</v>
      </c>
      <c r="GN100" s="159">
        <v>0</v>
      </c>
      <c r="GO100" s="159">
        <v>0</v>
      </c>
      <c r="GP100" s="159">
        <v>0</v>
      </c>
      <c r="GQ100" s="159">
        <v>0</v>
      </c>
      <c r="GR100" s="159">
        <v>0</v>
      </c>
      <c r="GS100" s="159">
        <v>0</v>
      </c>
      <c r="GT100" s="159">
        <v>0</v>
      </c>
      <c r="GU100" s="159">
        <v>0</v>
      </c>
      <c r="GV100" s="159">
        <v>0</v>
      </c>
      <c r="GW100" s="159">
        <v>0</v>
      </c>
      <c r="GX100" s="160">
        <v>2711545200</v>
      </c>
    </row>
    <row r="101" spans="1:206" ht="28.8">
      <c r="A101" s="161">
        <v>459902500</v>
      </c>
      <c r="B101" s="156" t="s">
        <v>1162</v>
      </c>
      <c r="C101" s="157">
        <v>97</v>
      </c>
      <c r="D101" s="158" t="str">
        <f>_xlfn.XLOOKUP(C101,'[1]Estrategico f'!B:B,'[1]Estrategico f'!U:U,"",0)</f>
        <v>Sistemas de información implementados</v>
      </c>
      <c r="E101" s="158" t="str">
        <f>_xlfn.XLOOKUP(C101,'[1]Estrategico f'!B:B,'[1]Estrategico f'!V:V,"",0)</f>
        <v xml:space="preserve">
Red de observatorios de Boyacá fortalecida y operando.</v>
      </c>
      <c r="F101" s="159">
        <v>0</v>
      </c>
      <c r="G101" s="159">
        <v>0</v>
      </c>
      <c r="H101" s="159">
        <v>0</v>
      </c>
      <c r="I101" s="159">
        <v>0</v>
      </c>
      <c r="J101" s="159">
        <v>0</v>
      </c>
      <c r="K101" s="159">
        <v>0</v>
      </c>
      <c r="L101" s="159">
        <v>0</v>
      </c>
      <c r="M101" s="159">
        <v>0</v>
      </c>
      <c r="N101" s="159">
        <v>0</v>
      </c>
      <c r="O101" s="159">
        <v>0</v>
      </c>
      <c r="P101" s="159">
        <v>0</v>
      </c>
      <c r="Q101" s="159">
        <v>0</v>
      </c>
      <c r="R101" s="159">
        <v>0</v>
      </c>
      <c r="S101" s="159">
        <v>0</v>
      </c>
      <c r="T101" s="159">
        <v>200000000</v>
      </c>
      <c r="U101" s="159">
        <v>0</v>
      </c>
      <c r="V101" s="159">
        <v>0</v>
      </c>
      <c r="W101" s="159">
        <v>0</v>
      </c>
      <c r="X101" s="159">
        <v>0</v>
      </c>
      <c r="Y101" s="159">
        <v>0</v>
      </c>
      <c r="Z101" s="159">
        <v>0</v>
      </c>
      <c r="AA101" s="159">
        <v>0</v>
      </c>
      <c r="AB101" s="159">
        <v>200000000</v>
      </c>
      <c r="AC101" s="159">
        <v>0</v>
      </c>
      <c r="AD101" s="159">
        <v>0</v>
      </c>
      <c r="AE101" s="159">
        <v>0</v>
      </c>
      <c r="AF101" s="159">
        <v>0</v>
      </c>
      <c r="AG101" s="159">
        <v>200000000</v>
      </c>
      <c r="AH101" s="159">
        <v>200000000</v>
      </c>
      <c r="AI101" s="159">
        <v>0</v>
      </c>
      <c r="AJ101" s="159">
        <v>0</v>
      </c>
      <c r="AK101" s="159">
        <v>0</v>
      </c>
      <c r="AL101" s="159">
        <v>0</v>
      </c>
      <c r="AM101" s="159">
        <v>0</v>
      </c>
      <c r="AN101" s="159">
        <v>0</v>
      </c>
      <c r="AO101" s="159">
        <v>0</v>
      </c>
      <c r="AP101" s="159">
        <v>0</v>
      </c>
      <c r="AQ101" s="159">
        <v>0</v>
      </c>
      <c r="AR101" s="159">
        <v>0</v>
      </c>
      <c r="AS101" s="159">
        <v>0</v>
      </c>
      <c r="AT101" s="159">
        <v>0</v>
      </c>
      <c r="AU101" s="159">
        <v>0</v>
      </c>
      <c r="AV101" s="159">
        <v>0</v>
      </c>
      <c r="AW101" s="159">
        <v>32029425.5</v>
      </c>
      <c r="AX101" s="159">
        <v>0</v>
      </c>
      <c r="AY101" s="159">
        <v>0</v>
      </c>
      <c r="AZ101" s="159">
        <v>0</v>
      </c>
      <c r="BA101" s="159">
        <v>0</v>
      </c>
      <c r="BB101" s="159">
        <v>0</v>
      </c>
      <c r="BC101" s="159">
        <v>0</v>
      </c>
      <c r="BD101" s="159">
        <v>0</v>
      </c>
      <c r="BE101" s="159">
        <v>32029425.5</v>
      </c>
      <c r="BF101" s="159">
        <v>0</v>
      </c>
      <c r="BG101" s="159">
        <v>0</v>
      </c>
      <c r="BH101" s="159">
        <v>15000000</v>
      </c>
      <c r="BI101" s="159">
        <v>15000000</v>
      </c>
      <c r="BJ101" s="159">
        <v>47029425.5</v>
      </c>
      <c r="BK101" s="159">
        <v>32029425.5</v>
      </c>
      <c r="BL101" s="159">
        <v>0</v>
      </c>
      <c r="BM101" s="159">
        <v>0</v>
      </c>
      <c r="BN101" s="159">
        <v>0</v>
      </c>
      <c r="BO101" s="159">
        <v>0</v>
      </c>
      <c r="BP101" s="159">
        <v>0</v>
      </c>
      <c r="BQ101" s="159">
        <v>0</v>
      </c>
      <c r="BR101" s="159">
        <v>0</v>
      </c>
      <c r="BS101" s="159">
        <v>32029425.5</v>
      </c>
      <c r="BT101" s="159">
        <v>0</v>
      </c>
      <c r="BU101" s="159">
        <v>0</v>
      </c>
      <c r="BV101" s="159">
        <v>15000000</v>
      </c>
      <c r="BW101" s="159">
        <v>15000000</v>
      </c>
      <c r="BX101" s="159">
        <v>47029425.5</v>
      </c>
      <c r="BY101" s="159">
        <v>0</v>
      </c>
      <c r="BZ101" s="159">
        <v>0</v>
      </c>
      <c r="CA101" s="159">
        <v>0</v>
      </c>
      <c r="CB101" s="159">
        <v>0</v>
      </c>
      <c r="CC101" s="159">
        <v>0</v>
      </c>
      <c r="CD101" s="159">
        <v>0</v>
      </c>
      <c r="CE101" s="159">
        <v>0</v>
      </c>
      <c r="CF101" s="159">
        <v>0</v>
      </c>
      <c r="CG101" s="159">
        <v>0</v>
      </c>
      <c r="CH101" s="159">
        <v>0</v>
      </c>
      <c r="CI101" s="159">
        <v>0</v>
      </c>
      <c r="CJ101" s="159">
        <v>0</v>
      </c>
      <c r="CK101" s="159">
        <v>0</v>
      </c>
      <c r="CL101" s="159">
        <v>0</v>
      </c>
      <c r="CM101" s="159">
        <v>94058851</v>
      </c>
      <c r="CN101" s="159">
        <v>0</v>
      </c>
      <c r="CO101" s="159">
        <v>0</v>
      </c>
      <c r="CP101" s="159">
        <v>0</v>
      </c>
      <c r="CQ101" s="159">
        <v>0</v>
      </c>
      <c r="CR101" s="159">
        <v>0</v>
      </c>
      <c r="CS101" s="159">
        <v>0</v>
      </c>
      <c r="CT101" s="159">
        <v>0</v>
      </c>
      <c r="CU101" s="159">
        <v>0</v>
      </c>
      <c r="CV101" s="159">
        <v>0</v>
      </c>
      <c r="CW101" s="159">
        <v>0</v>
      </c>
      <c r="CX101" s="159">
        <v>0</v>
      </c>
      <c r="CY101" s="159" t="s">
        <v>931</v>
      </c>
      <c r="CZ101" s="159">
        <v>0</v>
      </c>
      <c r="DA101" s="159">
        <v>0</v>
      </c>
      <c r="DB101" s="159">
        <v>0</v>
      </c>
      <c r="DC101" s="159">
        <v>0</v>
      </c>
      <c r="DD101" s="159">
        <v>0</v>
      </c>
      <c r="DE101" s="159">
        <v>0</v>
      </c>
      <c r="DF101" s="159">
        <v>0</v>
      </c>
      <c r="DG101" s="159">
        <v>0</v>
      </c>
      <c r="DH101" s="159">
        <v>0</v>
      </c>
      <c r="DI101" s="159">
        <v>0</v>
      </c>
      <c r="DJ101" s="159">
        <v>0</v>
      </c>
      <c r="DK101" s="159">
        <v>110000000</v>
      </c>
      <c r="DL101" s="159">
        <v>0</v>
      </c>
      <c r="DM101" s="159">
        <v>0</v>
      </c>
      <c r="DN101" s="159">
        <v>110000000</v>
      </c>
      <c r="DO101" s="159">
        <v>110000000</v>
      </c>
      <c r="DP101" s="159">
        <v>0</v>
      </c>
      <c r="DQ101" s="159">
        <v>0</v>
      </c>
      <c r="DR101" s="159">
        <v>0</v>
      </c>
      <c r="DS101" s="159">
        <v>0</v>
      </c>
      <c r="DT101" s="159">
        <v>0</v>
      </c>
      <c r="DU101" s="159">
        <v>0</v>
      </c>
      <c r="DV101" s="159">
        <v>0</v>
      </c>
      <c r="DW101" s="159">
        <v>0</v>
      </c>
      <c r="DX101" s="159">
        <v>0</v>
      </c>
      <c r="DY101" s="159">
        <v>0</v>
      </c>
      <c r="DZ101" s="159">
        <v>0</v>
      </c>
      <c r="EA101" s="159">
        <v>0</v>
      </c>
      <c r="EB101" s="159">
        <v>0</v>
      </c>
      <c r="EC101" s="159">
        <v>0</v>
      </c>
      <c r="ED101" s="159">
        <v>0</v>
      </c>
      <c r="EE101" s="159">
        <v>0</v>
      </c>
      <c r="EF101" s="159">
        <v>0</v>
      </c>
      <c r="EG101" s="159">
        <v>0</v>
      </c>
      <c r="EH101" s="159">
        <v>0</v>
      </c>
      <c r="EI101" s="159">
        <v>0</v>
      </c>
      <c r="EJ101" s="159">
        <v>0</v>
      </c>
      <c r="EK101" s="159">
        <v>0</v>
      </c>
      <c r="EL101" s="159">
        <v>0</v>
      </c>
      <c r="EM101" s="159">
        <v>0</v>
      </c>
      <c r="EN101" s="159">
        <v>0</v>
      </c>
      <c r="EO101" s="159">
        <v>0</v>
      </c>
      <c r="EP101" s="159">
        <v>0</v>
      </c>
      <c r="EQ101" s="159">
        <v>0</v>
      </c>
      <c r="ER101" s="159">
        <v>110000000</v>
      </c>
      <c r="ES101" s="159">
        <v>0</v>
      </c>
      <c r="ET101" s="159">
        <v>0</v>
      </c>
      <c r="EU101" s="159">
        <v>0</v>
      </c>
      <c r="EV101" s="159">
        <v>0</v>
      </c>
      <c r="EW101" s="159">
        <v>0</v>
      </c>
      <c r="EX101" s="159">
        <v>0</v>
      </c>
      <c r="EY101" s="159">
        <v>0</v>
      </c>
      <c r="EZ101" s="159">
        <v>0</v>
      </c>
      <c r="FA101" s="159">
        <v>0</v>
      </c>
      <c r="FB101" s="159">
        <v>0</v>
      </c>
      <c r="FC101" s="159">
        <v>0</v>
      </c>
      <c r="FD101" s="159">
        <v>0</v>
      </c>
      <c r="FE101" s="159">
        <v>0</v>
      </c>
      <c r="FF101" s="159">
        <v>0</v>
      </c>
      <c r="FG101" s="159">
        <v>0</v>
      </c>
      <c r="FH101" s="159">
        <v>0</v>
      </c>
      <c r="FI101" s="159">
        <v>0</v>
      </c>
      <c r="FJ101" s="159">
        <v>0</v>
      </c>
      <c r="FK101" s="159">
        <v>0</v>
      </c>
      <c r="FL101" s="159">
        <v>0</v>
      </c>
      <c r="FM101" s="159">
        <v>0</v>
      </c>
      <c r="FN101" s="159">
        <v>0</v>
      </c>
      <c r="FO101" s="159">
        <v>0</v>
      </c>
      <c r="FP101" s="159">
        <v>0</v>
      </c>
      <c r="FQ101" s="159">
        <v>0</v>
      </c>
      <c r="FR101" s="159">
        <v>0</v>
      </c>
      <c r="FS101" s="159">
        <v>0</v>
      </c>
      <c r="FT101" s="159">
        <v>0</v>
      </c>
      <c r="FU101" s="159">
        <v>0</v>
      </c>
      <c r="FV101" s="159">
        <v>0</v>
      </c>
      <c r="FW101" s="159">
        <v>0</v>
      </c>
      <c r="FX101" s="159">
        <v>0</v>
      </c>
      <c r="FY101" s="159">
        <v>0</v>
      </c>
      <c r="FZ101" s="159">
        <v>0</v>
      </c>
      <c r="GA101" s="159">
        <v>0</v>
      </c>
      <c r="GB101" s="159">
        <v>0</v>
      </c>
      <c r="GC101" s="159">
        <v>0</v>
      </c>
      <c r="GD101" s="159">
        <v>110000000</v>
      </c>
      <c r="GE101" s="159">
        <v>0</v>
      </c>
      <c r="GF101" s="159">
        <v>0</v>
      </c>
      <c r="GG101" s="159">
        <v>110000000</v>
      </c>
      <c r="GH101" s="159">
        <v>110000000</v>
      </c>
      <c r="GI101" s="159">
        <v>0</v>
      </c>
      <c r="GJ101" s="159">
        <v>0</v>
      </c>
      <c r="GK101" s="159">
        <v>0</v>
      </c>
      <c r="GL101" s="159">
        <v>0</v>
      </c>
      <c r="GM101" s="159">
        <v>0</v>
      </c>
      <c r="GN101" s="159">
        <v>0</v>
      </c>
      <c r="GO101" s="159">
        <v>0</v>
      </c>
      <c r="GP101" s="159">
        <v>0</v>
      </c>
      <c r="GQ101" s="159">
        <v>0</v>
      </c>
      <c r="GR101" s="159">
        <v>0</v>
      </c>
      <c r="GS101" s="159">
        <v>0</v>
      </c>
      <c r="GT101" s="159">
        <v>0</v>
      </c>
      <c r="GU101" s="159">
        <v>0</v>
      </c>
      <c r="GV101" s="159">
        <v>0</v>
      </c>
      <c r="GW101" s="159">
        <v>110000000</v>
      </c>
      <c r="GX101" s="160">
        <v>514058851</v>
      </c>
    </row>
    <row r="102" spans="1:206" ht="57.6">
      <c r="A102" s="161">
        <v>390600900</v>
      </c>
      <c r="B102" s="156" t="s">
        <v>1162</v>
      </c>
      <c r="C102" s="157">
        <v>98</v>
      </c>
      <c r="D102" s="158" t="str">
        <f>_xlfn.XLOOKUP(C102,'[1]Estrategico f'!B:B,'[1]Estrategico f'!U:U,"",0)</f>
        <v>Programas y proyectos financiados</v>
      </c>
      <c r="E102" s="158" t="str">
        <f>_xlfn.XLOOKUP(C102,'[1]Estrategico f'!B:B,'[1]Estrategico f'!V:V,"",0)</f>
        <v>convocatoria para desarrolladores de herramientas digitales y tecnologías 4,0 para el desarrollo de soluciones de gestión empresariales innovadoras para el sector productivo del departamento</v>
      </c>
      <c r="F102" s="159">
        <v>0</v>
      </c>
      <c r="G102" s="159">
        <v>0</v>
      </c>
      <c r="H102" s="159">
        <v>0</v>
      </c>
      <c r="I102" s="159">
        <v>0</v>
      </c>
      <c r="J102" s="159">
        <v>0</v>
      </c>
      <c r="K102" s="159">
        <v>0</v>
      </c>
      <c r="L102" s="159">
        <v>0</v>
      </c>
      <c r="M102" s="159">
        <v>0</v>
      </c>
      <c r="N102" s="159">
        <v>0</v>
      </c>
      <c r="O102" s="159">
        <v>0</v>
      </c>
      <c r="P102" s="159">
        <v>0</v>
      </c>
      <c r="Q102" s="159">
        <v>0</v>
      </c>
      <c r="R102" s="159">
        <v>0</v>
      </c>
      <c r="S102" s="159">
        <v>0</v>
      </c>
      <c r="T102" s="159">
        <v>0</v>
      </c>
      <c r="U102" s="159">
        <v>0</v>
      </c>
      <c r="V102" s="159">
        <v>0</v>
      </c>
      <c r="W102" s="159">
        <v>0</v>
      </c>
      <c r="X102" s="159">
        <v>0</v>
      </c>
      <c r="Y102" s="159">
        <v>0</v>
      </c>
      <c r="Z102" s="159">
        <v>0</v>
      </c>
      <c r="AA102" s="159">
        <v>0</v>
      </c>
      <c r="AB102" s="159">
        <v>0</v>
      </c>
      <c r="AC102" s="159">
        <v>0</v>
      </c>
      <c r="AD102" s="159">
        <v>0</v>
      </c>
      <c r="AE102" s="159">
        <v>0</v>
      </c>
      <c r="AF102" s="159">
        <v>0</v>
      </c>
      <c r="AG102" s="159">
        <v>0</v>
      </c>
      <c r="AH102" s="159">
        <v>0</v>
      </c>
      <c r="AI102" s="159">
        <v>0</v>
      </c>
      <c r="AJ102" s="159">
        <v>0</v>
      </c>
      <c r="AK102" s="159">
        <v>0</v>
      </c>
      <c r="AL102" s="159">
        <v>0</v>
      </c>
      <c r="AM102" s="159">
        <v>0</v>
      </c>
      <c r="AN102" s="159">
        <v>0</v>
      </c>
      <c r="AO102" s="159">
        <v>0</v>
      </c>
      <c r="AP102" s="159">
        <v>0</v>
      </c>
      <c r="AQ102" s="159">
        <v>0</v>
      </c>
      <c r="AR102" s="159">
        <v>0</v>
      </c>
      <c r="AS102" s="159">
        <v>0</v>
      </c>
      <c r="AT102" s="159">
        <v>0</v>
      </c>
      <c r="AU102" s="159">
        <v>0</v>
      </c>
      <c r="AV102" s="159">
        <v>0</v>
      </c>
      <c r="AW102" s="159">
        <v>0</v>
      </c>
      <c r="AX102" s="159">
        <v>0</v>
      </c>
      <c r="AY102" s="159">
        <v>0</v>
      </c>
      <c r="AZ102" s="159">
        <v>0</v>
      </c>
      <c r="BA102" s="159">
        <v>0</v>
      </c>
      <c r="BB102" s="159">
        <v>0</v>
      </c>
      <c r="BC102" s="159">
        <v>0</v>
      </c>
      <c r="BD102" s="159">
        <v>0</v>
      </c>
      <c r="BE102" s="159">
        <v>0</v>
      </c>
      <c r="BF102" s="159">
        <v>0</v>
      </c>
      <c r="BG102" s="159">
        <v>0</v>
      </c>
      <c r="BH102" s="159">
        <v>0</v>
      </c>
      <c r="BI102" s="159">
        <v>0</v>
      </c>
      <c r="BJ102" s="159">
        <v>0</v>
      </c>
      <c r="BK102" s="159">
        <v>0</v>
      </c>
      <c r="BL102" s="159">
        <v>0</v>
      </c>
      <c r="BM102" s="159">
        <v>0</v>
      </c>
      <c r="BN102" s="159">
        <v>0</v>
      </c>
      <c r="BO102" s="159">
        <v>0</v>
      </c>
      <c r="BP102" s="159">
        <v>0</v>
      </c>
      <c r="BQ102" s="159">
        <v>0</v>
      </c>
      <c r="BR102" s="159">
        <v>0</v>
      </c>
      <c r="BS102" s="159">
        <v>0</v>
      </c>
      <c r="BT102" s="159">
        <v>70000000</v>
      </c>
      <c r="BU102" s="159">
        <v>0</v>
      </c>
      <c r="BV102" s="159">
        <v>0</v>
      </c>
      <c r="BW102" s="159">
        <v>70000000</v>
      </c>
      <c r="BX102" s="159">
        <v>70000000</v>
      </c>
      <c r="BY102" s="159">
        <v>0</v>
      </c>
      <c r="BZ102" s="159">
        <v>0</v>
      </c>
      <c r="CA102" s="159">
        <v>0</v>
      </c>
      <c r="CB102" s="159">
        <v>0</v>
      </c>
      <c r="CC102" s="159">
        <v>0</v>
      </c>
      <c r="CD102" s="159">
        <v>0</v>
      </c>
      <c r="CE102" s="159">
        <v>0</v>
      </c>
      <c r="CF102" s="159">
        <v>0</v>
      </c>
      <c r="CG102" s="159">
        <v>0</v>
      </c>
      <c r="CH102" s="159">
        <v>0</v>
      </c>
      <c r="CI102" s="159">
        <v>0</v>
      </c>
      <c r="CJ102" s="159">
        <v>0</v>
      </c>
      <c r="CK102" s="159">
        <v>0</v>
      </c>
      <c r="CL102" s="159">
        <v>0</v>
      </c>
      <c r="CM102" s="159">
        <v>70000000</v>
      </c>
      <c r="CN102" s="159">
        <v>0</v>
      </c>
      <c r="CO102" s="159">
        <v>0</v>
      </c>
      <c r="CP102" s="159">
        <v>0</v>
      </c>
      <c r="CQ102" s="159">
        <v>0</v>
      </c>
      <c r="CR102" s="159">
        <v>0</v>
      </c>
      <c r="CS102" s="159">
        <v>0</v>
      </c>
      <c r="CT102" s="159">
        <v>0</v>
      </c>
      <c r="CU102" s="159">
        <v>0</v>
      </c>
      <c r="CV102" s="159">
        <v>0</v>
      </c>
      <c r="CW102" s="159">
        <v>0</v>
      </c>
      <c r="CX102" s="159">
        <v>0</v>
      </c>
      <c r="CY102" s="159" t="s">
        <v>931</v>
      </c>
      <c r="CZ102" s="159">
        <v>0</v>
      </c>
      <c r="DA102" s="159">
        <v>0</v>
      </c>
      <c r="DB102" s="159">
        <v>0</v>
      </c>
      <c r="DC102" s="159">
        <v>0</v>
      </c>
      <c r="DD102" s="159">
        <v>0</v>
      </c>
      <c r="DE102" s="159">
        <v>0</v>
      </c>
      <c r="DF102" s="159">
        <v>0</v>
      </c>
      <c r="DG102" s="159">
        <v>0</v>
      </c>
      <c r="DH102" s="159">
        <v>0</v>
      </c>
      <c r="DI102" s="159">
        <v>0</v>
      </c>
      <c r="DJ102" s="159">
        <v>0</v>
      </c>
      <c r="DK102" s="159">
        <v>0</v>
      </c>
      <c r="DL102" s="159">
        <v>0</v>
      </c>
      <c r="DM102" s="159">
        <v>0</v>
      </c>
      <c r="DN102" s="159">
        <v>0</v>
      </c>
      <c r="DO102" s="159">
        <v>0</v>
      </c>
      <c r="DP102" s="159">
        <v>0</v>
      </c>
      <c r="DQ102" s="159">
        <v>0</v>
      </c>
      <c r="DR102" s="159">
        <v>0</v>
      </c>
      <c r="DS102" s="159">
        <v>0</v>
      </c>
      <c r="DT102" s="159">
        <v>0</v>
      </c>
      <c r="DU102" s="159">
        <v>0</v>
      </c>
      <c r="DV102" s="159">
        <v>0</v>
      </c>
      <c r="DW102" s="159">
        <v>0</v>
      </c>
      <c r="DX102" s="159">
        <v>0</v>
      </c>
      <c r="DY102" s="159">
        <v>0</v>
      </c>
      <c r="DZ102" s="159">
        <v>0</v>
      </c>
      <c r="EA102" s="159">
        <v>0</v>
      </c>
      <c r="EB102" s="159">
        <v>0</v>
      </c>
      <c r="EC102" s="159">
        <v>0</v>
      </c>
      <c r="ED102" s="159">
        <v>0</v>
      </c>
      <c r="EE102" s="159">
        <v>0</v>
      </c>
      <c r="EF102" s="159">
        <v>0</v>
      </c>
      <c r="EG102" s="159">
        <v>0</v>
      </c>
      <c r="EH102" s="159">
        <v>0</v>
      </c>
      <c r="EI102" s="159">
        <v>0</v>
      </c>
      <c r="EJ102" s="159">
        <v>0</v>
      </c>
      <c r="EK102" s="159">
        <v>0</v>
      </c>
      <c r="EL102" s="159">
        <v>0</v>
      </c>
      <c r="EM102" s="159">
        <v>0</v>
      </c>
      <c r="EN102" s="159">
        <v>0</v>
      </c>
      <c r="EO102" s="159">
        <v>0</v>
      </c>
      <c r="EP102" s="159">
        <v>0</v>
      </c>
      <c r="EQ102" s="159">
        <v>0</v>
      </c>
      <c r="ER102" s="159">
        <v>0</v>
      </c>
      <c r="ES102" s="159">
        <v>0</v>
      </c>
      <c r="ET102" s="159">
        <v>0</v>
      </c>
      <c r="EU102" s="159">
        <v>0</v>
      </c>
      <c r="EV102" s="159">
        <v>0</v>
      </c>
      <c r="EW102" s="159">
        <v>0</v>
      </c>
      <c r="EX102" s="159">
        <v>0</v>
      </c>
      <c r="EY102" s="159">
        <v>0</v>
      </c>
      <c r="EZ102" s="159">
        <v>0</v>
      </c>
      <c r="FA102" s="159">
        <v>0</v>
      </c>
      <c r="FB102" s="159">
        <v>0</v>
      </c>
      <c r="FC102" s="159">
        <v>0</v>
      </c>
      <c r="FD102" s="159">
        <v>0</v>
      </c>
      <c r="FE102" s="159">
        <v>0</v>
      </c>
      <c r="FF102" s="159">
        <v>0</v>
      </c>
      <c r="FG102" s="159">
        <v>0</v>
      </c>
      <c r="FH102" s="159">
        <v>0</v>
      </c>
      <c r="FI102" s="159">
        <v>0</v>
      </c>
      <c r="FJ102" s="159">
        <v>0</v>
      </c>
      <c r="FK102" s="159">
        <v>0</v>
      </c>
      <c r="FL102" s="159">
        <v>0</v>
      </c>
      <c r="FM102" s="159">
        <v>0</v>
      </c>
      <c r="FN102" s="159">
        <v>0</v>
      </c>
      <c r="FO102" s="159">
        <v>0</v>
      </c>
      <c r="FP102" s="159">
        <v>0</v>
      </c>
      <c r="FQ102" s="159">
        <v>0</v>
      </c>
      <c r="FR102" s="159">
        <v>0</v>
      </c>
      <c r="FS102" s="159">
        <v>0</v>
      </c>
      <c r="FT102" s="159">
        <v>0</v>
      </c>
      <c r="FU102" s="159">
        <v>0</v>
      </c>
      <c r="FV102" s="159">
        <v>0</v>
      </c>
      <c r="FW102" s="159">
        <v>0</v>
      </c>
      <c r="FX102" s="159">
        <v>0</v>
      </c>
      <c r="FY102" s="159">
        <v>0</v>
      </c>
      <c r="FZ102" s="159">
        <v>0</v>
      </c>
      <c r="GA102" s="159">
        <v>0</v>
      </c>
      <c r="GB102" s="159">
        <v>0</v>
      </c>
      <c r="GC102" s="159">
        <v>0</v>
      </c>
      <c r="GD102" s="159">
        <v>0</v>
      </c>
      <c r="GE102" s="159">
        <v>0</v>
      </c>
      <c r="GF102" s="159">
        <v>0</v>
      </c>
      <c r="GG102" s="159">
        <v>0</v>
      </c>
      <c r="GH102" s="159">
        <v>0</v>
      </c>
      <c r="GI102" s="159">
        <v>0</v>
      </c>
      <c r="GJ102" s="159">
        <v>0</v>
      </c>
      <c r="GK102" s="159">
        <v>0</v>
      </c>
      <c r="GL102" s="159">
        <v>0</v>
      </c>
      <c r="GM102" s="159">
        <v>0</v>
      </c>
      <c r="GN102" s="159">
        <v>0</v>
      </c>
      <c r="GO102" s="159">
        <v>0</v>
      </c>
      <c r="GP102" s="159">
        <v>0</v>
      </c>
      <c r="GQ102" s="159">
        <v>0</v>
      </c>
      <c r="GR102" s="159">
        <v>0</v>
      </c>
      <c r="GS102" s="159">
        <v>0</v>
      </c>
      <c r="GT102" s="159">
        <v>0</v>
      </c>
      <c r="GU102" s="159">
        <v>0</v>
      </c>
      <c r="GV102" s="159">
        <v>0</v>
      </c>
      <c r="GW102" s="159">
        <v>0</v>
      </c>
      <c r="GX102" s="160">
        <v>70000000</v>
      </c>
    </row>
    <row r="103" spans="1:206" ht="43.2">
      <c r="A103" s="161">
        <v>390500400</v>
      </c>
      <c r="B103" s="156" t="s">
        <v>1162</v>
      </c>
      <c r="C103" s="157">
        <v>99</v>
      </c>
      <c r="D103" s="158" t="str">
        <f>_xlfn.XLOOKUP(C103,'[1]Estrategico f'!B:B,'[1]Estrategico f'!U:U,"",0)</f>
        <v>Actores reconocidos</v>
      </c>
      <c r="E103" s="158" t="str">
        <f>_xlfn.XLOOKUP(C103,'[1]Estrategico f'!B:B,'[1]Estrategico f'!V:V,"",0)</f>
        <v>Realizar acompañamiento a  actores del SRCTeI en procesos de fortalecimiento institucional para ser reconocidos ante Minciencias</v>
      </c>
      <c r="F103" s="159">
        <v>0</v>
      </c>
      <c r="G103" s="159">
        <v>0</v>
      </c>
      <c r="H103" s="159">
        <v>0</v>
      </c>
      <c r="I103" s="159">
        <v>0</v>
      </c>
      <c r="J103" s="159">
        <v>0</v>
      </c>
      <c r="K103" s="159">
        <v>0</v>
      </c>
      <c r="L103" s="159">
        <v>0</v>
      </c>
      <c r="M103" s="159">
        <v>0</v>
      </c>
      <c r="N103" s="159">
        <v>0</v>
      </c>
      <c r="O103" s="159">
        <v>0</v>
      </c>
      <c r="P103" s="159">
        <v>0</v>
      </c>
      <c r="Q103" s="159">
        <v>0</v>
      </c>
      <c r="R103" s="159">
        <v>0</v>
      </c>
      <c r="S103" s="159">
        <v>0</v>
      </c>
      <c r="T103" s="159">
        <v>0</v>
      </c>
      <c r="U103" s="159">
        <v>0</v>
      </c>
      <c r="V103" s="159">
        <v>0</v>
      </c>
      <c r="W103" s="159">
        <v>0</v>
      </c>
      <c r="X103" s="159">
        <v>0</v>
      </c>
      <c r="Y103" s="159">
        <v>0</v>
      </c>
      <c r="Z103" s="159">
        <v>0</v>
      </c>
      <c r="AA103" s="159">
        <v>0</v>
      </c>
      <c r="AB103" s="159">
        <v>0</v>
      </c>
      <c r="AC103" s="159">
        <v>0</v>
      </c>
      <c r="AD103" s="159">
        <v>0</v>
      </c>
      <c r="AE103" s="159">
        <v>0</v>
      </c>
      <c r="AF103" s="159">
        <v>0</v>
      </c>
      <c r="AG103" s="159">
        <v>0</v>
      </c>
      <c r="AH103" s="159">
        <v>0</v>
      </c>
      <c r="AI103" s="159">
        <v>0</v>
      </c>
      <c r="AJ103" s="159">
        <v>0</v>
      </c>
      <c r="AK103" s="159">
        <v>0</v>
      </c>
      <c r="AL103" s="159">
        <v>0</v>
      </c>
      <c r="AM103" s="159">
        <v>0</v>
      </c>
      <c r="AN103" s="159">
        <v>0</v>
      </c>
      <c r="AO103" s="159">
        <v>0</v>
      </c>
      <c r="AP103" s="159">
        <v>0</v>
      </c>
      <c r="AQ103" s="159">
        <v>0</v>
      </c>
      <c r="AR103" s="159">
        <v>0</v>
      </c>
      <c r="AS103" s="159">
        <v>0</v>
      </c>
      <c r="AT103" s="159">
        <v>0</v>
      </c>
      <c r="AU103" s="159">
        <v>0</v>
      </c>
      <c r="AV103" s="159">
        <v>0</v>
      </c>
      <c r="AW103" s="159">
        <v>0</v>
      </c>
      <c r="AX103" s="159">
        <v>0</v>
      </c>
      <c r="AY103" s="159">
        <v>0</v>
      </c>
      <c r="AZ103" s="159">
        <v>0</v>
      </c>
      <c r="BA103" s="159">
        <v>0</v>
      </c>
      <c r="BB103" s="159">
        <v>0</v>
      </c>
      <c r="BC103" s="159">
        <v>0</v>
      </c>
      <c r="BD103" s="159">
        <v>0</v>
      </c>
      <c r="BE103" s="159">
        <v>0</v>
      </c>
      <c r="BF103" s="159">
        <v>0</v>
      </c>
      <c r="BG103" s="159">
        <v>0</v>
      </c>
      <c r="BH103" s="159">
        <v>0</v>
      </c>
      <c r="BI103" s="159">
        <v>0</v>
      </c>
      <c r="BJ103" s="159">
        <v>0</v>
      </c>
      <c r="BK103" s="159">
        <v>0</v>
      </c>
      <c r="BL103" s="159">
        <v>0</v>
      </c>
      <c r="BM103" s="159">
        <v>0</v>
      </c>
      <c r="BN103" s="159">
        <v>0</v>
      </c>
      <c r="BO103" s="159">
        <v>0</v>
      </c>
      <c r="BP103" s="159">
        <v>0</v>
      </c>
      <c r="BQ103" s="159">
        <v>0</v>
      </c>
      <c r="BR103" s="159">
        <v>0</v>
      </c>
      <c r="BS103" s="159">
        <v>0</v>
      </c>
      <c r="BT103" s="159">
        <v>0</v>
      </c>
      <c r="BU103" s="159">
        <v>0</v>
      </c>
      <c r="BV103" s="159">
        <v>0</v>
      </c>
      <c r="BW103" s="159">
        <v>0</v>
      </c>
      <c r="BX103" s="159">
        <v>0</v>
      </c>
      <c r="BY103" s="159">
        <v>0</v>
      </c>
      <c r="BZ103" s="159">
        <v>0</v>
      </c>
      <c r="CA103" s="159">
        <v>0</v>
      </c>
      <c r="CB103" s="159">
        <v>0</v>
      </c>
      <c r="CC103" s="159">
        <v>0</v>
      </c>
      <c r="CD103" s="159">
        <v>0</v>
      </c>
      <c r="CE103" s="159">
        <v>0</v>
      </c>
      <c r="CF103" s="159">
        <v>0</v>
      </c>
      <c r="CG103" s="159">
        <v>0</v>
      </c>
      <c r="CH103" s="159">
        <v>0</v>
      </c>
      <c r="CI103" s="159">
        <v>0</v>
      </c>
      <c r="CJ103" s="159">
        <v>0</v>
      </c>
      <c r="CK103" s="159">
        <v>0</v>
      </c>
      <c r="CL103" s="159">
        <v>0</v>
      </c>
      <c r="CM103" s="159">
        <v>0</v>
      </c>
      <c r="CN103" s="159">
        <v>0</v>
      </c>
      <c r="CO103" s="159">
        <v>0</v>
      </c>
      <c r="CP103" s="159">
        <v>0</v>
      </c>
      <c r="CQ103" s="159">
        <v>0</v>
      </c>
      <c r="CR103" s="159">
        <v>0</v>
      </c>
      <c r="CS103" s="159">
        <v>0</v>
      </c>
      <c r="CT103" s="159">
        <v>0</v>
      </c>
      <c r="CU103" s="159">
        <v>0</v>
      </c>
      <c r="CV103" s="159">
        <v>0</v>
      </c>
      <c r="CW103" s="159">
        <v>0</v>
      </c>
      <c r="CX103" s="159">
        <v>0</v>
      </c>
      <c r="CY103" s="159" t="s">
        <v>931</v>
      </c>
      <c r="CZ103" s="159">
        <v>0</v>
      </c>
      <c r="DA103" s="159">
        <v>0</v>
      </c>
      <c r="DB103" s="159">
        <v>0</v>
      </c>
      <c r="DC103" s="159">
        <v>0</v>
      </c>
      <c r="DD103" s="159">
        <v>0</v>
      </c>
      <c r="DE103" s="159">
        <v>0</v>
      </c>
      <c r="DF103" s="159">
        <v>0</v>
      </c>
      <c r="DG103" s="159">
        <v>0</v>
      </c>
      <c r="DH103" s="159">
        <v>0</v>
      </c>
      <c r="DI103" s="159">
        <v>0</v>
      </c>
      <c r="DJ103" s="159">
        <v>0</v>
      </c>
      <c r="DK103" s="159">
        <v>0</v>
      </c>
      <c r="DL103" s="159">
        <v>0</v>
      </c>
      <c r="DM103" s="159">
        <v>0</v>
      </c>
      <c r="DN103" s="159">
        <v>0</v>
      </c>
      <c r="DO103" s="159">
        <v>0</v>
      </c>
      <c r="DP103" s="159">
        <v>0</v>
      </c>
      <c r="DQ103" s="159">
        <v>0</v>
      </c>
      <c r="DR103" s="159">
        <v>0</v>
      </c>
      <c r="DS103" s="159">
        <v>0</v>
      </c>
      <c r="DT103" s="159">
        <v>0</v>
      </c>
      <c r="DU103" s="159">
        <v>0</v>
      </c>
      <c r="DV103" s="159">
        <v>0</v>
      </c>
      <c r="DW103" s="159">
        <v>0</v>
      </c>
      <c r="DX103" s="159">
        <v>0</v>
      </c>
      <c r="DY103" s="159">
        <v>10000000</v>
      </c>
      <c r="DZ103" s="159">
        <v>0</v>
      </c>
      <c r="EA103" s="159">
        <v>0</v>
      </c>
      <c r="EB103" s="159">
        <v>10000000</v>
      </c>
      <c r="EC103" s="159">
        <v>10000000</v>
      </c>
      <c r="ED103" s="159">
        <v>0</v>
      </c>
      <c r="EE103" s="159">
        <v>0</v>
      </c>
      <c r="EF103" s="159">
        <v>0</v>
      </c>
      <c r="EG103" s="159">
        <v>0</v>
      </c>
      <c r="EH103" s="159">
        <v>0</v>
      </c>
      <c r="EI103" s="159">
        <v>0</v>
      </c>
      <c r="EJ103" s="159">
        <v>0</v>
      </c>
      <c r="EK103" s="159">
        <v>0</v>
      </c>
      <c r="EL103" s="159">
        <v>0</v>
      </c>
      <c r="EM103" s="159">
        <v>0</v>
      </c>
      <c r="EN103" s="159">
        <v>0</v>
      </c>
      <c r="EO103" s="159">
        <v>0</v>
      </c>
      <c r="EP103" s="159">
        <v>0</v>
      </c>
      <c r="EQ103" s="159">
        <v>0</v>
      </c>
      <c r="ER103" s="159">
        <v>10000000</v>
      </c>
      <c r="ES103" s="159">
        <v>0</v>
      </c>
      <c r="ET103" s="159">
        <v>0</v>
      </c>
      <c r="EU103" s="159">
        <v>0</v>
      </c>
      <c r="EV103" s="159">
        <v>0</v>
      </c>
      <c r="EW103" s="159">
        <v>0</v>
      </c>
      <c r="EX103" s="159">
        <v>0</v>
      </c>
      <c r="EY103" s="159">
        <v>0</v>
      </c>
      <c r="EZ103" s="159">
        <v>0</v>
      </c>
      <c r="FA103" s="159">
        <v>0</v>
      </c>
      <c r="FB103" s="159">
        <v>0</v>
      </c>
      <c r="FC103" s="159">
        <v>0</v>
      </c>
      <c r="FD103" s="159">
        <v>0</v>
      </c>
      <c r="FE103" s="159">
        <v>0</v>
      </c>
      <c r="FF103" s="159">
        <v>0</v>
      </c>
      <c r="FG103" s="159">
        <v>0</v>
      </c>
      <c r="FH103" s="159">
        <v>0</v>
      </c>
      <c r="FI103" s="159">
        <v>0</v>
      </c>
      <c r="FJ103" s="159">
        <v>0</v>
      </c>
      <c r="FK103" s="159">
        <v>0</v>
      </c>
      <c r="FL103" s="159">
        <v>0</v>
      </c>
      <c r="FM103" s="159">
        <v>0</v>
      </c>
      <c r="FN103" s="159">
        <v>0</v>
      </c>
      <c r="FO103" s="159">
        <v>0</v>
      </c>
      <c r="FP103" s="159">
        <v>0</v>
      </c>
      <c r="FQ103" s="159">
        <v>0</v>
      </c>
      <c r="FR103" s="159">
        <v>0</v>
      </c>
      <c r="FS103" s="159">
        <v>0</v>
      </c>
      <c r="FT103" s="159">
        <v>0</v>
      </c>
      <c r="FU103" s="159">
        <v>0</v>
      </c>
      <c r="FV103" s="159">
        <v>0</v>
      </c>
      <c r="FW103" s="159">
        <v>0</v>
      </c>
      <c r="FX103" s="159">
        <v>0</v>
      </c>
      <c r="FY103" s="159">
        <v>0</v>
      </c>
      <c r="FZ103" s="159">
        <v>0</v>
      </c>
      <c r="GA103" s="159">
        <v>0</v>
      </c>
      <c r="GB103" s="159">
        <v>0</v>
      </c>
      <c r="GC103" s="159">
        <v>0</v>
      </c>
      <c r="GD103" s="159">
        <v>0</v>
      </c>
      <c r="GE103" s="159">
        <v>0</v>
      </c>
      <c r="GF103" s="159">
        <v>0</v>
      </c>
      <c r="GG103" s="159">
        <v>0</v>
      </c>
      <c r="GH103" s="159">
        <v>0</v>
      </c>
      <c r="GI103" s="159">
        <v>0</v>
      </c>
      <c r="GJ103" s="159">
        <v>0</v>
      </c>
      <c r="GK103" s="159">
        <v>0</v>
      </c>
      <c r="GL103" s="159">
        <v>0</v>
      </c>
      <c r="GM103" s="159">
        <v>0</v>
      </c>
      <c r="GN103" s="159">
        <v>0</v>
      </c>
      <c r="GO103" s="159">
        <v>0</v>
      </c>
      <c r="GP103" s="159">
        <v>0</v>
      </c>
      <c r="GQ103" s="159">
        <v>0</v>
      </c>
      <c r="GR103" s="159">
        <v>0</v>
      </c>
      <c r="GS103" s="159">
        <v>0</v>
      </c>
      <c r="GT103" s="159">
        <v>0</v>
      </c>
      <c r="GU103" s="159">
        <v>0</v>
      </c>
      <c r="GV103" s="159">
        <v>0</v>
      </c>
      <c r="GW103" s="159">
        <v>0</v>
      </c>
      <c r="GX103" s="160">
        <v>10000000</v>
      </c>
    </row>
    <row r="104" spans="1:206" ht="100.8">
      <c r="A104" s="161">
        <v>390601100</v>
      </c>
      <c r="B104" s="156" t="s">
        <v>1162</v>
      </c>
      <c r="C104" s="157">
        <v>100</v>
      </c>
      <c r="D104" s="158" t="str">
        <f>_xlfn.XLOOKUP(C104,'[1]Estrategico f'!B:B,'[1]Estrategico f'!U:U,"",0)</f>
        <v>Estrategias de apropiación realizadas</v>
      </c>
      <c r="E104" s="158" t="str">
        <f>_xlfn.XLOOKUP(C104,'[1]Estrategico f'!B:B,'[1]Estrategico f'!V:V,"",0)</f>
        <v xml:space="preserve">Estrategia para la consolidación de la cultura de innovación en las comunidades organizaciones sociales
Agenda de I+D+I en industrias culturales y creativas.
3 Jornadas de transferencia, uso y apropiación de nuevas tecnologías para el uso eficiente de, la biomasa
estrategia de comunicación y divulgación de la ciencia
</v>
      </c>
      <c r="F104" s="159">
        <v>0</v>
      </c>
      <c r="G104" s="159">
        <v>0</v>
      </c>
      <c r="H104" s="159">
        <v>0</v>
      </c>
      <c r="I104" s="159">
        <v>0</v>
      </c>
      <c r="J104" s="159">
        <v>0</v>
      </c>
      <c r="K104" s="159">
        <v>0</v>
      </c>
      <c r="L104" s="159">
        <v>0</v>
      </c>
      <c r="M104" s="159">
        <v>0</v>
      </c>
      <c r="N104" s="159">
        <v>0</v>
      </c>
      <c r="O104" s="159">
        <v>0</v>
      </c>
      <c r="P104" s="159">
        <v>0</v>
      </c>
      <c r="Q104" s="159">
        <v>0</v>
      </c>
      <c r="R104" s="159">
        <v>0</v>
      </c>
      <c r="S104" s="159">
        <v>0</v>
      </c>
      <c r="T104" s="159">
        <v>0</v>
      </c>
      <c r="U104" s="159">
        <v>0</v>
      </c>
      <c r="V104" s="159">
        <v>0</v>
      </c>
      <c r="W104" s="159">
        <v>0</v>
      </c>
      <c r="X104" s="159">
        <v>0</v>
      </c>
      <c r="Y104" s="159">
        <v>0</v>
      </c>
      <c r="Z104" s="159">
        <v>0</v>
      </c>
      <c r="AA104" s="159">
        <v>0</v>
      </c>
      <c r="AB104" s="159">
        <v>0</v>
      </c>
      <c r="AC104" s="159">
        <v>0</v>
      </c>
      <c r="AD104" s="159">
        <v>0</v>
      </c>
      <c r="AE104" s="159">
        <v>0</v>
      </c>
      <c r="AF104" s="159">
        <v>0</v>
      </c>
      <c r="AG104" s="159">
        <v>0</v>
      </c>
      <c r="AH104" s="159">
        <v>0</v>
      </c>
      <c r="AI104" s="159">
        <v>0</v>
      </c>
      <c r="AJ104" s="159">
        <v>0</v>
      </c>
      <c r="AK104" s="159">
        <v>0</v>
      </c>
      <c r="AL104" s="159">
        <v>0</v>
      </c>
      <c r="AM104" s="159">
        <v>0</v>
      </c>
      <c r="AN104" s="159">
        <v>0</v>
      </c>
      <c r="AO104" s="159">
        <v>0</v>
      </c>
      <c r="AP104" s="159">
        <v>0</v>
      </c>
      <c r="AQ104" s="159">
        <v>0</v>
      </c>
      <c r="AR104" s="159">
        <v>0</v>
      </c>
      <c r="AS104" s="159">
        <v>0</v>
      </c>
      <c r="AT104" s="159">
        <v>0</v>
      </c>
      <c r="AU104" s="159">
        <v>0</v>
      </c>
      <c r="AV104" s="159">
        <v>0</v>
      </c>
      <c r="AW104" s="159">
        <v>0</v>
      </c>
      <c r="AX104" s="159">
        <v>0</v>
      </c>
      <c r="AY104" s="159">
        <v>0</v>
      </c>
      <c r="AZ104" s="159">
        <v>0</v>
      </c>
      <c r="BA104" s="159">
        <v>0</v>
      </c>
      <c r="BB104" s="159">
        <v>0</v>
      </c>
      <c r="BC104" s="159">
        <v>0</v>
      </c>
      <c r="BD104" s="159">
        <v>0</v>
      </c>
      <c r="BE104" s="159">
        <v>0</v>
      </c>
      <c r="BF104" s="159">
        <v>0</v>
      </c>
      <c r="BG104" s="159">
        <v>0</v>
      </c>
      <c r="BH104" s="159">
        <v>0</v>
      </c>
      <c r="BI104" s="159">
        <v>0</v>
      </c>
      <c r="BJ104" s="159">
        <v>0</v>
      </c>
      <c r="BK104" s="159">
        <v>0</v>
      </c>
      <c r="BL104" s="159">
        <v>0</v>
      </c>
      <c r="BM104" s="159">
        <v>0</v>
      </c>
      <c r="BN104" s="159">
        <v>0</v>
      </c>
      <c r="BO104" s="159">
        <v>0</v>
      </c>
      <c r="BP104" s="159">
        <v>0</v>
      </c>
      <c r="BQ104" s="159">
        <v>0</v>
      </c>
      <c r="BR104" s="159">
        <v>0</v>
      </c>
      <c r="BS104" s="159">
        <v>0</v>
      </c>
      <c r="BT104" s="159">
        <v>0</v>
      </c>
      <c r="BU104" s="159">
        <v>0</v>
      </c>
      <c r="BV104" s="159">
        <v>0</v>
      </c>
      <c r="BW104" s="159">
        <v>0</v>
      </c>
      <c r="BX104" s="159">
        <v>0</v>
      </c>
      <c r="BY104" s="159">
        <v>0</v>
      </c>
      <c r="BZ104" s="159">
        <v>0</v>
      </c>
      <c r="CA104" s="159">
        <v>0</v>
      </c>
      <c r="CB104" s="159">
        <v>0</v>
      </c>
      <c r="CC104" s="159">
        <v>0</v>
      </c>
      <c r="CD104" s="159">
        <v>0</v>
      </c>
      <c r="CE104" s="159">
        <v>0</v>
      </c>
      <c r="CF104" s="159">
        <v>0</v>
      </c>
      <c r="CG104" s="159">
        <v>0</v>
      </c>
      <c r="CH104" s="159">
        <v>0</v>
      </c>
      <c r="CI104" s="159">
        <v>0</v>
      </c>
      <c r="CJ104" s="159">
        <v>0</v>
      </c>
      <c r="CK104" s="159">
        <v>0</v>
      </c>
      <c r="CL104" s="159">
        <v>0</v>
      </c>
      <c r="CM104" s="159">
        <v>0</v>
      </c>
      <c r="CN104" s="159">
        <v>0</v>
      </c>
      <c r="CO104" s="159">
        <v>0</v>
      </c>
      <c r="CP104" s="159">
        <v>0</v>
      </c>
      <c r="CQ104" s="159">
        <v>0</v>
      </c>
      <c r="CR104" s="159">
        <v>0</v>
      </c>
      <c r="CS104" s="159">
        <v>0</v>
      </c>
      <c r="CU104" s="159">
        <v>0</v>
      </c>
      <c r="CV104" s="159">
        <v>0</v>
      </c>
      <c r="CX104" s="159">
        <v>0</v>
      </c>
      <c r="CZ104" s="159">
        <v>0</v>
      </c>
      <c r="DA104" s="159">
        <v>0</v>
      </c>
      <c r="DB104" s="159">
        <v>0</v>
      </c>
      <c r="DC104" s="159">
        <v>0</v>
      </c>
      <c r="DD104" s="159">
        <v>0</v>
      </c>
      <c r="DE104" s="159">
        <v>0</v>
      </c>
      <c r="DF104" s="159">
        <v>0</v>
      </c>
      <c r="DG104" s="159">
        <v>0</v>
      </c>
      <c r="DH104" s="159">
        <v>17656319.25</v>
      </c>
      <c r="DI104" s="159">
        <v>0</v>
      </c>
      <c r="DJ104" s="159">
        <v>17656319.25</v>
      </c>
      <c r="DK104" s="159">
        <v>45000000</v>
      </c>
      <c r="DL104" s="159">
        <v>0</v>
      </c>
      <c r="DM104" s="159">
        <v>15000000</v>
      </c>
      <c r="DN104" s="159">
        <v>60000000</v>
      </c>
      <c r="DO104" s="159">
        <v>77656319.25</v>
      </c>
      <c r="DP104" s="159">
        <v>0</v>
      </c>
      <c r="DQ104" s="159">
        <v>0</v>
      </c>
      <c r="DR104" s="159">
        <v>0</v>
      </c>
      <c r="DS104" s="159">
        <v>0</v>
      </c>
      <c r="DT104" s="159">
        <v>0</v>
      </c>
      <c r="DU104" s="159">
        <v>0</v>
      </c>
      <c r="DW104" s="159">
        <v>0</v>
      </c>
      <c r="DX104" s="159">
        <v>0</v>
      </c>
      <c r="DY104" s="159">
        <v>60000000</v>
      </c>
      <c r="EA104" s="159">
        <v>15000000</v>
      </c>
      <c r="EB104" s="159">
        <v>75000000</v>
      </c>
      <c r="EC104" s="159">
        <v>75000000</v>
      </c>
      <c r="ED104" s="159">
        <v>0</v>
      </c>
      <c r="EE104" s="159">
        <v>0</v>
      </c>
      <c r="EF104" s="159">
        <v>0</v>
      </c>
      <c r="EG104" s="159">
        <v>0</v>
      </c>
      <c r="EH104" s="159">
        <v>0</v>
      </c>
      <c r="EI104" s="159">
        <v>0</v>
      </c>
      <c r="EJ104" s="159">
        <v>17656319.25</v>
      </c>
      <c r="EK104" s="159">
        <v>0</v>
      </c>
      <c r="EL104" s="159">
        <v>17656319.25</v>
      </c>
      <c r="EM104" s="159">
        <v>30000000</v>
      </c>
      <c r="EN104" s="159">
        <v>0</v>
      </c>
      <c r="EO104" s="159">
        <v>20000000</v>
      </c>
      <c r="EP104" s="159">
        <v>50000000</v>
      </c>
      <c r="EQ104" s="159">
        <v>67656319.25</v>
      </c>
      <c r="ER104" s="159">
        <v>220312638.5</v>
      </c>
      <c r="ES104" s="159">
        <v>0</v>
      </c>
      <c r="ET104" s="159">
        <v>0</v>
      </c>
      <c r="EU104" s="159">
        <v>0</v>
      </c>
      <c r="EV104" s="159">
        <v>0</v>
      </c>
      <c r="EW104" s="159">
        <v>0</v>
      </c>
      <c r="EX104" s="159">
        <v>0</v>
      </c>
      <c r="EY104" s="159">
        <v>0</v>
      </c>
      <c r="EZ104" s="159">
        <v>0</v>
      </c>
      <c r="FA104" s="159">
        <v>0</v>
      </c>
      <c r="FB104" s="159">
        <v>0</v>
      </c>
      <c r="FC104" s="159">
        <v>0</v>
      </c>
      <c r="FD104" s="159">
        <v>0</v>
      </c>
      <c r="FE104" s="159">
        <v>0</v>
      </c>
      <c r="FF104" s="159">
        <v>0</v>
      </c>
      <c r="FG104" s="159">
        <v>0</v>
      </c>
      <c r="FH104" s="159">
        <v>0</v>
      </c>
      <c r="FI104" s="159">
        <v>0</v>
      </c>
      <c r="FJ104" s="159">
        <v>0</v>
      </c>
      <c r="FK104" s="159">
        <v>0</v>
      </c>
      <c r="FL104" s="159">
        <v>0</v>
      </c>
      <c r="FM104" s="159">
        <v>0</v>
      </c>
      <c r="FN104" s="159">
        <v>0</v>
      </c>
      <c r="FO104" s="159">
        <v>0</v>
      </c>
      <c r="FP104" s="159">
        <v>0</v>
      </c>
      <c r="FQ104" s="159">
        <v>0</v>
      </c>
      <c r="FR104" s="159">
        <v>0</v>
      </c>
      <c r="FS104" s="159">
        <v>0</v>
      </c>
      <c r="FT104" s="159">
        <v>0</v>
      </c>
      <c r="FU104" s="159">
        <v>0</v>
      </c>
      <c r="FV104" s="159">
        <v>0</v>
      </c>
      <c r="FW104" s="159">
        <v>0</v>
      </c>
      <c r="FX104" s="159">
        <v>0</v>
      </c>
      <c r="FY104" s="159">
        <v>0</v>
      </c>
      <c r="FZ104" s="159">
        <v>0</v>
      </c>
      <c r="GA104" s="159">
        <v>0</v>
      </c>
      <c r="GB104" s="159">
        <v>0</v>
      </c>
      <c r="GC104" s="159">
        <v>0</v>
      </c>
      <c r="GD104" s="159">
        <v>0</v>
      </c>
      <c r="GE104" s="159">
        <v>0</v>
      </c>
      <c r="GF104" s="159">
        <v>0</v>
      </c>
      <c r="GG104" s="159">
        <v>0</v>
      </c>
      <c r="GH104" s="159">
        <v>0</v>
      </c>
      <c r="GI104" s="159">
        <v>0</v>
      </c>
      <c r="GJ104" s="159">
        <v>0</v>
      </c>
      <c r="GK104" s="159">
        <v>0</v>
      </c>
      <c r="GL104" s="159">
        <v>0</v>
      </c>
      <c r="GM104" s="159">
        <v>0</v>
      </c>
      <c r="GN104" s="159">
        <v>0</v>
      </c>
      <c r="GO104" s="159">
        <v>0</v>
      </c>
      <c r="GP104" s="159">
        <v>0</v>
      </c>
      <c r="GQ104" s="159">
        <v>0</v>
      </c>
      <c r="GR104" s="159">
        <v>0</v>
      </c>
      <c r="GS104" s="159">
        <v>0</v>
      </c>
      <c r="GT104" s="159">
        <v>0</v>
      </c>
      <c r="GU104" s="159">
        <v>0</v>
      </c>
      <c r="GV104" s="159">
        <v>0</v>
      </c>
      <c r="GW104" s="159">
        <v>0</v>
      </c>
      <c r="GX104" s="160">
        <v>220312638.5</v>
      </c>
    </row>
    <row r="105" spans="1:206" ht="86.4">
      <c r="A105" s="161">
        <v>390601100</v>
      </c>
      <c r="B105" s="156" t="s">
        <v>1162</v>
      </c>
      <c r="C105" s="157">
        <v>101</v>
      </c>
      <c r="D105" s="158" t="str">
        <f>_xlfn.XLOOKUP(C105,'[1]Estrategico f'!B:B,'[1]Estrategico f'!U:U,"",0)</f>
        <v>Estrategias de apropiación realizadas</v>
      </c>
      <c r="E105" s="158" t="str">
        <f>_xlfn.XLOOKUP(C105,'[1]Estrategico f'!B:B,'[1]Estrategico f'!V:V,"",0)</f>
        <v xml:space="preserve">estrategia que fortalezca la relación entre universidad e instituciones educativas de básica y media en procesos de I+D+i
I.E acompañadas en procesos de formación de docentes y semilleros para niños, niñas, adolescentes y jóvenes en programas de ASCTI e I+D+i
</v>
      </c>
      <c r="F105" s="159">
        <v>0</v>
      </c>
      <c r="G105" s="159">
        <v>0</v>
      </c>
      <c r="H105" s="159">
        <v>0</v>
      </c>
      <c r="I105" s="159">
        <v>0</v>
      </c>
      <c r="J105" s="159">
        <v>0</v>
      </c>
      <c r="K105" s="159">
        <v>0</v>
      </c>
      <c r="L105" s="159">
        <v>0</v>
      </c>
      <c r="M105" s="159">
        <v>0</v>
      </c>
      <c r="N105" s="159">
        <v>0</v>
      </c>
      <c r="O105" s="159">
        <v>0</v>
      </c>
      <c r="P105" s="159">
        <v>0</v>
      </c>
      <c r="Q105" s="159">
        <v>0</v>
      </c>
      <c r="R105" s="159">
        <v>0</v>
      </c>
      <c r="S105" s="159">
        <v>0</v>
      </c>
      <c r="T105" s="159">
        <v>0</v>
      </c>
      <c r="U105" s="159">
        <v>0</v>
      </c>
      <c r="V105" s="159">
        <v>0</v>
      </c>
      <c r="W105" s="159">
        <v>0</v>
      </c>
      <c r="X105" s="159">
        <v>0</v>
      </c>
      <c r="Y105" s="159">
        <v>0</v>
      </c>
      <c r="Z105" s="159">
        <v>0</v>
      </c>
      <c r="AA105" s="159">
        <v>0</v>
      </c>
      <c r="AB105" s="159">
        <v>0</v>
      </c>
      <c r="AC105" s="159">
        <v>0</v>
      </c>
      <c r="AD105" s="159">
        <v>0</v>
      </c>
      <c r="AE105" s="159">
        <v>0</v>
      </c>
      <c r="AF105" s="159">
        <v>0</v>
      </c>
      <c r="AG105" s="159">
        <v>0</v>
      </c>
      <c r="AH105" s="159">
        <v>0</v>
      </c>
      <c r="AI105" s="159">
        <v>0</v>
      </c>
      <c r="AJ105" s="159">
        <v>0</v>
      </c>
      <c r="AK105" s="159">
        <v>0</v>
      </c>
      <c r="AL105" s="159">
        <v>0</v>
      </c>
      <c r="AM105" s="159">
        <v>0</v>
      </c>
      <c r="AN105" s="159">
        <v>0</v>
      </c>
      <c r="AO105" s="159">
        <v>0</v>
      </c>
      <c r="AP105" s="159">
        <v>0</v>
      </c>
      <c r="AQ105" s="159">
        <v>0</v>
      </c>
      <c r="AR105" s="159">
        <v>0</v>
      </c>
      <c r="AS105" s="159">
        <v>0</v>
      </c>
      <c r="AT105" s="159">
        <v>0</v>
      </c>
      <c r="AU105" s="159">
        <v>0</v>
      </c>
      <c r="AV105" s="159">
        <v>0</v>
      </c>
      <c r="AW105" s="159">
        <v>0</v>
      </c>
      <c r="AX105" s="159">
        <v>0</v>
      </c>
      <c r="AY105" s="159">
        <v>0</v>
      </c>
      <c r="AZ105" s="159">
        <v>0</v>
      </c>
      <c r="BA105" s="159">
        <v>0</v>
      </c>
      <c r="BB105" s="159">
        <v>0</v>
      </c>
      <c r="BC105" s="159">
        <v>0</v>
      </c>
      <c r="BD105" s="159">
        <v>0</v>
      </c>
      <c r="BE105" s="159">
        <v>0</v>
      </c>
      <c r="BF105" s="159">
        <v>0</v>
      </c>
      <c r="BG105" s="159">
        <v>0</v>
      </c>
      <c r="BH105" s="159">
        <v>0</v>
      </c>
      <c r="BI105" s="159">
        <v>0</v>
      </c>
      <c r="BJ105" s="159">
        <v>0</v>
      </c>
      <c r="BK105" s="159">
        <v>0</v>
      </c>
      <c r="BL105" s="159">
        <v>0</v>
      </c>
      <c r="BM105" s="159">
        <v>0</v>
      </c>
      <c r="BN105" s="159">
        <v>0</v>
      </c>
      <c r="BO105" s="159">
        <v>0</v>
      </c>
      <c r="BP105" s="159">
        <v>0</v>
      </c>
      <c r="BQ105" s="159">
        <v>0</v>
      </c>
      <c r="BR105" s="159">
        <v>0</v>
      </c>
      <c r="BS105" s="159">
        <v>0</v>
      </c>
      <c r="BT105" s="159">
        <v>0</v>
      </c>
      <c r="BU105" s="159">
        <v>0</v>
      </c>
      <c r="BV105" s="159">
        <v>0</v>
      </c>
      <c r="BW105" s="159">
        <v>0</v>
      </c>
      <c r="BX105" s="159">
        <v>0</v>
      </c>
      <c r="BY105" s="159">
        <v>0</v>
      </c>
      <c r="BZ105" s="159">
        <v>0</v>
      </c>
      <c r="CA105" s="159">
        <v>0</v>
      </c>
      <c r="CB105" s="159">
        <v>0</v>
      </c>
      <c r="CC105" s="159">
        <v>0</v>
      </c>
      <c r="CD105" s="159">
        <v>0</v>
      </c>
      <c r="CE105" s="159">
        <v>0</v>
      </c>
      <c r="CF105" s="159">
        <v>0</v>
      </c>
      <c r="CG105" s="159">
        <v>0</v>
      </c>
      <c r="CH105" s="159">
        <v>0</v>
      </c>
      <c r="CI105" s="159">
        <v>0</v>
      </c>
      <c r="CJ105" s="159">
        <v>0</v>
      </c>
      <c r="CK105" s="159">
        <v>0</v>
      </c>
      <c r="CL105" s="159">
        <v>0</v>
      </c>
      <c r="CM105" s="159">
        <v>0</v>
      </c>
      <c r="CN105" s="159">
        <v>0</v>
      </c>
      <c r="CO105" s="159">
        <v>0</v>
      </c>
      <c r="CP105" s="159">
        <v>0</v>
      </c>
      <c r="CQ105" s="159">
        <v>0</v>
      </c>
      <c r="CR105" s="159">
        <v>0</v>
      </c>
      <c r="CS105" s="159">
        <v>0</v>
      </c>
      <c r="CT105" s="159">
        <v>0</v>
      </c>
      <c r="CU105" s="159">
        <v>0</v>
      </c>
      <c r="CV105" s="159">
        <v>0</v>
      </c>
      <c r="CW105" s="159">
        <v>0</v>
      </c>
      <c r="CX105" s="159">
        <v>0</v>
      </c>
      <c r="CY105" s="159" t="s">
        <v>931</v>
      </c>
      <c r="CZ105" s="159">
        <v>0</v>
      </c>
      <c r="DA105" s="159">
        <v>0</v>
      </c>
      <c r="DB105" s="159">
        <v>0</v>
      </c>
      <c r="DC105" s="159">
        <v>0</v>
      </c>
      <c r="DD105" s="159">
        <v>0</v>
      </c>
      <c r="DE105" s="159">
        <v>0</v>
      </c>
      <c r="DF105" s="159">
        <v>0</v>
      </c>
      <c r="DG105" s="159">
        <v>0</v>
      </c>
      <c r="DH105" s="159">
        <v>0</v>
      </c>
      <c r="DI105" s="159">
        <v>0</v>
      </c>
      <c r="DJ105" s="159">
        <v>0</v>
      </c>
      <c r="DK105" s="159">
        <v>150000000</v>
      </c>
      <c r="DL105" s="159">
        <v>0</v>
      </c>
      <c r="DM105" s="159">
        <v>0</v>
      </c>
      <c r="DN105" s="159">
        <v>150000000</v>
      </c>
      <c r="DO105" s="159">
        <v>150000000</v>
      </c>
      <c r="DP105" s="159">
        <v>0</v>
      </c>
      <c r="DQ105" s="159">
        <v>0</v>
      </c>
      <c r="DR105" s="159">
        <v>0</v>
      </c>
      <c r="DS105" s="159">
        <v>0</v>
      </c>
      <c r="DT105" s="159">
        <v>0</v>
      </c>
      <c r="DU105" s="159">
        <v>0</v>
      </c>
      <c r="DV105" s="159">
        <v>0</v>
      </c>
      <c r="DW105" s="159">
        <v>0</v>
      </c>
      <c r="DX105" s="159">
        <v>0</v>
      </c>
      <c r="DY105" s="159">
        <v>0</v>
      </c>
      <c r="DZ105" s="159">
        <v>0</v>
      </c>
      <c r="EA105" s="159">
        <v>0</v>
      </c>
      <c r="EB105" s="159">
        <v>0</v>
      </c>
      <c r="EC105" s="159">
        <v>0</v>
      </c>
      <c r="ED105" s="159">
        <v>0</v>
      </c>
      <c r="EE105" s="159">
        <v>0</v>
      </c>
      <c r="EF105" s="159">
        <v>0</v>
      </c>
      <c r="EG105" s="159">
        <v>0</v>
      </c>
      <c r="EH105" s="159">
        <v>0</v>
      </c>
      <c r="EI105" s="159">
        <v>0</v>
      </c>
      <c r="EJ105" s="159">
        <v>0</v>
      </c>
      <c r="EK105" s="159">
        <v>0</v>
      </c>
      <c r="EL105" s="159">
        <v>0</v>
      </c>
      <c r="EM105" s="159">
        <v>0</v>
      </c>
      <c r="EN105" s="159">
        <v>0</v>
      </c>
      <c r="EO105" s="159">
        <v>0</v>
      </c>
      <c r="EP105" s="159">
        <v>0</v>
      </c>
      <c r="EQ105" s="159">
        <v>0</v>
      </c>
      <c r="ER105" s="159">
        <v>150000000</v>
      </c>
      <c r="ES105" s="159">
        <v>0</v>
      </c>
      <c r="ET105" s="159">
        <v>0</v>
      </c>
      <c r="EU105" s="159">
        <v>0</v>
      </c>
      <c r="EV105" s="159">
        <v>0</v>
      </c>
      <c r="EW105" s="159">
        <v>0</v>
      </c>
      <c r="EX105" s="159">
        <v>0</v>
      </c>
      <c r="EY105" s="159">
        <v>0</v>
      </c>
      <c r="EZ105" s="159">
        <v>0</v>
      </c>
      <c r="FA105" s="159">
        <v>0</v>
      </c>
      <c r="FB105" s="159">
        <v>0</v>
      </c>
      <c r="FC105" s="159">
        <v>0</v>
      </c>
      <c r="FD105" s="159">
        <v>0</v>
      </c>
      <c r="FE105" s="159">
        <v>0</v>
      </c>
      <c r="FF105" s="159">
        <v>0</v>
      </c>
      <c r="FG105" s="159">
        <v>0</v>
      </c>
      <c r="FH105" s="159">
        <v>0</v>
      </c>
      <c r="FI105" s="159">
        <v>0</v>
      </c>
      <c r="FJ105" s="159">
        <v>0</v>
      </c>
      <c r="FK105" s="159">
        <v>0</v>
      </c>
      <c r="FL105" s="159">
        <v>0</v>
      </c>
      <c r="FM105" s="159">
        <v>0</v>
      </c>
      <c r="FN105" s="159">
        <v>0</v>
      </c>
      <c r="FO105" s="159">
        <v>0</v>
      </c>
      <c r="FP105" s="159">
        <v>0</v>
      </c>
      <c r="FQ105" s="159">
        <v>0</v>
      </c>
      <c r="FR105" s="159">
        <v>0</v>
      </c>
      <c r="FS105" s="159">
        <v>0</v>
      </c>
      <c r="FT105" s="159">
        <v>0</v>
      </c>
      <c r="FU105" s="159">
        <v>0</v>
      </c>
      <c r="FV105" s="159">
        <v>0</v>
      </c>
      <c r="FW105" s="159">
        <v>0</v>
      </c>
      <c r="FX105" s="159">
        <v>0</v>
      </c>
      <c r="FY105" s="159">
        <v>0</v>
      </c>
      <c r="FZ105" s="159">
        <v>0</v>
      </c>
      <c r="GA105" s="159">
        <v>0</v>
      </c>
      <c r="GB105" s="159">
        <v>0</v>
      </c>
      <c r="GC105" s="159">
        <v>0</v>
      </c>
      <c r="GD105" s="159">
        <v>0</v>
      </c>
      <c r="GE105" s="159">
        <v>0</v>
      </c>
      <c r="GF105" s="159">
        <v>0</v>
      </c>
      <c r="GG105" s="159">
        <v>0</v>
      </c>
      <c r="GH105" s="159">
        <v>0</v>
      </c>
      <c r="GI105" s="159">
        <v>0</v>
      </c>
      <c r="GJ105" s="159">
        <v>0</v>
      </c>
      <c r="GK105" s="159">
        <v>0</v>
      </c>
      <c r="GL105" s="159">
        <v>0</v>
      </c>
      <c r="GM105" s="159">
        <v>0</v>
      </c>
      <c r="GN105" s="159">
        <v>0</v>
      </c>
      <c r="GO105" s="159">
        <v>0</v>
      </c>
      <c r="GP105" s="159">
        <v>0</v>
      </c>
      <c r="GQ105" s="159">
        <v>0</v>
      </c>
      <c r="GR105" s="159">
        <v>0</v>
      </c>
      <c r="GS105" s="159">
        <v>0</v>
      </c>
      <c r="GT105" s="159">
        <v>0</v>
      </c>
      <c r="GU105" s="159">
        <v>0</v>
      </c>
      <c r="GV105" s="159">
        <v>0</v>
      </c>
      <c r="GW105" s="159">
        <v>0</v>
      </c>
      <c r="GX105" s="160">
        <v>150000000</v>
      </c>
    </row>
    <row r="106" spans="1:206" ht="86.4">
      <c r="A106" s="161">
        <v>390600101</v>
      </c>
      <c r="B106" s="156" t="s">
        <v>1162</v>
      </c>
      <c r="C106" s="157">
        <v>102</v>
      </c>
      <c r="D106" s="158" t="str">
        <f>_xlfn.XLOOKUP(C106,'[1]Estrategico f'!B:B,'[1]Estrategico f'!U:U,"",0)</f>
        <v>Niños y niñas apoyados en su vocación científica</v>
      </c>
      <c r="E106" s="158" t="str">
        <f>_xlfn.XLOOKUP(C106,'[1]Estrategico f'!B:B,'[1]Estrategico f'!V:V,"",0)</f>
        <v xml:space="preserve">Programas para el fomento de vocaciones, procesos y estímulos para la CTeI en niños, niñas, adolescentes y jóvenes en área urbana y rural
Grupos de investigación integrados por niños, niñas, adolescentes y jóvenes, promuevan una cultura de la CteI
</v>
      </c>
      <c r="F106" s="159">
        <v>0</v>
      </c>
      <c r="G106" s="159">
        <v>0</v>
      </c>
      <c r="H106" s="159">
        <v>0</v>
      </c>
      <c r="I106" s="159">
        <v>0</v>
      </c>
      <c r="J106" s="159">
        <v>0</v>
      </c>
      <c r="K106" s="159">
        <v>0</v>
      </c>
      <c r="L106" s="159">
        <v>0</v>
      </c>
      <c r="M106" s="159">
        <v>0</v>
      </c>
      <c r="N106" s="159">
        <v>0</v>
      </c>
      <c r="O106" s="159">
        <v>0</v>
      </c>
      <c r="P106" s="159">
        <v>0</v>
      </c>
      <c r="Q106" s="159">
        <v>0</v>
      </c>
      <c r="R106" s="159">
        <v>0</v>
      </c>
      <c r="S106" s="159">
        <v>0</v>
      </c>
      <c r="T106" s="159">
        <v>0</v>
      </c>
      <c r="U106" s="159">
        <v>0</v>
      </c>
      <c r="V106" s="159">
        <v>0</v>
      </c>
      <c r="W106" s="159">
        <v>0</v>
      </c>
      <c r="X106" s="159">
        <v>0</v>
      </c>
      <c r="Y106" s="159">
        <v>0</v>
      </c>
      <c r="Z106" s="159">
        <v>0</v>
      </c>
      <c r="AA106" s="159">
        <v>0</v>
      </c>
      <c r="AB106" s="159">
        <v>0</v>
      </c>
      <c r="AC106" s="159">
        <v>0</v>
      </c>
      <c r="AD106" s="159">
        <v>0</v>
      </c>
      <c r="AE106" s="159">
        <v>0</v>
      </c>
      <c r="AF106" s="159">
        <v>0</v>
      </c>
      <c r="AG106" s="159">
        <v>0</v>
      </c>
      <c r="AH106" s="159">
        <v>0</v>
      </c>
      <c r="AI106" s="159">
        <v>0</v>
      </c>
      <c r="AJ106" s="159">
        <v>0</v>
      </c>
      <c r="AK106" s="159">
        <v>0</v>
      </c>
      <c r="AL106" s="159">
        <v>0</v>
      </c>
      <c r="AM106" s="159">
        <v>0</v>
      </c>
      <c r="AN106" s="159">
        <v>0</v>
      </c>
      <c r="AO106" s="159">
        <v>0</v>
      </c>
      <c r="AP106" s="159">
        <v>0</v>
      </c>
      <c r="AQ106" s="159">
        <v>0</v>
      </c>
      <c r="AR106" s="159">
        <v>0</v>
      </c>
      <c r="AS106" s="159">
        <v>0</v>
      </c>
      <c r="AT106" s="159">
        <v>0</v>
      </c>
      <c r="AU106" s="159">
        <v>0</v>
      </c>
      <c r="AV106" s="159">
        <v>0</v>
      </c>
      <c r="AW106" s="159">
        <v>0</v>
      </c>
      <c r="AX106" s="159">
        <v>0</v>
      </c>
      <c r="AY106" s="159">
        <v>0</v>
      </c>
      <c r="AZ106" s="159">
        <v>0</v>
      </c>
      <c r="BA106" s="159">
        <v>0</v>
      </c>
      <c r="BB106" s="159">
        <v>0</v>
      </c>
      <c r="BC106" s="159">
        <v>0</v>
      </c>
      <c r="BD106" s="159">
        <v>0</v>
      </c>
      <c r="BE106" s="159">
        <v>0</v>
      </c>
      <c r="BF106" s="159">
        <v>0</v>
      </c>
      <c r="BG106" s="159">
        <v>0</v>
      </c>
      <c r="BH106" s="159">
        <v>0</v>
      </c>
      <c r="BI106" s="159">
        <v>0</v>
      </c>
      <c r="BJ106" s="159">
        <v>0</v>
      </c>
      <c r="BK106" s="159">
        <v>0</v>
      </c>
      <c r="BL106" s="159">
        <v>0</v>
      </c>
      <c r="BM106" s="159">
        <v>0</v>
      </c>
      <c r="BN106" s="159">
        <v>0</v>
      </c>
      <c r="BO106" s="159">
        <v>0</v>
      </c>
      <c r="BP106" s="159">
        <v>0</v>
      </c>
      <c r="BQ106" s="159">
        <v>0</v>
      </c>
      <c r="BR106" s="159">
        <v>0</v>
      </c>
      <c r="BS106" s="159">
        <v>0</v>
      </c>
      <c r="BT106" s="159">
        <v>0</v>
      </c>
      <c r="BU106" s="159">
        <v>0</v>
      </c>
      <c r="BV106" s="159">
        <v>0</v>
      </c>
      <c r="BW106" s="159">
        <v>0</v>
      </c>
      <c r="BX106" s="159">
        <v>0</v>
      </c>
      <c r="BY106" s="159">
        <v>0</v>
      </c>
      <c r="BZ106" s="159">
        <v>0</v>
      </c>
      <c r="CA106" s="159">
        <v>0</v>
      </c>
      <c r="CB106" s="159">
        <v>0</v>
      </c>
      <c r="CC106" s="159">
        <v>0</v>
      </c>
      <c r="CD106" s="159">
        <v>0</v>
      </c>
      <c r="CE106" s="159">
        <v>0</v>
      </c>
      <c r="CF106" s="159">
        <v>0</v>
      </c>
      <c r="CG106" s="159">
        <v>0</v>
      </c>
      <c r="CH106" s="159">
        <v>0</v>
      </c>
      <c r="CI106" s="159">
        <v>0</v>
      </c>
      <c r="CJ106" s="159">
        <v>0</v>
      </c>
      <c r="CK106" s="159">
        <v>0</v>
      </c>
      <c r="CL106" s="159">
        <v>0</v>
      </c>
      <c r="CM106" s="159">
        <v>0</v>
      </c>
      <c r="CN106" s="159">
        <v>0</v>
      </c>
      <c r="CO106" s="159">
        <v>0</v>
      </c>
      <c r="CP106" s="159">
        <v>0</v>
      </c>
      <c r="CQ106" s="159">
        <v>0</v>
      </c>
      <c r="CR106" s="159">
        <v>0</v>
      </c>
      <c r="CS106" s="159">
        <v>0</v>
      </c>
      <c r="CT106" s="159">
        <v>0</v>
      </c>
      <c r="CU106" s="159">
        <v>0</v>
      </c>
      <c r="CV106" s="159">
        <v>0</v>
      </c>
      <c r="CW106" s="159">
        <v>0</v>
      </c>
      <c r="CX106" s="159">
        <v>0</v>
      </c>
      <c r="CY106" s="159" t="s">
        <v>931</v>
      </c>
      <c r="CZ106" s="159">
        <v>0</v>
      </c>
      <c r="DA106" s="159">
        <v>0</v>
      </c>
      <c r="DB106" s="159">
        <v>0</v>
      </c>
      <c r="DC106" s="159">
        <v>0</v>
      </c>
      <c r="DD106" s="159">
        <v>0</v>
      </c>
      <c r="DE106" s="159">
        <v>0</v>
      </c>
      <c r="DF106" s="159">
        <v>0</v>
      </c>
      <c r="DG106" s="159">
        <v>0</v>
      </c>
      <c r="DH106" s="159">
        <v>0</v>
      </c>
      <c r="DI106" s="159">
        <v>0</v>
      </c>
      <c r="DJ106" s="159">
        <v>0</v>
      </c>
      <c r="DK106" s="159">
        <v>0</v>
      </c>
      <c r="DL106" s="159">
        <v>0</v>
      </c>
      <c r="DM106" s="159">
        <v>0</v>
      </c>
      <c r="DN106" s="159">
        <v>0</v>
      </c>
      <c r="DO106" s="159">
        <v>0</v>
      </c>
      <c r="DP106" s="159">
        <v>0</v>
      </c>
      <c r="DQ106" s="159">
        <v>0</v>
      </c>
      <c r="DR106" s="159">
        <v>0</v>
      </c>
      <c r="DS106" s="159">
        <v>0</v>
      </c>
      <c r="DT106" s="159">
        <v>0</v>
      </c>
      <c r="DU106" s="159">
        <v>0</v>
      </c>
      <c r="DV106" s="159">
        <v>0</v>
      </c>
      <c r="DW106" s="159">
        <v>0</v>
      </c>
      <c r="DX106" s="159">
        <v>0</v>
      </c>
      <c r="DY106" s="159">
        <v>0</v>
      </c>
      <c r="DZ106" s="159">
        <v>0</v>
      </c>
      <c r="EA106" s="159">
        <v>0</v>
      </c>
      <c r="EB106" s="159">
        <v>0</v>
      </c>
      <c r="EC106" s="159">
        <v>0</v>
      </c>
      <c r="ED106" s="159">
        <v>0</v>
      </c>
      <c r="EE106" s="159">
        <v>0</v>
      </c>
      <c r="EF106" s="159">
        <v>0</v>
      </c>
      <c r="EG106" s="159">
        <v>0</v>
      </c>
      <c r="EH106" s="159">
        <v>0</v>
      </c>
      <c r="EI106" s="159">
        <v>0</v>
      </c>
      <c r="EJ106" s="159">
        <v>0</v>
      </c>
      <c r="EK106" s="159">
        <v>0</v>
      </c>
      <c r="EL106" s="159">
        <v>0</v>
      </c>
      <c r="EM106" s="159">
        <v>0</v>
      </c>
      <c r="EN106" s="159">
        <v>0</v>
      </c>
      <c r="EO106" s="159">
        <v>0</v>
      </c>
      <c r="EP106" s="159">
        <v>0</v>
      </c>
      <c r="EQ106" s="159">
        <v>0</v>
      </c>
      <c r="ER106" s="159">
        <v>0</v>
      </c>
      <c r="ES106" s="159">
        <v>0</v>
      </c>
      <c r="ET106" s="159">
        <v>0</v>
      </c>
      <c r="EU106" s="159">
        <v>0</v>
      </c>
      <c r="EV106" s="159">
        <v>0</v>
      </c>
      <c r="EW106" s="159">
        <v>0</v>
      </c>
      <c r="EX106" s="159">
        <v>0</v>
      </c>
      <c r="EY106" s="159">
        <v>0</v>
      </c>
      <c r="EZ106" s="159">
        <v>0</v>
      </c>
      <c r="FA106" s="159">
        <v>0</v>
      </c>
      <c r="FB106" s="159">
        <v>0</v>
      </c>
      <c r="FC106" s="159">
        <v>0</v>
      </c>
      <c r="FD106" s="159">
        <v>0</v>
      </c>
      <c r="FE106" s="159">
        <v>0</v>
      </c>
      <c r="FF106" s="159">
        <v>0</v>
      </c>
      <c r="FG106" s="159">
        <v>0</v>
      </c>
      <c r="FH106" s="159">
        <v>0</v>
      </c>
      <c r="FI106" s="159">
        <v>0</v>
      </c>
      <c r="FJ106" s="159">
        <v>0</v>
      </c>
      <c r="FK106" s="159">
        <v>0</v>
      </c>
      <c r="FL106" s="159">
        <v>0</v>
      </c>
      <c r="FM106" s="159">
        <v>0</v>
      </c>
      <c r="FN106" s="159">
        <v>0</v>
      </c>
      <c r="FO106" s="159">
        <v>0</v>
      </c>
      <c r="FP106" s="159">
        <v>0</v>
      </c>
      <c r="FQ106" s="159">
        <v>0</v>
      </c>
      <c r="FR106" s="159">
        <v>0</v>
      </c>
      <c r="FS106" s="159">
        <v>0</v>
      </c>
      <c r="FT106" s="159">
        <v>0</v>
      </c>
      <c r="FU106" s="159">
        <v>0</v>
      </c>
      <c r="FV106" s="159">
        <v>0</v>
      </c>
      <c r="FW106" s="159">
        <v>0</v>
      </c>
      <c r="FX106" s="159">
        <v>0</v>
      </c>
      <c r="FY106" s="159">
        <v>0</v>
      </c>
      <c r="FZ106" s="159">
        <v>0</v>
      </c>
      <c r="GA106" s="159">
        <v>0</v>
      </c>
      <c r="GB106" s="159">
        <v>0</v>
      </c>
      <c r="GC106" s="159">
        <v>0</v>
      </c>
      <c r="GD106" s="159">
        <v>800000000</v>
      </c>
      <c r="GE106" s="159">
        <v>0</v>
      </c>
      <c r="GF106" s="159">
        <v>0</v>
      </c>
      <c r="GG106" s="159">
        <v>800000000</v>
      </c>
      <c r="GH106" s="159">
        <v>800000000</v>
      </c>
      <c r="GI106" s="159">
        <v>0</v>
      </c>
      <c r="GJ106" s="159">
        <v>0</v>
      </c>
      <c r="GK106" s="159">
        <v>0</v>
      </c>
      <c r="GL106" s="159">
        <v>0</v>
      </c>
      <c r="GM106" s="159">
        <v>0</v>
      </c>
      <c r="GN106" s="159">
        <v>0</v>
      </c>
      <c r="GO106" s="159">
        <v>0</v>
      </c>
      <c r="GP106" s="159">
        <v>0</v>
      </c>
      <c r="GQ106" s="159">
        <v>0</v>
      </c>
      <c r="GR106" s="159">
        <v>0</v>
      </c>
      <c r="GS106" s="159">
        <v>0</v>
      </c>
      <c r="GT106" s="159">
        <v>0</v>
      </c>
      <c r="GU106" s="159">
        <v>0</v>
      </c>
      <c r="GV106" s="159">
        <v>0</v>
      </c>
      <c r="GW106" s="159">
        <v>800000000</v>
      </c>
      <c r="GX106" s="160">
        <v>800000000</v>
      </c>
    </row>
    <row r="107" spans="1:206" ht="28.8">
      <c r="A107" s="161">
        <v>390601701</v>
      </c>
      <c r="B107" s="156" t="s">
        <v>1162</v>
      </c>
      <c r="C107" s="157">
        <v>103</v>
      </c>
      <c r="D107" s="158" t="str">
        <f>_xlfn.XLOOKUP(C107,'[1]Estrategico f'!B:B,'[1]Estrategico f'!U:U,"",0)</f>
        <v>Cursos de desarrollo tecnológico e innovación realizados</v>
      </c>
      <c r="E107" s="158" t="str">
        <f>_xlfn.XLOOKUP(C107,'[1]Estrategico f'!B:B,'[1]Estrategico f'!V:V,"",0)</f>
        <v>Curso transferencia de innovación para el aprovechamiento y la valorización de residuos sólidos</v>
      </c>
      <c r="F107" s="159">
        <v>0</v>
      </c>
      <c r="G107" s="159">
        <v>0</v>
      </c>
      <c r="H107" s="159">
        <v>0</v>
      </c>
      <c r="I107" s="159">
        <v>0</v>
      </c>
      <c r="J107" s="159">
        <v>0</v>
      </c>
      <c r="K107" s="159">
        <v>0</v>
      </c>
      <c r="L107" s="159">
        <v>0</v>
      </c>
      <c r="M107" s="159">
        <v>0</v>
      </c>
      <c r="N107" s="159">
        <v>0</v>
      </c>
      <c r="O107" s="159">
        <v>0</v>
      </c>
      <c r="P107" s="159">
        <v>0</v>
      </c>
      <c r="Q107" s="159">
        <v>0</v>
      </c>
      <c r="R107" s="159">
        <v>0</v>
      </c>
      <c r="S107" s="159">
        <v>0</v>
      </c>
      <c r="T107" s="159">
        <v>0</v>
      </c>
      <c r="U107" s="159">
        <v>0</v>
      </c>
      <c r="V107" s="159">
        <v>0</v>
      </c>
      <c r="W107" s="159">
        <v>0</v>
      </c>
      <c r="X107" s="159">
        <v>0</v>
      </c>
      <c r="Y107" s="159">
        <v>0</v>
      </c>
      <c r="Z107" s="159">
        <v>0</v>
      </c>
      <c r="AA107" s="159">
        <v>0</v>
      </c>
      <c r="AB107" s="159">
        <v>0</v>
      </c>
      <c r="AC107" s="159">
        <v>0</v>
      </c>
      <c r="AD107" s="159">
        <v>0</v>
      </c>
      <c r="AE107" s="159">
        <v>14000000</v>
      </c>
      <c r="AF107" s="159">
        <v>14000000</v>
      </c>
      <c r="AG107" s="159">
        <v>14000000</v>
      </c>
      <c r="AH107" s="159">
        <v>14000000</v>
      </c>
      <c r="AI107" s="159">
        <v>0</v>
      </c>
      <c r="AJ107" s="159">
        <v>0</v>
      </c>
      <c r="AK107" s="159">
        <v>0</v>
      </c>
      <c r="AL107" s="159">
        <v>0</v>
      </c>
      <c r="AM107" s="159">
        <v>0</v>
      </c>
      <c r="AN107" s="159">
        <v>0</v>
      </c>
      <c r="AO107" s="159">
        <v>0</v>
      </c>
      <c r="AP107" s="159">
        <v>0</v>
      </c>
      <c r="AQ107" s="159">
        <v>0</v>
      </c>
      <c r="AR107" s="159">
        <v>0</v>
      </c>
      <c r="AS107" s="159">
        <v>0</v>
      </c>
      <c r="AT107" s="159">
        <v>0</v>
      </c>
      <c r="AU107" s="159">
        <v>0</v>
      </c>
      <c r="AV107" s="159">
        <v>0</v>
      </c>
      <c r="AW107" s="159">
        <v>0</v>
      </c>
      <c r="AX107" s="159">
        <v>0</v>
      </c>
      <c r="AY107" s="159">
        <v>0</v>
      </c>
      <c r="AZ107" s="159">
        <v>0</v>
      </c>
      <c r="BA107" s="159">
        <v>0</v>
      </c>
      <c r="BB107" s="159">
        <v>0</v>
      </c>
      <c r="BC107" s="159">
        <v>0</v>
      </c>
      <c r="BD107" s="159">
        <v>0</v>
      </c>
      <c r="BE107" s="159">
        <v>0</v>
      </c>
      <c r="BF107" s="159">
        <v>0</v>
      </c>
      <c r="BG107" s="159">
        <v>0</v>
      </c>
      <c r="BH107" s="159">
        <v>0</v>
      </c>
      <c r="BI107" s="159">
        <v>0</v>
      </c>
      <c r="BJ107" s="159">
        <v>0</v>
      </c>
      <c r="BK107" s="159">
        <v>0</v>
      </c>
      <c r="BL107" s="159">
        <v>0</v>
      </c>
      <c r="BM107" s="159">
        <v>0</v>
      </c>
      <c r="BN107" s="159">
        <v>0</v>
      </c>
      <c r="BO107" s="159">
        <v>0</v>
      </c>
      <c r="BP107" s="159">
        <v>0</v>
      </c>
      <c r="BQ107" s="159">
        <v>0</v>
      </c>
      <c r="BR107" s="159">
        <v>0</v>
      </c>
      <c r="BS107" s="159">
        <v>0</v>
      </c>
      <c r="BT107" s="159">
        <v>0</v>
      </c>
      <c r="BU107" s="159">
        <v>0</v>
      </c>
      <c r="BV107" s="159">
        <v>0</v>
      </c>
      <c r="BW107" s="159">
        <v>0</v>
      </c>
      <c r="BX107" s="159">
        <v>0</v>
      </c>
      <c r="BY107" s="159">
        <v>0</v>
      </c>
      <c r="BZ107" s="159">
        <v>0</v>
      </c>
      <c r="CA107" s="159">
        <v>0</v>
      </c>
      <c r="CB107" s="159">
        <v>0</v>
      </c>
      <c r="CC107" s="159">
        <v>0</v>
      </c>
      <c r="CD107" s="159">
        <v>0</v>
      </c>
      <c r="CE107" s="159">
        <v>48000000</v>
      </c>
      <c r="CF107" s="159">
        <v>0</v>
      </c>
      <c r="CG107" s="159">
        <v>48000000</v>
      </c>
      <c r="CH107" s="159">
        <v>0</v>
      </c>
      <c r="CI107" s="159">
        <v>0</v>
      </c>
      <c r="CJ107" s="159">
        <v>0</v>
      </c>
      <c r="CK107" s="159">
        <v>0</v>
      </c>
      <c r="CL107" s="159">
        <v>48000000</v>
      </c>
      <c r="CM107" s="159">
        <v>48000000</v>
      </c>
      <c r="CN107" s="159">
        <v>0</v>
      </c>
      <c r="CO107" s="159">
        <v>0</v>
      </c>
      <c r="CP107" s="159">
        <v>0</v>
      </c>
      <c r="CQ107" s="159">
        <v>0</v>
      </c>
      <c r="CR107" s="159">
        <v>0</v>
      </c>
      <c r="CS107" s="159">
        <v>0</v>
      </c>
      <c r="CT107" s="159">
        <v>0</v>
      </c>
      <c r="CU107" s="159">
        <v>0</v>
      </c>
      <c r="CV107" s="159">
        <v>0</v>
      </c>
      <c r="CW107" s="159">
        <v>0</v>
      </c>
      <c r="CX107" s="159">
        <v>0</v>
      </c>
      <c r="CY107" s="159" t="s">
        <v>931</v>
      </c>
      <c r="CZ107" s="159">
        <v>0</v>
      </c>
      <c r="DA107" s="159">
        <v>0</v>
      </c>
      <c r="DB107" s="159">
        <v>0</v>
      </c>
      <c r="DC107" s="159">
        <v>0</v>
      </c>
      <c r="DD107" s="159">
        <v>0</v>
      </c>
      <c r="DE107" s="159">
        <v>0</v>
      </c>
      <c r="DF107" s="159">
        <v>0</v>
      </c>
      <c r="DG107" s="159">
        <v>0</v>
      </c>
      <c r="DH107" s="159">
        <v>0</v>
      </c>
      <c r="DI107" s="159">
        <v>0</v>
      </c>
      <c r="DJ107" s="159">
        <v>0</v>
      </c>
      <c r="DK107" s="159">
        <v>0</v>
      </c>
      <c r="DL107" s="159">
        <v>0</v>
      </c>
      <c r="DM107" s="159">
        <v>0</v>
      </c>
      <c r="DN107" s="159">
        <v>0</v>
      </c>
      <c r="DO107" s="159">
        <v>0</v>
      </c>
      <c r="DP107" s="159">
        <v>0</v>
      </c>
      <c r="DQ107" s="159">
        <v>0</v>
      </c>
      <c r="DR107" s="159">
        <v>0</v>
      </c>
      <c r="DS107" s="159">
        <v>0</v>
      </c>
      <c r="DT107" s="159">
        <v>0</v>
      </c>
      <c r="DU107" s="159">
        <v>0</v>
      </c>
      <c r="DV107" s="159">
        <v>0</v>
      </c>
      <c r="DW107" s="159">
        <v>0</v>
      </c>
      <c r="DX107" s="159">
        <v>0</v>
      </c>
      <c r="DY107" s="159">
        <v>0</v>
      </c>
      <c r="DZ107" s="159">
        <v>0</v>
      </c>
      <c r="EA107" s="159">
        <v>0</v>
      </c>
      <c r="EB107" s="159">
        <v>0</v>
      </c>
      <c r="EC107" s="159">
        <v>0</v>
      </c>
      <c r="ED107" s="159">
        <v>0</v>
      </c>
      <c r="EE107" s="159">
        <v>0</v>
      </c>
      <c r="EF107" s="159">
        <v>0</v>
      </c>
      <c r="EG107" s="159">
        <v>0</v>
      </c>
      <c r="EH107" s="159">
        <v>0</v>
      </c>
      <c r="EI107" s="159">
        <v>0</v>
      </c>
      <c r="EJ107" s="159">
        <v>0</v>
      </c>
      <c r="EK107" s="159">
        <v>0</v>
      </c>
      <c r="EL107" s="159">
        <v>0</v>
      </c>
      <c r="EM107" s="159">
        <v>0</v>
      </c>
      <c r="EN107" s="159">
        <v>0</v>
      </c>
      <c r="EO107" s="159">
        <v>0</v>
      </c>
      <c r="EP107" s="159">
        <v>0</v>
      </c>
      <c r="EQ107" s="159">
        <v>0</v>
      </c>
      <c r="ER107" s="159">
        <v>0</v>
      </c>
      <c r="ES107" s="159">
        <v>0</v>
      </c>
      <c r="ET107" s="159">
        <v>0</v>
      </c>
      <c r="EU107" s="159">
        <v>0</v>
      </c>
      <c r="EV107" s="159">
        <v>0</v>
      </c>
      <c r="EW107" s="159">
        <v>0</v>
      </c>
      <c r="EX107" s="159">
        <v>0</v>
      </c>
      <c r="EY107" s="159">
        <v>0</v>
      </c>
      <c r="EZ107" s="159">
        <v>0</v>
      </c>
      <c r="FA107" s="159">
        <v>0</v>
      </c>
      <c r="FB107" s="159">
        <v>0</v>
      </c>
      <c r="FC107" s="159">
        <v>0</v>
      </c>
      <c r="FD107" s="159">
        <v>0</v>
      </c>
      <c r="FE107" s="159">
        <v>0</v>
      </c>
      <c r="FF107" s="159">
        <v>0</v>
      </c>
      <c r="FG107" s="159">
        <v>0</v>
      </c>
      <c r="FH107" s="159">
        <v>0</v>
      </c>
      <c r="FI107" s="159">
        <v>0</v>
      </c>
      <c r="FJ107" s="159">
        <v>0</v>
      </c>
      <c r="FK107" s="159">
        <v>0</v>
      </c>
      <c r="FL107" s="159">
        <v>0</v>
      </c>
      <c r="FM107" s="159">
        <v>0</v>
      </c>
      <c r="FN107" s="159">
        <v>0</v>
      </c>
      <c r="FO107" s="159">
        <v>0</v>
      </c>
      <c r="FP107" s="159">
        <v>0</v>
      </c>
      <c r="FQ107" s="159">
        <v>0</v>
      </c>
      <c r="FR107" s="159">
        <v>0</v>
      </c>
      <c r="FS107" s="159">
        <v>0</v>
      </c>
      <c r="FT107" s="159">
        <v>0</v>
      </c>
      <c r="FU107" s="159">
        <v>0</v>
      </c>
      <c r="FV107" s="159">
        <v>0</v>
      </c>
      <c r="FW107" s="159">
        <v>0</v>
      </c>
      <c r="FX107" s="159">
        <v>0</v>
      </c>
      <c r="FY107" s="159">
        <v>0</v>
      </c>
      <c r="FZ107" s="159">
        <v>0</v>
      </c>
      <c r="GA107" s="159">
        <v>0</v>
      </c>
      <c r="GB107" s="159">
        <v>0</v>
      </c>
      <c r="GC107" s="159">
        <v>0</v>
      </c>
      <c r="GD107" s="159">
        <v>0</v>
      </c>
      <c r="GE107" s="159">
        <v>0</v>
      </c>
      <c r="GF107" s="159">
        <v>0</v>
      </c>
      <c r="GG107" s="159">
        <v>0</v>
      </c>
      <c r="GH107" s="159">
        <v>0</v>
      </c>
      <c r="GI107" s="159">
        <v>0</v>
      </c>
      <c r="GJ107" s="159">
        <v>0</v>
      </c>
      <c r="GK107" s="159">
        <v>0</v>
      </c>
      <c r="GL107" s="159">
        <v>0</v>
      </c>
      <c r="GM107" s="159">
        <v>0</v>
      </c>
      <c r="GN107" s="159">
        <v>0</v>
      </c>
      <c r="GO107" s="159">
        <v>0</v>
      </c>
      <c r="GP107" s="159">
        <v>0</v>
      </c>
      <c r="GQ107" s="159">
        <v>0</v>
      </c>
      <c r="GR107" s="159">
        <v>0</v>
      </c>
      <c r="GS107" s="159">
        <v>0</v>
      </c>
      <c r="GT107" s="159">
        <v>0</v>
      </c>
      <c r="GU107" s="159">
        <v>0</v>
      </c>
      <c r="GV107" s="159">
        <v>0</v>
      </c>
      <c r="GW107" s="159">
        <v>0</v>
      </c>
      <c r="GX107" s="160">
        <v>62000000</v>
      </c>
    </row>
    <row r="108" spans="1:206" ht="43.2">
      <c r="A108" s="161">
        <v>390601702</v>
      </c>
      <c r="B108" s="156" t="s">
        <v>1162</v>
      </c>
      <c r="C108" s="157">
        <v>104</v>
      </c>
      <c r="D108" s="158" t="str">
        <f>_xlfn.XLOOKUP(C108,'[1]Estrategico f'!B:B,'[1]Estrategico f'!U:U,"",0)</f>
        <v>Cursos de actualización científica realizados</v>
      </c>
      <c r="E108" s="158" t="str">
        <f>_xlfn.XLOOKUP(C108,'[1]Estrategico f'!B:B,'[1]Estrategico f'!V:V,"",0)</f>
        <v>sensibilización para el reconocimiento, aprovechamiento y uso responsable de los derechos de propiedad intelectual, protección del conocimiento y del patrimonio.</v>
      </c>
      <c r="F108" s="159">
        <v>0</v>
      </c>
      <c r="G108" s="159">
        <v>0</v>
      </c>
      <c r="H108" s="159">
        <v>0</v>
      </c>
      <c r="I108" s="159">
        <v>0</v>
      </c>
      <c r="J108" s="159">
        <v>0</v>
      </c>
      <c r="K108" s="159">
        <v>0</v>
      </c>
      <c r="L108" s="159">
        <v>0</v>
      </c>
      <c r="M108" s="159">
        <v>0</v>
      </c>
      <c r="N108" s="159">
        <v>0</v>
      </c>
      <c r="O108" s="159">
        <v>0</v>
      </c>
      <c r="P108" s="159">
        <v>0</v>
      </c>
      <c r="Q108" s="159">
        <v>0</v>
      </c>
      <c r="R108" s="159">
        <v>0</v>
      </c>
      <c r="S108" s="159">
        <v>0</v>
      </c>
      <c r="T108" s="159">
        <v>0</v>
      </c>
      <c r="U108" s="159">
        <v>0</v>
      </c>
      <c r="V108" s="159">
        <v>0</v>
      </c>
      <c r="W108" s="159">
        <v>0</v>
      </c>
      <c r="X108" s="159">
        <v>0</v>
      </c>
      <c r="Y108" s="159">
        <v>0</v>
      </c>
      <c r="Z108" s="159">
        <v>0</v>
      </c>
      <c r="AA108" s="159">
        <v>0</v>
      </c>
      <c r="AB108" s="159">
        <v>0</v>
      </c>
      <c r="AC108" s="159">
        <v>0</v>
      </c>
      <c r="AD108" s="159">
        <v>0</v>
      </c>
      <c r="AE108" s="159">
        <v>0</v>
      </c>
      <c r="AF108" s="159">
        <v>0</v>
      </c>
      <c r="AG108" s="159">
        <v>0</v>
      </c>
      <c r="AH108" s="159">
        <v>0</v>
      </c>
      <c r="AI108" s="159">
        <v>0</v>
      </c>
      <c r="AJ108" s="159">
        <v>0</v>
      </c>
      <c r="AK108" s="159">
        <v>0</v>
      </c>
      <c r="AL108" s="159">
        <v>0</v>
      </c>
      <c r="AM108" s="159">
        <v>0</v>
      </c>
      <c r="AN108" s="159">
        <v>0</v>
      </c>
      <c r="AO108" s="159">
        <v>0</v>
      </c>
      <c r="AP108" s="159">
        <v>0</v>
      </c>
      <c r="AQ108" s="159">
        <v>0</v>
      </c>
      <c r="AR108" s="159">
        <v>0</v>
      </c>
      <c r="AS108" s="159">
        <v>0</v>
      </c>
      <c r="AT108" s="159">
        <v>0</v>
      </c>
      <c r="AU108" s="159">
        <v>0</v>
      </c>
      <c r="AV108" s="159">
        <v>0</v>
      </c>
      <c r="AW108" s="159">
        <v>0</v>
      </c>
      <c r="AX108" s="159">
        <v>0</v>
      </c>
      <c r="AY108" s="159">
        <v>0</v>
      </c>
      <c r="AZ108" s="159">
        <v>0</v>
      </c>
      <c r="BA108" s="159">
        <v>0</v>
      </c>
      <c r="BB108" s="159">
        <v>0</v>
      </c>
      <c r="BC108" s="159">
        <v>0</v>
      </c>
      <c r="BD108" s="159">
        <v>0</v>
      </c>
      <c r="BE108" s="159">
        <v>0</v>
      </c>
      <c r="BF108" s="159">
        <v>18499200.000000101</v>
      </c>
      <c r="BG108" s="159">
        <v>0</v>
      </c>
      <c r="BH108" s="159">
        <v>0</v>
      </c>
      <c r="BI108" s="159">
        <v>18499200.000000101</v>
      </c>
      <c r="BJ108" s="159">
        <v>18499200.000000101</v>
      </c>
      <c r="BK108" s="159">
        <v>0</v>
      </c>
      <c r="BL108" s="159">
        <v>0</v>
      </c>
      <c r="BM108" s="159">
        <v>0</v>
      </c>
      <c r="BN108" s="159">
        <v>0</v>
      </c>
      <c r="BO108" s="159">
        <v>0</v>
      </c>
      <c r="BP108" s="159">
        <v>0</v>
      </c>
      <c r="BQ108" s="159">
        <v>0</v>
      </c>
      <c r="BR108" s="159">
        <v>0</v>
      </c>
      <c r="BS108" s="159">
        <v>0</v>
      </c>
      <c r="BT108" s="159">
        <v>18499200.000000101</v>
      </c>
      <c r="BU108" s="159">
        <v>0</v>
      </c>
      <c r="BV108" s="159">
        <v>0</v>
      </c>
      <c r="BW108" s="159">
        <v>18499200.000000101</v>
      </c>
      <c r="BX108" s="159">
        <v>18499200.000000101</v>
      </c>
      <c r="BY108" s="159">
        <v>0</v>
      </c>
      <c r="BZ108" s="159">
        <v>0</v>
      </c>
      <c r="CA108" s="159">
        <v>0</v>
      </c>
      <c r="CB108" s="159">
        <v>0</v>
      </c>
      <c r="CC108" s="159">
        <v>0</v>
      </c>
      <c r="CD108" s="159">
        <v>0</v>
      </c>
      <c r="CE108" s="159">
        <v>0</v>
      </c>
      <c r="CF108" s="159">
        <v>0</v>
      </c>
      <c r="CG108" s="159">
        <v>0</v>
      </c>
      <c r="CH108" s="159">
        <v>18499200.000000101</v>
      </c>
      <c r="CI108" s="159">
        <v>0</v>
      </c>
      <c r="CJ108" s="159">
        <v>0</v>
      </c>
      <c r="CK108" s="159">
        <v>18499200.000000101</v>
      </c>
      <c r="CL108" s="159">
        <v>18499200.000000101</v>
      </c>
      <c r="CM108" s="159">
        <v>55497600.000000298</v>
      </c>
      <c r="CN108" s="159">
        <v>0</v>
      </c>
      <c r="CO108" s="159">
        <v>0</v>
      </c>
      <c r="CP108" s="159">
        <v>0</v>
      </c>
      <c r="CQ108" s="159">
        <v>0</v>
      </c>
      <c r="CR108" s="159">
        <v>0</v>
      </c>
      <c r="CS108" s="159">
        <v>0</v>
      </c>
      <c r="CT108" s="159">
        <v>0</v>
      </c>
      <c r="CU108" s="159">
        <v>0</v>
      </c>
      <c r="CV108" s="159">
        <v>0</v>
      </c>
      <c r="CW108" s="159">
        <v>0</v>
      </c>
      <c r="CX108" s="159">
        <v>0</v>
      </c>
      <c r="CY108" s="159" t="s">
        <v>931</v>
      </c>
      <c r="CZ108" s="159">
        <v>0</v>
      </c>
      <c r="DA108" s="159">
        <v>0</v>
      </c>
      <c r="DB108" s="159">
        <v>0</v>
      </c>
      <c r="DC108" s="159">
        <v>0</v>
      </c>
      <c r="DD108" s="159">
        <v>0</v>
      </c>
      <c r="DE108" s="159">
        <v>0</v>
      </c>
      <c r="DF108" s="159">
        <v>0</v>
      </c>
      <c r="DG108" s="159">
        <v>0</v>
      </c>
      <c r="DH108" s="159">
        <v>0</v>
      </c>
      <c r="DI108" s="159">
        <v>0</v>
      </c>
      <c r="DJ108" s="159">
        <v>0</v>
      </c>
      <c r="DK108" s="159">
        <v>0</v>
      </c>
      <c r="DL108" s="159">
        <v>0</v>
      </c>
      <c r="DM108" s="159">
        <v>0</v>
      </c>
      <c r="DN108" s="159">
        <v>0</v>
      </c>
      <c r="DO108" s="159">
        <v>0</v>
      </c>
      <c r="DP108" s="159">
        <v>0</v>
      </c>
      <c r="DQ108" s="159">
        <v>0</v>
      </c>
      <c r="DR108" s="159">
        <v>0</v>
      </c>
      <c r="DS108" s="159">
        <v>0</v>
      </c>
      <c r="DT108" s="159">
        <v>0</v>
      </c>
      <c r="DU108" s="159">
        <v>0</v>
      </c>
      <c r="DV108" s="159">
        <v>0</v>
      </c>
      <c r="DW108" s="159">
        <v>0</v>
      </c>
      <c r="DX108" s="159">
        <v>0</v>
      </c>
      <c r="DY108" s="159">
        <v>0</v>
      </c>
      <c r="DZ108" s="159">
        <v>0</v>
      </c>
      <c r="EA108" s="159">
        <v>0</v>
      </c>
      <c r="EB108" s="159">
        <v>0</v>
      </c>
      <c r="EC108" s="159">
        <v>0</v>
      </c>
      <c r="ED108" s="159">
        <v>0</v>
      </c>
      <c r="EE108" s="159">
        <v>0</v>
      </c>
      <c r="EF108" s="159">
        <v>0</v>
      </c>
      <c r="EG108" s="159">
        <v>0</v>
      </c>
      <c r="EH108" s="159">
        <v>0</v>
      </c>
      <c r="EI108" s="159">
        <v>0</v>
      </c>
      <c r="EJ108" s="159">
        <v>0</v>
      </c>
      <c r="EK108" s="159">
        <v>0</v>
      </c>
      <c r="EL108" s="159">
        <v>0</v>
      </c>
      <c r="EM108" s="159">
        <v>0</v>
      </c>
      <c r="EN108" s="159">
        <v>0</v>
      </c>
      <c r="EO108" s="159">
        <v>0</v>
      </c>
      <c r="EP108" s="159">
        <v>0</v>
      </c>
      <c r="EQ108" s="159">
        <v>0</v>
      </c>
      <c r="ER108" s="159">
        <v>0</v>
      </c>
      <c r="ES108" s="159">
        <v>0</v>
      </c>
      <c r="ET108" s="159">
        <v>0</v>
      </c>
      <c r="EU108" s="159">
        <v>0</v>
      </c>
      <c r="EV108" s="159">
        <v>0</v>
      </c>
      <c r="EW108" s="159">
        <v>0</v>
      </c>
      <c r="EX108" s="159">
        <v>0</v>
      </c>
      <c r="EY108" s="159">
        <v>0</v>
      </c>
      <c r="EZ108" s="159">
        <v>0</v>
      </c>
      <c r="FA108" s="159">
        <v>0</v>
      </c>
      <c r="FB108" s="159">
        <v>0</v>
      </c>
      <c r="FC108" s="159">
        <v>0</v>
      </c>
      <c r="FD108" s="159">
        <v>0</v>
      </c>
      <c r="FE108" s="159">
        <v>0</v>
      </c>
      <c r="FF108" s="159">
        <v>0</v>
      </c>
      <c r="FG108" s="159">
        <v>0</v>
      </c>
      <c r="FH108" s="159">
        <v>0</v>
      </c>
      <c r="FI108" s="159">
        <v>0</v>
      </c>
      <c r="FJ108" s="159">
        <v>0</v>
      </c>
      <c r="FK108" s="159">
        <v>0</v>
      </c>
      <c r="FL108" s="159">
        <v>0</v>
      </c>
      <c r="FM108" s="159">
        <v>0</v>
      </c>
      <c r="FN108" s="159">
        <v>0</v>
      </c>
      <c r="FO108" s="159">
        <v>0</v>
      </c>
      <c r="FP108" s="159">
        <v>0</v>
      </c>
      <c r="FQ108" s="159">
        <v>0</v>
      </c>
      <c r="FR108" s="159">
        <v>0</v>
      </c>
      <c r="FS108" s="159">
        <v>0</v>
      </c>
      <c r="FT108" s="159">
        <v>0</v>
      </c>
      <c r="FU108" s="159">
        <v>0</v>
      </c>
      <c r="FV108" s="159">
        <v>0</v>
      </c>
      <c r="FW108" s="159">
        <v>0</v>
      </c>
      <c r="FX108" s="159">
        <v>0</v>
      </c>
      <c r="FY108" s="159">
        <v>0</v>
      </c>
      <c r="FZ108" s="159">
        <v>0</v>
      </c>
      <c r="GA108" s="159">
        <v>0</v>
      </c>
      <c r="GB108" s="159">
        <v>0</v>
      </c>
      <c r="GC108" s="159">
        <v>0</v>
      </c>
      <c r="GD108" s="159">
        <v>0</v>
      </c>
      <c r="GE108" s="159">
        <v>0</v>
      </c>
      <c r="GF108" s="159">
        <v>0</v>
      </c>
      <c r="GG108" s="159">
        <v>0</v>
      </c>
      <c r="GH108" s="159">
        <v>0</v>
      </c>
      <c r="GI108" s="159">
        <v>0</v>
      </c>
      <c r="GJ108" s="159">
        <v>0</v>
      </c>
      <c r="GK108" s="159">
        <v>0</v>
      </c>
      <c r="GL108" s="159">
        <v>0</v>
      </c>
      <c r="GM108" s="159">
        <v>0</v>
      </c>
      <c r="GN108" s="159">
        <v>0</v>
      </c>
      <c r="GO108" s="159">
        <v>0</v>
      </c>
      <c r="GP108" s="159">
        <v>0</v>
      </c>
      <c r="GQ108" s="159">
        <v>0</v>
      </c>
      <c r="GR108" s="159">
        <v>0</v>
      </c>
      <c r="GS108" s="159">
        <v>0</v>
      </c>
      <c r="GT108" s="159">
        <v>0</v>
      </c>
      <c r="GU108" s="159">
        <v>0</v>
      </c>
      <c r="GV108" s="159">
        <v>0</v>
      </c>
      <c r="GW108" s="159">
        <v>0</v>
      </c>
      <c r="GX108" s="160">
        <v>55497600.000000298</v>
      </c>
    </row>
    <row r="109" spans="1:206" ht="28.8">
      <c r="A109" s="156">
        <v>170805200</v>
      </c>
      <c r="B109" s="156" t="s">
        <v>1216</v>
      </c>
      <c r="C109" s="157">
        <v>105</v>
      </c>
      <c r="D109" s="158" t="str">
        <f>_xlfn.XLOOKUP(C109,'[1]Estrategico f'!B:B,'[1]Estrategico f'!U:U,"",0)</f>
        <v>Documentos de planeación elaborados</v>
      </c>
      <c r="E109" s="158" t="str">
        <f>_xlfn.XLOOKUP(C109,'[1]Estrategico f'!B:B,'[1]Estrategico f'!V:V,"",0)</f>
        <v>Documento Plan Departamental de Extensión Agropecuaria -PDEA aprobado por Ordenanza</v>
      </c>
      <c r="F109" s="159">
        <v>45000000</v>
      </c>
      <c r="G109" s="159">
        <v>0</v>
      </c>
      <c r="H109" s="159">
        <v>0</v>
      </c>
      <c r="I109" s="159">
        <v>0</v>
      </c>
      <c r="J109" s="159">
        <v>0</v>
      </c>
      <c r="K109" s="159">
        <v>0</v>
      </c>
      <c r="L109" s="159">
        <v>0</v>
      </c>
      <c r="M109" s="159">
        <v>0</v>
      </c>
      <c r="N109" s="159">
        <v>45000000</v>
      </c>
      <c r="O109" s="159">
        <v>0</v>
      </c>
      <c r="P109" s="159">
        <v>0</v>
      </c>
      <c r="Q109" s="159">
        <v>0</v>
      </c>
      <c r="R109" s="159">
        <v>0</v>
      </c>
      <c r="S109" s="159">
        <v>45000000</v>
      </c>
      <c r="T109" s="159">
        <v>0</v>
      </c>
      <c r="U109" s="159">
        <v>0</v>
      </c>
      <c r="V109" s="159">
        <v>0</v>
      </c>
      <c r="W109" s="159">
        <v>0</v>
      </c>
      <c r="X109" s="159">
        <v>0</v>
      </c>
      <c r="Y109" s="159">
        <v>0</v>
      </c>
      <c r="Z109" s="159">
        <v>0</v>
      </c>
      <c r="AA109" s="159">
        <v>0</v>
      </c>
      <c r="AB109" s="159">
        <v>0</v>
      </c>
      <c r="AC109" s="159">
        <v>0</v>
      </c>
      <c r="AD109" s="159">
        <v>0</v>
      </c>
      <c r="AE109" s="159">
        <v>0</v>
      </c>
      <c r="AF109" s="159">
        <v>0</v>
      </c>
      <c r="AG109" s="159">
        <v>0</v>
      </c>
      <c r="AH109" s="159">
        <v>45000000</v>
      </c>
      <c r="AI109" s="159">
        <v>22500000</v>
      </c>
      <c r="AJ109" s="159">
        <v>0</v>
      </c>
      <c r="AK109" s="159">
        <v>0</v>
      </c>
      <c r="AL109" s="159">
        <v>0</v>
      </c>
      <c r="AM109" s="159">
        <v>0</v>
      </c>
      <c r="AN109" s="159">
        <v>0</v>
      </c>
      <c r="AO109" s="159">
        <v>0</v>
      </c>
      <c r="AP109" s="159">
        <v>0</v>
      </c>
      <c r="AQ109" s="159">
        <v>22500000</v>
      </c>
      <c r="AR109" s="159">
        <v>0</v>
      </c>
      <c r="AS109" s="159">
        <v>0</v>
      </c>
      <c r="AT109" s="159">
        <v>0</v>
      </c>
      <c r="AU109" s="159">
        <v>0</v>
      </c>
      <c r="AV109" s="159">
        <v>22500000</v>
      </c>
      <c r="AW109" s="159">
        <v>22500000</v>
      </c>
      <c r="AX109" s="159">
        <v>0</v>
      </c>
      <c r="AY109" s="159">
        <v>0</v>
      </c>
      <c r="AZ109" s="159">
        <v>0</v>
      </c>
      <c r="BA109" s="159">
        <v>0</v>
      </c>
      <c r="BB109" s="159">
        <v>0</v>
      </c>
      <c r="BC109" s="159">
        <v>0</v>
      </c>
      <c r="BD109" s="159">
        <v>0</v>
      </c>
      <c r="BE109" s="159">
        <v>22500000</v>
      </c>
      <c r="BF109" s="159">
        <v>0</v>
      </c>
      <c r="BG109" s="159">
        <v>0</v>
      </c>
      <c r="BH109" s="159">
        <v>0</v>
      </c>
      <c r="BI109" s="159">
        <v>0</v>
      </c>
      <c r="BJ109" s="159">
        <v>22500000</v>
      </c>
      <c r="BK109" s="159">
        <v>0</v>
      </c>
      <c r="BL109" s="159">
        <v>0</v>
      </c>
      <c r="BM109" s="159">
        <v>0</v>
      </c>
      <c r="BN109" s="159">
        <v>0</v>
      </c>
      <c r="BO109" s="159">
        <v>0</v>
      </c>
      <c r="BP109" s="159">
        <v>0</v>
      </c>
      <c r="BQ109" s="159">
        <v>0</v>
      </c>
      <c r="BR109" s="159">
        <v>0</v>
      </c>
      <c r="BS109" s="159">
        <v>0</v>
      </c>
      <c r="BT109" s="159">
        <v>0</v>
      </c>
      <c r="BU109" s="159">
        <v>0</v>
      </c>
      <c r="BV109" s="159">
        <v>0</v>
      </c>
      <c r="BW109" s="159">
        <v>0</v>
      </c>
      <c r="BX109" s="159">
        <v>0</v>
      </c>
      <c r="BY109" s="159">
        <v>0</v>
      </c>
      <c r="BZ109" s="159">
        <v>0</v>
      </c>
      <c r="CA109" s="159">
        <v>0</v>
      </c>
      <c r="CB109" s="159">
        <v>0</v>
      </c>
      <c r="CC109" s="159">
        <v>0</v>
      </c>
      <c r="CD109" s="159">
        <v>0</v>
      </c>
      <c r="CE109" s="159">
        <v>0</v>
      </c>
      <c r="CF109" s="159">
        <v>0</v>
      </c>
      <c r="CG109" s="159">
        <v>0</v>
      </c>
      <c r="CH109" s="159">
        <v>0</v>
      </c>
      <c r="CI109" s="159">
        <v>0</v>
      </c>
      <c r="CJ109" s="159">
        <v>0</v>
      </c>
      <c r="CK109" s="159">
        <v>0</v>
      </c>
      <c r="CL109" s="159">
        <v>0</v>
      </c>
      <c r="CM109" s="159">
        <v>45000000</v>
      </c>
      <c r="CN109" s="159">
        <v>22500000</v>
      </c>
      <c r="CO109" s="159">
        <v>0</v>
      </c>
      <c r="CP109" s="159">
        <v>0</v>
      </c>
      <c r="CQ109" s="159">
        <v>0</v>
      </c>
      <c r="CR109" s="159">
        <v>0</v>
      </c>
      <c r="CS109" s="159">
        <v>0</v>
      </c>
      <c r="CT109" s="159">
        <v>0</v>
      </c>
      <c r="CU109" s="159">
        <v>0</v>
      </c>
      <c r="CV109" s="159">
        <v>22500000</v>
      </c>
      <c r="CW109" s="159">
        <v>0</v>
      </c>
      <c r="CX109" s="159">
        <v>0</v>
      </c>
      <c r="CY109" s="159" t="s">
        <v>931</v>
      </c>
      <c r="CZ109" s="159">
        <v>0</v>
      </c>
      <c r="DA109" s="159">
        <v>22500000</v>
      </c>
      <c r="DB109" s="159">
        <v>22500000</v>
      </c>
      <c r="DC109" s="159">
        <v>0</v>
      </c>
      <c r="DD109" s="159">
        <v>0</v>
      </c>
      <c r="DE109" s="159">
        <v>0</v>
      </c>
      <c r="DF109" s="159">
        <v>0</v>
      </c>
      <c r="DG109" s="159">
        <v>0</v>
      </c>
      <c r="DH109" s="159">
        <v>0</v>
      </c>
      <c r="DI109" s="159">
        <v>0</v>
      </c>
      <c r="DJ109" s="159">
        <v>22500000</v>
      </c>
      <c r="DK109" s="159">
        <v>0</v>
      </c>
      <c r="DL109" s="159">
        <v>0</v>
      </c>
      <c r="DM109" s="159">
        <v>0</v>
      </c>
      <c r="DN109" s="159">
        <v>0</v>
      </c>
      <c r="DO109" s="159">
        <v>22500000</v>
      </c>
      <c r="DP109" s="159">
        <v>0</v>
      </c>
      <c r="DQ109" s="159">
        <v>0</v>
      </c>
      <c r="DR109" s="159">
        <v>0</v>
      </c>
      <c r="DS109" s="159">
        <v>0</v>
      </c>
      <c r="DT109" s="159">
        <v>0</v>
      </c>
      <c r="DU109" s="159">
        <v>0</v>
      </c>
      <c r="DV109" s="159">
        <v>0</v>
      </c>
      <c r="DW109" s="159">
        <v>0</v>
      </c>
      <c r="DX109" s="159">
        <v>0</v>
      </c>
      <c r="DY109" s="159">
        <v>0</v>
      </c>
      <c r="DZ109" s="159">
        <v>0</v>
      </c>
      <c r="EA109" s="159">
        <v>0</v>
      </c>
      <c r="EB109" s="159">
        <v>0</v>
      </c>
      <c r="EC109" s="159">
        <v>0</v>
      </c>
      <c r="ED109" s="159">
        <v>0</v>
      </c>
      <c r="EE109" s="159">
        <v>0</v>
      </c>
      <c r="EF109" s="159">
        <v>0</v>
      </c>
      <c r="EG109" s="159">
        <v>0</v>
      </c>
      <c r="EH109" s="159">
        <v>0</v>
      </c>
      <c r="EI109" s="159">
        <v>0</v>
      </c>
      <c r="EJ109" s="159">
        <v>0</v>
      </c>
      <c r="EK109" s="159">
        <v>0</v>
      </c>
      <c r="EL109" s="159">
        <v>0</v>
      </c>
      <c r="EM109" s="159">
        <v>0</v>
      </c>
      <c r="EN109" s="159">
        <v>0</v>
      </c>
      <c r="EO109" s="159">
        <v>0</v>
      </c>
      <c r="EP109" s="159">
        <v>0</v>
      </c>
      <c r="EQ109" s="159">
        <v>0</v>
      </c>
      <c r="ER109" s="159">
        <v>45000000</v>
      </c>
      <c r="ES109" s="159">
        <v>22500000</v>
      </c>
      <c r="ET109" s="159">
        <v>0</v>
      </c>
      <c r="EU109" s="159">
        <v>0</v>
      </c>
      <c r="EV109" s="159">
        <v>0</v>
      </c>
      <c r="EW109" s="159">
        <v>0</v>
      </c>
      <c r="EX109" s="159">
        <v>0</v>
      </c>
      <c r="EY109" s="159">
        <v>0</v>
      </c>
      <c r="EZ109" s="159">
        <v>0</v>
      </c>
      <c r="FA109" s="159">
        <v>22500000</v>
      </c>
      <c r="FB109" s="159">
        <v>0</v>
      </c>
      <c r="FC109" s="159">
        <v>0</v>
      </c>
      <c r="FD109" s="159">
        <v>0</v>
      </c>
      <c r="FE109" s="159">
        <v>0</v>
      </c>
      <c r="FF109" s="159">
        <v>22500000</v>
      </c>
      <c r="FG109" s="159">
        <v>22500000</v>
      </c>
      <c r="FH109" s="159">
        <v>0</v>
      </c>
      <c r="FI109" s="159">
        <v>0</v>
      </c>
      <c r="FJ109" s="159">
        <v>0</v>
      </c>
      <c r="FK109" s="159">
        <v>0</v>
      </c>
      <c r="FL109" s="159">
        <v>0</v>
      </c>
      <c r="FM109" s="159">
        <v>0</v>
      </c>
      <c r="FN109" s="159">
        <v>0</v>
      </c>
      <c r="FO109" s="159">
        <v>22500000</v>
      </c>
      <c r="FP109" s="159">
        <v>0</v>
      </c>
      <c r="FQ109" s="159">
        <v>0</v>
      </c>
      <c r="FR109" s="159">
        <v>0</v>
      </c>
      <c r="FS109" s="159">
        <v>0</v>
      </c>
      <c r="FT109" s="159">
        <v>22500000</v>
      </c>
      <c r="FU109" s="159">
        <v>0</v>
      </c>
      <c r="FV109" s="159">
        <v>0</v>
      </c>
      <c r="FW109" s="159">
        <v>0</v>
      </c>
      <c r="FX109" s="159">
        <v>0</v>
      </c>
      <c r="FY109" s="159">
        <v>0</v>
      </c>
      <c r="FZ109" s="159">
        <v>0</v>
      </c>
      <c r="GA109" s="159">
        <v>0</v>
      </c>
      <c r="GB109" s="159">
        <v>0</v>
      </c>
      <c r="GC109" s="159">
        <v>0</v>
      </c>
      <c r="GD109" s="159">
        <v>0</v>
      </c>
      <c r="GE109" s="159">
        <v>0</v>
      </c>
      <c r="GF109" s="159">
        <v>0</v>
      </c>
      <c r="GG109" s="159">
        <v>0</v>
      </c>
      <c r="GH109" s="159">
        <v>0</v>
      </c>
      <c r="GI109" s="159">
        <v>0</v>
      </c>
      <c r="GJ109" s="159">
        <v>0</v>
      </c>
      <c r="GK109" s="159">
        <v>0</v>
      </c>
      <c r="GL109" s="159">
        <v>0</v>
      </c>
      <c r="GM109" s="159">
        <v>0</v>
      </c>
      <c r="GN109" s="159">
        <v>0</v>
      </c>
      <c r="GO109" s="159">
        <v>0</v>
      </c>
      <c r="GP109" s="159">
        <v>0</v>
      </c>
      <c r="GQ109" s="159">
        <v>0</v>
      </c>
      <c r="GR109" s="159">
        <v>0</v>
      </c>
      <c r="GS109" s="159">
        <v>0</v>
      </c>
      <c r="GT109" s="159">
        <v>0</v>
      </c>
      <c r="GU109" s="159">
        <v>0</v>
      </c>
      <c r="GV109" s="159">
        <v>0</v>
      </c>
      <c r="GW109" s="159">
        <v>45000000</v>
      </c>
      <c r="GX109" s="160">
        <v>180000000</v>
      </c>
    </row>
    <row r="110" spans="1:206" ht="43.2">
      <c r="A110" s="156">
        <v>170804100</v>
      </c>
      <c r="B110" s="156" t="s">
        <v>1216</v>
      </c>
      <c r="C110" s="157">
        <v>106</v>
      </c>
      <c r="D110" s="158" t="str">
        <f>_xlfn.XLOOKUP(C110,'[1]Estrategico f'!B:B,'[1]Estrategico f'!U:U,"",0)</f>
        <v>Productores atendidos con servicio de extensión agropecuaria</v>
      </c>
      <c r="E110" s="158" t="str">
        <f>_xlfn.XLOOKUP(C110,'[1]Estrategico f'!B:B,'[1]Estrategico f'!V:V,"",0)</f>
        <v>Servicio de Extensión agropecuaria a pequeños y medianos productores (con especial atención a quienes implementen el uso de fertilizantes y abonos orgánicos)</v>
      </c>
      <c r="F110" s="159">
        <v>63580100</v>
      </c>
      <c r="G110" s="159">
        <v>0</v>
      </c>
      <c r="H110" s="159">
        <v>0</v>
      </c>
      <c r="I110" s="159">
        <v>0</v>
      </c>
      <c r="J110" s="159">
        <v>0</v>
      </c>
      <c r="K110" s="159">
        <v>0</v>
      </c>
      <c r="L110" s="159">
        <v>0</v>
      </c>
      <c r="M110" s="159">
        <v>0</v>
      </c>
      <c r="N110" s="159">
        <v>63580100</v>
      </c>
      <c r="O110" s="159">
        <v>0</v>
      </c>
      <c r="P110" s="159">
        <v>87500000</v>
      </c>
      <c r="Q110" s="159">
        <v>0</v>
      </c>
      <c r="R110" s="159">
        <v>87500000</v>
      </c>
      <c r="S110" s="159">
        <v>151080100</v>
      </c>
      <c r="T110" s="159">
        <v>572220912</v>
      </c>
      <c r="U110" s="159">
        <v>0</v>
      </c>
      <c r="V110" s="159">
        <v>0</v>
      </c>
      <c r="W110" s="159">
        <v>0</v>
      </c>
      <c r="X110" s="159">
        <v>0</v>
      </c>
      <c r="Y110" s="159">
        <v>0</v>
      </c>
      <c r="Z110" s="159">
        <v>0</v>
      </c>
      <c r="AA110" s="159">
        <v>0</v>
      </c>
      <c r="AB110" s="159">
        <v>572220912</v>
      </c>
      <c r="AC110" s="159">
        <v>0</v>
      </c>
      <c r="AD110" s="159">
        <v>787500000</v>
      </c>
      <c r="AE110" s="159">
        <v>0</v>
      </c>
      <c r="AF110" s="159">
        <v>787500000</v>
      </c>
      <c r="AG110" s="159">
        <v>1359720912</v>
      </c>
      <c r="AH110" s="159">
        <v>1510801012</v>
      </c>
      <c r="AI110" s="159">
        <v>0</v>
      </c>
      <c r="AJ110" s="159">
        <v>0</v>
      </c>
      <c r="AK110" s="159">
        <v>0</v>
      </c>
      <c r="AL110" s="159">
        <v>0</v>
      </c>
      <c r="AM110" s="159">
        <v>0</v>
      </c>
      <c r="AN110" s="159">
        <v>0</v>
      </c>
      <c r="AO110" s="159">
        <v>0</v>
      </c>
      <c r="AP110" s="159">
        <v>0</v>
      </c>
      <c r="AQ110" s="159">
        <v>0</v>
      </c>
      <c r="AR110" s="159">
        <v>0</v>
      </c>
      <c r="AS110" s="159">
        <v>0</v>
      </c>
      <c r="AT110" s="159">
        <v>0</v>
      </c>
      <c r="AU110" s="159">
        <v>0</v>
      </c>
      <c r="AV110" s="159">
        <v>0</v>
      </c>
      <c r="AW110" s="159">
        <v>30057665</v>
      </c>
      <c r="AX110" s="159">
        <v>0</v>
      </c>
      <c r="AY110" s="159">
        <v>0</v>
      </c>
      <c r="AZ110" s="159">
        <v>0</v>
      </c>
      <c r="BA110" s="159">
        <v>0</v>
      </c>
      <c r="BB110" s="159">
        <v>0</v>
      </c>
      <c r="BC110" s="159">
        <v>0</v>
      </c>
      <c r="BD110" s="159">
        <v>0</v>
      </c>
      <c r="BE110" s="159">
        <v>30057665</v>
      </c>
      <c r="BF110" s="159">
        <v>0</v>
      </c>
      <c r="BG110" s="159">
        <v>40296053</v>
      </c>
      <c r="BH110" s="159">
        <v>0</v>
      </c>
      <c r="BI110" s="159">
        <v>40296053</v>
      </c>
      <c r="BJ110" s="159">
        <v>70353718</v>
      </c>
      <c r="BK110" s="159">
        <v>300576645</v>
      </c>
      <c r="BL110" s="159">
        <v>0</v>
      </c>
      <c r="BM110" s="159">
        <v>0</v>
      </c>
      <c r="BN110" s="159">
        <v>0</v>
      </c>
      <c r="BO110" s="159">
        <v>0</v>
      </c>
      <c r="BP110" s="159">
        <v>0</v>
      </c>
      <c r="BQ110" s="159">
        <v>0</v>
      </c>
      <c r="BR110" s="159">
        <v>0</v>
      </c>
      <c r="BS110" s="159">
        <v>300576645</v>
      </c>
      <c r="BT110" s="159">
        <v>0</v>
      </c>
      <c r="BU110" s="159">
        <v>402960526</v>
      </c>
      <c r="BV110" s="159">
        <v>0</v>
      </c>
      <c r="BW110" s="159">
        <v>402960526</v>
      </c>
      <c r="BX110" s="159">
        <v>703537171</v>
      </c>
      <c r="BY110" s="159">
        <v>322046406</v>
      </c>
      <c r="BZ110" s="159">
        <v>0</v>
      </c>
      <c r="CA110" s="159">
        <v>0</v>
      </c>
      <c r="CB110" s="159">
        <v>0</v>
      </c>
      <c r="CC110" s="159">
        <v>0</v>
      </c>
      <c r="CD110" s="159">
        <v>0</v>
      </c>
      <c r="CE110" s="159">
        <v>0</v>
      </c>
      <c r="CF110" s="159">
        <v>0</v>
      </c>
      <c r="CG110" s="159">
        <v>322046406</v>
      </c>
      <c r="CH110" s="159">
        <v>0</v>
      </c>
      <c r="CI110" s="159">
        <v>431743421</v>
      </c>
      <c r="CJ110" s="159">
        <v>0</v>
      </c>
      <c r="CK110" s="159">
        <v>431743421</v>
      </c>
      <c r="CL110" s="159">
        <v>753789827</v>
      </c>
      <c r="CM110" s="159">
        <v>1527680716</v>
      </c>
      <c r="CN110" s="159">
        <v>0</v>
      </c>
      <c r="CO110" s="159">
        <v>0</v>
      </c>
      <c r="CP110" s="159">
        <v>0</v>
      </c>
      <c r="CQ110" s="159">
        <v>0</v>
      </c>
      <c r="CR110" s="159">
        <v>0</v>
      </c>
      <c r="CS110" s="159">
        <v>0</v>
      </c>
      <c r="CT110" s="159">
        <v>0</v>
      </c>
      <c r="CU110" s="159">
        <v>0</v>
      </c>
      <c r="CV110" s="159">
        <v>0</v>
      </c>
      <c r="CW110" s="159">
        <v>0</v>
      </c>
      <c r="CX110" s="159">
        <v>0</v>
      </c>
      <c r="CY110" s="159" t="s">
        <v>931</v>
      </c>
      <c r="CZ110" s="159">
        <v>0</v>
      </c>
      <c r="DA110" s="159">
        <v>0</v>
      </c>
      <c r="DB110" s="159">
        <v>40544440</v>
      </c>
      <c r="DC110" s="159">
        <v>0</v>
      </c>
      <c r="DD110" s="159">
        <v>0</v>
      </c>
      <c r="DE110" s="159">
        <v>0</v>
      </c>
      <c r="DF110" s="159">
        <v>0</v>
      </c>
      <c r="DG110" s="159">
        <v>0</v>
      </c>
      <c r="DH110" s="159">
        <v>0</v>
      </c>
      <c r="DI110" s="159">
        <v>0</v>
      </c>
      <c r="DJ110" s="159">
        <v>40544440</v>
      </c>
      <c r="DK110" s="159">
        <v>0</v>
      </c>
      <c r="DL110" s="159">
        <v>54687500</v>
      </c>
      <c r="DM110" s="159">
        <v>0</v>
      </c>
      <c r="DN110" s="159">
        <v>54687500</v>
      </c>
      <c r="DO110" s="159">
        <v>95231940</v>
      </c>
      <c r="DP110" s="159">
        <v>304083292</v>
      </c>
      <c r="DQ110" s="159">
        <v>0</v>
      </c>
      <c r="DR110" s="159">
        <v>0</v>
      </c>
      <c r="DS110" s="159">
        <v>0</v>
      </c>
      <c r="DT110" s="159">
        <v>0</v>
      </c>
      <c r="DU110" s="159">
        <v>0</v>
      </c>
      <c r="DV110" s="159">
        <v>0</v>
      </c>
      <c r="DW110" s="159">
        <v>0</v>
      </c>
      <c r="DX110" s="159">
        <v>304083292</v>
      </c>
      <c r="DY110" s="159">
        <v>0</v>
      </c>
      <c r="DZ110" s="159">
        <v>410156250</v>
      </c>
      <c r="EA110" s="159">
        <v>0</v>
      </c>
      <c r="EB110" s="159">
        <v>410156250</v>
      </c>
      <c r="EC110" s="159">
        <v>714239542</v>
      </c>
      <c r="ED110" s="159">
        <v>304083292</v>
      </c>
      <c r="EE110" s="159">
        <v>0</v>
      </c>
      <c r="EF110" s="159">
        <v>0</v>
      </c>
      <c r="EG110" s="159">
        <v>0</v>
      </c>
      <c r="EH110" s="159">
        <v>0</v>
      </c>
      <c r="EI110" s="159">
        <v>0</v>
      </c>
      <c r="EJ110" s="159">
        <v>0</v>
      </c>
      <c r="EK110" s="159">
        <v>0</v>
      </c>
      <c r="EL110" s="159">
        <v>304083292</v>
      </c>
      <c r="EM110" s="159">
        <v>0</v>
      </c>
      <c r="EN110" s="159">
        <v>410156250</v>
      </c>
      <c r="EO110" s="159">
        <v>0</v>
      </c>
      <c r="EP110" s="159">
        <v>410156250</v>
      </c>
      <c r="EQ110" s="159">
        <v>714239542</v>
      </c>
      <c r="ER110" s="159">
        <v>1523711024</v>
      </c>
      <c r="ES110" s="159">
        <v>0</v>
      </c>
      <c r="ET110" s="159">
        <v>0</v>
      </c>
      <c r="EU110" s="159">
        <v>0</v>
      </c>
      <c r="EV110" s="159">
        <v>0</v>
      </c>
      <c r="EW110" s="159">
        <v>0</v>
      </c>
      <c r="EX110" s="159">
        <v>0</v>
      </c>
      <c r="EY110" s="159">
        <v>0</v>
      </c>
      <c r="EZ110" s="159">
        <v>0</v>
      </c>
      <c r="FA110" s="159">
        <v>0</v>
      </c>
      <c r="FB110" s="159">
        <v>0</v>
      </c>
      <c r="FC110" s="159">
        <v>0</v>
      </c>
      <c r="FD110" s="159">
        <v>0</v>
      </c>
      <c r="FE110" s="159">
        <v>0</v>
      </c>
      <c r="FF110" s="159">
        <v>0</v>
      </c>
      <c r="FG110" s="159">
        <v>28487027</v>
      </c>
      <c r="FH110" s="159">
        <v>0</v>
      </c>
      <c r="FI110" s="159">
        <v>0</v>
      </c>
      <c r="FJ110" s="159">
        <v>0</v>
      </c>
      <c r="FK110" s="159">
        <v>0</v>
      </c>
      <c r="FL110" s="159">
        <v>0</v>
      </c>
      <c r="FM110" s="159">
        <v>0</v>
      </c>
      <c r="FN110" s="159">
        <v>0</v>
      </c>
      <c r="FO110" s="159">
        <v>28487027</v>
      </c>
      <c r="FP110" s="159">
        <v>0</v>
      </c>
      <c r="FQ110" s="159">
        <v>33653846</v>
      </c>
      <c r="FR110" s="159">
        <v>0</v>
      </c>
      <c r="FS110" s="159">
        <v>33653846</v>
      </c>
      <c r="FT110" s="159">
        <v>62140873</v>
      </c>
      <c r="FU110" s="159">
        <v>341844323</v>
      </c>
      <c r="FV110" s="159">
        <v>0</v>
      </c>
      <c r="FW110" s="159">
        <v>0</v>
      </c>
      <c r="FX110" s="159">
        <v>0</v>
      </c>
      <c r="FY110" s="159">
        <v>0</v>
      </c>
      <c r="FZ110" s="159">
        <v>0</v>
      </c>
      <c r="GA110" s="159">
        <v>0</v>
      </c>
      <c r="GB110" s="159">
        <v>0</v>
      </c>
      <c r="GC110" s="159">
        <v>341844323</v>
      </c>
      <c r="GD110" s="159">
        <v>0</v>
      </c>
      <c r="GE110" s="159">
        <v>403846154</v>
      </c>
      <c r="GF110" s="159">
        <v>0</v>
      </c>
      <c r="GG110" s="159">
        <v>403846154</v>
      </c>
      <c r="GH110" s="159">
        <v>745690477</v>
      </c>
      <c r="GI110" s="159">
        <v>370331349</v>
      </c>
      <c r="GJ110" s="159">
        <v>0</v>
      </c>
      <c r="GK110" s="159">
        <v>0</v>
      </c>
      <c r="GL110" s="159">
        <v>0</v>
      </c>
      <c r="GM110" s="159">
        <v>0</v>
      </c>
      <c r="GN110" s="159">
        <v>0</v>
      </c>
      <c r="GO110" s="159">
        <v>0</v>
      </c>
      <c r="GP110" s="159">
        <v>0</v>
      </c>
      <c r="GQ110" s="159">
        <v>370331349</v>
      </c>
      <c r="GR110" s="159">
        <v>0</v>
      </c>
      <c r="GS110" s="159">
        <v>437500000</v>
      </c>
      <c r="GT110" s="159">
        <v>0</v>
      </c>
      <c r="GU110" s="159">
        <v>437500000</v>
      </c>
      <c r="GV110" s="159">
        <v>807831349</v>
      </c>
      <c r="GW110" s="159">
        <v>1615662699</v>
      </c>
      <c r="GX110" s="160">
        <v>6177855451</v>
      </c>
    </row>
    <row r="111" spans="1:206" ht="57.6">
      <c r="A111" s="156">
        <v>170805500</v>
      </c>
      <c r="B111" s="156" t="s">
        <v>1216</v>
      </c>
      <c r="C111" s="157">
        <v>107</v>
      </c>
      <c r="D111" s="158" t="str">
        <f>_xlfn.XLOOKUP(C111,'[1]Estrategico f'!B:B,'[1]Estrategico f'!U:U,"",0)</f>
        <v>Paquetes tecnológicos implementados</v>
      </c>
      <c r="E111" s="158" t="str">
        <f>_xlfn.XLOOKUP(C111,'[1]Estrategico f'!B:B,'[1]Estrategico f'!V:V,"",0)</f>
        <v>Programas y proyectos de ciencia tecnología e innovación agropecuaria (puede incluir  la creación de un banco de semillas nativas de Boyacá ligado a proyectos de ciencia e investigación agropecuaria)</v>
      </c>
      <c r="F111" s="159">
        <v>0</v>
      </c>
      <c r="G111" s="159">
        <v>0</v>
      </c>
      <c r="H111" s="159">
        <v>0</v>
      </c>
      <c r="I111" s="159">
        <v>0</v>
      </c>
      <c r="J111" s="159">
        <v>0</v>
      </c>
      <c r="K111" s="159">
        <v>0</v>
      </c>
      <c r="L111" s="159">
        <v>3750000000</v>
      </c>
      <c r="M111" s="159">
        <v>0</v>
      </c>
      <c r="N111" s="159">
        <v>3750000000</v>
      </c>
      <c r="O111" s="159">
        <v>0</v>
      </c>
      <c r="P111" s="159">
        <v>0</v>
      </c>
      <c r="Q111" s="159">
        <v>0</v>
      </c>
      <c r="R111" s="159">
        <v>0</v>
      </c>
      <c r="S111" s="159">
        <v>3750000000</v>
      </c>
      <c r="T111" s="159">
        <v>0</v>
      </c>
      <c r="U111" s="159">
        <v>0</v>
      </c>
      <c r="V111" s="159">
        <v>0</v>
      </c>
      <c r="W111" s="159">
        <v>0</v>
      </c>
      <c r="X111" s="159">
        <v>0</v>
      </c>
      <c r="Y111" s="159">
        <v>0</v>
      </c>
      <c r="Z111" s="159">
        <v>6250000000</v>
      </c>
      <c r="AA111" s="159">
        <v>0</v>
      </c>
      <c r="AB111" s="159">
        <v>6250000000</v>
      </c>
      <c r="AC111" s="159">
        <v>0</v>
      </c>
      <c r="AD111" s="159">
        <v>0</v>
      </c>
      <c r="AE111" s="159">
        <v>0</v>
      </c>
      <c r="AF111" s="159">
        <v>0</v>
      </c>
      <c r="AG111" s="159">
        <v>6250000000</v>
      </c>
      <c r="AH111" s="159">
        <v>10000000000</v>
      </c>
      <c r="AI111" s="159">
        <v>0</v>
      </c>
      <c r="AJ111" s="159">
        <v>0</v>
      </c>
      <c r="AK111" s="159">
        <v>0</v>
      </c>
      <c r="AL111" s="159">
        <v>0</v>
      </c>
      <c r="AM111" s="159">
        <v>0</v>
      </c>
      <c r="AN111" s="159">
        <v>0</v>
      </c>
      <c r="AO111" s="159">
        <v>0</v>
      </c>
      <c r="AP111" s="159">
        <v>0</v>
      </c>
      <c r="AQ111" s="159">
        <v>0</v>
      </c>
      <c r="AR111" s="159">
        <v>0</v>
      </c>
      <c r="AS111" s="159">
        <v>0</v>
      </c>
      <c r="AT111" s="159">
        <v>0</v>
      </c>
      <c r="AU111" s="159">
        <v>0</v>
      </c>
      <c r="AV111" s="159">
        <v>0</v>
      </c>
      <c r="AW111" s="159">
        <v>0</v>
      </c>
      <c r="AX111" s="159">
        <v>0</v>
      </c>
      <c r="AY111" s="159">
        <v>0</v>
      </c>
      <c r="AZ111" s="159">
        <v>0</v>
      </c>
      <c r="BA111" s="159">
        <v>0</v>
      </c>
      <c r="BB111" s="159">
        <v>0</v>
      </c>
      <c r="BC111" s="159">
        <v>6263048017</v>
      </c>
      <c r="BD111" s="159">
        <v>0</v>
      </c>
      <c r="BE111" s="159">
        <v>6263048017</v>
      </c>
      <c r="BF111" s="159">
        <v>0</v>
      </c>
      <c r="BG111" s="159">
        <v>0</v>
      </c>
      <c r="BH111" s="159">
        <v>0</v>
      </c>
      <c r="BI111" s="159">
        <v>0</v>
      </c>
      <c r="BJ111" s="159">
        <v>6263048017</v>
      </c>
      <c r="BK111" s="159">
        <v>0</v>
      </c>
      <c r="BL111" s="159">
        <v>0</v>
      </c>
      <c r="BM111" s="159">
        <v>0</v>
      </c>
      <c r="BN111" s="159">
        <v>0</v>
      </c>
      <c r="BO111" s="159">
        <v>0</v>
      </c>
      <c r="BP111" s="159">
        <v>0</v>
      </c>
      <c r="BQ111" s="159">
        <v>11210855950</v>
      </c>
      <c r="BR111" s="159">
        <v>0</v>
      </c>
      <c r="BS111" s="159">
        <v>11210855950</v>
      </c>
      <c r="BT111" s="159">
        <v>0</v>
      </c>
      <c r="BU111" s="159">
        <v>0</v>
      </c>
      <c r="BV111" s="159">
        <v>0</v>
      </c>
      <c r="BW111" s="159">
        <v>0</v>
      </c>
      <c r="BX111" s="159">
        <v>11210855950</v>
      </c>
      <c r="BY111" s="159">
        <v>0</v>
      </c>
      <c r="BZ111" s="159">
        <v>0</v>
      </c>
      <c r="CA111" s="159">
        <v>0</v>
      </c>
      <c r="CB111" s="159">
        <v>0</v>
      </c>
      <c r="CC111" s="159">
        <v>0</v>
      </c>
      <c r="CD111" s="159">
        <v>0</v>
      </c>
      <c r="CE111" s="159">
        <v>12526096033</v>
      </c>
      <c r="CF111" s="159">
        <v>0</v>
      </c>
      <c r="CG111" s="159">
        <v>12526096033</v>
      </c>
      <c r="CH111" s="159">
        <v>0</v>
      </c>
      <c r="CI111" s="159">
        <v>0</v>
      </c>
      <c r="CJ111" s="159">
        <v>0</v>
      </c>
      <c r="CK111" s="159">
        <v>0</v>
      </c>
      <c r="CL111" s="159">
        <v>12526096033</v>
      </c>
      <c r="CM111" s="159">
        <v>30000000000</v>
      </c>
      <c r="CN111" s="159">
        <v>0</v>
      </c>
      <c r="CO111" s="159">
        <v>0</v>
      </c>
      <c r="CP111" s="159">
        <v>0</v>
      </c>
      <c r="CQ111" s="159">
        <v>0</v>
      </c>
      <c r="CR111" s="159">
        <v>0</v>
      </c>
      <c r="CS111" s="159">
        <v>0</v>
      </c>
      <c r="CT111" s="159">
        <v>0</v>
      </c>
      <c r="CU111" s="159">
        <v>0</v>
      </c>
      <c r="CV111" s="159">
        <v>0</v>
      </c>
      <c r="CW111" s="159">
        <v>0</v>
      </c>
      <c r="CX111" s="159">
        <v>0</v>
      </c>
      <c r="CY111" s="159" t="s">
        <v>931</v>
      </c>
      <c r="CZ111" s="159">
        <v>0</v>
      </c>
      <c r="DA111" s="159">
        <v>0</v>
      </c>
      <c r="DB111" s="159">
        <v>0</v>
      </c>
      <c r="DC111" s="159">
        <v>0</v>
      </c>
      <c r="DD111" s="159">
        <v>0</v>
      </c>
      <c r="DE111" s="159">
        <v>0</v>
      </c>
      <c r="DF111" s="159">
        <v>0</v>
      </c>
      <c r="DG111" s="159">
        <v>0</v>
      </c>
      <c r="DH111" s="159">
        <v>3125000000</v>
      </c>
      <c r="DI111" s="159">
        <v>0</v>
      </c>
      <c r="DJ111" s="159">
        <v>3125000000</v>
      </c>
      <c r="DK111" s="159">
        <v>0</v>
      </c>
      <c r="DL111" s="159">
        <v>0</v>
      </c>
      <c r="DM111" s="159">
        <v>0</v>
      </c>
      <c r="DN111" s="159">
        <v>0</v>
      </c>
      <c r="DO111" s="159">
        <v>3125000000</v>
      </c>
      <c r="DP111" s="159">
        <v>0</v>
      </c>
      <c r="DQ111" s="159">
        <v>0</v>
      </c>
      <c r="DR111" s="159">
        <v>0</v>
      </c>
      <c r="DS111" s="159">
        <v>0</v>
      </c>
      <c r="DT111" s="159">
        <v>0</v>
      </c>
      <c r="DU111" s="159">
        <v>0</v>
      </c>
      <c r="DV111" s="159">
        <v>3125000000</v>
      </c>
      <c r="DW111" s="159">
        <v>0</v>
      </c>
      <c r="DX111" s="159">
        <v>3125000000</v>
      </c>
      <c r="DY111" s="159">
        <v>0</v>
      </c>
      <c r="DZ111" s="159">
        <v>0</v>
      </c>
      <c r="EA111" s="159">
        <v>0</v>
      </c>
      <c r="EB111" s="159">
        <v>0</v>
      </c>
      <c r="EC111" s="159">
        <v>3125000000</v>
      </c>
      <c r="ED111" s="159">
        <v>0</v>
      </c>
      <c r="EE111" s="159">
        <v>0</v>
      </c>
      <c r="EF111" s="159">
        <v>0</v>
      </c>
      <c r="EG111" s="159">
        <v>0</v>
      </c>
      <c r="EH111" s="159">
        <v>0</v>
      </c>
      <c r="EI111" s="159">
        <v>0</v>
      </c>
      <c r="EJ111" s="159">
        <v>3750000000</v>
      </c>
      <c r="EK111" s="159">
        <v>0</v>
      </c>
      <c r="EL111" s="159">
        <v>3750000000</v>
      </c>
      <c r="EM111" s="159">
        <v>0</v>
      </c>
      <c r="EN111" s="159">
        <v>0</v>
      </c>
      <c r="EO111" s="159">
        <v>0</v>
      </c>
      <c r="EP111" s="159">
        <v>0</v>
      </c>
      <c r="EQ111" s="159">
        <v>3750000000</v>
      </c>
      <c r="ER111" s="159">
        <v>10000000000</v>
      </c>
      <c r="ES111" s="159">
        <v>0</v>
      </c>
      <c r="ET111" s="159">
        <v>0</v>
      </c>
      <c r="EU111" s="159">
        <v>0</v>
      </c>
      <c r="EV111" s="159">
        <v>0</v>
      </c>
      <c r="EW111" s="159">
        <v>0</v>
      </c>
      <c r="EX111" s="159">
        <v>0</v>
      </c>
      <c r="EY111" s="159">
        <v>0</v>
      </c>
      <c r="EZ111" s="159">
        <v>0</v>
      </c>
      <c r="FA111" s="159">
        <v>0</v>
      </c>
      <c r="FB111" s="159">
        <v>0</v>
      </c>
      <c r="FC111" s="159">
        <v>0</v>
      </c>
      <c r="FD111" s="159">
        <v>0</v>
      </c>
      <c r="FE111" s="159">
        <v>0</v>
      </c>
      <c r="FF111" s="159">
        <v>0</v>
      </c>
      <c r="FG111" s="159">
        <v>0</v>
      </c>
      <c r="FH111" s="159">
        <v>0</v>
      </c>
      <c r="FI111" s="159">
        <v>0</v>
      </c>
      <c r="FJ111" s="159">
        <v>0</v>
      </c>
      <c r="FK111" s="159">
        <v>0</v>
      </c>
      <c r="FL111" s="159">
        <v>0</v>
      </c>
      <c r="FM111" s="159">
        <v>0</v>
      </c>
      <c r="FN111" s="159">
        <v>0</v>
      </c>
      <c r="FO111" s="159">
        <v>0</v>
      </c>
      <c r="FP111" s="159">
        <v>0</v>
      </c>
      <c r="FQ111" s="159">
        <v>0</v>
      </c>
      <c r="FR111" s="159">
        <v>0</v>
      </c>
      <c r="FS111" s="159">
        <v>0</v>
      </c>
      <c r="FT111" s="159">
        <v>0</v>
      </c>
      <c r="FU111" s="159">
        <v>0</v>
      </c>
      <c r="FV111" s="159">
        <v>0</v>
      </c>
      <c r="FW111" s="159">
        <v>0</v>
      </c>
      <c r="FX111" s="159">
        <v>0</v>
      </c>
      <c r="FY111" s="159">
        <v>0</v>
      </c>
      <c r="FZ111" s="159">
        <v>0</v>
      </c>
      <c r="GA111" s="159">
        <v>0</v>
      </c>
      <c r="GB111" s="159">
        <v>0</v>
      </c>
      <c r="GC111" s="159">
        <v>0</v>
      </c>
      <c r="GD111" s="159">
        <v>0</v>
      </c>
      <c r="GE111" s="159">
        <v>0</v>
      </c>
      <c r="GF111" s="159">
        <v>0</v>
      </c>
      <c r="GG111" s="159">
        <v>0</v>
      </c>
      <c r="GH111" s="159">
        <v>0</v>
      </c>
      <c r="GI111" s="159">
        <v>0</v>
      </c>
      <c r="GJ111" s="159">
        <v>0</v>
      </c>
      <c r="GK111" s="159">
        <v>0</v>
      </c>
      <c r="GL111" s="159">
        <v>0</v>
      </c>
      <c r="GM111" s="159">
        <v>0</v>
      </c>
      <c r="GN111" s="159">
        <v>0</v>
      </c>
      <c r="GO111" s="159">
        <v>0</v>
      </c>
      <c r="GP111" s="159">
        <v>0</v>
      </c>
      <c r="GQ111" s="159">
        <v>0</v>
      </c>
      <c r="GR111" s="159">
        <v>0</v>
      </c>
      <c r="GS111" s="159">
        <v>0</v>
      </c>
      <c r="GT111" s="159">
        <v>0</v>
      </c>
      <c r="GU111" s="159">
        <v>0</v>
      </c>
      <c r="GV111" s="159">
        <v>0</v>
      </c>
      <c r="GW111" s="159">
        <v>0</v>
      </c>
      <c r="GX111" s="160">
        <v>50000000000</v>
      </c>
    </row>
    <row r="112" spans="1:206" ht="28.8">
      <c r="A112" s="156">
        <v>170805100</v>
      </c>
      <c r="B112" s="156" t="s">
        <v>1216</v>
      </c>
      <c r="C112" s="157">
        <v>108</v>
      </c>
      <c r="D112" s="158" t="str">
        <f>_xlfn.XLOOKUP(C112,'[1]Estrategico f'!B:B,'[1]Estrategico f'!U:U,"",0)</f>
        <v>Sistemas de información actualizados</v>
      </c>
      <c r="E112" s="158" t="str">
        <f>_xlfn.XLOOKUP(C112,'[1]Estrategico f'!B:B,'[1]Estrategico f'!V:V,"",0)</f>
        <v>Sistema de información con plataforma o software independiente comercial.</v>
      </c>
      <c r="F112" s="159">
        <v>0</v>
      </c>
      <c r="G112" s="159">
        <v>0</v>
      </c>
      <c r="H112" s="159">
        <v>0</v>
      </c>
      <c r="I112" s="159">
        <v>0</v>
      </c>
      <c r="J112" s="159">
        <v>0</v>
      </c>
      <c r="K112" s="159">
        <v>0</v>
      </c>
      <c r="L112" s="159">
        <v>0</v>
      </c>
      <c r="M112" s="159">
        <v>0</v>
      </c>
      <c r="N112" s="159">
        <v>0</v>
      </c>
      <c r="O112" s="159">
        <v>175000000</v>
      </c>
      <c r="P112" s="159">
        <v>0</v>
      </c>
      <c r="Q112" s="159">
        <v>0</v>
      </c>
      <c r="R112" s="159">
        <v>175000000</v>
      </c>
      <c r="S112" s="159">
        <v>175000000</v>
      </c>
      <c r="T112" s="159">
        <v>0</v>
      </c>
      <c r="U112" s="159">
        <v>0</v>
      </c>
      <c r="V112" s="159">
        <v>0</v>
      </c>
      <c r="W112" s="159">
        <v>0</v>
      </c>
      <c r="X112" s="159">
        <v>0</v>
      </c>
      <c r="Y112" s="159">
        <v>0</v>
      </c>
      <c r="Z112" s="159">
        <v>0</v>
      </c>
      <c r="AA112" s="159">
        <v>0</v>
      </c>
      <c r="AB112" s="159">
        <v>0</v>
      </c>
      <c r="AC112" s="159">
        <v>175000000</v>
      </c>
      <c r="AD112" s="159">
        <v>0</v>
      </c>
      <c r="AE112" s="159">
        <v>0</v>
      </c>
      <c r="AF112" s="159">
        <v>175000000</v>
      </c>
      <c r="AG112" s="159">
        <v>175000000</v>
      </c>
      <c r="AH112" s="159">
        <v>350000000</v>
      </c>
      <c r="AI112" s="159">
        <v>0</v>
      </c>
      <c r="AJ112" s="159">
        <v>0</v>
      </c>
      <c r="AK112" s="159">
        <v>0</v>
      </c>
      <c r="AL112" s="159">
        <v>0</v>
      </c>
      <c r="AM112" s="159">
        <v>0</v>
      </c>
      <c r="AN112" s="159">
        <v>0</v>
      </c>
      <c r="AO112" s="159">
        <v>0</v>
      </c>
      <c r="AP112" s="159">
        <v>0</v>
      </c>
      <c r="AQ112" s="159">
        <v>0</v>
      </c>
      <c r="AR112" s="159">
        <v>0</v>
      </c>
      <c r="AS112" s="159">
        <v>0</v>
      </c>
      <c r="AT112" s="159">
        <v>0</v>
      </c>
      <c r="AU112" s="159">
        <v>0</v>
      </c>
      <c r="AV112" s="159">
        <v>0</v>
      </c>
      <c r="AW112" s="159">
        <v>0</v>
      </c>
      <c r="AX112" s="159">
        <v>0</v>
      </c>
      <c r="AY112" s="159">
        <v>0</v>
      </c>
      <c r="AZ112" s="159">
        <v>0</v>
      </c>
      <c r="BA112" s="159">
        <v>0</v>
      </c>
      <c r="BB112" s="159">
        <v>0</v>
      </c>
      <c r="BC112" s="159">
        <v>0</v>
      </c>
      <c r="BD112" s="159">
        <v>0</v>
      </c>
      <c r="BE112" s="159">
        <v>0</v>
      </c>
      <c r="BF112" s="159">
        <v>140000000</v>
      </c>
      <c r="BG112" s="159">
        <v>0</v>
      </c>
      <c r="BH112" s="159">
        <v>0</v>
      </c>
      <c r="BI112" s="159">
        <v>140000000</v>
      </c>
      <c r="BJ112" s="159">
        <v>140000000</v>
      </c>
      <c r="BK112" s="159">
        <v>0</v>
      </c>
      <c r="BL112" s="159">
        <v>0</v>
      </c>
      <c r="BM112" s="159">
        <v>0</v>
      </c>
      <c r="BN112" s="159">
        <v>0</v>
      </c>
      <c r="BO112" s="159">
        <v>0</v>
      </c>
      <c r="BP112" s="159">
        <v>0</v>
      </c>
      <c r="BQ112" s="159">
        <v>0</v>
      </c>
      <c r="BR112" s="159">
        <v>0</v>
      </c>
      <c r="BS112" s="159">
        <v>0</v>
      </c>
      <c r="BT112" s="159">
        <v>140000000</v>
      </c>
      <c r="BU112" s="159">
        <v>0</v>
      </c>
      <c r="BV112" s="159">
        <v>0</v>
      </c>
      <c r="BW112" s="159">
        <v>140000000</v>
      </c>
      <c r="BX112" s="159">
        <v>140000000</v>
      </c>
      <c r="BY112" s="159">
        <v>0</v>
      </c>
      <c r="BZ112" s="159">
        <v>0</v>
      </c>
      <c r="CA112" s="159">
        <v>0</v>
      </c>
      <c r="CB112" s="159">
        <v>0</v>
      </c>
      <c r="CC112" s="159">
        <v>0</v>
      </c>
      <c r="CD112" s="159">
        <v>0</v>
      </c>
      <c r="CE112" s="159">
        <v>0</v>
      </c>
      <c r="CF112" s="159">
        <v>0</v>
      </c>
      <c r="CG112" s="159">
        <v>0</v>
      </c>
      <c r="CH112" s="159">
        <v>70000000</v>
      </c>
      <c r="CI112" s="159">
        <v>0</v>
      </c>
      <c r="CJ112" s="159">
        <v>0</v>
      </c>
      <c r="CK112" s="159">
        <v>70000000</v>
      </c>
      <c r="CL112" s="159">
        <v>70000000</v>
      </c>
      <c r="CM112" s="159">
        <v>350000000</v>
      </c>
      <c r="CN112" s="159">
        <v>0</v>
      </c>
      <c r="CO112" s="159">
        <v>0</v>
      </c>
      <c r="CP112" s="159">
        <v>0</v>
      </c>
      <c r="CQ112" s="159">
        <v>0</v>
      </c>
      <c r="CR112" s="159">
        <v>0</v>
      </c>
      <c r="CS112" s="159">
        <v>0</v>
      </c>
      <c r="CT112" s="159">
        <v>0</v>
      </c>
      <c r="CU112" s="159">
        <v>0</v>
      </c>
      <c r="CV112" s="159">
        <v>0</v>
      </c>
      <c r="CW112" s="159">
        <v>0</v>
      </c>
      <c r="CX112" s="159">
        <v>0</v>
      </c>
      <c r="CY112" s="159" t="s">
        <v>931</v>
      </c>
      <c r="CZ112" s="159">
        <v>0</v>
      </c>
      <c r="DA112" s="159">
        <v>0</v>
      </c>
      <c r="DB112" s="159">
        <v>0</v>
      </c>
      <c r="DC112" s="159">
        <v>0</v>
      </c>
      <c r="DD112" s="159">
        <v>0</v>
      </c>
      <c r="DE112" s="159">
        <v>0</v>
      </c>
      <c r="DF112" s="159">
        <v>0</v>
      </c>
      <c r="DG112" s="159">
        <v>0</v>
      </c>
      <c r="DH112" s="159">
        <v>0</v>
      </c>
      <c r="DI112" s="159">
        <v>0</v>
      </c>
      <c r="DJ112" s="159">
        <v>0</v>
      </c>
      <c r="DK112" s="159">
        <v>0</v>
      </c>
      <c r="DL112" s="159">
        <v>0</v>
      </c>
      <c r="DM112" s="159">
        <v>0</v>
      </c>
      <c r="DN112" s="159">
        <v>0</v>
      </c>
      <c r="DO112" s="159">
        <v>0</v>
      </c>
      <c r="DP112" s="159">
        <v>0</v>
      </c>
      <c r="DQ112" s="159">
        <v>0</v>
      </c>
      <c r="DR112" s="159">
        <v>0</v>
      </c>
      <c r="DS112" s="159">
        <v>0</v>
      </c>
      <c r="DT112" s="159">
        <v>0</v>
      </c>
      <c r="DU112" s="159">
        <v>0</v>
      </c>
      <c r="DV112" s="159">
        <v>0</v>
      </c>
      <c r="DW112" s="159">
        <v>0</v>
      </c>
      <c r="DX112" s="159">
        <v>0</v>
      </c>
      <c r="DY112" s="159">
        <v>0</v>
      </c>
      <c r="DZ112" s="159">
        <v>0</v>
      </c>
      <c r="EA112" s="159">
        <v>0</v>
      </c>
      <c r="EB112" s="159">
        <v>0</v>
      </c>
      <c r="EC112" s="159">
        <v>0</v>
      </c>
      <c r="ED112" s="159">
        <v>0</v>
      </c>
      <c r="EE112" s="159">
        <v>0</v>
      </c>
      <c r="EF112" s="159">
        <v>0</v>
      </c>
      <c r="EG112" s="159">
        <v>0</v>
      </c>
      <c r="EH112" s="159">
        <v>0</v>
      </c>
      <c r="EI112" s="159">
        <v>0</v>
      </c>
      <c r="EJ112" s="159">
        <v>0</v>
      </c>
      <c r="EK112" s="159">
        <v>0</v>
      </c>
      <c r="EL112" s="159">
        <v>0</v>
      </c>
      <c r="EM112" s="159">
        <v>0</v>
      </c>
      <c r="EN112" s="159">
        <v>0</v>
      </c>
      <c r="EO112" s="159">
        <v>0</v>
      </c>
      <c r="EP112" s="159">
        <v>0</v>
      </c>
      <c r="EQ112" s="159">
        <v>0</v>
      </c>
      <c r="ER112" s="159">
        <v>0</v>
      </c>
      <c r="ES112" s="159">
        <v>0</v>
      </c>
      <c r="ET112" s="159">
        <v>0</v>
      </c>
      <c r="EU112" s="159">
        <v>0</v>
      </c>
      <c r="EV112" s="159">
        <v>0</v>
      </c>
      <c r="EW112" s="159">
        <v>0</v>
      </c>
      <c r="EX112" s="159">
        <v>0</v>
      </c>
      <c r="EY112" s="159">
        <v>0</v>
      </c>
      <c r="EZ112" s="159">
        <v>0</v>
      </c>
      <c r="FA112" s="159">
        <v>0</v>
      </c>
      <c r="FB112" s="159">
        <v>0</v>
      </c>
      <c r="FC112" s="159">
        <v>0</v>
      </c>
      <c r="FD112" s="159">
        <v>0</v>
      </c>
      <c r="FE112" s="159">
        <v>0</v>
      </c>
      <c r="FF112" s="159">
        <v>0</v>
      </c>
      <c r="FG112" s="159">
        <v>0</v>
      </c>
      <c r="FH112" s="159">
        <v>0</v>
      </c>
      <c r="FI112" s="159">
        <v>0</v>
      </c>
      <c r="FJ112" s="159">
        <v>0</v>
      </c>
      <c r="FK112" s="159">
        <v>0</v>
      </c>
      <c r="FL112" s="159">
        <v>0</v>
      </c>
      <c r="FM112" s="159">
        <v>0</v>
      </c>
      <c r="FN112" s="159">
        <v>0</v>
      </c>
      <c r="FO112" s="159">
        <v>0</v>
      </c>
      <c r="FP112" s="159">
        <v>0</v>
      </c>
      <c r="FQ112" s="159">
        <v>0</v>
      </c>
      <c r="FR112" s="159">
        <v>0</v>
      </c>
      <c r="FS112" s="159">
        <v>0</v>
      </c>
      <c r="FT112" s="159">
        <v>0</v>
      </c>
      <c r="FU112" s="159">
        <v>0</v>
      </c>
      <c r="FV112" s="159">
        <v>0</v>
      </c>
      <c r="FW112" s="159">
        <v>0</v>
      </c>
      <c r="FX112" s="159">
        <v>0</v>
      </c>
      <c r="FY112" s="159">
        <v>0</v>
      </c>
      <c r="FZ112" s="159">
        <v>0</v>
      </c>
      <c r="GA112" s="159">
        <v>0</v>
      </c>
      <c r="GB112" s="159">
        <v>0</v>
      </c>
      <c r="GC112" s="159">
        <v>0</v>
      </c>
      <c r="GD112" s="159">
        <v>0</v>
      </c>
      <c r="GE112" s="159">
        <v>0</v>
      </c>
      <c r="GF112" s="159">
        <v>0</v>
      </c>
      <c r="GG112" s="159">
        <v>0</v>
      </c>
      <c r="GH112" s="159">
        <v>0</v>
      </c>
      <c r="GI112" s="159">
        <v>0</v>
      </c>
      <c r="GJ112" s="159">
        <v>0</v>
      </c>
      <c r="GK112" s="159">
        <v>0</v>
      </c>
      <c r="GL112" s="159">
        <v>0</v>
      </c>
      <c r="GM112" s="159">
        <v>0</v>
      </c>
      <c r="GN112" s="159">
        <v>0</v>
      </c>
      <c r="GO112" s="159">
        <v>0</v>
      </c>
      <c r="GP112" s="159">
        <v>0</v>
      </c>
      <c r="GQ112" s="159">
        <v>0</v>
      </c>
      <c r="GR112" s="159">
        <v>0</v>
      </c>
      <c r="GS112" s="159">
        <v>0</v>
      </c>
      <c r="GT112" s="159">
        <v>0</v>
      </c>
      <c r="GU112" s="159">
        <v>0</v>
      </c>
      <c r="GV112" s="159">
        <v>0</v>
      </c>
      <c r="GW112" s="159">
        <v>0</v>
      </c>
      <c r="GX112" s="160">
        <v>700000000</v>
      </c>
    </row>
    <row r="113" spans="1:206" ht="28.8">
      <c r="A113" s="156">
        <v>450104900</v>
      </c>
      <c r="B113" s="156" t="s">
        <v>1235</v>
      </c>
      <c r="C113" s="157">
        <v>109</v>
      </c>
      <c r="D113" s="158" t="str">
        <f>_xlfn.XLOOKUP(C113,'[1]Estrategico f'!B:B,'[1]Estrategico f'!U:U,"",0)</f>
        <v>Personas capacitadas  (Formación Tecnica)</v>
      </c>
      <c r="E113" s="158" t="str">
        <f>_xlfn.XLOOKUP(C113,'[1]Estrategico f'!B:B,'[1]Estrategico f'!V:V,"",0)</f>
        <v>Formar y actualizar conocimientos de periodistas para mejorar productos y condiciones laborales.</v>
      </c>
      <c r="F113" s="159">
        <v>11250000</v>
      </c>
      <c r="G113" s="159">
        <v>0</v>
      </c>
      <c r="H113" s="159">
        <v>0</v>
      </c>
      <c r="I113" s="159">
        <v>0</v>
      </c>
      <c r="J113" s="159">
        <v>0</v>
      </c>
      <c r="K113" s="159">
        <v>0</v>
      </c>
      <c r="L113" s="159">
        <v>0</v>
      </c>
      <c r="M113" s="159">
        <v>0</v>
      </c>
      <c r="N113" s="159">
        <v>11250000</v>
      </c>
      <c r="O113" s="159">
        <v>6750000</v>
      </c>
      <c r="P113" s="159">
        <v>0</v>
      </c>
      <c r="Q113" s="159">
        <v>0</v>
      </c>
      <c r="R113" s="159">
        <v>6750000</v>
      </c>
      <c r="S113" s="159">
        <v>18000000</v>
      </c>
      <c r="T113" s="159">
        <v>0</v>
      </c>
      <c r="U113" s="159">
        <v>0</v>
      </c>
      <c r="V113" s="159">
        <v>0</v>
      </c>
      <c r="W113" s="159">
        <v>0</v>
      </c>
      <c r="X113" s="159">
        <v>0</v>
      </c>
      <c r="Y113" s="159">
        <v>0</v>
      </c>
      <c r="Z113" s="159">
        <v>0</v>
      </c>
      <c r="AA113" s="159">
        <v>0</v>
      </c>
      <c r="AB113" s="159">
        <v>0</v>
      </c>
      <c r="AC113" s="159">
        <v>43250000</v>
      </c>
      <c r="AD113" s="159">
        <v>0</v>
      </c>
      <c r="AE113" s="159">
        <v>0</v>
      </c>
      <c r="AF113" s="159">
        <v>43250000</v>
      </c>
      <c r="AG113" s="159">
        <v>43250000</v>
      </c>
      <c r="AH113" s="159">
        <v>61250000</v>
      </c>
      <c r="AI113" s="159">
        <v>11250000</v>
      </c>
      <c r="AJ113" s="159">
        <v>0</v>
      </c>
      <c r="AK113" s="159">
        <v>0</v>
      </c>
      <c r="AL113" s="159">
        <v>0</v>
      </c>
      <c r="AM113" s="159">
        <v>0</v>
      </c>
      <c r="AN113" s="159">
        <v>0</v>
      </c>
      <c r="AO113" s="159">
        <v>0</v>
      </c>
      <c r="AP113" s="159">
        <v>0</v>
      </c>
      <c r="AQ113" s="159">
        <v>11250000</v>
      </c>
      <c r="AR113" s="159">
        <v>50000000</v>
      </c>
      <c r="AS113" s="159">
        <v>0</v>
      </c>
      <c r="AT113" s="159">
        <v>0</v>
      </c>
      <c r="AU113" s="159">
        <v>50000000</v>
      </c>
      <c r="AV113" s="159">
        <v>61250000</v>
      </c>
      <c r="AW113" s="159">
        <v>0</v>
      </c>
      <c r="AX113" s="159">
        <v>0</v>
      </c>
      <c r="AY113" s="159">
        <v>0</v>
      </c>
      <c r="AZ113" s="159">
        <v>0</v>
      </c>
      <c r="BA113" s="159">
        <v>0</v>
      </c>
      <c r="BB113" s="159">
        <v>0</v>
      </c>
      <c r="BC113" s="159">
        <v>0</v>
      </c>
      <c r="BD113" s="159">
        <v>0</v>
      </c>
      <c r="BE113" s="159">
        <v>0</v>
      </c>
      <c r="BF113" s="159">
        <v>0</v>
      </c>
      <c r="BG113" s="159">
        <v>0</v>
      </c>
      <c r="BH113" s="159">
        <v>0</v>
      </c>
      <c r="BI113" s="159">
        <v>0</v>
      </c>
      <c r="BJ113" s="159">
        <v>0</v>
      </c>
      <c r="BK113" s="159">
        <v>0</v>
      </c>
      <c r="BL113" s="159">
        <v>0</v>
      </c>
      <c r="BM113" s="159">
        <v>0</v>
      </c>
      <c r="BN113" s="159">
        <v>0</v>
      </c>
      <c r="BO113" s="159">
        <v>0</v>
      </c>
      <c r="BP113" s="159">
        <v>0</v>
      </c>
      <c r="BQ113" s="159">
        <v>0</v>
      </c>
      <c r="BR113" s="159">
        <v>0</v>
      </c>
      <c r="BS113" s="159">
        <v>0</v>
      </c>
      <c r="BT113" s="159">
        <v>0</v>
      </c>
      <c r="BU113" s="159">
        <v>0</v>
      </c>
      <c r="BV113" s="159">
        <v>0</v>
      </c>
      <c r="BW113" s="159">
        <v>0</v>
      </c>
      <c r="BX113" s="159">
        <v>0</v>
      </c>
      <c r="BY113" s="159">
        <v>0</v>
      </c>
      <c r="BZ113" s="159">
        <v>0</v>
      </c>
      <c r="CA113" s="159">
        <v>0</v>
      </c>
      <c r="CB113" s="159">
        <v>0</v>
      </c>
      <c r="CC113" s="159">
        <v>0</v>
      </c>
      <c r="CD113" s="159">
        <v>0</v>
      </c>
      <c r="CE113" s="159">
        <v>0</v>
      </c>
      <c r="CF113" s="159">
        <v>0</v>
      </c>
      <c r="CG113" s="159">
        <v>0</v>
      </c>
      <c r="CH113" s="159">
        <v>0</v>
      </c>
      <c r="CI113" s="159">
        <v>0</v>
      </c>
      <c r="CJ113" s="159">
        <v>0</v>
      </c>
      <c r="CK113" s="159">
        <v>0</v>
      </c>
      <c r="CL113" s="159">
        <v>0</v>
      </c>
      <c r="CM113" s="159">
        <v>61250000</v>
      </c>
      <c r="CN113" s="159">
        <v>11250000</v>
      </c>
      <c r="CO113" s="159">
        <v>0</v>
      </c>
      <c r="CP113" s="159">
        <v>0</v>
      </c>
      <c r="CQ113" s="159">
        <v>0</v>
      </c>
      <c r="CR113" s="159">
        <v>0</v>
      </c>
      <c r="CS113" s="159">
        <v>0</v>
      </c>
      <c r="CT113" s="159">
        <v>0</v>
      </c>
      <c r="CU113" s="159">
        <v>0</v>
      </c>
      <c r="CV113" s="159">
        <v>11250000</v>
      </c>
      <c r="CW113" s="159">
        <v>50000000</v>
      </c>
      <c r="CX113" s="159">
        <v>0</v>
      </c>
      <c r="CY113" s="159" t="s">
        <v>931</v>
      </c>
      <c r="CZ113" s="159">
        <v>50000000</v>
      </c>
      <c r="DA113" s="159">
        <v>61250000</v>
      </c>
      <c r="DB113" s="159">
        <v>0</v>
      </c>
      <c r="DC113" s="159">
        <v>0</v>
      </c>
      <c r="DD113" s="159">
        <v>0</v>
      </c>
      <c r="DE113" s="159">
        <v>0</v>
      </c>
      <c r="DF113" s="159">
        <v>0</v>
      </c>
      <c r="DG113" s="159">
        <v>0</v>
      </c>
      <c r="DH113" s="159">
        <v>0</v>
      </c>
      <c r="DI113" s="159">
        <v>0</v>
      </c>
      <c r="DJ113" s="159">
        <v>0</v>
      </c>
      <c r="DK113" s="159">
        <v>0</v>
      </c>
      <c r="DL113" s="159">
        <v>0</v>
      </c>
      <c r="DM113" s="159">
        <v>0</v>
      </c>
      <c r="DN113" s="159">
        <v>0</v>
      </c>
      <c r="DO113" s="159">
        <v>0</v>
      </c>
      <c r="DP113" s="159">
        <v>0</v>
      </c>
      <c r="DQ113" s="159">
        <v>0</v>
      </c>
      <c r="DR113" s="159">
        <v>0</v>
      </c>
      <c r="DS113" s="159">
        <v>0</v>
      </c>
      <c r="DT113" s="159">
        <v>0</v>
      </c>
      <c r="DU113" s="159">
        <v>0</v>
      </c>
      <c r="DV113" s="159">
        <v>0</v>
      </c>
      <c r="DW113" s="159">
        <v>0</v>
      </c>
      <c r="DX113" s="159">
        <v>0</v>
      </c>
      <c r="DY113" s="159">
        <v>0</v>
      </c>
      <c r="DZ113" s="159">
        <v>0</v>
      </c>
      <c r="EA113" s="159">
        <v>0</v>
      </c>
      <c r="EB113" s="159">
        <v>0</v>
      </c>
      <c r="EC113" s="159">
        <v>0</v>
      </c>
      <c r="ED113" s="159">
        <v>0</v>
      </c>
      <c r="EE113" s="159">
        <v>0</v>
      </c>
      <c r="EF113" s="159">
        <v>0</v>
      </c>
      <c r="EG113" s="159">
        <v>0</v>
      </c>
      <c r="EH113" s="159">
        <v>0</v>
      </c>
      <c r="EI113" s="159">
        <v>0</v>
      </c>
      <c r="EJ113" s="159">
        <v>0</v>
      </c>
      <c r="EK113" s="159">
        <v>0</v>
      </c>
      <c r="EL113" s="159">
        <v>0</v>
      </c>
      <c r="EM113" s="159">
        <v>0</v>
      </c>
      <c r="EN113" s="159">
        <v>0</v>
      </c>
      <c r="EO113" s="159">
        <v>0</v>
      </c>
      <c r="EP113" s="159">
        <v>0</v>
      </c>
      <c r="EQ113" s="159">
        <v>0</v>
      </c>
      <c r="ER113" s="159">
        <v>61250000</v>
      </c>
      <c r="ES113" s="159">
        <v>11250000</v>
      </c>
      <c r="ET113" s="159">
        <v>0</v>
      </c>
      <c r="EU113" s="159">
        <v>0</v>
      </c>
      <c r="EV113" s="159">
        <v>0</v>
      </c>
      <c r="EW113" s="159">
        <v>0</v>
      </c>
      <c r="EX113" s="159">
        <v>0</v>
      </c>
      <c r="EY113" s="159">
        <v>0</v>
      </c>
      <c r="EZ113" s="159">
        <v>0</v>
      </c>
      <c r="FA113" s="159">
        <v>11250000</v>
      </c>
      <c r="FB113" s="159">
        <v>50000000</v>
      </c>
      <c r="FC113" s="159">
        <v>0</v>
      </c>
      <c r="FD113" s="159">
        <v>0</v>
      </c>
      <c r="FE113" s="159">
        <v>50000000</v>
      </c>
      <c r="FF113" s="159">
        <v>61250000</v>
      </c>
      <c r="FG113" s="159">
        <v>0</v>
      </c>
      <c r="FH113" s="159">
        <v>0</v>
      </c>
      <c r="FI113" s="159">
        <v>0</v>
      </c>
      <c r="FJ113" s="159">
        <v>0</v>
      </c>
      <c r="FK113" s="159">
        <v>0</v>
      </c>
      <c r="FL113" s="159">
        <v>0</v>
      </c>
      <c r="FM113" s="159">
        <v>0</v>
      </c>
      <c r="FN113" s="159">
        <v>0</v>
      </c>
      <c r="FO113" s="159">
        <v>0</v>
      </c>
      <c r="FP113" s="159">
        <v>0</v>
      </c>
      <c r="FQ113" s="159">
        <v>0</v>
      </c>
      <c r="FR113" s="159">
        <v>0</v>
      </c>
      <c r="FS113" s="159">
        <v>0</v>
      </c>
      <c r="FT113" s="159">
        <v>0</v>
      </c>
      <c r="FU113" s="159">
        <v>0</v>
      </c>
      <c r="FV113" s="159">
        <v>0</v>
      </c>
      <c r="FW113" s="159">
        <v>0</v>
      </c>
      <c r="FX113" s="159">
        <v>0</v>
      </c>
      <c r="FY113" s="159">
        <v>0</v>
      </c>
      <c r="FZ113" s="159">
        <v>0</v>
      </c>
      <c r="GA113" s="159">
        <v>0</v>
      </c>
      <c r="GB113" s="159">
        <v>0</v>
      </c>
      <c r="GC113" s="159">
        <v>0</v>
      </c>
      <c r="GD113" s="159">
        <v>0</v>
      </c>
      <c r="GE113" s="159">
        <v>0</v>
      </c>
      <c r="GF113" s="159">
        <v>0</v>
      </c>
      <c r="GG113" s="159">
        <v>0</v>
      </c>
      <c r="GH113" s="159">
        <v>0</v>
      </c>
      <c r="GI113" s="159">
        <v>0</v>
      </c>
      <c r="GJ113" s="159">
        <v>0</v>
      </c>
      <c r="GK113" s="159">
        <v>0</v>
      </c>
      <c r="GL113" s="159">
        <v>0</v>
      </c>
      <c r="GM113" s="159">
        <v>0</v>
      </c>
      <c r="GN113" s="159">
        <v>0</v>
      </c>
      <c r="GO113" s="159">
        <v>0</v>
      </c>
      <c r="GP113" s="159">
        <v>0</v>
      </c>
      <c r="GQ113" s="159">
        <v>0</v>
      </c>
      <c r="GR113" s="159">
        <v>0</v>
      </c>
      <c r="GS113" s="159">
        <v>0</v>
      </c>
      <c r="GT113" s="159">
        <v>0</v>
      </c>
      <c r="GU113" s="159">
        <v>0</v>
      </c>
      <c r="GV113" s="159">
        <v>0</v>
      </c>
      <c r="GW113" s="159">
        <v>61250000</v>
      </c>
      <c r="GX113" s="160">
        <v>245000000</v>
      </c>
    </row>
    <row r="114" spans="1:206" ht="28.8">
      <c r="A114" s="156">
        <v>230201100</v>
      </c>
      <c r="B114" s="156" t="s">
        <v>1235</v>
      </c>
      <c r="C114" s="157">
        <v>110</v>
      </c>
      <c r="D114" s="158" t="str">
        <f>_xlfn.XLOOKUP(C114,'[1]Estrategico f'!B:B,'[1]Estrategico f'!U:U,"",0)</f>
        <v>Empresas apoyadas  para el desarrollo de Contenidos Digitales</v>
      </c>
      <c r="E114" s="158" t="str">
        <f>_xlfn.XLOOKUP(C114,'[1]Estrategico f'!B:B,'[1]Estrategico f'!V:V,"",0)</f>
        <v>Apoyo económico a medios de comunicación de Boyacá.</v>
      </c>
      <c r="F114" s="159">
        <v>450000000</v>
      </c>
      <c r="G114" s="159">
        <v>0</v>
      </c>
      <c r="H114" s="159">
        <v>0</v>
      </c>
      <c r="I114" s="159">
        <v>0</v>
      </c>
      <c r="J114" s="159">
        <v>0</v>
      </c>
      <c r="K114" s="159">
        <v>0</v>
      </c>
      <c r="L114" s="159">
        <v>0</v>
      </c>
      <c r="M114" s="159">
        <v>0</v>
      </c>
      <c r="N114" s="159">
        <v>450000000</v>
      </c>
      <c r="O114" s="159">
        <v>520000000</v>
      </c>
      <c r="P114" s="159">
        <v>0</v>
      </c>
      <c r="Q114" s="159">
        <v>0</v>
      </c>
      <c r="R114" s="159">
        <v>520000000</v>
      </c>
      <c r="S114" s="159">
        <v>970000000</v>
      </c>
      <c r="T114" s="159">
        <v>0</v>
      </c>
      <c r="U114" s="159">
        <v>0</v>
      </c>
      <c r="V114" s="159">
        <v>0</v>
      </c>
      <c r="W114" s="159">
        <v>0</v>
      </c>
      <c r="X114" s="159">
        <v>0</v>
      </c>
      <c r="Y114" s="159">
        <v>0</v>
      </c>
      <c r="Z114" s="159">
        <v>0</v>
      </c>
      <c r="AA114" s="159">
        <v>0</v>
      </c>
      <c r="AB114" s="159">
        <v>0</v>
      </c>
      <c r="AC114" s="159">
        <v>520000000</v>
      </c>
      <c r="AD114" s="159">
        <v>0</v>
      </c>
      <c r="AE114" s="159">
        <v>0</v>
      </c>
      <c r="AF114" s="159">
        <v>520000000</v>
      </c>
      <c r="AG114" s="159">
        <v>520000000</v>
      </c>
      <c r="AH114" s="159">
        <v>1490000000</v>
      </c>
      <c r="AI114" s="159">
        <v>450000000</v>
      </c>
      <c r="AJ114" s="159">
        <v>0</v>
      </c>
      <c r="AK114" s="159">
        <v>0</v>
      </c>
      <c r="AL114" s="159">
        <v>0</v>
      </c>
      <c r="AM114" s="159">
        <v>0</v>
      </c>
      <c r="AN114" s="159">
        <v>0</v>
      </c>
      <c r="AO114" s="159">
        <v>0</v>
      </c>
      <c r="AP114" s="159">
        <v>0</v>
      </c>
      <c r="AQ114" s="159">
        <v>450000000</v>
      </c>
      <c r="AR114" s="159">
        <v>520000000</v>
      </c>
      <c r="AS114" s="159">
        <v>0</v>
      </c>
      <c r="AT114" s="159">
        <v>0</v>
      </c>
      <c r="AU114" s="159">
        <v>520000000</v>
      </c>
      <c r="AV114" s="159">
        <v>970000000</v>
      </c>
      <c r="AW114" s="159">
        <v>0</v>
      </c>
      <c r="AX114" s="159">
        <v>0</v>
      </c>
      <c r="AY114" s="159">
        <v>0</v>
      </c>
      <c r="AZ114" s="159">
        <v>0</v>
      </c>
      <c r="BA114" s="159">
        <v>0</v>
      </c>
      <c r="BB114" s="159">
        <v>0</v>
      </c>
      <c r="BC114" s="159">
        <v>0</v>
      </c>
      <c r="BD114" s="159">
        <v>0</v>
      </c>
      <c r="BE114" s="159">
        <v>0</v>
      </c>
      <c r="BF114" s="159">
        <v>520000000</v>
      </c>
      <c r="BG114" s="159">
        <v>0</v>
      </c>
      <c r="BH114" s="159">
        <v>0</v>
      </c>
      <c r="BI114" s="159">
        <v>520000000</v>
      </c>
      <c r="BJ114" s="159">
        <v>520000000</v>
      </c>
      <c r="BK114" s="159">
        <v>0</v>
      </c>
      <c r="BL114" s="159">
        <v>0</v>
      </c>
      <c r="BM114" s="159">
        <v>0</v>
      </c>
      <c r="BN114" s="159">
        <v>0</v>
      </c>
      <c r="BO114" s="159">
        <v>0</v>
      </c>
      <c r="BP114" s="159">
        <v>0</v>
      </c>
      <c r="BQ114" s="159">
        <v>0</v>
      </c>
      <c r="BR114" s="159">
        <v>0</v>
      </c>
      <c r="BS114" s="159">
        <v>0</v>
      </c>
      <c r="BT114" s="159">
        <v>0</v>
      </c>
      <c r="BU114" s="159">
        <v>0</v>
      </c>
      <c r="BV114" s="159">
        <v>0</v>
      </c>
      <c r="BW114" s="159">
        <v>0</v>
      </c>
      <c r="BX114" s="159">
        <v>0</v>
      </c>
      <c r="BY114" s="159">
        <v>0</v>
      </c>
      <c r="BZ114" s="159">
        <v>0</v>
      </c>
      <c r="CA114" s="159">
        <v>0</v>
      </c>
      <c r="CB114" s="159">
        <v>0</v>
      </c>
      <c r="CC114" s="159">
        <v>0</v>
      </c>
      <c r="CD114" s="159">
        <v>0</v>
      </c>
      <c r="CE114" s="159">
        <v>0</v>
      </c>
      <c r="CF114" s="159">
        <v>0</v>
      </c>
      <c r="CG114" s="159">
        <v>0</v>
      </c>
      <c r="CH114" s="159">
        <v>0</v>
      </c>
      <c r="CI114" s="159">
        <v>0</v>
      </c>
      <c r="CJ114" s="159">
        <v>0</v>
      </c>
      <c r="CK114" s="159">
        <v>0</v>
      </c>
      <c r="CL114" s="159">
        <v>0</v>
      </c>
      <c r="CM114" s="159">
        <v>1490000000</v>
      </c>
      <c r="CN114" s="159">
        <v>450000000</v>
      </c>
      <c r="CO114" s="159">
        <v>0</v>
      </c>
      <c r="CP114" s="159">
        <v>0</v>
      </c>
      <c r="CQ114" s="159">
        <v>0</v>
      </c>
      <c r="CR114" s="159">
        <v>0</v>
      </c>
      <c r="CS114" s="159">
        <v>0</v>
      </c>
      <c r="CT114" s="159">
        <v>0</v>
      </c>
      <c r="CU114" s="159">
        <v>0</v>
      </c>
      <c r="CV114" s="159">
        <v>450000000</v>
      </c>
      <c r="CW114" s="159">
        <v>520000000</v>
      </c>
      <c r="CX114" s="159">
        <v>0</v>
      </c>
      <c r="CY114" s="159" t="s">
        <v>931</v>
      </c>
      <c r="CZ114" s="159">
        <v>520000000</v>
      </c>
      <c r="DA114" s="159">
        <v>970000000</v>
      </c>
      <c r="DB114" s="159">
        <v>0</v>
      </c>
      <c r="DC114" s="159">
        <v>0</v>
      </c>
      <c r="DD114" s="159">
        <v>0</v>
      </c>
      <c r="DE114" s="159">
        <v>0</v>
      </c>
      <c r="DF114" s="159">
        <v>0</v>
      </c>
      <c r="DG114" s="159">
        <v>0</v>
      </c>
      <c r="DH114" s="159">
        <v>0</v>
      </c>
      <c r="DI114" s="159">
        <v>0</v>
      </c>
      <c r="DJ114" s="159">
        <v>0</v>
      </c>
      <c r="DK114" s="159">
        <v>520000000</v>
      </c>
      <c r="DL114" s="159">
        <v>0</v>
      </c>
      <c r="DM114" s="159">
        <v>0</v>
      </c>
      <c r="DN114" s="159">
        <v>520000000</v>
      </c>
      <c r="DO114" s="159">
        <v>520000000</v>
      </c>
      <c r="DP114" s="159">
        <v>0</v>
      </c>
      <c r="DQ114" s="159">
        <v>0</v>
      </c>
      <c r="DR114" s="159">
        <v>0</v>
      </c>
      <c r="DS114" s="159">
        <v>0</v>
      </c>
      <c r="DT114" s="159">
        <v>0</v>
      </c>
      <c r="DU114" s="159">
        <v>0</v>
      </c>
      <c r="DV114" s="159">
        <v>0</v>
      </c>
      <c r="DW114" s="159">
        <v>0</v>
      </c>
      <c r="DX114" s="159">
        <v>0</v>
      </c>
      <c r="DY114" s="159">
        <v>0</v>
      </c>
      <c r="DZ114" s="159">
        <v>0</v>
      </c>
      <c r="EA114" s="159">
        <v>0</v>
      </c>
      <c r="EB114" s="159">
        <v>0</v>
      </c>
      <c r="EC114" s="159">
        <v>0</v>
      </c>
      <c r="ED114" s="159">
        <v>0</v>
      </c>
      <c r="EE114" s="159">
        <v>0</v>
      </c>
      <c r="EF114" s="159">
        <v>0</v>
      </c>
      <c r="EG114" s="159">
        <v>0</v>
      </c>
      <c r="EH114" s="159">
        <v>0</v>
      </c>
      <c r="EI114" s="159">
        <v>0</v>
      </c>
      <c r="EJ114" s="159">
        <v>0</v>
      </c>
      <c r="EK114" s="159">
        <v>0</v>
      </c>
      <c r="EL114" s="159">
        <v>0</v>
      </c>
      <c r="EM114" s="159">
        <v>0</v>
      </c>
      <c r="EN114" s="159">
        <v>0</v>
      </c>
      <c r="EO114" s="159">
        <v>0</v>
      </c>
      <c r="EP114" s="159">
        <v>0</v>
      </c>
      <c r="EQ114" s="159">
        <v>0</v>
      </c>
      <c r="ER114" s="159">
        <v>1490000000</v>
      </c>
      <c r="ES114" s="159">
        <v>475000000</v>
      </c>
      <c r="ET114" s="159">
        <v>0</v>
      </c>
      <c r="EU114" s="159">
        <v>0</v>
      </c>
      <c r="EV114" s="159">
        <v>0</v>
      </c>
      <c r="EW114" s="159">
        <v>0</v>
      </c>
      <c r="EX114" s="159">
        <v>0</v>
      </c>
      <c r="EY114" s="159">
        <v>0</v>
      </c>
      <c r="EZ114" s="159">
        <v>0</v>
      </c>
      <c r="FA114" s="159">
        <v>475000000</v>
      </c>
      <c r="FB114" s="159">
        <v>520000000</v>
      </c>
      <c r="FC114" s="159">
        <v>0</v>
      </c>
      <c r="FD114" s="159">
        <v>0</v>
      </c>
      <c r="FE114" s="159">
        <v>520000000</v>
      </c>
      <c r="FF114" s="159">
        <v>995000000</v>
      </c>
      <c r="FG114" s="159">
        <v>0</v>
      </c>
      <c r="FH114" s="159">
        <v>0</v>
      </c>
      <c r="FI114" s="159">
        <v>0</v>
      </c>
      <c r="FJ114" s="159">
        <v>0</v>
      </c>
      <c r="FK114" s="159">
        <v>0</v>
      </c>
      <c r="FL114" s="159">
        <v>0</v>
      </c>
      <c r="FM114" s="159">
        <v>0</v>
      </c>
      <c r="FN114" s="159">
        <v>0</v>
      </c>
      <c r="FO114" s="159">
        <v>0</v>
      </c>
      <c r="FP114" s="159">
        <v>520000000</v>
      </c>
      <c r="FQ114" s="159">
        <v>0</v>
      </c>
      <c r="FR114" s="159">
        <v>0</v>
      </c>
      <c r="FS114" s="159">
        <v>520000000</v>
      </c>
      <c r="FT114" s="159">
        <v>520000000</v>
      </c>
      <c r="FU114" s="159">
        <v>0</v>
      </c>
      <c r="FV114" s="159">
        <v>0</v>
      </c>
      <c r="FW114" s="159">
        <v>0</v>
      </c>
      <c r="FX114" s="159">
        <v>0</v>
      </c>
      <c r="FY114" s="159">
        <v>0</v>
      </c>
      <c r="FZ114" s="159">
        <v>0</v>
      </c>
      <c r="GA114" s="159">
        <v>0</v>
      </c>
      <c r="GB114" s="159">
        <v>0</v>
      </c>
      <c r="GC114" s="159">
        <v>0</v>
      </c>
      <c r="GD114" s="159">
        <v>0</v>
      </c>
      <c r="GE114" s="159">
        <v>0</v>
      </c>
      <c r="GF114" s="159">
        <v>0</v>
      </c>
      <c r="GG114" s="159">
        <v>0</v>
      </c>
      <c r="GH114" s="159">
        <v>0</v>
      </c>
      <c r="GI114" s="159">
        <v>0</v>
      </c>
      <c r="GJ114" s="159">
        <v>0</v>
      </c>
      <c r="GK114" s="159">
        <v>0</v>
      </c>
      <c r="GL114" s="159">
        <v>0</v>
      </c>
      <c r="GM114" s="159">
        <v>0</v>
      </c>
      <c r="GN114" s="159">
        <v>0</v>
      </c>
      <c r="GO114" s="159">
        <v>0</v>
      </c>
      <c r="GP114" s="159">
        <v>0</v>
      </c>
      <c r="GQ114" s="159">
        <v>0</v>
      </c>
      <c r="GR114" s="159">
        <v>0</v>
      </c>
      <c r="GS114" s="159">
        <v>0</v>
      </c>
      <c r="GT114" s="159">
        <v>0</v>
      </c>
      <c r="GU114" s="159">
        <v>0</v>
      </c>
      <c r="GV114" s="159">
        <v>0</v>
      </c>
      <c r="GW114" s="159">
        <v>1515000000</v>
      </c>
      <c r="GX114" s="160">
        <v>5985000000</v>
      </c>
    </row>
    <row r="115" spans="1:206" ht="28.8">
      <c r="A115" s="161">
        <v>459901900</v>
      </c>
      <c r="B115" s="156" t="s">
        <v>1162</v>
      </c>
      <c r="C115" s="157">
        <v>111</v>
      </c>
      <c r="D115" s="158" t="str">
        <f>_xlfn.XLOOKUP(C115,'[1]Estrategico f'!B:B,'[1]Estrategico f'!U:U,"",0)</f>
        <v>Documentos de planeación realizados</v>
      </c>
      <c r="E115" s="158" t="str">
        <f>_xlfn.XLOOKUP(C115,'[1]Estrategico f'!B:B,'[1]Estrategico f'!V:V,"",0)</f>
        <v>Documentos de planificación y tomas de decisiones de inversión pública</v>
      </c>
      <c r="F115" s="159">
        <v>1274248114.5</v>
      </c>
      <c r="G115" s="159">
        <v>0</v>
      </c>
      <c r="H115" s="159">
        <v>0</v>
      </c>
      <c r="I115" s="159">
        <v>0</v>
      </c>
      <c r="J115" s="159">
        <v>0</v>
      </c>
      <c r="K115" s="159">
        <v>0</v>
      </c>
      <c r="L115" s="159">
        <v>0</v>
      </c>
      <c r="M115" s="159">
        <v>0</v>
      </c>
      <c r="N115" s="159">
        <v>1274248114.5</v>
      </c>
      <c r="O115" s="159">
        <v>0</v>
      </c>
      <c r="P115" s="159">
        <v>0</v>
      </c>
      <c r="Q115" s="159">
        <v>0</v>
      </c>
      <c r="R115" s="159">
        <v>0</v>
      </c>
      <c r="S115" s="159">
        <v>1274248114.5</v>
      </c>
      <c r="T115" s="159">
        <v>424749371.5</v>
      </c>
      <c r="U115" s="159">
        <v>0</v>
      </c>
      <c r="V115" s="159">
        <v>0</v>
      </c>
      <c r="W115" s="159">
        <v>0</v>
      </c>
      <c r="X115" s="159">
        <v>0</v>
      </c>
      <c r="Y115" s="159">
        <v>0</v>
      </c>
      <c r="Z115" s="159">
        <v>0</v>
      </c>
      <c r="AA115" s="159">
        <v>0</v>
      </c>
      <c r="AB115" s="159">
        <v>424749371.5</v>
      </c>
      <c r="AC115" s="159">
        <v>0</v>
      </c>
      <c r="AD115" s="159">
        <v>0</v>
      </c>
      <c r="AE115" s="159">
        <v>0</v>
      </c>
      <c r="AF115" s="159">
        <v>0</v>
      </c>
      <c r="AG115" s="159">
        <v>424749371.5</v>
      </c>
      <c r="AH115" s="159">
        <v>1698997486</v>
      </c>
      <c r="AI115" s="159">
        <v>0</v>
      </c>
      <c r="AJ115" s="159">
        <v>0</v>
      </c>
      <c r="AK115" s="159">
        <v>0</v>
      </c>
      <c r="AL115" s="159">
        <v>0</v>
      </c>
      <c r="AM115" s="159">
        <v>0</v>
      </c>
      <c r="AN115" s="159">
        <v>0</v>
      </c>
      <c r="AO115" s="159">
        <v>0</v>
      </c>
      <c r="AP115" s="159">
        <v>0</v>
      </c>
      <c r="AQ115" s="159">
        <v>0</v>
      </c>
      <c r="AR115" s="159">
        <v>0</v>
      </c>
      <c r="AS115" s="159">
        <v>0</v>
      </c>
      <c r="AT115" s="159">
        <v>0</v>
      </c>
      <c r="AU115" s="159">
        <v>0</v>
      </c>
      <c r="AV115" s="159">
        <v>0</v>
      </c>
      <c r="AW115" s="159">
        <v>588985795.14511764</v>
      </c>
      <c r="AX115" s="159">
        <v>0</v>
      </c>
      <c r="AY115" s="159">
        <v>0</v>
      </c>
      <c r="AZ115" s="159">
        <v>0</v>
      </c>
      <c r="BA115" s="159">
        <v>0</v>
      </c>
      <c r="BB115" s="159">
        <v>0</v>
      </c>
      <c r="BC115" s="159">
        <v>0</v>
      </c>
      <c r="BD115" s="159">
        <v>0</v>
      </c>
      <c r="BE115" s="159">
        <v>588985795.14511764</v>
      </c>
      <c r="BF115" s="159">
        <v>0</v>
      </c>
      <c r="BG115" s="159">
        <v>0</v>
      </c>
      <c r="BH115" s="159">
        <v>0</v>
      </c>
      <c r="BI115" s="159">
        <v>0</v>
      </c>
      <c r="BJ115" s="159">
        <v>588985795.14511764</v>
      </c>
      <c r="BK115" s="159">
        <v>588985795.14511764</v>
      </c>
      <c r="BL115" s="159">
        <v>0</v>
      </c>
      <c r="BM115" s="159">
        <v>0</v>
      </c>
      <c r="BN115" s="159">
        <v>0</v>
      </c>
      <c r="BO115" s="159">
        <v>0</v>
      </c>
      <c r="BP115" s="159">
        <v>0</v>
      </c>
      <c r="BQ115" s="159">
        <v>0</v>
      </c>
      <c r="BR115" s="159">
        <v>0</v>
      </c>
      <c r="BS115" s="159">
        <v>588985795.14511764</v>
      </c>
      <c r="BT115" s="159">
        <v>0</v>
      </c>
      <c r="BU115" s="159">
        <v>0</v>
      </c>
      <c r="BV115" s="159">
        <v>0</v>
      </c>
      <c r="BW115" s="159">
        <v>0</v>
      </c>
      <c r="BX115" s="159">
        <v>588985795.14511764</v>
      </c>
      <c r="BY115" s="159">
        <v>588985795.14511764</v>
      </c>
      <c r="BZ115" s="159">
        <v>0</v>
      </c>
      <c r="CA115" s="159">
        <v>0</v>
      </c>
      <c r="CB115" s="159">
        <v>0</v>
      </c>
      <c r="CC115" s="159">
        <v>0</v>
      </c>
      <c r="CD115" s="159">
        <v>0</v>
      </c>
      <c r="CE115" s="159">
        <v>0</v>
      </c>
      <c r="CF115" s="159">
        <v>0</v>
      </c>
      <c r="CG115" s="159">
        <v>588985795.14511764</v>
      </c>
      <c r="CH115" s="159">
        <v>0</v>
      </c>
      <c r="CI115" s="159">
        <v>0</v>
      </c>
      <c r="CJ115" s="159">
        <v>0</v>
      </c>
      <c r="CK115" s="159">
        <v>0</v>
      </c>
      <c r="CL115" s="159">
        <v>588985795.14511764</v>
      </c>
      <c r="CM115" s="159">
        <v>1766957385.4353528</v>
      </c>
      <c r="CN115" s="159">
        <v>0</v>
      </c>
      <c r="CO115" s="159">
        <v>0</v>
      </c>
      <c r="CP115" s="159">
        <v>0</v>
      </c>
      <c r="CQ115" s="159">
        <v>0</v>
      </c>
      <c r="CR115" s="159">
        <v>0</v>
      </c>
      <c r="CS115" s="159">
        <v>0</v>
      </c>
      <c r="CT115" s="159">
        <v>0</v>
      </c>
      <c r="CU115" s="159">
        <v>0</v>
      </c>
      <c r="CV115" s="159">
        <v>0</v>
      </c>
      <c r="CW115" s="159">
        <v>0</v>
      </c>
      <c r="CX115" s="159">
        <v>0</v>
      </c>
      <c r="CY115" s="159" t="s">
        <v>931</v>
      </c>
      <c r="CZ115" s="159">
        <v>0</v>
      </c>
      <c r="DA115" s="159">
        <v>0</v>
      </c>
      <c r="DB115" s="159">
        <v>612545218.09499502</v>
      </c>
      <c r="DC115" s="159">
        <v>0</v>
      </c>
      <c r="DD115" s="159">
        <v>0</v>
      </c>
      <c r="DE115" s="159">
        <v>0</v>
      </c>
      <c r="DF115" s="159">
        <v>0</v>
      </c>
      <c r="DG115" s="159">
        <v>0</v>
      </c>
      <c r="DH115" s="159">
        <v>0</v>
      </c>
      <c r="DI115" s="159">
        <v>0</v>
      </c>
      <c r="DJ115" s="159">
        <v>612545218.09499502</v>
      </c>
      <c r="DK115" s="159">
        <v>0</v>
      </c>
      <c r="DL115" s="159">
        <v>0</v>
      </c>
      <c r="DM115" s="159">
        <v>0</v>
      </c>
      <c r="DN115" s="159">
        <v>0</v>
      </c>
      <c r="DO115" s="159">
        <v>612545218.09499502</v>
      </c>
      <c r="DP115" s="159">
        <v>612545218.09499502</v>
      </c>
      <c r="DQ115" s="159">
        <v>0</v>
      </c>
      <c r="DR115" s="159">
        <v>0</v>
      </c>
      <c r="DS115" s="159">
        <v>0</v>
      </c>
      <c r="DT115" s="159">
        <v>0</v>
      </c>
      <c r="DU115" s="159">
        <v>0</v>
      </c>
      <c r="DV115" s="159">
        <v>0</v>
      </c>
      <c r="DW115" s="159">
        <v>0</v>
      </c>
      <c r="DX115" s="159">
        <v>612545218.09499502</v>
      </c>
      <c r="DY115" s="159">
        <v>0</v>
      </c>
      <c r="DZ115" s="159">
        <v>0</v>
      </c>
      <c r="EA115" s="159">
        <v>0</v>
      </c>
      <c r="EB115" s="159">
        <v>0</v>
      </c>
      <c r="EC115" s="159">
        <v>612545218.09499502</v>
      </c>
      <c r="ED115" s="159">
        <v>612545218.09499502</v>
      </c>
      <c r="EE115" s="159">
        <v>0</v>
      </c>
      <c r="EF115" s="159">
        <v>0</v>
      </c>
      <c r="EG115" s="159">
        <v>0</v>
      </c>
      <c r="EH115" s="159">
        <v>0</v>
      </c>
      <c r="EI115" s="159">
        <v>0</v>
      </c>
      <c r="EJ115" s="159">
        <v>0</v>
      </c>
      <c r="EK115" s="159">
        <v>0</v>
      </c>
      <c r="EL115" s="159">
        <v>612545218.09499502</v>
      </c>
      <c r="EM115" s="159">
        <v>0</v>
      </c>
      <c r="EN115" s="159">
        <v>0</v>
      </c>
      <c r="EO115" s="159">
        <v>0</v>
      </c>
      <c r="EP115" s="159">
        <v>0</v>
      </c>
      <c r="EQ115" s="159">
        <v>612545218.09499502</v>
      </c>
      <c r="ER115" s="159">
        <v>1837635654.2849851</v>
      </c>
      <c r="ES115" s="159">
        <v>0</v>
      </c>
      <c r="ET115" s="159">
        <v>0</v>
      </c>
      <c r="EU115" s="159">
        <v>0</v>
      </c>
      <c r="EV115" s="159">
        <v>0</v>
      </c>
      <c r="EW115" s="159">
        <v>0</v>
      </c>
      <c r="EX115" s="159">
        <v>0</v>
      </c>
      <c r="EY115" s="159">
        <v>0</v>
      </c>
      <c r="EZ115" s="159">
        <v>0</v>
      </c>
      <c r="FA115" s="159">
        <v>0</v>
      </c>
      <c r="FB115" s="159">
        <v>0</v>
      </c>
      <c r="FC115" s="159">
        <v>0</v>
      </c>
      <c r="FD115" s="159">
        <v>0</v>
      </c>
      <c r="FE115" s="159">
        <v>0</v>
      </c>
      <c r="FF115" s="159">
        <v>0</v>
      </c>
      <c r="FG115" s="159">
        <v>637047036.01861155</v>
      </c>
      <c r="FH115" s="159">
        <v>0</v>
      </c>
      <c r="FI115" s="159">
        <v>0</v>
      </c>
      <c r="FJ115" s="159">
        <v>0</v>
      </c>
      <c r="FK115" s="159">
        <v>0</v>
      </c>
      <c r="FL115" s="159">
        <v>0</v>
      </c>
      <c r="FM115" s="159">
        <v>0</v>
      </c>
      <c r="FN115" s="159">
        <v>0</v>
      </c>
      <c r="FO115" s="159">
        <v>637047036.01861155</v>
      </c>
      <c r="FP115" s="159">
        <v>0</v>
      </c>
      <c r="FQ115" s="159">
        <v>0</v>
      </c>
      <c r="FR115" s="159">
        <v>0</v>
      </c>
      <c r="FS115" s="159">
        <v>0</v>
      </c>
      <c r="FT115" s="159">
        <v>637047036.01861155</v>
      </c>
      <c r="FU115" s="159">
        <v>637047036.01861155</v>
      </c>
      <c r="FV115" s="159">
        <v>0</v>
      </c>
      <c r="FW115" s="159">
        <v>0</v>
      </c>
      <c r="FX115" s="159">
        <v>0</v>
      </c>
      <c r="FY115" s="159">
        <v>0</v>
      </c>
      <c r="FZ115" s="159">
        <v>0</v>
      </c>
      <c r="GA115" s="159">
        <v>0</v>
      </c>
      <c r="GB115" s="159">
        <v>0</v>
      </c>
      <c r="GC115" s="159">
        <v>637047036.01861155</v>
      </c>
      <c r="GD115" s="159">
        <v>0</v>
      </c>
      <c r="GE115" s="159">
        <v>0</v>
      </c>
      <c r="GF115" s="159">
        <v>0</v>
      </c>
      <c r="GG115" s="159">
        <v>0</v>
      </c>
      <c r="GH115" s="159">
        <v>637047036.01861155</v>
      </c>
      <c r="GI115" s="159">
        <v>637047036.01861155</v>
      </c>
      <c r="GJ115" s="159">
        <v>0</v>
      </c>
      <c r="GK115" s="159">
        <v>0</v>
      </c>
      <c r="GL115" s="159">
        <v>0</v>
      </c>
      <c r="GM115" s="159">
        <v>0</v>
      </c>
      <c r="GN115" s="159">
        <v>0</v>
      </c>
      <c r="GO115" s="159">
        <v>0</v>
      </c>
      <c r="GP115" s="159">
        <v>0</v>
      </c>
      <c r="GQ115" s="159">
        <v>637047036.01861155</v>
      </c>
      <c r="GR115" s="159">
        <v>0</v>
      </c>
      <c r="GS115" s="159">
        <v>0</v>
      </c>
      <c r="GT115" s="159">
        <v>0</v>
      </c>
      <c r="GU115" s="159">
        <v>0</v>
      </c>
      <c r="GV115" s="159">
        <v>637047036.01861155</v>
      </c>
      <c r="GW115" s="159">
        <v>1911141108.0558348</v>
      </c>
      <c r="GX115" s="160">
        <v>7214731633.7761726</v>
      </c>
    </row>
    <row r="116" spans="1:206">
      <c r="A116" s="161">
        <v>450200100</v>
      </c>
      <c r="B116" s="156" t="s">
        <v>1162</v>
      </c>
      <c r="C116" s="157">
        <v>112</v>
      </c>
      <c r="D116" s="158" t="str">
        <f>_xlfn.XLOOKUP(C116,'[1]Estrategico f'!B:B,'[1]Estrategico f'!U:U,"",0)</f>
        <v>Espacios de participación promovidos</v>
      </c>
      <c r="E116" s="158" t="str">
        <f>_xlfn.XLOOKUP(C116,'[1]Estrategico f'!B:B,'[1]Estrategico f'!V:V,"",0)</f>
        <v>Espacios de participación con consejos de planeación y CteI</v>
      </c>
      <c r="F116" s="159">
        <v>0</v>
      </c>
      <c r="G116" s="159">
        <v>0</v>
      </c>
      <c r="H116" s="159">
        <v>0</v>
      </c>
      <c r="I116" s="159">
        <v>0</v>
      </c>
      <c r="J116" s="159">
        <v>0</v>
      </c>
      <c r="K116" s="159">
        <v>0</v>
      </c>
      <c r="L116" s="159">
        <v>0</v>
      </c>
      <c r="M116" s="159">
        <v>0</v>
      </c>
      <c r="N116" s="159">
        <v>0</v>
      </c>
      <c r="O116" s="159">
        <v>0</v>
      </c>
      <c r="P116" s="159">
        <v>0</v>
      </c>
      <c r="Q116" s="159">
        <v>0</v>
      </c>
      <c r="R116" s="159">
        <v>0</v>
      </c>
      <c r="S116" s="159">
        <v>0</v>
      </c>
      <c r="T116" s="159">
        <v>60000000</v>
      </c>
      <c r="U116" s="159">
        <v>0</v>
      </c>
      <c r="V116" s="159">
        <v>0</v>
      </c>
      <c r="W116" s="159">
        <v>0</v>
      </c>
      <c r="X116" s="159">
        <v>0</v>
      </c>
      <c r="Y116" s="159">
        <v>0</v>
      </c>
      <c r="Z116" s="159">
        <v>0</v>
      </c>
      <c r="AA116" s="159">
        <v>0</v>
      </c>
      <c r="AB116" s="159">
        <v>60000000</v>
      </c>
      <c r="AC116" s="159">
        <v>0</v>
      </c>
      <c r="AD116" s="159">
        <v>0</v>
      </c>
      <c r="AE116" s="159">
        <v>0</v>
      </c>
      <c r="AF116" s="159">
        <v>0</v>
      </c>
      <c r="AG116" s="159">
        <v>60000000</v>
      </c>
      <c r="AH116" s="159">
        <v>60000000</v>
      </c>
      <c r="AI116" s="159">
        <v>0</v>
      </c>
      <c r="AJ116" s="159">
        <v>0</v>
      </c>
      <c r="AK116" s="159">
        <v>0</v>
      </c>
      <c r="AL116" s="159">
        <v>0</v>
      </c>
      <c r="AM116" s="159">
        <v>0</v>
      </c>
      <c r="AN116" s="159">
        <v>0</v>
      </c>
      <c r="AO116" s="159">
        <v>0</v>
      </c>
      <c r="AP116" s="159">
        <v>0</v>
      </c>
      <c r="AQ116" s="159">
        <v>0</v>
      </c>
      <c r="AR116" s="159">
        <v>0</v>
      </c>
      <c r="AS116" s="159">
        <v>0</v>
      </c>
      <c r="AT116" s="159">
        <v>0</v>
      </c>
      <c r="AU116" s="159">
        <v>0</v>
      </c>
      <c r="AV116" s="159">
        <v>0</v>
      </c>
      <c r="AW116" s="159">
        <v>0</v>
      </c>
      <c r="AX116" s="159">
        <v>0</v>
      </c>
      <c r="AY116" s="159">
        <v>0</v>
      </c>
      <c r="AZ116" s="159">
        <v>0</v>
      </c>
      <c r="BA116" s="159">
        <v>0</v>
      </c>
      <c r="BB116" s="159">
        <v>0</v>
      </c>
      <c r="BC116" s="159">
        <v>0</v>
      </c>
      <c r="BD116" s="159">
        <v>0</v>
      </c>
      <c r="BE116" s="159">
        <v>0</v>
      </c>
      <c r="BF116" s="159">
        <v>0</v>
      </c>
      <c r="BG116" s="159">
        <v>0</v>
      </c>
      <c r="BH116" s="159">
        <v>0</v>
      </c>
      <c r="BI116" s="159">
        <v>0</v>
      </c>
      <c r="BJ116" s="159">
        <v>0</v>
      </c>
      <c r="BK116" s="159">
        <v>0</v>
      </c>
      <c r="BL116" s="159">
        <v>0</v>
      </c>
      <c r="BM116" s="159">
        <v>0</v>
      </c>
      <c r="BN116" s="159">
        <v>0</v>
      </c>
      <c r="BO116" s="159">
        <v>0</v>
      </c>
      <c r="BP116" s="159">
        <v>0</v>
      </c>
      <c r="BQ116" s="159">
        <v>0</v>
      </c>
      <c r="BR116" s="159">
        <v>0</v>
      </c>
      <c r="BS116" s="159">
        <v>0</v>
      </c>
      <c r="BT116" s="159">
        <v>0</v>
      </c>
      <c r="BU116" s="159">
        <v>0</v>
      </c>
      <c r="BV116" s="159">
        <v>0</v>
      </c>
      <c r="BW116" s="159">
        <v>0</v>
      </c>
      <c r="BX116" s="159">
        <v>0</v>
      </c>
      <c r="BY116" s="159">
        <v>25000000</v>
      </c>
      <c r="BZ116" s="159">
        <v>0</v>
      </c>
      <c r="CA116" s="159">
        <v>0</v>
      </c>
      <c r="CB116" s="159">
        <v>0</v>
      </c>
      <c r="CC116" s="159">
        <v>0</v>
      </c>
      <c r="CD116" s="159">
        <v>0</v>
      </c>
      <c r="CE116" s="159">
        <v>0</v>
      </c>
      <c r="CF116" s="159">
        <v>0</v>
      </c>
      <c r="CG116" s="159">
        <v>25000000</v>
      </c>
      <c r="CH116" s="159">
        <v>0</v>
      </c>
      <c r="CI116" s="159">
        <v>0</v>
      </c>
      <c r="CJ116" s="159">
        <v>0</v>
      </c>
      <c r="CK116" s="159">
        <v>0</v>
      </c>
      <c r="CL116" s="159">
        <v>25000000</v>
      </c>
      <c r="CM116" s="159">
        <v>25000000</v>
      </c>
      <c r="CN116" s="159">
        <v>0</v>
      </c>
      <c r="CO116" s="159">
        <v>0</v>
      </c>
      <c r="CP116" s="159">
        <v>0</v>
      </c>
      <c r="CQ116" s="159">
        <v>0</v>
      </c>
      <c r="CR116" s="159">
        <v>0</v>
      </c>
      <c r="CS116" s="159">
        <v>0</v>
      </c>
      <c r="CT116" s="159">
        <v>0</v>
      </c>
      <c r="CU116" s="159">
        <v>0</v>
      </c>
      <c r="CV116" s="159">
        <v>0</v>
      </c>
      <c r="CW116" s="159">
        <v>0</v>
      </c>
      <c r="CX116" s="159">
        <v>0</v>
      </c>
      <c r="CY116" s="159" t="s">
        <v>931</v>
      </c>
      <c r="CZ116" s="159">
        <v>0</v>
      </c>
      <c r="DA116" s="159">
        <v>0</v>
      </c>
      <c r="DB116" s="159">
        <v>0</v>
      </c>
      <c r="DC116" s="159">
        <v>0</v>
      </c>
      <c r="DD116" s="159">
        <v>0</v>
      </c>
      <c r="DE116" s="159">
        <v>0</v>
      </c>
      <c r="DF116" s="159">
        <v>0</v>
      </c>
      <c r="DG116" s="159">
        <v>0</v>
      </c>
      <c r="DH116" s="159">
        <v>0</v>
      </c>
      <c r="DI116" s="159">
        <v>0</v>
      </c>
      <c r="DJ116" s="159">
        <v>0</v>
      </c>
      <c r="DK116" s="159">
        <v>0</v>
      </c>
      <c r="DL116" s="159">
        <v>0</v>
      </c>
      <c r="DM116" s="159">
        <v>0</v>
      </c>
      <c r="DN116" s="159">
        <v>0</v>
      </c>
      <c r="DO116" s="159">
        <v>0</v>
      </c>
      <c r="DP116" s="159">
        <v>0</v>
      </c>
      <c r="DQ116" s="159">
        <v>0</v>
      </c>
      <c r="DR116" s="159">
        <v>0</v>
      </c>
      <c r="DS116" s="159">
        <v>0</v>
      </c>
      <c r="DT116" s="159">
        <v>0</v>
      </c>
      <c r="DU116" s="159">
        <v>0</v>
      </c>
      <c r="DV116" s="159">
        <v>0</v>
      </c>
      <c r="DW116" s="159">
        <v>0</v>
      </c>
      <c r="DX116" s="159">
        <v>0</v>
      </c>
      <c r="DY116" s="159">
        <v>0</v>
      </c>
      <c r="DZ116" s="159">
        <v>0</v>
      </c>
      <c r="EA116" s="159">
        <v>0</v>
      </c>
      <c r="EB116" s="159">
        <v>0</v>
      </c>
      <c r="EC116" s="159">
        <v>0</v>
      </c>
      <c r="ED116" s="159">
        <v>25000000</v>
      </c>
      <c r="EE116" s="159">
        <v>0</v>
      </c>
      <c r="EF116" s="159">
        <v>0</v>
      </c>
      <c r="EG116" s="159">
        <v>0</v>
      </c>
      <c r="EH116" s="159">
        <v>0</v>
      </c>
      <c r="EI116" s="159">
        <v>0</v>
      </c>
      <c r="EJ116" s="159">
        <v>0</v>
      </c>
      <c r="EK116" s="159">
        <v>0</v>
      </c>
      <c r="EL116" s="159">
        <v>25000000</v>
      </c>
      <c r="EM116" s="159">
        <v>0</v>
      </c>
      <c r="EN116" s="159">
        <v>0</v>
      </c>
      <c r="EO116" s="159">
        <v>0</v>
      </c>
      <c r="EP116" s="159">
        <v>0</v>
      </c>
      <c r="EQ116" s="159">
        <v>25000000</v>
      </c>
      <c r="ER116" s="159">
        <v>25000000</v>
      </c>
      <c r="ES116" s="159">
        <v>0</v>
      </c>
      <c r="ET116" s="159">
        <v>0</v>
      </c>
      <c r="EU116" s="159">
        <v>0</v>
      </c>
      <c r="EV116" s="159">
        <v>0</v>
      </c>
      <c r="EW116" s="159">
        <v>0</v>
      </c>
      <c r="EX116" s="159">
        <v>0</v>
      </c>
      <c r="EY116" s="159">
        <v>0</v>
      </c>
      <c r="EZ116" s="159">
        <v>0</v>
      </c>
      <c r="FA116" s="159">
        <v>0</v>
      </c>
      <c r="FB116" s="159">
        <v>0</v>
      </c>
      <c r="FC116" s="159">
        <v>0</v>
      </c>
      <c r="FD116" s="159">
        <v>0</v>
      </c>
      <c r="FE116" s="159">
        <v>0</v>
      </c>
      <c r="FF116" s="159">
        <v>0</v>
      </c>
      <c r="FG116" s="159">
        <v>0</v>
      </c>
      <c r="FH116" s="159">
        <v>0</v>
      </c>
      <c r="FI116" s="159">
        <v>0</v>
      </c>
      <c r="FJ116" s="159">
        <v>0</v>
      </c>
      <c r="FK116" s="159">
        <v>0</v>
      </c>
      <c r="FL116" s="159">
        <v>0</v>
      </c>
      <c r="FM116" s="159">
        <v>0</v>
      </c>
      <c r="FN116" s="159">
        <v>0</v>
      </c>
      <c r="FO116" s="159">
        <v>0</v>
      </c>
      <c r="FP116" s="159">
        <v>0</v>
      </c>
      <c r="FQ116" s="159">
        <v>0</v>
      </c>
      <c r="FR116" s="159">
        <v>0</v>
      </c>
      <c r="FS116" s="159">
        <v>0</v>
      </c>
      <c r="FT116" s="159">
        <v>0</v>
      </c>
      <c r="FU116" s="159">
        <v>0</v>
      </c>
      <c r="FV116" s="159">
        <v>0</v>
      </c>
      <c r="FW116" s="159">
        <v>0</v>
      </c>
      <c r="FX116" s="159">
        <v>0</v>
      </c>
      <c r="FY116" s="159">
        <v>0</v>
      </c>
      <c r="FZ116" s="159">
        <v>0</v>
      </c>
      <c r="GA116" s="159">
        <v>0</v>
      </c>
      <c r="GB116" s="159">
        <v>0</v>
      </c>
      <c r="GC116" s="159">
        <v>0</v>
      </c>
      <c r="GD116" s="159">
        <v>0</v>
      </c>
      <c r="GE116" s="159">
        <v>0</v>
      </c>
      <c r="GF116" s="159">
        <v>0</v>
      </c>
      <c r="GG116" s="159">
        <v>0</v>
      </c>
      <c r="GH116" s="159">
        <v>0</v>
      </c>
      <c r="GI116" s="159">
        <v>25000000</v>
      </c>
      <c r="GJ116" s="159">
        <v>0</v>
      </c>
      <c r="GK116" s="159">
        <v>0</v>
      </c>
      <c r="GL116" s="159">
        <v>0</v>
      </c>
      <c r="GM116" s="159">
        <v>0</v>
      </c>
      <c r="GN116" s="159">
        <v>0</v>
      </c>
      <c r="GO116" s="159">
        <v>0</v>
      </c>
      <c r="GP116" s="159">
        <v>0</v>
      </c>
      <c r="GQ116" s="159">
        <v>25000000</v>
      </c>
      <c r="GR116" s="159">
        <v>0</v>
      </c>
      <c r="GS116" s="159">
        <v>0</v>
      </c>
      <c r="GT116" s="159">
        <v>0</v>
      </c>
      <c r="GU116" s="159">
        <v>0</v>
      </c>
      <c r="GV116" s="159">
        <v>25000000</v>
      </c>
      <c r="GW116" s="159">
        <v>25000000</v>
      </c>
      <c r="GX116" s="160">
        <v>135000000</v>
      </c>
    </row>
    <row r="117" spans="1:206" ht="28.8">
      <c r="A117" s="161">
        <v>450200110</v>
      </c>
      <c r="B117" s="156" t="s">
        <v>1162</v>
      </c>
      <c r="C117" s="157">
        <v>113</v>
      </c>
      <c r="D117" s="158" t="str">
        <f>_xlfn.XLOOKUP(C117,'[1]Estrategico f'!B:B,'[1]Estrategico f'!U:U,"",0)</f>
        <v>Instancias formales y no formales de participación fortalecidas</v>
      </c>
      <c r="E117" s="158" t="str">
        <f>_xlfn.XLOOKUP(C117,'[1]Estrategico f'!B:B,'[1]Estrategico f'!V:V,"",0)</f>
        <v>Consejo de departamental planeación</v>
      </c>
      <c r="F117" s="159">
        <v>0</v>
      </c>
      <c r="G117" s="159">
        <v>0</v>
      </c>
      <c r="H117" s="159">
        <v>0</v>
      </c>
      <c r="I117" s="159">
        <v>0</v>
      </c>
      <c r="J117" s="159">
        <v>0</v>
      </c>
      <c r="K117" s="159">
        <v>0</v>
      </c>
      <c r="L117" s="159">
        <v>0</v>
      </c>
      <c r="M117" s="159">
        <v>0</v>
      </c>
      <c r="N117" s="159">
        <v>0</v>
      </c>
      <c r="O117" s="159">
        <v>0</v>
      </c>
      <c r="P117" s="159">
        <v>0</v>
      </c>
      <c r="Q117" s="159">
        <v>0</v>
      </c>
      <c r="R117" s="159">
        <v>0</v>
      </c>
      <c r="S117" s="159">
        <v>0</v>
      </c>
      <c r="T117" s="159">
        <v>352335000</v>
      </c>
      <c r="U117" s="159">
        <v>0</v>
      </c>
      <c r="V117" s="159">
        <v>0</v>
      </c>
      <c r="W117" s="159">
        <v>0</v>
      </c>
      <c r="X117" s="159">
        <v>0</v>
      </c>
      <c r="Y117" s="159">
        <v>0</v>
      </c>
      <c r="Z117" s="159">
        <v>0</v>
      </c>
      <c r="AA117" s="159">
        <v>0</v>
      </c>
      <c r="AB117" s="159">
        <v>352335000</v>
      </c>
      <c r="AC117" s="159">
        <v>0</v>
      </c>
      <c r="AD117" s="159">
        <v>0</v>
      </c>
      <c r="AE117" s="159">
        <v>0</v>
      </c>
      <c r="AF117" s="159">
        <v>0</v>
      </c>
      <c r="AG117" s="159">
        <v>352335000</v>
      </c>
      <c r="AH117" s="159">
        <v>352335000</v>
      </c>
      <c r="AI117" s="159">
        <v>0</v>
      </c>
      <c r="AJ117" s="159">
        <v>0</v>
      </c>
      <c r="AK117" s="159">
        <v>0</v>
      </c>
      <c r="AL117" s="159">
        <v>0</v>
      </c>
      <c r="AM117" s="159">
        <v>0</v>
      </c>
      <c r="AN117" s="159">
        <v>0</v>
      </c>
      <c r="AO117" s="159">
        <v>0</v>
      </c>
      <c r="AP117" s="159">
        <v>0</v>
      </c>
      <c r="AQ117" s="159">
        <v>0</v>
      </c>
      <c r="AR117" s="159">
        <v>0</v>
      </c>
      <c r="AS117" s="159">
        <v>0</v>
      </c>
      <c r="AT117" s="159">
        <v>0</v>
      </c>
      <c r="AU117" s="159">
        <v>0</v>
      </c>
      <c r="AV117" s="159">
        <v>0</v>
      </c>
      <c r="AW117" s="159">
        <v>0</v>
      </c>
      <c r="AX117" s="159">
        <v>0</v>
      </c>
      <c r="AY117" s="159">
        <v>0</v>
      </c>
      <c r="AZ117" s="159">
        <v>0</v>
      </c>
      <c r="BA117" s="159">
        <v>0</v>
      </c>
      <c r="BB117" s="159">
        <v>0</v>
      </c>
      <c r="BC117" s="159">
        <v>0</v>
      </c>
      <c r="BD117" s="159">
        <v>0</v>
      </c>
      <c r="BE117" s="159">
        <v>0</v>
      </c>
      <c r="BF117" s="159">
        <v>0</v>
      </c>
      <c r="BG117" s="159">
        <v>0</v>
      </c>
      <c r="BH117" s="159">
        <v>0</v>
      </c>
      <c r="BI117" s="159">
        <v>0</v>
      </c>
      <c r="BJ117" s="159">
        <v>0</v>
      </c>
      <c r="BK117" s="159">
        <v>0</v>
      </c>
      <c r="BL117" s="159">
        <v>0</v>
      </c>
      <c r="BM117" s="159">
        <v>0</v>
      </c>
      <c r="BN117" s="159">
        <v>0</v>
      </c>
      <c r="BO117" s="159">
        <v>0</v>
      </c>
      <c r="BP117" s="159">
        <v>0</v>
      </c>
      <c r="BQ117" s="159">
        <v>0</v>
      </c>
      <c r="BR117" s="159">
        <v>0</v>
      </c>
      <c r="BS117" s="159">
        <v>0</v>
      </c>
      <c r="BT117" s="159">
        <v>0</v>
      </c>
      <c r="BU117" s="159">
        <v>0</v>
      </c>
      <c r="BV117" s="159">
        <v>0</v>
      </c>
      <c r="BW117" s="159">
        <v>0</v>
      </c>
      <c r="BX117" s="159">
        <v>0</v>
      </c>
      <c r="BY117" s="159">
        <v>262154000</v>
      </c>
      <c r="BZ117" s="159">
        <v>0</v>
      </c>
      <c r="CA117" s="159">
        <v>0</v>
      </c>
      <c r="CB117" s="159">
        <v>0</v>
      </c>
      <c r="CC117" s="159">
        <v>0</v>
      </c>
      <c r="CD117" s="159">
        <v>0</v>
      </c>
      <c r="CE117" s="159">
        <v>0</v>
      </c>
      <c r="CF117" s="159">
        <v>0</v>
      </c>
      <c r="CG117" s="159">
        <v>262154000</v>
      </c>
      <c r="CH117" s="159">
        <v>0</v>
      </c>
      <c r="CI117" s="159">
        <v>0</v>
      </c>
      <c r="CJ117" s="159">
        <v>0</v>
      </c>
      <c r="CK117" s="159">
        <v>0</v>
      </c>
      <c r="CL117" s="159">
        <v>262154000</v>
      </c>
      <c r="CM117" s="159">
        <v>262154000</v>
      </c>
      <c r="CN117" s="159">
        <v>0</v>
      </c>
      <c r="CO117" s="159">
        <v>0</v>
      </c>
      <c r="CP117" s="159">
        <v>0</v>
      </c>
      <c r="CQ117" s="159">
        <v>0</v>
      </c>
      <c r="CR117" s="159">
        <v>0</v>
      </c>
      <c r="CS117" s="159">
        <v>0</v>
      </c>
      <c r="CT117" s="159">
        <v>0</v>
      </c>
      <c r="CU117" s="159">
        <v>0</v>
      </c>
      <c r="CV117" s="159">
        <v>0</v>
      </c>
      <c r="CW117" s="159">
        <v>0</v>
      </c>
      <c r="CX117" s="159">
        <v>0</v>
      </c>
      <c r="CY117" s="159" t="s">
        <v>931</v>
      </c>
      <c r="CZ117" s="159">
        <v>0</v>
      </c>
      <c r="DA117" s="159">
        <v>0</v>
      </c>
      <c r="DB117" s="159">
        <v>0</v>
      </c>
      <c r="DC117" s="159">
        <v>0</v>
      </c>
      <c r="DD117" s="159">
        <v>0</v>
      </c>
      <c r="DE117" s="159">
        <v>0</v>
      </c>
      <c r="DF117" s="159">
        <v>0</v>
      </c>
      <c r="DG117" s="159">
        <v>0</v>
      </c>
      <c r="DH117" s="159">
        <v>0</v>
      </c>
      <c r="DI117" s="159">
        <v>0</v>
      </c>
      <c r="DJ117" s="159">
        <v>0</v>
      </c>
      <c r="DK117" s="159">
        <v>0</v>
      </c>
      <c r="DL117" s="159">
        <v>0</v>
      </c>
      <c r="DM117" s="159">
        <v>0</v>
      </c>
      <c r="DN117" s="159">
        <v>0</v>
      </c>
      <c r="DO117" s="159">
        <v>0</v>
      </c>
      <c r="DP117" s="159">
        <v>0</v>
      </c>
      <c r="DQ117" s="159">
        <v>0</v>
      </c>
      <c r="DR117" s="159">
        <v>0</v>
      </c>
      <c r="DS117" s="159">
        <v>0</v>
      </c>
      <c r="DT117" s="159">
        <v>0</v>
      </c>
      <c r="DU117" s="159">
        <v>0</v>
      </c>
      <c r="DV117" s="159">
        <v>0</v>
      </c>
      <c r="DW117" s="159">
        <v>0</v>
      </c>
      <c r="DX117" s="159">
        <v>0</v>
      </c>
      <c r="DY117" s="159">
        <v>0</v>
      </c>
      <c r="DZ117" s="159">
        <v>0</v>
      </c>
      <c r="EA117" s="159">
        <v>0</v>
      </c>
      <c r="EB117" s="159">
        <v>0</v>
      </c>
      <c r="EC117" s="159">
        <v>0</v>
      </c>
      <c r="ED117" s="159">
        <v>278369400</v>
      </c>
      <c r="EE117" s="159">
        <v>0</v>
      </c>
      <c r="EF117" s="159">
        <v>0</v>
      </c>
      <c r="EG117" s="159">
        <v>0</v>
      </c>
      <c r="EH117" s="159">
        <v>0</v>
      </c>
      <c r="EI117" s="159">
        <v>0</v>
      </c>
      <c r="EJ117" s="159">
        <v>0</v>
      </c>
      <c r="EK117" s="159">
        <v>0</v>
      </c>
      <c r="EL117" s="159">
        <v>278369400</v>
      </c>
      <c r="EM117" s="159">
        <v>0</v>
      </c>
      <c r="EN117" s="159">
        <v>0</v>
      </c>
      <c r="EO117" s="159">
        <v>0</v>
      </c>
      <c r="EP117" s="159">
        <v>0</v>
      </c>
      <c r="EQ117" s="159">
        <v>278369400</v>
      </c>
      <c r="ER117" s="159">
        <v>278369400</v>
      </c>
      <c r="ES117" s="159">
        <v>0</v>
      </c>
      <c r="ET117" s="159">
        <v>0</v>
      </c>
      <c r="EU117" s="159">
        <v>0</v>
      </c>
      <c r="EV117" s="159">
        <v>0</v>
      </c>
      <c r="EW117" s="159">
        <v>0</v>
      </c>
      <c r="EX117" s="159">
        <v>0</v>
      </c>
      <c r="EY117" s="159">
        <v>0</v>
      </c>
      <c r="EZ117" s="159">
        <v>0</v>
      </c>
      <c r="FA117" s="159">
        <v>0</v>
      </c>
      <c r="FB117" s="159">
        <v>0</v>
      </c>
      <c r="FC117" s="159">
        <v>0</v>
      </c>
      <c r="FD117" s="159">
        <v>0</v>
      </c>
      <c r="FE117" s="159">
        <v>0</v>
      </c>
      <c r="FF117" s="159">
        <v>0</v>
      </c>
      <c r="FG117" s="159">
        <v>0</v>
      </c>
      <c r="FH117" s="159">
        <v>0</v>
      </c>
      <c r="FI117" s="159">
        <v>0</v>
      </c>
      <c r="FJ117" s="159">
        <v>0</v>
      </c>
      <c r="FK117" s="159">
        <v>0</v>
      </c>
      <c r="FL117" s="159">
        <v>0</v>
      </c>
      <c r="FM117" s="159">
        <v>0</v>
      </c>
      <c r="FN117" s="159">
        <v>0</v>
      </c>
      <c r="FO117" s="159">
        <v>0</v>
      </c>
      <c r="FP117" s="159">
        <v>0</v>
      </c>
      <c r="FQ117" s="159">
        <v>0</v>
      </c>
      <c r="FR117" s="159">
        <v>0</v>
      </c>
      <c r="FS117" s="159">
        <v>0</v>
      </c>
      <c r="FT117" s="159">
        <v>0</v>
      </c>
      <c r="FU117" s="159">
        <v>0</v>
      </c>
      <c r="FV117" s="159">
        <v>0</v>
      </c>
      <c r="FW117" s="159">
        <v>0</v>
      </c>
      <c r="FX117" s="159">
        <v>0</v>
      </c>
      <c r="FY117" s="159">
        <v>0</v>
      </c>
      <c r="FZ117" s="159">
        <v>0</v>
      </c>
      <c r="GA117" s="159">
        <v>0</v>
      </c>
      <c r="GB117" s="159">
        <v>0</v>
      </c>
      <c r="GC117" s="159">
        <v>0</v>
      </c>
      <c r="GD117" s="159">
        <v>0</v>
      </c>
      <c r="GE117" s="159">
        <v>0</v>
      </c>
      <c r="GF117" s="159">
        <v>0</v>
      </c>
      <c r="GG117" s="159">
        <v>0</v>
      </c>
      <c r="GH117" s="159">
        <v>0</v>
      </c>
      <c r="GI117" s="159">
        <v>317206340</v>
      </c>
      <c r="GJ117" s="159">
        <v>0</v>
      </c>
      <c r="GK117" s="159">
        <v>0</v>
      </c>
      <c r="GL117" s="159">
        <v>0</v>
      </c>
      <c r="GM117" s="159">
        <v>0</v>
      </c>
      <c r="GN117" s="159">
        <v>0</v>
      </c>
      <c r="GO117" s="159">
        <v>0</v>
      </c>
      <c r="GP117" s="159">
        <v>0</v>
      </c>
      <c r="GQ117" s="159">
        <v>317206340</v>
      </c>
      <c r="GR117" s="159">
        <v>0</v>
      </c>
      <c r="GS117" s="159">
        <v>0</v>
      </c>
      <c r="GT117" s="159">
        <v>0</v>
      </c>
      <c r="GU117" s="159">
        <v>0</v>
      </c>
      <c r="GV117" s="159">
        <v>317206340</v>
      </c>
      <c r="GW117" s="159">
        <v>317206340</v>
      </c>
      <c r="GX117" s="160">
        <v>1210064740</v>
      </c>
    </row>
    <row r="118" spans="1:206">
      <c r="A118" s="161">
        <v>450200101</v>
      </c>
      <c r="B118" s="156" t="s">
        <v>1162</v>
      </c>
      <c r="C118" s="157">
        <v>114</v>
      </c>
      <c r="D118" s="158" t="str">
        <f>_xlfn.XLOOKUP(C118,'[1]Estrategico f'!B:B,'[1]Estrategico f'!U:U,"",0)</f>
        <v>Rendición de cuentas realizadas</v>
      </c>
      <c r="E118" s="158" t="str">
        <f>_xlfn.XLOOKUP(C118,'[1]Estrategico f'!B:B,'[1]Estrategico f'!V:V,"",0)</f>
        <v>Plan de desarrollo ley 152</v>
      </c>
      <c r="F118" s="159">
        <v>0</v>
      </c>
      <c r="G118" s="159">
        <v>0</v>
      </c>
      <c r="H118" s="159">
        <v>0</v>
      </c>
      <c r="I118" s="159">
        <v>0</v>
      </c>
      <c r="J118" s="159">
        <v>0</v>
      </c>
      <c r="K118" s="159">
        <v>0</v>
      </c>
      <c r="L118" s="159">
        <v>0</v>
      </c>
      <c r="M118" s="159">
        <v>0</v>
      </c>
      <c r="N118" s="159">
        <v>0</v>
      </c>
      <c r="O118" s="159">
        <v>0</v>
      </c>
      <c r="P118" s="159">
        <v>0</v>
      </c>
      <c r="Q118" s="159">
        <v>0</v>
      </c>
      <c r="R118" s="159">
        <v>0</v>
      </c>
      <c r="S118" s="159">
        <v>0</v>
      </c>
      <c r="T118" s="159">
        <v>166607395</v>
      </c>
      <c r="U118" s="159">
        <v>0</v>
      </c>
      <c r="V118" s="159">
        <v>0</v>
      </c>
      <c r="W118" s="159">
        <v>0</v>
      </c>
      <c r="X118" s="159">
        <v>0</v>
      </c>
      <c r="Y118" s="159">
        <v>0</v>
      </c>
      <c r="Z118" s="159">
        <v>0</v>
      </c>
      <c r="AA118" s="159">
        <v>0</v>
      </c>
      <c r="AB118" s="159">
        <v>166607395</v>
      </c>
      <c r="AC118" s="159">
        <v>0</v>
      </c>
      <c r="AD118" s="159">
        <v>0</v>
      </c>
      <c r="AE118" s="159">
        <v>0</v>
      </c>
      <c r="AF118" s="159">
        <v>0</v>
      </c>
      <c r="AG118" s="159">
        <v>166607395</v>
      </c>
      <c r="AH118" s="159">
        <v>166607395</v>
      </c>
      <c r="AI118" s="159">
        <v>0</v>
      </c>
      <c r="AJ118" s="159">
        <v>0</v>
      </c>
      <c r="AK118" s="159">
        <v>0</v>
      </c>
      <c r="AL118" s="159">
        <v>0</v>
      </c>
      <c r="AM118" s="159">
        <v>0</v>
      </c>
      <c r="AN118" s="159">
        <v>0</v>
      </c>
      <c r="AO118" s="159">
        <v>0</v>
      </c>
      <c r="AP118" s="159">
        <v>0</v>
      </c>
      <c r="AQ118" s="159">
        <v>0</v>
      </c>
      <c r="AR118" s="159">
        <v>0</v>
      </c>
      <c r="AS118" s="159">
        <v>0</v>
      </c>
      <c r="AT118" s="159">
        <v>0</v>
      </c>
      <c r="AU118" s="159">
        <v>0</v>
      </c>
      <c r="AV118" s="159">
        <v>0</v>
      </c>
      <c r="AW118" s="159">
        <v>0</v>
      </c>
      <c r="AX118" s="159">
        <v>0</v>
      </c>
      <c r="AY118" s="159">
        <v>0</v>
      </c>
      <c r="AZ118" s="159">
        <v>0</v>
      </c>
      <c r="BA118" s="159">
        <v>0</v>
      </c>
      <c r="BB118" s="159">
        <v>0</v>
      </c>
      <c r="BC118" s="159">
        <v>0</v>
      </c>
      <c r="BD118" s="159">
        <v>0</v>
      </c>
      <c r="BE118" s="159">
        <v>0</v>
      </c>
      <c r="BF118" s="159">
        <v>0</v>
      </c>
      <c r="BG118" s="159">
        <v>0</v>
      </c>
      <c r="BH118" s="159">
        <v>0</v>
      </c>
      <c r="BI118" s="159">
        <v>0</v>
      </c>
      <c r="BJ118" s="159">
        <v>0</v>
      </c>
      <c r="BK118" s="159">
        <v>0</v>
      </c>
      <c r="BL118" s="159">
        <v>0</v>
      </c>
      <c r="BM118" s="159">
        <v>0</v>
      </c>
      <c r="BN118" s="159">
        <v>0</v>
      </c>
      <c r="BO118" s="159">
        <v>0</v>
      </c>
      <c r="BP118" s="159">
        <v>0</v>
      </c>
      <c r="BQ118" s="159">
        <v>0</v>
      </c>
      <c r="BR118" s="159">
        <v>0</v>
      </c>
      <c r="BS118" s="159">
        <v>0</v>
      </c>
      <c r="BT118" s="159">
        <v>0</v>
      </c>
      <c r="BU118" s="159">
        <v>0</v>
      </c>
      <c r="BV118" s="159">
        <v>0</v>
      </c>
      <c r="BW118" s="159">
        <v>0</v>
      </c>
      <c r="BX118" s="159">
        <v>0</v>
      </c>
      <c r="BY118" s="159">
        <v>186600282.40000001</v>
      </c>
      <c r="BZ118" s="159">
        <v>0</v>
      </c>
      <c r="CA118" s="159">
        <v>0</v>
      </c>
      <c r="CB118" s="159">
        <v>0</v>
      </c>
      <c r="CC118" s="159">
        <v>0</v>
      </c>
      <c r="CD118" s="159">
        <v>0</v>
      </c>
      <c r="CE118" s="159">
        <v>0</v>
      </c>
      <c r="CF118" s="159">
        <v>0</v>
      </c>
      <c r="CG118" s="159">
        <v>186600282.40000001</v>
      </c>
      <c r="CH118" s="159">
        <v>0</v>
      </c>
      <c r="CI118" s="159">
        <v>0</v>
      </c>
      <c r="CJ118" s="159">
        <v>0</v>
      </c>
      <c r="CK118" s="159">
        <v>0</v>
      </c>
      <c r="CL118" s="159">
        <v>186600282.40000001</v>
      </c>
      <c r="CM118" s="159">
        <v>186600282.40000001</v>
      </c>
      <c r="CN118" s="159">
        <v>0</v>
      </c>
      <c r="CO118" s="159">
        <v>0</v>
      </c>
      <c r="CP118" s="159">
        <v>0</v>
      </c>
      <c r="CQ118" s="159">
        <v>0</v>
      </c>
      <c r="CR118" s="159">
        <v>0</v>
      </c>
      <c r="CS118" s="159">
        <v>0</v>
      </c>
      <c r="CT118" s="159">
        <v>0</v>
      </c>
      <c r="CU118" s="159">
        <v>0</v>
      </c>
      <c r="CV118" s="159">
        <v>0</v>
      </c>
      <c r="CW118" s="159">
        <v>0</v>
      </c>
      <c r="CX118" s="159">
        <v>0</v>
      </c>
      <c r="CY118" s="159" t="s">
        <v>931</v>
      </c>
      <c r="CZ118" s="159">
        <v>0</v>
      </c>
      <c r="DA118" s="159">
        <v>0</v>
      </c>
      <c r="DB118" s="159">
        <v>0</v>
      </c>
      <c r="DC118" s="159">
        <v>0</v>
      </c>
      <c r="DD118" s="159">
        <v>0</v>
      </c>
      <c r="DE118" s="159">
        <v>0</v>
      </c>
      <c r="DF118" s="159">
        <v>0</v>
      </c>
      <c r="DG118" s="159">
        <v>0</v>
      </c>
      <c r="DH118" s="159">
        <v>0</v>
      </c>
      <c r="DI118" s="159">
        <v>0</v>
      </c>
      <c r="DJ118" s="159">
        <v>0</v>
      </c>
      <c r="DK118" s="159">
        <v>0</v>
      </c>
      <c r="DL118" s="159">
        <v>0</v>
      </c>
      <c r="DM118" s="159">
        <v>0</v>
      </c>
      <c r="DN118" s="159">
        <v>0</v>
      </c>
      <c r="DO118" s="159">
        <v>0</v>
      </c>
      <c r="DP118" s="159">
        <v>0</v>
      </c>
      <c r="DQ118" s="159">
        <v>0</v>
      </c>
      <c r="DR118" s="159">
        <v>0</v>
      </c>
      <c r="DS118" s="159">
        <v>0</v>
      </c>
      <c r="DT118" s="159">
        <v>0</v>
      </c>
      <c r="DU118" s="159">
        <v>0</v>
      </c>
      <c r="DV118" s="159">
        <v>0</v>
      </c>
      <c r="DW118" s="159">
        <v>0</v>
      </c>
      <c r="DX118" s="159">
        <v>0</v>
      </c>
      <c r="DY118" s="159">
        <v>0</v>
      </c>
      <c r="DZ118" s="159">
        <v>0</v>
      </c>
      <c r="EA118" s="159">
        <v>0</v>
      </c>
      <c r="EB118" s="159">
        <v>0</v>
      </c>
      <c r="EC118" s="159">
        <v>0</v>
      </c>
      <c r="ED118" s="159">
        <v>208992316.28799999</v>
      </c>
      <c r="EE118" s="159">
        <v>0</v>
      </c>
      <c r="EF118" s="159">
        <v>0</v>
      </c>
      <c r="EG118" s="159">
        <v>0</v>
      </c>
      <c r="EH118" s="159">
        <v>0</v>
      </c>
      <c r="EI118" s="159">
        <v>0</v>
      </c>
      <c r="EJ118" s="159">
        <v>0</v>
      </c>
      <c r="EK118" s="159">
        <v>0</v>
      </c>
      <c r="EL118" s="159">
        <v>208992316.28799999</v>
      </c>
      <c r="EM118" s="159">
        <v>0</v>
      </c>
      <c r="EN118" s="159">
        <v>0</v>
      </c>
      <c r="EO118" s="159">
        <v>0</v>
      </c>
      <c r="EP118" s="159">
        <v>0</v>
      </c>
      <c r="EQ118" s="159">
        <v>208992316.28799999</v>
      </c>
      <c r="ER118" s="159">
        <v>208992316.28799999</v>
      </c>
      <c r="ES118" s="159">
        <v>0</v>
      </c>
      <c r="ET118" s="159">
        <v>0</v>
      </c>
      <c r="EU118" s="159">
        <v>0</v>
      </c>
      <c r="EV118" s="159">
        <v>0</v>
      </c>
      <c r="EW118" s="159">
        <v>0</v>
      </c>
      <c r="EX118" s="159">
        <v>0</v>
      </c>
      <c r="EY118" s="159">
        <v>0</v>
      </c>
      <c r="EZ118" s="159">
        <v>0</v>
      </c>
      <c r="FA118" s="159">
        <v>0</v>
      </c>
      <c r="FB118" s="159">
        <v>0</v>
      </c>
      <c r="FC118" s="159">
        <v>0</v>
      </c>
      <c r="FD118" s="159">
        <v>0</v>
      </c>
      <c r="FE118" s="159">
        <v>0</v>
      </c>
      <c r="FF118" s="159">
        <v>0</v>
      </c>
      <c r="FG118" s="159">
        <v>0</v>
      </c>
      <c r="FH118" s="159">
        <v>0</v>
      </c>
      <c r="FI118" s="159">
        <v>0</v>
      </c>
      <c r="FJ118" s="159">
        <v>0</v>
      </c>
      <c r="FK118" s="159">
        <v>0</v>
      </c>
      <c r="FL118" s="159">
        <v>0</v>
      </c>
      <c r="FM118" s="159">
        <v>0</v>
      </c>
      <c r="FN118" s="159">
        <v>0</v>
      </c>
      <c r="FO118" s="159">
        <v>0</v>
      </c>
      <c r="FP118" s="159">
        <v>0</v>
      </c>
      <c r="FQ118" s="159">
        <v>0</v>
      </c>
      <c r="FR118" s="159">
        <v>0</v>
      </c>
      <c r="FS118" s="159">
        <v>0</v>
      </c>
      <c r="FT118" s="159">
        <v>0</v>
      </c>
      <c r="FU118" s="159">
        <v>0</v>
      </c>
      <c r="FV118" s="159">
        <v>0</v>
      </c>
      <c r="FW118" s="159">
        <v>0</v>
      </c>
      <c r="FX118" s="159">
        <v>0</v>
      </c>
      <c r="FY118" s="159">
        <v>0</v>
      </c>
      <c r="FZ118" s="159">
        <v>0</v>
      </c>
      <c r="GA118" s="159">
        <v>0</v>
      </c>
      <c r="GB118" s="159">
        <v>0</v>
      </c>
      <c r="GC118" s="159">
        <v>0</v>
      </c>
      <c r="GD118" s="159">
        <v>0</v>
      </c>
      <c r="GE118" s="159">
        <v>0</v>
      </c>
      <c r="GF118" s="159">
        <v>0</v>
      </c>
      <c r="GG118" s="159">
        <v>0</v>
      </c>
      <c r="GH118" s="159">
        <v>0</v>
      </c>
      <c r="GI118" s="159">
        <v>234071394.24256</v>
      </c>
      <c r="GJ118" s="159">
        <v>0</v>
      </c>
      <c r="GK118" s="159">
        <v>0</v>
      </c>
      <c r="GL118" s="159">
        <v>0</v>
      </c>
      <c r="GM118" s="159">
        <v>0</v>
      </c>
      <c r="GN118" s="159">
        <v>0</v>
      </c>
      <c r="GO118" s="159">
        <v>0</v>
      </c>
      <c r="GP118" s="159">
        <v>0</v>
      </c>
      <c r="GQ118" s="159">
        <v>234071394.24256</v>
      </c>
      <c r="GR118" s="159">
        <v>0</v>
      </c>
      <c r="GS118" s="159">
        <v>0</v>
      </c>
      <c r="GT118" s="159">
        <v>0</v>
      </c>
      <c r="GU118" s="159">
        <v>0</v>
      </c>
      <c r="GV118" s="159">
        <v>234071394.24256</v>
      </c>
      <c r="GW118" s="159">
        <v>234071394.24256</v>
      </c>
      <c r="GX118" s="160">
        <v>796271387.93055999</v>
      </c>
    </row>
    <row r="119" spans="1:206" ht="43.2">
      <c r="A119" s="161">
        <v>459903100</v>
      </c>
      <c r="B119" s="156" t="s">
        <v>1162</v>
      </c>
      <c r="C119" s="157">
        <v>115</v>
      </c>
      <c r="D119" s="158" t="str">
        <f>_xlfn.XLOOKUP(C119,'[1]Estrategico f'!B:B,'[1]Estrategico f'!U:U,"",0)</f>
        <v>Entidades, organismos y dependencias asistidos técnicamente</v>
      </c>
      <c r="E119" s="158" t="str">
        <f>_xlfn.XLOOKUP(C119,'[1]Estrategico f'!B:B,'[1]Estrategico f'!V:V,"",0)</f>
        <v>Municipios asesorados en Sisbén, proyectos, regalías, estratificación, eficiencia, eficacia y ordenamiento territorial y planeación</v>
      </c>
      <c r="F119" s="159">
        <v>0</v>
      </c>
      <c r="G119" s="159">
        <v>0</v>
      </c>
      <c r="H119" s="159">
        <v>0</v>
      </c>
      <c r="I119" s="159">
        <v>0</v>
      </c>
      <c r="J119" s="159">
        <v>0</v>
      </c>
      <c r="K119" s="159">
        <v>0</v>
      </c>
      <c r="L119" s="159">
        <v>0</v>
      </c>
      <c r="M119" s="159">
        <v>0</v>
      </c>
      <c r="N119" s="159">
        <v>0</v>
      </c>
      <c r="O119" s="159">
        <v>0</v>
      </c>
      <c r="P119" s="159">
        <v>0</v>
      </c>
      <c r="Q119" s="159">
        <v>0</v>
      </c>
      <c r="R119" s="159">
        <v>0</v>
      </c>
      <c r="S119" s="159">
        <v>0</v>
      </c>
      <c r="T119" s="159">
        <v>2610179794</v>
      </c>
      <c r="U119" s="159">
        <v>0</v>
      </c>
      <c r="V119" s="159">
        <v>0</v>
      </c>
      <c r="W119" s="159">
        <v>0</v>
      </c>
      <c r="X119" s="159">
        <v>0</v>
      </c>
      <c r="Y119" s="159">
        <v>0</v>
      </c>
      <c r="Z119" s="159">
        <v>0</v>
      </c>
      <c r="AA119" s="159">
        <v>0</v>
      </c>
      <c r="AB119" s="159">
        <v>2610179794</v>
      </c>
      <c r="AC119" s="159">
        <v>0</v>
      </c>
      <c r="AD119" s="159">
        <v>0</v>
      </c>
      <c r="AE119" s="159">
        <v>0</v>
      </c>
      <c r="AF119" s="159">
        <v>0</v>
      </c>
      <c r="AG119" s="159">
        <v>2610179794</v>
      </c>
      <c r="AH119" s="159">
        <v>2610179794</v>
      </c>
      <c r="AI119" s="159">
        <v>0</v>
      </c>
      <c r="AJ119" s="159">
        <v>0</v>
      </c>
      <c r="AK119" s="159">
        <v>0</v>
      </c>
      <c r="AL119" s="159">
        <v>0</v>
      </c>
      <c r="AM119" s="159">
        <v>0</v>
      </c>
      <c r="AN119" s="159">
        <v>0</v>
      </c>
      <c r="AO119" s="159">
        <v>0</v>
      </c>
      <c r="AP119" s="159">
        <v>0</v>
      </c>
      <c r="AQ119" s="159">
        <v>0</v>
      </c>
      <c r="AR119" s="159">
        <v>0</v>
      </c>
      <c r="AS119" s="159">
        <v>0</v>
      </c>
      <c r="AT119" s="159">
        <v>0</v>
      </c>
      <c r="AU119" s="159">
        <v>0</v>
      </c>
      <c r="AV119" s="159">
        <v>0</v>
      </c>
      <c r="AW119" s="159">
        <v>0</v>
      </c>
      <c r="AX119" s="159">
        <v>0</v>
      </c>
      <c r="AY119" s="159">
        <v>0</v>
      </c>
      <c r="AZ119" s="159">
        <v>0</v>
      </c>
      <c r="BA119" s="159">
        <v>0</v>
      </c>
      <c r="BB119" s="159">
        <v>0</v>
      </c>
      <c r="BC119" s="159">
        <v>0</v>
      </c>
      <c r="BD119" s="159">
        <v>0</v>
      </c>
      <c r="BE119" s="159">
        <v>0</v>
      </c>
      <c r="BF119" s="159">
        <v>0</v>
      </c>
      <c r="BG119" s="159">
        <v>0</v>
      </c>
      <c r="BH119" s="159">
        <v>0</v>
      </c>
      <c r="BI119" s="159">
        <v>0</v>
      </c>
      <c r="BJ119" s="159">
        <v>0</v>
      </c>
      <c r="BK119" s="159">
        <v>0</v>
      </c>
      <c r="BL119" s="159">
        <v>0</v>
      </c>
      <c r="BM119" s="159">
        <v>0</v>
      </c>
      <c r="BN119" s="159">
        <v>0</v>
      </c>
      <c r="BO119" s="159">
        <v>0</v>
      </c>
      <c r="BP119" s="159">
        <v>0</v>
      </c>
      <c r="BQ119" s="159">
        <v>0</v>
      </c>
      <c r="BR119" s="159">
        <v>0</v>
      </c>
      <c r="BS119" s="159">
        <v>0</v>
      </c>
      <c r="BT119" s="159">
        <v>0</v>
      </c>
      <c r="BU119" s="159">
        <v>0</v>
      </c>
      <c r="BV119" s="159">
        <v>0</v>
      </c>
      <c r="BW119" s="159">
        <v>0</v>
      </c>
      <c r="BX119" s="159">
        <v>0</v>
      </c>
      <c r="BY119" s="159">
        <v>2715328536.4400001</v>
      </c>
      <c r="BZ119" s="159">
        <v>0</v>
      </c>
      <c r="CA119" s="159">
        <v>0</v>
      </c>
      <c r="CB119" s="159">
        <v>0</v>
      </c>
      <c r="CC119" s="159">
        <v>0</v>
      </c>
      <c r="CD119" s="159">
        <v>0</v>
      </c>
      <c r="CE119" s="159">
        <v>0</v>
      </c>
      <c r="CF119" s="159">
        <v>0</v>
      </c>
      <c r="CG119" s="159">
        <v>2715328536.4400001</v>
      </c>
      <c r="CH119" s="159">
        <v>0</v>
      </c>
      <c r="CI119" s="159">
        <v>0</v>
      </c>
      <c r="CJ119" s="159">
        <v>0</v>
      </c>
      <c r="CK119" s="159">
        <v>0</v>
      </c>
      <c r="CL119" s="159">
        <v>2715328536.4400001</v>
      </c>
      <c r="CM119" s="159">
        <v>2715328536.4400001</v>
      </c>
      <c r="CN119" s="159">
        <v>0</v>
      </c>
      <c r="CO119" s="159">
        <v>0</v>
      </c>
      <c r="CP119" s="159">
        <v>0</v>
      </c>
      <c r="CQ119" s="159">
        <v>0</v>
      </c>
      <c r="CR119" s="159">
        <v>0</v>
      </c>
      <c r="CS119" s="159">
        <v>0</v>
      </c>
      <c r="CT119" s="159">
        <v>0</v>
      </c>
      <c r="CU119" s="159">
        <v>0</v>
      </c>
      <c r="CV119" s="159">
        <v>0</v>
      </c>
      <c r="CW119" s="159">
        <v>0</v>
      </c>
      <c r="CX119" s="159">
        <v>0</v>
      </c>
      <c r="CY119" s="159" t="s">
        <v>931</v>
      </c>
      <c r="CZ119" s="159">
        <v>0</v>
      </c>
      <c r="DA119" s="159">
        <v>0</v>
      </c>
      <c r="DB119" s="159">
        <v>0</v>
      </c>
      <c r="DC119" s="159">
        <v>0</v>
      </c>
      <c r="DD119" s="159">
        <v>0</v>
      </c>
      <c r="DE119" s="159">
        <v>0</v>
      </c>
      <c r="DF119" s="159">
        <v>0</v>
      </c>
      <c r="DG119" s="159">
        <v>0</v>
      </c>
      <c r="DH119" s="159">
        <v>0</v>
      </c>
      <c r="DI119" s="159">
        <v>0</v>
      </c>
      <c r="DJ119" s="159">
        <v>0</v>
      </c>
      <c r="DK119" s="159">
        <v>0</v>
      </c>
      <c r="DL119" s="159">
        <v>0</v>
      </c>
      <c r="DM119" s="159">
        <v>0</v>
      </c>
      <c r="DN119" s="159">
        <v>0</v>
      </c>
      <c r="DO119" s="159">
        <v>0</v>
      </c>
      <c r="DP119" s="159">
        <v>0</v>
      </c>
      <c r="DQ119" s="159">
        <v>0</v>
      </c>
      <c r="DR119" s="159">
        <v>0</v>
      </c>
      <c r="DS119" s="159">
        <v>0</v>
      </c>
      <c r="DT119" s="159">
        <v>0</v>
      </c>
      <c r="DU119" s="159">
        <v>0</v>
      </c>
      <c r="DV119" s="159">
        <v>0</v>
      </c>
      <c r="DW119" s="159">
        <v>0</v>
      </c>
      <c r="DX119" s="159">
        <v>0</v>
      </c>
      <c r="DY119" s="159">
        <v>0</v>
      </c>
      <c r="DZ119" s="159">
        <v>0</v>
      </c>
      <c r="EA119" s="159">
        <v>0</v>
      </c>
      <c r="EB119" s="159">
        <v>0</v>
      </c>
      <c r="EC119" s="159">
        <v>0</v>
      </c>
      <c r="ED119" s="159">
        <v>2632099858.2975998</v>
      </c>
      <c r="EE119" s="159">
        <v>0</v>
      </c>
      <c r="EF119" s="159">
        <v>0</v>
      </c>
      <c r="EG119" s="159">
        <v>0</v>
      </c>
      <c r="EH119" s="159">
        <v>0</v>
      </c>
      <c r="EI119" s="159">
        <v>0</v>
      </c>
      <c r="EJ119" s="159">
        <v>0</v>
      </c>
      <c r="EK119" s="159">
        <v>0</v>
      </c>
      <c r="EL119" s="159">
        <v>2632099858.2975998</v>
      </c>
      <c r="EM119" s="159">
        <v>200000000</v>
      </c>
      <c r="EN119" s="159">
        <v>0</v>
      </c>
      <c r="EO119" s="159">
        <v>0</v>
      </c>
      <c r="EP119" s="159">
        <v>200000000</v>
      </c>
      <c r="EQ119" s="159">
        <v>2832099858.2975998</v>
      </c>
      <c r="ER119" s="159">
        <v>2832099858.2975998</v>
      </c>
      <c r="ES119" s="159">
        <v>0</v>
      </c>
      <c r="ET119" s="159">
        <v>0</v>
      </c>
      <c r="EU119" s="159">
        <v>0</v>
      </c>
      <c r="EV119" s="159">
        <v>0</v>
      </c>
      <c r="EW119" s="159">
        <v>0</v>
      </c>
      <c r="EX119" s="159">
        <v>0</v>
      </c>
      <c r="EY119" s="159">
        <v>0</v>
      </c>
      <c r="EZ119" s="159">
        <v>0</v>
      </c>
      <c r="FA119" s="159">
        <v>0</v>
      </c>
      <c r="FB119" s="159">
        <v>0</v>
      </c>
      <c r="FC119" s="159">
        <v>0</v>
      </c>
      <c r="FD119" s="159">
        <v>0</v>
      </c>
      <c r="FE119" s="159">
        <v>0</v>
      </c>
      <c r="FF119" s="159">
        <v>0</v>
      </c>
      <c r="FG119" s="159">
        <v>0</v>
      </c>
      <c r="FH119" s="159">
        <v>0</v>
      </c>
      <c r="FI119" s="159">
        <v>0</v>
      </c>
      <c r="FJ119" s="159">
        <v>0</v>
      </c>
      <c r="FK119" s="159">
        <v>0</v>
      </c>
      <c r="FL119" s="159">
        <v>0</v>
      </c>
      <c r="FM119" s="159">
        <v>0</v>
      </c>
      <c r="FN119" s="159">
        <v>0</v>
      </c>
      <c r="FO119" s="159">
        <v>0</v>
      </c>
      <c r="FP119" s="159">
        <v>0</v>
      </c>
      <c r="FQ119" s="159">
        <v>0</v>
      </c>
      <c r="FR119" s="159">
        <v>0</v>
      </c>
      <c r="FS119" s="159">
        <v>0</v>
      </c>
      <c r="FT119" s="159">
        <v>0</v>
      </c>
      <c r="FU119" s="159">
        <v>0</v>
      </c>
      <c r="FV119" s="159">
        <v>0</v>
      </c>
      <c r="FW119" s="159">
        <v>0</v>
      </c>
      <c r="FX119" s="159">
        <v>0</v>
      </c>
      <c r="FY119" s="159">
        <v>0</v>
      </c>
      <c r="FZ119" s="159">
        <v>0</v>
      </c>
      <c r="GA119" s="159">
        <v>0</v>
      </c>
      <c r="GB119" s="159">
        <v>0</v>
      </c>
      <c r="GC119" s="159">
        <v>0</v>
      </c>
      <c r="GD119" s="159">
        <v>0</v>
      </c>
      <c r="GE119" s="159">
        <v>0</v>
      </c>
      <c r="GF119" s="159">
        <v>0</v>
      </c>
      <c r="GG119" s="159">
        <v>0</v>
      </c>
      <c r="GH119" s="159">
        <v>0</v>
      </c>
      <c r="GI119" s="159">
        <v>3376021440.9895039</v>
      </c>
      <c r="GJ119" s="159">
        <v>0</v>
      </c>
      <c r="GK119" s="159">
        <v>0</v>
      </c>
      <c r="GL119" s="159">
        <v>0</v>
      </c>
      <c r="GM119" s="159">
        <v>0</v>
      </c>
      <c r="GN119" s="159">
        <v>0</v>
      </c>
      <c r="GO119" s="159">
        <v>0</v>
      </c>
      <c r="GP119" s="159">
        <v>0</v>
      </c>
      <c r="GQ119" s="159">
        <v>3376021440.9895039</v>
      </c>
      <c r="GR119" s="159">
        <v>427032785</v>
      </c>
      <c r="GS119" s="159">
        <v>0</v>
      </c>
      <c r="GT119" s="159">
        <v>0</v>
      </c>
      <c r="GU119" s="159">
        <v>427032785</v>
      </c>
      <c r="GV119" s="159">
        <v>3803054225.9895039</v>
      </c>
      <c r="GW119" s="159">
        <v>3803054225.9895039</v>
      </c>
      <c r="GX119" s="160">
        <v>11960662414.727104</v>
      </c>
    </row>
    <row r="120" spans="1:206">
      <c r="A120" s="161">
        <v>459902500</v>
      </c>
      <c r="B120" s="156" t="s">
        <v>1162</v>
      </c>
      <c r="C120" s="157">
        <v>116</v>
      </c>
      <c r="D120" s="158" t="str">
        <f>_xlfn.XLOOKUP(C120,'[1]Estrategico f'!B:B,'[1]Estrategico f'!U:U,"",0)</f>
        <v>Sistemas de información implementados</v>
      </c>
      <c r="E120" s="158" t="str">
        <f>_xlfn.XLOOKUP(C120,'[1]Estrategico f'!B:B,'[1]Estrategico f'!V:V,"",0)</f>
        <v>Seguimiento plan de desarrollo</v>
      </c>
      <c r="F120" s="159">
        <v>465484000</v>
      </c>
      <c r="G120" s="159">
        <v>0</v>
      </c>
      <c r="H120" s="159">
        <v>0</v>
      </c>
      <c r="I120" s="159">
        <v>0</v>
      </c>
      <c r="J120" s="159">
        <v>0</v>
      </c>
      <c r="K120" s="159">
        <v>0</v>
      </c>
      <c r="L120" s="159">
        <v>0</v>
      </c>
      <c r="M120" s="159">
        <v>0</v>
      </c>
      <c r="N120" s="159">
        <v>465484000</v>
      </c>
      <c r="O120" s="159">
        <v>0</v>
      </c>
      <c r="P120" s="159">
        <v>0</v>
      </c>
      <c r="Q120" s="159">
        <v>0</v>
      </c>
      <c r="R120" s="159">
        <v>0</v>
      </c>
      <c r="S120" s="159">
        <v>465484000</v>
      </c>
      <c r="T120" s="159">
        <v>465484000</v>
      </c>
      <c r="U120" s="159">
        <v>0</v>
      </c>
      <c r="V120" s="159">
        <v>0</v>
      </c>
      <c r="W120" s="159">
        <v>0</v>
      </c>
      <c r="X120" s="159">
        <v>0</v>
      </c>
      <c r="Y120" s="159">
        <v>0</v>
      </c>
      <c r="Z120" s="159">
        <v>0</v>
      </c>
      <c r="AA120" s="159">
        <v>0</v>
      </c>
      <c r="AB120" s="159">
        <v>465484000</v>
      </c>
      <c r="AC120" s="159">
        <v>0</v>
      </c>
      <c r="AD120" s="159">
        <v>0</v>
      </c>
      <c r="AE120" s="159">
        <v>0</v>
      </c>
      <c r="AF120" s="159">
        <v>0</v>
      </c>
      <c r="AG120" s="159">
        <v>465484000</v>
      </c>
      <c r="AH120" s="159">
        <v>930968000</v>
      </c>
      <c r="AI120" s="159">
        <v>244379100</v>
      </c>
      <c r="AJ120" s="159">
        <v>0</v>
      </c>
      <c r="AK120" s="159">
        <v>0</v>
      </c>
      <c r="AL120" s="159">
        <v>0</v>
      </c>
      <c r="AM120" s="159">
        <v>0</v>
      </c>
      <c r="AN120" s="159">
        <v>0</v>
      </c>
      <c r="AO120" s="159">
        <v>0</v>
      </c>
      <c r="AP120" s="159">
        <v>0</v>
      </c>
      <c r="AQ120" s="159">
        <v>244379100</v>
      </c>
      <c r="AR120" s="159">
        <v>0</v>
      </c>
      <c r="AS120" s="159">
        <v>0</v>
      </c>
      <c r="AT120" s="159">
        <v>0</v>
      </c>
      <c r="AU120" s="159">
        <v>0</v>
      </c>
      <c r="AV120" s="159">
        <v>244379100</v>
      </c>
      <c r="AW120" s="159">
        <v>244379100</v>
      </c>
      <c r="AX120" s="159">
        <v>0</v>
      </c>
      <c r="AY120" s="159">
        <v>0</v>
      </c>
      <c r="AZ120" s="159">
        <v>0</v>
      </c>
      <c r="BA120" s="159">
        <v>0</v>
      </c>
      <c r="BB120" s="159">
        <v>0</v>
      </c>
      <c r="BC120" s="159">
        <v>0</v>
      </c>
      <c r="BD120" s="159">
        <v>0</v>
      </c>
      <c r="BE120" s="159">
        <v>244379100</v>
      </c>
      <c r="BF120" s="159">
        <v>0</v>
      </c>
      <c r="BG120" s="159">
        <v>0</v>
      </c>
      <c r="BH120" s="159">
        <v>0</v>
      </c>
      <c r="BI120" s="159">
        <v>0</v>
      </c>
      <c r="BJ120" s="159">
        <v>244379100</v>
      </c>
      <c r="BK120" s="159">
        <v>244379100</v>
      </c>
      <c r="BL120" s="159">
        <v>0</v>
      </c>
      <c r="BM120" s="159">
        <v>0</v>
      </c>
      <c r="BN120" s="159">
        <v>0</v>
      </c>
      <c r="BO120" s="159">
        <v>0</v>
      </c>
      <c r="BP120" s="159">
        <v>0</v>
      </c>
      <c r="BQ120" s="159">
        <v>0</v>
      </c>
      <c r="BR120" s="159">
        <v>0</v>
      </c>
      <c r="BS120" s="159">
        <v>244379100</v>
      </c>
      <c r="BT120" s="159">
        <v>0</v>
      </c>
      <c r="BU120" s="159">
        <v>0</v>
      </c>
      <c r="BV120" s="159">
        <v>0</v>
      </c>
      <c r="BW120" s="159">
        <v>0</v>
      </c>
      <c r="BX120" s="159">
        <v>244379100</v>
      </c>
      <c r="BY120" s="159">
        <v>244379100</v>
      </c>
      <c r="BZ120" s="159">
        <v>0</v>
      </c>
      <c r="CA120" s="159">
        <v>0</v>
      </c>
      <c r="CB120" s="159">
        <v>0</v>
      </c>
      <c r="CC120" s="159">
        <v>0</v>
      </c>
      <c r="CD120" s="159">
        <v>0</v>
      </c>
      <c r="CE120" s="159">
        <v>0</v>
      </c>
      <c r="CF120" s="159">
        <v>0</v>
      </c>
      <c r="CG120" s="159">
        <v>244379100</v>
      </c>
      <c r="CH120" s="159">
        <v>0</v>
      </c>
      <c r="CI120" s="159">
        <v>0</v>
      </c>
      <c r="CJ120" s="159">
        <v>0</v>
      </c>
      <c r="CK120" s="159">
        <v>0</v>
      </c>
      <c r="CL120" s="159">
        <v>244379100</v>
      </c>
      <c r="CM120" s="159">
        <v>977516400</v>
      </c>
      <c r="CN120" s="159">
        <v>256598055</v>
      </c>
      <c r="CO120" s="159">
        <v>0</v>
      </c>
      <c r="CP120" s="159">
        <v>0</v>
      </c>
      <c r="CQ120" s="159">
        <v>0</v>
      </c>
      <c r="CR120" s="159">
        <v>0</v>
      </c>
      <c r="CS120" s="159">
        <v>0</v>
      </c>
      <c r="CT120" s="159">
        <v>0</v>
      </c>
      <c r="CU120" s="159">
        <v>0</v>
      </c>
      <c r="CV120" s="159">
        <v>256598055</v>
      </c>
      <c r="CW120" s="159">
        <v>0</v>
      </c>
      <c r="CX120" s="159">
        <v>0</v>
      </c>
      <c r="CY120" s="159" t="s">
        <v>931</v>
      </c>
      <c r="CZ120" s="159">
        <v>0</v>
      </c>
      <c r="DA120" s="159">
        <v>256598055</v>
      </c>
      <c r="DB120" s="159">
        <v>256598055</v>
      </c>
      <c r="DC120" s="159">
        <v>0</v>
      </c>
      <c r="DD120" s="159">
        <v>0</v>
      </c>
      <c r="DE120" s="159">
        <v>0</v>
      </c>
      <c r="DF120" s="159">
        <v>0</v>
      </c>
      <c r="DG120" s="159">
        <v>0</v>
      </c>
      <c r="DH120" s="159">
        <v>0</v>
      </c>
      <c r="DI120" s="159">
        <v>0</v>
      </c>
      <c r="DJ120" s="159">
        <v>256598055</v>
      </c>
      <c r="DL120" s="159">
        <v>0</v>
      </c>
      <c r="DM120" s="159">
        <v>0</v>
      </c>
      <c r="DN120" s="159">
        <v>0</v>
      </c>
      <c r="DO120" s="159">
        <v>256598055</v>
      </c>
      <c r="DP120" s="159">
        <v>256598055</v>
      </c>
      <c r="DQ120" s="159">
        <v>0</v>
      </c>
      <c r="DR120" s="159">
        <v>0</v>
      </c>
      <c r="DS120" s="159">
        <v>0</v>
      </c>
      <c r="DT120" s="159">
        <v>0</v>
      </c>
      <c r="DU120" s="159">
        <v>0</v>
      </c>
      <c r="DV120" s="159">
        <v>0</v>
      </c>
      <c r="DW120" s="159">
        <v>0</v>
      </c>
      <c r="DX120" s="159">
        <v>256598055</v>
      </c>
      <c r="DY120" s="159">
        <v>0</v>
      </c>
      <c r="DZ120" s="159">
        <v>0</v>
      </c>
      <c r="EA120" s="159">
        <v>0</v>
      </c>
      <c r="EB120" s="159">
        <v>0</v>
      </c>
      <c r="EC120" s="159">
        <v>256598055</v>
      </c>
      <c r="ED120" s="159">
        <v>256598055</v>
      </c>
      <c r="EE120" s="159">
        <v>0</v>
      </c>
      <c r="EF120" s="159">
        <v>0</v>
      </c>
      <c r="EG120" s="159">
        <v>0</v>
      </c>
      <c r="EH120" s="159">
        <v>0</v>
      </c>
      <c r="EI120" s="159">
        <v>0</v>
      </c>
      <c r="EJ120" s="159">
        <v>0</v>
      </c>
      <c r="EK120" s="159">
        <v>0</v>
      </c>
      <c r="EL120" s="159">
        <v>256598055</v>
      </c>
      <c r="EM120" s="159">
        <v>0</v>
      </c>
      <c r="EN120" s="159">
        <v>0</v>
      </c>
      <c r="EO120" s="159">
        <v>0</v>
      </c>
      <c r="EP120" s="159">
        <v>0</v>
      </c>
      <c r="EQ120" s="159">
        <v>256598055</v>
      </c>
      <c r="ER120" s="159">
        <v>1026392220</v>
      </c>
      <c r="ES120" s="159">
        <v>269427957.75</v>
      </c>
      <c r="ET120" s="159">
        <v>0</v>
      </c>
      <c r="EU120" s="159">
        <v>0</v>
      </c>
      <c r="EV120" s="159">
        <v>0</v>
      </c>
      <c r="EW120" s="159">
        <v>0</v>
      </c>
      <c r="EX120" s="159">
        <v>0</v>
      </c>
      <c r="EY120" s="159">
        <v>0</v>
      </c>
      <c r="EZ120" s="159">
        <v>0</v>
      </c>
      <c r="FA120" s="159">
        <v>269427957.75</v>
      </c>
      <c r="FB120" s="159">
        <v>0</v>
      </c>
      <c r="FC120" s="159">
        <v>0</v>
      </c>
      <c r="FD120" s="159">
        <v>0</v>
      </c>
      <c r="FE120" s="159">
        <v>0</v>
      </c>
      <c r="FF120" s="159">
        <v>269427957.75</v>
      </c>
      <c r="FG120" s="159">
        <v>269427957.75</v>
      </c>
      <c r="FH120" s="159">
        <v>0</v>
      </c>
      <c r="FI120" s="159">
        <v>0</v>
      </c>
      <c r="FJ120" s="159">
        <v>0</v>
      </c>
      <c r="FK120" s="159">
        <v>0</v>
      </c>
      <c r="FL120" s="159">
        <v>0</v>
      </c>
      <c r="FM120" s="159">
        <v>0</v>
      </c>
      <c r="FN120" s="159">
        <v>0</v>
      </c>
      <c r="FO120" s="159">
        <v>269427957.75</v>
      </c>
      <c r="FQ120" s="159">
        <v>0</v>
      </c>
      <c r="FR120" s="159">
        <v>0</v>
      </c>
      <c r="FS120" s="159">
        <v>0</v>
      </c>
      <c r="FT120" s="159">
        <v>269427957.75</v>
      </c>
      <c r="FU120" s="159">
        <v>269427957.75</v>
      </c>
      <c r="FV120" s="159">
        <v>0</v>
      </c>
      <c r="FW120" s="159">
        <v>0</v>
      </c>
      <c r="FX120" s="159">
        <v>0</v>
      </c>
      <c r="FY120" s="159">
        <v>0</v>
      </c>
      <c r="FZ120" s="159">
        <v>0</v>
      </c>
      <c r="GA120" s="159">
        <v>0</v>
      </c>
      <c r="GB120" s="159">
        <v>0</v>
      </c>
      <c r="GC120" s="159">
        <v>269427957.75</v>
      </c>
      <c r="GD120" s="159">
        <v>0</v>
      </c>
      <c r="GE120" s="159">
        <v>0</v>
      </c>
      <c r="GF120" s="159">
        <v>0</v>
      </c>
      <c r="GG120" s="159">
        <v>0</v>
      </c>
      <c r="GH120" s="159">
        <v>269427957.75</v>
      </c>
      <c r="GI120" s="159">
        <v>269427957.75</v>
      </c>
      <c r="GJ120" s="159">
        <v>0</v>
      </c>
      <c r="GK120" s="159">
        <v>0</v>
      </c>
      <c r="GL120" s="159">
        <v>0</v>
      </c>
      <c r="GM120" s="159">
        <v>0</v>
      </c>
      <c r="GN120" s="159">
        <v>0</v>
      </c>
      <c r="GO120" s="159">
        <v>0</v>
      </c>
      <c r="GP120" s="159">
        <v>0</v>
      </c>
      <c r="GQ120" s="159">
        <v>269427957.75</v>
      </c>
      <c r="GR120" s="159">
        <v>0</v>
      </c>
      <c r="GS120" s="159">
        <v>0</v>
      </c>
      <c r="GT120" s="159">
        <v>0</v>
      </c>
      <c r="GU120" s="159">
        <v>0</v>
      </c>
      <c r="GV120" s="159">
        <v>269427957.75</v>
      </c>
      <c r="GW120" s="159">
        <v>1077711831</v>
      </c>
      <c r="GX120" s="160">
        <v>4012588451</v>
      </c>
    </row>
    <row r="121" spans="1:206" ht="43.2">
      <c r="A121" s="161">
        <v>459902300</v>
      </c>
      <c r="B121" s="156" t="s">
        <v>1162</v>
      </c>
      <c r="C121" s="157">
        <v>117</v>
      </c>
      <c r="D121" s="158" t="str">
        <f>_xlfn.XLOOKUP(C121,'[1]Estrategico f'!B:B,'[1]Estrategico f'!U:U,"",0)</f>
        <v>Sistema de Gestión implementado</v>
      </c>
      <c r="E121" s="158" t="str">
        <f>_xlfn.XLOOKUP(C121,'[1]Estrategico f'!B:B,'[1]Estrategico f'!V:V,"",0)</f>
        <v>Modelo Integrado de Planeación y Gestión para el desempeño, enfocados en la eficiencia y eficacia, a través de estrategias propias del modelo, con el seguimiento y monitoreo.</v>
      </c>
      <c r="F121" s="159">
        <v>299893645</v>
      </c>
      <c r="G121" s="159">
        <v>0</v>
      </c>
      <c r="H121" s="159">
        <v>0</v>
      </c>
      <c r="I121" s="159">
        <v>0</v>
      </c>
      <c r="J121" s="159">
        <v>0</v>
      </c>
      <c r="K121" s="159">
        <v>0</v>
      </c>
      <c r="L121" s="159">
        <v>0</v>
      </c>
      <c r="M121" s="159">
        <v>0</v>
      </c>
      <c r="N121" s="159">
        <v>299893645</v>
      </c>
      <c r="O121" s="159">
        <v>0</v>
      </c>
      <c r="P121" s="159">
        <v>0</v>
      </c>
      <c r="Q121" s="159">
        <v>0</v>
      </c>
      <c r="R121" s="159">
        <v>0</v>
      </c>
      <c r="S121" s="159">
        <v>299893645</v>
      </c>
      <c r="T121" s="159">
        <v>299893645</v>
      </c>
      <c r="U121" s="159">
        <v>0</v>
      </c>
      <c r="V121" s="159">
        <v>0</v>
      </c>
      <c r="W121" s="159">
        <v>0</v>
      </c>
      <c r="X121" s="159">
        <v>0</v>
      </c>
      <c r="Y121" s="159">
        <v>0</v>
      </c>
      <c r="Z121" s="159">
        <v>0</v>
      </c>
      <c r="AA121" s="159">
        <v>0</v>
      </c>
      <c r="AB121" s="159">
        <v>299893645</v>
      </c>
      <c r="AC121" s="159">
        <v>0</v>
      </c>
      <c r="AD121" s="159">
        <v>0</v>
      </c>
      <c r="AE121" s="159">
        <v>0</v>
      </c>
      <c r="AF121" s="159">
        <v>0</v>
      </c>
      <c r="AG121" s="159">
        <v>299893645</v>
      </c>
      <c r="AH121" s="159">
        <v>599787290</v>
      </c>
      <c r="AI121" s="159">
        <v>101184500</v>
      </c>
      <c r="AJ121" s="159">
        <v>0</v>
      </c>
      <c r="AK121" s="159">
        <v>0</v>
      </c>
      <c r="AL121" s="159">
        <v>0</v>
      </c>
      <c r="AM121" s="159">
        <v>0</v>
      </c>
      <c r="AN121" s="159">
        <v>0</v>
      </c>
      <c r="AO121" s="159">
        <v>0</v>
      </c>
      <c r="AP121" s="159">
        <v>0</v>
      </c>
      <c r="AQ121" s="159">
        <v>101184500</v>
      </c>
      <c r="AR121" s="159">
        <v>0</v>
      </c>
      <c r="AS121" s="159">
        <v>0</v>
      </c>
      <c r="AT121" s="159">
        <v>0</v>
      </c>
      <c r="AU121" s="159">
        <v>0</v>
      </c>
      <c r="AV121" s="159">
        <v>101184500</v>
      </c>
      <c r="AW121" s="159">
        <v>201184500</v>
      </c>
      <c r="AX121" s="159">
        <v>0</v>
      </c>
      <c r="AY121" s="159">
        <v>0</v>
      </c>
      <c r="AZ121" s="159">
        <v>0</v>
      </c>
      <c r="BA121" s="159">
        <v>0</v>
      </c>
      <c r="BB121" s="159">
        <v>0</v>
      </c>
      <c r="BC121" s="159">
        <v>0</v>
      </c>
      <c r="BD121" s="159">
        <v>0</v>
      </c>
      <c r="BE121" s="159">
        <v>201184500</v>
      </c>
      <c r="BF121" s="159">
        <v>0</v>
      </c>
      <c r="BG121" s="159">
        <v>0</v>
      </c>
      <c r="BH121" s="159">
        <v>100000000</v>
      </c>
      <c r="BI121" s="159">
        <v>100000000</v>
      </c>
      <c r="BJ121" s="159">
        <v>301184500</v>
      </c>
      <c r="BK121" s="159">
        <v>201184500</v>
      </c>
      <c r="BL121" s="159">
        <v>0</v>
      </c>
      <c r="BM121" s="159">
        <v>0</v>
      </c>
      <c r="BN121" s="159">
        <v>0</v>
      </c>
      <c r="BO121" s="159">
        <v>0</v>
      </c>
      <c r="BP121" s="159">
        <v>0</v>
      </c>
      <c r="BQ121" s="159">
        <v>0</v>
      </c>
      <c r="BR121" s="159">
        <v>0</v>
      </c>
      <c r="BS121" s="159">
        <v>201184500</v>
      </c>
      <c r="BT121" s="159">
        <v>0</v>
      </c>
      <c r="BU121" s="159">
        <v>0</v>
      </c>
      <c r="BW121" s="159">
        <v>0</v>
      </c>
      <c r="BX121" s="159">
        <v>201184500</v>
      </c>
      <c r="BY121" s="159">
        <v>201184500</v>
      </c>
      <c r="BZ121" s="159">
        <v>0</v>
      </c>
      <c r="CA121" s="159">
        <v>0</v>
      </c>
      <c r="CB121" s="159">
        <v>0</v>
      </c>
      <c r="CC121" s="159">
        <v>0</v>
      </c>
      <c r="CD121" s="159">
        <v>0</v>
      </c>
      <c r="CE121" s="159">
        <v>0</v>
      </c>
      <c r="CF121" s="159">
        <v>0</v>
      </c>
      <c r="CG121" s="159">
        <v>201184500</v>
      </c>
      <c r="CH121" s="159">
        <v>0</v>
      </c>
      <c r="CI121" s="159">
        <v>0</v>
      </c>
      <c r="CK121" s="159">
        <v>0</v>
      </c>
      <c r="CL121" s="159">
        <v>201184500</v>
      </c>
      <c r="CM121" s="159">
        <v>804738000</v>
      </c>
      <c r="CN121" s="159">
        <v>221302950</v>
      </c>
      <c r="CO121" s="159">
        <v>0</v>
      </c>
      <c r="CP121" s="159">
        <v>0</v>
      </c>
      <c r="CQ121" s="159">
        <v>0</v>
      </c>
      <c r="CR121" s="159">
        <v>0</v>
      </c>
      <c r="CS121" s="159">
        <v>0</v>
      </c>
      <c r="CT121" s="159">
        <v>0</v>
      </c>
      <c r="CU121" s="159">
        <v>0</v>
      </c>
      <c r="CV121" s="159">
        <v>221302950</v>
      </c>
      <c r="CW121" s="159">
        <v>0</v>
      </c>
      <c r="CX121" s="159">
        <v>0</v>
      </c>
      <c r="CY121" s="159" t="s">
        <v>931</v>
      </c>
      <c r="CZ121" s="159">
        <v>0</v>
      </c>
      <c r="DA121" s="159">
        <v>221302950</v>
      </c>
      <c r="DB121" s="159">
        <v>221302950</v>
      </c>
      <c r="DC121" s="159">
        <v>0</v>
      </c>
      <c r="DD121" s="159">
        <v>0</v>
      </c>
      <c r="DE121" s="159">
        <v>0</v>
      </c>
      <c r="DF121" s="159">
        <v>0</v>
      </c>
      <c r="DG121" s="159">
        <v>0</v>
      </c>
      <c r="DH121" s="159">
        <v>0</v>
      </c>
      <c r="DI121" s="159">
        <v>0</v>
      </c>
      <c r="DJ121" s="159">
        <v>221302950</v>
      </c>
      <c r="DK121" s="159">
        <v>0</v>
      </c>
      <c r="DL121" s="159">
        <v>0</v>
      </c>
      <c r="DM121" s="159">
        <v>0</v>
      </c>
      <c r="DN121" s="159">
        <v>0</v>
      </c>
      <c r="DO121" s="159">
        <v>221302950</v>
      </c>
      <c r="DP121" s="159">
        <v>221302950</v>
      </c>
      <c r="DQ121" s="159">
        <v>0</v>
      </c>
      <c r="DR121" s="159">
        <v>0</v>
      </c>
      <c r="DS121" s="159">
        <v>0</v>
      </c>
      <c r="DT121" s="159">
        <v>0</v>
      </c>
      <c r="DU121" s="159">
        <v>0</v>
      </c>
      <c r="DV121" s="159">
        <v>0</v>
      </c>
      <c r="DW121" s="159">
        <v>0</v>
      </c>
      <c r="DX121" s="159">
        <v>221302950</v>
      </c>
      <c r="DY121" s="159">
        <v>0</v>
      </c>
      <c r="DZ121" s="159">
        <v>0</v>
      </c>
      <c r="EA121" s="159">
        <v>0</v>
      </c>
      <c r="EB121" s="159">
        <v>0</v>
      </c>
      <c r="EC121" s="159">
        <v>221302950</v>
      </c>
      <c r="ED121" s="159">
        <v>221302950</v>
      </c>
      <c r="EE121" s="159">
        <v>0</v>
      </c>
      <c r="EF121" s="159">
        <v>0</v>
      </c>
      <c r="EG121" s="159">
        <v>0</v>
      </c>
      <c r="EH121" s="159">
        <v>0</v>
      </c>
      <c r="EI121" s="159">
        <v>0</v>
      </c>
      <c r="EJ121" s="159">
        <v>0</v>
      </c>
      <c r="EK121" s="159">
        <v>0</v>
      </c>
      <c r="EL121" s="159">
        <v>221302950</v>
      </c>
      <c r="EM121" s="159">
        <v>0</v>
      </c>
      <c r="EN121" s="159">
        <v>0</v>
      </c>
      <c r="EO121" s="159">
        <v>0</v>
      </c>
      <c r="EP121" s="159">
        <v>0</v>
      </c>
      <c r="EQ121" s="159">
        <v>221302950</v>
      </c>
      <c r="ER121" s="159">
        <v>885211800</v>
      </c>
      <c r="ES121" s="159">
        <v>30087255</v>
      </c>
      <c r="ET121" s="159">
        <v>0</v>
      </c>
      <c r="EU121" s="159">
        <v>0</v>
      </c>
      <c r="EV121" s="159">
        <v>0</v>
      </c>
      <c r="EW121" s="159">
        <v>0</v>
      </c>
      <c r="EX121" s="159">
        <v>0</v>
      </c>
      <c r="EY121" s="159">
        <v>0</v>
      </c>
      <c r="EZ121" s="159">
        <v>0</v>
      </c>
      <c r="FA121" s="159">
        <v>30087255</v>
      </c>
      <c r="FB121" s="159">
        <v>0</v>
      </c>
      <c r="FC121" s="159">
        <v>0</v>
      </c>
      <c r="FD121" s="159">
        <v>0</v>
      </c>
      <c r="FE121" s="159">
        <v>0</v>
      </c>
      <c r="FF121" s="159">
        <v>30087255</v>
      </c>
      <c r="FG121" s="159">
        <v>30087255</v>
      </c>
      <c r="FH121" s="159">
        <v>0</v>
      </c>
      <c r="FI121" s="159">
        <v>0</v>
      </c>
      <c r="FJ121" s="159">
        <v>0</v>
      </c>
      <c r="FK121" s="159">
        <v>0</v>
      </c>
      <c r="FL121" s="159">
        <v>0</v>
      </c>
      <c r="FM121" s="159">
        <v>0</v>
      </c>
      <c r="FN121" s="159">
        <v>0</v>
      </c>
      <c r="FO121" s="159">
        <v>30087255</v>
      </c>
      <c r="FP121" s="159">
        <v>0</v>
      </c>
      <c r="FQ121" s="159">
        <v>0</v>
      </c>
      <c r="FR121" s="159">
        <v>0</v>
      </c>
      <c r="FS121" s="159">
        <v>0</v>
      </c>
      <c r="FT121" s="159">
        <v>30087255</v>
      </c>
      <c r="FU121" s="159">
        <v>30087255</v>
      </c>
      <c r="FV121" s="159">
        <v>0</v>
      </c>
      <c r="FW121" s="159">
        <v>0</v>
      </c>
      <c r="FX121" s="159">
        <v>0</v>
      </c>
      <c r="FY121" s="159">
        <v>0</v>
      </c>
      <c r="FZ121" s="159">
        <v>0</v>
      </c>
      <c r="GA121" s="159">
        <v>0</v>
      </c>
      <c r="GB121" s="159">
        <v>0</v>
      </c>
      <c r="GC121" s="159">
        <v>30087255</v>
      </c>
      <c r="GD121" s="159">
        <v>0</v>
      </c>
      <c r="GE121" s="159">
        <v>0</v>
      </c>
      <c r="GF121" s="159">
        <v>0</v>
      </c>
      <c r="GG121" s="159">
        <v>0</v>
      </c>
      <c r="GH121" s="159">
        <v>30087255</v>
      </c>
      <c r="GI121" s="159">
        <v>30087255</v>
      </c>
      <c r="GJ121" s="159">
        <v>0</v>
      </c>
      <c r="GK121" s="159">
        <v>0</v>
      </c>
      <c r="GL121" s="159">
        <v>0</v>
      </c>
      <c r="GM121" s="159">
        <v>0</v>
      </c>
      <c r="GN121" s="159">
        <v>0</v>
      </c>
      <c r="GO121" s="159">
        <v>0</v>
      </c>
      <c r="GP121" s="159">
        <v>0</v>
      </c>
      <c r="GQ121" s="159">
        <v>30087255</v>
      </c>
      <c r="GR121" s="159">
        <v>0</v>
      </c>
      <c r="GS121" s="159">
        <v>0</v>
      </c>
      <c r="GT121" s="159">
        <v>0</v>
      </c>
      <c r="GU121" s="159">
        <v>0</v>
      </c>
      <c r="GV121" s="159">
        <v>30087255</v>
      </c>
      <c r="GW121" s="159">
        <v>120349020</v>
      </c>
      <c r="GX121" s="160">
        <v>2410086110</v>
      </c>
    </row>
    <row r="122" spans="1:206" ht="28.8">
      <c r="A122" s="161">
        <v>40103701</v>
      </c>
      <c r="B122" s="156" t="s">
        <v>1162</v>
      </c>
      <c r="C122" s="157">
        <v>118</v>
      </c>
      <c r="D122" s="158" t="str">
        <f>_xlfn.XLOOKUP(C122,'[1]Estrategico f'!B:B,'[1]Estrategico f'!U:U,"",0)</f>
        <v>Cuadros de resultados para la temática de pobreza y condiciones de vida publicados</v>
      </c>
      <c r="E122" s="158" t="str">
        <f>_xlfn.XLOOKUP(C122,'[1]Estrategico f'!B:B,'[1]Estrategico f'!V:V,"",0)</f>
        <v>Boletines pobreza ODS</v>
      </c>
      <c r="F122" s="159">
        <v>0</v>
      </c>
      <c r="G122" s="159">
        <v>0</v>
      </c>
      <c r="H122" s="159">
        <v>0</v>
      </c>
      <c r="I122" s="159">
        <v>0</v>
      </c>
      <c r="J122" s="159">
        <v>0</v>
      </c>
      <c r="K122" s="159">
        <v>0</v>
      </c>
      <c r="L122" s="159">
        <v>0</v>
      </c>
      <c r="M122" s="159">
        <v>0</v>
      </c>
      <c r="N122" s="159">
        <v>0</v>
      </c>
      <c r="O122" s="159">
        <v>0</v>
      </c>
      <c r="P122" s="159">
        <v>0</v>
      </c>
      <c r="Q122" s="159">
        <v>0</v>
      </c>
      <c r="R122" s="159">
        <v>0</v>
      </c>
      <c r="S122" s="159">
        <v>0</v>
      </c>
      <c r="T122" s="159">
        <v>268936000</v>
      </c>
      <c r="U122" s="159">
        <v>0</v>
      </c>
      <c r="V122" s="159">
        <v>0</v>
      </c>
      <c r="W122" s="159">
        <v>0</v>
      </c>
      <c r="X122" s="159">
        <v>0</v>
      </c>
      <c r="Y122" s="159">
        <v>0</v>
      </c>
      <c r="Z122" s="159">
        <v>0</v>
      </c>
      <c r="AA122" s="159">
        <v>0</v>
      </c>
      <c r="AB122" s="159">
        <v>268936000</v>
      </c>
      <c r="AC122" s="159">
        <v>0</v>
      </c>
      <c r="AD122" s="159">
        <v>0</v>
      </c>
      <c r="AE122" s="159">
        <v>0</v>
      </c>
      <c r="AF122" s="159">
        <v>0</v>
      </c>
      <c r="AG122" s="159">
        <v>268936000</v>
      </c>
      <c r="AH122" s="159">
        <v>268936000</v>
      </c>
      <c r="AI122" s="159">
        <v>0</v>
      </c>
      <c r="AJ122" s="159">
        <v>0</v>
      </c>
      <c r="AK122" s="159">
        <v>0</v>
      </c>
      <c r="AL122" s="159">
        <v>0</v>
      </c>
      <c r="AM122" s="159">
        <v>0</v>
      </c>
      <c r="AN122" s="159">
        <v>0</v>
      </c>
      <c r="AO122" s="159">
        <v>0</v>
      </c>
      <c r="AP122" s="159">
        <v>0</v>
      </c>
      <c r="AQ122" s="159">
        <v>0</v>
      </c>
      <c r="AR122" s="159">
        <v>0</v>
      </c>
      <c r="AS122" s="159">
        <v>0</v>
      </c>
      <c r="AT122" s="159">
        <v>0</v>
      </c>
      <c r="AU122" s="159">
        <v>0</v>
      </c>
      <c r="AV122" s="159">
        <v>0</v>
      </c>
      <c r="AW122" s="159">
        <v>0</v>
      </c>
      <c r="AX122" s="159">
        <v>0</v>
      </c>
      <c r="AY122" s="159">
        <v>0</v>
      </c>
      <c r="AZ122" s="159">
        <v>0</v>
      </c>
      <c r="BA122" s="159">
        <v>0</v>
      </c>
      <c r="BB122" s="159">
        <v>0</v>
      </c>
      <c r="BC122" s="159">
        <v>0</v>
      </c>
      <c r="BD122" s="159">
        <v>0</v>
      </c>
      <c r="BE122" s="159">
        <v>0</v>
      </c>
      <c r="BF122" s="159">
        <v>0</v>
      </c>
      <c r="BG122" s="159">
        <v>0</v>
      </c>
      <c r="BH122" s="159">
        <v>0</v>
      </c>
      <c r="BI122" s="159">
        <v>0</v>
      </c>
      <c r="BJ122" s="159">
        <v>0</v>
      </c>
      <c r="BK122" s="159">
        <v>0</v>
      </c>
      <c r="BL122" s="159">
        <v>0</v>
      </c>
      <c r="BM122" s="159">
        <v>0</v>
      </c>
      <c r="BN122" s="159">
        <v>0</v>
      </c>
      <c r="BO122" s="159">
        <v>0</v>
      </c>
      <c r="BP122" s="159">
        <v>0</v>
      </c>
      <c r="BQ122" s="159">
        <v>0</v>
      </c>
      <c r="BR122" s="159">
        <v>0</v>
      </c>
      <c r="BS122" s="159">
        <v>0</v>
      </c>
      <c r="BT122" s="159">
        <v>0</v>
      </c>
      <c r="BU122" s="159">
        <v>0</v>
      </c>
      <c r="BV122" s="159">
        <v>0</v>
      </c>
      <c r="BW122" s="159">
        <v>0</v>
      </c>
      <c r="BX122" s="159">
        <v>0</v>
      </c>
      <c r="BY122" s="159">
        <v>395182200</v>
      </c>
      <c r="BZ122" s="159">
        <v>0</v>
      </c>
      <c r="CA122" s="159">
        <v>0</v>
      </c>
      <c r="CB122" s="159">
        <v>0</v>
      </c>
      <c r="CC122" s="159">
        <v>0</v>
      </c>
      <c r="CD122" s="159">
        <v>0</v>
      </c>
      <c r="CE122" s="159">
        <v>0</v>
      </c>
      <c r="CF122" s="159">
        <v>0</v>
      </c>
      <c r="CG122" s="159">
        <v>395182200</v>
      </c>
      <c r="CH122" s="159">
        <v>0</v>
      </c>
      <c r="CI122" s="159">
        <v>0</v>
      </c>
      <c r="CJ122" s="159">
        <v>0</v>
      </c>
      <c r="CK122" s="159">
        <v>0</v>
      </c>
      <c r="CL122" s="159">
        <v>395182200</v>
      </c>
      <c r="CM122" s="159">
        <v>395182200</v>
      </c>
      <c r="CN122" s="159">
        <v>0</v>
      </c>
      <c r="CO122" s="159">
        <v>0</v>
      </c>
      <c r="CP122" s="159">
        <v>0</v>
      </c>
      <c r="CQ122" s="159">
        <v>0</v>
      </c>
      <c r="CR122" s="159">
        <v>0</v>
      </c>
      <c r="CS122" s="159">
        <v>0</v>
      </c>
      <c r="CT122" s="159">
        <v>0</v>
      </c>
      <c r="CU122" s="159">
        <v>0</v>
      </c>
      <c r="CV122" s="159">
        <v>0</v>
      </c>
      <c r="CW122" s="159">
        <v>0</v>
      </c>
      <c r="CX122" s="159">
        <v>0</v>
      </c>
      <c r="CY122" s="159" t="s">
        <v>931</v>
      </c>
      <c r="CZ122" s="159">
        <v>0</v>
      </c>
      <c r="DA122" s="159">
        <v>0</v>
      </c>
      <c r="DB122" s="159">
        <v>414941310</v>
      </c>
      <c r="DC122" s="159">
        <v>0</v>
      </c>
      <c r="DD122" s="159">
        <v>0</v>
      </c>
      <c r="DE122" s="159">
        <v>0</v>
      </c>
      <c r="DF122" s="159">
        <v>0</v>
      </c>
      <c r="DG122" s="159">
        <v>0</v>
      </c>
      <c r="DH122" s="159">
        <v>0</v>
      </c>
      <c r="DI122" s="159">
        <v>0</v>
      </c>
      <c r="DJ122" s="159">
        <v>414941310</v>
      </c>
      <c r="DK122" s="159">
        <v>0</v>
      </c>
      <c r="DL122" s="159">
        <v>0</v>
      </c>
      <c r="DM122" s="159">
        <v>0</v>
      </c>
      <c r="DN122" s="159">
        <v>0</v>
      </c>
      <c r="DO122" s="159">
        <v>414941310</v>
      </c>
      <c r="DP122" s="159">
        <v>0</v>
      </c>
      <c r="DQ122" s="159">
        <v>0</v>
      </c>
      <c r="DR122" s="159">
        <v>0</v>
      </c>
      <c r="DS122" s="159">
        <v>0</v>
      </c>
      <c r="DT122" s="159">
        <v>0</v>
      </c>
      <c r="DU122" s="159">
        <v>0</v>
      </c>
      <c r="DV122" s="159">
        <v>0</v>
      </c>
      <c r="DW122" s="159">
        <v>0</v>
      </c>
      <c r="DX122" s="159">
        <v>0</v>
      </c>
      <c r="DY122" s="159">
        <v>0</v>
      </c>
      <c r="DZ122" s="159">
        <v>0</v>
      </c>
      <c r="EA122" s="159">
        <v>0</v>
      </c>
      <c r="EB122" s="159">
        <v>0</v>
      </c>
      <c r="EC122" s="159">
        <v>0</v>
      </c>
      <c r="ED122" s="159">
        <v>0</v>
      </c>
      <c r="EE122" s="159">
        <v>0</v>
      </c>
      <c r="EF122" s="159">
        <v>0</v>
      </c>
      <c r="EG122" s="159">
        <v>0</v>
      </c>
      <c r="EH122" s="159">
        <v>0</v>
      </c>
      <c r="EI122" s="159">
        <v>0</v>
      </c>
      <c r="EJ122" s="159">
        <v>0</v>
      </c>
      <c r="EK122" s="159">
        <v>0</v>
      </c>
      <c r="EL122" s="159">
        <v>0</v>
      </c>
      <c r="EM122" s="159">
        <v>0</v>
      </c>
      <c r="EN122" s="159">
        <v>0</v>
      </c>
      <c r="EO122" s="159">
        <v>0</v>
      </c>
      <c r="EP122" s="159">
        <v>0</v>
      </c>
      <c r="EQ122" s="159">
        <v>0</v>
      </c>
      <c r="ER122" s="159">
        <v>414941310</v>
      </c>
      <c r="ES122" s="159">
        <v>0</v>
      </c>
      <c r="ET122" s="159">
        <v>0</v>
      </c>
      <c r="EU122" s="159">
        <v>0</v>
      </c>
      <c r="EV122" s="159">
        <v>0</v>
      </c>
      <c r="EW122" s="159">
        <v>0</v>
      </c>
      <c r="EX122" s="159">
        <v>0</v>
      </c>
      <c r="EY122" s="159">
        <v>0</v>
      </c>
      <c r="EZ122" s="159">
        <v>0</v>
      </c>
      <c r="FA122" s="159">
        <v>0</v>
      </c>
      <c r="FB122" s="159">
        <v>0</v>
      </c>
      <c r="FC122" s="159">
        <v>0</v>
      </c>
      <c r="FD122" s="159">
        <v>0</v>
      </c>
      <c r="FE122" s="159">
        <v>0</v>
      </c>
      <c r="FF122" s="159">
        <v>0</v>
      </c>
      <c r="FG122" s="159">
        <v>459641952</v>
      </c>
      <c r="FH122" s="159">
        <v>0</v>
      </c>
      <c r="FI122" s="159">
        <v>0</v>
      </c>
      <c r="FJ122" s="159">
        <v>0</v>
      </c>
      <c r="FK122" s="159">
        <v>0</v>
      </c>
      <c r="FL122" s="159">
        <v>0</v>
      </c>
      <c r="FM122" s="159">
        <v>0</v>
      </c>
      <c r="FN122" s="159">
        <v>0</v>
      </c>
      <c r="FO122" s="159">
        <v>459641952</v>
      </c>
      <c r="FP122" s="159">
        <v>0</v>
      </c>
      <c r="FQ122" s="159">
        <v>0</v>
      </c>
      <c r="FR122" s="159">
        <v>0</v>
      </c>
      <c r="FS122" s="159">
        <v>0</v>
      </c>
      <c r="FT122" s="159">
        <v>459641952</v>
      </c>
      <c r="FU122" s="159">
        <v>0</v>
      </c>
      <c r="FV122" s="159">
        <v>0</v>
      </c>
      <c r="FW122" s="159">
        <v>0</v>
      </c>
      <c r="FX122" s="159">
        <v>0</v>
      </c>
      <c r="FY122" s="159">
        <v>0</v>
      </c>
      <c r="FZ122" s="159">
        <v>0</v>
      </c>
      <c r="GA122" s="159">
        <v>0</v>
      </c>
      <c r="GB122" s="159">
        <v>0</v>
      </c>
      <c r="GC122" s="159">
        <v>0</v>
      </c>
      <c r="GD122" s="159">
        <v>0</v>
      </c>
      <c r="GE122" s="159">
        <v>0</v>
      </c>
      <c r="GF122" s="159">
        <v>0</v>
      </c>
      <c r="GG122" s="159">
        <v>0</v>
      </c>
      <c r="GH122" s="159">
        <v>0</v>
      </c>
      <c r="GI122" s="159">
        <v>0</v>
      </c>
      <c r="GJ122" s="159">
        <v>0</v>
      </c>
      <c r="GK122" s="159">
        <v>0</v>
      </c>
      <c r="GL122" s="159">
        <v>0</v>
      </c>
      <c r="GM122" s="159">
        <v>0</v>
      </c>
      <c r="GN122" s="159">
        <v>0</v>
      </c>
      <c r="GO122" s="159">
        <v>0</v>
      </c>
      <c r="GP122" s="159">
        <v>0</v>
      </c>
      <c r="GQ122" s="159">
        <v>0</v>
      </c>
      <c r="GR122" s="159">
        <v>0</v>
      </c>
      <c r="GS122" s="159">
        <v>0</v>
      </c>
      <c r="GT122" s="159">
        <v>0</v>
      </c>
      <c r="GU122" s="159">
        <v>0</v>
      </c>
      <c r="GV122" s="159">
        <v>0</v>
      </c>
      <c r="GW122" s="159">
        <v>459641952</v>
      </c>
      <c r="GX122" s="160">
        <v>1538701462</v>
      </c>
    </row>
    <row r="123" spans="1:206" ht="28.8">
      <c r="A123" s="156">
        <v>450200109</v>
      </c>
      <c r="B123" s="156" t="s">
        <v>1286</v>
      </c>
      <c r="C123" s="157">
        <v>119</v>
      </c>
      <c r="D123" s="158" t="str">
        <f>_xlfn.XLOOKUP(C123,'[1]Estrategico f'!B:B,'[1]Estrategico f'!U:U,"",0)</f>
        <v>Iniciativas organizativas de participación ciudadana promovidas</v>
      </c>
      <c r="E123" s="158" t="str">
        <f>_xlfn.XLOOKUP(C123,'[1]Estrategico f'!B:B,'[1]Estrategico f'!V:V,"",0)</f>
        <v>Realización de convites comunales que aporten al desarrollo de los territorios.</v>
      </c>
      <c r="F123" s="159">
        <v>75000000</v>
      </c>
      <c r="G123" s="159">
        <v>0</v>
      </c>
      <c r="H123" s="159">
        <v>0</v>
      </c>
      <c r="I123" s="159">
        <v>0</v>
      </c>
      <c r="J123" s="159">
        <v>0</v>
      </c>
      <c r="K123" s="159">
        <v>0</v>
      </c>
      <c r="L123" s="159">
        <v>0</v>
      </c>
      <c r="M123" s="159">
        <v>0</v>
      </c>
      <c r="N123" s="159">
        <v>75000000</v>
      </c>
      <c r="O123" s="159">
        <v>0</v>
      </c>
      <c r="P123" s="159">
        <v>0</v>
      </c>
      <c r="Q123" s="159">
        <v>675000000</v>
      </c>
      <c r="R123" s="159">
        <v>675000000</v>
      </c>
      <c r="S123" s="159">
        <v>750000000</v>
      </c>
      <c r="T123" s="159">
        <v>25000000</v>
      </c>
      <c r="U123" s="159">
        <v>0</v>
      </c>
      <c r="V123" s="159">
        <v>0</v>
      </c>
      <c r="W123" s="159">
        <v>0</v>
      </c>
      <c r="X123" s="159">
        <v>0</v>
      </c>
      <c r="Y123" s="159">
        <v>0</v>
      </c>
      <c r="Z123" s="159">
        <v>0</v>
      </c>
      <c r="AA123" s="159">
        <v>0</v>
      </c>
      <c r="AB123" s="159">
        <v>25000000</v>
      </c>
      <c r="AC123" s="159">
        <v>0</v>
      </c>
      <c r="AD123" s="159">
        <v>0</v>
      </c>
      <c r="AE123" s="159">
        <v>225000000</v>
      </c>
      <c r="AF123" s="159">
        <v>225000000</v>
      </c>
      <c r="AG123" s="159">
        <v>250000000</v>
      </c>
      <c r="AH123" s="159">
        <v>1000000000</v>
      </c>
      <c r="AI123" s="159">
        <v>25000000</v>
      </c>
      <c r="AJ123" s="159">
        <v>0</v>
      </c>
      <c r="AK123" s="159">
        <v>0</v>
      </c>
      <c r="AL123" s="159">
        <v>0</v>
      </c>
      <c r="AM123" s="159">
        <v>0</v>
      </c>
      <c r="AN123" s="159">
        <v>0</v>
      </c>
      <c r="AO123" s="159">
        <v>0</v>
      </c>
      <c r="AP123" s="159">
        <v>0</v>
      </c>
      <c r="AQ123" s="159">
        <v>25000000</v>
      </c>
      <c r="AR123" s="159">
        <v>0</v>
      </c>
      <c r="AS123" s="159">
        <v>0</v>
      </c>
      <c r="AT123" s="159">
        <v>225000000</v>
      </c>
      <c r="AU123" s="159">
        <v>225000000</v>
      </c>
      <c r="AV123" s="159">
        <v>250000000</v>
      </c>
      <c r="AW123" s="159">
        <v>25000000</v>
      </c>
      <c r="AX123" s="159">
        <v>0</v>
      </c>
      <c r="AY123" s="159">
        <v>0</v>
      </c>
      <c r="AZ123" s="159">
        <v>0</v>
      </c>
      <c r="BA123" s="159">
        <v>0</v>
      </c>
      <c r="BB123" s="159">
        <v>0</v>
      </c>
      <c r="BC123" s="159">
        <v>0</v>
      </c>
      <c r="BD123" s="159">
        <v>0</v>
      </c>
      <c r="BE123" s="159">
        <v>25000000</v>
      </c>
      <c r="BF123" s="159">
        <v>0</v>
      </c>
      <c r="BG123" s="159">
        <v>0</v>
      </c>
      <c r="BH123" s="159">
        <v>225000000</v>
      </c>
      <c r="BI123" s="159">
        <v>225000000</v>
      </c>
      <c r="BJ123" s="159">
        <v>250000000</v>
      </c>
      <c r="BK123" s="159">
        <v>25000000</v>
      </c>
      <c r="BL123" s="159">
        <v>0</v>
      </c>
      <c r="BM123" s="159">
        <v>0</v>
      </c>
      <c r="BN123" s="159">
        <v>0</v>
      </c>
      <c r="BO123" s="159">
        <v>0</v>
      </c>
      <c r="BP123" s="159">
        <v>0</v>
      </c>
      <c r="BQ123" s="159">
        <v>0</v>
      </c>
      <c r="BR123" s="159">
        <v>0</v>
      </c>
      <c r="BS123" s="159">
        <v>25000000</v>
      </c>
      <c r="BT123" s="159">
        <v>0</v>
      </c>
      <c r="BU123" s="159">
        <v>0</v>
      </c>
      <c r="BV123" s="159">
        <v>225000000</v>
      </c>
      <c r="BW123" s="159">
        <v>225000000</v>
      </c>
      <c r="BX123" s="159">
        <v>250000000</v>
      </c>
      <c r="BY123" s="159">
        <v>25000000</v>
      </c>
      <c r="BZ123" s="159">
        <v>0</v>
      </c>
      <c r="CA123" s="159">
        <v>0</v>
      </c>
      <c r="CB123" s="159">
        <v>0</v>
      </c>
      <c r="CC123" s="159">
        <v>0</v>
      </c>
      <c r="CD123" s="159">
        <v>0</v>
      </c>
      <c r="CE123" s="159">
        <v>0</v>
      </c>
      <c r="CF123" s="159">
        <v>0</v>
      </c>
      <c r="CG123" s="159">
        <v>25000000</v>
      </c>
      <c r="CH123" s="159">
        <v>0</v>
      </c>
      <c r="CI123" s="159">
        <v>0</v>
      </c>
      <c r="CJ123" s="159">
        <v>225000000</v>
      </c>
      <c r="CK123" s="159">
        <v>225000000</v>
      </c>
      <c r="CL123" s="159">
        <v>250000000</v>
      </c>
      <c r="CM123" s="159">
        <v>1000000000</v>
      </c>
      <c r="CN123" s="159">
        <v>25000000</v>
      </c>
      <c r="CO123" s="159">
        <v>0</v>
      </c>
      <c r="CP123" s="159">
        <v>0</v>
      </c>
      <c r="CQ123" s="159">
        <v>0</v>
      </c>
      <c r="CR123" s="159">
        <v>0</v>
      </c>
      <c r="CS123" s="159">
        <v>0</v>
      </c>
      <c r="CT123" s="159">
        <v>0</v>
      </c>
      <c r="CU123" s="159">
        <v>0</v>
      </c>
      <c r="CV123" s="159">
        <v>25000000</v>
      </c>
      <c r="CW123" s="159">
        <v>0</v>
      </c>
      <c r="CX123" s="159">
        <v>0</v>
      </c>
      <c r="CY123" s="159">
        <v>225000000</v>
      </c>
      <c r="CZ123" s="159">
        <v>225000000</v>
      </c>
      <c r="DA123" s="159">
        <v>250000000</v>
      </c>
      <c r="DB123" s="159">
        <v>25000000</v>
      </c>
      <c r="DC123" s="159">
        <v>0</v>
      </c>
      <c r="DD123" s="159">
        <v>0</v>
      </c>
      <c r="DE123" s="159">
        <v>0</v>
      </c>
      <c r="DF123" s="159">
        <v>0</v>
      </c>
      <c r="DG123" s="159">
        <v>0</v>
      </c>
      <c r="DH123" s="159">
        <v>0</v>
      </c>
      <c r="DI123" s="159">
        <v>0</v>
      </c>
      <c r="DJ123" s="159">
        <v>25000000</v>
      </c>
      <c r="DK123" s="159">
        <v>0</v>
      </c>
      <c r="DL123" s="159">
        <v>0</v>
      </c>
      <c r="DM123" s="159">
        <v>225000000</v>
      </c>
      <c r="DN123" s="159">
        <v>225000000</v>
      </c>
      <c r="DO123" s="159">
        <v>250000000</v>
      </c>
      <c r="DP123" s="159">
        <v>25000000</v>
      </c>
      <c r="DQ123" s="159">
        <v>0</v>
      </c>
      <c r="DR123" s="159">
        <v>0</v>
      </c>
      <c r="DS123" s="159">
        <v>0</v>
      </c>
      <c r="DT123" s="159">
        <v>0</v>
      </c>
      <c r="DU123" s="159">
        <v>0</v>
      </c>
      <c r="DV123" s="159">
        <v>0</v>
      </c>
      <c r="DW123" s="159">
        <v>0</v>
      </c>
      <c r="DX123" s="159">
        <v>25000000</v>
      </c>
      <c r="DY123" s="159">
        <v>0</v>
      </c>
      <c r="DZ123" s="159">
        <v>0</v>
      </c>
      <c r="EA123" s="159">
        <v>225000000</v>
      </c>
      <c r="EB123" s="159">
        <v>225000000</v>
      </c>
      <c r="EC123" s="159">
        <v>250000000</v>
      </c>
      <c r="ED123" s="159">
        <v>25000000</v>
      </c>
      <c r="EE123" s="159">
        <v>0</v>
      </c>
      <c r="EF123" s="159">
        <v>0</v>
      </c>
      <c r="EG123" s="159">
        <v>0</v>
      </c>
      <c r="EH123" s="159">
        <v>0</v>
      </c>
      <c r="EI123" s="159">
        <v>0</v>
      </c>
      <c r="EJ123" s="159">
        <v>0</v>
      </c>
      <c r="EK123" s="159">
        <v>0</v>
      </c>
      <c r="EL123" s="159">
        <v>25000000</v>
      </c>
      <c r="EM123" s="159">
        <v>0</v>
      </c>
      <c r="EN123" s="159">
        <v>0</v>
      </c>
      <c r="EO123" s="159">
        <v>225000000</v>
      </c>
      <c r="EP123" s="159">
        <v>225000000</v>
      </c>
      <c r="EQ123" s="159">
        <v>250000000</v>
      </c>
      <c r="ER123" s="159">
        <v>1000000000</v>
      </c>
      <c r="ES123" s="159">
        <v>25000000</v>
      </c>
      <c r="ET123" s="159">
        <v>0</v>
      </c>
      <c r="EU123" s="159">
        <v>0</v>
      </c>
      <c r="EV123" s="159">
        <v>0</v>
      </c>
      <c r="EW123" s="159">
        <v>0</v>
      </c>
      <c r="EX123" s="159">
        <v>0</v>
      </c>
      <c r="EY123" s="159">
        <v>0</v>
      </c>
      <c r="EZ123" s="159">
        <v>0</v>
      </c>
      <c r="FA123" s="159">
        <v>25000000</v>
      </c>
      <c r="FB123" s="159">
        <v>0</v>
      </c>
      <c r="FC123" s="159">
        <v>0</v>
      </c>
      <c r="FD123" s="159">
        <v>225000000</v>
      </c>
      <c r="FE123" s="159">
        <v>225000000</v>
      </c>
      <c r="FF123" s="159">
        <v>250000000</v>
      </c>
      <c r="FG123" s="159">
        <v>25000000</v>
      </c>
      <c r="FH123" s="159">
        <v>0</v>
      </c>
      <c r="FI123" s="159">
        <v>0</v>
      </c>
      <c r="FJ123" s="159">
        <v>0</v>
      </c>
      <c r="FK123" s="159">
        <v>0</v>
      </c>
      <c r="FL123" s="159">
        <v>0</v>
      </c>
      <c r="FM123" s="159">
        <v>0</v>
      </c>
      <c r="FN123" s="159">
        <v>0</v>
      </c>
      <c r="FO123" s="159">
        <v>25000000</v>
      </c>
      <c r="FP123" s="159">
        <v>0</v>
      </c>
      <c r="FQ123" s="159">
        <v>0</v>
      </c>
      <c r="FR123" s="159">
        <v>225000000</v>
      </c>
      <c r="FS123" s="159">
        <v>225000000</v>
      </c>
      <c r="FT123" s="159">
        <v>250000000</v>
      </c>
      <c r="FU123" s="159">
        <v>25000000</v>
      </c>
      <c r="FV123" s="159">
        <v>0</v>
      </c>
      <c r="FW123" s="159">
        <v>0</v>
      </c>
      <c r="FX123" s="159">
        <v>0</v>
      </c>
      <c r="FY123" s="159">
        <v>0</v>
      </c>
      <c r="FZ123" s="159">
        <v>0</v>
      </c>
      <c r="GA123" s="159">
        <v>0</v>
      </c>
      <c r="GB123" s="159">
        <v>0</v>
      </c>
      <c r="GC123" s="159">
        <v>25000000</v>
      </c>
      <c r="GD123" s="159">
        <v>0</v>
      </c>
      <c r="GE123" s="159">
        <v>0</v>
      </c>
      <c r="GF123" s="159">
        <v>225000000</v>
      </c>
      <c r="GG123" s="159">
        <v>225000000</v>
      </c>
      <c r="GH123" s="159">
        <v>250000000</v>
      </c>
      <c r="GI123" s="159">
        <v>25000000</v>
      </c>
      <c r="GJ123" s="159">
        <v>0</v>
      </c>
      <c r="GK123" s="159">
        <v>0</v>
      </c>
      <c r="GL123" s="159">
        <v>0</v>
      </c>
      <c r="GM123" s="159">
        <v>0</v>
      </c>
      <c r="GN123" s="159">
        <v>0</v>
      </c>
      <c r="GO123" s="159">
        <v>0</v>
      </c>
      <c r="GP123" s="159">
        <v>0</v>
      </c>
      <c r="GQ123" s="159">
        <v>25000000</v>
      </c>
      <c r="GR123" s="159">
        <v>0</v>
      </c>
      <c r="GS123" s="159">
        <v>0</v>
      </c>
      <c r="GT123" s="159">
        <v>225000000</v>
      </c>
      <c r="GU123" s="159">
        <v>225000000</v>
      </c>
      <c r="GV123" s="159">
        <v>250000000</v>
      </c>
      <c r="GW123" s="159">
        <v>1000000000</v>
      </c>
      <c r="GX123" s="160">
        <v>4000000000</v>
      </c>
    </row>
    <row r="124" spans="1:206" ht="28.8">
      <c r="A124" s="156">
        <v>450200100</v>
      </c>
      <c r="B124" s="156" t="s">
        <v>1286</v>
      </c>
      <c r="C124" s="157">
        <v>120</v>
      </c>
      <c r="D124" s="158" t="str">
        <f>_xlfn.XLOOKUP(C124,'[1]Estrategico f'!B:B,'[1]Estrategico f'!U:U,"",0)</f>
        <v>Espacios de participación promovidos</v>
      </c>
      <c r="E124" s="158" t="str">
        <f>_xlfn.XLOOKUP(C124,'[1]Estrategico f'!B:B,'[1]Estrategico f'!V:V,"",0)</f>
        <v>Realización del día de Acción Comunal</v>
      </c>
      <c r="F124" s="159">
        <v>75000000</v>
      </c>
      <c r="G124" s="159">
        <v>0</v>
      </c>
      <c r="H124" s="159">
        <v>0</v>
      </c>
      <c r="I124" s="159">
        <v>0</v>
      </c>
      <c r="J124" s="159">
        <v>0</v>
      </c>
      <c r="K124" s="159">
        <v>0</v>
      </c>
      <c r="L124" s="159">
        <v>0</v>
      </c>
      <c r="M124" s="159">
        <v>0</v>
      </c>
      <c r="N124" s="159">
        <v>75000000</v>
      </c>
      <c r="O124" s="159">
        <v>0</v>
      </c>
      <c r="P124" s="159">
        <v>0</v>
      </c>
      <c r="Q124" s="159">
        <v>300000000</v>
      </c>
      <c r="R124" s="159">
        <v>300000000</v>
      </c>
      <c r="S124" s="159">
        <v>375000000</v>
      </c>
      <c r="T124" s="159">
        <v>25000000</v>
      </c>
      <c r="U124" s="159">
        <v>0</v>
      </c>
      <c r="V124" s="159">
        <v>0</v>
      </c>
      <c r="W124" s="159">
        <v>0</v>
      </c>
      <c r="X124" s="159">
        <v>0</v>
      </c>
      <c r="Y124" s="159">
        <v>0</v>
      </c>
      <c r="Z124" s="159">
        <v>0</v>
      </c>
      <c r="AA124" s="159">
        <v>0</v>
      </c>
      <c r="AB124" s="159">
        <v>25000000</v>
      </c>
      <c r="AC124" s="159">
        <v>0</v>
      </c>
      <c r="AD124" s="159">
        <v>0</v>
      </c>
      <c r="AE124" s="159">
        <v>100000000</v>
      </c>
      <c r="AF124" s="159">
        <v>100000000</v>
      </c>
      <c r="AG124" s="159">
        <v>125000000</v>
      </c>
      <c r="AH124" s="159">
        <v>500000000</v>
      </c>
      <c r="AI124" s="159">
        <v>25000000</v>
      </c>
      <c r="AJ124" s="159">
        <v>0</v>
      </c>
      <c r="AK124" s="159">
        <v>0</v>
      </c>
      <c r="AL124" s="159">
        <v>0</v>
      </c>
      <c r="AM124" s="159">
        <v>0</v>
      </c>
      <c r="AN124" s="159">
        <v>0</v>
      </c>
      <c r="AO124" s="159">
        <v>0</v>
      </c>
      <c r="AP124" s="159">
        <v>0</v>
      </c>
      <c r="AQ124" s="159">
        <v>25000000</v>
      </c>
      <c r="AR124" s="159">
        <v>0</v>
      </c>
      <c r="AS124" s="159">
        <v>0</v>
      </c>
      <c r="AT124" s="159">
        <v>100000000</v>
      </c>
      <c r="AU124" s="159">
        <v>100000000</v>
      </c>
      <c r="AV124" s="159">
        <v>125000000</v>
      </c>
      <c r="AW124" s="159">
        <v>25000000</v>
      </c>
      <c r="AX124" s="159">
        <v>0</v>
      </c>
      <c r="AY124" s="159">
        <v>0</v>
      </c>
      <c r="AZ124" s="159">
        <v>0</v>
      </c>
      <c r="BA124" s="159">
        <v>0</v>
      </c>
      <c r="BB124" s="159">
        <v>0</v>
      </c>
      <c r="BC124" s="159">
        <v>0</v>
      </c>
      <c r="BD124" s="159">
        <v>0</v>
      </c>
      <c r="BE124" s="159">
        <v>25000000</v>
      </c>
      <c r="BF124" s="159">
        <v>0</v>
      </c>
      <c r="BG124" s="159">
        <v>0</v>
      </c>
      <c r="BH124" s="159">
        <v>100000000</v>
      </c>
      <c r="BI124" s="159">
        <v>100000000</v>
      </c>
      <c r="BJ124" s="159">
        <v>125000000</v>
      </c>
      <c r="BK124" s="159">
        <v>25000000</v>
      </c>
      <c r="BL124" s="159">
        <v>0</v>
      </c>
      <c r="BM124" s="159">
        <v>0</v>
      </c>
      <c r="BN124" s="159">
        <v>0</v>
      </c>
      <c r="BO124" s="159">
        <v>0</v>
      </c>
      <c r="BP124" s="159">
        <v>0</v>
      </c>
      <c r="BQ124" s="159">
        <v>0</v>
      </c>
      <c r="BR124" s="159">
        <v>0</v>
      </c>
      <c r="BS124" s="159">
        <v>25000000</v>
      </c>
      <c r="BT124" s="159">
        <v>0</v>
      </c>
      <c r="BU124" s="159">
        <v>0</v>
      </c>
      <c r="BV124" s="159">
        <v>100000000</v>
      </c>
      <c r="BW124" s="159">
        <v>100000000</v>
      </c>
      <c r="BX124" s="159">
        <v>125000000</v>
      </c>
      <c r="BY124" s="159">
        <v>25000000</v>
      </c>
      <c r="BZ124" s="159">
        <v>0</v>
      </c>
      <c r="CA124" s="159">
        <v>0</v>
      </c>
      <c r="CB124" s="159">
        <v>0</v>
      </c>
      <c r="CC124" s="159">
        <v>0</v>
      </c>
      <c r="CD124" s="159">
        <v>0</v>
      </c>
      <c r="CE124" s="159">
        <v>0</v>
      </c>
      <c r="CF124" s="159">
        <v>0</v>
      </c>
      <c r="CG124" s="159">
        <v>25000000</v>
      </c>
      <c r="CH124" s="159">
        <v>0</v>
      </c>
      <c r="CI124" s="159">
        <v>0</v>
      </c>
      <c r="CJ124" s="159">
        <v>100000000</v>
      </c>
      <c r="CK124" s="159">
        <v>100000000</v>
      </c>
      <c r="CL124" s="159">
        <v>125000000</v>
      </c>
      <c r="CM124" s="159">
        <v>500000000</v>
      </c>
      <c r="CN124" s="159">
        <v>25000000</v>
      </c>
      <c r="CO124" s="159">
        <v>0</v>
      </c>
      <c r="CP124" s="159">
        <v>0</v>
      </c>
      <c r="CQ124" s="159">
        <v>0</v>
      </c>
      <c r="CR124" s="159">
        <v>0</v>
      </c>
      <c r="CS124" s="159">
        <v>0</v>
      </c>
      <c r="CT124" s="159">
        <v>0</v>
      </c>
      <c r="CU124" s="159">
        <v>0</v>
      </c>
      <c r="CV124" s="159">
        <v>25000000</v>
      </c>
      <c r="CW124" s="159">
        <v>0</v>
      </c>
      <c r="CX124" s="159">
        <v>0</v>
      </c>
      <c r="CY124" s="159">
        <v>100000000</v>
      </c>
      <c r="CZ124" s="159">
        <v>100000000</v>
      </c>
      <c r="DA124" s="159">
        <v>125000000</v>
      </c>
      <c r="DB124" s="159">
        <v>25000000</v>
      </c>
      <c r="DC124" s="159">
        <v>0</v>
      </c>
      <c r="DD124" s="159">
        <v>0</v>
      </c>
      <c r="DE124" s="159">
        <v>0</v>
      </c>
      <c r="DF124" s="159">
        <v>0</v>
      </c>
      <c r="DG124" s="159">
        <v>0</v>
      </c>
      <c r="DH124" s="159">
        <v>0</v>
      </c>
      <c r="DI124" s="159">
        <v>0</v>
      </c>
      <c r="DJ124" s="159">
        <v>25000000</v>
      </c>
      <c r="DK124" s="159">
        <v>0</v>
      </c>
      <c r="DL124" s="159">
        <v>0</v>
      </c>
      <c r="DM124" s="159">
        <v>100000000</v>
      </c>
      <c r="DN124" s="159">
        <v>100000000</v>
      </c>
      <c r="DO124" s="159">
        <v>125000000</v>
      </c>
      <c r="DP124" s="159">
        <v>25000000</v>
      </c>
      <c r="DQ124" s="159">
        <v>0</v>
      </c>
      <c r="DR124" s="159">
        <v>0</v>
      </c>
      <c r="DS124" s="159">
        <v>0</v>
      </c>
      <c r="DT124" s="159">
        <v>0</v>
      </c>
      <c r="DU124" s="159">
        <v>0</v>
      </c>
      <c r="DV124" s="159">
        <v>0</v>
      </c>
      <c r="DW124" s="159">
        <v>0</v>
      </c>
      <c r="DX124" s="159">
        <v>25000000</v>
      </c>
      <c r="DY124" s="159">
        <v>0</v>
      </c>
      <c r="DZ124" s="159">
        <v>0</v>
      </c>
      <c r="EA124" s="159">
        <v>100000000</v>
      </c>
      <c r="EB124" s="159">
        <v>100000000</v>
      </c>
      <c r="EC124" s="159">
        <v>125000000</v>
      </c>
      <c r="ED124" s="159">
        <v>25000000</v>
      </c>
      <c r="EE124" s="159">
        <v>0</v>
      </c>
      <c r="EF124" s="159">
        <v>0</v>
      </c>
      <c r="EG124" s="159">
        <v>0</v>
      </c>
      <c r="EH124" s="159">
        <v>0</v>
      </c>
      <c r="EI124" s="159">
        <v>0</v>
      </c>
      <c r="EJ124" s="159">
        <v>0</v>
      </c>
      <c r="EK124" s="159">
        <v>0</v>
      </c>
      <c r="EL124" s="159">
        <v>25000000</v>
      </c>
      <c r="EM124" s="159">
        <v>0</v>
      </c>
      <c r="EN124" s="159">
        <v>0</v>
      </c>
      <c r="EO124" s="159">
        <v>100000000</v>
      </c>
      <c r="EP124" s="159">
        <v>100000000</v>
      </c>
      <c r="EQ124" s="159">
        <v>125000000</v>
      </c>
      <c r="ER124" s="159">
        <v>500000000</v>
      </c>
      <c r="ES124" s="159">
        <v>25000000</v>
      </c>
      <c r="ET124" s="159">
        <v>0</v>
      </c>
      <c r="EU124" s="159">
        <v>0</v>
      </c>
      <c r="EV124" s="159">
        <v>0</v>
      </c>
      <c r="EW124" s="159">
        <v>0</v>
      </c>
      <c r="EX124" s="159">
        <v>0</v>
      </c>
      <c r="EY124" s="159">
        <v>0</v>
      </c>
      <c r="EZ124" s="159">
        <v>0</v>
      </c>
      <c r="FA124" s="159">
        <v>25000000</v>
      </c>
      <c r="FB124" s="159">
        <v>0</v>
      </c>
      <c r="FC124" s="159">
        <v>0</v>
      </c>
      <c r="FD124" s="159">
        <v>100000000</v>
      </c>
      <c r="FE124" s="159">
        <v>100000000</v>
      </c>
      <c r="FF124" s="159">
        <v>125000000</v>
      </c>
      <c r="FG124" s="159">
        <v>25000000</v>
      </c>
      <c r="FH124" s="159">
        <v>0</v>
      </c>
      <c r="FI124" s="159">
        <v>0</v>
      </c>
      <c r="FJ124" s="159">
        <v>0</v>
      </c>
      <c r="FK124" s="159">
        <v>0</v>
      </c>
      <c r="FL124" s="159">
        <v>0</v>
      </c>
      <c r="FM124" s="159">
        <v>0</v>
      </c>
      <c r="FN124" s="159">
        <v>0</v>
      </c>
      <c r="FO124" s="159">
        <v>25000000</v>
      </c>
      <c r="FP124" s="159">
        <v>0</v>
      </c>
      <c r="FQ124" s="159">
        <v>0</v>
      </c>
      <c r="FR124" s="159">
        <v>100000000</v>
      </c>
      <c r="FS124" s="159">
        <v>100000000</v>
      </c>
      <c r="FT124" s="159">
        <v>125000000</v>
      </c>
      <c r="FU124" s="159">
        <v>25000000</v>
      </c>
      <c r="FV124" s="159">
        <v>0</v>
      </c>
      <c r="FW124" s="159">
        <v>0</v>
      </c>
      <c r="FX124" s="159">
        <v>0</v>
      </c>
      <c r="FY124" s="159">
        <v>0</v>
      </c>
      <c r="FZ124" s="159">
        <v>0</v>
      </c>
      <c r="GA124" s="159">
        <v>0</v>
      </c>
      <c r="GB124" s="159">
        <v>0</v>
      </c>
      <c r="GC124" s="159">
        <v>25000000</v>
      </c>
      <c r="GD124" s="159">
        <v>0</v>
      </c>
      <c r="GE124" s="159">
        <v>0</v>
      </c>
      <c r="GF124" s="159">
        <v>100000000</v>
      </c>
      <c r="GG124" s="159">
        <v>100000000</v>
      </c>
      <c r="GH124" s="159">
        <v>125000000</v>
      </c>
      <c r="GI124" s="159">
        <v>25000000</v>
      </c>
      <c r="GJ124" s="159">
        <v>0</v>
      </c>
      <c r="GK124" s="159">
        <v>0</v>
      </c>
      <c r="GL124" s="159">
        <v>0</v>
      </c>
      <c r="GM124" s="159">
        <v>0</v>
      </c>
      <c r="GN124" s="159">
        <v>0</v>
      </c>
      <c r="GO124" s="159">
        <v>0</v>
      </c>
      <c r="GP124" s="159">
        <v>0</v>
      </c>
      <c r="GQ124" s="159">
        <v>25000000</v>
      </c>
      <c r="GR124" s="159">
        <v>0</v>
      </c>
      <c r="GS124" s="159">
        <v>0</v>
      </c>
      <c r="GT124" s="159">
        <v>100000000</v>
      </c>
      <c r="GU124" s="159">
        <v>100000000</v>
      </c>
      <c r="GV124" s="159">
        <v>125000000</v>
      </c>
      <c r="GW124" s="159">
        <v>500000000</v>
      </c>
      <c r="GX124" s="160">
        <v>2000000000</v>
      </c>
    </row>
    <row r="125" spans="1:206" ht="57.6">
      <c r="A125" s="156">
        <v>459903200</v>
      </c>
      <c r="B125" s="156" t="s">
        <v>1286</v>
      </c>
      <c r="C125" s="157">
        <v>121</v>
      </c>
      <c r="D125" s="158" t="str">
        <f>_xlfn.XLOOKUP(C125,'[1]Estrategico f'!B:B,'[1]Estrategico f'!U:U,"",0)</f>
        <v>Documentos de política elaborados</v>
      </c>
      <c r="E125" s="158" t="str">
        <f>_xlfn.XLOOKUP(C125,'[1]Estrategico f'!B:B,'[1]Estrategico f'!V:V,"",0)</f>
        <v>“Política pública de Acción Comunal, actualización de Pública de juventud,  Política pública de veteranos y reservistas de la fuerza pública e institucionalización de la carpeta
de estímulos.</v>
      </c>
      <c r="F125" s="159">
        <v>0</v>
      </c>
      <c r="G125" s="159">
        <v>0</v>
      </c>
      <c r="H125" s="159">
        <v>0</v>
      </c>
      <c r="I125" s="159">
        <v>0</v>
      </c>
      <c r="J125" s="159">
        <v>0</v>
      </c>
      <c r="K125" s="159">
        <v>0</v>
      </c>
      <c r="L125" s="159">
        <v>0</v>
      </c>
      <c r="M125" s="159">
        <v>0</v>
      </c>
      <c r="N125" s="159">
        <v>0</v>
      </c>
      <c r="O125" s="159">
        <v>0</v>
      </c>
      <c r="P125" s="159">
        <v>0</v>
      </c>
      <c r="Q125" s="159">
        <v>0</v>
      </c>
      <c r="R125" s="159">
        <v>0</v>
      </c>
      <c r="S125" s="159">
        <v>0</v>
      </c>
      <c r="T125" s="159">
        <v>136008000</v>
      </c>
      <c r="U125" s="159">
        <v>0</v>
      </c>
      <c r="V125" s="159">
        <v>0</v>
      </c>
      <c r="W125" s="159">
        <v>0</v>
      </c>
      <c r="X125" s="159">
        <v>0</v>
      </c>
      <c r="Y125" s="159">
        <v>0</v>
      </c>
      <c r="Z125" s="159">
        <v>0</v>
      </c>
      <c r="AA125" s="159">
        <v>0</v>
      </c>
      <c r="AB125" s="159">
        <v>136008000</v>
      </c>
      <c r="AC125" s="159">
        <v>0</v>
      </c>
      <c r="AD125" s="159">
        <v>0</v>
      </c>
      <c r="AE125" s="159">
        <v>0</v>
      </c>
      <c r="AF125" s="159">
        <v>0</v>
      </c>
      <c r="AG125" s="159">
        <v>136008000</v>
      </c>
      <c r="AH125" s="159">
        <v>136008000</v>
      </c>
      <c r="AI125" s="159">
        <v>0</v>
      </c>
      <c r="AJ125" s="159">
        <v>0</v>
      </c>
      <c r="AK125" s="159">
        <v>0</v>
      </c>
      <c r="AL125" s="159">
        <v>0</v>
      </c>
      <c r="AM125" s="159">
        <v>0</v>
      </c>
      <c r="AN125" s="159">
        <v>0</v>
      </c>
      <c r="AO125" s="159">
        <v>0</v>
      </c>
      <c r="AP125" s="159">
        <v>0</v>
      </c>
      <c r="AQ125" s="159">
        <v>0</v>
      </c>
      <c r="AR125" s="159">
        <v>0</v>
      </c>
      <c r="AS125" s="159">
        <v>0</v>
      </c>
      <c r="AT125" s="159">
        <v>0</v>
      </c>
      <c r="AU125" s="159">
        <v>0</v>
      </c>
      <c r="AV125" s="159">
        <v>0</v>
      </c>
      <c r="AW125" s="159">
        <v>0</v>
      </c>
      <c r="AX125" s="159">
        <v>0</v>
      </c>
      <c r="AY125" s="159">
        <v>0</v>
      </c>
      <c r="AZ125" s="159">
        <v>0</v>
      </c>
      <c r="BA125" s="159">
        <v>0</v>
      </c>
      <c r="BB125" s="159">
        <v>0</v>
      </c>
      <c r="BC125" s="159">
        <v>0</v>
      </c>
      <c r="BD125" s="159">
        <v>0</v>
      </c>
      <c r="BE125" s="159">
        <v>0</v>
      </c>
      <c r="BF125" s="159">
        <v>0</v>
      </c>
      <c r="BG125" s="159">
        <v>0</v>
      </c>
      <c r="BH125" s="159">
        <v>0</v>
      </c>
      <c r="BI125" s="159">
        <v>0</v>
      </c>
      <c r="BJ125" s="159">
        <v>0</v>
      </c>
      <c r="BK125" s="159">
        <v>0</v>
      </c>
      <c r="BL125" s="159">
        <v>0</v>
      </c>
      <c r="BM125" s="159">
        <v>0</v>
      </c>
      <c r="BN125" s="159">
        <v>0</v>
      </c>
      <c r="BO125" s="159">
        <v>0</v>
      </c>
      <c r="BP125" s="159">
        <v>0</v>
      </c>
      <c r="BQ125" s="159">
        <v>0</v>
      </c>
      <c r="BR125" s="159">
        <v>0</v>
      </c>
      <c r="BS125" s="159">
        <v>0</v>
      </c>
      <c r="BT125" s="159">
        <v>0</v>
      </c>
      <c r="BU125" s="159">
        <v>0</v>
      </c>
      <c r="BV125" s="159">
        <v>0</v>
      </c>
      <c r="BW125" s="159">
        <v>0</v>
      </c>
      <c r="BX125" s="159">
        <v>0</v>
      </c>
      <c r="BY125" s="159">
        <v>194804000.46000001</v>
      </c>
      <c r="BZ125" s="159">
        <v>0</v>
      </c>
      <c r="CA125" s="159">
        <v>0</v>
      </c>
      <c r="CB125" s="159">
        <v>0</v>
      </c>
      <c r="CC125" s="159">
        <v>0</v>
      </c>
      <c r="CD125" s="159">
        <v>0</v>
      </c>
      <c r="CE125" s="159">
        <v>0</v>
      </c>
      <c r="CF125" s="159">
        <v>0</v>
      </c>
      <c r="CG125" s="159">
        <v>194804000.46000001</v>
      </c>
      <c r="CH125" s="159">
        <v>0</v>
      </c>
      <c r="CI125" s="159">
        <v>0</v>
      </c>
      <c r="CJ125" s="159">
        <v>0</v>
      </c>
      <c r="CK125" s="159">
        <v>0</v>
      </c>
      <c r="CL125" s="159">
        <v>194804000.46000001</v>
      </c>
      <c r="CM125" s="159">
        <v>194804000.46000001</v>
      </c>
      <c r="CN125" s="159">
        <v>0</v>
      </c>
      <c r="CO125" s="159">
        <v>0</v>
      </c>
      <c r="CP125" s="159">
        <v>0</v>
      </c>
      <c r="CQ125" s="159">
        <v>0</v>
      </c>
      <c r="CR125" s="159">
        <v>0</v>
      </c>
      <c r="CS125" s="159">
        <v>0</v>
      </c>
      <c r="CT125" s="159">
        <v>0</v>
      </c>
      <c r="CU125" s="159">
        <v>0</v>
      </c>
      <c r="CV125" s="159">
        <v>0</v>
      </c>
      <c r="CW125" s="159">
        <v>0</v>
      </c>
      <c r="CX125" s="159">
        <v>0</v>
      </c>
      <c r="CY125" s="159" t="s">
        <v>931</v>
      </c>
      <c r="CZ125" s="159">
        <v>0</v>
      </c>
      <c r="DA125" s="159">
        <v>0</v>
      </c>
      <c r="DB125" s="159">
        <v>0</v>
      </c>
      <c r="DC125" s="159">
        <v>0</v>
      </c>
      <c r="DD125" s="159">
        <v>0</v>
      </c>
      <c r="DE125" s="159">
        <v>0</v>
      </c>
      <c r="DF125" s="159">
        <v>0</v>
      </c>
      <c r="DG125" s="159">
        <v>0</v>
      </c>
      <c r="DH125" s="159">
        <v>0</v>
      </c>
      <c r="DI125" s="159">
        <v>0</v>
      </c>
      <c r="DJ125" s="159">
        <v>0</v>
      </c>
      <c r="DK125" s="159">
        <v>0</v>
      </c>
      <c r="DL125" s="159">
        <v>0</v>
      </c>
      <c r="DM125" s="159">
        <v>0</v>
      </c>
      <c r="DN125" s="159">
        <v>0</v>
      </c>
      <c r="DO125" s="159">
        <v>0</v>
      </c>
      <c r="DP125" s="159">
        <v>0</v>
      </c>
      <c r="DQ125" s="159">
        <v>0</v>
      </c>
      <c r="DR125" s="159">
        <v>0</v>
      </c>
      <c r="DS125" s="159">
        <v>0</v>
      </c>
      <c r="DT125" s="159">
        <v>0</v>
      </c>
      <c r="DU125" s="159">
        <v>0</v>
      </c>
      <c r="DV125" s="159">
        <v>0</v>
      </c>
      <c r="DW125" s="159">
        <v>0</v>
      </c>
      <c r="DX125" s="159">
        <v>0</v>
      </c>
      <c r="DY125" s="159">
        <v>0</v>
      </c>
      <c r="DZ125" s="159">
        <v>0</v>
      </c>
      <c r="EA125" s="159">
        <v>0</v>
      </c>
      <c r="EB125" s="159">
        <v>0</v>
      </c>
      <c r="EC125" s="159">
        <v>0</v>
      </c>
      <c r="ED125" s="159">
        <v>194804000.46000001</v>
      </c>
      <c r="EE125" s="159">
        <v>0</v>
      </c>
      <c r="EF125" s="159">
        <v>0</v>
      </c>
      <c r="EG125" s="159">
        <v>0</v>
      </c>
      <c r="EH125" s="159">
        <v>0</v>
      </c>
      <c r="EI125" s="159">
        <v>0</v>
      </c>
      <c r="EJ125" s="159">
        <v>0</v>
      </c>
      <c r="EK125" s="159">
        <v>0</v>
      </c>
      <c r="EL125" s="159">
        <v>194804000.46000001</v>
      </c>
      <c r="EM125" s="159">
        <v>0</v>
      </c>
      <c r="EN125" s="159">
        <v>0</v>
      </c>
      <c r="EO125" s="159">
        <v>0</v>
      </c>
      <c r="EP125" s="159">
        <v>0</v>
      </c>
      <c r="EQ125" s="159">
        <v>194804000.46000001</v>
      </c>
      <c r="ER125" s="159">
        <v>194804000.46000001</v>
      </c>
      <c r="ES125" s="159">
        <v>0</v>
      </c>
      <c r="ET125" s="159">
        <v>0</v>
      </c>
      <c r="EU125" s="159">
        <v>0</v>
      </c>
      <c r="EV125" s="159">
        <v>0</v>
      </c>
      <c r="EW125" s="159">
        <v>0</v>
      </c>
      <c r="EX125" s="159">
        <v>0</v>
      </c>
      <c r="EY125" s="159">
        <v>0</v>
      </c>
      <c r="EZ125" s="159">
        <v>0</v>
      </c>
      <c r="FA125" s="159">
        <v>0</v>
      </c>
      <c r="FB125" s="159">
        <v>0</v>
      </c>
      <c r="FC125" s="159">
        <v>0</v>
      </c>
      <c r="FD125" s="159">
        <v>0</v>
      </c>
      <c r="FE125" s="159">
        <v>0</v>
      </c>
      <c r="FF125" s="159">
        <v>0</v>
      </c>
      <c r="FG125" s="159">
        <v>0</v>
      </c>
      <c r="FH125" s="159">
        <v>0</v>
      </c>
      <c r="FI125" s="159">
        <v>0</v>
      </c>
      <c r="FJ125" s="159">
        <v>0</v>
      </c>
      <c r="FK125" s="159">
        <v>0</v>
      </c>
      <c r="FL125" s="159">
        <v>0</v>
      </c>
      <c r="FM125" s="159">
        <v>0</v>
      </c>
      <c r="FN125" s="159">
        <v>0</v>
      </c>
      <c r="FO125" s="159">
        <v>0</v>
      </c>
      <c r="FP125" s="159">
        <v>0</v>
      </c>
      <c r="FQ125" s="159">
        <v>0</v>
      </c>
      <c r="FR125" s="159">
        <v>0</v>
      </c>
      <c r="FS125" s="159">
        <v>0</v>
      </c>
      <c r="FT125" s="159">
        <v>0</v>
      </c>
      <c r="FU125" s="159">
        <v>0</v>
      </c>
      <c r="FV125" s="159">
        <v>0</v>
      </c>
      <c r="FW125" s="159">
        <v>0</v>
      </c>
      <c r="FX125" s="159">
        <v>0</v>
      </c>
      <c r="FY125" s="159">
        <v>0</v>
      </c>
      <c r="FZ125" s="159">
        <v>0</v>
      </c>
      <c r="GA125" s="159">
        <v>0</v>
      </c>
      <c r="GB125" s="159">
        <v>0</v>
      </c>
      <c r="GC125" s="159">
        <v>0</v>
      </c>
      <c r="GD125" s="159">
        <v>0</v>
      </c>
      <c r="GE125" s="159">
        <v>0</v>
      </c>
      <c r="GF125" s="159">
        <v>0</v>
      </c>
      <c r="GG125" s="159">
        <v>0</v>
      </c>
      <c r="GH125" s="159">
        <v>0</v>
      </c>
      <c r="GI125" s="159">
        <v>194804000.46000001</v>
      </c>
      <c r="GJ125" s="159">
        <v>0</v>
      </c>
      <c r="GK125" s="159">
        <v>0</v>
      </c>
      <c r="GL125" s="159">
        <v>0</v>
      </c>
      <c r="GM125" s="159">
        <v>0</v>
      </c>
      <c r="GN125" s="159">
        <v>0</v>
      </c>
      <c r="GO125" s="159">
        <v>0</v>
      </c>
      <c r="GP125" s="159">
        <v>0</v>
      </c>
      <c r="GQ125" s="159">
        <v>194804000.46000001</v>
      </c>
      <c r="GR125" s="159">
        <v>0</v>
      </c>
      <c r="GS125" s="159">
        <v>0</v>
      </c>
      <c r="GT125" s="159">
        <v>0</v>
      </c>
      <c r="GU125" s="159">
        <v>0</v>
      </c>
      <c r="GV125" s="159">
        <v>194804000.46000001</v>
      </c>
      <c r="GW125" s="159">
        <v>194804000.46000001</v>
      </c>
      <c r="GX125" s="160">
        <v>720420001.38</v>
      </c>
    </row>
    <row r="126" spans="1:206" ht="28.8">
      <c r="A126" s="156">
        <v>459903106</v>
      </c>
      <c r="B126" s="156" t="s">
        <v>1286</v>
      </c>
      <c r="C126" s="157">
        <v>122</v>
      </c>
      <c r="D126" s="158" t="str">
        <f>_xlfn.XLOOKUP(C126,'[1]Estrategico f'!B:B,'[1]Estrategico f'!U:U,"",0)</f>
        <v>Organismos asistidos técnicamente</v>
      </c>
      <c r="E126" s="158" t="str">
        <f>_xlfn.XLOOKUP(C126,'[1]Estrategico f'!B:B,'[1]Estrategico f'!V:V,"",0)</f>
        <v>Capacitar a JAC, JAL, ESALES y otras organizaciones sociales en temas administrativos y técnicos,contables y financieros.</v>
      </c>
      <c r="F126" s="159">
        <v>453360000</v>
      </c>
      <c r="G126" s="159">
        <v>0</v>
      </c>
      <c r="H126" s="159">
        <v>0</v>
      </c>
      <c r="I126" s="159">
        <v>0</v>
      </c>
      <c r="J126" s="159">
        <v>0</v>
      </c>
      <c r="K126" s="159">
        <v>0</v>
      </c>
      <c r="L126" s="159">
        <v>0</v>
      </c>
      <c r="M126" s="159">
        <v>0</v>
      </c>
      <c r="N126" s="159">
        <v>453360000</v>
      </c>
      <c r="O126" s="159">
        <v>0</v>
      </c>
      <c r="P126" s="159">
        <v>0</v>
      </c>
      <c r="Q126" s="159">
        <v>0</v>
      </c>
      <c r="R126" s="159">
        <v>0</v>
      </c>
      <c r="S126" s="159">
        <v>453360000</v>
      </c>
      <c r="T126" s="159">
        <v>226680000</v>
      </c>
      <c r="U126" s="159">
        <v>0</v>
      </c>
      <c r="V126" s="159">
        <v>0</v>
      </c>
      <c r="W126" s="159">
        <v>0</v>
      </c>
      <c r="X126" s="159">
        <v>0</v>
      </c>
      <c r="Y126" s="159">
        <v>0</v>
      </c>
      <c r="Z126" s="159">
        <v>0</v>
      </c>
      <c r="AA126" s="159">
        <v>0</v>
      </c>
      <c r="AB126" s="159">
        <v>226680000</v>
      </c>
      <c r="AC126" s="159">
        <v>0</v>
      </c>
      <c r="AD126" s="159">
        <v>0</v>
      </c>
      <c r="AE126" s="159">
        <v>0</v>
      </c>
      <c r="AF126" s="159">
        <v>0</v>
      </c>
      <c r="AG126" s="159">
        <v>226680000</v>
      </c>
      <c r="AH126" s="159">
        <v>680040000</v>
      </c>
      <c r="AI126" s="159">
        <v>170010000</v>
      </c>
      <c r="AJ126" s="159">
        <v>0</v>
      </c>
      <c r="AK126" s="159">
        <v>0</v>
      </c>
      <c r="AL126" s="159">
        <v>0</v>
      </c>
      <c r="AM126" s="159">
        <v>0</v>
      </c>
      <c r="AN126" s="159">
        <v>0</v>
      </c>
      <c r="AO126" s="159">
        <v>0</v>
      </c>
      <c r="AP126" s="159">
        <v>0</v>
      </c>
      <c r="AQ126" s="159">
        <v>170010000</v>
      </c>
      <c r="AR126" s="159">
        <v>0</v>
      </c>
      <c r="AS126" s="159">
        <v>0</v>
      </c>
      <c r="AT126" s="159">
        <v>0</v>
      </c>
      <c r="AU126" s="159">
        <v>0</v>
      </c>
      <c r="AV126" s="159">
        <v>170010000</v>
      </c>
      <c r="AW126" s="159">
        <v>170010000</v>
      </c>
      <c r="AX126" s="159">
        <v>0</v>
      </c>
      <c r="AY126" s="159">
        <v>0</v>
      </c>
      <c r="AZ126" s="159">
        <v>0</v>
      </c>
      <c r="BA126" s="159">
        <v>0</v>
      </c>
      <c r="BB126" s="159">
        <v>0</v>
      </c>
      <c r="BC126" s="159">
        <v>0</v>
      </c>
      <c r="BD126" s="159">
        <v>0</v>
      </c>
      <c r="BE126" s="159">
        <v>170010000</v>
      </c>
      <c r="BF126" s="159">
        <v>0</v>
      </c>
      <c r="BG126" s="159">
        <v>0</v>
      </c>
      <c r="BH126" s="159">
        <v>0</v>
      </c>
      <c r="BI126" s="159">
        <v>0</v>
      </c>
      <c r="BJ126" s="159">
        <v>170010000</v>
      </c>
      <c r="BK126" s="159">
        <v>170010000</v>
      </c>
      <c r="BL126" s="159">
        <v>0</v>
      </c>
      <c r="BM126" s="159">
        <v>0</v>
      </c>
      <c r="BN126" s="159">
        <v>0</v>
      </c>
      <c r="BO126" s="159">
        <v>0</v>
      </c>
      <c r="BP126" s="159">
        <v>0</v>
      </c>
      <c r="BQ126" s="159">
        <v>0</v>
      </c>
      <c r="BR126" s="159">
        <v>0</v>
      </c>
      <c r="BS126" s="159">
        <v>170010000</v>
      </c>
      <c r="BT126" s="159">
        <v>0</v>
      </c>
      <c r="BU126" s="159">
        <v>0</v>
      </c>
      <c r="BV126" s="159">
        <v>0</v>
      </c>
      <c r="BW126" s="159">
        <v>0</v>
      </c>
      <c r="BX126" s="159">
        <v>170010000</v>
      </c>
      <c r="BY126" s="159">
        <v>170010000</v>
      </c>
      <c r="CA126" s="159">
        <v>0</v>
      </c>
      <c r="CB126" s="159">
        <v>0</v>
      </c>
      <c r="CC126" s="159">
        <v>0</v>
      </c>
      <c r="CD126" s="159">
        <v>0</v>
      </c>
      <c r="CE126" s="159">
        <v>0</v>
      </c>
      <c r="CF126" s="159">
        <v>0</v>
      </c>
      <c r="CG126" s="159">
        <v>170010000</v>
      </c>
      <c r="CH126" s="159">
        <v>0</v>
      </c>
      <c r="CI126" s="159">
        <v>0</v>
      </c>
      <c r="CJ126" s="159">
        <v>0</v>
      </c>
      <c r="CK126" s="159">
        <v>0</v>
      </c>
      <c r="CL126" s="159">
        <v>170010000</v>
      </c>
      <c r="CM126" s="159">
        <v>680040000</v>
      </c>
      <c r="CN126" s="159">
        <v>170010000</v>
      </c>
      <c r="CO126" s="159">
        <v>0</v>
      </c>
      <c r="CP126" s="159">
        <v>0</v>
      </c>
      <c r="CQ126" s="159">
        <v>0</v>
      </c>
      <c r="CR126" s="159">
        <v>0</v>
      </c>
      <c r="CS126" s="159">
        <v>0</v>
      </c>
      <c r="CT126" s="159">
        <v>0</v>
      </c>
      <c r="CU126" s="159">
        <v>0</v>
      </c>
      <c r="CV126" s="159">
        <v>170010000</v>
      </c>
      <c r="CW126" s="159">
        <v>0</v>
      </c>
      <c r="CX126" s="159">
        <v>0</v>
      </c>
      <c r="CY126" s="159" t="s">
        <v>931</v>
      </c>
      <c r="CZ126" s="159">
        <v>0</v>
      </c>
      <c r="DA126" s="159">
        <v>170010000</v>
      </c>
      <c r="DB126" s="159">
        <v>170010000</v>
      </c>
      <c r="DC126" s="159">
        <v>0</v>
      </c>
      <c r="DD126" s="159">
        <v>0</v>
      </c>
      <c r="DE126" s="159">
        <v>0</v>
      </c>
      <c r="DF126" s="159">
        <v>0</v>
      </c>
      <c r="DG126" s="159">
        <v>0</v>
      </c>
      <c r="DH126" s="159">
        <v>0</v>
      </c>
      <c r="DI126" s="159">
        <v>0</v>
      </c>
      <c r="DJ126" s="159">
        <v>170010000</v>
      </c>
      <c r="DK126" s="159">
        <v>0</v>
      </c>
      <c r="DL126" s="159">
        <v>0</v>
      </c>
      <c r="DM126" s="159">
        <v>0</v>
      </c>
      <c r="DN126" s="159">
        <v>0</v>
      </c>
      <c r="DO126" s="159">
        <v>170010000</v>
      </c>
      <c r="DP126" s="159">
        <v>170010000</v>
      </c>
      <c r="DQ126" s="159">
        <v>0</v>
      </c>
      <c r="DR126" s="159">
        <v>0</v>
      </c>
      <c r="DS126" s="159">
        <v>0</v>
      </c>
      <c r="DT126" s="159">
        <v>0</v>
      </c>
      <c r="DU126" s="159">
        <v>0</v>
      </c>
      <c r="DV126" s="159">
        <v>0</v>
      </c>
      <c r="DW126" s="159">
        <v>0</v>
      </c>
      <c r="DX126" s="159">
        <v>170010000</v>
      </c>
      <c r="DY126" s="159">
        <v>0</v>
      </c>
      <c r="DZ126" s="159">
        <v>0</v>
      </c>
      <c r="EA126" s="159">
        <v>0</v>
      </c>
      <c r="EB126" s="159">
        <v>0</v>
      </c>
      <c r="EC126" s="159">
        <v>170010000</v>
      </c>
      <c r="ED126" s="159">
        <v>170010000</v>
      </c>
      <c r="EE126" s="159">
        <v>0</v>
      </c>
      <c r="EF126" s="159">
        <v>0</v>
      </c>
      <c r="EG126" s="159">
        <v>0</v>
      </c>
      <c r="EH126" s="159">
        <v>0</v>
      </c>
      <c r="EI126" s="159">
        <v>0</v>
      </c>
      <c r="EJ126" s="159">
        <v>0</v>
      </c>
      <c r="EK126" s="159">
        <v>0</v>
      </c>
      <c r="EL126" s="159">
        <v>170010000</v>
      </c>
      <c r="EM126" s="159">
        <v>0</v>
      </c>
      <c r="EN126" s="159">
        <v>0</v>
      </c>
      <c r="EO126" s="159">
        <v>0</v>
      </c>
      <c r="EP126" s="159">
        <v>0</v>
      </c>
      <c r="EQ126" s="159">
        <v>170010000</v>
      </c>
      <c r="ER126" s="159">
        <v>680040000</v>
      </c>
      <c r="ES126" s="159">
        <v>185908433.89500001</v>
      </c>
      <c r="ET126" s="159">
        <v>0</v>
      </c>
      <c r="EU126" s="159">
        <v>0</v>
      </c>
      <c r="EV126" s="159">
        <v>0</v>
      </c>
      <c r="EW126" s="159">
        <v>0</v>
      </c>
      <c r="EX126" s="159">
        <v>0</v>
      </c>
      <c r="EY126" s="159">
        <v>0</v>
      </c>
      <c r="EZ126" s="159">
        <v>0</v>
      </c>
      <c r="FA126" s="159">
        <v>185908433.89500001</v>
      </c>
      <c r="FB126" s="159">
        <v>0</v>
      </c>
      <c r="FC126" s="159">
        <v>0</v>
      </c>
      <c r="FD126" s="159">
        <v>0</v>
      </c>
      <c r="FE126" s="159">
        <v>0</v>
      </c>
      <c r="FF126" s="159">
        <v>185908433.89500001</v>
      </c>
      <c r="FG126" s="159">
        <v>185908433.89500001</v>
      </c>
      <c r="FH126" s="159">
        <v>0</v>
      </c>
      <c r="FI126" s="159">
        <v>0</v>
      </c>
      <c r="FJ126" s="159">
        <v>0</v>
      </c>
      <c r="FK126" s="159">
        <v>0</v>
      </c>
      <c r="FL126" s="159">
        <v>0</v>
      </c>
      <c r="FM126" s="159">
        <v>0</v>
      </c>
      <c r="FN126" s="159">
        <v>0</v>
      </c>
      <c r="FO126" s="159">
        <v>185908433.89500001</v>
      </c>
      <c r="FP126" s="159">
        <v>0</v>
      </c>
      <c r="FQ126" s="159">
        <v>0</v>
      </c>
      <c r="FR126" s="159">
        <v>0</v>
      </c>
      <c r="FS126" s="159">
        <v>0</v>
      </c>
      <c r="FT126" s="159">
        <v>185908433.89500001</v>
      </c>
      <c r="FU126" s="159">
        <v>185908433.89500001</v>
      </c>
      <c r="FV126" s="159">
        <v>0</v>
      </c>
      <c r="FW126" s="159">
        <v>0</v>
      </c>
      <c r="FX126" s="159">
        <v>0</v>
      </c>
      <c r="FY126" s="159">
        <v>0</v>
      </c>
      <c r="FZ126" s="159">
        <v>0</v>
      </c>
      <c r="GA126" s="159">
        <v>0</v>
      </c>
      <c r="GB126" s="159">
        <v>0</v>
      </c>
      <c r="GC126" s="159">
        <v>185908433.89500001</v>
      </c>
      <c r="GD126" s="159">
        <v>0</v>
      </c>
      <c r="GE126" s="159">
        <v>0</v>
      </c>
      <c r="GF126" s="159">
        <v>0</v>
      </c>
      <c r="GG126" s="159">
        <v>0</v>
      </c>
      <c r="GH126" s="159">
        <v>185908433.89500001</v>
      </c>
      <c r="GI126" s="159">
        <v>185908433.89500001</v>
      </c>
      <c r="GJ126" s="159">
        <v>0</v>
      </c>
      <c r="GK126" s="159">
        <v>0</v>
      </c>
      <c r="GL126" s="159">
        <v>0</v>
      </c>
      <c r="GM126" s="159">
        <v>0</v>
      </c>
      <c r="GN126" s="159">
        <v>0</v>
      </c>
      <c r="GO126" s="159">
        <v>0</v>
      </c>
      <c r="GP126" s="159">
        <v>0</v>
      </c>
      <c r="GQ126" s="159">
        <v>185908433.89500001</v>
      </c>
      <c r="GR126" s="159">
        <v>0</v>
      </c>
      <c r="GS126" s="159">
        <v>0</v>
      </c>
      <c r="GT126" s="159">
        <v>0</v>
      </c>
      <c r="GU126" s="159">
        <v>0</v>
      </c>
      <c r="GV126" s="159">
        <v>185908433.89500001</v>
      </c>
      <c r="GW126" s="159">
        <v>743633735.58000004</v>
      </c>
      <c r="GX126" s="160">
        <v>2783753735.5799999</v>
      </c>
    </row>
    <row r="127" spans="1:206" ht="28.8">
      <c r="A127" s="156">
        <v>450202207</v>
      </c>
      <c r="B127" s="156" t="s">
        <v>1286</v>
      </c>
      <c r="C127" s="157">
        <v>123</v>
      </c>
      <c r="D127" s="158" t="str">
        <f>_xlfn.XLOOKUP(C127,'[1]Estrategico f'!B:B,'[1]Estrategico f'!U:U,"",0)</f>
        <v>Entidades asistidas técnicamente</v>
      </c>
      <c r="E127" s="158" t="str">
        <f>_xlfn.XLOOKUP(C127,'[1]Estrategico f'!B:B,'[1]Estrategico f'!V:V,"",0)</f>
        <v>Apoyo y acompañamiento a enlaces de Juntas de acción comunal y juntas administradoras locales de los 123 municipios</v>
      </c>
      <c r="F127" s="159">
        <v>0</v>
      </c>
      <c r="G127" s="159">
        <v>0</v>
      </c>
      <c r="H127" s="159">
        <v>0</v>
      </c>
      <c r="I127" s="159">
        <v>0</v>
      </c>
      <c r="J127" s="159">
        <v>0</v>
      </c>
      <c r="K127" s="159">
        <v>0</v>
      </c>
      <c r="L127" s="159">
        <v>0</v>
      </c>
      <c r="M127" s="159">
        <v>0</v>
      </c>
      <c r="N127" s="159">
        <v>0</v>
      </c>
      <c r="O127" s="159">
        <v>0</v>
      </c>
      <c r="P127" s="159">
        <v>0</v>
      </c>
      <c r="Q127" s="159">
        <v>0</v>
      </c>
      <c r="R127" s="159">
        <v>0</v>
      </c>
      <c r="S127" s="159">
        <v>0</v>
      </c>
      <c r="T127" s="159">
        <v>181344000</v>
      </c>
      <c r="U127" s="159">
        <v>0</v>
      </c>
      <c r="V127" s="159">
        <v>0</v>
      </c>
      <c r="W127" s="159">
        <v>0</v>
      </c>
      <c r="X127" s="159">
        <v>0</v>
      </c>
      <c r="Y127" s="159">
        <v>0</v>
      </c>
      <c r="Z127" s="159">
        <v>0</v>
      </c>
      <c r="AA127" s="159">
        <v>0</v>
      </c>
      <c r="AB127" s="159">
        <v>181344000</v>
      </c>
      <c r="AC127" s="159">
        <v>0</v>
      </c>
      <c r="AD127" s="159">
        <v>0</v>
      </c>
      <c r="AE127" s="159">
        <v>0</v>
      </c>
      <c r="AF127" s="159">
        <v>0</v>
      </c>
      <c r="AG127" s="159">
        <v>181344000</v>
      </c>
      <c r="AH127" s="159">
        <v>181344000</v>
      </c>
      <c r="AI127" s="159">
        <v>0</v>
      </c>
      <c r="AJ127" s="159">
        <v>0</v>
      </c>
      <c r="AK127" s="159">
        <v>0</v>
      </c>
      <c r="AL127" s="159">
        <v>0</v>
      </c>
      <c r="AM127" s="159">
        <v>0</v>
      </c>
      <c r="AN127" s="159">
        <v>0</v>
      </c>
      <c r="AO127" s="159">
        <v>0</v>
      </c>
      <c r="AP127" s="159">
        <v>0</v>
      </c>
      <c r="AQ127" s="159">
        <v>0</v>
      </c>
      <c r="AR127" s="159">
        <v>0</v>
      </c>
      <c r="AS127" s="159">
        <v>0</v>
      </c>
      <c r="AT127" s="159">
        <v>0</v>
      </c>
      <c r="AU127" s="159">
        <v>0</v>
      </c>
      <c r="AV127" s="159">
        <v>0</v>
      </c>
      <c r="AW127" s="159">
        <v>0</v>
      </c>
      <c r="AX127" s="159">
        <v>0</v>
      </c>
      <c r="AY127" s="159">
        <v>0</v>
      </c>
      <c r="AZ127" s="159">
        <v>0</v>
      </c>
      <c r="BA127" s="159">
        <v>0</v>
      </c>
      <c r="BB127" s="159">
        <v>0</v>
      </c>
      <c r="BC127" s="159">
        <v>0</v>
      </c>
      <c r="BD127" s="159">
        <v>0</v>
      </c>
      <c r="BE127" s="159">
        <v>0</v>
      </c>
      <c r="BF127" s="159">
        <v>0</v>
      </c>
      <c r="BG127" s="159">
        <v>0</v>
      </c>
      <c r="BH127" s="159">
        <v>0</v>
      </c>
      <c r="BI127" s="159">
        <v>0</v>
      </c>
      <c r="BJ127" s="159">
        <v>0</v>
      </c>
      <c r="BK127" s="159">
        <v>0</v>
      </c>
      <c r="BL127" s="159">
        <v>0</v>
      </c>
      <c r="BM127" s="159">
        <v>0</v>
      </c>
      <c r="BN127" s="159">
        <v>0</v>
      </c>
      <c r="BO127" s="159">
        <v>0</v>
      </c>
      <c r="BP127" s="159">
        <v>0</v>
      </c>
      <c r="BQ127" s="159">
        <v>0</v>
      </c>
      <c r="BR127" s="159">
        <v>0</v>
      </c>
      <c r="BS127" s="159">
        <v>0</v>
      </c>
      <c r="BT127" s="159">
        <v>0</v>
      </c>
      <c r="BU127" s="159">
        <v>0</v>
      </c>
      <c r="BV127" s="159">
        <v>0</v>
      </c>
      <c r="BW127" s="159">
        <v>0</v>
      </c>
      <c r="BX127" s="159">
        <v>0</v>
      </c>
      <c r="BY127" s="159">
        <v>181344000</v>
      </c>
      <c r="BZ127" s="159">
        <v>0</v>
      </c>
      <c r="CA127" s="159">
        <v>0</v>
      </c>
      <c r="CB127" s="159">
        <v>0</v>
      </c>
      <c r="CC127" s="159">
        <v>0</v>
      </c>
      <c r="CD127" s="159">
        <v>0</v>
      </c>
      <c r="CE127" s="159">
        <v>0</v>
      </c>
      <c r="CF127" s="159">
        <v>0</v>
      </c>
      <c r="CG127" s="159">
        <v>181344000</v>
      </c>
      <c r="CH127" s="159">
        <v>0</v>
      </c>
      <c r="CI127" s="159">
        <v>0</v>
      </c>
      <c r="CJ127" s="159">
        <v>0</v>
      </c>
      <c r="CK127" s="159">
        <v>0</v>
      </c>
      <c r="CL127" s="159">
        <v>181344000</v>
      </c>
      <c r="CM127" s="159">
        <v>181344000</v>
      </c>
      <c r="CN127" s="159">
        <v>0</v>
      </c>
      <c r="CO127" s="159">
        <v>0</v>
      </c>
      <c r="CP127" s="159">
        <v>0</v>
      </c>
      <c r="CQ127" s="159">
        <v>0</v>
      </c>
      <c r="CR127" s="159">
        <v>0</v>
      </c>
      <c r="CS127" s="159">
        <v>0</v>
      </c>
      <c r="CT127" s="159">
        <v>0</v>
      </c>
      <c r="CU127" s="159">
        <v>0</v>
      </c>
      <c r="CV127" s="159">
        <v>0</v>
      </c>
      <c r="CW127" s="159">
        <v>0</v>
      </c>
      <c r="CX127" s="159">
        <v>0</v>
      </c>
      <c r="CY127" s="159" t="s">
        <v>931</v>
      </c>
      <c r="CZ127" s="159">
        <v>0</v>
      </c>
      <c r="DA127" s="159">
        <v>0</v>
      </c>
      <c r="DB127" s="159">
        <v>0</v>
      </c>
      <c r="DC127" s="159">
        <v>0</v>
      </c>
      <c r="DD127" s="159">
        <v>0</v>
      </c>
      <c r="DE127" s="159">
        <v>0</v>
      </c>
      <c r="DF127" s="159">
        <v>0</v>
      </c>
      <c r="DG127" s="159">
        <v>0</v>
      </c>
      <c r="DH127" s="159">
        <v>0</v>
      </c>
      <c r="DI127" s="159">
        <v>0</v>
      </c>
      <c r="DJ127" s="159">
        <v>0</v>
      </c>
      <c r="DK127" s="159">
        <v>0</v>
      </c>
      <c r="DL127" s="159">
        <v>0</v>
      </c>
      <c r="DM127" s="159">
        <v>0</v>
      </c>
      <c r="DN127" s="159">
        <v>0</v>
      </c>
      <c r="DO127" s="159">
        <v>0</v>
      </c>
      <c r="DP127" s="159">
        <v>0</v>
      </c>
      <c r="DQ127" s="159">
        <v>0</v>
      </c>
      <c r="DR127" s="159">
        <v>0</v>
      </c>
      <c r="DS127" s="159">
        <v>0</v>
      </c>
      <c r="DT127" s="159">
        <v>0</v>
      </c>
      <c r="DU127" s="159">
        <v>0</v>
      </c>
      <c r="DV127" s="159">
        <v>0</v>
      </c>
      <c r="DW127" s="159">
        <v>0</v>
      </c>
      <c r="DX127" s="159">
        <v>0</v>
      </c>
      <c r="DY127" s="159">
        <v>0</v>
      </c>
      <c r="DZ127" s="159">
        <v>0</v>
      </c>
      <c r="EA127" s="159">
        <v>0</v>
      </c>
      <c r="EB127" s="159">
        <v>0</v>
      </c>
      <c r="EC127" s="159">
        <v>0</v>
      </c>
      <c r="ED127" s="159">
        <v>181344000</v>
      </c>
      <c r="EE127" s="159">
        <v>0</v>
      </c>
      <c r="EF127" s="159">
        <v>0</v>
      </c>
      <c r="EG127" s="159">
        <v>0</v>
      </c>
      <c r="EH127" s="159">
        <v>0</v>
      </c>
      <c r="EI127" s="159">
        <v>0</v>
      </c>
      <c r="EJ127" s="159">
        <v>0</v>
      </c>
      <c r="EK127" s="159">
        <v>0</v>
      </c>
      <c r="EL127" s="159">
        <v>181344000</v>
      </c>
      <c r="EM127" s="159">
        <v>0</v>
      </c>
      <c r="EN127" s="159">
        <v>0</v>
      </c>
      <c r="EO127" s="159">
        <v>0</v>
      </c>
      <c r="EP127" s="159">
        <v>0</v>
      </c>
      <c r="EQ127" s="159">
        <v>181344000</v>
      </c>
      <c r="ER127" s="159">
        <v>181344000</v>
      </c>
      <c r="ES127" s="159">
        <v>0</v>
      </c>
      <c r="ET127" s="159">
        <v>0</v>
      </c>
      <c r="EU127" s="159">
        <v>0</v>
      </c>
      <c r="EV127" s="159">
        <v>0</v>
      </c>
      <c r="EW127" s="159">
        <v>0</v>
      </c>
      <c r="EX127" s="159">
        <v>0</v>
      </c>
      <c r="EY127" s="159">
        <v>0</v>
      </c>
      <c r="EZ127" s="159">
        <v>0</v>
      </c>
      <c r="FA127" s="159">
        <v>0</v>
      </c>
      <c r="FB127" s="159">
        <v>0</v>
      </c>
      <c r="FC127" s="159">
        <v>0</v>
      </c>
      <c r="FD127" s="159">
        <v>0</v>
      </c>
      <c r="FE127" s="159">
        <v>0</v>
      </c>
      <c r="FF127" s="159">
        <v>0</v>
      </c>
      <c r="FG127" s="159">
        <v>0</v>
      </c>
      <c r="FH127" s="159">
        <v>0</v>
      </c>
      <c r="FI127" s="159">
        <v>0</v>
      </c>
      <c r="FJ127" s="159">
        <v>0</v>
      </c>
      <c r="FK127" s="159">
        <v>0</v>
      </c>
      <c r="FL127" s="159">
        <v>0</v>
      </c>
      <c r="FM127" s="159">
        <v>0</v>
      </c>
      <c r="FN127" s="159">
        <v>0</v>
      </c>
      <c r="FO127" s="159">
        <v>0</v>
      </c>
      <c r="FP127" s="159">
        <v>0</v>
      </c>
      <c r="FQ127" s="159">
        <v>0</v>
      </c>
      <c r="FR127" s="159">
        <v>0</v>
      </c>
      <c r="FS127" s="159">
        <v>0</v>
      </c>
      <c r="FT127" s="159">
        <v>0</v>
      </c>
      <c r="FU127" s="159">
        <v>0</v>
      </c>
      <c r="FV127" s="159">
        <v>0</v>
      </c>
      <c r="FW127" s="159">
        <v>0</v>
      </c>
      <c r="FX127" s="159">
        <v>0</v>
      </c>
      <c r="FY127" s="159">
        <v>0</v>
      </c>
      <c r="FZ127" s="159">
        <v>0</v>
      </c>
      <c r="GA127" s="159">
        <v>0</v>
      </c>
      <c r="GB127" s="159">
        <v>0</v>
      </c>
      <c r="GC127" s="159">
        <v>0</v>
      </c>
      <c r="GD127" s="159">
        <v>0</v>
      </c>
      <c r="GE127" s="159">
        <v>0</v>
      </c>
      <c r="GF127" s="159">
        <v>0</v>
      </c>
      <c r="GG127" s="159">
        <v>0</v>
      </c>
      <c r="GH127" s="159">
        <v>0</v>
      </c>
      <c r="GI127" s="159">
        <v>181344000</v>
      </c>
      <c r="GJ127" s="159">
        <v>0</v>
      </c>
      <c r="GK127" s="159">
        <v>0</v>
      </c>
      <c r="GL127" s="159">
        <v>0</v>
      </c>
      <c r="GM127" s="159">
        <v>0</v>
      </c>
      <c r="GN127" s="159">
        <v>0</v>
      </c>
      <c r="GO127" s="159">
        <v>0</v>
      </c>
      <c r="GP127" s="159">
        <v>0</v>
      </c>
      <c r="GQ127" s="159">
        <v>181344000</v>
      </c>
      <c r="GR127" s="159">
        <v>0</v>
      </c>
      <c r="GS127" s="159">
        <v>0</v>
      </c>
      <c r="GT127" s="159">
        <v>0</v>
      </c>
      <c r="GU127" s="159">
        <v>0</v>
      </c>
      <c r="GV127" s="159">
        <v>181344000</v>
      </c>
      <c r="GW127" s="159">
        <v>181344000</v>
      </c>
      <c r="GX127" s="160">
        <v>725376000</v>
      </c>
    </row>
    <row r="128" spans="1:206" ht="57.6">
      <c r="A128" s="156">
        <v>450200113</v>
      </c>
      <c r="B128" s="156" t="s">
        <v>1286</v>
      </c>
      <c r="C128" s="157">
        <v>124</v>
      </c>
      <c r="D128" s="158" t="str">
        <f>_xlfn.XLOOKUP(C128,'[1]Estrategico f'!B:B,'[1]Estrategico f'!U:U,"",0)</f>
        <v>Estrategias de promoción a la participación ciudadana (implementadas "Plan Abrigo")</v>
      </c>
      <c r="E128" s="158" t="str">
        <f>_xlfn.XLOOKUP(C128,'[1]Estrategico f'!B:B,'[1]Estrategico f'!V:V,"",0)</f>
        <v xml:space="preserve">Fomentar la creación y fortalecimiento de las veedurías ciudadanas.
Fomentar la participación de JAC y JAL en el Plan abrigo.
</v>
      </c>
      <c r="F128" s="159">
        <v>0</v>
      </c>
      <c r="G128" s="159">
        <v>0</v>
      </c>
      <c r="H128" s="159">
        <v>0</v>
      </c>
      <c r="I128" s="159">
        <v>0</v>
      </c>
      <c r="J128" s="159">
        <v>0</v>
      </c>
      <c r="K128" s="159">
        <v>0</v>
      </c>
      <c r="L128" s="159">
        <v>0</v>
      </c>
      <c r="M128" s="159">
        <v>0</v>
      </c>
      <c r="N128" s="159">
        <v>0</v>
      </c>
      <c r="O128" s="159">
        <v>0</v>
      </c>
      <c r="P128" s="159">
        <v>0</v>
      </c>
      <c r="Q128" s="159">
        <v>0</v>
      </c>
      <c r="R128" s="159">
        <v>0</v>
      </c>
      <c r="S128" s="159">
        <v>0</v>
      </c>
      <c r="T128" s="159">
        <v>158832000</v>
      </c>
      <c r="U128" s="159">
        <v>0</v>
      </c>
      <c r="V128" s="159">
        <v>0</v>
      </c>
      <c r="W128" s="159">
        <v>0</v>
      </c>
      <c r="X128" s="159">
        <v>0</v>
      </c>
      <c r="Y128" s="159">
        <v>0</v>
      </c>
      <c r="Z128" s="159">
        <v>0</v>
      </c>
      <c r="AA128" s="159">
        <v>0</v>
      </c>
      <c r="AB128" s="159">
        <v>158832000</v>
      </c>
      <c r="AC128" s="159">
        <v>0</v>
      </c>
      <c r="AD128" s="159">
        <v>0</v>
      </c>
      <c r="AE128" s="159">
        <v>300000000</v>
      </c>
      <c r="AF128" s="159">
        <v>300000000</v>
      </c>
      <c r="AG128" s="159">
        <v>458832000</v>
      </c>
      <c r="AH128" s="159">
        <v>458832000</v>
      </c>
      <c r="AI128" s="159">
        <v>39708000</v>
      </c>
      <c r="AJ128" s="159">
        <v>0</v>
      </c>
      <c r="AK128" s="159">
        <v>0</v>
      </c>
      <c r="AL128" s="159">
        <v>0</v>
      </c>
      <c r="AM128" s="159">
        <v>0</v>
      </c>
      <c r="AN128" s="159">
        <v>0</v>
      </c>
      <c r="AO128" s="159">
        <v>0</v>
      </c>
      <c r="AP128" s="159">
        <v>0</v>
      </c>
      <c r="AQ128" s="159">
        <v>39708000</v>
      </c>
      <c r="AR128" s="159">
        <v>0</v>
      </c>
      <c r="AS128" s="159">
        <v>0</v>
      </c>
      <c r="AT128" s="159">
        <v>0</v>
      </c>
      <c r="AU128" s="159">
        <v>0</v>
      </c>
      <c r="AV128" s="159">
        <v>39708000</v>
      </c>
      <c r="AW128" s="159">
        <v>39708000</v>
      </c>
      <c r="AX128" s="159">
        <v>0</v>
      </c>
      <c r="AY128" s="159">
        <v>0</v>
      </c>
      <c r="AZ128" s="159">
        <v>0</v>
      </c>
      <c r="BA128" s="159">
        <v>0</v>
      </c>
      <c r="BB128" s="159">
        <v>0</v>
      </c>
      <c r="BC128" s="159">
        <v>0</v>
      </c>
      <c r="BD128" s="159">
        <v>0</v>
      </c>
      <c r="BE128" s="159">
        <v>39708000</v>
      </c>
      <c r="BF128" s="159">
        <v>0</v>
      </c>
      <c r="BG128" s="159">
        <v>0</v>
      </c>
      <c r="BH128" s="159">
        <v>100000000</v>
      </c>
      <c r="BI128" s="159">
        <v>100000000</v>
      </c>
      <c r="BJ128" s="159">
        <v>139708000</v>
      </c>
      <c r="BK128" s="159">
        <v>39708000</v>
      </c>
      <c r="BL128" s="159">
        <v>0</v>
      </c>
      <c r="BM128" s="159">
        <v>0</v>
      </c>
      <c r="BN128" s="159">
        <v>0</v>
      </c>
      <c r="BO128" s="159">
        <v>0</v>
      </c>
      <c r="BP128" s="159">
        <v>0</v>
      </c>
      <c r="BQ128" s="159">
        <v>0</v>
      </c>
      <c r="BR128" s="159">
        <v>0</v>
      </c>
      <c r="BS128" s="159">
        <v>39708000</v>
      </c>
      <c r="BT128" s="159">
        <v>0</v>
      </c>
      <c r="BU128" s="159">
        <v>0</v>
      </c>
      <c r="BV128" s="159">
        <v>100000000</v>
      </c>
      <c r="BW128" s="159">
        <v>100000000</v>
      </c>
      <c r="BX128" s="159">
        <v>139708000</v>
      </c>
      <c r="BY128" s="159">
        <v>39708000</v>
      </c>
      <c r="BZ128" s="159">
        <v>0</v>
      </c>
      <c r="CA128" s="159">
        <v>0</v>
      </c>
      <c r="CB128" s="159">
        <v>0</v>
      </c>
      <c r="CC128" s="159">
        <v>0</v>
      </c>
      <c r="CD128" s="159">
        <v>0</v>
      </c>
      <c r="CE128" s="159">
        <v>0</v>
      </c>
      <c r="CF128" s="159">
        <v>0</v>
      </c>
      <c r="CG128" s="159">
        <v>39708000</v>
      </c>
      <c r="CH128" s="159">
        <v>0</v>
      </c>
      <c r="CI128" s="159">
        <v>0</v>
      </c>
      <c r="CJ128" s="159">
        <v>100000000</v>
      </c>
      <c r="CK128" s="159">
        <v>100000000</v>
      </c>
      <c r="CL128" s="159">
        <v>139708000</v>
      </c>
      <c r="CM128" s="159">
        <v>458832000</v>
      </c>
      <c r="CN128" s="159">
        <v>39708000</v>
      </c>
      <c r="CO128" s="159">
        <v>0</v>
      </c>
      <c r="CP128" s="159">
        <v>0</v>
      </c>
      <c r="CQ128" s="159">
        <v>0</v>
      </c>
      <c r="CR128" s="159">
        <v>0</v>
      </c>
      <c r="CS128" s="159">
        <v>0</v>
      </c>
      <c r="CT128" s="159">
        <v>0</v>
      </c>
      <c r="CU128" s="159">
        <v>0</v>
      </c>
      <c r="CV128" s="159">
        <v>39708000</v>
      </c>
      <c r="CW128" s="159">
        <v>0</v>
      </c>
      <c r="CX128" s="159">
        <v>0</v>
      </c>
      <c r="CY128" s="159">
        <v>100000000</v>
      </c>
      <c r="CZ128" s="159">
        <v>100000000</v>
      </c>
      <c r="DA128" s="159">
        <v>139708000</v>
      </c>
      <c r="DB128" s="159">
        <v>39708000</v>
      </c>
      <c r="DC128" s="159">
        <v>0</v>
      </c>
      <c r="DD128" s="159">
        <v>0</v>
      </c>
      <c r="DE128" s="159">
        <v>0</v>
      </c>
      <c r="DF128" s="159">
        <v>0</v>
      </c>
      <c r="DG128" s="159">
        <v>0</v>
      </c>
      <c r="DH128" s="159">
        <v>0</v>
      </c>
      <c r="DI128" s="159">
        <v>0</v>
      </c>
      <c r="DJ128" s="159">
        <v>39708000</v>
      </c>
      <c r="DK128" s="159">
        <v>0</v>
      </c>
      <c r="DL128" s="159">
        <v>0</v>
      </c>
      <c r="DM128" s="159">
        <v>100000000</v>
      </c>
      <c r="DN128" s="159">
        <v>100000000</v>
      </c>
      <c r="DO128" s="159">
        <v>139708000</v>
      </c>
      <c r="DP128" s="159">
        <v>39708000</v>
      </c>
      <c r="DQ128" s="159">
        <v>0</v>
      </c>
      <c r="DR128" s="159">
        <v>0</v>
      </c>
      <c r="DS128" s="159">
        <v>0</v>
      </c>
      <c r="DT128" s="159">
        <v>0</v>
      </c>
      <c r="DU128" s="159">
        <v>0</v>
      </c>
      <c r="DV128" s="159">
        <v>0</v>
      </c>
      <c r="DW128" s="159">
        <v>0</v>
      </c>
      <c r="DX128" s="159">
        <v>39708000</v>
      </c>
      <c r="DY128" s="159">
        <v>0</v>
      </c>
      <c r="DZ128" s="159">
        <v>0</v>
      </c>
      <c r="EA128" s="159">
        <v>50000000</v>
      </c>
      <c r="EB128" s="159">
        <v>50000000</v>
      </c>
      <c r="EC128" s="159">
        <v>89708000</v>
      </c>
      <c r="ED128" s="159">
        <v>39708000</v>
      </c>
      <c r="EE128" s="159">
        <v>0</v>
      </c>
      <c r="EF128" s="159">
        <v>0</v>
      </c>
      <c r="EG128" s="159">
        <v>0</v>
      </c>
      <c r="EH128" s="159">
        <v>0</v>
      </c>
      <c r="EI128" s="159">
        <v>0</v>
      </c>
      <c r="EJ128" s="159">
        <v>0</v>
      </c>
      <c r="EK128" s="159">
        <v>0</v>
      </c>
      <c r="EL128" s="159">
        <v>39708000</v>
      </c>
      <c r="EM128" s="159">
        <v>0</v>
      </c>
      <c r="EN128" s="159">
        <v>0</v>
      </c>
      <c r="EO128" s="159">
        <v>50000000</v>
      </c>
      <c r="EP128" s="159">
        <v>50000000</v>
      </c>
      <c r="EQ128" s="159">
        <v>89708000</v>
      </c>
      <c r="ER128" s="159">
        <v>458832000</v>
      </c>
      <c r="ES128" s="159">
        <v>39708000</v>
      </c>
      <c r="ET128" s="159">
        <v>0</v>
      </c>
      <c r="EU128" s="159">
        <v>0</v>
      </c>
      <c r="EV128" s="159">
        <v>0</v>
      </c>
      <c r="EW128" s="159">
        <v>0</v>
      </c>
      <c r="EX128" s="159">
        <v>0</v>
      </c>
      <c r="EY128" s="159">
        <v>0</v>
      </c>
      <c r="EZ128" s="159">
        <v>0</v>
      </c>
      <c r="FA128" s="159">
        <v>39708000</v>
      </c>
      <c r="FB128" s="159">
        <v>0</v>
      </c>
      <c r="FC128" s="159">
        <v>0</v>
      </c>
      <c r="FE128" s="159">
        <v>0</v>
      </c>
      <c r="FF128" s="159">
        <v>39708000</v>
      </c>
      <c r="FG128" s="159">
        <v>39708000</v>
      </c>
      <c r="FH128" s="159">
        <v>0</v>
      </c>
      <c r="FI128" s="159">
        <v>0</v>
      </c>
      <c r="FJ128" s="159">
        <v>0</v>
      </c>
      <c r="FK128" s="159">
        <v>0</v>
      </c>
      <c r="FL128" s="159">
        <v>0</v>
      </c>
      <c r="FM128" s="159">
        <v>0</v>
      </c>
      <c r="FN128" s="159">
        <v>0</v>
      </c>
      <c r="FO128" s="159">
        <v>39708000</v>
      </c>
      <c r="FP128" s="159">
        <v>0</v>
      </c>
      <c r="FQ128" s="159">
        <v>0</v>
      </c>
      <c r="FR128" s="159">
        <v>100000000</v>
      </c>
      <c r="FS128" s="159">
        <v>100000000</v>
      </c>
      <c r="FT128" s="159">
        <v>139708000</v>
      </c>
      <c r="FU128" s="159">
        <v>39708000</v>
      </c>
      <c r="FV128" s="159">
        <v>0</v>
      </c>
      <c r="FW128" s="159">
        <v>0</v>
      </c>
      <c r="FX128" s="159">
        <v>0</v>
      </c>
      <c r="FY128" s="159">
        <v>0</v>
      </c>
      <c r="FZ128" s="159">
        <v>0</v>
      </c>
      <c r="GA128" s="159">
        <v>0</v>
      </c>
      <c r="GB128" s="159">
        <v>0</v>
      </c>
      <c r="GC128" s="159">
        <v>39708000</v>
      </c>
      <c r="GD128" s="159">
        <v>0</v>
      </c>
      <c r="GE128" s="159">
        <v>0</v>
      </c>
      <c r="GF128" s="159">
        <v>100000000</v>
      </c>
      <c r="GG128" s="159">
        <v>100000000</v>
      </c>
      <c r="GH128" s="159">
        <v>139708000</v>
      </c>
      <c r="GI128" s="159">
        <v>39708000</v>
      </c>
      <c r="GJ128" s="159">
        <v>0</v>
      </c>
      <c r="GK128" s="159">
        <v>0</v>
      </c>
      <c r="GL128" s="159">
        <v>0</v>
      </c>
      <c r="GM128" s="159">
        <v>0</v>
      </c>
      <c r="GN128" s="159">
        <v>0</v>
      </c>
      <c r="GO128" s="159">
        <v>0</v>
      </c>
      <c r="GP128" s="159">
        <v>0</v>
      </c>
      <c r="GQ128" s="159">
        <v>39708000</v>
      </c>
      <c r="GR128" s="159">
        <v>0</v>
      </c>
      <c r="GS128" s="159">
        <v>0</v>
      </c>
      <c r="GT128" s="159">
        <v>100000000</v>
      </c>
      <c r="GU128" s="159">
        <v>100000000</v>
      </c>
      <c r="GV128" s="159">
        <v>139708000</v>
      </c>
      <c r="GW128" s="159">
        <v>458832000</v>
      </c>
      <c r="GX128" s="160">
        <v>1835328000</v>
      </c>
    </row>
    <row r="129" spans="1:206" ht="28.8">
      <c r="A129" s="156">
        <v>450200100</v>
      </c>
      <c r="B129" s="156" t="s">
        <v>1286</v>
      </c>
      <c r="C129" s="157">
        <v>125</v>
      </c>
      <c r="D129" s="158" t="str">
        <f>_xlfn.XLOOKUP(C129,'[1]Estrategico f'!B:B,'[1]Estrategico f'!U:U,"",0)</f>
        <v>Espacios de participación promovidos</v>
      </c>
      <c r="E129" s="158" t="str">
        <f>_xlfn.XLOOKUP(C129,'[1]Estrategico f'!B:B,'[1]Estrategico f'!V:V,"",0)</f>
        <v>Asambleas, Cumbres de Liderazgo, Campamentos, Encuentros y reconocimientos</v>
      </c>
      <c r="F129" s="159">
        <v>20459999.5</v>
      </c>
      <c r="G129" s="159">
        <v>0</v>
      </c>
      <c r="H129" s="159">
        <v>0</v>
      </c>
      <c r="I129" s="159">
        <v>0</v>
      </c>
      <c r="J129" s="159">
        <v>0</v>
      </c>
      <c r="K129" s="159">
        <v>0</v>
      </c>
      <c r="L129" s="159">
        <v>0</v>
      </c>
      <c r="M129" s="159">
        <v>0</v>
      </c>
      <c r="N129" s="159">
        <v>20459999.5</v>
      </c>
      <c r="O129" s="159">
        <v>0</v>
      </c>
      <c r="P129" s="159">
        <v>0</v>
      </c>
      <c r="Q129" s="159">
        <v>0</v>
      </c>
      <c r="R129" s="159">
        <v>0</v>
      </c>
      <c r="S129" s="159">
        <v>20459999.5</v>
      </c>
      <c r="T129" s="159">
        <v>20459999.5</v>
      </c>
      <c r="U129" s="159">
        <v>0</v>
      </c>
      <c r="V129" s="159">
        <v>0</v>
      </c>
      <c r="W129" s="159">
        <v>0</v>
      </c>
      <c r="X129" s="159">
        <v>0</v>
      </c>
      <c r="Y129" s="159">
        <v>0</v>
      </c>
      <c r="Z129" s="159">
        <v>0</v>
      </c>
      <c r="AA129" s="159">
        <v>0</v>
      </c>
      <c r="AB129" s="159">
        <v>20459999.5</v>
      </c>
      <c r="AC129" s="159">
        <v>0</v>
      </c>
      <c r="AD129" s="159">
        <v>0</v>
      </c>
      <c r="AE129" s="159">
        <v>0</v>
      </c>
      <c r="AF129" s="159">
        <v>0</v>
      </c>
      <c r="AG129" s="159">
        <v>20459999.5</v>
      </c>
      <c r="AH129" s="159">
        <v>40919999</v>
      </c>
      <c r="AI129" s="159">
        <v>24928999.625</v>
      </c>
      <c r="AJ129" s="159">
        <v>0</v>
      </c>
      <c r="AK129" s="159">
        <v>0</v>
      </c>
      <c r="AL129" s="159">
        <v>0</v>
      </c>
      <c r="AM129" s="159">
        <v>0</v>
      </c>
      <c r="AN129" s="159">
        <v>0</v>
      </c>
      <c r="AO129" s="159">
        <v>0</v>
      </c>
      <c r="AP129" s="159">
        <v>0</v>
      </c>
      <c r="AQ129" s="159">
        <v>24928999.625</v>
      </c>
      <c r="AR129" s="159">
        <v>0</v>
      </c>
      <c r="AS129" s="159">
        <v>0</v>
      </c>
      <c r="AT129" s="159">
        <v>0</v>
      </c>
      <c r="AU129" s="159">
        <v>0</v>
      </c>
      <c r="AV129" s="159">
        <v>24928999.625</v>
      </c>
      <c r="AW129" s="159">
        <v>24928999.625</v>
      </c>
      <c r="AX129" s="159">
        <v>0</v>
      </c>
      <c r="AY129" s="159">
        <v>0</v>
      </c>
      <c r="AZ129" s="159">
        <v>0</v>
      </c>
      <c r="BA129" s="159">
        <v>0</v>
      </c>
      <c r="BB129" s="159">
        <v>0</v>
      </c>
      <c r="BC129" s="159">
        <v>0</v>
      </c>
      <c r="BD129" s="159">
        <v>0</v>
      </c>
      <c r="BE129" s="159">
        <v>24928999.625</v>
      </c>
      <c r="BF129" s="159">
        <v>0</v>
      </c>
      <c r="BG129" s="159">
        <v>0</v>
      </c>
      <c r="BH129" s="159">
        <v>0</v>
      </c>
      <c r="BI129" s="159">
        <v>0</v>
      </c>
      <c r="BJ129" s="159">
        <v>24928999.625</v>
      </c>
      <c r="BK129" s="159">
        <v>24928999.625</v>
      </c>
      <c r="BL129" s="159">
        <v>0</v>
      </c>
      <c r="BM129" s="159">
        <v>0</v>
      </c>
      <c r="BN129" s="159">
        <v>0</v>
      </c>
      <c r="BO129" s="159">
        <v>0</v>
      </c>
      <c r="BP129" s="159">
        <v>0</v>
      </c>
      <c r="BQ129" s="159">
        <v>0</v>
      </c>
      <c r="BR129" s="159">
        <v>0</v>
      </c>
      <c r="BS129" s="159">
        <v>24928999.625</v>
      </c>
      <c r="BT129" s="159">
        <v>0</v>
      </c>
      <c r="BU129" s="159">
        <v>0</v>
      </c>
      <c r="BV129" s="159">
        <v>0</v>
      </c>
      <c r="BW129" s="159">
        <v>0</v>
      </c>
      <c r="BX129" s="159">
        <v>24928999.625</v>
      </c>
      <c r="BY129" s="159">
        <v>24928999.625</v>
      </c>
      <c r="BZ129" s="159">
        <v>0</v>
      </c>
      <c r="CA129" s="159">
        <v>0</v>
      </c>
      <c r="CB129" s="159">
        <v>0</v>
      </c>
      <c r="CC129" s="159">
        <v>0</v>
      </c>
      <c r="CD129" s="159">
        <v>0</v>
      </c>
      <c r="CE129" s="159">
        <v>0</v>
      </c>
      <c r="CF129" s="159">
        <v>0</v>
      </c>
      <c r="CG129" s="159">
        <v>24928999.625</v>
      </c>
      <c r="CH129" s="159">
        <v>0</v>
      </c>
      <c r="CI129" s="159">
        <v>0</v>
      </c>
      <c r="CJ129" s="159">
        <v>0</v>
      </c>
      <c r="CK129" s="159">
        <v>0</v>
      </c>
      <c r="CL129" s="159">
        <v>24928999.625</v>
      </c>
      <c r="CM129" s="159">
        <v>99715998.5</v>
      </c>
      <c r="CN129" s="159">
        <v>24928999.625</v>
      </c>
      <c r="CO129" s="159">
        <v>0</v>
      </c>
      <c r="CP129" s="159">
        <v>0</v>
      </c>
      <c r="CQ129" s="159">
        <v>0</v>
      </c>
      <c r="CR129" s="159">
        <v>0</v>
      </c>
      <c r="CS129" s="159">
        <v>0</v>
      </c>
      <c r="CT129" s="159">
        <v>0</v>
      </c>
      <c r="CU129" s="159">
        <v>0</v>
      </c>
      <c r="CV129" s="159">
        <v>24928999.625</v>
      </c>
      <c r="CW129" s="159">
        <v>0</v>
      </c>
      <c r="CX129" s="159">
        <v>0</v>
      </c>
      <c r="CY129" s="159" t="s">
        <v>931</v>
      </c>
      <c r="CZ129" s="159">
        <v>0</v>
      </c>
      <c r="DA129" s="159">
        <v>24928999.625</v>
      </c>
      <c r="DB129" s="159">
        <v>24928999.625</v>
      </c>
      <c r="DC129" s="159">
        <v>0</v>
      </c>
      <c r="DD129" s="159">
        <v>0</v>
      </c>
      <c r="DE129" s="159">
        <v>0</v>
      </c>
      <c r="DF129" s="159">
        <v>0</v>
      </c>
      <c r="DG129" s="159">
        <v>0</v>
      </c>
      <c r="DH129" s="159">
        <v>0</v>
      </c>
      <c r="DI129" s="159">
        <v>0</v>
      </c>
      <c r="DJ129" s="159">
        <v>24928999.625</v>
      </c>
      <c r="DK129" s="159">
        <v>0</v>
      </c>
      <c r="DL129" s="159">
        <v>0</v>
      </c>
      <c r="DM129" s="159">
        <v>0</v>
      </c>
      <c r="DN129" s="159">
        <v>0</v>
      </c>
      <c r="DO129" s="159">
        <v>24928999.625</v>
      </c>
      <c r="DP129" s="159">
        <v>24928999.625</v>
      </c>
      <c r="DQ129" s="159">
        <v>0</v>
      </c>
      <c r="DR129" s="159">
        <v>0</v>
      </c>
      <c r="DS129" s="159">
        <v>0</v>
      </c>
      <c r="DT129" s="159">
        <v>0</v>
      </c>
      <c r="DU129" s="159">
        <v>0</v>
      </c>
      <c r="DV129" s="159">
        <v>0</v>
      </c>
      <c r="DW129" s="159">
        <v>0</v>
      </c>
      <c r="DX129" s="159">
        <v>24928999.625</v>
      </c>
      <c r="DY129" s="159">
        <v>0</v>
      </c>
      <c r="DZ129" s="159">
        <v>0</v>
      </c>
      <c r="EA129" s="159">
        <v>0</v>
      </c>
      <c r="EB129" s="159">
        <v>0</v>
      </c>
      <c r="EC129" s="159">
        <v>24928999.625</v>
      </c>
      <c r="ED129" s="159">
        <v>24928999.625</v>
      </c>
      <c r="EE129" s="159">
        <v>0</v>
      </c>
      <c r="EF129" s="159">
        <v>0</v>
      </c>
      <c r="EG129" s="159">
        <v>0</v>
      </c>
      <c r="EH129" s="159">
        <v>0</v>
      </c>
      <c r="EI129" s="159">
        <v>0</v>
      </c>
      <c r="EJ129" s="159">
        <v>0</v>
      </c>
      <c r="EK129" s="159">
        <v>0</v>
      </c>
      <c r="EL129" s="159">
        <v>24928999.625</v>
      </c>
      <c r="EM129" s="159">
        <v>0</v>
      </c>
      <c r="EN129" s="159">
        <v>0</v>
      </c>
      <c r="EO129" s="159">
        <v>0</v>
      </c>
      <c r="EP129" s="159">
        <v>0</v>
      </c>
      <c r="EQ129" s="159">
        <v>24928999.625</v>
      </c>
      <c r="ER129" s="159">
        <v>99715998.5</v>
      </c>
      <c r="ES129" s="159">
        <v>24928999.625</v>
      </c>
      <c r="ET129" s="159">
        <v>0</v>
      </c>
      <c r="EU129" s="159">
        <v>0</v>
      </c>
      <c r="EV129" s="159">
        <v>0</v>
      </c>
      <c r="EW129" s="159">
        <v>0</v>
      </c>
      <c r="EX129" s="159">
        <v>0</v>
      </c>
      <c r="EY129" s="159">
        <v>0</v>
      </c>
      <c r="EZ129" s="159">
        <v>0</v>
      </c>
      <c r="FA129" s="159">
        <v>24928999.625</v>
      </c>
      <c r="FB129" s="159">
        <v>0</v>
      </c>
      <c r="FC129" s="159">
        <v>0</v>
      </c>
      <c r="FD129" s="159">
        <v>0</v>
      </c>
      <c r="FE129" s="159">
        <v>0</v>
      </c>
      <c r="FF129" s="159">
        <v>24928999.625</v>
      </c>
      <c r="FG129" s="159">
        <v>24928999.625</v>
      </c>
      <c r="FH129" s="159">
        <v>0</v>
      </c>
      <c r="FI129" s="159">
        <v>0</v>
      </c>
      <c r="FJ129" s="159">
        <v>0</v>
      </c>
      <c r="FK129" s="159">
        <v>0</v>
      </c>
      <c r="FL129" s="159">
        <v>0</v>
      </c>
      <c r="FM129" s="159">
        <v>0</v>
      </c>
      <c r="FN129" s="159">
        <v>0</v>
      </c>
      <c r="FO129" s="159">
        <v>24928999.625</v>
      </c>
      <c r="FP129" s="159">
        <v>0</v>
      </c>
      <c r="FQ129" s="159">
        <v>0</v>
      </c>
      <c r="FR129" s="159">
        <v>0</v>
      </c>
      <c r="FS129" s="159">
        <v>0</v>
      </c>
      <c r="FT129" s="159">
        <v>24928999.625</v>
      </c>
      <c r="FU129" s="159">
        <v>24928999.625</v>
      </c>
      <c r="FV129" s="159">
        <v>0</v>
      </c>
      <c r="FW129" s="159">
        <v>0</v>
      </c>
      <c r="FX129" s="159">
        <v>0</v>
      </c>
      <c r="FY129" s="159">
        <v>0</v>
      </c>
      <c r="FZ129" s="159">
        <v>0</v>
      </c>
      <c r="GA129" s="159">
        <v>0</v>
      </c>
      <c r="GB129" s="159">
        <v>0</v>
      </c>
      <c r="GC129" s="159">
        <v>24928999.625</v>
      </c>
      <c r="GD129" s="159">
        <v>0</v>
      </c>
      <c r="GE129" s="159">
        <v>0</v>
      </c>
      <c r="GF129" s="159">
        <v>0</v>
      </c>
      <c r="GG129" s="159">
        <v>0</v>
      </c>
      <c r="GH129" s="159">
        <v>24928999.625</v>
      </c>
      <c r="GI129" s="159">
        <v>24928999.625</v>
      </c>
      <c r="GJ129" s="159">
        <v>0</v>
      </c>
      <c r="GK129" s="159">
        <v>0</v>
      </c>
      <c r="GL129" s="159">
        <v>0</v>
      </c>
      <c r="GM129" s="159">
        <v>0</v>
      </c>
      <c r="GN129" s="159">
        <v>0</v>
      </c>
      <c r="GO129" s="159">
        <v>0</v>
      </c>
      <c r="GP129" s="159">
        <v>0</v>
      </c>
      <c r="GQ129" s="159">
        <v>24928999.625</v>
      </c>
      <c r="GR129" s="159">
        <v>0</v>
      </c>
      <c r="GS129" s="159">
        <v>0</v>
      </c>
      <c r="GT129" s="159">
        <v>0</v>
      </c>
      <c r="GU129" s="159">
        <v>0</v>
      </c>
      <c r="GV129" s="159">
        <v>24928999.625</v>
      </c>
      <c r="GW129" s="159">
        <v>99715998.5</v>
      </c>
      <c r="GX129" s="160">
        <v>340067994.5</v>
      </c>
    </row>
    <row r="130" spans="1:206" ht="28.8">
      <c r="A130" s="156">
        <v>450200110</v>
      </c>
      <c r="B130" s="156" t="s">
        <v>1286</v>
      </c>
      <c r="C130" s="157">
        <v>126</v>
      </c>
      <c r="D130" s="158" t="str">
        <f>_xlfn.XLOOKUP(C130,'[1]Estrategico f'!B:B,'[1]Estrategico f'!U:U,"",0)</f>
        <v>Instancias formales y no formales de participación fortalecidas</v>
      </c>
      <c r="E130" s="158" t="str">
        <f>_xlfn.XLOOKUP(C130,'[1]Estrategico f'!B:B,'[1]Estrategico f'!V:V,"",0)</f>
        <v>Apoyar la activación y funcionamiento del subsistema de participación juvenil</v>
      </c>
      <c r="F130" s="159">
        <v>0</v>
      </c>
      <c r="G130" s="159">
        <v>0</v>
      </c>
      <c r="H130" s="159">
        <v>0</v>
      </c>
      <c r="I130" s="159">
        <v>0</v>
      </c>
      <c r="J130" s="159">
        <v>0</v>
      </c>
      <c r="K130" s="159">
        <v>0</v>
      </c>
      <c r="L130" s="159">
        <v>0</v>
      </c>
      <c r="M130" s="159">
        <v>0</v>
      </c>
      <c r="N130" s="159">
        <v>0</v>
      </c>
      <c r="O130" s="159">
        <v>0</v>
      </c>
      <c r="P130" s="159">
        <v>0</v>
      </c>
      <c r="Q130" s="159">
        <v>0</v>
      </c>
      <c r="R130" s="159">
        <v>0</v>
      </c>
      <c r="S130" s="159">
        <v>0</v>
      </c>
      <c r="T130" s="159">
        <v>45336000</v>
      </c>
      <c r="U130" s="159">
        <v>0</v>
      </c>
      <c r="V130" s="159">
        <v>0</v>
      </c>
      <c r="W130" s="159">
        <v>0</v>
      </c>
      <c r="X130" s="159">
        <v>0</v>
      </c>
      <c r="Y130" s="159">
        <v>0</v>
      </c>
      <c r="Z130" s="159">
        <v>0</v>
      </c>
      <c r="AA130" s="159">
        <v>0</v>
      </c>
      <c r="AB130" s="159">
        <v>45336000</v>
      </c>
      <c r="AC130" s="159">
        <v>0</v>
      </c>
      <c r="AD130" s="159">
        <v>0</v>
      </c>
      <c r="AE130" s="159">
        <v>0</v>
      </c>
      <c r="AF130" s="159">
        <v>0</v>
      </c>
      <c r="AG130" s="159">
        <v>45336000</v>
      </c>
      <c r="AH130" s="159">
        <v>45336000</v>
      </c>
      <c r="AI130" s="159">
        <v>0</v>
      </c>
      <c r="AJ130" s="159">
        <v>0</v>
      </c>
      <c r="AK130" s="159">
        <v>0</v>
      </c>
      <c r="AL130" s="159">
        <v>0</v>
      </c>
      <c r="AM130" s="159">
        <v>0</v>
      </c>
      <c r="AN130" s="159">
        <v>0</v>
      </c>
      <c r="AO130" s="159">
        <v>0</v>
      </c>
      <c r="AP130" s="159">
        <v>0</v>
      </c>
      <c r="AQ130" s="159">
        <v>0</v>
      </c>
      <c r="AR130" s="159">
        <v>0</v>
      </c>
      <c r="AS130" s="159">
        <v>0</v>
      </c>
      <c r="AT130" s="159">
        <v>0</v>
      </c>
      <c r="AU130" s="159">
        <v>0</v>
      </c>
      <c r="AV130" s="159">
        <v>0</v>
      </c>
      <c r="AW130" s="159">
        <v>0</v>
      </c>
      <c r="AX130" s="159">
        <v>0</v>
      </c>
      <c r="AY130" s="159">
        <v>0</v>
      </c>
      <c r="AZ130" s="159">
        <v>0</v>
      </c>
      <c r="BA130" s="159">
        <v>0</v>
      </c>
      <c r="BB130" s="159">
        <v>0</v>
      </c>
      <c r="BC130" s="159">
        <v>0</v>
      </c>
      <c r="BD130" s="159">
        <v>0</v>
      </c>
      <c r="BE130" s="159">
        <v>0</v>
      </c>
      <c r="BF130" s="159">
        <v>0</v>
      </c>
      <c r="BG130" s="159">
        <v>0</v>
      </c>
      <c r="BH130" s="159">
        <v>0</v>
      </c>
      <c r="BI130" s="159">
        <v>0</v>
      </c>
      <c r="BJ130" s="159">
        <v>0</v>
      </c>
      <c r="BK130" s="159">
        <v>0</v>
      </c>
      <c r="BL130" s="159">
        <v>0</v>
      </c>
      <c r="BM130" s="159">
        <v>0</v>
      </c>
      <c r="BN130" s="159">
        <v>0</v>
      </c>
      <c r="BO130" s="159">
        <v>0</v>
      </c>
      <c r="BP130" s="159">
        <v>0</v>
      </c>
      <c r="BQ130" s="159">
        <v>0</v>
      </c>
      <c r="BR130" s="159">
        <v>0</v>
      </c>
      <c r="BS130" s="159">
        <v>0</v>
      </c>
      <c r="BT130" s="159">
        <v>0</v>
      </c>
      <c r="BU130" s="159">
        <v>0</v>
      </c>
      <c r="BV130" s="159">
        <v>0</v>
      </c>
      <c r="BW130" s="159">
        <v>0</v>
      </c>
      <c r="BX130" s="159">
        <v>0</v>
      </c>
      <c r="BY130" s="159">
        <v>45336000</v>
      </c>
      <c r="BZ130" s="159">
        <v>0</v>
      </c>
      <c r="CA130" s="159">
        <v>0</v>
      </c>
      <c r="CB130" s="159">
        <v>0</v>
      </c>
      <c r="CC130" s="159">
        <v>0</v>
      </c>
      <c r="CD130" s="159">
        <v>0</v>
      </c>
      <c r="CE130" s="159">
        <v>0</v>
      </c>
      <c r="CF130" s="159">
        <v>0</v>
      </c>
      <c r="CG130" s="159">
        <v>45336000</v>
      </c>
      <c r="CH130" s="159">
        <v>0</v>
      </c>
      <c r="CI130" s="159">
        <v>0</v>
      </c>
      <c r="CJ130" s="159">
        <v>0</v>
      </c>
      <c r="CK130" s="159">
        <v>0</v>
      </c>
      <c r="CL130" s="159">
        <v>45336000</v>
      </c>
      <c r="CM130" s="159">
        <v>45336000</v>
      </c>
      <c r="CN130" s="159">
        <v>0</v>
      </c>
      <c r="CO130" s="159">
        <v>0</v>
      </c>
      <c r="CP130" s="159">
        <v>0</v>
      </c>
      <c r="CQ130" s="159">
        <v>0</v>
      </c>
      <c r="CR130" s="159">
        <v>0</v>
      </c>
      <c r="CS130" s="159">
        <v>0</v>
      </c>
      <c r="CT130" s="159">
        <v>0</v>
      </c>
      <c r="CU130" s="159">
        <v>0</v>
      </c>
      <c r="CV130" s="159">
        <v>0</v>
      </c>
      <c r="CW130" s="159">
        <v>0</v>
      </c>
      <c r="CX130" s="159">
        <v>0</v>
      </c>
      <c r="CY130" s="159" t="s">
        <v>931</v>
      </c>
      <c r="CZ130" s="159">
        <v>0</v>
      </c>
      <c r="DA130" s="159">
        <v>0</v>
      </c>
      <c r="DB130" s="159">
        <v>0</v>
      </c>
      <c r="DC130" s="159">
        <v>0</v>
      </c>
      <c r="DD130" s="159">
        <v>0</v>
      </c>
      <c r="DE130" s="159">
        <v>0</v>
      </c>
      <c r="DF130" s="159">
        <v>0</v>
      </c>
      <c r="DG130" s="159">
        <v>0</v>
      </c>
      <c r="DH130" s="159">
        <v>0</v>
      </c>
      <c r="DI130" s="159">
        <v>0</v>
      </c>
      <c r="DJ130" s="159">
        <v>0</v>
      </c>
      <c r="DK130" s="159">
        <v>0</v>
      </c>
      <c r="DL130" s="159">
        <v>0</v>
      </c>
      <c r="DM130" s="159">
        <v>0</v>
      </c>
      <c r="DN130" s="159">
        <v>0</v>
      </c>
      <c r="DO130" s="159">
        <v>0</v>
      </c>
      <c r="DP130" s="159">
        <v>0</v>
      </c>
      <c r="DQ130" s="159">
        <v>0</v>
      </c>
      <c r="DR130" s="159">
        <v>0</v>
      </c>
      <c r="DS130" s="159">
        <v>0</v>
      </c>
      <c r="DT130" s="159">
        <v>0</v>
      </c>
      <c r="DU130" s="159">
        <v>0</v>
      </c>
      <c r="DV130" s="159">
        <v>0</v>
      </c>
      <c r="DW130" s="159">
        <v>0</v>
      </c>
      <c r="DX130" s="159">
        <v>0</v>
      </c>
      <c r="DY130" s="159">
        <v>0</v>
      </c>
      <c r="DZ130" s="159">
        <v>0</v>
      </c>
      <c r="EA130" s="159">
        <v>0</v>
      </c>
      <c r="EB130" s="159">
        <v>0</v>
      </c>
      <c r="EC130" s="159">
        <v>0</v>
      </c>
      <c r="ED130" s="159">
        <v>45336000</v>
      </c>
      <c r="EE130" s="159">
        <v>0</v>
      </c>
      <c r="EF130" s="159">
        <v>0</v>
      </c>
      <c r="EG130" s="159">
        <v>0</v>
      </c>
      <c r="EH130" s="159">
        <v>0</v>
      </c>
      <c r="EI130" s="159">
        <v>0</v>
      </c>
      <c r="EJ130" s="159">
        <v>0</v>
      </c>
      <c r="EK130" s="159">
        <v>0</v>
      </c>
      <c r="EL130" s="159">
        <v>45336000</v>
      </c>
      <c r="EM130" s="159">
        <v>0</v>
      </c>
      <c r="EN130" s="159">
        <v>0</v>
      </c>
      <c r="EO130" s="159">
        <v>0</v>
      </c>
      <c r="EP130" s="159">
        <v>0</v>
      </c>
      <c r="EQ130" s="159">
        <v>45336000</v>
      </c>
      <c r="ER130" s="159">
        <v>45336000</v>
      </c>
      <c r="ES130" s="159">
        <v>0</v>
      </c>
      <c r="ET130" s="159">
        <v>0</v>
      </c>
      <c r="EU130" s="159">
        <v>0</v>
      </c>
      <c r="EV130" s="159">
        <v>0</v>
      </c>
      <c r="EW130" s="159">
        <v>0</v>
      </c>
      <c r="EX130" s="159">
        <v>0</v>
      </c>
      <c r="EY130" s="159">
        <v>0</v>
      </c>
      <c r="EZ130" s="159">
        <v>0</v>
      </c>
      <c r="FA130" s="159">
        <v>0</v>
      </c>
      <c r="FB130" s="159">
        <v>0</v>
      </c>
      <c r="FC130" s="159">
        <v>0</v>
      </c>
      <c r="FD130" s="159">
        <v>0</v>
      </c>
      <c r="FE130" s="159">
        <v>0</v>
      </c>
      <c r="FF130" s="159">
        <v>0</v>
      </c>
      <c r="FG130" s="159">
        <v>0</v>
      </c>
      <c r="FH130" s="159">
        <v>0</v>
      </c>
      <c r="FI130" s="159">
        <v>0</v>
      </c>
      <c r="FJ130" s="159">
        <v>0</v>
      </c>
      <c r="FK130" s="159">
        <v>0</v>
      </c>
      <c r="FL130" s="159">
        <v>0</v>
      </c>
      <c r="FM130" s="159">
        <v>0</v>
      </c>
      <c r="FN130" s="159">
        <v>0</v>
      </c>
      <c r="FO130" s="159">
        <v>0</v>
      </c>
      <c r="FP130" s="159">
        <v>0</v>
      </c>
      <c r="FQ130" s="159">
        <v>0</v>
      </c>
      <c r="FR130" s="159">
        <v>0</v>
      </c>
      <c r="FS130" s="159">
        <v>0</v>
      </c>
      <c r="FT130" s="159">
        <v>0</v>
      </c>
      <c r="FU130" s="159">
        <v>0</v>
      </c>
      <c r="FV130" s="159">
        <v>0</v>
      </c>
      <c r="FW130" s="159">
        <v>0</v>
      </c>
      <c r="FX130" s="159">
        <v>0</v>
      </c>
      <c r="FY130" s="159">
        <v>0</v>
      </c>
      <c r="FZ130" s="159">
        <v>0</v>
      </c>
      <c r="GA130" s="159">
        <v>0</v>
      </c>
      <c r="GB130" s="159">
        <v>0</v>
      </c>
      <c r="GC130" s="159">
        <v>0</v>
      </c>
      <c r="GD130" s="159">
        <v>0</v>
      </c>
      <c r="GE130" s="159">
        <v>0</v>
      </c>
      <c r="GF130" s="159">
        <v>0</v>
      </c>
      <c r="GG130" s="159">
        <v>0</v>
      </c>
      <c r="GH130" s="159">
        <v>0</v>
      </c>
      <c r="GI130" s="159">
        <v>45336000</v>
      </c>
      <c r="GJ130" s="159">
        <v>0</v>
      </c>
      <c r="GK130" s="159">
        <v>0</v>
      </c>
      <c r="GL130" s="159">
        <v>0</v>
      </c>
      <c r="GM130" s="159">
        <v>0</v>
      </c>
      <c r="GN130" s="159">
        <v>0</v>
      </c>
      <c r="GO130" s="159">
        <v>0</v>
      </c>
      <c r="GP130" s="159">
        <v>0</v>
      </c>
      <c r="GQ130" s="159">
        <v>45336000</v>
      </c>
      <c r="GR130" s="159">
        <v>0</v>
      </c>
      <c r="GS130" s="159">
        <v>0</v>
      </c>
      <c r="GT130" s="159">
        <v>0</v>
      </c>
      <c r="GU130" s="159">
        <v>0</v>
      </c>
      <c r="GV130" s="159">
        <v>45336000</v>
      </c>
      <c r="GW130" s="159">
        <v>45336000</v>
      </c>
      <c r="GX130" s="160">
        <v>181344000</v>
      </c>
    </row>
    <row r="131" spans="1:206" ht="43.2">
      <c r="A131" s="156">
        <v>450200113</v>
      </c>
      <c r="B131" s="156" t="s">
        <v>1286</v>
      </c>
      <c r="C131" s="157">
        <v>127</v>
      </c>
      <c r="D131" s="158" t="str">
        <f>_xlfn.XLOOKUP(C131,'[1]Estrategico f'!B:B,'[1]Estrategico f'!U:U,"",0)</f>
        <v>Estrategias de promoción a la participación ciudadana implementadas</v>
      </c>
      <c r="E131" s="158" t="str">
        <f>_xlfn.XLOOKUP(C131,'[1]Estrategico f'!B:B,'[1]Estrategico f'!V:V,"",0)</f>
        <v>Escuela de Liderazgo, de Formación Campesina, Semana juventud, Ferias de                                          emprendimiento y  empleabilidad, Siembra de árboles, guarda páramos</v>
      </c>
      <c r="F131" s="159">
        <v>20000000</v>
      </c>
      <c r="G131" s="159">
        <v>0</v>
      </c>
      <c r="H131" s="159">
        <v>0</v>
      </c>
      <c r="I131" s="159">
        <v>0</v>
      </c>
      <c r="J131" s="159">
        <v>0</v>
      </c>
      <c r="K131" s="159">
        <v>0</v>
      </c>
      <c r="L131" s="159">
        <v>0</v>
      </c>
      <c r="M131" s="159">
        <v>0</v>
      </c>
      <c r="N131" s="159">
        <v>20000000</v>
      </c>
      <c r="O131" s="159">
        <v>0</v>
      </c>
      <c r="P131" s="159">
        <v>0</v>
      </c>
      <c r="Q131" s="159">
        <v>0</v>
      </c>
      <c r="R131" s="159">
        <v>0</v>
      </c>
      <c r="S131" s="159">
        <v>20000000</v>
      </c>
      <c r="T131" s="159">
        <v>20000000</v>
      </c>
      <c r="U131" s="159">
        <v>0</v>
      </c>
      <c r="V131" s="159">
        <v>0</v>
      </c>
      <c r="W131" s="159">
        <v>0</v>
      </c>
      <c r="X131" s="159">
        <v>0</v>
      </c>
      <c r="Y131" s="159">
        <v>0</v>
      </c>
      <c r="Z131" s="159">
        <v>0</v>
      </c>
      <c r="AA131" s="159">
        <v>0</v>
      </c>
      <c r="AB131" s="159">
        <v>20000000</v>
      </c>
      <c r="AC131" s="159">
        <v>0</v>
      </c>
      <c r="AD131" s="159">
        <v>0</v>
      </c>
      <c r="AE131" s="159">
        <v>0</v>
      </c>
      <c r="AF131" s="159">
        <v>0</v>
      </c>
      <c r="AG131" s="159">
        <v>20000000</v>
      </c>
      <c r="AH131" s="159">
        <v>40000000</v>
      </c>
      <c r="AI131" s="159">
        <v>0</v>
      </c>
      <c r="AJ131" s="159">
        <v>0</v>
      </c>
      <c r="AK131" s="159">
        <v>0</v>
      </c>
      <c r="AL131" s="159">
        <v>0</v>
      </c>
      <c r="AM131" s="159">
        <v>0</v>
      </c>
      <c r="AN131" s="159">
        <v>0</v>
      </c>
      <c r="AO131" s="159">
        <v>0</v>
      </c>
      <c r="AP131" s="159">
        <v>0</v>
      </c>
      <c r="AQ131" s="159">
        <v>0</v>
      </c>
      <c r="AR131" s="159">
        <v>0</v>
      </c>
      <c r="AS131" s="159">
        <v>0</v>
      </c>
      <c r="AT131" s="159">
        <v>0</v>
      </c>
      <c r="AU131" s="159">
        <v>0</v>
      </c>
      <c r="AV131" s="159">
        <v>0</v>
      </c>
      <c r="AW131" s="159">
        <v>13333333</v>
      </c>
      <c r="AX131" s="159">
        <v>0</v>
      </c>
      <c r="AY131" s="159">
        <v>0</v>
      </c>
      <c r="AZ131" s="159">
        <v>0</v>
      </c>
      <c r="BA131" s="159">
        <v>0</v>
      </c>
      <c r="BB131" s="159">
        <v>0</v>
      </c>
      <c r="BC131" s="159">
        <v>0</v>
      </c>
      <c r="BD131" s="159">
        <v>0</v>
      </c>
      <c r="BE131" s="159">
        <v>13333333</v>
      </c>
      <c r="BF131" s="159">
        <v>0</v>
      </c>
      <c r="BG131" s="159">
        <v>0</v>
      </c>
      <c r="BH131" s="159">
        <v>0</v>
      </c>
      <c r="BI131" s="159">
        <v>0</v>
      </c>
      <c r="BJ131" s="159">
        <v>13333333</v>
      </c>
      <c r="BK131" s="159">
        <v>13333333</v>
      </c>
      <c r="BL131" s="159">
        <v>0</v>
      </c>
      <c r="BM131" s="159">
        <v>0</v>
      </c>
      <c r="BN131" s="159">
        <v>0</v>
      </c>
      <c r="BO131" s="159">
        <v>0</v>
      </c>
      <c r="BP131" s="159">
        <v>0</v>
      </c>
      <c r="BQ131" s="159">
        <v>0</v>
      </c>
      <c r="BR131" s="159">
        <v>0</v>
      </c>
      <c r="BS131" s="159">
        <v>13333333</v>
      </c>
      <c r="BT131" s="159">
        <v>0</v>
      </c>
      <c r="BU131" s="159">
        <v>0</v>
      </c>
      <c r="BV131" s="159">
        <v>0</v>
      </c>
      <c r="BW131" s="159">
        <v>0</v>
      </c>
      <c r="BX131" s="159">
        <v>13333333</v>
      </c>
      <c r="BY131" s="159">
        <v>13333334</v>
      </c>
      <c r="BZ131" s="159">
        <v>0</v>
      </c>
      <c r="CA131" s="159">
        <v>0</v>
      </c>
      <c r="CB131" s="159">
        <v>0</v>
      </c>
      <c r="CC131" s="159">
        <v>0</v>
      </c>
      <c r="CD131" s="159">
        <v>0</v>
      </c>
      <c r="CE131" s="159">
        <v>0</v>
      </c>
      <c r="CF131" s="159">
        <v>0</v>
      </c>
      <c r="CG131" s="159">
        <v>13333334</v>
      </c>
      <c r="CH131" s="159">
        <v>0</v>
      </c>
      <c r="CI131" s="159">
        <v>0</v>
      </c>
      <c r="CJ131" s="159">
        <v>0</v>
      </c>
      <c r="CK131" s="159">
        <v>0</v>
      </c>
      <c r="CL131" s="159">
        <v>13333334</v>
      </c>
      <c r="CM131" s="159">
        <v>40000000</v>
      </c>
      <c r="CN131" s="159">
        <v>0</v>
      </c>
      <c r="CO131" s="159">
        <v>0</v>
      </c>
      <c r="CP131" s="159">
        <v>0</v>
      </c>
      <c r="CQ131" s="159">
        <v>0</v>
      </c>
      <c r="CR131" s="159">
        <v>0</v>
      </c>
      <c r="CS131" s="159">
        <v>0</v>
      </c>
      <c r="CT131" s="159">
        <v>0</v>
      </c>
      <c r="CU131" s="159">
        <v>0</v>
      </c>
      <c r="CV131" s="159">
        <v>0</v>
      </c>
      <c r="CW131" s="159">
        <v>0</v>
      </c>
      <c r="CX131" s="159">
        <v>0</v>
      </c>
      <c r="CY131" s="159" t="s">
        <v>931</v>
      </c>
      <c r="CZ131" s="159">
        <v>0</v>
      </c>
      <c r="DA131" s="159">
        <v>0</v>
      </c>
      <c r="DB131" s="159">
        <v>13333333.333333334</v>
      </c>
      <c r="DC131" s="159">
        <v>0</v>
      </c>
      <c r="DD131" s="159">
        <v>0</v>
      </c>
      <c r="DE131" s="159">
        <v>0</v>
      </c>
      <c r="DF131" s="159">
        <v>0</v>
      </c>
      <c r="DG131" s="159">
        <v>0</v>
      </c>
      <c r="DH131" s="159">
        <v>0</v>
      </c>
      <c r="DI131" s="159">
        <v>0</v>
      </c>
      <c r="DJ131" s="159">
        <v>13333333.333333334</v>
      </c>
      <c r="DK131" s="159">
        <v>0</v>
      </c>
      <c r="DL131" s="159">
        <v>0</v>
      </c>
      <c r="DM131" s="159">
        <v>0</v>
      </c>
      <c r="DN131" s="159">
        <v>0</v>
      </c>
      <c r="DO131" s="159">
        <v>13333333.333333334</v>
      </c>
      <c r="DP131" s="159">
        <v>13333333.333333334</v>
      </c>
      <c r="DQ131" s="159">
        <v>0</v>
      </c>
      <c r="DR131" s="159">
        <v>0</v>
      </c>
      <c r="DS131" s="159">
        <v>0</v>
      </c>
      <c r="DT131" s="159">
        <v>0</v>
      </c>
      <c r="DU131" s="159">
        <v>0</v>
      </c>
      <c r="DV131" s="159">
        <v>0</v>
      </c>
      <c r="DW131" s="159">
        <v>0</v>
      </c>
      <c r="DX131" s="159">
        <v>13333333.333333334</v>
      </c>
      <c r="DY131" s="159">
        <v>0</v>
      </c>
      <c r="DZ131" s="159">
        <v>0</v>
      </c>
      <c r="EA131" s="159">
        <v>0</v>
      </c>
      <c r="EB131" s="159">
        <v>0</v>
      </c>
      <c r="EC131" s="159">
        <v>13333333.333333334</v>
      </c>
      <c r="ED131" s="159">
        <v>13333333.333333334</v>
      </c>
      <c r="EE131" s="159">
        <v>0</v>
      </c>
      <c r="EF131" s="159">
        <v>0</v>
      </c>
      <c r="EG131" s="159">
        <v>0</v>
      </c>
      <c r="EH131" s="159">
        <v>0</v>
      </c>
      <c r="EI131" s="159">
        <v>0</v>
      </c>
      <c r="EJ131" s="159">
        <v>0</v>
      </c>
      <c r="EK131" s="159">
        <v>0</v>
      </c>
      <c r="EL131" s="159">
        <v>13333333.333333334</v>
      </c>
      <c r="EM131" s="159">
        <v>0</v>
      </c>
      <c r="EN131" s="159">
        <v>0</v>
      </c>
      <c r="EO131" s="159">
        <v>0</v>
      </c>
      <c r="EP131" s="159">
        <v>0</v>
      </c>
      <c r="EQ131" s="159">
        <v>13333333.333333334</v>
      </c>
      <c r="ER131" s="159">
        <v>40000000</v>
      </c>
      <c r="ES131" s="159">
        <v>10000000</v>
      </c>
      <c r="ET131" s="159">
        <v>0</v>
      </c>
      <c r="EU131" s="159">
        <v>0</v>
      </c>
      <c r="EV131" s="159">
        <v>0</v>
      </c>
      <c r="EW131" s="159">
        <v>0</v>
      </c>
      <c r="EX131" s="159">
        <v>0</v>
      </c>
      <c r="EY131" s="159">
        <v>0</v>
      </c>
      <c r="EZ131" s="159">
        <v>0</v>
      </c>
      <c r="FA131" s="159">
        <v>10000000</v>
      </c>
      <c r="FB131" s="159">
        <v>0</v>
      </c>
      <c r="FC131" s="159">
        <v>0</v>
      </c>
      <c r="FD131" s="159">
        <v>0</v>
      </c>
      <c r="FE131" s="159">
        <v>0</v>
      </c>
      <c r="FF131" s="159">
        <v>10000000</v>
      </c>
      <c r="FG131" s="159">
        <v>10000000</v>
      </c>
      <c r="FH131" s="159">
        <v>0</v>
      </c>
      <c r="FI131" s="159">
        <v>0</v>
      </c>
      <c r="FJ131" s="159">
        <v>0</v>
      </c>
      <c r="FK131" s="159">
        <v>0</v>
      </c>
      <c r="FL131" s="159">
        <v>0</v>
      </c>
      <c r="FM131" s="159">
        <v>0</v>
      </c>
      <c r="FN131" s="159">
        <v>0</v>
      </c>
      <c r="FO131" s="159">
        <v>10000000</v>
      </c>
      <c r="FP131" s="159">
        <v>0</v>
      </c>
      <c r="FQ131" s="159">
        <v>0</v>
      </c>
      <c r="FR131" s="159">
        <v>0</v>
      </c>
      <c r="FS131" s="159">
        <v>0</v>
      </c>
      <c r="FT131" s="159">
        <v>10000000</v>
      </c>
      <c r="FU131" s="159">
        <v>10000000</v>
      </c>
      <c r="FV131" s="159">
        <v>0</v>
      </c>
      <c r="FW131" s="159">
        <v>0</v>
      </c>
      <c r="FX131" s="159">
        <v>0</v>
      </c>
      <c r="FY131" s="159">
        <v>0</v>
      </c>
      <c r="FZ131" s="159">
        <v>0</v>
      </c>
      <c r="GA131" s="159">
        <v>0</v>
      </c>
      <c r="GB131" s="159">
        <v>0</v>
      </c>
      <c r="GC131" s="159">
        <v>10000000</v>
      </c>
      <c r="GD131" s="159">
        <v>0</v>
      </c>
      <c r="GE131" s="159">
        <v>0</v>
      </c>
      <c r="GF131" s="159">
        <v>0</v>
      </c>
      <c r="GG131" s="159">
        <v>0</v>
      </c>
      <c r="GH131" s="159">
        <v>10000000</v>
      </c>
      <c r="GI131" s="159">
        <v>10000000</v>
      </c>
      <c r="GJ131" s="159">
        <v>0</v>
      </c>
      <c r="GK131" s="159">
        <v>0</v>
      </c>
      <c r="GL131" s="159">
        <v>0</v>
      </c>
      <c r="GM131" s="159">
        <v>0</v>
      </c>
      <c r="GN131" s="159">
        <v>0</v>
      </c>
      <c r="GO131" s="159">
        <v>0</v>
      </c>
      <c r="GP131" s="159">
        <v>0</v>
      </c>
      <c r="GQ131" s="159">
        <v>10000000</v>
      </c>
      <c r="GR131" s="159">
        <v>0</v>
      </c>
      <c r="GS131" s="159">
        <v>0</v>
      </c>
      <c r="GT131" s="159">
        <v>0</v>
      </c>
      <c r="GU131" s="159">
        <v>0</v>
      </c>
      <c r="GV131" s="159">
        <v>10000000</v>
      </c>
      <c r="GW131" s="159">
        <v>40000000</v>
      </c>
      <c r="GX131" s="160">
        <v>160000000</v>
      </c>
    </row>
    <row r="132" spans="1:206" ht="28.8">
      <c r="A132" s="156">
        <v>450203000</v>
      </c>
      <c r="B132" s="156" t="s">
        <v>1286</v>
      </c>
      <c r="C132" s="157">
        <v>128</v>
      </c>
      <c r="D132" s="158" t="str">
        <f>_xlfn.XLOOKUP(C132,'[1]Estrategico f'!B:B,'[1]Estrategico f'!U:U,"",0)</f>
        <v>Documentos de investigación elaborados</v>
      </c>
      <c r="E132" s="158" t="str">
        <f>_xlfn.XLOOKUP(C132,'[1]Estrategico f'!B:B,'[1]Estrategico f'!V:V,"",0)</f>
        <v>Diagnóstico de Caracterización de Juventud y juventud rural.</v>
      </c>
      <c r="F132" s="159">
        <v>90672000</v>
      </c>
      <c r="G132" s="159">
        <v>0</v>
      </c>
      <c r="H132" s="159">
        <v>0</v>
      </c>
      <c r="I132" s="159">
        <v>0</v>
      </c>
      <c r="J132" s="159">
        <v>0</v>
      </c>
      <c r="K132" s="159">
        <v>0</v>
      </c>
      <c r="L132" s="159">
        <v>0</v>
      </c>
      <c r="M132" s="159">
        <v>0</v>
      </c>
      <c r="N132" s="159">
        <v>90672000</v>
      </c>
      <c r="O132" s="159">
        <v>0</v>
      </c>
      <c r="P132" s="159">
        <v>0</v>
      </c>
      <c r="Q132" s="159">
        <v>0</v>
      </c>
      <c r="R132" s="159">
        <v>0</v>
      </c>
      <c r="S132" s="159">
        <v>90672000</v>
      </c>
      <c r="T132" s="159">
        <v>0</v>
      </c>
      <c r="U132" s="159">
        <v>0</v>
      </c>
      <c r="V132" s="159">
        <v>0</v>
      </c>
      <c r="W132" s="159">
        <v>0</v>
      </c>
      <c r="X132" s="159">
        <v>0</v>
      </c>
      <c r="Y132" s="159">
        <v>0</v>
      </c>
      <c r="Z132" s="159">
        <v>0</v>
      </c>
      <c r="AA132" s="159">
        <v>0</v>
      </c>
      <c r="AB132" s="159">
        <v>0</v>
      </c>
      <c r="AC132" s="159">
        <v>0</v>
      </c>
      <c r="AD132" s="159">
        <v>0</v>
      </c>
      <c r="AE132" s="159">
        <v>0</v>
      </c>
      <c r="AF132" s="159">
        <v>0</v>
      </c>
      <c r="AG132" s="159">
        <v>0</v>
      </c>
      <c r="AH132" s="159">
        <v>90672000</v>
      </c>
      <c r="AI132" s="159">
        <v>0</v>
      </c>
      <c r="AJ132" s="159">
        <v>0</v>
      </c>
      <c r="AK132" s="159">
        <v>0</v>
      </c>
      <c r="AL132" s="159">
        <v>0</v>
      </c>
      <c r="AM132" s="159">
        <v>0</v>
      </c>
      <c r="AN132" s="159">
        <v>0</v>
      </c>
      <c r="AO132" s="159">
        <v>0</v>
      </c>
      <c r="AP132" s="159">
        <v>0</v>
      </c>
      <c r="AQ132" s="159">
        <v>0</v>
      </c>
      <c r="AR132" s="159">
        <v>0</v>
      </c>
      <c r="AS132" s="159">
        <v>0</v>
      </c>
      <c r="AT132" s="159">
        <v>0</v>
      </c>
      <c r="AU132" s="159">
        <v>0</v>
      </c>
      <c r="AV132" s="159">
        <v>0</v>
      </c>
      <c r="AW132" s="159">
        <v>0</v>
      </c>
      <c r="AX132" s="159">
        <v>0</v>
      </c>
      <c r="AY132" s="159">
        <v>0</v>
      </c>
      <c r="AZ132" s="159">
        <v>0</v>
      </c>
      <c r="BA132" s="159">
        <v>0</v>
      </c>
      <c r="BB132" s="159">
        <v>0</v>
      </c>
      <c r="BC132" s="159">
        <v>0</v>
      </c>
      <c r="BD132" s="159">
        <v>0</v>
      </c>
      <c r="BE132" s="159">
        <v>0</v>
      </c>
      <c r="BF132" s="159">
        <v>0</v>
      </c>
      <c r="BG132" s="159">
        <v>0</v>
      </c>
      <c r="BH132" s="159">
        <v>0</v>
      </c>
      <c r="BI132" s="159">
        <v>0</v>
      </c>
      <c r="BJ132" s="159">
        <v>0</v>
      </c>
      <c r="BK132" s="159">
        <v>90672000</v>
      </c>
      <c r="BL132" s="159">
        <v>0</v>
      </c>
      <c r="BM132" s="159">
        <v>0</v>
      </c>
      <c r="BN132" s="159">
        <v>0</v>
      </c>
      <c r="BO132" s="159">
        <v>0</v>
      </c>
      <c r="BP132" s="159">
        <v>0</v>
      </c>
      <c r="BQ132" s="159">
        <v>0</v>
      </c>
      <c r="BR132" s="159">
        <v>0</v>
      </c>
      <c r="BS132" s="159">
        <v>90672000</v>
      </c>
      <c r="BT132" s="159">
        <v>0</v>
      </c>
      <c r="BU132" s="159">
        <v>0</v>
      </c>
      <c r="BV132" s="159">
        <v>0</v>
      </c>
      <c r="BW132" s="159">
        <v>0</v>
      </c>
      <c r="BX132" s="159">
        <v>90672000</v>
      </c>
      <c r="BY132" s="159">
        <v>0</v>
      </c>
      <c r="BZ132" s="159">
        <v>0</v>
      </c>
      <c r="CA132" s="159">
        <v>0</v>
      </c>
      <c r="CB132" s="159">
        <v>0</v>
      </c>
      <c r="CC132" s="159">
        <v>0</v>
      </c>
      <c r="CD132" s="159">
        <v>0</v>
      </c>
      <c r="CE132" s="159">
        <v>0</v>
      </c>
      <c r="CF132" s="159">
        <v>0</v>
      </c>
      <c r="CG132" s="159">
        <v>0</v>
      </c>
      <c r="CH132" s="159">
        <v>0</v>
      </c>
      <c r="CI132" s="159">
        <v>0</v>
      </c>
      <c r="CJ132" s="159">
        <v>0</v>
      </c>
      <c r="CK132" s="159">
        <v>0</v>
      </c>
      <c r="CL132" s="159">
        <v>0</v>
      </c>
      <c r="CM132" s="159">
        <v>90672000</v>
      </c>
      <c r="CN132" s="159">
        <v>0</v>
      </c>
      <c r="CO132" s="159">
        <v>0</v>
      </c>
      <c r="CP132" s="159">
        <v>0</v>
      </c>
      <c r="CQ132" s="159">
        <v>0</v>
      </c>
      <c r="CR132" s="159">
        <v>0</v>
      </c>
      <c r="CS132" s="159">
        <v>0</v>
      </c>
      <c r="CT132" s="159">
        <v>0</v>
      </c>
      <c r="CU132" s="159">
        <v>0</v>
      </c>
      <c r="CV132" s="159">
        <v>0</v>
      </c>
      <c r="CW132" s="159">
        <v>0</v>
      </c>
      <c r="CX132" s="159">
        <v>0</v>
      </c>
      <c r="CY132" s="159" t="s">
        <v>931</v>
      </c>
      <c r="CZ132" s="159">
        <v>0</v>
      </c>
      <c r="DA132" s="159">
        <v>0</v>
      </c>
      <c r="DB132" s="159">
        <v>0</v>
      </c>
      <c r="DC132" s="159">
        <v>0</v>
      </c>
      <c r="DD132" s="159">
        <v>0</v>
      </c>
      <c r="DE132" s="159">
        <v>0</v>
      </c>
      <c r="DF132" s="159">
        <v>0</v>
      </c>
      <c r="DG132" s="159">
        <v>0</v>
      </c>
      <c r="DH132" s="159">
        <v>0</v>
      </c>
      <c r="DI132" s="159">
        <v>0</v>
      </c>
      <c r="DJ132" s="159">
        <v>0</v>
      </c>
      <c r="DK132" s="159">
        <v>0</v>
      </c>
      <c r="DL132" s="159">
        <v>0</v>
      </c>
      <c r="DM132" s="159">
        <v>0</v>
      </c>
      <c r="DN132" s="159">
        <v>0</v>
      </c>
      <c r="DO132" s="159">
        <v>0</v>
      </c>
      <c r="DP132" s="159">
        <v>90672000</v>
      </c>
      <c r="DQ132" s="159">
        <v>0</v>
      </c>
      <c r="DR132" s="159">
        <v>0</v>
      </c>
      <c r="DS132" s="159">
        <v>0</v>
      </c>
      <c r="DT132" s="159">
        <v>0</v>
      </c>
      <c r="DU132" s="159">
        <v>0</v>
      </c>
      <c r="DV132" s="159">
        <v>0</v>
      </c>
      <c r="DW132" s="159">
        <v>0</v>
      </c>
      <c r="DX132" s="159">
        <v>90672000</v>
      </c>
      <c r="DY132" s="159">
        <v>0</v>
      </c>
      <c r="DZ132" s="159">
        <v>0</v>
      </c>
      <c r="EA132" s="159">
        <v>0</v>
      </c>
      <c r="EB132" s="159">
        <v>0</v>
      </c>
      <c r="EC132" s="159">
        <v>90672000</v>
      </c>
      <c r="ED132" s="159">
        <v>0</v>
      </c>
      <c r="EE132" s="159">
        <v>0</v>
      </c>
      <c r="EF132" s="159">
        <v>0</v>
      </c>
      <c r="EG132" s="159">
        <v>0</v>
      </c>
      <c r="EH132" s="159">
        <v>0</v>
      </c>
      <c r="EI132" s="159">
        <v>0</v>
      </c>
      <c r="EJ132" s="159">
        <v>0</v>
      </c>
      <c r="EK132" s="159">
        <v>0</v>
      </c>
      <c r="EL132" s="159">
        <v>0</v>
      </c>
      <c r="EM132" s="159">
        <v>0</v>
      </c>
      <c r="EN132" s="159">
        <v>0</v>
      </c>
      <c r="EO132" s="159">
        <v>0</v>
      </c>
      <c r="EP132" s="159">
        <v>0</v>
      </c>
      <c r="EQ132" s="159">
        <v>0</v>
      </c>
      <c r="ER132" s="159">
        <v>90672000</v>
      </c>
      <c r="ES132" s="159">
        <v>22668000</v>
      </c>
      <c r="ET132" s="159">
        <v>0</v>
      </c>
      <c r="EU132" s="159">
        <v>0</v>
      </c>
      <c r="EV132" s="159">
        <v>0</v>
      </c>
      <c r="EW132" s="159">
        <v>0</v>
      </c>
      <c r="EX132" s="159">
        <v>0</v>
      </c>
      <c r="EY132" s="159">
        <v>0</v>
      </c>
      <c r="EZ132" s="159">
        <v>0</v>
      </c>
      <c r="FA132" s="159">
        <v>22668000</v>
      </c>
      <c r="FB132" s="159">
        <v>0</v>
      </c>
      <c r="FC132" s="159">
        <v>0</v>
      </c>
      <c r="FD132" s="159">
        <v>0</v>
      </c>
      <c r="FE132" s="159">
        <v>0</v>
      </c>
      <c r="FF132" s="159">
        <v>22668000</v>
      </c>
      <c r="FG132" s="159">
        <v>22668000</v>
      </c>
      <c r="FH132" s="159">
        <v>0</v>
      </c>
      <c r="FI132" s="159">
        <v>0</v>
      </c>
      <c r="FJ132" s="159">
        <v>0</v>
      </c>
      <c r="FK132" s="159">
        <v>0</v>
      </c>
      <c r="FL132" s="159">
        <v>0</v>
      </c>
      <c r="FM132" s="159">
        <v>0</v>
      </c>
      <c r="FN132" s="159">
        <v>0</v>
      </c>
      <c r="FO132" s="159">
        <v>22668000</v>
      </c>
      <c r="FP132" s="159">
        <v>0</v>
      </c>
      <c r="FQ132" s="159">
        <v>0</v>
      </c>
      <c r="FR132" s="159">
        <v>0</v>
      </c>
      <c r="FS132" s="159">
        <v>0</v>
      </c>
      <c r="FT132" s="159">
        <v>22668000</v>
      </c>
      <c r="FU132" s="159">
        <v>22668000</v>
      </c>
      <c r="FV132" s="159">
        <v>0</v>
      </c>
      <c r="FW132" s="159">
        <v>0</v>
      </c>
      <c r="FX132" s="159">
        <v>0</v>
      </c>
      <c r="FY132" s="159">
        <v>0</v>
      </c>
      <c r="FZ132" s="159">
        <v>0</v>
      </c>
      <c r="GA132" s="159">
        <v>0</v>
      </c>
      <c r="GB132" s="159">
        <v>0</v>
      </c>
      <c r="GC132" s="159">
        <v>22668000</v>
      </c>
      <c r="GD132" s="159">
        <v>0</v>
      </c>
      <c r="GE132" s="159">
        <v>0</v>
      </c>
      <c r="GF132" s="159">
        <v>0</v>
      </c>
      <c r="GG132" s="159">
        <v>0</v>
      </c>
      <c r="GH132" s="159">
        <v>22668000</v>
      </c>
      <c r="GI132" s="159">
        <v>22668000</v>
      </c>
      <c r="GJ132" s="159">
        <v>0</v>
      </c>
      <c r="GK132" s="159">
        <v>0</v>
      </c>
      <c r="GL132" s="159">
        <v>0</v>
      </c>
      <c r="GM132" s="159">
        <v>0</v>
      </c>
      <c r="GN132" s="159">
        <v>0</v>
      </c>
      <c r="GO132" s="159">
        <v>0</v>
      </c>
      <c r="GP132" s="159">
        <v>0</v>
      </c>
      <c r="GQ132" s="159">
        <v>22668000</v>
      </c>
      <c r="GR132" s="159">
        <v>0</v>
      </c>
      <c r="GS132" s="159">
        <v>0</v>
      </c>
      <c r="GT132" s="159">
        <v>0</v>
      </c>
      <c r="GU132" s="159">
        <v>0</v>
      </c>
      <c r="GV132" s="159">
        <v>22668000</v>
      </c>
      <c r="GW132" s="159">
        <v>90672000</v>
      </c>
      <c r="GX132" s="160">
        <v>362688000</v>
      </c>
    </row>
    <row r="133" spans="1:206" ht="43.2">
      <c r="A133" s="156">
        <v>450203200</v>
      </c>
      <c r="B133" s="156" t="s">
        <v>1286</v>
      </c>
      <c r="C133" s="157">
        <v>129</v>
      </c>
      <c r="D133" s="158" t="str">
        <f>_xlfn.XLOOKUP(C133,'[1]Estrategico f'!B:B,'[1]Estrategico f'!U:U,"",0)</f>
        <v>Documentos de lineamientos técnicos realizados</v>
      </c>
      <c r="E133" s="158" t="str">
        <f>_xlfn.XLOOKUP(C133,'[1]Estrategico f'!B:B,'[1]Estrategico f'!V:V,"",0)</f>
        <v>Guía Jurídica sobre Estatuto de Ciudadanía Juvenil, Guía de creación y funcionamiento de Organizaciones Juveniles campesinas</v>
      </c>
      <c r="F133" s="159">
        <v>20000000</v>
      </c>
      <c r="G133" s="159">
        <v>0</v>
      </c>
      <c r="H133" s="159">
        <v>0</v>
      </c>
      <c r="I133" s="159">
        <v>0</v>
      </c>
      <c r="J133" s="159">
        <v>0</v>
      </c>
      <c r="K133" s="159">
        <v>0</v>
      </c>
      <c r="L133" s="159">
        <v>0</v>
      </c>
      <c r="M133" s="159">
        <v>0</v>
      </c>
      <c r="N133" s="159">
        <v>20000000</v>
      </c>
      <c r="O133" s="159">
        <v>0</v>
      </c>
      <c r="P133" s="159">
        <v>0</v>
      </c>
      <c r="Q133" s="159">
        <v>0</v>
      </c>
      <c r="R133" s="159">
        <v>0</v>
      </c>
      <c r="S133" s="159">
        <v>20000000</v>
      </c>
      <c r="T133" s="159">
        <v>20000000</v>
      </c>
      <c r="U133" s="159">
        <v>0</v>
      </c>
      <c r="V133" s="159">
        <v>0</v>
      </c>
      <c r="W133" s="159">
        <v>0</v>
      </c>
      <c r="X133" s="159">
        <v>0</v>
      </c>
      <c r="Y133" s="159">
        <v>0</v>
      </c>
      <c r="Z133" s="159">
        <v>0</v>
      </c>
      <c r="AA133" s="159">
        <v>0</v>
      </c>
      <c r="AB133" s="159">
        <v>20000000</v>
      </c>
      <c r="AC133" s="159">
        <v>0</v>
      </c>
      <c r="AD133" s="159">
        <v>0</v>
      </c>
      <c r="AE133" s="159">
        <v>0</v>
      </c>
      <c r="AF133" s="159">
        <v>0</v>
      </c>
      <c r="AG133" s="159">
        <v>20000000</v>
      </c>
      <c r="AH133" s="159">
        <v>40000000</v>
      </c>
      <c r="AI133" s="159">
        <v>10000000</v>
      </c>
      <c r="AJ133" s="159">
        <v>0</v>
      </c>
      <c r="AK133" s="159">
        <v>0</v>
      </c>
      <c r="AL133" s="159">
        <v>0</v>
      </c>
      <c r="AM133" s="159">
        <v>0</v>
      </c>
      <c r="AN133" s="159">
        <v>0</v>
      </c>
      <c r="AO133" s="159">
        <v>0</v>
      </c>
      <c r="AP133" s="159">
        <v>0</v>
      </c>
      <c r="AQ133" s="159">
        <v>10000000</v>
      </c>
      <c r="AR133" s="159">
        <v>0</v>
      </c>
      <c r="AS133" s="159">
        <v>0</v>
      </c>
      <c r="AT133" s="159">
        <v>0</v>
      </c>
      <c r="AU133" s="159">
        <v>0</v>
      </c>
      <c r="AV133" s="159">
        <v>10000000</v>
      </c>
      <c r="AW133" s="159">
        <v>10000000</v>
      </c>
      <c r="AX133" s="159">
        <v>0</v>
      </c>
      <c r="AY133" s="159">
        <v>0</v>
      </c>
      <c r="AZ133" s="159">
        <v>0</v>
      </c>
      <c r="BA133" s="159">
        <v>0</v>
      </c>
      <c r="BB133" s="159">
        <v>0</v>
      </c>
      <c r="BC133" s="159">
        <v>0</v>
      </c>
      <c r="BD133" s="159">
        <v>0</v>
      </c>
      <c r="BE133" s="159">
        <v>10000000</v>
      </c>
      <c r="BF133" s="159">
        <v>0</v>
      </c>
      <c r="BG133" s="159">
        <v>0</v>
      </c>
      <c r="BH133" s="159">
        <v>0</v>
      </c>
      <c r="BI133" s="159">
        <v>0</v>
      </c>
      <c r="BJ133" s="159">
        <v>10000000</v>
      </c>
      <c r="BK133" s="159">
        <v>10000000</v>
      </c>
      <c r="BL133" s="159">
        <v>0</v>
      </c>
      <c r="BM133" s="159">
        <v>0</v>
      </c>
      <c r="BN133" s="159">
        <v>0</v>
      </c>
      <c r="BO133" s="159">
        <v>0</v>
      </c>
      <c r="BP133" s="159">
        <v>0</v>
      </c>
      <c r="BQ133" s="159">
        <v>0</v>
      </c>
      <c r="BR133" s="159">
        <v>0</v>
      </c>
      <c r="BS133" s="159">
        <v>10000000</v>
      </c>
      <c r="BT133" s="159">
        <v>0</v>
      </c>
      <c r="BU133" s="159">
        <v>0</v>
      </c>
      <c r="BV133" s="159">
        <v>0</v>
      </c>
      <c r="BW133" s="159">
        <v>0</v>
      </c>
      <c r="BX133" s="159">
        <v>10000000</v>
      </c>
      <c r="BY133" s="159">
        <v>10000000</v>
      </c>
      <c r="BZ133" s="159">
        <v>0</v>
      </c>
      <c r="CA133" s="159">
        <v>0</v>
      </c>
      <c r="CB133" s="159">
        <v>0</v>
      </c>
      <c r="CC133" s="159">
        <v>0</v>
      </c>
      <c r="CD133" s="159">
        <v>0</v>
      </c>
      <c r="CE133" s="159">
        <v>0</v>
      </c>
      <c r="CF133" s="159">
        <v>0</v>
      </c>
      <c r="CG133" s="159">
        <v>10000000</v>
      </c>
      <c r="CH133" s="159">
        <v>0</v>
      </c>
      <c r="CI133" s="159">
        <v>0</v>
      </c>
      <c r="CJ133" s="159">
        <v>0</v>
      </c>
      <c r="CK133" s="159">
        <v>0</v>
      </c>
      <c r="CL133" s="159">
        <v>10000000</v>
      </c>
      <c r="CM133" s="159">
        <v>40000000</v>
      </c>
      <c r="CN133" s="159">
        <v>10000000</v>
      </c>
      <c r="CO133" s="159">
        <v>0</v>
      </c>
      <c r="CP133" s="159">
        <v>0</v>
      </c>
      <c r="CQ133" s="159">
        <v>0</v>
      </c>
      <c r="CR133" s="159">
        <v>0</v>
      </c>
      <c r="CS133" s="159">
        <v>0</v>
      </c>
      <c r="CT133" s="159">
        <v>0</v>
      </c>
      <c r="CU133" s="159">
        <v>0</v>
      </c>
      <c r="CV133" s="159">
        <v>10000000</v>
      </c>
      <c r="CW133" s="159">
        <v>0</v>
      </c>
      <c r="CX133" s="159">
        <v>0</v>
      </c>
      <c r="CY133" s="159" t="s">
        <v>931</v>
      </c>
      <c r="CZ133" s="159">
        <v>0</v>
      </c>
      <c r="DA133" s="159">
        <v>10000000</v>
      </c>
      <c r="DB133" s="159">
        <v>10000000</v>
      </c>
      <c r="DC133" s="159">
        <v>0</v>
      </c>
      <c r="DD133" s="159">
        <v>0</v>
      </c>
      <c r="DE133" s="159">
        <v>0</v>
      </c>
      <c r="DF133" s="159">
        <v>0</v>
      </c>
      <c r="DG133" s="159">
        <v>0</v>
      </c>
      <c r="DH133" s="159">
        <v>0</v>
      </c>
      <c r="DI133" s="159">
        <v>0</v>
      </c>
      <c r="DJ133" s="159">
        <v>10000000</v>
      </c>
      <c r="DK133" s="159">
        <v>0</v>
      </c>
      <c r="DL133" s="159">
        <v>0</v>
      </c>
      <c r="DM133" s="159">
        <v>0</v>
      </c>
      <c r="DN133" s="159">
        <v>0</v>
      </c>
      <c r="DO133" s="159">
        <v>10000000</v>
      </c>
      <c r="DP133" s="159">
        <v>10000000</v>
      </c>
      <c r="DQ133" s="159">
        <v>0</v>
      </c>
      <c r="DR133" s="159">
        <v>0</v>
      </c>
      <c r="DS133" s="159">
        <v>0</v>
      </c>
      <c r="DT133" s="159">
        <v>0</v>
      </c>
      <c r="DU133" s="159">
        <v>0</v>
      </c>
      <c r="DV133" s="159">
        <v>0</v>
      </c>
      <c r="DW133" s="159">
        <v>0</v>
      </c>
      <c r="DX133" s="159">
        <v>10000000</v>
      </c>
      <c r="DY133" s="159">
        <v>0</v>
      </c>
      <c r="DZ133" s="159">
        <v>0</v>
      </c>
      <c r="EA133" s="159">
        <v>0</v>
      </c>
      <c r="EB133" s="159">
        <v>0</v>
      </c>
      <c r="EC133" s="159">
        <v>10000000</v>
      </c>
      <c r="ED133" s="159">
        <v>10000000</v>
      </c>
      <c r="EE133" s="159">
        <v>0</v>
      </c>
      <c r="EF133" s="159">
        <v>0</v>
      </c>
      <c r="EG133" s="159">
        <v>0</v>
      </c>
      <c r="EH133" s="159">
        <v>0</v>
      </c>
      <c r="EI133" s="159">
        <v>0</v>
      </c>
      <c r="EJ133" s="159">
        <v>0</v>
      </c>
      <c r="EK133" s="159">
        <v>0</v>
      </c>
      <c r="EL133" s="159">
        <v>10000000</v>
      </c>
      <c r="EM133" s="159">
        <v>0</v>
      </c>
      <c r="EN133" s="159">
        <v>0</v>
      </c>
      <c r="EO133" s="159">
        <v>0</v>
      </c>
      <c r="EP133" s="159">
        <v>0</v>
      </c>
      <c r="EQ133" s="159">
        <v>10000000</v>
      </c>
      <c r="ER133" s="159">
        <v>40000000</v>
      </c>
      <c r="ES133" s="159">
        <v>10000000</v>
      </c>
      <c r="ET133" s="159">
        <v>0</v>
      </c>
      <c r="EU133" s="159">
        <v>0</v>
      </c>
      <c r="EV133" s="159">
        <v>0</v>
      </c>
      <c r="EW133" s="159">
        <v>0</v>
      </c>
      <c r="EX133" s="159">
        <v>0</v>
      </c>
      <c r="EY133" s="159">
        <v>0</v>
      </c>
      <c r="EZ133" s="159">
        <v>0</v>
      </c>
      <c r="FA133" s="159">
        <v>10000000</v>
      </c>
      <c r="FB133" s="159">
        <v>0</v>
      </c>
      <c r="FC133" s="159">
        <v>0</v>
      </c>
      <c r="FD133" s="159">
        <v>0</v>
      </c>
      <c r="FE133" s="159">
        <v>0</v>
      </c>
      <c r="FF133" s="159">
        <v>10000000</v>
      </c>
      <c r="FG133" s="159">
        <v>10000000</v>
      </c>
      <c r="FH133" s="159">
        <v>0</v>
      </c>
      <c r="FI133" s="159">
        <v>0</v>
      </c>
      <c r="FJ133" s="159">
        <v>0</v>
      </c>
      <c r="FK133" s="159">
        <v>0</v>
      </c>
      <c r="FL133" s="159">
        <v>0</v>
      </c>
      <c r="FM133" s="159">
        <v>0</v>
      </c>
      <c r="FN133" s="159">
        <v>0</v>
      </c>
      <c r="FO133" s="159">
        <v>10000000</v>
      </c>
      <c r="FP133" s="159">
        <v>0</v>
      </c>
      <c r="FQ133" s="159">
        <v>0</v>
      </c>
      <c r="FR133" s="159">
        <v>0</v>
      </c>
      <c r="FS133" s="159">
        <v>0</v>
      </c>
      <c r="FT133" s="159">
        <v>10000000</v>
      </c>
      <c r="FU133" s="159">
        <v>10000000</v>
      </c>
      <c r="FV133" s="159">
        <v>0</v>
      </c>
      <c r="FW133" s="159">
        <v>0</v>
      </c>
      <c r="FX133" s="159">
        <v>0</v>
      </c>
      <c r="FY133" s="159">
        <v>0</v>
      </c>
      <c r="FZ133" s="159">
        <v>0</v>
      </c>
      <c r="GA133" s="159">
        <v>0</v>
      </c>
      <c r="GB133" s="159">
        <v>0</v>
      </c>
      <c r="GC133" s="159">
        <v>10000000</v>
      </c>
      <c r="GD133" s="159">
        <v>0</v>
      </c>
      <c r="GE133" s="159">
        <v>0</v>
      </c>
      <c r="GF133" s="159">
        <v>0</v>
      </c>
      <c r="GG133" s="159">
        <v>0</v>
      </c>
      <c r="GH133" s="159">
        <v>10000000</v>
      </c>
      <c r="GI133" s="159">
        <v>10000000</v>
      </c>
      <c r="GJ133" s="159">
        <v>0</v>
      </c>
      <c r="GK133" s="159">
        <v>0</v>
      </c>
      <c r="GL133" s="159">
        <v>0</v>
      </c>
      <c r="GM133" s="159">
        <v>0</v>
      </c>
      <c r="GN133" s="159">
        <v>0</v>
      </c>
      <c r="GO133" s="159">
        <v>0</v>
      </c>
      <c r="GP133" s="159">
        <v>0</v>
      </c>
      <c r="GQ133" s="159">
        <v>10000000</v>
      </c>
      <c r="GR133" s="159">
        <v>0</v>
      </c>
      <c r="GS133" s="159">
        <v>0</v>
      </c>
      <c r="GT133" s="159">
        <v>0</v>
      </c>
      <c r="GU133" s="159">
        <v>0</v>
      </c>
      <c r="GV133" s="159">
        <v>10000000</v>
      </c>
      <c r="GW133" s="159">
        <v>40000000</v>
      </c>
      <c r="GX133" s="160">
        <v>160000000</v>
      </c>
    </row>
    <row r="134" spans="1:206" ht="28.8">
      <c r="A134" s="156">
        <v>450200109</v>
      </c>
      <c r="B134" s="156" t="s">
        <v>1286</v>
      </c>
      <c r="C134" s="157">
        <v>130</v>
      </c>
      <c r="D134" s="158" t="str">
        <f>_xlfn.XLOOKUP(C134,'[1]Estrategico f'!B:B,'[1]Estrategico f'!U:U,"",0)</f>
        <v>Iniciativas organizativas de participación ciudadana promovidas</v>
      </c>
      <c r="E134" s="158" t="str">
        <f>_xlfn.XLOOKUP(C134,'[1]Estrategico f'!B:B,'[1]Estrategico f'!V:V,"",0)</f>
        <v>Fomentar la creación de Organizaciones Campesinas y asistencia técnica para la formalización de veedurías.</v>
      </c>
      <c r="F134" s="159">
        <v>41880000</v>
      </c>
      <c r="G134" s="159">
        <v>0</v>
      </c>
      <c r="H134" s="159">
        <v>0</v>
      </c>
      <c r="I134" s="159">
        <v>0</v>
      </c>
      <c r="J134" s="159">
        <v>0</v>
      </c>
      <c r="K134" s="159">
        <v>0</v>
      </c>
      <c r="L134" s="159">
        <v>0</v>
      </c>
      <c r="M134" s="159">
        <v>0</v>
      </c>
      <c r="N134" s="159">
        <v>41880000</v>
      </c>
      <c r="O134" s="159">
        <v>0</v>
      </c>
      <c r="P134" s="159">
        <v>0</v>
      </c>
      <c r="Q134" s="159">
        <v>0</v>
      </c>
      <c r="R134" s="159">
        <v>0</v>
      </c>
      <c r="S134" s="159">
        <v>41880000</v>
      </c>
      <c r="T134" s="159">
        <v>41880000</v>
      </c>
      <c r="U134" s="159">
        <v>0</v>
      </c>
      <c r="V134" s="159">
        <v>0</v>
      </c>
      <c r="W134" s="159">
        <v>0</v>
      </c>
      <c r="X134" s="159">
        <v>0</v>
      </c>
      <c r="Y134" s="159">
        <v>0</v>
      </c>
      <c r="Z134" s="159">
        <v>0</v>
      </c>
      <c r="AA134" s="159">
        <v>0</v>
      </c>
      <c r="AB134" s="159">
        <v>41880000</v>
      </c>
      <c r="AC134" s="159">
        <v>0</v>
      </c>
      <c r="AD134" s="159">
        <v>0</v>
      </c>
      <c r="AE134" s="159">
        <v>0</v>
      </c>
      <c r="AF134" s="159">
        <v>0</v>
      </c>
      <c r="AG134" s="159">
        <v>41880000</v>
      </c>
      <c r="AH134" s="159">
        <v>83760000</v>
      </c>
      <c r="AI134" s="159">
        <v>20940000</v>
      </c>
      <c r="AJ134" s="159">
        <v>0</v>
      </c>
      <c r="AK134" s="159">
        <v>0</v>
      </c>
      <c r="AL134" s="159">
        <v>0</v>
      </c>
      <c r="AM134" s="159">
        <v>0</v>
      </c>
      <c r="AN134" s="159">
        <v>0</v>
      </c>
      <c r="AO134" s="159">
        <v>0</v>
      </c>
      <c r="AP134" s="159">
        <v>0</v>
      </c>
      <c r="AQ134" s="159">
        <v>20940000</v>
      </c>
      <c r="AR134" s="159">
        <v>0</v>
      </c>
      <c r="AS134" s="159">
        <v>0</v>
      </c>
      <c r="AT134" s="159">
        <v>0</v>
      </c>
      <c r="AU134" s="159">
        <v>0</v>
      </c>
      <c r="AV134" s="159">
        <v>20940000</v>
      </c>
      <c r="AW134" s="159">
        <v>20940000</v>
      </c>
      <c r="AX134" s="159">
        <v>0</v>
      </c>
      <c r="AY134" s="159">
        <v>0</v>
      </c>
      <c r="AZ134" s="159">
        <v>0</v>
      </c>
      <c r="BA134" s="159">
        <v>0</v>
      </c>
      <c r="BB134" s="159">
        <v>0</v>
      </c>
      <c r="BC134" s="159">
        <v>0</v>
      </c>
      <c r="BD134" s="159">
        <v>0</v>
      </c>
      <c r="BE134" s="159">
        <v>20940000</v>
      </c>
      <c r="BF134" s="159">
        <v>0</v>
      </c>
      <c r="BG134" s="159">
        <v>0</v>
      </c>
      <c r="BH134" s="159">
        <v>0</v>
      </c>
      <c r="BI134" s="159">
        <v>0</v>
      </c>
      <c r="BJ134" s="159">
        <v>20940000</v>
      </c>
      <c r="BK134" s="159">
        <v>20940000</v>
      </c>
      <c r="BL134" s="159">
        <v>0</v>
      </c>
      <c r="BM134" s="159">
        <v>0</v>
      </c>
      <c r="BN134" s="159">
        <v>0</v>
      </c>
      <c r="BO134" s="159">
        <v>0</v>
      </c>
      <c r="BP134" s="159">
        <v>0</v>
      </c>
      <c r="BQ134" s="159">
        <v>0</v>
      </c>
      <c r="BR134" s="159">
        <v>0</v>
      </c>
      <c r="BS134" s="159">
        <v>20940000</v>
      </c>
      <c r="BT134" s="159">
        <v>0</v>
      </c>
      <c r="BU134" s="159">
        <v>0</v>
      </c>
      <c r="BV134" s="159">
        <v>0</v>
      </c>
      <c r="BW134" s="159">
        <v>0</v>
      </c>
      <c r="BX134" s="159">
        <v>20940000</v>
      </c>
      <c r="BY134" s="159">
        <v>20940000</v>
      </c>
      <c r="BZ134" s="159">
        <v>0</v>
      </c>
      <c r="CA134" s="159">
        <v>0</v>
      </c>
      <c r="CB134" s="159">
        <v>0</v>
      </c>
      <c r="CC134" s="159">
        <v>0</v>
      </c>
      <c r="CD134" s="159">
        <v>0</v>
      </c>
      <c r="CE134" s="159">
        <v>0</v>
      </c>
      <c r="CF134" s="159">
        <v>0</v>
      </c>
      <c r="CG134" s="159">
        <v>20940000</v>
      </c>
      <c r="CH134" s="159">
        <v>0</v>
      </c>
      <c r="CI134" s="159">
        <v>0</v>
      </c>
      <c r="CJ134" s="159">
        <v>0</v>
      </c>
      <c r="CK134" s="159">
        <v>0</v>
      </c>
      <c r="CL134" s="159">
        <v>20940000</v>
      </c>
      <c r="CM134" s="159">
        <v>83760000</v>
      </c>
      <c r="CN134" s="159">
        <v>36226959.994999997</v>
      </c>
      <c r="CO134" s="159">
        <v>0</v>
      </c>
      <c r="CP134" s="159">
        <v>0</v>
      </c>
      <c r="CQ134" s="159">
        <v>0</v>
      </c>
      <c r="CR134" s="159">
        <v>0</v>
      </c>
      <c r="CS134" s="159">
        <v>0</v>
      </c>
      <c r="CT134" s="159">
        <v>0</v>
      </c>
      <c r="CU134" s="159">
        <v>0</v>
      </c>
      <c r="CV134" s="159">
        <v>36226959.994999997</v>
      </c>
      <c r="CW134" s="159">
        <v>0</v>
      </c>
      <c r="CX134" s="159">
        <v>0</v>
      </c>
      <c r="CY134" s="159" t="s">
        <v>931</v>
      </c>
      <c r="CZ134" s="159">
        <v>0</v>
      </c>
      <c r="DA134" s="159">
        <v>36226959.994999997</v>
      </c>
      <c r="DB134" s="159">
        <v>36226959.994999997</v>
      </c>
      <c r="DC134" s="159">
        <v>0</v>
      </c>
      <c r="DD134" s="159">
        <v>0</v>
      </c>
      <c r="DE134" s="159">
        <v>0</v>
      </c>
      <c r="DF134" s="159">
        <v>0</v>
      </c>
      <c r="DG134" s="159">
        <v>0</v>
      </c>
      <c r="DH134" s="159">
        <v>0</v>
      </c>
      <c r="DI134" s="159">
        <v>0</v>
      </c>
      <c r="DJ134" s="159">
        <v>36226959.994999997</v>
      </c>
      <c r="DK134" s="159">
        <v>0</v>
      </c>
      <c r="DL134" s="159">
        <v>0</v>
      </c>
      <c r="DM134" s="159">
        <v>0</v>
      </c>
      <c r="DN134" s="159">
        <v>0</v>
      </c>
      <c r="DO134" s="159">
        <v>36226959.994999997</v>
      </c>
      <c r="DP134" s="159">
        <v>36226959.994999997</v>
      </c>
      <c r="DQ134" s="159">
        <v>0</v>
      </c>
      <c r="DR134" s="159">
        <v>0</v>
      </c>
      <c r="DS134" s="159">
        <v>0</v>
      </c>
      <c r="DT134" s="159">
        <v>0</v>
      </c>
      <c r="DU134" s="159">
        <v>0</v>
      </c>
      <c r="DV134" s="159">
        <v>0</v>
      </c>
      <c r="DW134" s="159">
        <v>0</v>
      </c>
      <c r="DX134" s="159">
        <v>36226959.994999997</v>
      </c>
      <c r="DY134" s="159">
        <v>0</v>
      </c>
      <c r="DZ134" s="159">
        <v>0</v>
      </c>
      <c r="EA134" s="159">
        <v>0</v>
      </c>
      <c r="EB134" s="159">
        <v>0</v>
      </c>
      <c r="EC134" s="159">
        <v>36226959.994999997</v>
      </c>
      <c r="ED134" s="159">
        <v>36226959.994999997</v>
      </c>
      <c r="EE134" s="159">
        <v>0</v>
      </c>
      <c r="EF134" s="159">
        <v>0</v>
      </c>
      <c r="EG134" s="159">
        <v>0</v>
      </c>
      <c r="EH134" s="159">
        <v>0</v>
      </c>
      <c r="EI134" s="159">
        <v>0</v>
      </c>
      <c r="EJ134" s="159">
        <v>0</v>
      </c>
      <c r="EK134" s="159">
        <v>0</v>
      </c>
      <c r="EL134" s="159">
        <v>36226959.994999997</v>
      </c>
      <c r="EM134" s="159">
        <v>0</v>
      </c>
      <c r="EN134" s="159">
        <v>0</v>
      </c>
      <c r="EO134" s="159">
        <v>0</v>
      </c>
      <c r="EP134" s="159">
        <v>0</v>
      </c>
      <c r="EQ134" s="159">
        <v>36226959.994999997</v>
      </c>
      <c r="ER134" s="159">
        <v>144907839.97999999</v>
      </c>
      <c r="ES134" s="159">
        <v>36226959.994999997</v>
      </c>
      <c r="ET134" s="159">
        <v>0</v>
      </c>
      <c r="EU134" s="159">
        <v>0</v>
      </c>
      <c r="EV134" s="159">
        <v>0</v>
      </c>
      <c r="EW134" s="159">
        <v>0</v>
      </c>
      <c r="EX134" s="159">
        <v>0</v>
      </c>
      <c r="EY134" s="159">
        <v>0</v>
      </c>
      <c r="EZ134" s="159">
        <v>0</v>
      </c>
      <c r="FA134" s="159">
        <v>36226959.994999997</v>
      </c>
      <c r="FB134" s="159">
        <v>0</v>
      </c>
      <c r="FC134" s="159">
        <v>0</v>
      </c>
      <c r="FD134" s="159">
        <v>0</v>
      </c>
      <c r="FE134" s="159">
        <v>0</v>
      </c>
      <c r="FF134" s="159">
        <v>36226959.994999997</v>
      </c>
      <c r="FG134" s="159">
        <v>36226959.994999997</v>
      </c>
      <c r="FH134" s="159">
        <v>0</v>
      </c>
      <c r="FI134" s="159">
        <v>0</v>
      </c>
      <c r="FJ134" s="159">
        <v>0</v>
      </c>
      <c r="FK134" s="159">
        <v>0</v>
      </c>
      <c r="FL134" s="159">
        <v>0</v>
      </c>
      <c r="FM134" s="159">
        <v>0</v>
      </c>
      <c r="FN134" s="159">
        <v>0</v>
      </c>
      <c r="FO134" s="159">
        <v>36226959.994999997</v>
      </c>
      <c r="FP134" s="159">
        <v>0</v>
      </c>
      <c r="FQ134" s="159">
        <v>0</v>
      </c>
      <c r="FR134" s="159">
        <v>0</v>
      </c>
      <c r="FS134" s="159">
        <v>0</v>
      </c>
      <c r="FT134" s="159">
        <v>36226959.994999997</v>
      </c>
      <c r="FU134" s="159">
        <v>36226959.994999997</v>
      </c>
      <c r="FV134" s="159">
        <v>0</v>
      </c>
      <c r="FW134" s="159">
        <v>0</v>
      </c>
      <c r="FX134" s="159">
        <v>0</v>
      </c>
      <c r="FY134" s="159">
        <v>0</v>
      </c>
      <c r="FZ134" s="159">
        <v>0</v>
      </c>
      <c r="GA134" s="159">
        <v>0</v>
      </c>
      <c r="GB134" s="159">
        <v>0</v>
      </c>
      <c r="GC134" s="159">
        <v>36226959.994999997</v>
      </c>
      <c r="GD134" s="159">
        <v>0</v>
      </c>
      <c r="GE134" s="159">
        <v>0</v>
      </c>
      <c r="GF134" s="159">
        <v>0</v>
      </c>
      <c r="GG134" s="159">
        <v>0</v>
      </c>
      <c r="GH134" s="159">
        <v>36226959.994999997</v>
      </c>
      <c r="GI134" s="159">
        <v>36226959.994999997</v>
      </c>
      <c r="GJ134" s="159">
        <v>0</v>
      </c>
      <c r="GK134" s="159">
        <v>0</v>
      </c>
      <c r="GL134" s="159">
        <v>0</v>
      </c>
      <c r="GM134" s="159">
        <v>0</v>
      </c>
      <c r="GN134" s="159">
        <v>0</v>
      </c>
      <c r="GO134" s="159">
        <v>0</v>
      </c>
      <c r="GP134" s="159">
        <v>0</v>
      </c>
      <c r="GQ134" s="159">
        <v>36226959.994999997</v>
      </c>
      <c r="GR134" s="159">
        <v>0</v>
      </c>
      <c r="GS134" s="159">
        <v>0</v>
      </c>
      <c r="GT134" s="159">
        <v>0</v>
      </c>
      <c r="GU134" s="159">
        <v>0</v>
      </c>
      <c r="GV134" s="159">
        <v>36226959.994999997</v>
      </c>
      <c r="GW134" s="159">
        <v>144907839.97999999</v>
      </c>
      <c r="GX134" s="160">
        <v>457335679.95999998</v>
      </c>
    </row>
    <row r="135" spans="1:206" ht="72">
      <c r="A135" s="156">
        <v>410204700</v>
      </c>
      <c r="B135" s="156" t="s">
        <v>1286</v>
      </c>
      <c r="C135" s="157">
        <v>131.1</v>
      </c>
      <c r="D135" s="158" t="str">
        <f>_xlfn.XLOOKUP(C135,'[1]Estrategico f'!B:B,'[1]Estrategico f'!U:U,"",0)</f>
        <v>Agentes de la institucionalidad de infancia, adolescencia y juventud asistidos técnicamente</v>
      </c>
      <c r="E135" s="158" t="str">
        <f>_xlfn.XLOOKUP(C135,'[1]Estrategico f'!B:B,'[1]Estrategico f'!V:V,"",0)</f>
        <v>Capacitación y asistencia técnica a los 123 Enlaces Municipales de Juventud en:
*Convocatoria de Actualización de Plataforma Juveniles
*Consejos Municipales Juveniles
*Estatuto de Ciudadanía Juvenil</v>
      </c>
      <c r="F135" s="159">
        <v>0</v>
      </c>
      <c r="G135" s="159">
        <v>0</v>
      </c>
      <c r="H135" s="159">
        <v>0</v>
      </c>
      <c r="I135" s="159">
        <v>0</v>
      </c>
      <c r="J135" s="159">
        <v>0</v>
      </c>
      <c r="K135" s="159">
        <v>0</v>
      </c>
      <c r="L135" s="159">
        <v>0</v>
      </c>
      <c r="M135" s="159">
        <v>0</v>
      </c>
      <c r="N135" s="159">
        <v>0</v>
      </c>
      <c r="O135" s="159">
        <v>0</v>
      </c>
      <c r="P135" s="159">
        <v>0</v>
      </c>
      <c r="Q135" s="159">
        <v>0</v>
      </c>
      <c r="R135" s="159">
        <v>0</v>
      </c>
      <c r="S135" s="159">
        <v>0</v>
      </c>
      <c r="T135" s="159">
        <v>23820000</v>
      </c>
      <c r="U135" s="159">
        <v>0</v>
      </c>
      <c r="V135" s="159">
        <v>0</v>
      </c>
      <c r="W135" s="159">
        <v>0</v>
      </c>
      <c r="X135" s="159">
        <v>0</v>
      </c>
      <c r="Y135" s="159">
        <v>0</v>
      </c>
      <c r="Z135" s="159">
        <v>0</v>
      </c>
      <c r="AA135" s="159">
        <v>0</v>
      </c>
      <c r="AB135" s="159">
        <v>23820000</v>
      </c>
      <c r="AC135" s="159">
        <v>0</v>
      </c>
      <c r="AD135" s="159">
        <v>0</v>
      </c>
      <c r="AE135" s="159">
        <v>0</v>
      </c>
      <c r="AF135" s="159">
        <v>0</v>
      </c>
      <c r="AG135" s="159">
        <v>23820000</v>
      </c>
      <c r="AH135" s="159">
        <v>23820000</v>
      </c>
      <c r="AJ135" s="159">
        <v>0</v>
      </c>
      <c r="AK135" s="159">
        <v>0</v>
      </c>
      <c r="AL135" s="159">
        <v>0</v>
      </c>
      <c r="AM135" s="159">
        <v>0</v>
      </c>
      <c r="AN135" s="159">
        <v>0</v>
      </c>
      <c r="AO135" s="159">
        <v>0</v>
      </c>
      <c r="AP135" s="159">
        <v>0</v>
      </c>
      <c r="AQ135" s="159">
        <v>0</v>
      </c>
      <c r="AR135" s="159">
        <v>0</v>
      </c>
      <c r="AS135" s="159">
        <v>0</v>
      </c>
      <c r="AT135" s="159">
        <v>0</v>
      </c>
      <c r="AU135" s="159">
        <v>0</v>
      </c>
      <c r="AV135" s="159">
        <v>0</v>
      </c>
      <c r="AX135" s="159">
        <v>0</v>
      </c>
      <c r="AY135" s="159">
        <v>0</v>
      </c>
      <c r="AZ135" s="159">
        <v>0</v>
      </c>
      <c r="BA135" s="159">
        <v>0</v>
      </c>
      <c r="BB135" s="159">
        <v>0</v>
      </c>
      <c r="BC135" s="159">
        <v>0</v>
      </c>
      <c r="BD135" s="159">
        <v>0</v>
      </c>
      <c r="BE135" s="159">
        <v>0</v>
      </c>
      <c r="BF135" s="159">
        <v>0</v>
      </c>
      <c r="BG135" s="159">
        <v>0</v>
      </c>
      <c r="BH135" s="159">
        <v>0</v>
      </c>
      <c r="BI135" s="159">
        <v>0</v>
      </c>
      <c r="BJ135" s="159">
        <v>0</v>
      </c>
      <c r="BL135" s="159">
        <v>0</v>
      </c>
      <c r="BM135" s="159">
        <v>0</v>
      </c>
      <c r="BN135" s="159">
        <v>0</v>
      </c>
      <c r="BO135" s="159">
        <v>0</v>
      </c>
      <c r="BP135" s="159">
        <v>0</v>
      </c>
      <c r="BQ135" s="159">
        <v>0</v>
      </c>
      <c r="BR135" s="159">
        <v>0</v>
      </c>
      <c r="BS135" s="159">
        <v>0</v>
      </c>
      <c r="BT135" s="159">
        <v>0</v>
      </c>
      <c r="BU135" s="159">
        <v>0</v>
      </c>
      <c r="BV135" s="159">
        <v>0</v>
      </c>
      <c r="BW135" s="159">
        <v>0</v>
      </c>
      <c r="BX135" s="159">
        <v>0</v>
      </c>
      <c r="BY135" s="159">
        <v>23820000</v>
      </c>
      <c r="BZ135" s="159">
        <v>0</v>
      </c>
      <c r="CA135" s="159">
        <v>0</v>
      </c>
      <c r="CB135" s="159">
        <v>0</v>
      </c>
      <c r="CC135" s="159">
        <v>0</v>
      </c>
      <c r="CD135" s="159">
        <v>0</v>
      </c>
      <c r="CE135" s="159">
        <v>0</v>
      </c>
      <c r="CF135" s="159">
        <v>0</v>
      </c>
      <c r="CG135" s="159">
        <v>23820000</v>
      </c>
      <c r="CH135" s="159">
        <v>0</v>
      </c>
      <c r="CI135" s="159">
        <v>0</v>
      </c>
      <c r="CJ135" s="159">
        <v>0</v>
      </c>
      <c r="CK135" s="159">
        <v>0</v>
      </c>
      <c r="CL135" s="159">
        <v>23820000</v>
      </c>
      <c r="CM135" s="159">
        <v>23820000</v>
      </c>
      <c r="CO135" s="159">
        <v>0</v>
      </c>
      <c r="CP135" s="159">
        <v>0</v>
      </c>
      <c r="CQ135" s="159">
        <v>0</v>
      </c>
      <c r="CR135" s="159">
        <v>0</v>
      </c>
      <c r="CS135" s="159">
        <v>0</v>
      </c>
      <c r="CT135" s="159">
        <v>0</v>
      </c>
      <c r="CU135" s="159">
        <v>0</v>
      </c>
      <c r="CV135" s="159">
        <v>0</v>
      </c>
      <c r="CW135" s="159">
        <v>0</v>
      </c>
      <c r="CX135" s="159">
        <v>0</v>
      </c>
      <c r="CY135" s="159">
        <v>0</v>
      </c>
      <c r="CZ135" s="159">
        <v>0</v>
      </c>
      <c r="DA135" s="159">
        <v>0</v>
      </c>
      <c r="DC135" s="159">
        <v>0</v>
      </c>
      <c r="DD135" s="159">
        <v>0</v>
      </c>
      <c r="DE135" s="159">
        <v>0</v>
      </c>
      <c r="DF135" s="159">
        <v>0</v>
      </c>
      <c r="DG135" s="159">
        <v>0</v>
      </c>
      <c r="DH135" s="159">
        <v>0</v>
      </c>
      <c r="DI135" s="159">
        <v>0</v>
      </c>
      <c r="DJ135" s="159">
        <v>0</v>
      </c>
      <c r="DK135" s="159">
        <v>0</v>
      </c>
      <c r="DL135" s="159">
        <v>0</v>
      </c>
      <c r="DM135" s="159">
        <v>0</v>
      </c>
      <c r="DN135" s="159">
        <v>0</v>
      </c>
      <c r="DO135" s="159">
        <v>0</v>
      </c>
      <c r="DQ135" s="159">
        <v>0</v>
      </c>
      <c r="DR135" s="159">
        <v>0</v>
      </c>
      <c r="DS135" s="159">
        <v>0</v>
      </c>
      <c r="DT135" s="159">
        <v>0</v>
      </c>
      <c r="DU135" s="159">
        <v>0</v>
      </c>
      <c r="DV135" s="159">
        <v>0</v>
      </c>
      <c r="DW135" s="159">
        <v>0</v>
      </c>
      <c r="DX135" s="159">
        <v>0</v>
      </c>
      <c r="DY135" s="159">
        <v>0</v>
      </c>
      <c r="DZ135" s="159">
        <v>0</v>
      </c>
      <c r="EA135" s="159">
        <v>0</v>
      </c>
      <c r="EB135" s="159">
        <v>0</v>
      </c>
      <c r="EC135" s="159">
        <v>0</v>
      </c>
      <c r="ED135" s="159">
        <v>23820000</v>
      </c>
      <c r="EE135" s="159">
        <v>0</v>
      </c>
      <c r="EF135" s="159">
        <v>0</v>
      </c>
      <c r="EG135" s="159">
        <v>0</v>
      </c>
      <c r="EH135" s="159">
        <v>0</v>
      </c>
      <c r="EI135" s="159">
        <v>0</v>
      </c>
      <c r="EJ135" s="159">
        <v>0</v>
      </c>
      <c r="EK135" s="159">
        <v>0</v>
      </c>
      <c r="EL135" s="159">
        <v>23820000</v>
      </c>
      <c r="EM135" s="159">
        <v>0</v>
      </c>
      <c r="EN135" s="159">
        <v>0</v>
      </c>
      <c r="EO135" s="159">
        <v>0</v>
      </c>
      <c r="EP135" s="159">
        <v>0</v>
      </c>
      <c r="EQ135" s="159">
        <v>23820000</v>
      </c>
      <c r="ER135" s="159">
        <v>23820000</v>
      </c>
      <c r="ET135" s="159">
        <v>0</v>
      </c>
      <c r="EU135" s="159">
        <v>0</v>
      </c>
      <c r="EV135" s="159">
        <v>0</v>
      </c>
      <c r="EW135" s="159">
        <v>0</v>
      </c>
      <c r="EX135" s="159">
        <v>0</v>
      </c>
      <c r="EY135" s="159">
        <v>0</v>
      </c>
      <c r="EZ135" s="159">
        <v>0</v>
      </c>
      <c r="FA135" s="159">
        <v>0</v>
      </c>
      <c r="FB135" s="159">
        <v>0</v>
      </c>
      <c r="FC135" s="159">
        <v>0</v>
      </c>
      <c r="FD135" s="159">
        <v>0</v>
      </c>
      <c r="FE135" s="159">
        <v>0</v>
      </c>
      <c r="FF135" s="159">
        <v>0</v>
      </c>
      <c r="FH135" s="159">
        <v>0</v>
      </c>
      <c r="FI135" s="159">
        <v>0</v>
      </c>
      <c r="FJ135" s="159">
        <v>0</v>
      </c>
      <c r="FK135" s="159">
        <v>0</v>
      </c>
      <c r="FL135" s="159">
        <v>0</v>
      </c>
      <c r="FM135" s="159">
        <v>0</v>
      </c>
      <c r="FN135" s="159">
        <v>0</v>
      </c>
      <c r="FO135" s="159">
        <v>0</v>
      </c>
      <c r="FP135" s="159">
        <v>0</v>
      </c>
      <c r="FQ135" s="159">
        <v>0</v>
      </c>
      <c r="FR135" s="159">
        <v>0</v>
      </c>
      <c r="FS135" s="159">
        <v>0</v>
      </c>
      <c r="FT135" s="159">
        <v>0</v>
      </c>
      <c r="FV135" s="159">
        <v>0</v>
      </c>
      <c r="FW135" s="159">
        <v>0</v>
      </c>
      <c r="FX135" s="159">
        <v>0</v>
      </c>
      <c r="FY135" s="159">
        <v>0</v>
      </c>
      <c r="FZ135" s="159">
        <v>0</v>
      </c>
      <c r="GA135" s="159">
        <v>0</v>
      </c>
      <c r="GB135" s="159">
        <v>0</v>
      </c>
      <c r="GC135" s="159">
        <v>0</v>
      </c>
      <c r="GD135" s="159">
        <v>0</v>
      </c>
      <c r="GE135" s="159">
        <v>0</v>
      </c>
      <c r="GF135" s="159">
        <v>0</v>
      </c>
      <c r="GG135" s="159">
        <v>0</v>
      </c>
      <c r="GH135" s="159">
        <v>0</v>
      </c>
      <c r="GI135" s="159">
        <v>23820000</v>
      </c>
      <c r="GJ135" s="159">
        <v>0</v>
      </c>
      <c r="GK135" s="159">
        <v>0</v>
      </c>
      <c r="GL135" s="159">
        <v>0</v>
      </c>
      <c r="GM135" s="159">
        <v>0</v>
      </c>
      <c r="GN135" s="159">
        <v>0</v>
      </c>
      <c r="GO135" s="159">
        <v>0</v>
      </c>
      <c r="GP135" s="159">
        <v>0</v>
      </c>
      <c r="GQ135" s="159">
        <v>23820000</v>
      </c>
      <c r="GR135" s="159">
        <v>0</v>
      </c>
      <c r="GS135" s="159">
        <v>0</v>
      </c>
      <c r="GT135" s="159">
        <v>0</v>
      </c>
      <c r="GU135" s="159">
        <v>0</v>
      </c>
      <c r="GV135" s="159">
        <v>23820000</v>
      </c>
      <c r="GW135" s="159">
        <v>23820000</v>
      </c>
      <c r="GX135" s="160">
        <v>95280000</v>
      </c>
    </row>
    <row r="136" spans="1:206" ht="72">
      <c r="A136" s="156">
        <v>410204700</v>
      </c>
      <c r="B136" s="156" t="s">
        <v>1286</v>
      </c>
      <c r="C136" s="157">
        <v>131.19999999999999</v>
      </c>
      <c r="D136" s="158" t="str">
        <f>_xlfn.XLOOKUP(C136,'[1]Estrategico f'!B:B,'[1]Estrategico f'!U:U,"",0)</f>
        <v>Agentes de la institucionalidad de infancia, adolescencia y juventud asistidos técnicamente</v>
      </c>
      <c r="E136" s="158" t="str">
        <f>_xlfn.XLOOKUP(C136,'[1]Estrategico f'!B:B,'[1]Estrategico f'!V:V,"",0)</f>
        <v>Capacitación y asistencia técnica a los 123 Enlaces Municipales de Juventud en:
*Convocatoria de Actualización de Plataforma Juveniles
*Consejos Municipales Juveniles
*Estatuto de Ciudadanía Juvenil</v>
      </c>
      <c r="F136" s="159">
        <v>0</v>
      </c>
      <c r="G136" s="159">
        <v>0</v>
      </c>
      <c r="H136" s="159">
        <v>0</v>
      </c>
      <c r="I136" s="159">
        <v>0</v>
      </c>
      <c r="J136" s="159">
        <v>0</v>
      </c>
      <c r="K136" s="159">
        <v>0</v>
      </c>
      <c r="L136" s="159">
        <v>0</v>
      </c>
      <c r="M136" s="159">
        <v>0</v>
      </c>
      <c r="N136" s="159">
        <v>0</v>
      </c>
      <c r="O136" s="159">
        <v>0</v>
      </c>
      <c r="P136" s="159">
        <v>0</v>
      </c>
      <c r="Q136" s="159">
        <v>0</v>
      </c>
      <c r="R136" s="159">
        <v>0</v>
      </c>
      <c r="S136" s="159">
        <v>0</v>
      </c>
      <c r="T136" s="159">
        <v>23820000</v>
      </c>
      <c r="U136" s="159">
        <v>0</v>
      </c>
      <c r="V136" s="159">
        <v>0</v>
      </c>
      <c r="W136" s="159">
        <v>0</v>
      </c>
      <c r="X136" s="159">
        <v>0</v>
      </c>
      <c r="Y136" s="159">
        <v>0</v>
      </c>
      <c r="Z136" s="159">
        <v>0</v>
      </c>
      <c r="AA136" s="159">
        <v>0</v>
      </c>
      <c r="AB136" s="159">
        <v>23820000</v>
      </c>
      <c r="AC136" s="159">
        <v>0</v>
      </c>
      <c r="AD136" s="159">
        <v>0</v>
      </c>
      <c r="AE136" s="159">
        <v>0</v>
      </c>
      <c r="AF136" s="159">
        <v>0</v>
      </c>
      <c r="AG136" s="159">
        <v>23820000</v>
      </c>
      <c r="AH136" s="159">
        <v>23820000</v>
      </c>
      <c r="AJ136" s="159">
        <v>0</v>
      </c>
      <c r="AK136" s="159">
        <v>0</v>
      </c>
      <c r="AL136" s="159">
        <v>0</v>
      </c>
      <c r="AM136" s="159">
        <v>0</v>
      </c>
      <c r="AN136" s="159">
        <v>0</v>
      </c>
      <c r="AO136" s="159">
        <v>0</v>
      </c>
      <c r="AP136" s="159">
        <v>0</v>
      </c>
      <c r="AQ136" s="159">
        <v>0</v>
      </c>
      <c r="AR136" s="159">
        <v>0</v>
      </c>
      <c r="AS136" s="159">
        <v>0</v>
      </c>
      <c r="AT136" s="159">
        <v>0</v>
      </c>
      <c r="AU136" s="159">
        <v>0</v>
      </c>
      <c r="AV136" s="159">
        <v>0</v>
      </c>
      <c r="AX136" s="159">
        <v>0</v>
      </c>
      <c r="AY136" s="159">
        <v>0</v>
      </c>
      <c r="AZ136" s="159">
        <v>0</v>
      </c>
      <c r="BA136" s="159">
        <v>0</v>
      </c>
      <c r="BB136" s="159">
        <v>0</v>
      </c>
      <c r="BC136" s="159">
        <v>0</v>
      </c>
      <c r="BD136" s="159">
        <v>0</v>
      </c>
      <c r="BE136" s="159">
        <v>0</v>
      </c>
      <c r="BF136" s="159">
        <v>0</v>
      </c>
      <c r="BG136" s="159">
        <v>0</v>
      </c>
      <c r="BH136" s="159">
        <v>0</v>
      </c>
      <c r="BI136" s="159">
        <v>0</v>
      </c>
      <c r="BJ136" s="159">
        <v>0</v>
      </c>
      <c r="BL136" s="159">
        <v>0</v>
      </c>
      <c r="BM136" s="159">
        <v>0</v>
      </c>
      <c r="BN136" s="159">
        <v>0</v>
      </c>
      <c r="BO136" s="159">
        <v>0</v>
      </c>
      <c r="BP136" s="159">
        <v>0</v>
      </c>
      <c r="BQ136" s="159">
        <v>0</v>
      </c>
      <c r="BR136" s="159">
        <v>0</v>
      </c>
      <c r="BS136" s="159">
        <v>0</v>
      </c>
      <c r="BT136" s="159">
        <v>0</v>
      </c>
      <c r="BU136" s="159">
        <v>0</v>
      </c>
      <c r="BV136" s="159">
        <v>0</v>
      </c>
      <c r="BW136" s="159">
        <v>0</v>
      </c>
      <c r="BX136" s="159">
        <v>0</v>
      </c>
      <c r="BY136" s="159">
        <v>23820000</v>
      </c>
      <c r="BZ136" s="159">
        <v>0</v>
      </c>
      <c r="CA136" s="159">
        <v>0</v>
      </c>
      <c r="CB136" s="159">
        <v>0</v>
      </c>
      <c r="CC136" s="159">
        <v>0</v>
      </c>
      <c r="CD136" s="159">
        <v>0</v>
      </c>
      <c r="CE136" s="159">
        <v>0</v>
      </c>
      <c r="CF136" s="159">
        <v>0</v>
      </c>
      <c r="CG136" s="159">
        <v>23820000</v>
      </c>
      <c r="CH136" s="159">
        <v>0</v>
      </c>
      <c r="CI136" s="159">
        <v>0</v>
      </c>
      <c r="CJ136" s="159">
        <v>0</v>
      </c>
      <c r="CK136" s="159">
        <v>0</v>
      </c>
      <c r="CL136" s="159">
        <v>23820000</v>
      </c>
      <c r="CM136" s="159">
        <v>23820000</v>
      </c>
      <c r="CO136" s="159">
        <v>0</v>
      </c>
      <c r="CP136" s="159">
        <v>0</v>
      </c>
      <c r="CQ136" s="159">
        <v>0</v>
      </c>
      <c r="CR136" s="159">
        <v>0</v>
      </c>
      <c r="CS136" s="159">
        <v>0</v>
      </c>
      <c r="CT136" s="159">
        <v>0</v>
      </c>
      <c r="CU136" s="159">
        <v>0</v>
      </c>
      <c r="CV136" s="159">
        <v>0</v>
      </c>
      <c r="CW136" s="159">
        <v>0</v>
      </c>
      <c r="CX136" s="159">
        <v>0</v>
      </c>
      <c r="CY136" s="159">
        <v>0</v>
      </c>
      <c r="CZ136" s="159">
        <v>0</v>
      </c>
      <c r="DA136" s="159">
        <v>0</v>
      </c>
      <c r="DC136" s="159">
        <v>0</v>
      </c>
      <c r="DD136" s="159">
        <v>0</v>
      </c>
      <c r="DE136" s="159">
        <v>0</v>
      </c>
      <c r="DF136" s="159">
        <v>0</v>
      </c>
      <c r="DG136" s="159">
        <v>0</v>
      </c>
      <c r="DH136" s="159">
        <v>0</v>
      </c>
      <c r="DI136" s="159">
        <v>0</v>
      </c>
      <c r="DJ136" s="159">
        <v>0</v>
      </c>
      <c r="DK136" s="159">
        <v>0</v>
      </c>
      <c r="DL136" s="159">
        <v>0</v>
      </c>
      <c r="DM136" s="159">
        <v>0</v>
      </c>
      <c r="DN136" s="159">
        <v>0</v>
      </c>
      <c r="DO136" s="159">
        <v>0</v>
      </c>
      <c r="DQ136" s="159">
        <v>0</v>
      </c>
      <c r="DR136" s="159">
        <v>0</v>
      </c>
      <c r="DS136" s="159">
        <v>0</v>
      </c>
      <c r="DT136" s="159">
        <v>0</v>
      </c>
      <c r="DU136" s="159">
        <v>0</v>
      </c>
      <c r="DV136" s="159">
        <v>0</v>
      </c>
      <c r="DW136" s="159">
        <v>0</v>
      </c>
      <c r="DX136" s="159">
        <v>0</v>
      </c>
      <c r="DY136" s="159">
        <v>0</v>
      </c>
      <c r="DZ136" s="159">
        <v>0</v>
      </c>
      <c r="EA136" s="159">
        <v>0</v>
      </c>
      <c r="EB136" s="159">
        <v>0</v>
      </c>
      <c r="EC136" s="159">
        <v>0</v>
      </c>
      <c r="ED136" s="159">
        <v>23820000</v>
      </c>
      <c r="EE136" s="159">
        <v>0</v>
      </c>
      <c r="EF136" s="159">
        <v>0</v>
      </c>
      <c r="EG136" s="159">
        <v>0</v>
      </c>
      <c r="EH136" s="159">
        <v>0</v>
      </c>
      <c r="EI136" s="159">
        <v>0</v>
      </c>
      <c r="EJ136" s="159">
        <v>0</v>
      </c>
      <c r="EK136" s="159">
        <v>0</v>
      </c>
      <c r="EL136" s="159">
        <v>23820000</v>
      </c>
      <c r="EM136" s="159">
        <v>0</v>
      </c>
      <c r="EN136" s="159">
        <v>0</v>
      </c>
      <c r="EO136" s="159">
        <v>0</v>
      </c>
      <c r="EP136" s="159">
        <v>0</v>
      </c>
      <c r="EQ136" s="159">
        <v>23820000</v>
      </c>
      <c r="ER136" s="159">
        <v>23820000</v>
      </c>
      <c r="ET136" s="159">
        <v>0</v>
      </c>
      <c r="EU136" s="159">
        <v>0</v>
      </c>
      <c r="EV136" s="159">
        <v>0</v>
      </c>
      <c r="EW136" s="159">
        <v>0</v>
      </c>
      <c r="EX136" s="159">
        <v>0</v>
      </c>
      <c r="EY136" s="159">
        <v>0</v>
      </c>
      <c r="EZ136" s="159">
        <v>0</v>
      </c>
      <c r="FA136" s="159">
        <v>0</v>
      </c>
      <c r="FB136" s="159">
        <v>0</v>
      </c>
      <c r="FC136" s="159">
        <v>0</v>
      </c>
      <c r="FD136" s="159">
        <v>0</v>
      </c>
      <c r="FE136" s="159">
        <v>0</v>
      </c>
      <c r="FF136" s="159">
        <v>0</v>
      </c>
      <c r="FH136" s="159">
        <v>0</v>
      </c>
      <c r="FI136" s="159">
        <v>0</v>
      </c>
      <c r="FJ136" s="159">
        <v>0</v>
      </c>
      <c r="FK136" s="159">
        <v>0</v>
      </c>
      <c r="FL136" s="159">
        <v>0</v>
      </c>
      <c r="FM136" s="159">
        <v>0</v>
      </c>
      <c r="FN136" s="159">
        <v>0</v>
      </c>
      <c r="FO136" s="159">
        <v>0</v>
      </c>
      <c r="FP136" s="159">
        <v>0</v>
      </c>
      <c r="FQ136" s="159">
        <v>0</v>
      </c>
      <c r="FR136" s="159">
        <v>0</v>
      </c>
      <c r="FS136" s="159">
        <v>0</v>
      </c>
      <c r="FT136" s="159">
        <v>0</v>
      </c>
      <c r="FV136" s="159">
        <v>0</v>
      </c>
      <c r="FW136" s="159">
        <v>0</v>
      </c>
      <c r="FX136" s="159">
        <v>0</v>
      </c>
      <c r="FY136" s="159">
        <v>0</v>
      </c>
      <c r="FZ136" s="159">
        <v>0</v>
      </c>
      <c r="GA136" s="159">
        <v>0</v>
      </c>
      <c r="GB136" s="159">
        <v>0</v>
      </c>
      <c r="GC136" s="159">
        <v>0</v>
      </c>
      <c r="GD136" s="159">
        <v>0</v>
      </c>
      <c r="GE136" s="159">
        <v>0</v>
      </c>
      <c r="GF136" s="159">
        <v>0</v>
      </c>
      <c r="GG136" s="159">
        <v>0</v>
      </c>
      <c r="GH136" s="159">
        <v>0</v>
      </c>
      <c r="GI136" s="159">
        <v>23820000</v>
      </c>
      <c r="GJ136" s="159">
        <v>0</v>
      </c>
      <c r="GK136" s="159">
        <v>0</v>
      </c>
      <c r="GL136" s="159">
        <v>0</v>
      </c>
      <c r="GM136" s="159">
        <v>0</v>
      </c>
      <c r="GN136" s="159">
        <v>0</v>
      </c>
      <c r="GO136" s="159">
        <v>0</v>
      </c>
      <c r="GP136" s="159">
        <v>0</v>
      </c>
      <c r="GQ136" s="159">
        <v>23820000</v>
      </c>
      <c r="GR136" s="159">
        <v>0</v>
      </c>
      <c r="GS136" s="159">
        <v>0</v>
      </c>
      <c r="GT136" s="159">
        <v>0</v>
      </c>
      <c r="GU136" s="159">
        <v>0</v>
      </c>
      <c r="GV136" s="159">
        <v>23820000</v>
      </c>
      <c r="GW136" s="159">
        <v>23820000</v>
      </c>
      <c r="GX136" s="160">
        <v>95280000</v>
      </c>
    </row>
    <row r="137" spans="1:206" ht="100.8">
      <c r="A137" s="156">
        <v>410204502</v>
      </c>
      <c r="B137" s="156" t="s">
        <v>1286</v>
      </c>
      <c r="C137" s="157">
        <v>132</v>
      </c>
      <c r="D137" s="158" t="str">
        <f>_xlfn.XLOOKUP(C137,'[1]Estrategico f'!B:B,'[1]Estrategico f'!U:U,"",0)</f>
        <v>Jóvenes atendidos</v>
      </c>
      <c r="E137" s="158" t="str">
        <f>_xlfn.XLOOKUP(C137,'[1]Estrategico f'!B:B,'[1]Estrategico f'!V:V,"",0)</f>
        <v>Jornadas de capacitación y sensibilización.
*Salud mental
*Prevención del Consumo de Sustancias Psicoactivas y alcohol
*Prevención del Embarazo
*Talleres artísticos- Culturales
* Talleres dirigidos a Personas con capacidades diferentes
* Talleres a la Comunidad LQTBIQ+</v>
      </c>
      <c r="F137" s="159">
        <v>59508000</v>
      </c>
      <c r="G137" s="159">
        <v>0</v>
      </c>
      <c r="H137" s="159">
        <v>0</v>
      </c>
      <c r="I137" s="159">
        <v>0</v>
      </c>
      <c r="J137" s="159">
        <v>0</v>
      </c>
      <c r="K137" s="159">
        <v>0</v>
      </c>
      <c r="L137" s="159">
        <v>0</v>
      </c>
      <c r="M137" s="159">
        <v>0</v>
      </c>
      <c r="N137" s="159">
        <v>59508000</v>
      </c>
      <c r="O137" s="159">
        <v>0</v>
      </c>
      <c r="P137" s="159">
        <v>0</v>
      </c>
      <c r="Q137" s="159">
        <v>0</v>
      </c>
      <c r="R137" s="159">
        <v>0</v>
      </c>
      <c r="S137" s="159">
        <v>59508000</v>
      </c>
      <c r="T137" s="159">
        <v>19836000</v>
      </c>
      <c r="U137" s="159">
        <v>0</v>
      </c>
      <c r="V137" s="159">
        <v>0</v>
      </c>
      <c r="W137" s="159">
        <v>0</v>
      </c>
      <c r="X137" s="159">
        <v>0</v>
      </c>
      <c r="Y137" s="159">
        <v>0</v>
      </c>
      <c r="Z137" s="159">
        <v>0</v>
      </c>
      <c r="AA137" s="159">
        <v>0</v>
      </c>
      <c r="AB137" s="159">
        <v>19836000</v>
      </c>
      <c r="AC137" s="159">
        <v>0</v>
      </c>
      <c r="AD137" s="159">
        <v>0</v>
      </c>
      <c r="AE137" s="159">
        <v>0</v>
      </c>
      <c r="AF137" s="159">
        <v>0</v>
      </c>
      <c r="AG137" s="159">
        <v>19836000</v>
      </c>
      <c r="AH137" s="159">
        <v>79344000</v>
      </c>
      <c r="AI137" s="159">
        <v>19836000</v>
      </c>
      <c r="AJ137" s="159">
        <v>0</v>
      </c>
      <c r="AK137" s="159">
        <v>0</v>
      </c>
      <c r="AL137" s="159">
        <v>0</v>
      </c>
      <c r="AM137" s="159">
        <v>0</v>
      </c>
      <c r="AN137" s="159">
        <v>0</v>
      </c>
      <c r="AO137" s="159">
        <v>0</v>
      </c>
      <c r="AP137" s="159">
        <v>0</v>
      </c>
      <c r="AQ137" s="159">
        <v>19836000</v>
      </c>
      <c r="AR137" s="159">
        <v>0</v>
      </c>
      <c r="AS137" s="159">
        <v>0</v>
      </c>
      <c r="AT137" s="159">
        <v>0</v>
      </c>
      <c r="AU137" s="159">
        <v>0</v>
      </c>
      <c r="AV137" s="159">
        <v>19836000</v>
      </c>
      <c r="AW137" s="159">
        <v>19836000</v>
      </c>
      <c r="AX137" s="159">
        <v>0</v>
      </c>
      <c r="AY137" s="159">
        <v>0</v>
      </c>
      <c r="AZ137" s="159">
        <v>0</v>
      </c>
      <c r="BA137" s="159">
        <v>0</v>
      </c>
      <c r="BB137" s="159">
        <v>0</v>
      </c>
      <c r="BC137" s="159">
        <v>0</v>
      </c>
      <c r="BD137" s="159">
        <v>0</v>
      </c>
      <c r="BE137" s="159">
        <v>19836000</v>
      </c>
      <c r="BF137" s="159">
        <v>0</v>
      </c>
      <c r="BG137" s="159">
        <v>0</v>
      </c>
      <c r="BH137" s="159">
        <v>0</v>
      </c>
      <c r="BI137" s="159">
        <v>0</v>
      </c>
      <c r="BJ137" s="159">
        <v>19836000</v>
      </c>
      <c r="BK137" s="159">
        <v>19836000</v>
      </c>
      <c r="BL137" s="159">
        <v>0</v>
      </c>
      <c r="BM137" s="159">
        <v>0</v>
      </c>
      <c r="BN137" s="159">
        <v>0</v>
      </c>
      <c r="BO137" s="159">
        <v>0</v>
      </c>
      <c r="BP137" s="159">
        <v>0</v>
      </c>
      <c r="BQ137" s="159">
        <v>0</v>
      </c>
      <c r="BR137" s="159">
        <v>0</v>
      </c>
      <c r="BS137" s="159">
        <v>19836000</v>
      </c>
      <c r="BT137" s="159">
        <v>0</v>
      </c>
      <c r="BU137" s="159">
        <v>0</v>
      </c>
      <c r="BV137" s="159">
        <v>0</v>
      </c>
      <c r="BW137" s="159">
        <v>0</v>
      </c>
      <c r="BX137" s="159">
        <v>19836000</v>
      </c>
      <c r="BY137" s="159">
        <v>19836000</v>
      </c>
      <c r="BZ137" s="159">
        <v>0</v>
      </c>
      <c r="CA137" s="159">
        <v>0</v>
      </c>
      <c r="CB137" s="159">
        <v>0</v>
      </c>
      <c r="CC137" s="159">
        <v>0</v>
      </c>
      <c r="CD137" s="159">
        <v>0</v>
      </c>
      <c r="CE137" s="159">
        <v>0</v>
      </c>
      <c r="CF137" s="159">
        <v>0</v>
      </c>
      <c r="CG137" s="159">
        <v>19836000</v>
      </c>
      <c r="CH137" s="159">
        <v>0</v>
      </c>
      <c r="CI137" s="159">
        <v>0</v>
      </c>
      <c r="CJ137" s="159">
        <v>0</v>
      </c>
      <c r="CK137" s="159">
        <v>0</v>
      </c>
      <c r="CL137" s="159">
        <v>19836000</v>
      </c>
      <c r="CM137" s="159">
        <v>79344000</v>
      </c>
      <c r="CN137" s="159">
        <v>19836000</v>
      </c>
      <c r="CO137" s="159">
        <v>0</v>
      </c>
      <c r="CP137" s="159">
        <v>0</v>
      </c>
      <c r="CQ137" s="159">
        <v>0</v>
      </c>
      <c r="CR137" s="159">
        <v>0</v>
      </c>
      <c r="CS137" s="159">
        <v>0</v>
      </c>
      <c r="CT137" s="159">
        <v>0</v>
      </c>
      <c r="CU137" s="159">
        <v>0</v>
      </c>
      <c r="CV137" s="159">
        <v>19836000</v>
      </c>
      <c r="CW137" s="159">
        <v>0</v>
      </c>
      <c r="CX137" s="159">
        <v>0</v>
      </c>
      <c r="CY137" s="159" t="s">
        <v>931</v>
      </c>
      <c r="CZ137" s="159">
        <v>0</v>
      </c>
      <c r="DA137" s="159">
        <v>19836000</v>
      </c>
      <c r="DB137" s="159">
        <v>19836000</v>
      </c>
      <c r="DC137" s="159">
        <v>0</v>
      </c>
      <c r="DD137" s="159">
        <v>0</v>
      </c>
      <c r="DE137" s="159">
        <v>0</v>
      </c>
      <c r="DF137" s="159">
        <v>0</v>
      </c>
      <c r="DG137" s="159">
        <v>0</v>
      </c>
      <c r="DH137" s="159">
        <v>0</v>
      </c>
      <c r="DI137" s="159">
        <v>0</v>
      </c>
      <c r="DJ137" s="159">
        <v>19836000</v>
      </c>
      <c r="DK137" s="159">
        <v>0</v>
      </c>
      <c r="DL137" s="159">
        <v>0</v>
      </c>
      <c r="DM137" s="159">
        <v>0</v>
      </c>
      <c r="DN137" s="159">
        <v>0</v>
      </c>
      <c r="DO137" s="159">
        <v>19836000</v>
      </c>
      <c r="DP137" s="159">
        <v>19836000</v>
      </c>
      <c r="DQ137" s="159">
        <v>0</v>
      </c>
      <c r="DR137" s="159">
        <v>0</v>
      </c>
      <c r="DS137" s="159">
        <v>0</v>
      </c>
      <c r="DT137" s="159">
        <v>0</v>
      </c>
      <c r="DU137" s="159">
        <v>0</v>
      </c>
      <c r="DV137" s="159">
        <v>0</v>
      </c>
      <c r="DW137" s="159">
        <v>0</v>
      </c>
      <c r="DX137" s="159">
        <v>19836000</v>
      </c>
      <c r="DY137" s="159">
        <v>0</v>
      </c>
      <c r="DZ137" s="159">
        <v>0</v>
      </c>
      <c r="EA137" s="159">
        <v>0</v>
      </c>
      <c r="EB137" s="159">
        <v>0</v>
      </c>
      <c r="EC137" s="159">
        <v>19836000</v>
      </c>
      <c r="ED137" s="159">
        <v>19836000</v>
      </c>
      <c r="EE137" s="159">
        <v>0</v>
      </c>
      <c r="EF137" s="159">
        <v>0</v>
      </c>
      <c r="EG137" s="159">
        <v>0</v>
      </c>
      <c r="EH137" s="159">
        <v>0</v>
      </c>
      <c r="EI137" s="159">
        <v>0</v>
      </c>
      <c r="EJ137" s="159">
        <v>0</v>
      </c>
      <c r="EK137" s="159">
        <v>0</v>
      </c>
      <c r="EL137" s="159">
        <v>19836000</v>
      </c>
      <c r="EM137" s="159">
        <v>0</v>
      </c>
      <c r="EN137" s="159">
        <v>0</v>
      </c>
      <c r="EO137" s="159">
        <v>0</v>
      </c>
      <c r="EP137" s="159">
        <v>0</v>
      </c>
      <c r="EQ137" s="159">
        <v>19836000</v>
      </c>
      <c r="ER137" s="159">
        <v>79344000</v>
      </c>
      <c r="ES137" s="159">
        <v>19836000</v>
      </c>
      <c r="ET137" s="159">
        <v>0</v>
      </c>
      <c r="EU137" s="159">
        <v>0</v>
      </c>
      <c r="EV137" s="159">
        <v>0</v>
      </c>
      <c r="EW137" s="159">
        <v>0</v>
      </c>
      <c r="EX137" s="159">
        <v>0</v>
      </c>
      <c r="EY137" s="159">
        <v>0</v>
      </c>
      <c r="EZ137" s="159">
        <v>0</v>
      </c>
      <c r="FA137" s="159">
        <v>19836000</v>
      </c>
      <c r="FB137" s="159">
        <v>0</v>
      </c>
      <c r="FC137" s="159">
        <v>0</v>
      </c>
      <c r="FD137" s="159">
        <v>0</v>
      </c>
      <c r="FE137" s="159">
        <v>0</v>
      </c>
      <c r="FF137" s="159">
        <v>19836000</v>
      </c>
      <c r="FG137" s="159">
        <v>19836000</v>
      </c>
      <c r="FH137" s="159">
        <v>0</v>
      </c>
      <c r="FI137" s="159">
        <v>0</v>
      </c>
      <c r="FJ137" s="159">
        <v>0</v>
      </c>
      <c r="FK137" s="159">
        <v>0</v>
      </c>
      <c r="FL137" s="159">
        <v>0</v>
      </c>
      <c r="FM137" s="159">
        <v>0</v>
      </c>
      <c r="FN137" s="159">
        <v>0</v>
      </c>
      <c r="FO137" s="159">
        <v>19836000</v>
      </c>
      <c r="FP137" s="159">
        <v>0</v>
      </c>
      <c r="FQ137" s="159">
        <v>0</v>
      </c>
      <c r="FR137" s="159">
        <v>0</v>
      </c>
      <c r="FS137" s="159">
        <v>0</v>
      </c>
      <c r="FT137" s="159">
        <v>19836000</v>
      </c>
      <c r="FU137" s="159">
        <v>19836000</v>
      </c>
      <c r="FV137" s="159">
        <v>0</v>
      </c>
      <c r="FW137" s="159">
        <v>0</v>
      </c>
      <c r="FX137" s="159">
        <v>0</v>
      </c>
      <c r="FY137" s="159">
        <v>0</v>
      </c>
      <c r="FZ137" s="159">
        <v>0</v>
      </c>
      <c r="GA137" s="159">
        <v>0</v>
      </c>
      <c r="GB137" s="159">
        <v>0</v>
      </c>
      <c r="GC137" s="159">
        <v>19836000</v>
      </c>
      <c r="GD137" s="159">
        <v>0</v>
      </c>
      <c r="GE137" s="159">
        <v>0</v>
      </c>
      <c r="GF137" s="159">
        <v>0</v>
      </c>
      <c r="GG137" s="159">
        <v>0</v>
      </c>
      <c r="GH137" s="159">
        <v>19836000</v>
      </c>
      <c r="GI137" s="159">
        <v>19836000</v>
      </c>
      <c r="GJ137" s="159">
        <v>0</v>
      </c>
      <c r="GK137" s="159">
        <v>0</v>
      </c>
      <c r="GL137" s="159">
        <v>0</v>
      </c>
      <c r="GM137" s="159">
        <v>0</v>
      </c>
      <c r="GN137" s="159">
        <v>0</v>
      </c>
      <c r="GO137" s="159">
        <v>0</v>
      </c>
      <c r="GP137" s="159">
        <v>0</v>
      </c>
      <c r="GQ137" s="159">
        <v>19836000</v>
      </c>
      <c r="GR137" s="159">
        <v>0</v>
      </c>
      <c r="GS137" s="159">
        <v>0</v>
      </c>
      <c r="GT137" s="159">
        <v>0</v>
      </c>
      <c r="GU137" s="159">
        <v>0</v>
      </c>
      <c r="GV137" s="159">
        <v>19836000</v>
      </c>
      <c r="GW137" s="159">
        <v>79344000</v>
      </c>
      <c r="GX137" s="160">
        <v>317376000</v>
      </c>
    </row>
    <row r="138" spans="1:206" ht="28.8">
      <c r="A138" s="156">
        <v>400305500</v>
      </c>
      <c r="B138" s="156" t="s">
        <v>3733</v>
      </c>
      <c r="C138" s="157">
        <v>133.1</v>
      </c>
      <c r="D138" s="158" t="str">
        <f>_xlfn.XLOOKUP(C138,'[1]Estrategico f'!B:B,'[1]Estrategico f'!U:U,"",0)</f>
        <v>Asesorías y acompañamientos realizados</v>
      </c>
      <c r="E138" s="158" t="str">
        <f>_xlfn.XLOOKUP(C138,'[1]Estrategico f'!B:B,'[1]Estrategico f'!V:V,"",0)</f>
        <v>Espacios de Participación, Grupos de valor</v>
      </c>
      <c r="F138" s="159">
        <v>0</v>
      </c>
      <c r="G138" s="159">
        <v>0</v>
      </c>
      <c r="H138" s="159">
        <v>0</v>
      </c>
      <c r="I138" s="159">
        <v>0</v>
      </c>
      <c r="J138" s="159">
        <v>50000000</v>
      </c>
      <c r="K138" s="159">
        <v>0</v>
      </c>
      <c r="L138" s="159">
        <v>0</v>
      </c>
      <c r="M138" s="159">
        <v>0</v>
      </c>
      <c r="N138" s="159">
        <v>50000000</v>
      </c>
      <c r="O138" s="159">
        <v>0</v>
      </c>
      <c r="P138" s="159">
        <v>0</v>
      </c>
      <c r="Q138" s="159">
        <v>0</v>
      </c>
      <c r="R138" s="159">
        <v>0</v>
      </c>
      <c r="S138" s="159">
        <v>50000000</v>
      </c>
      <c r="T138" s="159">
        <v>0</v>
      </c>
      <c r="U138" s="159">
        <v>0</v>
      </c>
      <c r="V138" s="159">
        <v>0</v>
      </c>
      <c r="W138" s="159">
        <v>0</v>
      </c>
      <c r="X138" s="159">
        <v>100000000</v>
      </c>
      <c r="Y138" s="159">
        <v>0</v>
      </c>
      <c r="Z138" s="159">
        <v>0</v>
      </c>
      <c r="AA138" s="159">
        <v>0</v>
      </c>
      <c r="AB138" s="159">
        <v>100000000</v>
      </c>
      <c r="AC138" s="159">
        <v>0</v>
      </c>
      <c r="AD138" s="159">
        <v>0</v>
      </c>
      <c r="AE138" s="159">
        <v>0</v>
      </c>
      <c r="AF138" s="159">
        <v>0</v>
      </c>
      <c r="AG138" s="159">
        <v>100000000</v>
      </c>
      <c r="AH138" s="159">
        <v>150000000</v>
      </c>
      <c r="AI138" s="159">
        <v>0</v>
      </c>
      <c r="AJ138" s="159">
        <v>0</v>
      </c>
      <c r="AK138" s="159">
        <v>0</v>
      </c>
      <c r="AL138" s="159">
        <v>0</v>
      </c>
      <c r="AM138" s="159">
        <v>50000000</v>
      </c>
      <c r="AN138" s="159">
        <v>0</v>
      </c>
      <c r="AO138" s="159">
        <v>0</v>
      </c>
      <c r="AP138" s="159">
        <v>0</v>
      </c>
      <c r="AQ138" s="159">
        <v>50000000</v>
      </c>
      <c r="AR138" s="159">
        <v>0</v>
      </c>
      <c r="AS138" s="159">
        <v>0</v>
      </c>
      <c r="AT138" s="159">
        <v>0</v>
      </c>
      <c r="AU138" s="159">
        <v>0</v>
      </c>
      <c r="AV138" s="159">
        <v>50000000</v>
      </c>
      <c r="AW138" s="159">
        <v>0</v>
      </c>
      <c r="AX138" s="159">
        <v>0</v>
      </c>
      <c r="AY138" s="159">
        <v>0</v>
      </c>
      <c r="AZ138" s="159">
        <v>0</v>
      </c>
      <c r="BA138" s="159">
        <v>50000000</v>
      </c>
      <c r="BB138" s="159">
        <v>0</v>
      </c>
      <c r="BC138" s="159">
        <v>0</v>
      </c>
      <c r="BD138" s="159">
        <v>0</v>
      </c>
      <c r="BE138" s="159">
        <v>50000000</v>
      </c>
      <c r="BF138" s="159">
        <v>0</v>
      </c>
      <c r="BG138" s="159">
        <v>0</v>
      </c>
      <c r="BH138" s="159">
        <v>0</v>
      </c>
      <c r="BI138" s="159">
        <v>0</v>
      </c>
      <c r="BJ138" s="159">
        <v>50000000</v>
      </c>
      <c r="BK138" s="159">
        <v>0</v>
      </c>
      <c r="BL138" s="159">
        <v>0</v>
      </c>
      <c r="BM138" s="159">
        <v>0</v>
      </c>
      <c r="BN138" s="159">
        <v>0</v>
      </c>
      <c r="BO138" s="159">
        <v>50000000</v>
      </c>
      <c r="BP138" s="159">
        <v>0</v>
      </c>
      <c r="BQ138" s="159">
        <v>0</v>
      </c>
      <c r="BR138" s="159">
        <v>0</v>
      </c>
      <c r="BS138" s="159">
        <v>50000000</v>
      </c>
      <c r="BT138" s="159">
        <v>0</v>
      </c>
      <c r="BU138" s="159">
        <v>0</v>
      </c>
      <c r="BV138" s="159">
        <v>0</v>
      </c>
      <c r="BW138" s="159">
        <v>0</v>
      </c>
      <c r="BX138" s="159">
        <v>50000000</v>
      </c>
      <c r="BY138" s="159">
        <v>0</v>
      </c>
      <c r="BZ138" s="159">
        <v>0</v>
      </c>
      <c r="CA138" s="159">
        <v>0</v>
      </c>
      <c r="CB138" s="159">
        <v>0</v>
      </c>
      <c r="CC138" s="159">
        <v>100000000</v>
      </c>
      <c r="CD138" s="159">
        <v>0</v>
      </c>
      <c r="CE138" s="159">
        <v>0</v>
      </c>
      <c r="CF138" s="159">
        <v>0</v>
      </c>
      <c r="CG138" s="159">
        <v>100000000</v>
      </c>
      <c r="CH138" s="159">
        <v>0</v>
      </c>
      <c r="CI138" s="159">
        <v>0</v>
      </c>
      <c r="CJ138" s="159">
        <v>0</v>
      </c>
      <c r="CK138" s="159">
        <v>0</v>
      </c>
      <c r="CL138" s="159">
        <v>100000000</v>
      </c>
      <c r="CM138" s="159">
        <v>250000000</v>
      </c>
      <c r="CN138" s="159">
        <v>0</v>
      </c>
      <c r="CO138" s="159">
        <v>0</v>
      </c>
      <c r="CP138" s="159">
        <v>0</v>
      </c>
      <c r="CQ138" s="159">
        <v>0</v>
      </c>
      <c r="CR138" s="159">
        <v>50000000</v>
      </c>
      <c r="CS138" s="159">
        <v>0</v>
      </c>
      <c r="CT138" s="159">
        <v>0</v>
      </c>
      <c r="CU138" s="159">
        <v>0</v>
      </c>
      <c r="CV138" s="159">
        <v>50000000</v>
      </c>
      <c r="CW138" s="159">
        <v>0</v>
      </c>
      <c r="CX138" s="159">
        <v>0</v>
      </c>
      <c r="CY138" s="159" t="s">
        <v>931</v>
      </c>
      <c r="CZ138" s="159">
        <v>0</v>
      </c>
      <c r="DA138" s="159">
        <v>50000000</v>
      </c>
      <c r="DB138" s="159">
        <v>0</v>
      </c>
      <c r="DC138" s="159">
        <v>0</v>
      </c>
      <c r="DD138" s="159">
        <v>0</v>
      </c>
      <c r="DE138" s="159">
        <v>0</v>
      </c>
      <c r="DF138" s="159">
        <v>50000000</v>
      </c>
      <c r="DG138" s="159">
        <v>0</v>
      </c>
      <c r="DH138" s="159">
        <v>0</v>
      </c>
      <c r="DI138" s="159">
        <v>0</v>
      </c>
      <c r="DJ138" s="159">
        <v>50000000</v>
      </c>
      <c r="DK138" s="159">
        <v>0</v>
      </c>
      <c r="DL138" s="159">
        <v>0</v>
      </c>
      <c r="DM138" s="159">
        <v>0</v>
      </c>
      <c r="DN138" s="159">
        <v>0</v>
      </c>
      <c r="DO138" s="159">
        <v>50000000</v>
      </c>
      <c r="DP138" s="159">
        <v>0</v>
      </c>
      <c r="DQ138" s="159">
        <v>0</v>
      </c>
      <c r="DR138" s="159">
        <v>0</v>
      </c>
      <c r="DS138" s="159">
        <v>0</v>
      </c>
      <c r="DT138" s="159">
        <v>50000000</v>
      </c>
      <c r="DU138" s="159">
        <v>0</v>
      </c>
      <c r="DV138" s="159">
        <v>0</v>
      </c>
      <c r="DW138" s="159">
        <v>0</v>
      </c>
      <c r="DX138" s="159">
        <v>50000000</v>
      </c>
      <c r="DY138" s="159">
        <v>0</v>
      </c>
      <c r="DZ138" s="159">
        <v>0</v>
      </c>
      <c r="EA138" s="159">
        <v>0</v>
      </c>
      <c r="EB138" s="159">
        <v>0</v>
      </c>
      <c r="EC138" s="159">
        <v>50000000</v>
      </c>
      <c r="ED138" s="159">
        <v>0</v>
      </c>
      <c r="EE138" s="159">
        <v>0</v>
      </c>
      <c r="EF138" s="159">
        <v>0</v>
      </c>
      <c r="EG138" s="159">
        <v>0</v>
      </c>
      <c r="EH138" s="159">
        <v>100000000</v>
      </c>
      <c r="EI138" s="159">
        <v>0</v>
      </c>
      <c r="EJ138" s="159">
        <v>0</v>
      </c>
      <c r="EK138" s="159">
        <v>0</v>
      </c>
      <c r="EL138" s="159">
        <v>100000000</v>
      </c>
      <c r="EM138" s="159">
        <v>0</v>
      </c>
      <c r="EN138" s="159">
        <v>0</v>
      </c>
      <c r="EO138" s="159">
        <v>0</v>
      </c>
      <c r="EP138" s="159">
        <v>0</v>
      </c>
      <c r="EQ138" s="159">
        <v>100000000</v>
      </c>
      <c r="ER138" s="159">
        <v>250000000</v>
      </c>
      <c r="ES138" s="159">
        <v>0</v>
      </c>
      <c r="ET138" s="159">
        <v>0</v>
      </c>
      <c r="EU138" s="159">
        <v>0</v>
      </c>
      <c r="EV138" s="159">
        <v>0</v>
      </c>
      <c r="EW138" s="159">
        <v>100000000</v>
      </c>
      <c r="EX138" s="159">
        <v>0</v>
      </c>
      <c r="EY138" s="159">
        <v>0</v>
      </c>
      <c r="EZ138" s="159">
        <v>0</v>
      </c>
      <c r="FA138" s="159">
        <v>100000000</v>
      </c>
      <c r="FB138" s="159">
        <v>0</v>
      </c>
      <c r="FC138" s="159">
        <v>0</v>
      </c>
      <c r="FD138" s="159">
        <v>0</v>
      </c>
      <c r="FE138" s="159">
        <v>0</v>
      </c>
      <c r="FF138" s="159">
        <v>100000000</v>
      </c>
      <c r="FG138" s="159">
        <v>0</v>
      </c>
      <c r="FH138" s="159">
        <v>0</v>
      </c>
      <c r="FI138" s="159">
        <v>0</v>
      </c>
      <c r="FJ138" s="159">
        <v>0</v>
      </c>
      <c r="FK138" s="159">
        <v>100000000</v>
      </c>
      <c r="FL138" s="159">
        <v>0</v>
      </c>
      <c r="FM138" s="159">
        <v>0</v>
      </c>
      <c r="FN138" s="159">
        <v>0</v>
      </c>
      <c r="FO138" s="159">
        <v>100000000</v>
      </c>
      <c r="FP138" s="159">
        <v>0</v>
      </c>
      <c r="FQ138" s="159">
        <v>0</v>
      </c>
      <c r="FR138" s="159">
        <v>0</v>
      </c>
      <c r="FS138" s="159">
        <v>0</v>
      </c>
      <c r="FT138" s="159">
        <v>100000000</v>
      </c>
      <c r="FU138" s="159">
        <v>0</v>
      </c>
      <c r="FV138" s="159">
        <v>0</v>
      </c>
      <c r="FW138" s="159">
        <v>0</v>
      </c>
      <c r="FX138" s="159">
        <v>0</v>
      </c>
      <c r="FY138" s="159">
        <v>100000000</v>
      </c>
      <c r="FZ138" s="159">
        <v>0</v>
      </c>
      <c r="GA138" s="159">
        <v>0</v>
      </c>
      <c r="GB138" s="159">
        <v>0</v>
      </c>
      <c r="GC138" s="159">
        <v>100000000</v>
      </c>
      <c r="GD138" s="159">
        <v>0</v>
      </c>
      <c r="GE138" s="159">
        <v>0</v>
      </c>
      <c r="GF138" s="159">
        <v>0</v>
      </c>
      <c r="GG138" s="159">
        <v>0</v>
      </c>
      <c r="GH138" s="159">
        <v>100000000</v>
      </c>
      <c r="GI138" s="159">
        <v>0</v>
      </c>
      <c r="GJ138" s="159">
        <v>0</v>
      </c>
      <c r="GK138" s="159">
        <v>0</v>
      </c>
      <c r="GL138" s="159">
        <v>0</v>
      </c>
      <c r="GM138" s="159">
        <v>0</v>
      </c>
      <c r="GN138" s="159">
        <v>0</v>
      </c>
      <c r="GO138" s="159">
        <v>0</v>
      </c>
      <c r="GP138" s="159">
        <v>0</v>
      </c>
      <c r="GQ138" s="159">
        <v>0</v>
      </c>
      <c r="GR138" s="159">
        <v>0</v>
      </c>
      <c r="GS138" s="159">
        <v>0</v>
      </c>
      <c r="GT138" s="159">
        <v>0</v>
      </c>
      <c r="GU138" s="159">
        <v>0</v>
      </c>
      <c r="GV138" s="159">
        <v>0</v>
      </c>
      <c r="GW138" s="159">
        <v>300000000</v>
      </c>
      <c r="GX138" s="160">
        <v>950000000</v>
      </c>
    </row>
    <row r="139" spans="1:206" ht="28.8">
      <c r="A139" s="156">
        <v>400305500</v>
      </c>
      <c r="B139" s="156" t="s">
        <v>3733</v>
      </c>
      <c r="C139" s="157">
        <v>133.19999999999999</v>
      </c>
      <c r="D139" s="158" t="str">
        <f>_xlfn.XLOOKUP(C139,'[1]Estrategico f'!B:B,'[1]Estrategico f'!U:U,"",0)</f>
        <v>Asesorías y acompañamientos realizados</v>
      </c>
      <c r="E139" s="158" t="str">
        <f>_xlfn.XLOOKUP(C139,'[1]Estrategico f'!B:B,'[1]Estrategico f'!V:V,"",0)</f>
        <v>Espacios de Participación, Grupos de valor</v>
      </c>
      <c r="F139" s="159">
        <v>0</v>
      </c>
      <c r="G139" s="159">
        <v>0</v>
      </c>
      <c r="H139" s="159">
        <v>0</v>
      </c>
      <c r="I139" s="159">
        <v>0</v>
      </c>
      <c r="J139" s="159">
        <v>50000000</v>
      </c>
      <c r="K139" s="159">
        <v>0</v>
      </c>
      <c r="L139" s="159">
        <v>0</v>
      </c>
      <c r="M139" s="159">
        <v>0</v>
      </c>
      <c r="N139" s="159">
        <v>50000000</v>
      </c>
      <c r="O139" s="159">
        <v>0</v>
      </c>
      <c r="P139" s="159">
        <v>0</v>
      </c>
      <c r="Q139" s="159">
        <v>0</v>
      </c>
      <c r="R139" s="159">
        <v>0</v>
      </c>
      <c r="S139" s="159">
        <v>50000000</v>
      </c>
      <c r="T139" s="159">
        <v>0</v>
      </c>
      <c r="U139" s="159">
        <v>0</v>
      </c>
      <c r="V139" s="159">
        <v>0</v>
      </c>
      <c r="W139" s="159">
        <v>0</v>
      </c>
      <c r="X139" s="159">
        <v>100000000</v>
      </c>
      <c r="Y139" s="159">
        <v>0</v>
      </c>
      <c r="Z139" s="159">
        <v>0</v>
      </c>
      <c r="AA139" s="159">
        <v>0</v>
      </c>
      <c r="AB139" s="159">
        <v>100000000</v>
      </c>
      <c r="AC139" s="159">
        <v>0</v>
      </c>
      <c r="AD139" s="159">
        <v>0</v>
      </c>
      <c r="AE139" s="159">
        <v>0</v>
      </c>
      <c r="AF139" s="159">
        <v>0</v>
      </c>
      <c r="AG139" s="159">
        <v>100000000</v>
      </c>
      <c r="AH139" s="159">
        <v>150000000</v>
      </c>
      <c r="AI139" s="159">
        <v>0</v>
      </c>
      <c r="AJ139" s="159">
        <v>0</v>
      </c>
      <c r="AK139" s="159">
        <v>0</v>
      </c>
      <c r="AL139" s="159">
        <v>0</v>
      </c>
      <c r="AM139" s="159">
        <v>50000000</v>
      </c>
      <c r="AN139" s="159">
        <v>0</v>
      </c>
      <c r="AO139" s="159">
        <v>0</v>
      </c>
      <c r="AP139" s="159">
        <v>0</v>
      </c>
      <c r="AQ139" s="159">
        <v>50000000</v>
      </c>
      <c r="AR139" s="159">
        <v>0</v>
      </c>
      <c r="AS139" s="159">
        <v>0</v>
      </c>
      <c r="AT139" s="159">
        <v>0</v>
      </c>
      <c r="AU139" s="159">
        <v>0</v>
      </c>
      <c r="AV139" s="159">
        <v>50000000</v>
      </c>
      <c r="AW139" s="159">
        <v>0</v>
      </c>
      <c r="AX139" s="159">
        <v>0</v>
      </c>
      <c r="AY139" s="159">
        <v>0</v>
      </c>
      <c r="AZ139" s="159">
        <v>0</v>
      </c>
      <c r="BA139" s="159">
        <v>50000000</v>
      </c>
      <c r="BB139" s="159">
        <v>0</v>
      </c>
      <c r="BC139" s="159">
        <v>0</v>
      </c>
      <c r="BD139" s="159">
        <v>0</v>
      </c>
      <c r="BE139" s="159">
        <v>50000000</v>
      </c>
      <c r="BF139" s="159">
        <v>0</v>
      </c>
      <c r="BG139" s="159">
        <v>0</v>
      </c>
      <c r="BH139" s="159">
        <v>0</v>
      </c>
      <c r="BI139" s="159">
        <v>0</v>
      </c>
      <c r="BJ139" s="159">
        <v>50000000</v>
      </c>
      <c r="BK139" s="159">
        <v>0</v>
      </c>
      <c r="BL139" s="159">
        <v>0</v>
      </c>
      <c r="BM139" s="159">
        <v>0</v>
      </c>
      <c r="BN139" s="159">
        <v>0</v>
      </c>
      <c r="BO139" s="159">
        <v>50000000</v>
      </c>
      <c r="BP139" s="159">
        <v>0</v>
      </c>
      <c r="BQ139" s="159">
        <v>0</v>
      </c>
      <c r="BR139" s="159">
        <v>0</v>
      </c>
      <c r="BS139" s="159">
        <v>50000000</v>
      </c>
      <c r="BT139" s="159">
        <v>0</v>
      </c>
      <c r="BU139" s="159">
        <v>0</v>
      </c>
      <c r="BV139" s="159">
        <v>0</v>
      </c>
      <c r="BW139" s="159">
        <v>0</v>
      </c>
      <c r="BX139" s="159">
        <v>50000000</v>
      </c>
      <c r="BY139" s="159">
        <v>0</v>
      </c>
      <c r="BZ139" s="159">
        <v>0</v>
      </c>
      <c r="CA139" s="159">
        <v>0</v>
      </c>
      <c r="CB139" s="159">
        <v>0</v>
      </c>
      <c r="CC139" s="159">
        <v>100000000</v>
      </c>
      <c r="CD139" s="159">
        <v>0</v>
      </c>
      <c r="CE139" s="159">
        <v>0</v>
      </c>
      <c r="CF139" s="159">
        <v>0</v>
      </c>
      <c r="CG139" s="159">
        <v>100000000</v>
      </c>
      <c r="CH139" s="159">
        <v>0</v>
      </c>
      <c r="CI139" s="159">
        <v>0</v>
      </c>
      <c r="CJ139" s="159">
        <v>0</v>
      </c>
      <c r="CK139" s="159">
        <v>0</v>
      </c>
      <c r="CL139" s="159">
        <v>100000000</v>
      </c>
      <c r="CM139" s="159">
        <v>250000000</v>
      </c>
      <c r="CN139" s="159">
        <v>0</v>
      </c>
      <c r="CO139" s="159">
        <v>0</v>
      </c>
      <c r="CP139" s="159">
        <v>0</v>
      </c>
      <c r="CQ139" s="159">
        <v>0</v>
      </c>
      <c r="CR139" s="159">
        <v>50000000</v>
      </c>
      <c r="CS139" s="159">
        <v>0</v>
      </c>
      <c r="CT139" s="159">
        <v>0</v>
      </c>
      <c r="CU139" s="159">
        <v>0</v>
      </c>
      <c r="CV139" s="159">
        <v>50000000</v>
      </c>
      <c r="CW139" s="159">
        <v>0</v>
      </c>
      <c r="CX139" s="159">
        <v>0</v>
      </c>
      <c r="CY139" s="159" t="s">
        <v>931</v>
      </c>
      <c r="CZ139" s="159">
        <v>0</v>
      </c>
      <c r="DA139" s="159">
        <v>50000000</v>
      </c>
      <c r="DB139" s="159">
        <v>0</v>
      </c>
      <c r="DC139" s="159">
        <v>0</v>
      </c>
      <c r="DD139" s="159">
        <v>0</v>
      </c>
      <c r="DE139" s="159">
        <v>0</v>
      </c>
      <c r="DF139" s="159">
        <v>50000000</v>
      </c>
      <c r="DG139" s="159">
        <v>0</v>
      </c>
      <c r="DH139" s="159">
        <v>0</v>
      </c>
      <c r="DI139" s="159">
        <v>0</v>
      </c>
      <c r="DJ139" s="159">
        <v>50000000</v>
      </c>
      <c r="DK139" s="159">
        <v>0</v>
      </c>
      <c r="DL139" s="159">
        <v>0</v>
      </c>
      <c r="DM139" s="159">
        <v>0</v>
      </c>
      <c r="DN139" s="159">
        <v>0</v>
      </c>
      <c r="DO139" s="159">
        <v>50000000</v>
      </c>
      <c r="DP139" s="159">
        <v>0</v>
      </c>
      <c r="DQ139" s="159">
        <v>0</v>
      </c>
      <c r="DR139" s="159">
        <v>0</v>
      </c>
      <c r="DS139" s="159">
        <v>0</v>
      </c>
      <c r="DT139" s="159">
        <v>50000000</v>
      </c>
      <c r="DU139" s="159">
        <v>0</v>
      </c>
      <c r="DV139" s="159">
        <v>0</v>
      </c>
      <c r="DW139" s="159">
        <v>0</v>
      </c>
      <c r="DX139" s="159">
        <v>50000000</v>
      </c>
      <c r="DY139" s="159">
        <v>0</v>
      </c>
      <c r="DZ139" s="159">
        <v>0</v>
      </c>
      <c r="EA139" s="159">
        <v>0</v>
      </c>
      <c r="EB139" s="159">
        <v>0</v>
      </c>
      <c r="EC139" s="159">
        <v>50000000</v>
      </c>
      <c r="ED139" s="159">
        <v>0</v>
      </c>
      <c r="EE139" s="159">
        <v>0</v>
      </c>
      <c r="EF139" s="159">
        <v>0</v>
      </c>
      <c r="EG139" s="159">
        <v>0</v>
      </c>
      <c r="EH139" s="159">
        <v>100000000</v>
      </c>
      <c r="EI139" s="159">
        <v>0</v>
      </c>
      <c r="EJ139" s="159">
        <v>0</v>
      </c>
      <c r="EK139" s="159">
        <v>0</v>
      </c>
      <c r="EL139" s="159">
        <v>100000000</v>
      </c>
      <c r="EM139" s="159">
        <v>0</v>
      </c>
      <c r="EN139" s="159">
        <v>0</v>
      </c>
      <c r="EO139" s="159">
        <v>0</v>
      </c>
      <c r="EP139" s="159">
        <v>0</v>
      </c>
      <c r="EQ139" s="159">
        <v>100000000</v>
      </c>
      <c r="ER139" s="159">
        <v>250000000</v>
      </c>
      <c r="ES139" s="159">
        <v>0</v>
      </c>
      <c r="ET139" s="159">
        <v>0</v>
      </c>
      <c r="EU139" s="159">
        <v>0</v>
      </c>
      <c r="EV139" s="159">
        <v>0</v>
      </c>
      <c r="EW139" s="159">
        <v>100000000</v>
      </c>
      <c r="EX139" s="159">
        <v>0</v>
      </c>
      <c r="EY139" s="159">
        <v>0</v>
      </c>
      <c r="EZ139" s="159">
        <v>0</v>
      </c>
      <c r="FA139" s="159">
        <v>100000000</v>
      </c>
      <c r="FB139" s="159">
        <v>0</v>
      </c>
      <c r="FC139" s="159">
        <v>0</v>
      </c>
      <c r="FD139" s="159">
        <v>0</v>
      </c>
      <c r="FE139" s="159">
        <v>0</v>
      </c>
      <c r="FF139" s="159">
        <v>100000000</v>
      </c>
      <c r="FG139" s="159">
        <v>0</v>
      </c>
      <c r="FH139" s="159">
        <v>0</v>
      </c>
      <c r="FI139" s="159">
        <v>0</v>
      </c>
      <c r="FJ139" s="159">
        <v>0</v>
      </c>
      <c r="FK139" s="159">
        <v>100000000</v>
      </c>
      <c r="FL139" s="159">
        <v>0</v>
      </c>
      <c r="FM139" s="159">
        <v>0</v>
      </c>
      <c r="FN139" s="159">
        <v>0</v>
      </c>
      <c r="FO139" s="159">
        <v>100000000</v>
      </c>
      <c r="FP139" s="159">
        <v>0</v>
      </c>
      <c r="FQ139" s="159">
        <v>0</v>
      </c>
      <c r="FR139" s="159">
        <v>0</v>
      </c>
      <c r="FS139" s="159">
        <v>0</v>
      </c>
      <c r="FT139" s="159">
        <v>100000000</v>
      </c>
      <c r="FU139" s="159">
        <v>0</v>
      </c>
      <c r="FV139" s="159">
        <v>0</v>
      </c>
      <c r="FW139" s="159">
        <v>0</v>
      </c>
      <c r="FX139" s="159">
        <v>0</v>
      </c>
      <c r="FY139" s="159">
        <v>100000000</v>
      </c>
      <c r="FZ139" s="159">
        <v>0</v>
      </c>
      <c r="GA139" s="159">
        <v>0</v>
      </c>
      <c r="GB139" s="159">
        <v>0</v>
      </c>
      <c r="GC139" s="159">
        <v>100000000</v>
      </c>
      <c r="GD139" s="159">
        <v>0</v>
      </c>
      <c r="GE139" s="159">
        <v>0</v>
      </c>
      <c r="GF139" s="159">
        <v>0</v>
      </c>
      <c r="GG139" s="159">
        <v>0</v>
      </c>
      <c r="GH139" s="159">
        <v>100000000</v>
      </c>
      <c r="GI139" s="159">
        <v>0</v>
      </c>
      <c r="GJ139" s="159">
        <v>0</v>
      </c>
      <c r="GK139" s="159">
        <v>0</v>
      </c>
      <c r="GL139" s="159">
        <v>0</v>
      </c>
      <c r="GM139" s="159">
        <v>0</v>
      </c>
      <c r="GN139" s="159">
        <v>0</v>
      </c>
      <c r="GO139" s="159">
        <v>0</v>
      </c>
      <c r="GP139" s="159">
        <v>0</v>
      </c>
      <c r="GQ139" s="159">
        <v>0</v>
      </c>
      <c r="GR139" s="159">
        <v>0</v>
      </c>
      <c r="GS139" s="159">
        <v>0</v>
      </c>
      <c r="GT139" s="159">
        <v>0</v>
      </c>
      <c r="GU139" s="159">
        <v>0</v>
      </c>
      <c r="GV139" s="159">
        <v>0</v>
      </c>
      <c r="GW139" s="159">
        <v>300000000</v>
      </c>
      <c r="GX139" s="160">
        <v>950000000</v>
      </c>
    </row>
    <row r="140" spans="1:206">
      <c r="A140" s="156">
        <v>210400900</v>
      </c>
      <c r="B140" s="156" t="s">
        <v>1342</v>
      </c>
      <c r="C140" s="157">
        <v>134</v>
      </c>
      <c r="D140" s="158" t="str">
        <f>_xlfn.XLOOKUP(C140,'[1]Estrategico f'!B:B,'[1]Estrategico f'!U:U,"",0)</f>
        <v>Eventos de divulgación realizados</v>
      </c>
      <c r="E140" s="158" t="str">
        <f>_xlfn.XLOOKUP(C140,'[1]Estrategico f'!B:B,'[1]Estrategico f'!V:V,"",0)</f>
        <v>Eventos y campañas de promoción y fomento minero</v>
      </c>
      <c r="F140" s="159">
        <v>50000000</v>
      </c>
      <c r="G140" s="159">
        <v>0</v>
      </c>
      <c r="H140" s="159">
        <v>0</v>
      </c>
      <c r="I140" s="159">
        <v>0</v>
      </c>
      <c r="J140" s="159">
        <v>0</v>
      </c>
      <c r="K140" s="159">
        <v>0</v>
      </c>
      <c r="L140" s="159">
        <v>0</v>
      </c>
      <c r="M140" s="159">
        <v>0</v>
      </c>
      <c r="N140" s="159">
        <v>50000000</v>
      </c>
      <c r="O140" s="159">
        <v>0</v>
      </c>
      <c r="P140" s="159">
        <v>0</v>
      </c>
      <c r="Q140" s="159">
        <v>0</v>
      </c>
      <c r="R140" s="159">
        <v>0</v>
      </c>
      <c r="S140" s="159">
        <v>50000000</v>
      </c>
      <c r="T140" s="159">
        <v>50000000</v>
      </c>
      <c r="U140" s="159">
        <v>0</v>
      </c>
      <c r="V140" s="159">
        <v>0</v>
      </c>
      <c r="W140" s="159">
        <v>0</v>
      </c>
      <c r="X140" s="159">
        <v>0</v>
      </c>
      <c r="Y140" s="159">
        <v>0</v>
      </c>
      <c r="Z140" s="159">
        <v>0</v>
      </c>
      <c r="AA140" s="159">
        <v>0</v>
      </c>
      <c r="AB140" s="159">
        <v>50000000</v>
      </c>
      <c r="AC140" s="159">
        <v>0</v>
      </c>
      <c r="AD140" s="159">
        <v>0</v>
      </c>
      <c r="AE140" s="159">
        <v>0</v>
      </c>
      <c r="AF140" s="159">
        <v>0</v>
      </c>
      <c r="AG140" s="159">
        <v>50000000</v>
      </c>
      <c r="AH140" s="159">
        <v>100000000</v>
      </c>
      <c r="AI140" s="159">
        <v>0</v>
      </c>
      <c r="AJ140" s="159">
        <v>0</v>
      </c>
      <c r="AK140" s="159">
        <v>0</v>
      </c>
      <c r="AL140" s="159">
        <v>0</v>
      </c>
      <c r="AM140" s="159">
        <v>0</v>
      </c>
      <c r="AN140" s="159">
        <v>0</v>
      </c>
      <c r="AO140" s="159">
        <v>0</v>
      </c>
      <c r="AP140" s="159">
        <v>0</v>
      </c>
      <c r="AQ140" s="159">
        <v>0</v>
      </c>
      <c r="AR140" s="159">
        <v>0</v>
      </c>
      <c r="AS140" s="159">
        <v>0</v>
      </c>
      <c r="AT140" s="159">
        <v>0</v>
      </c>
      <c r="AU140" s="159">
        <v>0</v>
      </c>
      <c r="AV140" s="159">
        <v>0</v>
      </c>
      <c r="AW140" s="159">
        <v>35000000</v>
      </c>
      <c r="AX140" s="159">
        <v>0</v>
      </c>
      <c r="AY140" s="159">
        <v>0</v>
      </c>
      <c r="AZ140" s="159">
        <v>0</v>
      </c>
      <c r="BA140" s="159">
        <v>0</v>
      </c>
      <c r="BB140" s="159">
        <v>0</v>
      </c>
      <c r="BC140" s="159">
        <v>0</v>
      </c>
      <c r="BD140" s="159">
        <v>0</v>
      </c>
      <c r="BE140" s="159">
        <v>35000000</v>
      </c>
      <c r="BF140" s="159">
        <v>0</v>
      </c>
      <c r="BG140" s="159">
        <v>0</v>
      </c>
      <c r="BH140" s="159">
        <v>0</v>
      </c>
      <c r="BI140" s="159">
        <v>0</v>
      </c>
      <c r="BJ140" s="159">
        <v>35000000</v>
      </c>
      <c r="BK140" s="159">
        <v>35000000</v>
      </c>
      <c r="BL140" s="159">
        <v>0</v>
      </c>
      <c r="BM140" s="159">
        <v>0</v>
      </c>
      <c r="BN140" s="159">
        <v>0</v>
      </c>
      <c r="BO140" s="159">
        <v>0</v>
      </c>
      <c r="BP140" s="159">
        <v>0</v>
      </c>
      <c r="BQ140" s="159">
        <v>0</v>
      </c>
      <c r="BR140" s="159">
        <v>0</v>
      </c>
      <c r="BS140" s="159">
        <v>35000000</v>
      </c>
      <c r="BT140" s="159">
        <v>0</v>
      </c>
      <c r="BU140" s="159">
        <v>0</v>
      </c>
      <c r="BV140" s="159">
        <v>0</v>
      </c>
      <c r="BW140" s="159">
        <v>0</v>
      </c>
      <c r="BX140" s="159">
        <v>35000000</v>
      </c>
      <c r="BY140" s="159">
        <v>30000000</v>
      </c>
      <c r="BZ140" s="159">
        <v>0</v>
      </c>
      <c r="CA140" s="159">
        <v>0</v>
      </c>
      <c r="CB140" s="159">
        <v>0</v>
      </c>
      <c r="CC140" s="159">
        <v>0</v>
      </c>
      <c r="CD140" s="159">
        <v>0</v>
      </c>
      <c r="CE140" s="159">
        <v>0</v>
      </c>
      <c r="CF140" s="159">
        <v>0</v>
      </c>
      <c r="CG140" s="159">
        <v>30000000</v>
      </c>
      <c r="CH140" s="159">
        <v>0</v>
      </c>
      <c r="CI140" s="159">
        <v>0</v>
      </c>
      <c r="CJ140" s="159">
        <v>0</v>
      </c>
      <c r="CK140" s="159">
        <v>0</v>
      </c>
      <c r="CL140" s="159">
        <v>30000000</v>
      </c>
      <c r="CM140" s="159">
        <v>100000000</v>
      </c>
      <c r="CN140" s="159">
        <v>0</v>
      </c>
      <c r="CO140" s="159">
        <v>0</v>
      </c>
      <c r="CP140" s="159">
        <v>0</v>
      </c>
      <c r="CQ140" s="159">
        <v>0</v>
      </c>
      <c r="CR140" s="159">
        <v>0</v>
      </c>
      <c r="CS140" s="159">
        <v>0</v>
      </c>
      <c r="CT140" s="159">
        <v>0</v>
      </c>
      <c r="CU140" s="159">
        <v>0</v>
      </c>
      <c r="CV140" s="159">
        <v>0</v>
      </c>
      <c r="CW140" s="159">
        <v>0</v>
      </c>
      <c r="CX140" s="159">
        <v>0</v>
      </c>
      <c r="CY140" s="159" t="s">
        <v>931</v>
      </c>
      <c r="CZ140" s="159">
        <v>0</v>
      </c>
      <c r="DA140" s="159">
        <v>0</v>
      </c>
      <c r="DB140" s="159">
        <v>33500000</v>
      </c>
      <c r="DC140" s="159">
        <v>0</v>
      </c>
      <c r="DD140" s="159">
        <v>0</v>
      </c>
      <c r="DE140" s="159">
        <v>0</v>
      </c>
      <c r="DF140" s="159">
        <v>0</v>
      </c>
      <c r="DG140" s="159">
        <v>0</v>
      </c>
      <c r="DH140" s="159">
        <v>0</v>
      </c>
      <c r="DI140" s="159">
        <v>0</v>
      </c>
      <c r="DJ140" s="159">
        <v>33500000</v>
      </c>
      <c r="DK140" s="159">
        <v>0</v>
      </c>
      <c r="DL140" s="159">
        <v>0</v>
      </c>
      <c r="DM140" s="159">
        <v>0</v>
      </c>
      <c r="DN140" s="159">
        <v>0</v>
      </c>
      <c r="DO140" s="159">
        <v>33500000</v>
      </c>
      <c r="DP140" s="159">
        <v>33500000</v>
      </c>
      <c r="DQ140" s="159">
        <v>0</v>
      </c>
      <c r="DR140" s="159">
        <v>0</v>
      </c>
      <c r="DS140" s="159">
        <v>0</v>
      </c>
      <c r="DT140" s="159">
        <v>0</v>
      </c>
      <c r="DU140" s="159">
        <v>0</v>
      </c>
      <c r="DV140" s="159">
        <v>0</v>
      </c>
      <c r="DW140" s="159">
        <v>0</v>
      </c>
      <c r="DX140" s="159">
        <v>33500000</v>
      </c>
      <c r="DY140" s="159">
        <v>0</v>
      </c>
      <c r="DZ140" s="159">
        <v>0</v>
      </c>
      <c r="EA140" s="159">
        <v>0</v>
      </c>
      <c r="EB140" s="159">
        <v>0</v>
      </c>
      <c r="EC140" s="159">
        <v>33500000</v>
      </c>
      <c r="ED140" s="159">
        <v>33500000</v>
      </c>
      <c r="EE140" s="159">
        <v>0</v>
      </c>
      <c r="EF140" s="159">
        <v>0</v>
      </c>
      <c r="EG140" s="159">
        <v>0</v>
      </c>
      <c r="EH140" s="159">
        <v>0</v>
      </c>
      <c r="EI140" s="159">
        <v>0</v>
      </c>
      <c r="EJ140" s="159">
        <v>0</v>
      </c>
      <c r="EK140" s="159">
        <v>0</v>
      </c>
      <c r="EL140" s="159">
        <v>33500000</v>
      </c>
      <c r="EM140" s="159">
        <v>0</v>
      </c>
      <c r="EN140" s="159">
        <v>0</v>
      </c>
      <c r="EO140" s="159">
        <v>0</v>
      </c>
      <c r="EP140" s="159">
        <v>0</v>
      </c>
      <c r="EQ140" s="159">
        <v>33500000</v>
      </c>
      <c r="ER140" s="159">
        <v>100500000</v>
      </c>
      <c r="ES140" s="159">
        <v>50250000</v>
      </c>
      <c r="ET140" s="159">
        <v>0</v>
      </c>
      <c r="EU140" s="159">
        <v>0</v>
      </c>
      <c r="EV140" s="159">
        <v>0</v>
      </c>
      <c r="EW140" s="159">
        <v>0</v>
      </c>
      <c r="EX140" s="159">
        <v>0</v>
      </c>
      <c r="EY140" s="159">
        <v>0</v>
      </c>
      <c r="EZ140" s="159">
        <v>0</v>
      </c>
      <c r="FA140" s="159">
        <v>50250000</v>
      </c>
      <c r="FB140" s="159">
        <v>0</v>
      </c>
      <c r="FC140" s="159">
        <v>0</v>
      </c>
      <c r="FD140" s="159">
        <v>0</v>
      </c>
      <c r="FE140" s="159">
        <v>0</v>
      </c>
      <c r="FF140" s="159">
        <v>50250000</v>
      </c>
      <c r="FG140" s="159">
        <v>50250000</v>
      </c>
      <c r="FH140" s="159">
        <v>0</v>
      </c>
      <c r="FI140" s="159">
        <v>0</v>
      </c>
      <c r="FJ140" s="159">
        <v>0</v>
      </c>
      <c r="FK140" s="159">
        <v>0</v>
      </c>
      <c r="FL140" s="159">
        <v>0</v>
      </c>
      <c r="FM140" s="159">
        <v>0</v>
      </c>
      <c r="FN140" s="159">
        <v>0</v>
      </c>
      <c r="FO140" s="159">
        <v>50250000</v>
      </c>
      <c r="FP140" s="159">
        <v>0</v>
      </c>
      <c r="FQ140" s="159">
        <v>0</v>
      </c>
      <c r="FR140" s="159">
        <v>0</v>
      </c>
      <c r="FS140" s="159">
        <v>0</v>
      </c>
      <c r="FT140" s="159">
        <v>50250000</v>
      </c>
      <c r="FU140" s="159">
        <v>0</v>
      </c>
      <c r="FV140" s="159">
        <v>0</v>
      </c>
      <c r="FW140" s="159">
        <v>0</v>
      </c>
      <c r="FX140" s="159">
        <v>0</v>
      </c>
      <c r="FY140" s="159">
        <v>0</v>
      </c>
      <c r="FZ140" s="159">
        <v>0</v>
      </c>
      <c r="GA140" s="159">
        <v>0</v>
      </c>
      <c r="GB140" s="159">
        <v>0</v>
      </c>
      <c r="GC140" s="159">
        <v>0</v>
      </c>
      <c r="GD140" s="159">
        <v>0</v>
      </c>
      <c r="GE140" s="159">
        <v>0</v>
      </c>
      <c r="GF140" s="159">
        <v>0</v>
      </c>
      <c r="GG140" s="159">
        <v>0</v>
      </c>
      <c r="GH140" s="159">
        <v>0</v>
      </c>
      <c r="GI140" s="159">
        <v>0</v>
      </c>
      <c r="GJ140" s="159">
        <v>0</v>
      </c>
      <c r="GK140" s="159">
        <v>0</v>
      </c>
      <c r="GL140" s="159">
        <v>0</v>
      </c>
      <c r="GM140" s="159">
        <v>0</v>
      </c>
      <c r="GN140" s="159">
        <v>0</v>
      </c>
      <c r="GO140" s="159">
        <v>0</v>
      </c>
      <c r="GP140" s="159">
        <v>0</v>
      </c>
      <c r="GQ140" s="159">
        <v>0</v>
      </c>
      <c r="GR140" s="159">
        <v>0</v>
      </c>
      <c r="GS140" s="159">
        <v>0</v>
      </c>
      <c r="GT140" s="159">
        <v>0</v>
      </c>
      <c r="GU140" s="159">
        <v>0</v>
      </c>
      <c r="GV140" s="159">
        <v>0</v>
      </c>
      <c r="GW140" s="159">
        <v>100500000</v>
      </c>
      <c r="GX140" s="160">
        <v>401000000</v>
      </c>
    </row>
    <row r="141" spans="1:206">
      <c r="A141" s="156">
        <v>210601900</v>
      </c>
      <c r="B141" s="156" t="s">
        <v>1342</v>
      </c>
      <c r="C141" s="157">
        <v>135</v>
      </c>
      <c r="D141" s="158" t="str">
        <f>_xlfn.XLOOKUP(C141,'[1]Estrategico f'!B:B,'[1]Estrategico f'!U:U,"",0)</f>
        <v>Informes de divulgación realizados</v>
      </c>
      <c r="E141" s="158" t="str">
        <f>_xlfn.XLOOKUP(C141,'[1]Estrategico f'!B:B,'[1]Estrategico f'!V:V,"",0)</f>
        <v>Observatorio Minero Energético Departamental</v>
      </c>
      <c r="F141" s="159">
        <v>0</v>
      </c>
      <c r="G141" s="159">
        <v>0</v>
      </c>
      <c r="H141" s="159">
        <v>0</v>
      </c>
      <c r="I141" s="159">
        <v>0</v>
      </c>
      <c r="J141" s="159">
        <v>0</v>
      </c>
      <c r="K141" s="159">
        <v>0</v>
      </c>
      <c r="L141" s="159">
        <v>0</v>
      </c>
      <c r="M141" s="159">
        <v>0</v>
      </c>
      <c r="N141" s="159">
        <v>0</v>
      </c>
      <c r="O141" s="159">
        <v>0</v>
      </c>
      <c r="P141" s="159">
        <v>0</v>
      </c>
      <c r="Q141" s="159">
        <v>0</v>
      </c>
      <c r="R141" s="159">
        <v>0</v>
      </c>
      <c r="S141" s="159">
        <v>0</v>
      </c>
      <c r="T141" s="159">
        <v>50000000</v>
      </c>
      <c r="U141" s="159">
        <v>0</v>
      </c>
      <c r="V141" s="159">
        <v>0</v>
      </c>
      <c r="W141" s="159">
        <v>0</v>
      </c>
      <c r="X141" s="159">
        <v>0</v>
      </c>
      <c r="Y141" s="159">
        <v>0</v>
      </c>
      <c r="Z141" s="159">
        <v>0</v>
      </c>
      <c r="AA141" s="159">
        <v>0</v>
      </c>
      <c r="AB141" s="159">
        <v>50000000</v>
      </c>
      <c r="AC141" s="159">
        <v>0</v>
      </c>
      <c r="AD141" s="159">
        <v>0</v>
      </c>
      <c r="AE141" s="159">
        <v>0</v>
      </c>
      <c r="AF141" s="159">
        <v>0</v>
      </c>
      <c r="AG141" s="159">
        <v>50000000</v>
      </c>
      <c r="AH141" s="159">
        <v>50000000</v>
      </c>
      <c r="AI141" s="159">
        <v>12500000</v>
      </c>
      <c r="AJ141" s="159">
        <v>0</v>
      </c>
      <c r="AK141" s="159">
        <v>0</v>
      </c>
      <c r="AL141" s="159">
        <v>0</v>
      </c>
      <c r="AM141" s="159">
        <v>0</v>
      </c>
      <c r="AN141" s="159">
        <v>0</v>
      </c>
      <c r="AO141" s="159">
        <v>0</v>
      </c>
      <c r="AP141" s="159">
        <v>0</v>
      </c>
      <c r="AQ141" s="159">
        <v>12500000</v>
      </c>
      <c r="AR141" s="159">
        <v>0</v>
      </c>
      <c r="AS141" s="159">
        <v>0</v>
      </c>
      <c r="AT141" s="159">
        <v>0</v>
      </c>
      <c r="AU141" s="159">
        <v>0</v>
      </c>
      <c r="AV141" s="159">
        <v>12500000</v>
      </c>
      <c r="AW141" s="159">
        <v>12500000</v>
      </c>
      <c r="AX141" s="159">
        <v>0</v>
      </c>
      <c r="AY141" s="159">
        <v>0</v>
      </c>
      <c r="AZ141" s="159">
        <v>0</v>
      </c>
      <c r="BA141" s="159">
        <v>0</v>
      </c>
      <c r="BB141" s="159">
        <v>0</v>
      </c>
      <c r="BC141" s="159">
        <v>0</v>
      </c>
      <c r="BD141" s="159">
        <v>0</v>
      </c>
      <c r="BE141" s="159">
        <v>12500000</v>
      </c>
      <c r="BF141" s="159">
        <v>0</v>
      </c>
      <c r="BG141" s="159">
        <v>0</v>
      </c>
      <c r="BH141" s="159">
        <v>0</v>
      </c>
      <c r="BI141" s="159">
        <v>0</v>
      </c>
      <c r="BJ141" s="159">
        <v>12500000</v>
      </c>
      <c r="BK141" s="159">
        <v>12500000</v>
      </c>
      <c r="BL141" s="159">
        <v>0</v>
      </c>
      <c r="BM141" s="159">
        <v>0</v>
      </c>
      <c r="BN141" s="159">
        <v>0</v>
      </c>
      <c r="BO141" s="159">
        <v>0</v>
      </c>
      <c r="BP141" s="159">
        <v>0</v>
      </c>
      <c r="BQ141" s="159">
        <v>0</v>
      </c>
      <c r="BR141" s="159">
        <v>0</v>
      </c>
      <c r="BS141" s="159">
        <v>12500000</v>
      </c>
      <c r="BT141" s="159">
        <v>0</v>
      </c>
      <c r="BU141" s="159">
        <v>0</v>
      </c>
      <c r="BV141" s="159">
        <v>0</v>
      </c>
      <c r="BW141" s="159">
        <v>0</v>
      </c>
      <c r="BX141" s="159">
        <v>12500000</v>
      </c>
      <c r="BY141" s="159">
        <v>12500000</v>
      </c>
      <c r="BZ141" s="159">
        <v>0</v>
      </c>
      <c r="CA141" s="159">
        <v>0</v>
      </c>
      <c r="CB141" s="159">
        <v>0</v>
      </c>
      <c r="CC141" s="159">
        <v>0</v>
      </c>
      <c r="CD141" s="159">
        <v>0</v>
      </c>
      <c r="CE141" s="159">
        <v>0</v>
      </c>
      <c r="CF141" s="159">
        <v>0</v>
      </c>
      <c r="CG141" s="159">
        <v>12500000</v>
      </c>
      <c r="CH141" s="159">
        <v>0</v>
      </c>
      <c r="CI141" s="159">
        <v>0</v>
      </c>
      <c r="CJ141" s="159">
        <v>0</v>
      </c>
      <c r="CK141" s="159">
        <v>0</v>
      </c>
      <c r="CL141" s="159">
        <v>12500000</v>
      </c>
      <c r="CM141" s="159">
        <v>50000000</v>
      </c>
      <c r="CN141" s="159">
        <v>12500000</v>
      </c>
      <c r="CO141" s="159">
        <v>0</v>
      </c>
      <c r="CP141" s="159">
        <v>0</v>
      </c>
      <c r="CQ141" s="159">
        <v>0</v>
      </c>
      <c r="CR141" s="159">
        <v>0</v>
      </c>
      <c r="CS141" s="159">
        <v>0</v>
      </c>
      <c r="CT141" s="159">
        <v>0</v>
      </c>
      <c r="CU141" s="159">
        <v>0</v>
      </c>
      <c r="CV141" s="159">
        <v>12500000</v>
      </c>
      <c r="CW141" s="159">
        <v>0</v>
      </c>
      <c r="CX141" s="159">
        <v>0</v>
      </c>
      <c r="CY141" s="159" t="s">
        <v>931</v>
      </c>
      <c r="CZ141" s="159">
        <v>0</v>
      </c>
      <c r="DA141" s="159">
        <v>12500000</v>
      </c>
      <c r="DB141" s="159">
        <v>12500000</v>
      </c>
      <c r="DC141" s="159">
        <v>0</v>
      </c>
      <c r="DD141" s="159">
        <v>0</v>
      </c>
      <c r="DE141" s="159">
        <v>0</v>
      </c>
      <c r="DF141" s="159">
        <v>0</v>
      </c>
      <c r="DG141" s="159">
        <v>0</v>
      </c>
      <c r="DH141" s="159">
        <v>0</v>
      </c>
      <c r="DI141" s="159">
        <v>0</v>
      </c>
      <c r="DJ141" s="159">
        <v>12500000</v>
      </c>
      <c r="DK141" s="159">
        <v>0</v>
      </c>
      <c r="DL141" s="159">
        <v>0</v>
      </c>
      <c r="DM141" s="159">
        <v>0</v>
      </c>
      <c r="DN141" s="159">
        <v>0</v>
      </c>
      <c r="DO141" s="159">
        <v>12500000</v>
      </c>
      <c r="DP141" s="159">
        <v>12500000</v>
      </c>
      <c r="DQ141" s="159">
        <v>0</v>
      </c>
      <c r="DR141" s="159">
        <v>0</v>
      </c>
      <c r="DS141" s="159">
        <v>0</v>
      </c>
      <c r="DT141" s="159">
        <v>0</v>
      </c>
      <c r="DU141" s="159">
        <v>0</v>
      </c>
      <c r="DV141" s="159">
        <v>0</v>
      </c>
      <c r="DW141" s="159">
        <v>0</v>
      </c>
      <c r="DX141" s="159">
        <v>12500000</v>
      </c>
      <c r="DY141" s="159">
        <v>0</v>
      </c>
      <c r="DZ141" s="159">
        <v>0</v>
      </c>
      <c r="EA141" s="159">
        <v>0</v>
      </c>
      <c r="EB141" s="159">
        <v>0</v>
      </c>
      <c r="EC141" s="159">
        <v>12500000</v>
      </c>
      <c r="ED141" s="159">
        <v>12500000</v>
      </c>
      <c r="EE141" s="159">
        <v>0</v>
      </c>
      <c r="EF141" s="159">
        <v>0</v>
      </c>
      <c r="EG141" s="159">
        <v>0</v>
      </c>
      <c r="EH141" s="159">
        <v>0</v>
      </c>
      <c r="EI141" s="159">
        <v>0</v>
      </c>
      <c r="EJ141" s="159">
        <v>0</v>
      </c>
      <c r="EK141" s="159">
        <v>0</v>
      </c>
      <c r="EL141" s="159">
        <v>12500000</v>
      </c>
      <c r="EM141" s="159">
        <v>0</v>
      </c>
      <c r="EN141" s="159">
        <v>0</v>
      </c>
      <c r="EO141" s="159">
        <v>0</v>
      </c>
      <c r="EP141" s="159">
        <v>0</v>
      </c>
      <c r="EQ141" s="159">
        <v>12500000</v>
      </c>
      <c r="ER141" s="159">
        <v>50000000</v>
      </c>
      <c r="ES141" s="159">
        <v>0</v>
      </c>
      <c r="ET141" s="159">
        <v>0</v>
      </c>
      <c r="EU141" s="159">
        <v>0</v>
      </c>
      <c r="EV141" s="159">
        <v>0</v>
      </c>
      <c r="EW141" s="159">
        <v>0</v>
      </c>
      <c r="EX141" s="159">
        <v>0</v>
      </c>
      <c r="EY141" s="159">
        <v>0</v>
      </c>
      <c r="EZ141" s="159">
        <v>0</v>
      </c>
      <c r="FA141" s="159">
        <v>0</v>
      </c>
      <c r="FB141" s="159">
        <v>0</v>
      </c>
      <c r="FC141" s="159">
        <v>0</v>
      </c>
      <c r="FD141" s="159">
        <v>0</v>
      </c>
      <c r="FE141" s="159">
        <v>0</v>
      </c>
      <c r="FF141" s="159">
        <v>0</v>
      </c>
      <c r="FG141" s="159">
        <v>100000000</v>
      </c>
      <c r="FH141" s="159">
        <v>0</v>
      </c>
      <c r="FI141" s="159">
        <v>0</v>
      </c>
      <c r="FJ141" s="159">
        <v>0</v>
      </c>
      <c r="FK141" s="159">
        <v>0</v>
      </c>
      <c r="FL141" s="159">
        <v>0</v>
      </c>
      <c r="FM141" s="159">
        <v>0</v>
      </c>
      <c r="FN141" s="159">
        <v>0</v>
      </c>
      <c r="FO141" s="159">
        <v>100000000</v>
      </c>
      <c r="FP141" s="159">
        <v>0</v>
      </c>
      <c r="FQ141" s="159">
        <v>0</v>
      </c>
      <c r="FR141" s="159">
        <v>0</v>
      </c>
      <c r="FS141" s="159">
        <v>0</v>
      </c>
      <c r="FT141" s="159">
        <v>100000000</v>
      </c>
      <c r="FU141" s="159">
        <v>0</v>
      </c>
      <c r="FV141" s="159">
        <v>0</v>
      </c>
      <c r="FW141" s="159">
        <v>0</v>
      </c>
      <c r="FX141" s="159">
        <v>0</v>
      </c>
      <c r="FY141" s="159">
        <v>0</v>
      </c>
      <c r="FZ141" s="159">
        <v>0</v>
      </c>
      <c r="GA141" s="159">
        <v>0</v>
      </c>
      <c r="GB141" s="159">
        <v>0</v>
      </c>
      <c r="GC141" s="159">
        <v>0</v>
      </c>
      <c r="GD141" s="159">
        <v>0</v>
      </c>
      <c r="GE141" s="159">
        <v>0</v>
      </c>
      <c r="GF141" s="159">
        <v>0</v>
      </c>
      <c r="GG141" s="159">
        <v>0</v>
      </c>
      <c r="GH141" s="159">
        <v>0</v>
      </c>
      <c r="GI141" s="159">
        <v>0</v>
      </c>
      <c r="GJ141" s="159">
        <v>0</v>
      </c>
      <c r="GK141" s="159">
        <v>0</v>
      </c>
      <c r="GL141" s="159">
        <v>0</v>
      </c>
      <c r="GM141" s="159">
        <v>0</v>
      </c>
      <c r="GN141" s="159">
        <v>0</v>
      </c>
      <c r="GO141" s="159">
        <v>0</v>
      </c>
      <c r="GP141" s="159">
        <v>0</v>
      </c>
      <c r="GQ141" s="159">
        <v>0</v>
      </c>
      <c r="GR141" s="159">
        <v>0</v>
      </c>
      <c r="GS141" s="159">
        <v>0</v>
      </c>
      <c r="GT141" s="159">
        <v>0</v>
      </c>
      <c r="GU141" s="159">
        <v>0</v>
      </c>
      <c r="GV141" s="159">
        <v>0</v>
      </c>
      <c r="GW141" s="159">
        <v>100000000</v>
      </c>
      <c r="GX141" s="160">
        <v>250000000</v>
      </c>
    </row>
    <row r="142" spans="1:206" ht="57.6">
      <c r="A142" s="156">
        <v>210501000</v>
      </c>
      <c r="B142" s="156" t="s">
        <v>1342</v>
      </c>
      <c r="C142" s="157">
        <v>136</v>
      </c>
      <c r="D142" s="158" t="str">
        <f>_xlfn.XLOOKUP(C142,'[1]Estrategico f'!B:B,'[1]Estrategico f'!U:U,"",0)</f>
        <v>Empresas apoyadas con incentivos</v>
      </c>
      <c r="E142" s="158" t="str">
        <f>_xlfn.XLOOKUP(C142,'[1]Estrategico f'!B:B,'[1]Estrategico f'!V:V,"",0)</f>
        <v>Empresas mineras apoyadas para la gestión de recursos para la eficiencia energética (puede incluir implementación de paneles solares en hospitales públicos del departamento, como programa de transición energética.)</v>
      </c>
      <c r="F142" s="159">
        <v>50000000</v>
      </c>
      <c r="G142" s="159">
        <v>0</v>
      </c>
      <c r="H142" s="159">
        <v>0</v>
      </c>
      <c r="I142" s="159">
        <v>0</v>
      </c>
      <c r="J142" s="159">
        <v>0</v>
      </c>
      <c r="K142" s="159">
        <v>0</v>
      </c>
      <c r="L142" s="159">
        <v>0</v>
      </c>
      <c r="M142" s="159">
        <v>0</v>
      </c>
      <c r="N142" s="159">
        <v>50000000</v>
      </c>
      <c r="O142" s="159">
        <v>0</v>
      </c>
      <c r="P142" s="159">
        <v>0</v>
      </c>
      <c r="Q142" s="159">
        <v>0</v>
      </c>
      <c r="R142" s="159">
        <v>0</v>
      </c>
      <c r="S142" s="159">
        <v>50000000</v>
      </c>
      <c r="T142" s="159">
        <v>50000000</v>
      </c>
      <c r="U142" s="159">
        <v>0</v>
      </c>
      <c r="V142" s="159">
        <v>0</v>
      </c>
      <c r="W142" s="159">
        <v>0</v>
      </c>
      <c r="X142" s="159">
        <v>0</v>
      </c>
      <c r="Y142" s="159">
        <v>0</v>
      </c>
      <c r="Z142" s="159">
        <v>0</v>
      </c>
      <c r="AA142" s="159">
        <v>0</v>
      </c>
      <c r="AB142" s="159">
        <v>50000000</v>
      </c>
      <c r="AC142" s="159">
        <v>0</v>
      </c>
      <c r="AD142" s="159">
        <v>0</v>
      </c>
      <c r="AE142" s="159">
        <v>0</v>
      </c>
      <c r="AF142" s="159">
        <v>0</v>
      </c>
      <c r="AG142" s="159">
        <v>50000000</v>
      </c>
      <c r="AH142" s="159">
        <v>100000000</v>
      </c>
      <c r="AI142" s="159">
        <v>0</v>
      </c>
      <c r="AJ142" s="159">
        <v>0</v>
      </c>
      <c r="AK142" s="159">
        <v>0</v>
      </c>
      <c r="AL142" s="159">
        <v>0</v>
      </c>
      <c r="AM142" s="159">
        <v>0</v>
      </c>
      <c r="AN142" s="159">
        <v>0</v>
      </c>
      <c r="AO142" s="159">
        <v>0</v>
      </c>
      <c r="AP142" s="159">
        <v>0</v>
      </c>
      <c r="AQ142" s="159">
        <v>0</v>
      </c>
      <c r="AR142" s="159">
        <v>0</v>
      </c>
      <c r="AS142" s="159">
        <v>0</v>
      </c>
      <c r="AT142" s="159">
        <v>0</v>
      </c>
      <c r="AU142" s="159">
        <v>0</v>
      </c>
      <c r="AV142" s="159">
        <v>0</v>
      </c>
      <c r="AW142" s="159">
        <v>55000000</v>
      </c>
      <c r="AX142" s="159">
        <v>0</v>
      </c>
      <c r="AY142" s="159">
        <v>0</v>
      </c>
      <c r="AZ142" s="159">
        <v>0</v>
      </c>
      <c r="BA142" s="159">
        <v>0</v>
      </c>
      <c r="BB142" s="159">
        <v>0</v>
      </c>
      <c r="BC142" s="159">
        <v>0</v>
      </c>
      <c r="BD142" s="159">
        <v>0</v>
      </c>
      <c r="BE142" s="159">
        <v>55000000</v>
      </c>
      <c r="BF142" s="159">
        <v>0</v>
      </c>
      <c r="BG142" s="159">
        <v>0</v>
      </c>
      <c r="BH142" s="159">
        <v>0</v>
      </c>
      <c r="BI142" s="159">
        <v>0</v>
      </c>
      <c r="BJ142" s="159">
        <v>55000000</v>
      </c>
      <c r="BK142" s="159">
        <v>55000000</v>
      </c>
      <c r="BL142" s="159">
        <v>0</v>
      </c>
      <c r="BM142" s="159">
        <v>0</v>
      </c>
      <c r="BN142" s="159">
        <v>0</v>
      </c>
      <c r="BO142" s="159">
        <v>0</v>
      </c>
      <c r="BP142" s="159">
        <v>0</v>
      </c>
      <c r="BQ142" s="159">
        <v>0</v>
      </c>
      <c r="BR142" s="159">
        <v>0</v>
      </c>
      <c r="BS142" s="159">
        <v>55000000</v>
      </c>
      <c r="BT142" s="159">
        <v>0</v>
      </c>
      <c r="BU142" s="159">
        <v>0</v>
      </c>
      <c r="BV142" s="159">
        <v>0</v>
      </c>
      <c r="BW142" s="159">
        <v>0</v>
      </c>
      <c r="BX142" s="159">
        <v>55000000</v>
      </c>
      <c r="BY142" s="159">
        <v>40000000</v>
      </c>
      <c r="BZ142" s="159">
        <v>0</v>
      </c>
      <c r="CA142" s="159">
        <v>0</v>
      </c>
      <c r="CB142" s="159">
        <v>0</v>
      </c>
      <c r="CC142" s="159">
        <v>0</v>
      </c>
      <c r="CD142" s="159">
        <v>0</v>
      </c>
      <c r="CE142" s="159">
        <v>0</v>
      </c>
      <c r="CF142" s="159">
        <v>0</v>
      </c>
      <c r="CG142" s="159">
        <v>40000000</v>
      </c>
      <c r="CH142" s="159">
        <v>0</v>
      </c>
      <c r="CI142" s="159">
        <v>0</v>
      </c>
      <c r="CJ142" s="159">
        <v>0</v>
      </c>
      <c r="CK142" s="159">
        <v>0</v>
      </c>
      <c r="CL142" s="159">
        <v>40000000</v>
      </c>
      <c r="CM142" s="159">
        <v>150000000</v>
      </c>
      <c r="CN142" s="159">
        <v>0</v>
      </c>
      <c r="CO142" s="159">
        <v>0</v>
      </c>
      <c r="CP142" s="159">
        <v>0</v>
      </c>
      <c r="CQ142" s="159">
        <v>0</v>
      </c>
      <c r="CR142" s="159">
        <v>0</v>
      </c>
      <c r="CS142" s="159">
        <v>0</v>
      </c>
      <c r="CT142" s="159">
        <v>0</v>
      </c>
      <c r="CU142" s="159">
        <v>0</v>
      </c>
      <c r="CV142" s="159">
        <v>0</v>
      </c>
      <c r="CW142" s="159">
        <v>0</v>
      </c>
      <c r="CX142" s="159">
        <v>0</v>
      </c>
      <c r="CY142" s="159" t="s">
        <v>931</v>
      </c>
      <c r="CZ142" s="159">
        <v>0</v>
      </c>
      <c r="DA142" s="159">
        <v>0</v>
      </c>
      <c r="DB142" s="159">
        <v>50000000</v>
      </c>
      <c r="DC142" s="159">
        <v>0</v>
      </c>
      <c r="DD142" s="159">
        <v>0</v>
      </c>
      <c r="DE142" s="159">
        <v>0</v>
      </c>
      <c r="DF142" s="159">
        <v>0</v>
      </c>
      <c r="DG142" s="159">
        <v>0</v>
      </c>
      <c r="DH142" s="159">
        <v>0</v>
      </c>
      <c r="DI142" s="159">
        <v>0</v>
      </c>
      <c r="DJ142" s="159">
        <v>50000000</v>
      </c>
      <c r="DK142" s="159">
        <v>0</v>
      </c>
      <c r="DL142" s="159">
        <v>0</v>
      </c>
      <c r="DM142" s="159">
        <v>0</v>
      </c>
      <c r="DN142" s="159">
        <v>0</v>
      </c>
      <c r="DO142" s="159">
        <v>50000000</v>
      </c>
      <c r="DP142" s="159">
        <v>51423168</v>
      </c>
      <c r="DQ142" s="159">
        <v>0</v>
      </c>
      <c r="DR142" s="159">
        <v>0</v>
      </c>
      <c r="DS142" s="159">
        <v>0</v>
      </c>
      <c r="DT142" s="159">
        <v>0</v>
      </c>
      <c r="DU142" s="159">
        <v>0</v>
      </c>
      <c r="DV142" s="159">
        <v>0</v>
      </c>
      <c r="DW142" s="159">
        <v>0</v>
      </c>
      <c r="DX142" s="159">
        <v>51423168</v>
      </c>
      <c r="DY142" s="159">
        <v>0</v>
      </c>
      <c r="DZ142" s="159">
        <v>0</v>
      </c>
      <c r="EA142" s="159">
        <v>0</v>
      </c>
      <c r="EB142" s="159">
        <v>0</v>
      </c>
      <c r="EC142" s="159">
        <v>51423168</v>
      </c>
      <c r="ED142" s="159">
        <v>50000000</v>
      </c>
      <c r="EE142" s="159">
        <v>0</v>
      </c>
      <c r="EF142" s="159">
        <v>0</v>
      </c>
      <c r="EG142" s="159">
        <v>0</v>
      </c>
      <c r="EH142" s="159">
        <v>0</v>
      </c>
      <c r="EI142" s="159">
        <v>0</v>
      </c>
      <c r="EJ142" s="159">
        <v>0</v>
      </c>
      <c r="EK142" s="159">
        <v>0</v>
      </c>
      <c r="EL142" s="159">
        <v>50000000</v>
      </c>
      <c r="EM142" s="159">
        <v>0</v>
      </c>
      <c r="EN142" s="159">
        <v>0</v>
      </c>
      <c r="EO142" s="159">
        <v>0</v>
      </c>
      <c r="EP142" s="159">
        <v>0</v>
      </c>
      <c r="EQ142" s="159">
        <v>50000000</v>
      </c>
      <c r="ER142" s="159">
        <v>151423168</v>
      </c>
      <c r="ES142" s="159">
        <v>0</v>
      </c>
      <c r="ET142" s="159">
        <v>0</v>
      </c>
      <c r="EU142" s="159">
        <v>0</v>
      </c>
      <c r="EV142" s="159">
        <v>0</v>
      </c>
      <c r="EW142" s="159">
        <v>0</v>
      </c>
      <c r="EX142" s="159">
        <v>0</v>
      </c>
      <c r="EY142" s="159">
        <v>0</v>
      </c>
      <c r="EZ142" s="159">
        <v>0</v>
      </c>
      <c r="FA142" s="159">
        <v>0</v>
      </c>
      <c r="FB142" s="159">
        <v>0</v>
      </c>
      <c r="FC142" s="159">
        <v>0</v>
      </c>
      <c r="FD142" s="159">
        <v>0</v>
      </c>
      <c r="FE142" s="159">
        <v>0</v>
      </c>
      <c r="FF142" s="159">
        <v>0</v>
      </c>
      <c r="FG142" s="159">
        <v>80000000</v>
      </c>
      <c r="FH142" s="159">
        <v>0</v>
      </c>
      <c r="FI142" s="159">
        <v>0</v>
      </c>
      <c r="FJ142" s="159">
        <v>0</v>
      </c>
      <c r="FK142" s="159">
        <v>0</v>
      </c>
      <c r="FL142" s="159">
        <v>0</v>
      </c>
      <c r="FM142" s="159">
        <v>0</v>
      </c>
      <c r="FN142" s="159">
        <v>0</v>
      </c>
      <c r="FO142" s="159">
        <v>80000000</v>
      </c>
      <c r="FP142" s="159">
        <v>0</v>
      </c>
      <c r="FQ142" s="159">
        <v>0</v>
      </c>
      <c r="FR142" s="159">
        <v>0</v>
      </c>
      <c r="FS142" s="159">
        <v>0</v>
      </c>
      <c r="FT142" s="159">
        <v>80000000</v>
      </c>
      <c r="FU142" s="159">
        <v>71423168</v>
      </c>
      <c r="FV142" s="159">
        <v>0</v>
      </c>
      <c r="FW142" s="159">
        <v>0</v>
      </c>
      <c r="FX142" s="159">
        <v>0</v>
      </c>
      <c r="FY142" s="159">
        <v>0</v>
      </c>
      <c r="FZ142" s="159">
        <v>0</v>
      </c>
      <c r="GA142" s="159">
        <v>0</v>
      </c>
      <c r="GB142" s="159">
        <v>0</v>
      </c>
      <c r="GC142" s="159">
        <v>71423168</v>
      </c>
      <c r="GD142" s="159">
        <v>0</v>
      </c>
      <c r="GE142" s="159">
        <v>0</v>
      </c>
      <c r="GF142" s="159">
        <v>0</v>
      </c>
      <c r="GG142" s="159">
        <v>0</v>
      </c>
      <c r="GH142" s="159">
        <v>71423168</v>
      </c>
      <c r="GI142" s="159">
        <v>0</v>
      </c>
      <c r="GJ142" s="159">
        <v>0</v>
      </c>
      <c r="GK142" s="159">
        <v>0</v>
      </c>
      <c r="GL142" s="159">
        <v>0</v>
      </c>
      <c r="GM142" s="159">
        <v>0</v>
      </c>
      <c r="GN142" s="159">
        <v>0</v>
      </c>
      <c r="GO142" s="159">
        <v>0</v>
      </c>
      <c r="GP142" s="159">
        <v>0</v>
      </c>
      <c r="GQ142" s="159">
        <v>0</v>
      </c>
      <c r="GR142" s="159">
        <v>0</v>
      </c>
      <c r="GS142" s="159">
        <v>0</v>
      </c>
      <c r="GT142" s="159">
        <v>0</v>
      </c>
      <c r="GU142" s="159">
        <v>0</v>
      </c>
      <c r="GV142" s="159">
        <v>0</v>
      </c>
      <c r="GW142" s="159">
        <v>151423168</v>
      </c>
      <c r="GX142" s="160">
        <v>552846336</v>
      </c>
    </row>
    <row r="143" spans="1:206">
      <c r="A143" s="156">
        <v>210400400</v>
      </c>
      <c r="B143" s="156" t="s">
        <v>1342</v>
      </c>
      <c r="C143" s="157">
        <v>137</v>
      </c>
      <c r="D143" s="158" t="str">
        <f>_xlfn.XLOOKUP(C143,'[1]Estrategico f'!B:B,'[1]Estrategico f'!U:U,"",0)</f>
        <v>Unidades de producción minera asistidas técnicamente</v>
      </c>
      <c r="E143" s="158" t="str">
        <f>_xlfn.XLOOKUP(C143,'[1]Estrategico f'!B:B,'[1]Estrategico f'!V:V,"",0)</f>
        <v>Asistencia técnica integral a Unidades de Producción minera</v>
      </c>
      <c r="F143" s="159">
        <v>152480000</v>
      </c>
      <c r="G143" s="159">
        <v>0</v>
      </c>
      <c r="H143" s="159">
        <v>0</v>
      </c>
      <c r="I143" s="159">
        <v>0</v>
      </c>
      <c r="J143" s="159">
        <v>0</v>
      </c>
      <c r="K143" s="159">
        <v>0</v>
      </c>
      <c r="L143" s="159">
        <v>0</v>
      </c>
      <c r="M143" s="159">
        <v>0</v>
      </c>
      <c r="N143" s="159">
        <v>152480000</v>
      </c>
      <c r="O143" s="159">
        <v>0</v>
      </c>
      <c r="P143" s="159">
        <v>0</v>
      </c>
      <c r="Q143" s="159">
        <v>0</v>
      </c>
      <c r="R143" s="159">
        <v>0</v>
      </c>
      <c r="S143" s="159">
        <v>152480000</v>
      </c>
      <c r="T143" s="159">
        <v>100000000</v>
      </c>
      <c r="U143" s="159">
        <v>0</v>
      </c>
      <c r="V143" s="159">
        <v>0</v>
      </c>
      <c r="W143" s="159">
        <v>0</v>
      </c>
      <c r="X143" s="159">
        <v>0</v>
      </c>
      <c r="Y143" s="159">
        <v>0</v>
      </c>
      <c r="Z143" s="159">
        <v>0</v>
      </c>
      <c r="AA143" s="159">
        <v>0</v>
      </c>
      <c r="AB143" s="159">
        <v>100000000</v>
      </c>
      <c r="AC143" s="159">
        <v>0</v>
      </c>
      <c r="AD143" s="159">
        <v>0</v>
      </c>
      <c r="AE143" s="159">
        <v>0</v>
      </c>
      <c r="AF143" s="159">
        <v>0</v>
      </c>
      <c r="AG143" s="159">
        <v>100000000</v>
      </c>
      <c r="AH143" s="159">
        <v>252480000</v>
      </c>
      <c r="AI143" s="159">
        <v>40000000</v>
      </c>
      <c r="AJ143" s="159">
        <v>0</v>
      </c>
      <c r="AK143" s="159">
        <v>0</v>
      </c>
      <c r="AL143" s="159">
        <v>0</v>
      </c>
      <c r="AM143" s="159">
        <v>0</v>
      </c>
      <c r="AN143" s="159">
        <v>0</v>
      </c>
      <c r="AO143" s="159">
        <v>0</v>
      </c>
      <c r="AP143" s="159">
        <v>0</v>
      </c>
      <c r="AQ143" s="159">
        <v>40000000</v>
      </c>
      <c r="AR143" s="159">
        <v>0</v>
      </c>
      <c r="AS143" s="159">
        <v>0</v>
      </c>
      <c r="AT143" s="159">
        <v>0</v>
      </c>
      <c r="AU143" s="159">
        <v>0</v>
      </c>
      <c r="AV143" s="159">
        <v>40000000</v>
      </c>
      <c r="AW143" s="159">
        <v>90289200</v>
      </c>
      <c r="AX143" s="159">
        <v>0</v>
      </c>
      <c r="AY143" s="159">
        <v>0</v>
      </c>
      <c r="AZ143" s="159">
        <v>0</v>
      </c>
      <c r="BA143" s="159">
        <v>0</v>
      </c>
      <c r="BB143" s="159">
        <v>0</v>
      </c>
      <c r="BC143" s="159">
        <v>0</v>
      </c>
      <c r="BD143" s="159">
        <v>0</v>
      </c>
      <c r="BE143" s="159">
        <v>90289200</v>
      </c>
      <c r="BF143" s="159">
        <v>0</v>
      </c>
      <c r="BG143" s="159">
        <v>0</v>
      </c>
      <c r="BH143" s="159">
        <v>0</v>
      </c>
      <c r="BI143" s="159">
        <v>0</v>
      </c>
      <c r="BJ143" s="159">
        <v>90289200</v>
      </c>
      <c r="BK143" s="159">
        <v>90290000</v>
      </c>
      <c r="BL143" s="159">
        <v>0</v>
      </c>
      <c r="BM143" s="159">
        <v>0</v>
      </c>
      <c r="BN143" s="159">
        <v>0</v>
      </c>
      <c r="BO143" s="159">
        <v>0</v>
      </c>
      <c r="BP143" s="159">
        <v>0</v>
      </c>
      <c r="BQ143" s="159">
        <v>0</v>
      </c>
      <c r="BR143" s="159">
        <v>0</v>
      </c>
      <c r="BS143" s="159">
        <v>90290000</v>
      </c>
      <c r="BT143" s="159">
        <v>0</v>
      </c>
      <c r="BU143" s="159">
        <v>0</v>
      </c>
      <c r="BV143" s="159">
        <v>0</v>
      </c>
      <c r="BW143" s="159">
        <v>0</v>
      </c>
      <c r="BX143" s="159">
        <v>90290000</v>
      </c>
      <c r="BY143" s="159">
        <v>40000000</v>
      </c>
      <c r="BZ143" s="159">
        <v>0</v>
      </c>
      <c r="CA143" s="159">
        <v>0</v>
      </c>
      <c r="CB143" s="159">
        <v>0</v>
      </c>
      <c r="CC143" s="159">
        <v>0</v>
      </c>
      <c r="CD143" s="159">
        <v>0</v>
      </c>
      <c r="CE143" s="159">
        <v>0</v>
      </c>
      <c r="CF143" s="159">
        <v>0</v>
      </c>
      <c r="CG143" s="159">
        <v>40000000</v>
      </c>
      <c r="CH143" s="159">
        <v>0</v>
      </c>
      <c r="CI143" s="159">
        <v>0</v>
      </c>
      <c r="CJ143" s="159">
        <v>0</v>
      </c>
      <c r="CK143" s="159">
        <v>0</v>
      </c>
      <c r="CL143" s="159">
        <v>40000000</v>
      </c>
      <c r="CM143" s="159">
        <v>260579200</v>
      </c>
      <c r="CN143" s="159">
        <v>40000000</v>
      </c>
      <c r="CO143" s="159">
        <v>0</v>
      </c>
      <c r="CP143" s="159">
        <v>0</v>
      </c>
      <c r="CQ143" s="159">
        <v>0</v>
      </c>
      <c r="CR143" s="159">
        <v>0</v>
      </c>
      <c r="CS143" s="159">
        <v>0</v>
      </c>
      <c r="CT143" s="159">
        <v>0</v>
      </c>
      <c r="CU143" s="159">
        <v>0</v>
      </c>
      <c r="CV143" s="159">
        <v>40000000</v>
      </c>
      <c r="CW143" s="159">
        <v>0</v>
      </c>
      <c r="CX143" s="159">
        <v>0</v>
      </c>
      <c r="CY143" s="159" t="s">
        <v>931</v>
      </c>
      <c r="CZ143" s="159">
        <v>0</v>
      </c>
      <c r="DA143" s="159">
        <v>40000000</v>
      </c>
      <c r="DB143" s="159">
        <v>90000000</v>
      </c>
      <c r="DC143" s="159">
        <v>0</v>
      </c>
      <c r="DD143" s="159">
        <v>0</v>
      </c>
      <c r="DE143" s="159">
        <v>0</v>
      </c>
      <c r="DF143" s="159">
        <v>0</v>
      </c>
      <c r="DG143" s="159">
        <v>0</v>
      </c>
      <c r="DH143" s="159">
        <v>0</v>
      </c>
      <c r="DI143" s="159">
        <v>0</v>
      </c>
      <c r="DJ143" s="159">
        <v>90000000</v>
      </c>
      <c r="DK143" s="159">
        <v>0</v>
      </c>
      <c r="DL143" s="159">
        <v>0</v>
      </c>
      <c r="DM143" s="159">
        <v>0</v>
      </c>
      <c r="DN143" s="159">
        <v>0</v>
      </c>
      <c r="DO143" s="159">
        <v>90000000</v>
      </c>
      <c r="DP143" s="159">
        <v>90000000</v>
      </c>
      <c r="DQ143" s="159">
        <v>0</v>
      </c>
      <c r="DR143" s="159">
        <v>0</v>
      </c>
      <c r="DS143" s="159">
        <v>0</v>
      </c>
      <c r="DT143" s="159">
        <v>0</v>
      </c>
      <c r="DU143" s="159">
        <v>0</v>
      </c>
      <c r="DV143" s="159">
        <v>0</v>
      </c>
      <c r="DW143" s="159">
        <v>0</v>
      </c>
      <c r="DX143" s="159">
        <v>90000000</v>
      </c>
      <c r="DY143" s="159">
        <v>0</v>
      </c>
      <c r="DZ143" s="159">
        <v>0</v>
      </c>
      <c r="EA143" s="159">
        <v>0</v>
      </c>
      <c r="EB143" s="159">
        <v>0</v>
      </c>
      <c r="EC143" s="159">
        <v>90000000</v>
      </c>
      <c r="ED143" s="159">
        <v>40579200</v>
      </c>
      <c r="EE143" s="159">
        <v>0</v>
      </c>
      <c r="EF143" s="159">
        <v>0</v>
      </c>
      <c r="EG143" s="159">
        <v>0</v>
      </c>
      <c r="EH143" s="159">
        <v>0</v>
      </c>
      <c r="EI143" s="159">
        <v>0</v>
      </c>
      <c r="EJ143" s="159">
        <v>0</v>
      </c>
      <c r="EK143" s="159">
        <v>0</v>
      </c>
      <c r="EL143" s="159">
        <v>40579200</v>
      </c>
      <c r="EM143" s="159">
        <v>0</v>
      </c>
      <c r="EN143" s="159">
        <v>0</v>
      </c>
      <c r="EO143" s="159">
        <v>0</v>
      </c>
      <c r="EP143" s="159">
        <v>0</v>
      </c>
      <c r="EQ143" s="159">
        <v>40579200</v>
      </c>
      <c r="ER143" s="159">
        <v>260579200</v>
      </c>
      <c r="ES143" s="159">
        <v>70000000</v>
      </c>
      <c r="ET143" s="159">
        <v>0</v>
      </c>
      <c r="EU143" s="159">
        <v>0</v>
      </c>
      <c r="EV143" s="159">
        <v>0</v>
      </c>
      <c r="EW143" s="159">
        <v>0</v>
      </c>
      <c r="EX143" s="159">
        <v>0</v>
      </c>
      <c r="EY143" s="159">
        <v>0</v>
      </c>
      <c r="EZ143" s="159">
        <v>0</v>
      </c>
      <c r="FA143" s="159">
        <v>70000000</v>
      </c>
      <c r="FB143" s="159">
        <v>0</v>
      </c>
      <c r="FC143" s="159">
        <v>0</v>
      </c>
      <c r="FD143" s="159">
        <v>0</v>
      </c>
      <c r="FE143" s="159">
        <v>0</v>
      </c>
      <c r="FF143" s="159">
        <v>70000000</v>
      </c>
      <c r="FG143" s="159">
        <v>150000000</v>
      </c>
      <c r="FH143" s="159">
        <v>0</v>
      </c>
      <c r="FI143" s="159">
        <v>0</v>
      </c>
      <c r="FJ143" s="159">
        <v>0</v>
      </c>
      <c r="FK143" s="159">
        <v>0</v>
      </c>
      <c r="FL143" s="159">
        <v>0</v>
      </c>
      <c r="FM143" s="159">
        <v>0</v>
      </c>
      <c r="FN143" s="159">
        <v>0</v>
      </c>
      <c r="FO143" s="159">
        <v>150000000</v>
      </c>
      <c r="FP143" s="159">
        <v>0</v>
      </c>
      <c r="FQ143" s="159">
        <v>0</v>
      </c>
      <c r="FR143" s="159">
        <v>0</v>
      </c>
      <c r="FS143" s="159">
        <v>0</v>
      </c>
      <c r="FT143" s="159">
        <v>150000000</v>
      </c>
      <c r="FU143" s="159">
        <v>40579200</v>
      </c>
      <c r="FV143" s="159">
        <v>0</v>
      </c>
      <c r="FW143" s="159">
        <v>0</v>
      </c>
      <c r="FX143" s="159">
        <v>0</v>
      </c>
      <c r="FY143" s="159">
        <v>0</v>
      </c>
      <c r="FZ143" s="159">
        <v>0</v>
      </c>
      <c r="GA143" s="159">
        <v>0</v>
      </c>
      <c r="GB143" s="159">
        <v>0</v>
      </c>
      <c r="GC143" s="159">
        <v>40579200</v>
      </c>
      <c r="GD143" s="159">
        <v>0</v>
      </c>
      <c r="GE143" s="159">
        <v>0</v>
      </c>
      <c r="GF143" s="159">
        <v>0</v>
      </c>
      <c r="GG143" s="159">
        <v>0</v>
      </c>
      <c r="GH143" s="159">
        <v>40579200</v>
      </c>
      <c r="GI143" s="159">
        <v>0</v>
      </c>
      <c r="GJ143" s="159">
        <v>0</v>
      </c>
      <c r="GK143" s="159">
        <v>0</v>
      </c>
      <c r="GL143" s="159">
        <v>0</v>
      </c>
      <c r="GM143" s="159">
        <v>0</v>
      </c>
      <c r="GN143" s="159">
        <v>0</v>
      </c>
      <c r="GO143" s="159">
        <v>0</v>
      </c>
      <c r="GP143" s="159">
        <v>0</v>
      </c>
      <c r="GQ143" s="159">
        <v>0</v>
      </c>
      <c r="GR143" s="159">
        <v>0</v>
      </c>
      <c r="GS143" s="159">
        <v>0</v>
      </c>
      <c r="GT143" s="159">
        <v>0</v>
      </c>
      <c r="GU143" s="159">
        <v>0</v>
      </c>
      <c r="GV143" s="159">
        <v>0</v>
      </c>
      <c r="GW143" s="159">
        <v>260579200</v>
      </c>
      <c r="GX143" s="160">
        <v>1034217600</v>
      </c>
    </row>
    <row r="144" spans="1:206">
      <c r="A144" s="156">
        <v>210402700</v>
      </c>
      <c r="B144" s="156" t="s">
        <v>1342</v>
      </c>
      <c r="C144" s="157">
        <v>138</v>
      </c>
      <c r="D144" s="158" t="str">
        <f>_xlfn.XLOOKUP(C144,'[1]Estrategico f'!B:B,'[1]Estrategico f'!U:U,"",0)</f>
        <v>Asociaciones apoyadas</v>
      </c>
      <c r="E144" s="158" t="str">
        <f>_xlfn.XLOOKUP(C144,'[1]Estrategico f'!B:B,'[1]Estrategico f'!V:V,"",0)</f>
        <v>Apoyo en temas administrativos, organización, liderazgo</v>
      </c>
      <c r="F144" s="159">
        <v>50000000</v>
      </c>
      <c r="G144" s="159">
        <v>0</v>
      </c>
      <c r="H144" s="159">
        <v>0</v>
      </c>
      <c r="I144" s="159">
        <v>0</v>
      </c>
      <c r="J144" s="159">
        <v>0</v>
      </c>
      <c r="K144" s="159">
        <v>0</v>
      </c>
      <c r="L144" s="159">
        <v>0</v>
      </c>
      <c r="M144" s="159">
        <v>0</v>
      </c>
      <c r="N144" s="159">
        <v>50000000</v>
      </c>
      <c r="O144" s="159">
        <v>0</v>
      </c>
      <c r="P144" s="159">
        <v>0</v>
      </c>
      <c r="Q144" s="159">
        <v>0</v>
      </c>
      <c r="R144" s="159">
        <v>0</v>
      </c>
      <c r="S144" s="159">
        <v>50000000</v>
      </c>
      <c r="T144" s="159">
        <v>50000000</v>
      </c>
      <c r="U144" s="159">
        <v>0</v>
      </c>
      <c r="V144" s="159">
        <v>0</v>
      </c>
      <c r="W144" s="159">
        <v>0</v>
      </c>
      <c r="X144" s="159">
        <v>0</v>
      </c>
      <c r="Y144" s="159">
        <v>0</v>
      </c>
      <c r="Z144" s="159">
        <v>0</v>
      </c>
      <c r="AA144" s="159">
        <v>0</v>
      </c>
      <c r="AB144" s="159">
        <v>50000000</v>
      </c>
      <c r="AC144" s="159">
        <v>0</v>
      </c>
      <c r="AD144" s="159">
        <v>0</v>
      </c>
      <c r="AE144" s="159">
        <v>0</v>
      </c>
      <c r="AF144" s="159">
        <v>0</v>
      </c>
      <c r="AG144" s="159">
        <v>50000000</v>
      </c>
      <c r="AH144" s="159">
        <v>100000000</v>
      </c>
      <c r="AI144" s="159">
        <v>20000000</v>
      </c>
      <c r="AJ144" s="159">
        <v>0</v>
      </c>
      <c r="AK144" s="159">
        <v>0</v>
      </c>
      <c r="AL144" s="159">
        <v>0</v>
      </c>
      <c r="AM144" s="159">
        <v>0</v>
      </c>
      <c r="AN144" s="159">
        <v>0</v>
      </c>
      <c r="AO144" s="159">
        <v>0</v>
      </c>
      <c r="AP144" s="159">
        <v>0</v>
      </c>
      <c r="AQ144" s="159">
        <v>20000000</v>
      </c>
      <c r="AR144" s="159">
        <v>0</v>
      </c>
      <c r="AS144" s="159">
        <v>0</v>
      </c>
      <c r="AT144" s="159">
        <v>0</v>
      </c>
      <c r="AU144" s="159">
        <v>0</v>
      </c>
      <c r="AV144" s="159">
        <v>20000000</v>
      </c>
      <c r="AW144" s="159">
        <v>20000000</v>
      </c>
      <c r="AX144" s="159">
        <v>0</v>
      </c>
      <c r="AY144" s="159">
        <v>0</v>
      </c>
      <c r="AZ144" s="159">
        <v>0</v>
      </c>
      <c r="BA144" s="159">
        <v>0</v>
      </c>
      <c r="BB144" s="159">
        <v>0</v>
      </c>
      <c r="BC144" s="159">
        <v>0</v>
      </c>
      <c r="BD144" s="159">
        <v>0</v>
      </c>
      <c r="BE144" s="159">
        <v>20000000</v>
      </c>
      <c r="BF144" s="159">
        <v>0</v>
      </c>
      <c r="BG144" s="159">
        <v>0</v>
      </c>
      <c r="BH144" s="159">
        <v>0</v>
      </c>
      <c r="BI144" s="159">
        <v>0</v>
      </c>
      <c r="BJ144" s="159">
        <v>20000000</v>
      </c>
      <c r="BK144" s="159">
        <v>40000000</v>
      </c>
      <c r="BL144" s="159">
        <v>0</v>
      </c>
      <c r="BM144" s="159">
        <v>0</v>
      </c>
      <c r="BN144" s="159">
        <v>0</v>
      </c>
      <c r="BO144" s="159">
        <v>0</v>
      </c>
      <c r="BP144" s="159">
        <v>0</v>
      </c>
      <c r="BQ144" s="159">
        <v>0</v>
      </c>
      <c r="BR144" s="159">
        <v>0</v>
      </c>
      <c r="BS144" s="159">
        <v>40000000</v>
      </c>
      <c r="BT144" s="159">
        <v>0</v>
      </c>
      <c r="BU144" s="159">
        <v>0</v>
      </c>
      <c r="BV144" s="159">
        <v>0</v>
      </c>
      <c r="BW144" s="159">
        <v>0</v>
      </c>
      <c r="BX144" s="159">
        <v>40000000</v>
      </c>
      <c r="BY144" s="159">
        <v>20000000</v>
      </c>
      <c r="BZ144" s="159">
        <v>0</v>
      </c>
      <c r="CA144" s="159">
        <v>0</v>
      </c>
      <c r="CB144" s="159">
        <v>0</v>
      </c>
      <c r="CC144" s="159">
        <v>0</v>
      </c>
      <c r="CD144" s="159">
        <v>0</v>
      </c>
      <c r="CE144" s="159">
        <v>0</v>
      </c>
      <c r="CF144" s="159">
        <v>0</v>
      </c>
      <c r="CG144" s="159">
        <v>20000000</v>
      </c>
      <c r="CH144" s="159">
        <v>0</v>
      </c>
      <c r="CI144" s="159">
        <v>0</v>
      </c>
      <c r="CJ144" s="159">
        <v>0</v>
      </c>
      <c r="CK144" s="159">
        <v>0</v>
      </c>
      <c r="CL144" s="159">
        <v>20000000</v>
      </c>
      <c r="CM144" s="159">
        <v>100000000</v>
      </c>
      <c r="CN144" s="159">
        <v>20000000</v>
      </c>
      <c r="CO144" s="159">
        <v>0</v>
      </c>
      <c r="CP144" s="159">
        <v>0</v>
      </c>
      <c r="CQ144" s="159">
        <v>0</v>
      </c>
      <c r="CR144" s="159">
        <v>0</v>
      </c>
      <c r="CS144" s="159">
        <v>0</v>
      </c>
      <c r="CT144" s="159">
        <v>0</v>
      </c>
      <c r="CU144" s="159">
        <v>0</v>
      </c>
      <c r="CV144" s="159">
        <v>20000000</v>
      </c>
      <c r="CW144" s="159">
        <v>0</v>
      </c>
      <c r="CX144" s="159">
        <v>0</v>
      </c>
      <c r="CY144" s="159" t="s">
        <v>931</v>
      </c>
      <c r="CZ144" s="159">
        <v>0</v>
      </c>
      <c r="DA144" s="159">
        <v>20000000</v>
      </c>
      <c r="DB144" s="159">
        <v>20000000</v>
      </c>
      <c r="DC144" s="159">
        <v>0</v>
      </c>
      <c r="DD144" s="159">
        <v>0</v>
      </c>
      <c r="DE144" s="159">
        <v>0</v>
      </c>
      <c r="DF144" s="159">
        <v>0</v>
      </c>
      <c r="DG144" s="159">
        <v>0</v>
      </c>
      <c r="DH144" s="159">
        <v>0</v>
      </c>
      <c r="DI144" s="159">
        <v>0</v>
      </c>
      <c r="DJ144" s="159">
        <v>20000000</v>
      </c>
      <c r="DK144" s="159">
        <v>0</v>
      </c>
      <c r="DL144" s="159">
        <v>0</v>
      </c>
      <c r="DM144" s="159">
        <v>0</v>
      </c>
      <c r="DN144" s="159">
        <v>0</v>
      </c>
      <c r="DO144" s="159">
        <v>20000000</v>
      </c>
      <c r="DP144" s="159">
        <v>40000000</v>
      </c>
      <c r="DQ144" s="159">
        <v>0</v>
      </c>
      <c r="DR144" s="159">
        <v>0</v>
      </c>
      <c r="DS144" s="159">
        <v>0</v>
      </c>
      <c r="DT144" s="159">
        <v>0</v>
      </c>
      <c r="DU144" s="159">
        <v>0</v>
      </c>
      <c r="DV144" s="159">
        <v>0</v>
      </c>
      <c r="DW144" s="159">
        <v>0</v>
      </c>
      <c r="DX144" s="159">
        <v>40000000</v>
      </c>
      <c r="DY144" s="159">
        <v>0</v>
      </c>
      <c r="DZ144" s="159">
        <v>0</v>
      </c>
      <c r="EA144" s="159">
        <v>0</v>
      </c>
      <c r="EB144" s="159">
        <v>0</v>
      </c>
      <c r="EC144" s="159">
        <v>40000000</v>
      </c>
      <c r="ED144" s="159">
        <v>20000000</v>
      </c>
      <c r="EE144" s="159">
        <v>0</v>
      </c>
      <c r="EF144" s="159">
        <v>0</v>
      </c>
      <c r="EG144" s="159">
        <v>0</v>
      </c>
      <c r="EH144" s="159">
        <v>0</v>
      </c>
      <c r="EI144" s="159">
        <v>0</v>
      </c>
      <c r="EJ144" s="159">
        <v>0</v>
      </c>
      <c r="EK144" s="159">
        <v>0</v>
      </c>
      <c r="EL144" s="159">
        <v>20000000</v>
      </c>
      <c r="EM144" s="159">
        <v>0</v>
      </c>
      <c r="EN144" s="159">
        <v>0</v>
      </c>
      <c r="EO144" s="159">
        <v>0</v>
      </c>
      <c r="EP144" s="159">
        <v>0</v>
      </c>
      <c r="EQ144" s="159">
        <v>20000000</v>
      </c>
      <c r="ER144" s="159">
        <v>100000000</v>
      </c>
      <c r="ES144" s="159">
        <v>34000000</v>
      </c>
      <c r="ET144" s="159">
        <v>0</v>
      </c>
      <c r="EU144" s="159">
        <v>0</v>
      </c>
      <c r="EV144" s="159">
        <v>0</v>
      </c>
      <c r="EW144" s="159">
        <v>0</v>
      </c>
      <c r="EX144" s="159">
        <v>0</v>
      </c>
      <c r="EY144" s="159">
        <v>0</v>
      </c>
      <c r="EZ144" s="159">
        <v>0</v>
      </c>
      <c r="FA144" s="159">
        <v>34000000</v>
      </c>
      <c r="FB144" s="159">
        <v>0</v>
      </c>
      <c r="FC144" s="159">
        <v>0</v>
      </c>
      <c r="FD144" s="159">
        <v>0</v>
      </c>
      <c r="FE144" s="159">
        <v>0</v>
      </c>
      <c r="FF144" s="159">
        <v>34000000</v>
      </c>
      <c r="FG144" s="159">
        <v>33000000</v>
      </c>
      <c r="FH144" s="159">
        <v>0</v>
      </c>
      <c r="FI144" s="159">
        <v>0</v>
      </c>
      <c r="FJ144" s="159">
        <v>0</v>
      </c>
      <c r="FK144" s="159">
        <v>0</v>
      </c>
      <c r="FL144" s="159">
        <v>0</v>
      </c>
      <c r="FM144" s="159">
        <v>0</v>
      </c>
      <c r="FN144" s="159">
        <v>0</v>
      </c>
      <c r="FO144" s="159">
        <v>33000000</v>
      </c>
      <c r="FP144" s="159">
        <v>0</v>
      </c>
      <c r="FQ144" s="159">
        <v>0</v>
      </c>
      <c r="FR144" s="159">
        <v>0</v>
      </c>
      <c r="FS144" s="159">
        <v>0</v>
      </c>
      <c r="FT144" s="159">
        <v>33000000</v>
      </c>
      <c r="FU144" s="159">
        <v>33000000</v>
      </c>
      <c r="FV144" s="159">
        <v>0</v>
      </c>
      <c r="FW144" s="159">
        <v>0</v>
      </c>
      <c r="FX144" s="159">
        <v>0</v>
      </c>
      <c r="FY144" s="159">
        <v>0</v>
      </c>
      <c r="FZ144" s="159">
        <v>0</v>
      </c>
      <c r="GA144" s="159">
        <v>0</v>
      </c>
      <c r="GB144" s="159">
        <v>0</v>
      </c>
      <c r="GC144" s="159">
        <v>33000000</v>
      </c>
      <c r="GD144" s="159">
        <v>0</v>
      </c>
      <c r="GE144" s="159">
        <v>0</v>
      </c>
      <c r="GF144" s="159">
        <v>0</v>
      </c>
      <c r="GG144" s="159">
        <v>0</v>
      </c>
      <c r="GH144" s="159">
        <v>33000000</v>
      </c>
      <c r="GI144" s="159">
        <v>0</v>
      </c>
      <c r="GJ144" s="159">
        <v>0</v>
      </c>
      <c r="GK144" s="159">
        <v>0</v>
      </c>
      <c r="GL144" s="159">
        <v>0</v>
      </c>
      <c r="GM144" s="159">
        <v>0</v>
      </c>
      <c r="GN144" s="159">
        <v>0</v>
      </c>
      <c r="GO144" s="159">
        <v>0</v>
      </c>
      <c r="GP144" s="159">
        <v>0</v>
      </c>
      <c r="GQ144" s="159">
        <v>0</v>
      </c>
      <c r="GR144" s="159">
        <v>0</v>
      </c>
      <c r="GS144" s="159">
        <v>0</v>
      </c>
      <c r="GT144" s="159">
        <v>0</v>
      </c>
      <c r="GU144" s="159">
        <v>0</v>
      </c>
      <c r="GV144" s="159">
        <v>0</v>
      </c>
      <c r="GW144" s="159">
        <v>100000000</v>
      </c>
      <c r="GX144" s="160">
        <v>400000000</v>
      </c>
    </row>
    <row r="145" spans="1:206" ht="28.8">
      <c r="A145" s="156">
        <v>210402200</v>
      </c>
      <c r="B145" s="156" t="s">
        <v>1342</v>
      </c>
      <c r="C145" s="157">
        <v>139</v>
      </c>
      <c r="D145" s="158" t="str">
        <f>_xlfn.XLOOKUP(C145,'[1]Estrategico f'!B:B,'[1]Estrategico f'!U:U,"",0)</f>
        <v>Personas asistidas técnicamente (Titulares)</v>
      </c>
      <c r="E145" s="158" t="str">
        <f>_xlfn.XLOOKUP(C145,'[1]Estrategico f'!B:B,'[1]Estrategico f'!V:V,"",0)</f>
        <v>Asistencia técnica para la innovación y desarrollo tecnológico a Unidad de Producción Minera</v>
      </c>
      <c r="F145" s="159">
        <v>0</v>
      </c>
      <c r="G145" s="159">
        <v>0</v>
      </c>
      <c r="H145" s="159">
        <v>0</v>
      </c>
      <c r="I145" s="159">
        <v>0</v>
      </c>
      <c r="J145" s="159">
        <v>0</v>
      </c>
      <c r="K145" s="159">
        <v>0</v>
      </c>
      <c r="L145" s="159">
        <v>0</v>
      </c>
      <c r="M145" s="159">
        <v>0</v>
      </c>
      <c r="N145" s="159">
        <v>0</v>
      </c>
      <c r="O145" s="159">
        <v>0</v>
      </c>
      <c r="P145" s="159">
        <v>0</v>
      </c>
      <c r="Q145" s="159">
        <v>0</v>
      </c>
      <c r="R145" s="159">
        <v>0</v>
      </c>
      <c r="S145" s="159">
        <v>0</v>
      </c>
      <c r="T145" s="159">
        <v>100000000</v>
      </c>
      <c r="U145" s="159">
        <v>0</v>
      </c>
      <c r="V145" s="159">
        <v>0</v>
      </c>
      <c r="W145" s="159">
        <v>0</v>
      </c>
      <c r="X145" s="159">
        <v>0</v>
      </c>
      <c r="Y145" s="159">
        <v>0</v>
      </c>
      <c r="Z145" s="159">
        <v>0</v>
      </c>
      <c r="AA145" s="159">
        <v>0</v>
      </c>
      <c r="AB145" s="159">
        <v>100000000</v>
      </c>
      <c r="AC145" s="159">
        <v>0</v>
      </c>
      <c r="AD145" s="159">
        <v>0</v>
      </c>
      <c r="AE145" s="159">
        <v>0</v>
      </c>
      <c r="AF145" s="159">
        <v>0</v>
      </c>
      <c r="AG145" s="159">
        <v>100000000</v>
      </c>
      <c r="AH145" s="159">
        <v>100000000</v>
      </c>
      <c r="AI145" s="159">
        <v>25000000</v>
      </c>
      <c r="AJ145" s="159">
        <v>0</v>
      </c>
      <c r="AK145" s="159">
        <v>0</v>
      </c>
      <c r="AL145" s="159">
        <v>0</v>
      </c>
      <c r="AM145" s="159">
        <v>0</v>
      </c>
      <c r="AN145" s="159">
        <v>0</v>
      </c>
      <c r="AO145" s="159">
        <v>0</v>
      </c>
      <c r="AP145" s="159">
        <v>0</v>
      </c>
      <c r="AQ145" s="159">
        <v>25000000</v>
      </c>
      <c r="AR145" s="159">
        <v>0</v>
      </c>
      <c r="AS145" s="159">
        <v>0</v>
      </c>
      <c r="AT145" s="159">
        <v>0</v>
      </c>
      <c r="AU145" s="159">
        <v>0</v>
      </c>
      <c r="AV145" s="159">
        <v>25000000</v>
      </c>
      <c r="AW145" s="159">
        <v>25000000</v>
      </c>
      <c r="AX145" s="159">
        <v>0</v>
      </c>
      <c r="AY145" s="159">
        <v>0</v>
      </c>
      <c r="AZ145" s="159">
        <v>0</v>
      </c>
      <c r="BA145" s="159">
        <v>0</v>
      </c>
      <c r="BB145" s="159">
        <v>0</v>
      </c>
      <c r="BC145" s="159">
        <v>0</v>
      </c>
      <c r="BD145" s="159">
        <v>0</v>
      </c>
      <c r="BE145" s="159">
        <v>25000000</v>
      </c>
      <c r="BF145" s="159">
        <v>0</v>
      </c>
      <c r="BG145" s="159">
        <v>0</v>
      </c>
      <c r="BH145" s="159">
        <v>0</v>
      </c>
      <c r="BI145" s="159">
        <v>0</v>
      </c>
      <c r="BJ145" s="159">
        <v>25000000</v>
      </c>
      <c r="BK145" s="159">
        <v>25000000</v>
      </c>
      <c r="BL145" s="159">
        <v>0</v>
      </c>
      <c r="BM145" s="159">
        <v>0</v>
      </c>
      <c r="BN145" s="159">
        <v>0</v>
      </c>
      <c r="BO145" s="159">
        <v>0</v>
      </c>
      <c r="BP145" s="159">
        <v>0</v>
      </c>
      <c r="BQ145" s="159">
        <v>0</v>
      </c>
      <c r="BR145" s="159">
        <v>0</v>
      </c>
      <c r="BS145" s="159">
        <v>25000000</v>
      </c>
      <c r="BT145" s="159">
        <v>0</v>
      </c>
      <c r="BU145" s="159">
        <v>0</v>
      </c>
      <c r="BV145" s="159">
        <v>0</v>
      </c>
      <c r="BW145" s="159">
        <v>0</v>
      </c>
      <c r="BX145" s="159">
        <v>25000000</v>
      </c>
      <c r="BY145" s="159">
        <v>25000000</v>
      </c>
      <c r="BZ145" s="159">
        <v>0</v>
      </c>
      <c r="CA145" s="159">
        <v>0</v>
      </c>
      <c r="CB145" s="159">
        <v>0</v>
      </c>
      <c r="CC145" s="159">
        <v>0</v>
      </c>
      <c r="CD145" s="159">
        <v>0</v>
      </c>
      <c r="CE145" s="159">
        <v>0</v>
      </c>
      <c r="CF145" s="159">
        <v>0</v>
      </c>
      <c r="CG145" s="159">
        <v>25000000</v>
      </c>
      <c r="CH145" s="159">
        <v>0</v>
      </c>
      <c r="CI145" s="159">
        <v>0</v>
      </c>
      <c r="CJ145" s="159">
        <v>0</v>
      </c>
      <c r="CK145" s="159">
        <v>0</v>
      </c>
      <c r="CL145" s="159">
        <v>25000000</v>
      </c>
      <c r="CM145" s="159">
        <v>100000000</v>
      </c>
      <c r="CN145" s="159">
        <v>26000000</v>
      </c>
      <c r="CO145" s="159">
        <v>0</v>
      </c>
      <c r="CP145" s="159">
        <v>0</v>
      </c>
      <c r="CQ145" s="159">
        <v>0</v>
      </c>
      <c r="CR145" s="159">
        <v>0</v>
      </c>
      <c r="CS145" s="159">
        <v>0</v>
      </c>
      <c r="CT145" s="159">
        <v>0</v>
      </c>
      <c r="CU145" s="159">
        <v>0</v>
      </c>
      <c r="CV145" s="159">
        <v>26000000</v>
      </c>
      <c r="CW145" s="159">
        <v>0</v>
      </c>
      <c r="CX145" s="159">
        <v>0</v>
      </c>
      <c r="CY145" s="159" t="s">
        <v>931</v>
      </c>
      <c r="CZ145" s="159">
        <v>0</v>
      </c>
      <c r="DA145" s="159">
        <v>26000000</v>
      </c>
      <c r="DB145" s="159">
        <v>26000000</v>
      </c>
      <c r="DC145" s="159">
        <v>0</v>
      </c>
      <c r="DD145" s="159">
        <v>0</v>
      </c>
      <c r="DE145" s="159">
        <v>0</v>
      </c>
      <c r="DF145" s="159">
        <v>0</v>
      </c>
      <c r="DG145" s="159">
        <v>0</v>
      </c>
      <c r="DH145" s="159">
        <v>0</v>
      </c>
      <c r="DI145" s="159">
        <v>0</v>
      </c>
      <c r="DJ145" s="159">
        <v>26000000</v>
      </c>
      <c r="DK145" s="159">
        <v>0</v>
      </c>
      <c r="DL145" s="159">
        <v>0</v>
      </c>
      <c r="DM145" s="159">
        <v>0</v>
      </c>
      <c r="DN145" s="159">
        <v>0</v>
      </c>
      <c r="DO145" s="159">
        <v>26000000</v>
      </c>
      <c r="DP145" s="159">
        <v>26000000</v>
      </c>
      <c r="DQ145" s="159">
        <v>0</v>
      </c>
      <c r="DR145" s="159">
        <v>0</v>
      </c>
      <c r="DS145" s="159">
        <v>0</v>
      </c>
      <c r="DT145" s="159">
        <v>0</v>
      </c>
      <c r="DU145" s="159">
        <v>0</v>
      </c>
      <c r="DV145" s="159">
        <v>0</v>
      </c>
      <c r="DW145" s="159">
        <v>0</v>
      </c>
      <c r="DX145" s="159">
        <v>26000000</v>
      </c>
      <c r="DY145" s="159">
        <v>0</v>
      </c>
      <c r="DZ145" s="159">
        <v>0</v>
      </c>
      <c r="EA145" s="159">
        <v>0</v>
      </c>
      <c r="EB145" s="159">
        <v>0</v>
      </c>
      <c r="EC145" s="159">
        <v>26000000</v>
      </c>
      <c r="ED145" s="159">
        <v>26000000</v>
      </c>
      <c r="EE145" s="159">
        <v>0</v>
      </c>
      <c r="EF145" s="159">
        <v>0</v>
      </c>
      <c r="EG145" s="159">
        <v>0</v>
      </c>
      <c r="EH145" s="159">
        <v>0</v>
      </c>
      <c r="EI145" s="159">
        <v>0</v>
      </c>
      <c r="EJ145" s="159">
        <v>0</v>
      </c>
      <c r="EK145" s="159">
        <v>0</v>
      </c>
      <c r="EL145" s="159">
        <v>26000000</v>
      </c>
      <c r="EM145" s="159">
        <v>0</v>
      </c>
      <c r="EN145" s="159">
        <v>0</v>
      </c>
      <c r="EO145" s="159">
        <v>0</v>
      </c>
      <c r="EP145" s="159">
        <v>0</v>
      </c>
      <c r="EQ145" s="159">
        <v>26000000</v>
      </c>
      <c r="ER145" s="159">
        <v>104000000</v>
      </c>
      <c r="ES145" s="159">
        <v>0</v>
      </c>
      <c r="ET145" s="159">
        <v>0</v>
      </c>
      <c r="EU145" s="159">
        <v>0</v>
      </c>
      <c r="EV145" s="159">
        <v>0</v>
      </c>
      <c r="EW145" s="159">
        <v>0</v>
      </c>
      <c r="EX145" s="159">
        <v>0</v>
      </c>
      <c r="EY145" s="159">
        <v>0</v>
      </c>
      <c r="EZ145" s="159">
        <v>0</v>
      </c>
      <c r="FA145" s="159">
        <v>0</v>
      </c>
      <c r="FB145" s="159">
        <v>0</v>
      </c>
      <c r="FC145" s="159">
        <v>0</v>
      </c>
      <c r="FD145" s="159">
        <v>0</v>
      </c>
      <c r="FE145" s="159">
        <v>0</v>
      </c>
      <c r="FF145" s="159">
        <v>0</v>
      </c>
      <c r="FG145" s="159">
        <v>104000000</v>
      </c>
      <c r="FH145" s="159">
        <v>0</v>
      </c>
      <c r="FI145" s="159">
        <v>0</v>
      </c>
      <c r="FJ145" s="159">
        <v>0</v>
      </c>
      <c r="FK145" s="159">
        <v>0</v>
      </c>
      <c r="FL145" s="159">
        <v>0</v>
      </c>
      <c r="FM145" s="159">
        <v>0</v>
      </c>
      <c r="FN145" s="159">
        <v>0</v>
      </c>
      <c r="FO145" s="159">
        <v>104000000</v>
      </c>
      <c r="FP145" s="159">
        <v>0</v>
      </c>
      <c r="FQ145" s="159">
        <v>0</v>
      </c>
      <c r="FR145" s="159">
        <v>0</v>
      </c>
      <c r="FS145" s="159">
        <v>0</v>
      </c>
      <c r="FT145" s="159">
        <v>104000000</v>
      </c>
      <c r="FU145" s="159">
        <v>0</v>
      </c>
      <c r="FV145" s="159">
        <v>0</v>
      </c>
      <c r="FW145" s="159">
        <v>0</v>
      </c>
      <c r="FX145" s="159">
        <v>0</v>
      </c>
      <c r="FY145" s="159">
        <v>0</v>
      </c>
      <c r="FZ145" s="159">
        <v>0</v>
      </c>
      <c r="GA145" s="159">
        <v>0</v>
      </c>
      <c r="GB145" s="159">
        <v>0</v>
      </c>
      <c r="GC145" s="159">
        <v>0</v>
      </c>
      <c r="GD145" s="159">
        <v>0</v>
      </c>
      <c r="GE145" s="159">
        <v>0</v>
      </c>
      <c r="GF145" s="159">
        <v>0</v>
      </c>
      <c r="GG145" s="159">
        <v>0</v>
      </c>
      <c r="GH145" s="159">
        <v>0</v>
      </c>
      <c r="GI145" s="159">
        <v>0</v>
      </c>
      <c r="GJ145" s="159">
        <v>0</v>
      </c>
      <c r="GK145" s="159">
        <v>0</v>
      </c>
      <c r="GL145" s="159">
        <v>0</v>
      </c>
      <c r="GM145" s="159">
        <v>0</v>
      </c>
      <c r="GN145" s="159">
        <v>0</v>
      </c>
      <c r="GO145" s="159">
        <v>0</v>
      </c>
      <c r="GP145" s="159">
        <v>0</v>
      </c>
      <c r="GQ145" s="159">
        <v>0</v>
      </c>
      <c r="GR145" s="159">
        <v>0</v>
      </c>
      <c r="GS145" s="159">
        <v>0</v>
      </c>
      <c r="GT145" s="159">
        <v>0</v>
      </c>
      <c r="GU145" s="159">
        <v>0</v>
      </c>
      <c r="GV145" s="159">
        <v>0</v>
      </c>
      <c r="GW145" s="159">
        <v>104000000</v>
      </c>
      <c r="GX145" s="160">
        <v>408000000</v>
      </c>
    </row>
    <row r="146" spans="1:206">
      <c r="A146" s="156">
        <v>210600300</v>
      </c>
      <c r="B146" s="156" t="s">
        <v>1342</v>
      </c>
      <c r="C146" s="157">
        <v>140</v>
      </c>
      <c r="D146" s="158" t="str">
        <f>_xlfn.XLOOKUP(C146,'[1]Estrategico f'!B:B,'[1]Estrategico f'!U:U,"",0)</f>
        <v>Documentos de planeación realizados</v>
      </c>
      <c r="E146" s="158" t="str">
        <f>_xlfn.XLOOKUP(C146,'[1]Estrategico f'!B:B,'[1]Estrategico f'!V:V,"",0)</f>
        <v>Aprobación de la política pública minera</v>
      </c>
      <c r="F146" s="159">
        <v>25000000</v>
      </c>
      <c r="G146" s="159">
        <v>0</v>
      </c>
      <c r="H146" s="159">
        <v>0</v>
      </c>
      <c r="I146" s="159">
        <v>0</v>
      </c>
      <c r="J146" s="159">
        <v>0</v>
      </c>
      <c r="K146" s="159">
        <v>0</v>
      </c>
      <c r="L146" s="159">
        <v>0</v>
      </c>
      <c r="M146" s="159">
        <v>0</v>
      </c>
      <c r="N146" s="159">
        <v>25000000</v>
      </c>
      <c r="O146" s="159">
        <v>0</v>
      </c>
      <c r="P146" s="159">
        <v>0</v>
      </c>
      <c r="Q146" s="159">
        <v>0</v>
      </c>
      <c r="R146" s="159">
        <v>0</v>
      </c>
      <c r="S146" s="159">
        <v>25000000</v>
      </c>
      <c r="T146" s="159">
        <v>25000000</v>
      </c>
      <c r="U146" s="159">
        <v>0</v>
      </c>
      <c r="V146" s="159">
        <v>0</v>
      </c>
      <c r="W146" s="159">
        <v>0</v>
      </c>
      <c r="X146" s="159">
        <v>0</v>
      </c>
      <c r="Y146" s="159">
        <v>0</v>
      </c>
      <c r="Z146" s="159">
        <v>0</v>
      </c>
      <c r="AA146" s="159">
        <v>0</v>
      </c>
      <c r="AB146" s="159">
        <v>25000000</v>
      </c>
      <c r="AC146" s="159">
        <v>0</v>
      </c>
      <c r="AD146" s="159">
        <v>0</v>
      </c>
      <c r="AE146" s="159">
        <v>0</v>
      </c>
      <c r="AF146" s="159">
        <v>0</v>
      </c>
      <c r="AG146" s="159">
        <v>25000000</v>
      </c>
      <c r="AH146" s="159">
        <v>50000000</v>
      </c>
      <c r="AI146" s="159">
        <v>12500000</v>
      </c>
      <c r="AJ146" s="159">
        <v>0</v>
      </c>
      <c r="AK146" s="159">
        <v>0</v>
      </c>
      <c r="AL146" s="159">
        <v>0</v>
      </c>
      <c r="AM146" s="159">
        <v>0</v>
      </c>
      <c r="AN146" s="159">
        <v>0</v>
      </c>
      <c r="AO146" s="159">
        <v>0</v>
      </c>
      <c r="AP146" s="159">
        <v>0</v>
      </c>
      <c r="AQ146" s="159">
        <v>12500000</v>
      </c>
      <c r="AR146" s="159">
        <v>0</v>
      </c>
      <c r="AS146" s="159">
        <v>0</v>
      </c>
      <c r="AT146" s="159">
        <v>0</v>
      </c>
      <c r="AU146" s="159">
        <v>0</v>
      </c>
      <c r="AV146" s="159">
        <v>12500000</v>
      </c>
      <c r="AW146" s="159">
        <v>12500000</v>
      </c>
      <c r="AX146" s="159">
        <v>0</v>
      </c>
      <c r="AY146" s="159">
        <v>0</v>
      </c>
      <c r="AZ146" s="159">
        <v>0</v>
      </c>
      <c r="BA146" s="159">
        <v>0</v>
      </c>
      <c r="BB146" s="159">
        <v>0</v>
      </c>
      <c r="BC146" s="159">
        <v>0</v>
      </c>
      <c r="BD146" s="159">
        <v>0</v>
      </c>
      <c r="BE146" s="159">
        <v>12500000</v>
      </c>
      <c r="BF146" s="159">
        <v>0</v>
      </c>
      <c r="BG146" s="159">
        <v>0</v>
      </c>
      <c r="BH146" s="159">
        <v>0</v>
      </c>
      <c r="BI146" s="159">
        <v>0</v>
      </c>
      <c r="BJ146" s="159">
        <v>12500000</v>
      </c>
      <c r="BK146" s="159">
        <v>12500000</v>
      </c>
      <c r="BL146" s="159">
        <v>0</v>
      </c>
      <c r="BM146" s="159">
        <v>0</v>
      </c>
      <c r="BN146" s="159">
        <v>0</v>
      </c>
      <c r="BO146" s="159">
        <v>0</v>
      </c>
      <c r="BP146" s="159">
        <v>0</v>
      </c>
      <c r="BQ146" s="159">
        <v>0</v>
      </c>
      <c r="BR146" s="159">
        <v>0</v>
      </c>
      <c r="BS146" s="159">
        <v>12500000</v>
      </c>
      <c r="BT146" s="159">
        <v>0</v>
      </c>
      <c r="BU146" s="159">
        <v>0</v>
      </c>
      <c r="BV146" s="159">
        <v>0</v>
      </c>
      <c r="BW146" s="159">
        <v>0</v>
      </c>
      <c r="BX146" s="159">
        <v>12500000</v>
      </c>
      <c r="BY146" s="159">
        <v>12500000</v>
      </c>
      <c r="BZ146" s="159">
        <v>0</v>
      </c>
      <c r="CA146" s="159">
        <v>0</v>
      </c>
      <c r="CB146" s="159">
        <v>0</v>
      </c>
      <c r="CC146" s="159">
        <v>0</v>
      </c>
      <c r="CD146" s="159">
        <v>0</v>
      </c>
      <c r="CE146" s="159">
        <v>0</v>
      </c>
      <c r="CF146" s="159">
        <v>0</v>
      </c>
      <c r="CG146" s="159">
        <v>12500000</v>
      </c>
      <c r="CH146" s="159">
        <v>0</v>
      </c>
      <c r="CI146" s="159">
        <v>0</v>
      </c>
      <c r="CJ146" s="159">
        <v>0</v>
      </c>
      <c r="CK146" s="159">
        <v>0</v>
      </c>
      <c r="CL146" s="159">
        <v>12500000</v>
      </c>
      <c r="CM146" s="159">
        <v>50000000</v>
      </c>
      <c r="CN146" s="159">
        <v>25000000</v>
      </c>
      <c r="CO146" s="159">
        <v>0</v>
      </c>
      <c r="CP146" s="159">
        <v>0</v>
      </c>
      <c r="CQ146" s="159">
        <v>0</v>
      </c>
      <c r="CR146" s="159">
        <v>0</v>
      </c>
      <c r="CS146" s="159">
        <v>0</v>
      </c>
      <c r="CT146" s="159">
        <v>0</v>
      </c>
      <c r="CU146" s="159">
        <v>0</v>
      </c>
      <c r="CV146" s="159">
        <v>25000000</v>
      </c>
      <c r="CW146" s="159">
        <v>0</v>
      </c>
      <c r="CX146" s="159">
        <v>0</v>
      </c>
      <c r="CY146" s="159" t="s">
        <v>931</v>
      </c>
      <c r="CZ146" s="159">
        <v>0</v>
      </c>
      <c r="DA146" s="159">
        <v>25000000</v>
      </c>
      <c r="DB146" s="159">
        <v>0</v>
      </c>
      <c r="DC146" s="159">
        <v>0</v>
      </c>
      <c r="DD146" s="159">
        <v>0</v>
      </c>
      <c r="DE146" s="159">
        <v>0</v>
      </c>
      <c r="DF146" s="159">
        <v>0</v>
      </c>
      <c r="DG146" s="159">
        <v>0</v>
      </c>
      <c r="DH146" s="159">
        <v>0</v>
      </c>
      <c r="DI146" s="159">
        <v>0</v>
      </c>
      <c r="DJ146" s="159">
        <v>0</v>
      </c>
      <c r="DK146" s="159">
        <v>0</v>
      </c>
      <c r="DL146" s="159">
        <v>0</v>
      </c>
      <c r="DM146" s="159">
        <v>0</v>
      </c>
      <c r="DN146" s="159">
        <v>0</v>
      </c>
      <c r="DO146" s="159">
        <v>0</v>
      </c>
      <c r="DP146" s="159">
        <v>25000000</v>
      </c>
      <c r="DQ146" s="159">
        <v>0</v>
      </c>
      <c r="DR146" s="159">
        <v>0</v>
      </c>
      <c r="DS146" s="159">
        <v>0</v>
      </c>
      <c r="DT146" s="159">
        <v>0</v>
      </c>
      <c r="DU146" s="159">
        <v>0</v>
      </c>
      <c r="DV146" s="159">
        <v>0</v>
      </c>
      <c r="DW146" s="159">
        <v>0</v>
      </c>
      <c r="DX146" s="159">
        <v>25000000</v>
      </c>
      <c r="DY146" s="159">
        <v>0</v>
      </c>
      <c r="DZ146" s="159">
        <v>0</v>
      </c>
      <c r="EA146" s="159">
        <v>0</v>
      </c>
      <c r="EB146" s="159">
        <v>0</v>
      </c>
      <c r="EC146" s="159">
        <v>25000000</v>
      </c>
      <c r="ED146" s="159">
        <v>0</v>
      </c>
      <c r="EE146" s="159">
        <v>0</v>
      </c>
      <c r="EF146" s="159">
        <v>0</v>
      </c>
      <c r="EG146" s="159">
        <v>0</v>
      </c>
      <c r="EH146" s="159">
        <v>0</v>
      </c>
      <c r="EI146" s="159">
        <v>0</v>
      </c>
      <c r="EJ146" s="159">
        <v>0</v>
      </c>
      <c r="EK146" s="159">
        <v>0</v>
      </c>
      <c r="EL146" s="159">
        <v>0</v>
      </c>
      <c r="EM146" s="159">
        <v>0</v>
      </c>
      <c r="EN146" s="159">
        <v>0</v>
      </c>
      <c r="EO146" s="159">
        <v>0</v>
      </c>
      <c r="EP146" s="159">
        <v>0</v>
      </c>
      <c r="EQ146" s="159">
        <v>0</v>
      </c>
      <c r="ER146" s="159">
        <v>50000000</v>
      </c>
      <c r="ES146" s="159">
        <v>0</v>
      </c>
      <c r="ET146" s="159">
        <v>0</v>
      </c>
      <c r="EU146" s="159">
        <v>0</v>
      </c>
      <c r="EV146" s="159">
        <v>0</v>
      </c>
      <c r="EW146" s="159">
        <v>0</v>
      </c>
      <c r="EX146" s="159">
        <v>0</v>
      </c>
      <c r="EY146" s="159">
        <v>0</v>
      </c>
      <c r="EZ146" s="159">
        <v>0</v>
      </c>
      <c r="FA146" s="159">
        <v>0</v>
      </c>
      <c r="FB146" s="159">
        <v>0</v>
      </c>
      <c r="FC146" s="159">
        <v>0</v>
      </c>
      <c r="FD146" s="159">
        <v>0</v>
      </c>
      <c r="FE146" s="159">
        <v>0</v>
      </c>
      <c r="FF146" s="159">
        <v>0</v>
      </c>
      <c r="FG146" s="159">
        <v>25000000</v>
      </c>
      <c r="FH146" s="159">
        <v>0</v>
      </c>
      <c r="FI146" s="159">
        <v>0</v>
      </c>
      <c r="FJ146" s="159">
        <v>0</v>
      </c>
      <c r="FK146" s="159">
        <v>0</v>
      </c>
      <c r="FL146" s="159">
        <v>0</v>
      </c>
      <c r="FM146" s="159">
        <v>0</v>
      </c>
      <c r="FN146" s="159">
        <v>0</v>
      </c>
      <c r="FO146" s="159">
        <v>25000000</v>
      </c>
      <c r="FP146" s="159">
        <v>0</v>
      </c>
      <c r="FQ146" s="159">
        <v>0</v>
      </c>
      <c r="FR146" s="159">
        <v>0</v>
      </c>
      <c r="FS146" s="159">
        <v>0</v>
      </c>
      <c r="FT146" s="159">
        <v>25000000</v>
      </c>
      <c r="FU146" s="159">
        <v>25000000</v>
      </c>
      <c r="FV146" s="159">
        <v>0</v>
      </c>
      <c r="FW146" s="159">
        <v>0</v>
      </c>
      <c r="FX146" s="159">
        <v>0</v>
      </c>
      <c r="FY146" s="159">
        <v>0</v>
      </c>
      <c r="FZ146" s="159">
        <v>0</v>
      </c>
      <c r="GA146" s="159">
        <v>0</v>
      </c>
      <c r="GB146" s="159">
        <v>0</v>
      </c>
      <c r="GC146" s="159">
        <v>25000000</v>
      </c>
      <c r="GD146" s="159">
        <v>0</v>
      </c>
      <c r="GE146" s="159">
        <v>0</v>
      </c>
      <c r="GF146" s="159">
        <v>0</v>
      </c>
      <c r="GG146" s="159">
        <v>0</v>
      </c>
      <c r="GH146" s="159">
        <v>25000000</v>
      </c>
      <c r="GI146" s="159">
        <v>0</v>
      </c>
      <c r="GJ146" s="159">
        <v>0</v>
      </c>
      <c r="GK146" s="159">
        <v>0</v>
      </c>
      <c r="GL146" s="159">
        <v>0</v>
      </c>
      <c r="GM146" s="159">
        <v>0</v>
      </c>
      <c r="GN146" s="159">
        <v>0</v>
      </c>
      <c r="GO146" s="159">
        <v>0</v>
      </c>
      <c r="GP146" s="159">
        <v>0</v>
      </c>
      <c r="GQ146" s="159">
        <v>0</v>
      </c>
      <c r="GR146" s="159">
        <v>0</v>
      </c>
      <c r="GS146" s="159">
        <v>0</v>
      </c>
      <c r="GT146" s="159">
        <v>0</v>
      </c>
      <c r="GU146" s="159">
        <v>0</v>
      </c>
      <c r="GV146" s="159">
        <v>0</v>
      </c>
      <c r="GW146" s="159">
        <v>50000000</v>
      </c>
      <c r="GX146" s="160">
        <v>200000000</v>
      </c>
    </row>
    <row r="147" spans="1:206" ht="28.8">
      <c r="A147" s="156">
        <v>210401000</v>
      </c>
      <c r="B147" s="156" t="s">
        <v>1342</v>
      </c>
      <c r="C147" s="157">
        <v>141</v>
      </c>
      <c r="D147" s="158" t="str">
        <f>_xlfn.XLOOKUP(C147,'[1]Estrategico f'!B:B,'[1]Estrategico f'!U:U,"",0)</f>
        <v>Personas certificadas</v>
      </c>
      <c r="E147" s="158" t="str">
        <f>_xlfn.XLOOKUP(C147,'[1]Estrategico f'!B:B,'[1]Estrategico f'!V:V,"",0)</f>
        <v>Capacitación en temas de seguridad minera, s técnicos, ambientales, administrativos</v>
      </c>
      <c r="F147" s="159">
        <v>50000000</v>
      </c>
      <c r="G147" s="159">
        <v>0</v>
      </c>
      <c r="H147" s="159">
        <v>0</v>
      </c>
      <c r="I147" s="159">
        <v>0</v>
      </c>
      <c r="J147" s="159">
        <v>0</v>
      </c>
      <c r="K147" s="159">
        <v>0</v>
      </c>
      <c r="L147" s="159">
        <v>0</v>
      </c>
      <c r="M147" s="159">
        <v>0</v>
      </c>
      <c r="N147" s="159">
        <v>50000000</v>
      </c>
      <c r="O147" s="159">
        <v>0</v>
      </c>
      <c r="P147" s="159">
        <v>0</v>
      </c>
      <c r="Q147" s="159">
        <v>0</v>
      </c>
      <c r="R147" s="159">
        <v>0</v>
      </c>
      <c r="S147" s="159">
        <v>50000000</v>
      </c>
      <c r="T147" s="159">
        <v>50000000</v>
      </c>
      <c r="U147" s="159">
        <v>0</v>
      </c>
      <c r="V147" s="159">
        <v>0</v>
      </c>
      <c r="W147" s="159">
        <v>0</v>
      </c>
      <c r="X147" s="159">
        <v>0</v>
      </c>
      <c r="Y147" s="159">
        <v>0</v>
      </c>
      <c r="Z147" s="159">
        <v>0</v>
      </c>
      <c r="AA147" s="159">
        <v>0</v>
      </c>
      <c r="AB147" s="159">
        <v>50000000</v>
      </c>
      <c r="AC147" s="159">
        <v>0</v>
      </c>
      <c r="AD147" s="159">
        <v>0</v>
      </c>
      <c r="AE147" s="159">
        <v>0</v>
      </c>
      <c r="AF147" s="159">
        <v>0</v>
      </c>
      <c r="AG147" s="159">
        <v>50000000</v>
      </c>
      <c r="AH147" s="159">
        <v>100000000</v>
      </c>
      <c r="AI147" s="159">
        <v>25000000</v>
      </c>
      <c r="AJ147" s="159">
        <v>0</v>
      </c>
      <c r="AK147" s="159">
        <v>0</v>
      </c>
      <c r="AL147" s="159">
        <v>0</v>
      </c>
      <c r="AM147" s="159">
        <v>0</v>
      </c>
      <c r="AN147" s="159">
        <v>0</v>
      </c>
      <c r="AO147" s="159">
        <v>0</v>
      </c>
      <c r="AP147" s="159">
        <v>0</v>
      </c>
      <c r="AQ147" s="159">
        <v>25000000</v>
      </c>
      <c r="AR147" s="159">
        <v>0</v>
      </c>
      <c r="AS147" s="159">
        <v>0</v>
      </c>
      <c r="AT147" s="159">
        <v>0</v>
      </c>
      <c r="AU147" s="159">
        <v>0</v>
      </c>
      <c r="AV147" s="159">
        <v>25000000</v>
      </c>
      <c r="AW147" s="159">
        <v>25000000</v>
      </c>
      <c r="AX147" s="159">
        <v>0</v>
      </c>
      <c r="AY147" s="159">
        <v>0</v>
      </c>
      <c r="AZ147" s="159">
        <v>0</v>
      </c>
      <c r="BA147" s="159">
        <v>0</v>
      </c>
      <c r="BB147" s="159">
        <v>0</v>
      </c>
      <c r="BC147" s="159">
        <v>0</v>
      </c>
      <c r="BD147" s="159">
        <v>0</v>
      </c>
      <c r="BE147" s="159">
        <v>25000000</v>
      </c>
      <c r="BF147" s="159">
        <v>0</v>
      </c>
      <c r="BG147" s="159">
        <v>0</v>
      </c>
      <c r="BH147" s="159">
        <v>0</v>
      </c>
      <c r="BI147" s="159">
        <v>0</v>
      </c>
      <c r="BJ147" s="159">
        <v>25000000</v>
      </c>
      <c r="BK147" s="159">
        <v>25000000</v>
      </c>
      <c r="BL147" s="159">
        <v>0</v>
      </c>
      <c r="BM147" s="159">
        <v>0</v>
      </c>
      <c r="BN147" s="159">
        <v>0</v>
      </c>
      <c r="BO147" s="159">
        <v>0</v>
      </c>
      <c r="BP147" s="159">
        <v>0</v>
      </c>
      <c r="BQ147" s="159">
        <v>0</v>
      </c>
      <c r="BR147" s="159">
        <v>0</v>
      </c>
      <c r="BS147" s="159">
        <v>25000000</v>
      </c>
      <c r="BT147" s="159">
        <v>0</v>
      </c>
      <c r="BU147" s="159">
        <v>0</v>
      </c>
      <c r="BV147" s="159">
        <v>0</v>
      </c>
      <c r="BW147" s="159">
        <v>0</v>
      </c>
      <c r="BX147" s="159">
        <v>25000000</v>
      </c>
      <c r="BY147" s="159">
        <v>25000000</v>
      </c>
      <c r="BZ147" s="159">
        <v>0</v>
      </c>
      <c r="CA147" s="159">
        <v>0</v>
      </c>
      <c r="CB147" s="159">
        <v>0</v>
      </c>
      <c r="CC147" s="159">
        <v>0</v>
      </c>
      <c r="CD147" s="159">
        <v>0</v>
      </c>
      <c r="CE147" s="159">
        <v>0</v>
      </c>
      <c r="CF147" s="159">
        <v>0</v>
      </c>
      <c r="CG147" s="159">
        <v>25000000</v>
      </c>
      <c r="CH147" s="159">
        <v>0</v>
      </c>
      <c r="CI147" s="159">
        <v>0</v>
      </c>
      <c r="CJ147" s="159">
        <v>0</v>
      </c>
      <c r="CK147" s="159">
        <v>0</v>
      </c>
      <c r="CL147" s="159">
        <v>25000000</v>
      </c>
      <c r="CM147" s="159">
        <v>100000000</v>
      </c>
      <c r="CN147" s="159">
        <v>10000000</v>
      </c>
      <c r="CO147" s="159">
        <v>0</v>
      </c>
      <c r="CP147" s="159">
        <v>0</v>
      </c>
      <c r="CQ147" s="159">
        <v>0</v>
      </c>
      <c r="CR147" s="159">
        <v>0</v>
      </c>
      <c r="CS147" s="159">
        <v>0</v>
      </c>
      <c r="CT147" s="159">
        <v>0</v>
      </c>
      <c r="CU147" s="159">
        <v>0</v>
      </c>
      <c r="CV147" s="159">
        <v>10000000</v>
      </c>
      <c r="CW147" s="159">
        <v>0</v>
      </c>
      <c r="CX147" s="159">
        <v>0</v>
      </c>
      <c r="CY147" s="159" t="s">
        <v>931</v>
      </c>
      <c r="CZ147" s="159">
        <v>0</v>
      </c>
      <c r="DA147" s="159">
        <v>10000000</v>
      </c>
      <c r="DB147" s="159">
        <v>30000000</v>
      </c>
      <c r="DC147" s="159">
        <v>0</v>
      </c>
      <c r="DD147" s="159">
        <v>0</v>
      </c>
      <c r="DE147" s="159">
        <v>0</v>
      </c>
      <c r="DF147" s="159">
        <v>0</v>
      </c>
      <c r="DG147" s="159">
        <v>0</v>
      </c>
      <c r="DH147" s="159">
        <v>0</v>
      </c>
      <c r="DI147" s="159">
        <v>0</v>
      </c>
      <c r="DJ147" s="159">
        <v>30000000</v>
      </c>
      <c r="DK147" s="159">
        <v>0</v>
      </c>
      <c r="DL147" s="159">
        <v>0</v>
      </c>
      <c r="DM147" s="159">
        <v>0</v>
      </c>
      <c r="DN147" s="159">
        <v>0</v>
      </c>
      <c r="DO147" s="159">
        <v>30000000</v>
      </c>
      <c r="DP147" s="159">
        <v>30000000</v>
      </c>
      <c r="DQ147" s="159">
        <v>0</v>
      </c>
      <c r="DR147" s="159">
        <v>0</v>
      </c>
      <c r="DS147" s="159">
        <v>0</v>
      </c>
      <c r="DT147" s="159">
        <v>0</v>
      </c>
      <c r="DU147" s="159">
        <v>0</v>
      </c>
      <c r="DV147" s="159">
        <v>0</v>
      </c>
      <c r="DW147" s="159">
        <v>0</v>
      </c>
      <c r="DX147" s="159">
        <v>30000000</v>
      </c>
      <c r="DY147" s="159">
        <v>0</v>
      </c>
      <c r="DZ147" s="159">
        <v>0</v>
      </c>
      <c r="EA147" s="159">
        <v>0</v>
      </c>
      <c r="EB147" s="159">
        <v>0</v>
      </c>
      <c r="EC147" s="159">
        <v>30000000</v>
      </c>
      <c r="ED147" s="159">
        <v>30000000</v>
      </c>
      <c r="EE147" s="159">
        <v>0</v>
      </c>
      <c r="EF147" s="159">
        <v>0</v>
      </c>
      <c r="EG147" s="159">
        <v>0</v>
      </c>
      <c r="EH147" s="159">
        <v>0</v>
      </c>
      <c r="EI147" s="159">
        <v>0</v>
      </c>
      <c r="EJ147" s="159">
        <v>0</v>
      </c>
      <c r="EK147" s="159">
        <v>0</v>
      </c>
      <c r="EL147" s="159">
        <v>30000000</v>
      </c>
      <c r="EM147" s="159">
        <v>0</v>
      </c>
      <c r="EN147" s="159">
        <v>0</v>
      </c>
      <c r="EO147" s="159">
        <v>0</v>
      </c>
      <c r="EP147" s="159">
        <v>0</v>
      </c>
      <c r="EQ147" s="159">
        <v>30000000</v>
      </c>
      <c r="ER147" s="159">
        <v>100000000</v>
      </c>
      <c r="ES147" s="159">
        <v>20000000</v>
      </c>
      <c r="ET147" s="159">
        <v>0</v>
      </c>
      <c r="EU147" s="159">
        <v>0</v>
      </c>
      <c r="EV147" s="159">
        <v>0</v>
      </c>
      <c r="EW147" s="159">
        <v>0</v>
      </c>
      <c r="EX147" s="159">
        <v>0</v>
      </c>
      <c r="EY147" s="159">
        <v>0</v>
      </c>
      <c r="EZ147" s="159">
        <v>0</v>
      </c>
      <c r="FA147" s="159">
        <v>20000000</v>
      </c>
      <c r="FB147" s="159">
        <v>0</v>
      </c>
      <c r="FC147" s="159">
        <v>0</v>
      </c>
      <c r="FD147" s="159">
        <v>0</v>
      </c>
      <c r="FE147" s="159">
        <v>0</v>
      </c>
      <c r="FF147" s="159">
        <v>20000000</v>
      </c>
      <c r="FG147" s="159">
        <v>50000000</v>
      </c>
      <c r="FH147" s="159">
        <v>0</v>
      </c>
      <c r="FI147" s="159">
        <v>0</v>
      </c>
      <c r="FJ147" s="159">
        <v>0</v>
      </c>
      <c r="FK147" s="159">
        <v>0</v>
      </c>
      <c r="FL147" s="159">
        <v>0</v>
      </c>
      <c r="FM147" s="159">
        <v>0</v>
      </c>
      <c r="FN147" s="159">
        <v>0</v>
      </c>
      <c r="FO147" s="159">
        <v>50000000</v>
      </c>
      <c r="FP147" s="159">
        <v>0</v>
      </c>
      <c r="FQ147" s="159">
        <v>0</v>
      </c>
      <c r="FR147" s="159">
        <v>0</v>
      </c>
      <c r="FS147" s="159">
        <v>0</v>
      </c>
      <c r="FT147" s="159">
        <v>50000000</v>
      </c>
      <c r="FU147" s="159">
        <v>30000000</v>
      </c>
      <c r="FV147" s="159">
        <v>0</v>
      </c>
      <c r="FW147" s="159">
        <v>0</v>
      </c>
      <c r="FX147" s="159">
        <v>0</v>
      </c>
      <c r="FY147" s="159">
        <v>0</v>
      </c>
      <c r="FZ147" s="159">
        <v>0</v>
      </c>
      <c r="GA147" s="159">
        <v>0</v>
      </c>
      <c r="GB147" s="159">
        <v>0</v>
      </c>
      <c r="GC147" s="159">
        <v>30000000</v>
      </c>
      <c r="GD147" s="159">
        <v>0</v>
      </c>
      <c r="GE147" s="159">
        <v>0</v>
      </c>
      <c r="GF147" s="159">
        <v>0</v>
      </c>
      <c r="GG147" s="159">
        <v>0</v>
      </c>
      <c r="GH147" s="159">
        <v>30000000</v>
      </c>
      <c r="GI147" s="159">
        <v>0</v>
      </c>
      <c r="GJ147" s="159">
        <v>0</v>
      </c>
      <c r="GK147" s="159">
        <v>0</v>
      </c>
      <c r="GL147" s="159">
        <v>0</v>
      </c>
      <c r="GM147" s="159">
        <v>0</v>
      </c>
      <c r="GN147" s="159">
        <v>0</v>
      </c>
      <c r="GO147" s="159">
        <v>0</v>
      </c>
      <c r="GP147" s="159">
        <v>0</v>
      </c>
      <c r="GQ147" s="159">
        <v>0</v>
      </c>
      <c r="GR147" s="159">
        <v>0</v>
      </c>
      <c r="GS147" s="159">
        <v>0</v>
      </c>
      <c r="GT147" s="159">
        <v>0</v>
      </c>
      <c r="GU147" s="159">
        <v>0</v>
      </c>
      <c r="GV147" s="159">
        <v>0</v>
      </c>
      <c r="GW147" s="159">
        <v>100000000</v>
      </c>
      <c r="GX147" s="160">
        <v>400000000</v>
      </c>
    </row>
    <row r="148" spans="1:206" ht="28.8">
      <c r="A148" s="156">
        <v>210401001</v>
      </c>
      <c r="B148" s="156" t="s">
        <v>1342</v>
      </c>
      <c r="C148" s="157">
        <v>142</v>
      </c>
      <c r="D148" s="158" t="str">
        <f>_xlfn.XLOOKUP(C148,'[1]Estrategico f'!B:B,'[1]Estrategico f'!U:U,"",0)</f>
        <v>Capacitaciones realizadas</v>
      </c>
      <c r="E148" s="158" t="str">
        <f>_xlfn.XLOOKUP(C148,'[1]Estrategico f'!B:B,'[1]Estrategico f'!V:V,"",0)</f>
        <v>Plan departamental de capacitación para el fomento y la formalización minera en Boyacá.</v>
      </c>
      <c r="F148" s="159">
        <v>50000000</v>
      </c>
      <c r="G148" s="159">
        <v>0</v>
      </c>
      <c r="H148" s="159">
        <v>0</v>
      </c>
      <c r="I148" s="159">
        <v>0</v>
      </c>
      <c r="J148" s="159">
        <v>0</v>
      </c>
      <c r="K148" s="159">
        <v>0</v>
      </c>
      <c r="L148" s="159">
        <v>0</v>
      </c>
      <c r="M148" s="159">
        <v>0</v>
      </c>
      <c r="N148" s="159">
        <v>50000000</v>
      </c>
      <c r="O148" s="159">
        <v>0</v>
      </c>
      <c r="P148" s="159">
        <v>0</v>
      </c>
      <c r="Q148" s="159">
        <v>0</v>
      </c>
      <c r="R148" s="159">
        <v>0</v>
      </c>
      <c r="S148" s="159">
        <v>50000000</v>
      </c>
      <c r="T148" s="159">
        <v>50000000</v>
      </c>
      <c r="U148" s="159">
        <v>0</v>
      </c>
      <c r="V148" s="159">
        <v>0</v>
      </c>
      <c r="W148" s="159">
        <v>0</v>
      </c>
      <c r="X148" s="159">
        <v>0</v>
      </c>
      <c r="Y148" s="159">
        <v>0</v>
      </c>
      <c r="Z148" s="159">
        <v>0</v>
      </c>
      <c r="AA148" s="159">
        <v>0</v>
      </c>
      <c r="AB148" s="159">
        <v>50000000</v>
      </c>
      <c r="AC148" s="159">
        <v>0</v>
      </c>
      <c r="AD148" s="159">
        <v>0</v>
      </c>
      <c r="AE148" s="159">
        <v>0</v>
      </c>
      <c r="AF148" s="159">
        <v>0</v>
      </c>
      <c r="AG148" s="159">
        <v>50000000</v>
      </c>
      <c r="AH148" s="159">
        <v>100000000</v>
      </c>
      <c r="AI148" s="159">
        <v>30000000</v>
      </c>
      <c r="AJ148" s="159">
        <v>0</v>
      </c>
      <c r="AK148" s="159">
        <v>0</v>
      </c>
      <c r="AL148" s="159">
        <v>0</v>
      </c>
      <c r="AM148" s="159">
        <v>0</v>
      </c>
      <c r="AN148" s="159">
        <v>0</v>
      </c>
      <c r="AO148" s="159">
        <v>0</v>
      </c>
      <c r="AP148" s="159">
        <v>0</v>
      </c>
      <c r="AQ148" s="159">
        <v>30000000</v>
      </c>
      <c r="AR148" s="159">
        <v>0</v>
      </c>
      <c r="AS148" s="159">
        <v>0</v>
      </c>
      <c r="AT148" s="159">
        <v>0</v>
      </c>
      <c r="AU148" s="159">
        <v>0</v>
      </c>
      <c r="AV148" s="159">
        <v>30000000</v>
      </c>
      <c r="AW148" s="159">
        <v>30000000</v>
      </c>
      <c r="AX148" s="159">
        <v>0</v>
      </c>
      <c r="AY148" s="159">
        <v>0</v>
      </c>
      <c r="AZ148" s="159">
        <v>0</v>
      </c>
      <c r="BA148" s="159">
        <v>0</v>
      </c>
      <c r="BB148" s="159">
        <v>0</v>
      </c>
      <c r="BC148" s="159">
        <v>0</v>
      </c>
      <c r="BD148" s="159">
        <v>0</v>
      </c>
      <c r="BE148" s="159">
        <v>30000000</v>
      </c>
      <c r="BF148" s="159">
        <v>0</v>
      </c>
      <c r="BG148" s="159">
        <v>0</v>
      </c>
      <c r="BH148" s="159">
        <v>0</v>
      </c>
      <c r="BI148" s="159">
        <v>0</v>
      </c>
      <c r="BJ148" s="159">
        <v>30000000</v>
      </c>
      <c r="BK148" s="159">
        <v>10000000</v>
      </c>
      <c r="BL148" s="159">
        <v>0</v>
      </c>
      <c r="BM148" s="159">
        <v>0</v>
      </c>
      <c r="BN148" s="159">
        <v>0</v>
      </c>
      <c r="BO148" s="159">
        <v>0</v>
      </c>
      <c r="BP148" s="159">
        <v>0</v>
      </c>
      <c r="BQ148" s="159">
        <v>0</v>
      </c>
      <c r="BR148" s="159">
        <v>0</v>
      </c>
      <c r="BS148" s="159">
        <v>10000000</v>
      </c>
      <c r="BT148" s="159">
        <v>0</v>
      </c>
      <c r="BU148" s="159">
        <v>0</v>
      </c>
      <c r="BV148" s="159">
        <v>0</v>
      </c>
      <c r="BW148" s="159">
        <v>0</v>
      </c>
      <c r="BX148" s="159">
        <v>10000000</v>
      </c>
      <c r="BY148" s="159">
        <v>30000000</v>
      </c>
      <c r="BZ148" s="159">
        <v>0</v>
      </c>
      <c r="CA148" s="159">
        <v>0</v>
      </c>
      <c r="CB148" s="159">
        <v>0</v>
      </c>
      <c r="CC148" s="159">
        <v>0</v>
      </c>
      <c r="CD148" s="159">
        <v>0</v>
      </c>
      <c r="CE148" s="159">
        <v>0</v>
      </c>
      <c r="CF148" s="159">
        <v>0</v>
      </c>
      <c r="CG148" s="159">
        <v>30000000</v>
      </c>
      <c r="CH148" s="159">
        <v>0</v>
      </c>
      <c r="CI148" s="159">
        <v>0</v>
      </c>
      <c r="CJ148" s="159">
        <v>0</v>
      </c>
      <c r="CK148" s="159">
        <v>0</v>
      </c>
      <c r="CL148" s="159">
        <v>30000000</v>
      </c>
      <c r="CM148" s="159">
        <v>100000000</v>
      </c>
      <c r="CN148" s="159">
        <v>18000000</v>
      </c>
      <c r="CO148" s="159">
        <v>0</v>
      </c>
      <c r="CP148" s="159">
        <v>0</v>
      </c>
      <c r="CQ148" s="159">
        <v>0</v>
      </c>
      <c r="CR148" s="159">
        <v>0</v>
      </c>
      <c r="CS148" s="159">
        <v>0</v>
      </c>
      <c r="CT148" s="159">
        <v>0</v>
      </c>
      <c r="CU148" s="159">
        <v>0</v>
      </c>
      <c r="CV148" s="159">
        <v>18000000</v>
      </c>
      <c r="CW148" s="159">
        <v>0</v>
      </c>
      <c r="CX148" s="159">
        <v>0</v>
      </c>
      <c r="CY148" s="159" t="s">
        <v>931</v>
      </c>
      <c r="CZ148" s="159">
        <v>0</v>
      </c>
      <c r="DA148" s="159">
        <v>18000000</v>
      </c>
      <c r="DB148" s="159">
        <v>18000000</v>
      </c>
      <c r="DD148" s="159">
        <v>0</v>
      </c>
      <c r="DE148" s="159">
        <v>0</v>
      </c>
      <c r="DF148" s="159">
        <v>0</v>
      </c>
      <c r="DG148" s="159">
        <v>0</v>
      </c>
      <c r="DH148" s="159">
        <v>0</v>
      </c>
      <c r="DI148" s="159">
        <v>0</v>
      </c>
      <c r="DJ148" s="159">
        <v>18000000</v>
      </c>
      <c r="DK148" s="159">
        <v>0</v>
      </c>
      <c r="DL148" s="159">
        <v>0</v>
      </c>
      <c r="DM148" s="159">
        <v>0</v>
      </c>
      <c r="DN148" s="159">
        <v>0</v>
      </c>
      <c r="DO148" s="159">
        <v>18000000</v>
      </c>
      <c r="DP148" s="159">
        <v>50500000</v>
      </c>
      <c r="DQ148" s="159">
        <v>0</v>
      </c>
      <c r="DR148" s="159">
        <v>0</v>
      </c>
      <c r="DS148" s="159">
        <v>0</v>
      </c>
      <c r="DT148" s="159">
        <v>0</v>
      </c>
      <c r="DU148" s="159">
        <v>0</v>
      </c>
      <c r="DV148" s="159">
        <v>0</v>
      </c>
      <c r="DW148" s="159">
        <v>0</v>
      </c>
      <c r="DX148" s="159">
        <v>50500000</v>
      </c>
      <c r="DY148" s="159">
        <v>0</v>
      </c>
      <c r="DZ148" s="159">
        <v>0</v>
      </c>
      <c r="EA148" s="159">
        <v>0</v>
      </c>
      <c r="EB148" s="159">
        <v>0</v>
      </c>
      <c r="EC148" s="159">
        <v>50500000</v>
      </c>
      <c r="ED148" s="159">
        <v>18000000</v>
      </c>
      <c r="EE148" s="159">
        <v>0</v>
      </c>
      <c r="EF148" s="159">
        <v>0</v>
      </c>
      <c r="EG148" s="159">
        <v>0</v>
      </c>
      <c r="EH148" s="159">
        <v>0</v>
      </c>
      <c r="EI148" s="159">
        <v>0</v>
      </c>
      <c r="EJ148" s="159">
        <v>0</v>
      </c>
      <c r="EK148" s="159">
        <v>0</v>
      </c>
      <c r="EL148" s="159">
        <v>18000000</v>
      </c>
      <c r="EM148" s="159">
        <v>0</v>
      </c>
      <c r="EN148" s="159">
        <v>0</v>
      </c>
      <c r="EO148" s="159">
        <v>0</v>
      </c>
      <c r="EP148" s="159">
        <v>0</v>
      </c>
      <c r="EQ148" s="159">
        <v>18000000</v>
      </c>
      <c r="ER148" s="159">
        <v>104500000</v>
      </c>
      <c r="ES148" s="159">
        <v>33000000</v>
      </c>
      <c r="ET148" s="159">
        <v>0</v>
      </c>
      <c r="EU148" s="159">
        <v>0</v>
      </c>
      <c r="EV148" s="159">
        <v>0</v>
      </c>
      <c r="EW148" s="159">
        <v>0</v>
      </c>
      <c r="EX148" s="159">
        <v>0</v>
      </c>
      <c r="EY148" s="159">
        <v>0</v>
      </c>
      <c r="EZ148" s="159">
        <v>0</v>
      </c>
      <c r="FA148" s="159">
        <v>33000000</v>
      </c>
      <c r="FB148" s="159">
        <v>0</v>
      </c>
      <c r="FC148" s="159">
        <v>0</v>
      </c>
      <c r="FD148" s="159">
        <v>0</v>
      </c>
      <c r="FE148" s="159">
        <v>0</v>
      </c>
      <c r="FF148" s="159">
        <v>33000000</v>
      </c>
      <c r="FG148" s="159">
        <v>38500000</v>
      </c>
      <c r="FH148" s="159">
        <v>0</v>
      </c>
      <c r="FI148" s="159">
        <v>0</v>
      </c>
      <c r="FJ148" s="159">
        <v>0</v>
      </c>
      <c r="FK148" s="159">
        <v>0</v>
      </c>
      <c r="FL148" s="159">
        <v>0</v>
      </c>
      <c r="FM148" s="159">
        <v>0</v>
      </c>
      <c r="FN148" s="159">
        <v>0</v>
      </c>
      <c r="FO148" s="159">
        <v>38500000</v>
      </c>
      <c r="FP148" s="159">
        <v>0</v>
      </c>
      <c r="FQ148" s="159">
        <v>0</v>
      </c>
      <c r="FR148" s="159">
        <v>0</v>
      </c>
      <c r="FS148" s="159">
        <v>0</v>
      </c>
      <c r="FT148" s="159">
        <v>38500000</v>
      </c>
      <c r="FU148" s="159">
        <v>33000000</v>
      </c>
      <c r="FV148" s="159">
        <v>0</v>
      </c>
      <c r="FW148" s="159">
        <v>0</v>
      </c>
      <c r="FX148" s="159">
        <v>0</v>
      </c>
      <c r="FY148" s="159">
        <v>0</v>
      </c>
      <c r="FZ148" s="159">
        <v>0</v>
      </c>
      <c r="GA148" s="159">
        <v>0</v>
      </c>
      <c r="GB148" s="159">
        <v>0</v>
      </c>
      <c r="GC148" s="159">
        <v>33000000</v>
      </c>
      <c r="GD148" s="159">
        <v>0</v>
      </c>
      <c r="GE148" s="159">
        <v>0</v>
      </c>
      <c r="GF148" s="159">
        <v>0</v>
      </c>
      <c r="GG148" s="159">
        <v>0</v>
      </c>
      <c r="GH148" s="159">
        <v>33000000</v>
      </c>
      <c r="GI148" s="159">
        <v>0</v>
      </c>
      <c r="GJ148" s="159">
        <v>0</v>
      </c>
      <c r="GK148" s="159">
        <v>0</v>
      </c>
      <c r="GL148" s="159">
        <v>0</v>
      </c>
      <c r="GM148" s="159">
        <v>0</v>
      </c>
      <c r="GN148" s="159">
        <v>0</v>
      </c>
      <c r="GO148" s="159">
        <v>0</v>
      </c>
      <c r="GP148" s="159">
        <v>0</v>
      </c>
      <c r="GQ148" s="159">
        <v>0</v>
      </c>
      <c r="GR148" s="159">
        <v>0</v>
      </c>
      <c r="GS148" s="159">
        <v>0</v>
      </c>
      <c r="GT148" s="159">
        <v>0</v>
      </c>
      <c r="GU148" s="159">
        <v>0</v>
      </c>
      <c r="GV148" s="159">
        <v>0</v>
      </c>
      <c r="GW148" s="159">
        <v>104500000</v>
      </c>
      <c r="GX148" s="160">
        <v>409000000</v>
      </c>
    </row>
    <row r="149" spans="1:206" ht="72">
      <c r="A149" s="156">
        <v>350200900</v>
      </c>
      <c r="B149" s="156" t="s">
        <v>1394</v>
      </c>
      <c r="C149" s="157">
        <v>143</v>
      </c>
      <c r="D149" s="158" t="str">
        <f>_xlfn.XLOOKUP(C149,'[1]Estrategico f'!B:B,'[1]Estrategico f'!U:U,"",0)</f>
        <v xml:space="preserve">Unidades productivas beneficiadas en la implementación de estrategias para incrementar su productividad. </v>
      </c>
      <c r="E149" s="158" t="str">
        <f>_xlfn.XLOOKUP(C149,'[1]Estrategico f'!B:B,'[1]Estrategico f'!V:V,"",0)</f>
        <v>Fortalecimiento empresarial, desde el emprendimiento hasta consolidar la excelencia
empresarial (Emprendimiento, Artesanías, Subsector Cosméticos, Sector Construcción, Marketing territorial, Herramientas Gerenciales, “Plan Abrigo”, Galardón a la excelencia empresarial.)</v>
      </c>
      <c r="F149" s="159">
        <v>120000000</v>
      </c>
      <c r="G149" s="159">
        <v>0</v>
      </c>
      <c r="H149" s="159">
        <v>0</v>
      </c>
      <c r="I149" s="159">
        <v>0</v>
      </c>
      <c r="J149" s="159">
        <v>0</v>
      </c>
      <c r="K149" s="159">
        <v>0</v>
      </c>
      <c r="L149" s="159">
        <v>0</v>
      </c>
      <c r="M149" s="159">
        <v>0</v>
      </c>
      <c r="N149" s="159">
        <v>120000000</v>
      </c>
      <c r="O149" s="159">
        <v>30000000</v>
      </c>
      <c r="P149" s="159">
        <v>0</v>
      </c>
      <c r="Q149" s="159">
        <v>0</v>
      </c>
      <c r="R149" s="159">
        <v>30000000</v>
      </c>
      <c r="S149" s="159">
        <v>150000000</v>
      </c>
      <c r="T149" s="159">
        <v>280975000</v>
      </c>
      <c r="U149" s="159">
        <v>0</v>
      </c>
      <c r="V149" s="159">
        <v>0</v>
      </c>
      <c r="W149" s="159">
        <v>0</v>
      </c>
      <c r="X149" s="159">
        <v>0</v>
      </c>
      <c r="Y149" s="159">
        <v>0</v>
      </c>
      <c r="Z149" s="159">
        <v>0</v>
      </c>
      <c r="AA149" s="159">
        <v>0</v>
      </c>
      <c r="AB149" s="159">
        <v>280975000</v>
      </c>
      <c r="AC149" s="159">
        <v>170975000</v>
      </c>
      <c r="AD149" s="159">
        <v>0</v>
      </c>
      <c r="AE149" s="159">
        <v>0</v>
      </c>
      <c r="AF149" s="159">
        <v>170975000</v>
      </c>
      <c r="AG149" s="159">
        <v>451950000</v>
      </c>
      <c r="AH149" s="159">
        <v>601950000</v>
      </c>
      <c r="AI149" s="159">
        <v>30000000</v>
      </c>
      <c r="AJ149" s="159">
        <v>0</v>
      </c>
      <c r="AK149" s="159">
        <v>0</v>
      </c>
      <c r="AL149" s="159">
        <v>0</v>
      </c>
      <c r="AM149" s="159">
        <v>0</v>
      </c>
      <c r="AN149" s="159">
        <v>0</v>
      </c>
      <c r="AO149" s="159">
        <v>0</v>
      </c>
      <c r="AP149" s="159">
        <v>0</v>
      </c>
      <c r="AQ149" s="159">
        <v>30000000</v>
      </c>
      <c r="AR149" s="159">
        <v>0</v>
      </c>
      <c r="AS149" s="159">
        <v>0</v>
      </c>
      <c r="AT149" s="159">
        <v>0</v>
      </c>
      <c r="AU149" s="159">
        <v>0</v>
      </c>
      <c r="AV149" s="159">
        <v>30000000</v>
      </c>
      <c r="AW149" s="159">
        <v>60000000</v>
      </c>
      <c r="AX149" s="159">
        <v>0</v>
      </c>
      <c r="AY149" s="159">
        <v>0</v>
      </c>
      <c r="AZ149" s="159">
        <v>0</v>
      </c>
      <c r="BA149" s="159">
        <v>0</v>
      </c>
      <c r="BB149" s="159">
        <v>0</v>
      </c>
      <c r="BC149" s="159">
        <v>0</v>
      </c>
      <c r="BD149" s="159">
        <v>0</v>
      </c>
      <c r="BE149" s="159">
        <v>60000000</v>
      </c>
      <c r="BF149" s="159">
        <v>50000000</v>
      </c>
      <c r="BG149" s="159">
        <v>0</v>
      </c>
      <c r="BH149" s="159">
        <v>0</v>
      </c>
      <c r="BI149" s="159">
        <v>50000000</v>
      </c>
      <c r="BJ149" s="159">
        <v>110000000</v>
      </c>
      <c r="BK149" s="159">
        <v>220000000</v>
      </c>
      <c r="BL149" s="159">
        <v>0</v>
      </c>
      <c r="BM149" s="159">
        <v>0</v>
      </c>
      <c r="BN149" s="159">
        <v>0</v>
      </c>
      <c r="BO149" s="159">
        <v>0</v>
      </c>
      <c r="BP149" s="159">
        <v>0</v>
      </c>
      <c r="BQ149" s="159">
        <v>0</v>
      </c>
      <c r="BR149" s="159">
        <v>0</v>
      </c>
      <c r="BS149" s="159">
        <v>220000000</v>
      </c>
      <c r="BT149" s="159">
        <v>90000000</v>
      </c>
      <c r="BU149" s="159">
        <v>0</v>
      </c>
      <c r="BV149" s="159">
        <v>0</v>
      </c>
      <c r="BW149" s="159">
        <v>90000000</v>
      </c>
      <c r="BX149" s="159">
        <v>310000000</v>
      </c>
      <c r="BY149" s="159">
        <v>47975000</v>
      </c>
      <c r="BZ149" s="159">
        <v>0</v>
      </c>
      <c r="CA149" s="159">
        <v>0</v>
      </c>
      <c r="CB149" s="159">
        <v>0</v>
      </c>
      <c r="CC149" s="159">
        <v>0</v>
      </c>
      <c r="CD149" s="159">
        <v>0</v>
      </c>
      <c r="CE149" s="159">
        <v>0</v>
      </c>
      <c r="CF149" s="159">
        <v>0</v>
      </c>
      <c r="CG149" s="159">
        <v>47975000</v>
      </c>
      <c r="CH149" s="159">
        <v>17975000</v>
      </c>
      <c r="CI149" s="159">
        <v>0</v>
      </c>
      <c r="CJ149" s="159">
        <v>0</v>
      </c>
      <c r="CK149" s="159">
        <v>17975000</v>
      </c>
      <c r="CL149" s="159">
        <v>65950000</v>
      </c>
      <c r="CM149" s="159">
        <v>515950000</v>
      </c>
      <c r="CN149" s="159">
        <v>30000000</v>
      </c>
      <c r="CO149" s="159">
        <v>0</v>
      </c>
      <c r="CP149" s="159">
        <v>0</v>
      </c>
      <c r="CQ149" s="159">
        <v>0</v>
      </c>
      <c r="CR149" s="159">
        <v>0</v>
      </c>
      <c r="CS149" s="159">
        <v>0</v>
      </c>
      <c r="CT149" s="159">
        <v>0</v>
      </c>
      <c r="CU149" s="159">
        <v>0</v>
      </c>
      <c r="CV149" s="159">
        <v>30000000</v>
      </c>
      <c r="CW149" s="159">
        <v>0</v>
      </c>
      <c r="CX149" s="159">
        <v>0</v>
      </c>
      <c r="CY149" s="159" t="s">
        <v>931</v>
      </c>
      <c r="CZ149" s="159">
        <v>0</v>
      </c>
      <c r="DA149" s="159">
        <v>30000000</v>
      </c>
      <c r="DB149" s="159">
        <v>90000000</v>
      </c>
      <c r="DC149" s="159">
        <v>0</v>
      </c>
      <c r="DD149" s="159">
        <v>0</v>
      </c>
      <c r="DE149" s="159">
        <v>0</v>
      </c>
      <c r="DF149" s="159">
        <v>0</v>
      </c>
      <c r="DG149" s="159">
        <v>0</v>
      </c>
      <c r="DH149" s="159">
        <v>0</v>
      </c>
      <c r="DI149" s="159">
        <v>0</v>
      </c>
      <c r="DJ149" s="159">
        <v>90000000</v>
      </c>
      <c r="DK149" s="159">
        <v>50000000</v>
      </c>
      <c r="DL149" s="159">
        <v>0</v>
      </c>
      <c r="DM149" s="159">
        <v>0</v>
      </c>
      <c r="DN149" s="159">
        <v>50000000</v>
      </c>
      <c r="DO149" s="159">
        <v>140000000</v>
      </c>
      <c r="DP149" s="159">
        <v>90000000</v>
      </c>
      <c r="DQ149" s="159">
        <v>0</v>
      </c>
      <c r="DR149" s="159">
        <v>0</v>
      </c>
      <c r="DS149" s="159">
        <v>0</v>
      </c>
      <c r="DT149" s="159">
        <v>0</v>
      </c>
      <c r="DU149" s="159">
        <v>0</v>
      </c>
      <c r="DV149" s="159">
        <v>0</v>
      </c>
      <c r="DW149" s="159">
        <v>0</v>
      </c>
      <c r="DX149" s="159">
        <v>90000000</v>
      </c>
      <c r="DY149" s="159">
        <v>50000000</v>
      </c>
      <c r="DZ149" s="159">
        <v>0</v>
      </c>
      <c r="EA149" s="159">
        <v>0</v>
      </c>
      <c r="EB149" s="159">
        <v>50000000</v>
      </c>
      <c r="EC149" s="159">
        <v>140000000</v>
      </c>
      <c r="ED149" s="159">
        <v>147975000</v>
      </c>
      <c r="EE149" s="159">
        <v>0</v>
      </c>
      <c r="EF149" s="159">
        <v>0</v>
      </c>
      <c r="EG149" s="159">
        <v>0</v>
      </c>
      <c r="EH149" s="159">
        <v>0</v>
      </c>
      <c r="EI149" s="159">
        <v>0</v>
      </c>
      <c r="EJ149" s="159">
        <v>0</v>
      </c>
      <c r="EK149" s="159">
        <v>0</v>
      </c>
      <c r="EL149" s="159">
        <v>147975000</v>
      </c>
      <c r="EM149" s="159">
        <v>57975000</v>
      </c>
      <c r="EN149" s="159">
        <v>0</v>
      </c>
      <c r="EO149" s="159">
        <v>0</v>
      </c>
      <c r="EP149" s="159">
        <v>57975000</v>
      </c>
      <c r="EQ149" s="159">
        <v>205950000</v>
      </c>
      <c r="ER149" s="159">
        <v>515950000</v>
      </c>
      <c r="ES149" s="159">
        <v>20000000</v>
      </c>
      <c r="ET149" s="159">
        <v>0</v>
      </c>
      <c r="EU149" s="159">
        <v>0</v>
      </c>
      <c r="EV149" s="159">
        <v>0</v>
      </c>
      <c r="EW149" s="159">
        <v>0</v>
      </c>
      <c r="EX149" s="159">
        <v>0</v>
      </c>
      <c r="EY149" s="159">
        <v>0</v>
      </c>
      <c r="EZ149" s="159">
        <v>0</v>
      </c>
      <c r="FA149" s="159">
        <v>20000000</v>
      </c>
      <c r="FB149" s="159">
        <v>10000000</v>
      </c>
      <c r="FC149" s="159">
        <v>0</v>
      </c>
      <c r="FD149" s="159">
        <v>0</v>
      </c>
      <c r="FE149" s="159">
        <v>10000000</v>
      </c>
      <c r="FF149" s="159">
        <v>30000000</v>
      </c>
      <c r="FG149" s="159">
        <v>140000000</v>
      </c>
      <c r="FH149" s="159">
        <v>0</v>
      </c>
      <c r="FI149" s="159">
        <v>0</v>
      </c>
      <c r="FJ149" s="159">
        <v>0</v>
      </c>
      <c r="FK149" s="159">
        <v>0</v>
      </c>
      <c r="FL149" s="159">
        <v>0</v>
      </c>
      <c r="FM149" s="159">
        <v>0</v>
      </c>
      <c r="FN149" s="159">
        <v>0</v>
      </c>
      <c r="FO149" s="159">
        <v>140000000</v>
      </c>
      <c r="FP149" s="159">
        <v>80000000</v>
      </c>
      <c r="FQ149" s="159">
        <v>0</v>
      </c>
      <c r="FR149" s="159">
        <v>0</v>
      </c>
      <c r="FS149" s="159">
        <v>80000000</v>
      </c>
      <c r="FT149" s="159">
        <v>220000000</v>
      </c>
      <c r="FU149" s="159">
        <v>100000000</v>
      </c>
      <c r="FV149" s="159">
        <v>0</v>
      </c>
      <c r="FW149" s="159">
        <v>0</v>
      </c>
      <c r="FX149" s="159">
        <v>0</v>
      </c>
      <c r="FY149" s="159">
        <v>0</v>
      </c>
      <c r="FZ149" s="159">
        <v>0</v>
      </c>
      <c r="GA149" s="159">
        <v>0</v>
      </c>
      <c r="GB149" s="159">
        <v>0</v>
      </c>
      <c r="GC149" s="159">
        <v>100000000</v>
      </c>
      <c r="GD149" s="159">
        <v>40000000</v>
      </c>
      <c r="GE149" s="159">
        <v>0</v>
      </c>
      <c r="GF149" s="159">
        <v>0</v>
      </c>
      <c r="GG149" s="159">
        <v>40000000</v>
      </c>
      <c r="GH149" s="159">
        <v>140000000</v>
      </c>
      <c r="GI149" s="159">
        <v>107975000</v>
      </c>
      <c r="GJ149" s="159">
        <v>0</v>
      </c>
      <c r="GK149" s="159">
        <v>0</v>
      </c>
      <c r="GL149" s="159">
        <v>0</v>
      </c>
      <c r="GM149" s="159">
        <v>0</v>
      </c>
      <c r="GN149" s="159">
        <v>0</v>
      </c>
      <c r="GO149" s="159">
        <v>0</v>
      </c>
      <c r="GP149" s="159">
        <v>0</v>
      </c>
      <c r="GQ149" s="159">
        <v>107975000</v>
      </c>
      <c r="GR149" s="159">
        <v>37975000</v>
      </c>
      <c r="GS149" s="159">
        <v>0</v>
      </c>
      <c r="GT149" s="159">
        <v>0</v>
      </c>
      <c r="GU149" s="159">
        <v>37975000</v>
      </c>
      <c r="GV149" s="159">
        <v>145950000</v>
      </c>
      <c r="GW149" s="159">
        <v>535950000</v>
      </c>
      <c r="GX149" s="160">
        <v>2169800000</v>
      </c>
    </row>
    <row r="150" spans="1:206" ht="28.8">
      <c r="A150" s="156">
        <v>350200400</v>
      </c>
      <c r="B150" s="156" t="s">
        <v>1394</v>
      </c>
      <c r="C150" s="157">
        <v>144</v>
      </c>
      <c r="D150" s="158" t="str">
        <f>_xlfn.XLOOKUP(C150,'[1]Estrategico f'!B:B,'[1]Estrategico f'!U:U,"",0)</f>
        <v>Empresas beneficiadas</v>
      </c>
      <c r="E150" s="158" t="str">
        <f>_xlfn.XLOOKUP(C150,'[1]Estrategico f'!B:B,'[1]Estrategico f'!V:V,"",0)</f>
        <v>Fondo de oportunidades para el desarrollo económico de Boyacá</v>
      </c>
      <c r="F150" s="159">
        <v>0</v>
      </c>
      <c r="G150" s="159">
        <v>0</v>
      </c>
      <c r="H150" s="159">
        <v>0</v>
      </c>
      <c r="I150" s="159">
        <v>0</v>
      </c>
      <c r="J150" s="159">
        <v>0</v>
      </c>
      <c r="K150" s="159">
        <v>0</v>
      </c>
      <c r="L150" s="159">
        <v>0</v>
      </c>
      <c r="M150" s="159">
        <v>0</v>
      </c>
      <c r="N150" s="159">
        <v>0</v>
      </c>
      <c r="O150" s="159">
        <v>0</v>
      </c>
      <c r="P150" s="159">
        <v>0</v>
      </c>
      <c r="Q150" s="159">
        <v>0</v>
      </c>
      <c r="R150" s="159">
        <v>0</v>
      </c>
      <c r="S150" s="159">
        <v>0</v>
      </c>
      <c r="T150" s="159">
        <v>0</v>
      </c>
      <c r="U150" s="159">
        <v>0</v>
      </c>
      <c r="V150" s="159">
        <v>0</v>
      </c>
      <c r="W150" s="159">
        <v>0</v>
      </c>
      <c r="X150" s="159">
        <v>0</v>
      </c>
      <c r="Y150" s="159">
        <v>0</v>
      </c>
      <c r="Z150" s="159">
        <v>0</v>
      </c>
      <c r="AA150" s="159">
        <v>0</v>
      </c>
      <c r="AB150" s="159">
        <v>0</v>
      </c>
      <c r="AC150" s="159">
        <v>0</v>
      </c>
      <c r="AD150" s="159">
        <v>0</v>
      </c>
      <c r="AE150" s="159">
        <v>1000000000</v>
      </c>
      <c r="AF150" s="159">
        <v>1000000000</v>
      </c>
      <c r="AG150" s="159">
        <v>1000000000</v>
      </c>
      <c r="AH150" s="159">
        <v>1000000000</v>
      </c>
      <c r="AI150" s="159">
        <v>0</v>
      </c>
      <c r="AJ150" s="159">
        <v>0</v>
      </c>
      <c r="AK150" s="159">
        <v>0</v>
      </c>
      <c r="AL150" s="159">
        <v>0</v>
      </c>
      <c r="AM150" s="159">
        <v>0</v>
      </c>
      <c r="AN150" s="159">
        <v>0</v>
      </c>
      <c r="AO150" s="159">
        <v>0</v>
      </c>
      <c r="AP150" s="159">
        <v>0</v>
      </c>
      <c r="AQ150" s="159">
        <v>0</v>
      </c>
      <c r="AR150" s="159">
        <v>0</v>
      </c>
      <c r="AS150" s="159">
        <v>0</v>
      </c>
      <c r="AT150" s="159">
        <v>0</v>
      </c>
      <c r="AU150" s="159">
        <v>0</v>
      </c>
      <c r="AV150" s="159">
        <v>0</v>
      </c>
      <c r="AW150" s="159">
        <v>0</v>
      </c>
      <c r="AX150" s="159">
        <v>0</v>
      </c>
      <c r="AY150" s="159">
        <v>0</v>
      </c>
      <c r="AZ150" s="159">
        <v>0</v>
      </c>
      <c r="BA150" s="159">
        <v>0</v>
      </c>
      <c r="BB150" s="159">
        <v>0</v>
      </c>
      <c r="BC150" s="159">
        <v>0</v>
      </c>
      <c r="BD150" s="159">
        <v>0</v>
      </c>
      <c r="BE150" s="159">
        <v>0</v>
      </c>
      <c r="BF150" s="159">
        <v>0</v>
      </c>
      <c r="BG150" s="159">
        <v>0</v>
      </c>
      <c r="BH150" s="159">
        <v>0</v>
      </c>
      <c r="BI150" s="159">
        <v>0</v>
      </c>
      <c r="BJ150" s="159">
        <v>0</v>
      </c>
      <c r="BK150" s="159">
        <v>0</v>
      </c>
      <c r="BL150" s="159">
        <v>0</v>
      </c>
      <c r="BM150" s="159">
        <v>0</v>
      </c>
      <c r="BN150" s="159">
        <v>0</v>
      </c>
      <c r="BO150" s="159">
        <v>0</v>
      </c>
      <c r="BP150" s="159">
        <v>0</v>
      </c>
      <c r="BQ150" s="159">
        <v>0</v>
      </c>
      <c r="BR150" s="159">
        <v>0</v>
      </c>
      <c r="BS150" s="159">
        <v>0</v>
      </c>
      <c r="BT150" s="159">
        <v>0</v>
      </c>
      <c r="BU150" s="159">
        <v>0</v>
      </c>
      <c r="BV150" s="159">
        <v>400000000</v>
      </c>
      <c r="BW150" s="159">
        <v>400000000</v>
      </c>
      <c r="BX150" s="159">
        <v>400000000</v>
      </c>
      <c r="BY150" s="159">
        <v>0</v>
      </c>
      <c r="BZ150" s="159">
        <v>0</v>
      </c>
      <c r="CA150" s="159">
        <v>0</v>
      </c>
      <c r="CB150" s="159">
        <v>0</v>
      </c>
      <c r="CC150" s="159">
        <v>0</v>
      </c>
      <c r="CD150" s="159">
        <v>0</v>
      </c>
      <c r="CE150" s="159">
        <v>0</v>
      </c>
      <c r="CF150" s="159">
        <v>0</v>
      </c>
      <c r="CG150" s="159">
        <v>0</v>
      </c>
      <c r="CH150" s="159">
        <v>0</v>
      </c>
      <c r="CI150" s="159">
        <v>0</v>
      </c>
      <c r="CJ150" s="159">
        <v>600000000</v>
      </c>
      <c r="CK150" s="159">
        <v>600000000</v>
      </c>
      <c r="CL150" s="159">
        <v>600000000</v>
      </c>
      <c r="CM150" s="159">
        <v>1000000000</v>
      </c>
      <c r="CN150" s="159">
        <v>0</v>
      </c>
      <c r="CO150" s="159">
        <v>0</v>
      </c>
      <c r="CP150" s="159">
        <v>0</v>
      </c>
      <c r="CQ150" s="159">
        <v>0</v>
      </c>
      <c r="CR150" s="159">
        <v>0</v>
      </c>
      <c r="CS150" s="159">
        <v>0</v>
      </c>
      <c r="CT150" s="159">
        <v>0</v>
      </c>
      <c r="CU150" s="159">
        <v>0</v>
      </c>
      <c r="CV150" s="159">
        <v>0</v>
      </c>
      <c r="CW150" s="159">
        <v>0</v>
      </c>
      <c r="CX150" s="159">
        <v>0</v>
      </c>
      <c r="CY150" s="159" t="s">
        <v>931</v>
      </c>
      <c r="CZ150" s="159">
        <v>0</v>
      </c>
      <c r="DA150" s="159">
        <v>0</v>
      </c>
      <c r="DB150" s="159">
        <v>0</v>
      </c>
      <c r="DC150" s="159">
        <v>0</v>
      </c>
      <c r="DD150" s="159">
        <v>0</v>
      </c>
      <c r="DE150" s="159">
        <v>0</v>
      </c>
      <c r="DF150" s="159">
        <v>0</v>
      </c>
      <c r="DG150" s="159">
        <v>0</v>
      </c>
      <c r="DH150" s="159">
        <v>0</v>
      </c>
      <c r="DI150" s="159">
        <v>0</v>
      </c>
      <c r="DJ150" s="159">
        <v>0</v>
      </c>
      <c r="DK150" s="159">
        <v>0</v>
      </c>
      <c r="DL150" s="159">
        <v>0</v>
      </c>
      <c r="DM150" s="159">
        <v>0</v>
      </c>
      <c r="DN150" s="159">
        <v>0</v>
      </c>
      <c r="DO150" s="159">
        <v>0</v>
      </c>
      <c r="DP150" s="159">
        <v>0</v>
      </c>
      <c r="DQ150" s="159">
        <v>0</v>
      </c>
      <c r="DR150" s="159">
        <v>0</v>
      </c>
      <c r="DS150" s="159">
        <v>0</v>
      </c>
      <c r="DT150" s="159">
        <v>0</v>
      </c>
      <c r="DU150" s="159">
        <v>0</v>
      </c>
      <c r="DV150" s="159">
        <v>0</v>
      </c>
      <c r="DW150" s="159">
        <v>0</v>
      </c>
      <c r="DX150" s="159">
        <v>0</v>
      </c>
      <c r="DY150" s="159">
        <v>0</v>
      </c>
      <c r="DZ150" s="159">
        <v>0</v>
      </c>
      <c r="EA150" s="159">
        <v>400000000</v>
      </c>
      <c r="EB150" s="159">
        <v>400000000</v>
      </c>
      <c r="EC150" s="159">
        <v>400000000</v>
      </c>
      <c r="ED150" s="159">
        <v>0</v>
      </c>
      <c r="EE150" s="159">
        <v>0</v>
      </c>
      <c r="EF150" s="159">
        <v>0</v>
      </c>
      <c r="EG150" s="159">
        <v>0</v>
      </c>
      <c r="EH150" s="159">
        <v>0</v>
      </c>
      <c r="EI150" s="159">
        <v>0</v>
      </c>
      <c r="EJ150" s="159">
        <v>0</v>
      </c>
      <c r="EK150" s="159">
        <v>0</v>
      </c>
      <c r="EL150" s="159">
        <v>0</v>
      </c>
      <c r="EM150" s="159">
        <v>0</v>
      </c>
      <c r="EN150" s="159">
        <v>0</v>
      </c>
      <c r="EO150" s="159">
        <v>600000000</v>
      </c>
      <c r="EP150" s="159">
        <v>600000000</v>
      </c>
      <c r="EQ150" s="159">
        <v>600000000</v>
      </c>
      <c r="ER150" s="159">
        <v>1000000000</v>
      </c>
      <c r="ES150" s="159">
        <v>0</v>
      </c>
      <c r="ET150" s="159">
        <v>0</v>
      </c>
      <c r="EU150" s="159">
        <v>0</v>
      </c>
      <c r="EV150" s="159">
        <v>0</v>
      </c>
      <c r="EW150" s="159">
        <v>0</v>
      </c>
      <c r="EX150" s="159">
        <v>0</v>
      </c>
      <c r="EY150" s="159">
        <v>0</v>
      </c>
      <c r="EZ150" s="159">
        <v>0</v>
      </c>
      <c r="FA150" s="159">
        <v>0</v>
      </c>
      <c r="FB150" s="159">
        <v>0</v>
      </c>
      <c r="FC150" s="159">
        <v>0</v>
      </c>
      <c r="FD150" s="159">
        <v>0</v>
      </c>
      <c r="FE150" s="159">
        <v>0</v>
      </c>
      <c r="FF150" s="159">
        <v>0</v>
      </c>
      <c r="FG150" s="159">
        <v>0</v>
      </c>
      <c r="FH150" s="159">
        <v>0</v>
      </c>
      <c r="FI150" s="159">
        <v>0</v>
      </c>
      <c r="FJ150" s="159">
        <v>0</v>
      </c>
      <c r="FK150" s="159">
        <v>0</v>
      </c>
      <c r="FL150" s="159">
        <v>0</v>
      </c>
      <c r="FM150" s="159">
        <v>0</v>
      </c>
      <c r="FN150" s="159">
        <v>0</v>
      </c>
      <c r="FO150" s="159">
        <v>0</v>
      </c>
      <c r="FP150" s="159">
        <v>0</v>
      </c>
      <c r="FQ150" s="159">
        <v>0</v>
      </c>
      <c r="FR150" s="159">
        <v>0</v>
      </c>
      <c r="FS150" s="159">
        <v>0</v>
      </c>
      <c r="FT150" s="159">
        <v>0</v>
      </c>
      <c r="FU150" s="159">
        <v>0</v>
      </c>
      <c r="FV150" s="159">
        <v>0</v>
      </c>
      <c r="FW150" s="159">
        <v>0</v>
      </c>
      <c r="FX150" s="159">
        <v>0</v>
      </c>
      <c r="FY150" s="159">
        <v>0</v>
      </c>
      <c r="FZ150" s="159">
        <v>0</v>
      </c>
      <c r="GA150" s="159">
        <v>0</v>
      </c>
      <c r="GB150" s="159">
        <v>0</v>
      </c>
      <c r="GC150" s="159">
        <v>0</v>
      </c>
      <c r="GD150" s="159">
        <v>0</v>
      </c>
      <c r="GE150" s="159">
        <v>0</v>
      </c>
      <c r="GF150" s="159">
        <v>500000000</v>
      </c>
      <c r="GG150" s="159">
        <v>500000000</v>
      </c>
      <c r="GH150" s="159">
        <v>500000000</v>
      </c>
      <c r="GI150" s="159">
        <v>0</v>
      </c>
      <c r="GJ150" s="159">
        <v>0</v>
      </c>
      <c r="GK150" s="159">
        <v>0</v>
      </c>
      <c r="GL150" s="159">
        <v>0</v>
      </c>
      <c r="GM150" s="159">
        <v>0</v>
      </c>
      <c r="GN150" s="159">
        <v>0</v>
      </c>
      <c r="GO150" s="159">
        <v>0</v>
      </c>
      <c r="GP150" s="159">
        <v>0</v>
      </c>
      <c r="GQ150" s="159">
        <v>0</v>
      </c>
      <c r="GR150" s="159">
        <v>0</v>
      </c>
      <c r="GS150" s="159">
        <v>0</v>
      </c>
      <c r="GT150" s="159">
        <v>500000000</v>
      </c>
      <c r="GU150" s="159">
        <v>500000000</v>
      </c>
      <c r="GV150" s="159">
        <v>500000000</v>
      </c>
      <c r="GW150" s="159">
        <v>1000000000</v>
      </c>
      <c r="GX150" s="160">
        <v>4000000000</v>
      </c>
    </row>
    <row r="151" spans="1:206" ht="28.8">
      <c r="A151" s="156">
        <v>350200300</v>
      </c>
      <c r="B151" s="156" t="s">
        <v>1394</v>
      </c>
      <c r="C151" s="157">
        <v>145</v>
      </c>
      <c r="D151" s="158" t="str">
        <f>_xlfn.XLOOKUP(C151,'[1]Estrategico f'!B:B,'[1]Estrategico f'!U:U,"",0)</f>
        <v>Programas de gestión empresarial ejecutados en unidades productivas</v>
      </c>
      <c r="E151" s="158" t="str">
        <f>_xlfn.XLOOKUP(C151,'[1]Estrategico f'!B:B,'[1]Estrategico f'!V:V,"",0)</f>
        <v>Sistema para dinamizar la excelencia empresarial</v>
      </c>
      <c r="F151" s="159">
        <v>45730000</v>
      </c>
      <c r="G151" s="159">
        <v>0</v>
      </c>
      <c r="H151" s="159">
        <v>0</v>
      </c>
      <c r="I151" s="159">
        <v>0</v>
      </c>
      <c r="J151" s="159">
        <v>0</v>
      </c>
      <c r="K151" s="159">
        <v>0</v>
      </c>
      <c r="L151" s="159">
        <v>0</v>
      </c>
      <c r="M151" s="159">
        <v>0</v>
      </c>
      <c r="N151" s="159">
        <v>45730000</v>
      </c>
      <c r="O151" s="159">
        <v>45730000</v>
      </c>
      <c r="P151" s="159">
        <v>0</v>
      </c>
      <c r="Q151" s="159">
        <v>0</v>
      </c>
      <c r="R151" s="159">
        <v>45730000</v>
      </c>
      <c r="S151" s="159">
        <v>91460000</v>
      </c>
      <c r="T151" s="159">
        <v>60000000</v>
      </c>
      <c r="U151" s="159">
        <v>0</v>
      </c>
      <c r="V151" s="159">
        <v>0</v>
      </c>
      <c r="W151" s="159">
        <v>0</v>
      </c>
      <c r="X151" s="159">
        <v>0</v>
      </c>
      <c r="Y151" s="159">
        <v>0</v>
      </c>
      <c r="Z151" s="159">
        <v>0</v>
      </c>
      <c r="AA151" s="159">
        <v>0</v>
      </c>
      <c r="AB151" s="159">
        <v>60000000</v>
      </c>
      <c r="AC151" s="159">
        <v>60000000</v>
      </c>
      <c r="AD151" s="159">
        <v>0</v>
      </c>
      <c r="AE151" s="159">
        <v>0</v>
      </c>
      <c r="AF151" s="159">
        <v>60000000</v>
      </c>
      <c r="AG151" s="159">
        <v>120000000</v>
      </c>
      <c r="AH151" s="159">
        <v>211460000</v>
      </c>
      <c r="AI151" s="159">
        <v>31432500</v>
      </c>
      <c r="AJ151" s="159">
        <v>0</v>
      </c>
      <c r="AK151" s="159">
        <v>0</v>
      </c>
      <c r="AL151" s="159">
        <v>0</v>
      </c>
      <c r="AM151" s="159">
        <v>0</v>
      </c>
      <c r="AN151" s="159">
        <v>0</v>
      </c>
      <c r="AO151" s="159">
        <v>0</v>
      </c>
      <c r="AP151" s="159">
        <v>0</v>
      </c>
      <c r="AQ151" s="159">
        <v>31432500</v>
      </c>
      <c r="AR151" s="159">
        <v>26432500</v>
      </c>
      <c r="AS151" s="159">
        <v>0</v>
      </c>
      <c r="AT151" s="159">
        <v>0</v>
      </c>
      <c r="AU151" s="159">
        <v>26432500</v>
      </c>
      <c r="AV151" s="159">
        <v>57865000</v>
      </c>
      <c r="AW151" s="159">
        <v>31432500</v>
      </c>
      <c r="AX151" s="159">
        <v>0</v>
      </c>
      <c r="AY151" s="159">
        <v>0</v>
      </c>
      <c r="AZ151" s="159">
        <v>0</v>
      </c>
      <c r="BA151" s="159">
        <v>0</v>
      </c>
      <c r="BB151" s="159">
        <v>0</v>
      </c>
      <c r="BC151" s="159">
        <v>0</v>
      </c>
      <c r="BD151" s="159">
        <v>0</v>
      </c>
      <c r="BE151" s="159">
        <v>31432500</v>
      </c>
      <c r="BF151" s="159">
        <v>26432500</v>
      </c>
      <c r="BG151" s="159">
        <v>0</v>
      </c>
      <c r="BH151" s="159">
        <v>0</v>
      </c>
      <c r="BI151" s="159">
        <v>26432500</v>
      </c>
      <c r="BJ151" s="159">
        <v>57865000</v>
      </c>
      <c r="BK151" s="159">
        <v>31432500</v>
      </c>
      <c r="BL151" s="159">
        <v>0</v>
      </c>
      <c r="BM151" s="159">
        <v>0</v>
      </c>
      <c r="BN151" s="159">
        <v>0</v>
      </c>
      <c r="BO151" s="159">
        <v>0</v>
      </c>
      <c r="BP151" s="159">
        <v>0</v>
      </c>
      <c r="BQ151" s="159">
        <v>0</v>
      </c>
      <c r="BR151" s="159">
        <v>0</v>
      </c>
      <c r="BS151" s="159">
        <v>31432500</v>
      </c>
      <c r="BT151" s="159">
        <v>26432500</v>
      </c>
      <c r="BU151" s="159">
        <v>0</v>
      </c>
      <c r="BV151" s="159">
        <v>0</v>
      </c>
      <c r="BW151" s="159">
        <v>26432500</v>
      </c>
      <c r="BX151" s="159">
        <v>57865000</v>
      </c>
      <c r="BY151" s="159">
        <v>31432500</v>
      </c>
      <c r="BZ151" s="159">
        <v>0</v>
      </c>
      <c r="CA151" s="159">
        <v>0</v>
      </c>
      <c r="CB151" s="159">
        <v>0</v>
      </c>
      <c r="CC151" s="159">
        <v>0</v>
      </c>
      <c r="CD151" s="159">
        <v>0</v>
      </c>
      <c r="CE151" s="159">
        <v>0</v>
      </c>
      <c r="CF151" s="159">
        <v>0</v>
      </c>
      <c r="CG151" s="159">
        <v>31432500</v>
      </c>
      <c r="CH151" s="159">
        <v>26432500</v>
      </c>
      <c r="CI151" s="159">
        <v>0</v>
      </c>
      <c r="CJ151" s="159">
        <v>0</v>
      </c>
      <c r="CK151" s="159">
        <v>26432500</v>
      </c>
      <c r="CL151" s="159">
        <v>57865000</v>
      </c>
      <c r="CM151" s="159">
        <v>231460000</v>
      </c>
      <c r="CN151" s="159">
        <v>31432500</v>
      </c>
      <c r="CO151" s="159">
        <v>0</v>
      </c>
      <c r="CP151" s="159">
        <v>0</v>
      </c>
      <c r="CQ151" s="159">
        <v>0</v>
      </c>
      <c r="CR151" s="159">
        <v>0</v>
      </c>
      <c r="CS151" s="159">
        <v>0</v>
      </c>
      <c r="CT151" s="159">
        <v>0</v>
      </c>
      <c r="CU151" s="159">
        <v>0</v>
      </c>
      <c r="CV151" s="159">
        <v>31432500</v>
      </c>
      <c r="CW151" s="159">
        <v>26432500</v>
      </c>
      <c r="CX151" s="159">
        <v>0</v>
      </c>
      <c r="CY151" s="159" t="s">
        <v>931</v>
      </c>
      <c r="CZ151" s="159">
        <v>26432500</v>
      </c>
      <c r="DA151" s="159">
        <v>57865000</v>
      </c>
      <c r="DB151" s="159">
        <v>31432500</v>
      </c>
      <c r="DC151" s="159">
        <v>0</v>
      </c>
      <c r="DD151" s="159">
        <v>0</v>
      </c>
      <c r="DE151" s="159">
        <v>0</v>
      </c>
      <c r="DF151" s="159">
        <v>0</v>
      </c>
      <c r="DG151" s="159">
        <v>0</v>
      </c>
      <c r="DH151" s="159">
        <v>0</v>
      </c>
      <c r="DI151" s="159">
        <v>0</v>
      </c>
      <c r="DJ151" s="159">
        <v>31432500</v>
      </c>
      <c r="DK151" s="159">
        <v>26432500</v>
      </c>
      <c r="DL151" s="159">
        <v>0</v>
      </c>
      <c r="DM151" s="159">
        <v>0</v>
      </c>
      <c r="DN151" s="159">
        <v>26432500</v>
      </c>
      <c r="DO151" s="159">
        <v>57865000</v>
      </c>
      <c r="DP151" s="159">
        <v>31432500</v>
      </c>
      <c r="DQ151" s="159">
        <v>0</v>
      </c>
      <c r="DR151" s="159">
        <v>0</v>
      </c>
      <c r="DS151" s="159">
        <v>0</v>
      </c>
      <c r="DT151" s="159">
        <v>0</v>
      </c>
      <c r="DU151" s="159">
        <v>0</v>
      </c>
      <c r="DV151" s="159">
        <v>0</v>
      </c>
      <c r="DW151" s="159">
        <v>0</v>
      </c>
      <c r="DX151" s="159">
        <v>31432500</v>
      </c>
      <c r="DY151" s="159">
        <v>26432500</v>
      </c>
      <c r="DZ151" s="159">
        <v>0</v>
      </c>
      <c r="EA151" s="159">
        <v>0</v>
      </c>
      <c r="EB151" s="159">
        <v>26432500</v>
      </c>
      <c r="EC151" s="159">
        <v>57865000</v>
      </c>
      <c r="ED151" s="159">
        <v>31432500</v>
      </c>
      <c r="EE151" s="159">
        <v>0</v>
      </c>
      <c r="EF151" s="159">
        <v>0</v>
      </c>
      <c r="EG151" s="159">
        <v>0</v>
      </c>
      <c r="EH151" s="159">
        <v>0</v>
      </c>
      <c r="EI151" s="159">
        <v>0</v>
      </c>
      <c r="EJ151" s="159">
        <v>0</v>
      </c>
      <c r="EK151" s="159">
        <v>0</v>
      </c>
      <c r="EL151" s="159">
        <v>31432500</v>
      </c>
      <c r="EM151" s="159">
        <v>26432500</v>
      </c>
      <c r="EN151" s="159">
        <v>0</v>
      </c>
      <c r="EO151" s="159">
        <v>0</v>
      </c>
      <c r="EP151" s="159">
        <v>26432500</v>
      </c>
      <c r="EQ151" s="159">
        <v>57865000</v>
      </c>
      <c r="ER151" s="159">
        <v>231460000</v>
      </c>
      <c r="ES151" s="159">
        <v>33048868</v>
      </c>
      <c r="ET151" s="159">
        <v>0</v>
      </c>
      <c r="EU151" s="159">
        <v>0</v>
      </c>
      <c r="EV151" s="159">
        <v>0</v>
      </c>
      <c r="EW151" s="159">
        <v>0</v>
      </c>
      <c r="EX151" s="159">
        <v>0</v>
      </c>
      <c r="EY151" s="159">
        <v>0</v>
      </c>
      <c r="EZ151" s="159">
        <v>0</v>
      </c>
      <c r="FA151" s="159">
        <v>33048868</v>
      </c>
      <c r="FB151" s="159">
        <v>26432500</v>
      </c>
      <c r="FC151" s="159">
        <v>0</v>
      </c>
      <c r="FD151" s="159">
        <v>0</v>
      </c>
      <c r="FE151" s="159">
        <v>26432500</v>
      </c>
      <c r="FF151" s="159">
        <v>59481368</v>
      </c>
      <c r="FG151" s="159">
        <v>33048868</v>
      </c>
      <c r="FH151" s="159">
        <v>0</v>
      </c>
      <c r="FI151" s="159">
        <v>0</v>
      </c>
      <c r="FJ151" s="159">
        <v>0</v>
      </c>
      <c r="FK151" s="159">
        <v>0</v>
      </c>
      <c r="FL151" s="159">
        <v>0</v>
      </c>
      <c r="FM151" s="159">
        <v>0</v>
      </c>
      <c r="FN151" s="159">
        <v>0</v>
      </c>
      <c r="FO151" s="159">
        <v>33048868</v>
      </c>
      <c r="FP151" s="159">
        <v>26432500</v>
      </c>
      <c r="FQ151" s="159">
        <v>0</v>
      </c>
      <c r="FR151" s="159">
        <v>0</v>
      </c>
      <c r="FS151" s="159">
        <v>26432500</v>
      </c>
      <c r="FT151" s="159">
        <v>59481368</v>
      </c>
      <c r="FU151" s="159">
        <v>33048868</v>
      </c>
      <c r="FV151" s="159">
        <v>0</v>
      </c>
      <c r="FW151" s="159">
        <v>0</v>
      </c>
      <c r="FX151" s="159">
        <v>0</v>
      </c>
      <c r="FY151" s="159">
        <v>0</v>
      </c>
      <c r="FZ151" s="159">
        <v>0</v>
      </c>
      <c r="GA151" s="159">
        <v>0</v>
      </c>
      <c r="GB151" s="159">
        <v>0</v>
      </c>
      <c r="GC151" s="159">
        <v>33048868</v>
      </c>
      <c r="GD151" s="159">
        <v>26432500</v>
      </c>
      <c r="GE151" s="159">
        <v>0</v>
      </c>
      <c r="GF151" s="159">
        <v>0</v>
      </c>
      <c r="GG151" s="159">
        <v>26432500</v>
      </c>
      <c r="GH151" s="159">
        <v>59481368</v>
      </c>
      <c r="GI151" s="159">
        <v>33048868</v>
      </c>
      <c r="GJ151" s="159">
        <v>0</v>
      </c>
      <c r="GK151" s="159">
        <v>0</v>
      </c>
      <c r="GL151" s="159">
        <v>0</v>
      </c>
      <c r="GM151" s="159">
        <v>0</v>
      </c>
      <c r="GN151" s="159">
        <v>0</v>
      </c>
      <c r="GO151" s="159">
        <v>0</v>
      </c>
      <c r="GP151" s="159">
        <v>0</v>
      </c>
      <c r="GQ151" s="159">
        <v>33048868</v>
      </c>
      <c r="GR151" s="159">
        <v>26432500</v>
      </c>
      <c r="GS151" s="159">
        <v>0</v>
      </c>
      <c r="GT151" s="159">
        <v>0</v>
      </c>
      <c r="GU151" s="159">
        <v>26432500</v>
      </c>
      <c r="GV151" s="159">
        <v>59481368</v>
      </c>
      <c r="GW151" s="159">
        <v>237925472</v>
      </c>
      <c r="GX151" s="160">
        <v>912305472</v>
      </c>
    </row>
    <row r="152" spans="1:206">
      <c r="A152" s="156">
        <v>350204600</v>
      </c>
      <c r="B152" s="156" t="s">
        <v>1422</v>
      </c>
      <c r="C152" s="157">
        <v>146</v>
      </c>
      <c r="D152" s="158" t="str">
        <f>_xlfn.XLOOKUP(C152,'[1]Estrategico f'!B:B,'[1]Estrategico f'!U:U,"",0)</f>
        <v>Campañas realizadas (Promoción Turistica)</v>
      </c>
      <c r="E152" s="158" t="str">
        <f>_xlfn.XLOOKUP(C152,'[1]Estrategico f'!B:B,'[1]Estrategico f'!V:V,"",0)</f>
        <v>Campañas para la promoción turística de Boyacá</v>
      </c>
      <c r="F152" s="159">
        <v>252757250</v>
      </c>
      <c r="G152" s="159">
        <v>0</v>
      </c>
      <c r="H152" s="159">
        <v>0</v>
      </c>
      <c r="I152" s="159">
        <v>0</v>
      </c>
      <c r="J152" s="159">
        <v>0</v>
      </c>
      <c r="K152" s="159">
        <v>0</v>
      </c>
      <c r="L152" s="159">
        <v>0</v>
      </c>
      <c r="M152" s="159">
        <v>0</v>
      </c>
      <c r="N152" s="159">
        <v>252757250</v>
      </c>
      <c r="O152" s="159">
        <v>650000000</v>
      </c>
      <c r="P152" s="159">
        <v>300000000</v>
      </c>
      <c r="Q152" s="159">
        <v>0</v>
      </c>
      <c r="R152" s="159">
        <v>950000000</v>
      </c>
      <c r="S152" s="159">
        <v>1202757250</v>
      </c>
      <c r="T152" s="159">
        <v>252757250</v>
      </c>
      <c r="U152" s="159">
        <v>0</v>
      </c>
      <c r="V152" s="159">
        <v>0</v>
      </c>
      <c r="W152" s="159">
        <v>0</v>
      </c>
      <c r="X152" s="159">
        <v>0</v>
      </c>
      <c r="Y152" s="159">
        <v>0</v>
      </c>
      <c r="Z152" s="159">
        <v>0</v>
      </c>
      <c r="AA152" s="159">
        <v>0</v>
      </c>
      <c r="AB152" s="159">
        <v>252757250</v>
      </c>
      <c r="AC152" s="159">
        <v>650000000</v>
      </c>
      <c r="AD152" s="159">
        <v>300000000</v>
      </c>
      <c r="AE152" s="159">
        <v>0</v>
      </c>
      <c r="AF152" s="159">
        <v>950000000</v>
      </c>
      <c r="AG152" s="159">
        <v>1202757250</v>
      </c>
      <c r="AH152" s="159">
        <v>2405514500</v>
      </c>
      <c r="AI152" s="159">
        <v>131016460</v>
      </c>
      <c r="AJ152" s="159">
        <v>0</v>
      </c>
      <c r="AK152" s="159">
        <v>0</v>
      </c>
      <c r="AL152" s="159">
        <v>0</v>
      </c>
      <c r="AM152" s="159">
        <v>0</v>
      </c>
      <c r="AN152" s="159">
        <v>0</v>
      </c>
      <c r="AO152" s="159">
        <v>0</v>
      </c>
      <c r="AP152" s="159">
        <v>0</v>
      </c>
      <c r="AQ152" s="159">
        <v>131016460</v>
      </c>
      <c r="AR152" s="159">
        <v>0</v>
      </c>
      <c r="AS152" s="159">
        <v>0</v>
      </c>
      <c r="AT152" s="159">
        <v>0</v>
      </c>
      <c r="AU152" s="159">
        <v>0</v>
      </c>
      <c r="AV152" s="159">
        <v>131016460</v>
      </c>
      <c r="AW152" s="159">
        <v>131016460</v>
      </c>
      <c r="AX152" s="159">
        <v>0</v>
      </c>
      <c r="AY152" s="159">
        <v>0</v>
      </c>
      <c r="AZ152" s="159">
        <v>0</v>
      </c>
      <c r="BA152" s="159">
        <v>0</v>
      </c>
      <c r="BB152" s="159">
        <v>0</v>
      </c>
      <c r="BC152" s="159">
        <v>0</v>
      </c>
      <c r="BD152" s="159">
        <v>0</v>
      </c>
      <c r="BE152" s="159">
        <v>131016460</v>
      </c>
      <c r="BF152" s="159">
        <v>100000000</v>
      </c>
      <c r="BG152" s="159">
        <v>100000000</v>
      </c>
      <c r="BH152" s="159">
        <v>0</v>
      </c>
      <c r="BI152" s="159">
        <v>200000000</v>
      </c>
      <c r="BJ152" s="159">
        <v>331016460</v>
      </c>
      <c r="BK152" s="159">
        <v>131016460</v>
      </c>
      <c r="BL152" s="159">
        <v>0</v>
      </c>
      <c r="BM152" s="159">
        <v>0</v>
      </c>
      <c r="BN152" s="159">
        <v>0</v>
      </c>
      <c r="BO152" s="159">
        <v>0</v>
      </c>
      <c r="BP152" s="159">
        <v>0</v>
      </c>
      <c r="BQ152" s="159">
        <v>0</v>
      </c>
      <c r="BR152" s="159">
        <v>0</v>
      </c>
      <c r="BS152" s="159">
        <v>131016460</v>
      </c>
      <c r="BT152" s="159">
        <v>100000000</v>
      </c>
      <c r="BU152" s="159">
        <v>100000000</v>
      </c>
      <c r="BV152" s="159">
        <v>0</v>
      </c>
      <c r="BW152" s="159">
        <v>200000000</v>
      </c>
      <c r="BX152" s="159">
        <v>331016460</v>
      </c>
      <c r="BY152" s="159">
        <v>131016460</v>
      </c>
      <c r="BZ152" s="159">
        <v>0</v>
      </c>
      <c r="CA152" s="159">
        <v>0</v>
      </c>
      <c r="CB152" s="159">
        <v>0</v>
      </c>
      <c r="CC152" s="159">
        <v>0</v>
      </c>
      <c r="CD152" s="159">
        <v>0</v>
      </c>
      <c r="CE152" s="159">
        <v>0</v>
      </c>
      <c r="CF152" s="159">
        <v>0</v>
      </c>
      <c r="CG152" s="159">
        <v>131016460</v>
      </c>
      <c r="CH152" s="159">
        <v>100000000</v>
      </c>
      <c r="CI152" s="159">
        <v>100000000</v>
      </c>
      <c r="CJ152" s="159">
        <v>0</v>
      </c>
      <c r="CK152" s="159">
        <v>200000000</v>
      </c>
      <c r="CL152" s="159">
        <v>331016460</v>
      </c>
      <c r="CM152" s="159">
        <v>1124065840</v>
      </c>
      <c r="CN152" s="159">
        <v>136118106</v>
      </c>
      <c r="CO152" s="159">
        <v>0</v>
      </c>
      <c r="CP152" s="159">
        <v>0</v>
      </c>
      <c r="CQ152" s="159">
        <v>0</v>
      </c>
      <c r="CR152" s="159">
        <v>0</v>
      </c>
      <c r="CS152" s="159">
        <v>0</v>
      </c>
      <c r="CT152" s="159">
        <v>0</v>
      </c>
      <c r="CU152" s="159">
        <v>0</v>
      </c>
      <c r="CV152" s="159">
        <v>136118106</v>
      </c>
      <c r="CW152" s="159">
        <v>77500000</v>
      </c>
      <c r="CX152" s="159">
        <v>0</v>
      </c>
      <c r="CY152" s="159" t="s">
        <v>931</v>
      </c>
      <c r="CZ152" s="159">
        <v>77500000</v>
      </c>
      <c r="DA152" s="159">
        <v>213618106</v>
      </c>
      <c r="DB152" s="159">
        <v>136118106</v>
      </c>
      <c r="DC152" s="159">
        <v>0</v>
      </c>
      <c r="DD152" s="159">
        <v>0</v>
      </c>
      <c r="DE152" s="159">
        <v>0</v>
      </c>
      <c r="DF152" s="159">
        <v>0</v>
      </c>
      <c r="DG152" s="159">
        <v>0</v>
      </c>
      <c r="DH152" s="159">
        <v>0</v>
      </c>
      <c r="DI152" s="159">
        <v>0</v>
      </c>
      <c r="DJ152" s="159">
        <v>136118106</v>
      </c>
      <c r="DK152" s="159">
        <v>77500000</v>
      </c>
      <c r="DL152" s="159">
        <v>0</v>
      </c>
      <c r="DM152" s="159">
        <v>0</v>
      </c>
      <c r="DN152" s="159">
        <v>77500000</v>
      </c>
      <c r="DO152" s="159">
        <v>213618106</v>
      </c>
      <c r="DP152" s="159">
        <v>136118106</v>
      </c>
      <c r="DQ152" s="159">
        <v>0</v>
      </c>
      <c r="DR152" s="159">
        <v>0</v>
      </c>
      <c r="DS152" s="159">
        <v>0</v>
      </c>
      <c r="DT152" s="159">
        <v>0</v>
      </c>
      <c r="DU152" s="159">
        <v>0</v>
      </c>
      <c r="DV152" s="159">
        <v>0</v>
      </c>
      <c r="DW152" s="159">
        <v>0</v>
      </c>
      <c r="DX152" s="159">
        <v>136118106</v>
      </c>
      <c r="DY152" s="159">
        <v>77500000</v>
      </c>
      <c r="DZ152" s="159">
        <v>0</v>
      </c>
      <c r="EA152" s="159">
        <v>0</v>
      </c>
      <c r="EB152" s="159">
        <v>77500000</v>
      </c>
      <c r="EC152" s="159">
        <v>213618106</v>
      </c>
      <c r="ED152" s="159">
        <v>136118106</v>
      </c>
      <c r="EE152" s="159">
        <v>0</v>
      </c>
      <c r="EF152" s="159">
        <v>0</v>
      </c>
      <c r="EG152" s="159">
        <v>0</v>
      </c>
      <c r="EH152" s="159">
        <v>0</v>
      </c>
      <c r="EI152" s="159">
        <v>0</v>
      </c>
      <c r="EJ152" s="159">
        <v>0</v>
      </c>
      <c r="EK152" s="159">
        <v>0</v>
      </c>
      <c r="EL152" s="159">
        <v>136118106</v>
      </c>
      <c r="EM152" s="159">
        <v>77500000</v>
      </c>
      <c r="EN152" s="159">
        <v>0</v>
      </c>
      <c r="EO152" s="159">
        <v>0</v>
      </c>
      <c r="EP152" s="159">
        <v>77500000</v>
      </c>
      <c r="EQ152" s="159">
        <v>213618106</v>
      </c>
      <c r="ER152" s="159">
        <v>854472424</v>
      </c>
      <c r="ES152" s="159">
        <v>141729917</v>
      </c>
      <c r="ET152" s="159">
        <v>0</v>
      </c>
      <c r="EU152" s="159">
        <v>0</v>
      </c>
      <c r="EV152" s="159">
        <v>0</v>
      </c>
      <c r="EW152" s="159">
        <v>0</v>
      </c>
      <c r="EX152" s="159">
        <v>0</v>
      </c>
      <c r="EY152" s="159">
        <v>0</v>
      </c>
      <c r="EZ152" s="159">
        <v>0</v>
      </c>
      <c r="FA152" s="159">
        <v>141729917</v>
      </c>
      <c r="FB152" s="159">
        <v>82500000</v>
      </c>
      <c r="FC152" s="159">
        <v>0</v>
      </c>
      <c r="FD152" s="159">
        <v>0</v>
      </c>
      <c r="FE152" s="159">
        <v>82500000</v>
      </c>
      <c r="FF152" s="159">
        <v>224229917</v>
      </c>
      <c r="FG152" s="159">
        <v>141729917</v>
      </c>
      <c r="FH152" s="159">
        <v>0</v>
      </c>
      <c r="FI152" s="159">
        <v>0</v>
      </c>
      <c r="FJ152" s="159">
        <v>0</v>
      </c>
      <c r="FK152" s="159">
        <v>0</v>
      </c>
      <c r="FL152" s="159">
        <v>0</v>
      </c>
      <c r="FM152" s="159">
        <v>0</v>
      </c>
      <c r="FN152" s="159">
        <v>0</v>
      </c>
      <c r="FO152" s="159">
        <v>141729917</v>
      </c>
      <c r="FP152" s="159">
        <v>82500000</v>
      </c>
      <c r="FQ152" s="159">
        <v>0</v>
      </c>
      <c r="FR152" s="159">
        <v>0</v>
      </c>
      <c r="FS152" s="159">
        <v>82500000</v>
      </c>
      <c r="FT152" s="159">
        <v>224229917</v>
      </c>
      <c r="FU152" s="159">
        <v>141729917</v>
      </c>
      <c r="FV152" s="159">
        <v>0</v>
      </c>
      <c r="FW152" s="159">
        <v>0</v>
      </c>
      <c r="FX152" s="159">
        <v>0</v>
      </c>
      <c r="FY152" s="159">
        <v>0</v>
      </c>
      <c r="FZ152" s="159">
        <v>0</v>
      </c>
      <c r="GA152" s="159">
        <v>0</v>
      </c>
      <c r="GB152" s="159">
        <v>0</v>
      </c>
      <c r="GC152" s="159">
        <v>141729917</v>
      </c>
      <c r="GD152" s="159">
        <v>82500000</v>
      </c>
      <c r="GE152" s="159">
        <v>0</v>
      </c>
      <c r="GF152" s="159">
        <v>0</v>
      </c>
      <c r="GG152" s="159">
        <v>82500000</v>
      </c>
      <c r="GH152" s="159">
        <v>224229917</v>
      </c>
      <c r="GI152" s="159">
        <v>141729916</v>
      </c>
      <c r="GJ152" s="159">
        <v>0</v>
      </c>
      <c r="GK152" s="159">
        <v>0</v>
      </c>
      <c r="GL152" s="159">
        <v>0</v>
      </c>
      <c r="GM152" s="159">
        <v>0</v>
      </c>
      <c r="GN152" s="159">
        <v>0</v>
      </c>
      <c r="GO152" s="159">
        <v>0</v>
      </c>
      <c r="GP152" s="159">
        <v>0</v>
      </c>
      <c r="GQ152" s="159">
        <v>141729916</v>
      </c>
      <c r="GR152" s="159">
        <v>82500000</v>
      </c>
      <c r="GS152" s="159">
        <v>0</v>
      </c>
      <c r="GT152" s="159">
        <v>0</v>
      </c>
      <c r="GU152" s="159">
        <v>82500000</v>
      </c>
      <c r="GV152" s="159">
        <v>224229916</v>
      </c>
      <c r="GW152" s="159">
        <v>896919667</v>
      </c>
      <c r="GX152" s="160">
        <v>5280972431</v>
      </c>
    </row>
    <row r="153" spans="1:206" ht="28.8">
      <c r="A153" s="156">
        <v>350204602</v>
      </c>
      <c r="B153" s="156" t="s">
        <v>1422</v>
      </c>
      <c r="C153" s="157">
        <v>147</v>
      </c>
      <c r="D153" s="158" t="str">
        <f>_xlfn.XLOOKUP(C153,'[1]Estrategico f'!B:B,'[1]Estrategico f'!U:U,"",0)</f>
        <v>Eventos de promoción realizados</v>
      </c>
      <c r="E153" s="158" t="str">
        <f>_xlfn.XLOOKUP(C153,'[1]Estrategico f'!B:B,'[1]Estrategico f'!V:V,"",0)</f>
        <v>Participación en ferias y eventos de carácter turístico nacional e internacional</v>
      </c>
      <c r="F153" s="159">
        <v>186622700</v>
      </c>
      <c r="G153" s="159">
        <v>0</v>
      </c>
      <c r="H153" s="159">
        <v>0</v>
      </c>
      <c r="I153" s="159">
        <v>0</v>
      </c>
      <c r="J153" s="159">
        <v>0</v>
      </c>
      <c r="K153" s="159">
        <v>0</v>
      </c>
      <c r="L153" s="159">
        <v>0</v>
      </c>
      <c r="M153" s="159">
        <v>0</v>
      </c>
      <c r="N153" s="159">
        <v>186622700</v>
      </c>
      <c r="O153" s="159">
        <v>50000000</v>
      </c>
      <c r="P153" s="159">
        <v>0</v>
      </c>
      <c r="Q153" s="159">
        <v>0</v>
      </c>
      <c r="R153" s="159">
        <v>50000000</v>
      </c>
      <c r="S153" s="159">
        <v>236622700</v>
      </c>
      <c r="T153" s="159">
        <v>186622700</v>
      </c>
      <c r="U153" s="159">
        <v>0</v>
      </c>
      <c r="V153" s="159">
        <v>0</v>
      </c>
      <c r="W153" s="159">
        <v>0</v>
      </c>
      <c r="X153" s="159">
        <v>0</v>
      </c>
      <c r="Y153" s="159">
        <v>0</v>
      </c>
      <c r="Z153" s="159">
        <v>0</v>
      </c>
      <c r="AA153" s="159">
        <v>0</v>
      </c>
      <c r="AB153" s="159">
        <v>186622700</v>
      </c>
      <c r="AC153" s="159">
        <v>50000000</v>
      </c>
      <c r="AD153" s="159">
        <v>0</v>
      </c>
      <c r="AE153" s="159">
        <v>0</v>
      </c>
      <c r="AF153" s="159">
        <v>50000000</v>
      </c>
      <c r="AG153" s="159">
        <v>236622700</v>
      </c>
      <c r="AH153" s="159">
        <v>473245400</v>
      </c>
      <c r="AI153" s="159">
        <v>94142760</v>
      </c>
      <c r="AJ153" s="159">
        <v>0</v>
      </c>
      <c r="AK153" s="159">
        <v>0</v>
      </c>
      <c r="AL153" s="159">
        <v>0</v>
      </c>
      <c r="AM153" s="159">
        <v>0</v>
      </c>
      <c r="AN153" s="159">
        <v>0</v>
      </c>
      <c r="AO153" s="159">
        <v>0</v>
      </c>
      <c r="AP153" s="159">
        <v>0</v>
      </c>
      <c r="AQ153" s="159">
        <v>94142760</v>
      </c>
      <c r="AR153" s="159">
        <v>0</v>
      </c>
      <c r="AS153" s="159">
        <v>0</v>
      </c>
      <c r="AT153" s="159">
        <v>0</v>
      </c>
      <c r="AU153" s="159">
        <v>0</v>
      </c>
      <c r="AV153" s="159">
        <v>94142760</v>
      </c>
      <c r="AW153" s="159">
        <v>94142760</v>
      </c>
      <c r="AX153" s="159">
        <v>0</v>
      </c>
      <c r="AY153" s="159">
        <v>0</v>
      </c>
      <c r="AZ153" s="159">
        <v>0</v>
      </c>
      <c r="BA153" s="159">
        <v>0</v>
      </c>
      <c r="BB153" s="159">
        <v>0</v>
      </c>
      <c r="BC153" s="159">
        <v>0</v>
      </c>
      <c r="BD153" s="159">
        <v>0</v>
      </c>
      <c r="BE153" s="159">
        <v>94142760</v>
      </c>
      <c r="BF153" s="159">
        <v>70000000</v>
      </c>
      <c r="BG153" s="159">
        <v>0</v>
      </c>
      <c r="BH153" s="159">
        <v>0</v>
      </c>
      <c r="BI153" s="159">
        <v>70000000</v>
      </c>
      <c r="BJ153" s="159">
        <v>164142760</v>
      </c>
      <c r="BK153" s="159">
        <v>94142760</v>
      </c>
      <c r="BL153" s="159">
        <v>0</v>
      </c>
      <c r="BM153" s="159">
        <v>0</v>
      </c>
      <c r="BN153" s="159">
        <v>0</v>
      </c>
      <c r="BO153" s="159">
        <v>0</v>
      </c>
      <c r="BP153" s="159">
        <v>0</v>
      </c>
      <c r="BQ153" s="159">
        <v>0</v>
      </c>
      <c r="BR153" s="159">
        <v>0</v>
      </c>
      <c r="BS153" s="159">
        <v>94142760</v>
      </c>
      <c r="BT153" s="159">
        <v>70000000</v>
      </c>
      <c r="BU153" s="159">
        <v>0</v>
      </c>
      <c r="BV153" s="159">
        <v>0</v>
      </c>
      <c r="BW153" s="159">
        <v>70000000</v>
      </c>
      <c r="BX153" s="159">
        <v>164142760</v>
      </c>
      <c r="BY153" s="159">
        <v>94142760</v>
      </c>
      <c r="BZ153" s="159">
        <v>0</v>
      </c>
      <c r="CA153" s="159">
        <v>0</v>
      </c>
      <c r="CB153" s="159">
        <v>0</v>
      </c>
      <c r="CC153" s="159">
        <v>0</v>
      </c>
      <c r="CD153" s="159">
        <v>0</v>
      </c>
      <c r="CE153" s="159">
        <v>0</v>
      </c>
      <c r="CF153" s="159">
        <v>0</v>
      </c>
      <c r="CG153" s="159">
        <v>94142760</v>
      </c>
      <c r="CH153" s="159">
        <v>70000000</v>
      </c>
      <c r="CI153" s="159">
        <v>0</v>
      </c>
      <c r="CJ153" s="159">
        <v>0</v>
      </c>
      <c r="CK153" s="159">
        <v>70000000</v>
      </c>
      <c r="CL153" s="159">
        <v>164142760</v>
      </c>
      <c r="CM153" s="159">
        <v>586571040</v>
      </c>
      <c r="CN153" s="159">
        <v>95057036</v>
      </c>
      <c r="CO153" s="159">
        <v>0</v>
      </c>
      <c r="CP153" s="159">
        <v>0</v>
      </c>
      <c r="CQ153" s="159">
        <v>0</v>
      </c>
      <c r="CR153" s="159">
        <v>0</v>
      </c>
      <c r="CS153" s="159">
        <v>0</v>
      </c>
      <c r="CT153" s="159">
        <v>0</v>
      </c>
      <c r="CU153" s="159">
        <v>0</v>
      </c>
      <c r="CV153" s="159">
        <v>95057036</v>
      </c>
      <c r="CW153" s="159">
        <v>55000000</v>
      </c>
      <c r="CX153" s="159">
        <v>0</v>
      </c>
      <c r="CY153" s="159" t="s">
        <v>931</v>
      </c>
      <c r="CZ153" s="159">
        <v>55000000</v>
      </c>
      <c r="DA153" s="159">
        <v>150057036</v>
      </c>
      <c r="DB153" s="159">
        <v>95057036</v>
      </c>
      <c r="DC153" s="159">
        <v>0</v>
      </c>
      <c r="DD153" s="159">
        <v>0</v>
      </c>
      <c r="DE153" s="159">
        <v>0</v>
      </c>
      <c r="DF153" s="159">
        <v>0</v>
      </c>
      <c r="DG153" s="159">
        <v>0</v>
      </c>
      <c r="DH153" s="159">
        <v>0</v>
      </c>
      <c r="DI153" s="159">
        <v>0</v>
      </c>
      <c r="DJ153" s="159">
        <v>95057036</v>
      </c>
      <c r="DK153" s="159">
        <v>55000000</v>
      </c>
      <c r="DL153" s="159">
        <v>0</v>
      </c>
      <c r="DM153" s="159">
        <v>0</v>
      </c>
      <c r="DN153" s="159">
        <v>55000000</v>
      </c>
      <c r="DO153" s="159">
        <v>150057036</v>
      </c>
      <c r="DP153" s="159">
        <v>95057036</v>
      </c>
      <c r="DQ153" s="159">
        <v>0</v>
      </c>
      <c r="DR153" s="159">
        <v>0</v>
      </c>
      <c r="DS153" s="159">
        <v>0</v>
      </c>
      <c r="DT153" s="159">
        <v>0</v>
      </c>
      <c r="DU153" s="159">
        <v>0</v>
      </c>
      <c r="DV153" s="159">
        <v>0</v>
      </c>
      <c r="DW153" s="159">
        <v>0</v>
      </c>
      <c r="DX153" s="159">
        <v>95057036</v>
      </c>
      <c r="DY153" s="159">
        <v>55000000</v>
      </c>
      <c r="DZ153" s="159">
        <v>0</v>
      </c>
      <c r="EA153" s="159">
        <v>0</v>
      </c>
      <c r="EB153" s="159">
        <v>55000000</v>
      </c>
      <c r="EC153" s="159">
        <v>150057036</v>
      </c>
      <c r="ED153" s="159">
        <v>95057036</v>
      </c>
      <c r="EE153" s="159">
        <v>0</v>
      </c>
      <c r="EF153" s="159">
        <v>0</v>
      </c>
      <c r="EG153" s="159">
        <v>0</v>
      </c>
      <c r="EH153" s="159">
        <v>0</v>
      </c>
      <c r="EI153" s="159">
        <v>0</v>
      </c>
      <c r="EJ153" s="159">
        <v>0</v>
      </c>
      <c r="EK153" s="159">
        <v>0</v>
      </c>
      <c r="EL153" s="159">
        <v>95057036</v>
      </c>
      <c r="EM153" s="159">
        <v>55000000</v>
      </c>
      <c r="EN153" s="159">
        <v>0</v>
      </c>
      <c r="EO153" s="159">
        <v>0</v>
      </c>
      <c r="EP153" s="159">
        <v>55000000</v>
      </c>
      <c r="EQ153" s="159">
        <v>150057036</v>
      </c>
      <c r="ER153" s="159">
        <v>600228144</v>
      </c>
      <c r="ES153" s="159">
        <v>96062739</v>
      </c>
      <c r="ET153" s="159">
        <v>0</v>
      </c>
      <c r="EU153" s="159">
        <v>0</v>
      </c>
      <c r="EV153" s="159">
        <v>0</v>
      </c>
      <c r="EW153" s="159">
        <v>0</v>
      </c>
      <c r="EX153" s="159">
        <v>0</v>
      </c>
      <c r="EY153" s="159">
        <v>0</v>
      </c>
      <c r="EZ153" s="159">
        <v>0</v>
      </c>
      <c r="FA153" s="159">
        <v>96062739</v>
      </c>
      <c r="FB153" s="159">
        <v>57500000</v>
      </c>
      <c r="FC153" s="159">
        <v>0</v>
      </c>
      <c r="FD153" s="159">
        <v>0</v>
      </c>
      <c r="FE153" s="159">
        <v>57500000</v>
      </c>
      <c r="FF153" s="159">
        <v>153562739</v>
      </c>
      <c r="FG153" s="159">
        <v>96062739</v>
      </c>
      <c r="FH153" s="159">
        <v>0</v>
      </c>
      <c r="FI153" s="159">
        <v>0</v>
      </c>
      <c r="FJ153" s="159">
        <v>0</v>
      </c>
      <c r="FK153" s="159">
        <v>0</v>
      </c>
      <c r="FL153" s="159">
        <v>0</v>
      </c>
      <c r="FM153" s="159">
        <v>0</v>
      </c>
      <c r="FN153" s="159">
        <v>0</v>
      </c>
      <c r="FO153" s="159">
        <v>96062739</v>
      </c>
      <c r="FP153" s="159">
        <v>57500000</v>
      </c>
      <c r="FQ153" s="159">
        <v>0</v>
      </c>
      <c r="FR153" s="159">
        <v>0</v>
      </c>
      <c r="FS153" s="159">
        <v>57500000</v>
      </c>
      <c r="FT153" s="159">
        <v>153562739</v>
      </c>
      <c r="FU153" s="159">
        <v>96062739</v>
      </c>
      <c r="FV153" s="159">
        <v>0</v>
      </c>
      <c r="FW153" s="159">
        <v>0</v>
      </c>
      <c r="FX153" s="159">
        <v>0</v>
      </c>
      <c r="FY153" s="159">
        <v>0</v>
      </c>
      <c r="FZ153" s="159">
        <v>0</v>
      </c>
      <c r="GA153" s="159">
        <v>0</v>
      </c>
      <c r="GB153" s="159">
        <v>0</v>
      </c>
      <c r="GC153" s="159">
        <v>96062739</v>
      </c>
      <c r="GD153" s="159">
        <v>57500000</v>
      </c>
      <c r="GE153" s="159">
        <v>0</v>
      </c>
      <c r="GF153" s="159">
        <v>0</v>
      </c>
      <c r="GG153" s="159">
        <v>57500000</v>
      </c>
      <c r="GH153" s="159">
        <v>153562739</v>
      </c>
      <c r="GI153" s="159">
        <v>96062742</v>
      </c>
      <c r="GJ153" s="159">
        <v>0</v>
      </c>
      <c r="GK153" s="159">
        <v>0</v>
      </c>
      <c r="GL153" s="159">
        <v>0</v>
      </c>
      <c r="GM153" s="159">
        <v>0</v>
      </c>
      <c r="GN153" s="159">
        <v>0</v>
      </c>
      <c r="GO153" s="159">
        <v>0</v>
      </c>
      <c r="GP153" s="159">
        <v>0</v>
      </c>
      <c r="GQ153" s="159">
        <v>96062742</v>
      </c>
      <c r="GR153" s="159">
        <v>57500000</v>
      </c>
      <c r="GS153" s="159">
        <v>0</v>
      </c>
      <c r="GT153" s="159">
        <v>0</v>
      </c>
      <c r="GU153" s="159">
        <v>57500000</v>
      </c>
      <c r="GV153" s="159">
        <v>153562742</v>
      </c>
      <c r="GW153" s="159">
        <v>614250959</v>
      </c>
      <c r="GX153" s="160">
        <v>2274295543</v>
      </c>
    </row>
    <row r="154" spans="1:206" ht="43.2">
      <c r="A154" s="156">
        <v>350202200</v>
      </c>
      <c r="B154" s="156" t="s">
        <v>1394</v>
      </c>
      <c r="C154" s="157">
        <v>148</v>
      </c>
      <c r="D154" s="158" t="str">
        <f>_xlfn.XLOOKUP(C154,'[1]Estrategico f'!B:B,'[1]Estrategico f'!U:U,"",0)</f>
        <v>Empresas asistidas técnicamente:(Rutas de exportación).</v>
      </c>
      <c r="E154" s="158" t="str">
        <f>_xlfn.XLOOKUP(C154,'[1]Estrategico f'!B:B,'[1]Estrategico f'!V:V,"",0)</f>
        <v>Ruta exportadora, misiones internacionales, macrorruedas, operación de la SCI y la 
agencia de cooperación internacional</v>
      </c>
      <c r="F154" s="159">
        <v>43865000</v>
      </c>
      <c r="G154" s="159">
        <v>0</v>
      </c>
      <c r="H154" s="159">
        <v>0</v>
      </c>
      <c r="I154" s="159">
        <v>0</v>
      </c>
      <c r="J154" s="159">
        <v>0</v>
      </c>
      <c r="K154" s="159">
        <v>0</v>
      </c>
      <c r="L154" s="159">
        <v>0</v>
      </c>
      <c r="M154" s="159">
        <v>0</v>
      </c>
      <c r="N154" s="159">
        <v>43865000</v>
      </c>
      <c r="O154" s="159">
        <v>43865000</v>
      </c>
      <c r="P154" s="159">
        <v>0</v>
      </c>
      <c r="Q154" s="159">
        <v>240000000</v>
      </c>
      <c r="R154" s="159">
        <v>283865000</v>
      </c>
      <c r="S154" s="159">
        <v>327730000</v>
      </c>
      <c r="T154" s="159">
        <v>43865000</v>
      </c>
      <c r="U154" s="159">
        <v>0</v>
      </c>
      <c r="V154" s="159">
        <v>0</v>
      </c>
      <c r="W154" s="159">
        <v>0</v>
      </c>
      <c r="X154" s="159">
        <v>0</v>
      </c>
      <c r="Y154" s="159">
        <v>0</v>
      </c>
      <c r="Z154" s="159">
        <v>0</v>
      </c>
      <c r="AA154" s="159">
        <v>0</v>
      </c>
      <c r="AB154" s="159">
        <v>43865000</v>
      </c>
      <c r="AC154" s="159">
        <v>43865000</v>
      </c>
      <c r="AD154" s="159">
        <v>0</v>
      </c>
      <c r="AE154" s="159">
        <v>240000000</v>
      </c>
      <c r="AF154" s="159">
        <v>283865000</v>
      </c>
      <c r="AG154" s="159">
        <v>327730000</v>
      </c>
      <c r="AH154" s="159">
        <v>655460000</v>
      </c>
      <c r="AI154" s="159">
        <v>0</v>
      </c>
      <c r="AJ154" s="159">
        <v>0</v>
      </c>
      <c r="AK154" s="159">
        <v>0</v>
      </c>
      <c r="AL154" s="159">
        <v>0</v>
      </c>
      <c r="AM154" s="159">
        <v>0</v>
      </c>
      <c r="AN154" s="159">
        <v>0</v>
      </c>
      <c r="AO154" s="159">
        <v>0</v>
      </c>
      <c r="AP154" s="159">
        <v>0</v>
      </c>
      <c r="AQ154" s="159">
        <v>0</v>
      </c>
      <c r="AR154" s="159">
        <v>0</v>
      </c>
      <c r="AS154" s="159">
        <v>0</v>
      </c>
      <c r="AT154" s="159">
        <v>0</v>
      </c>
      <c r="AU154" s="159">
        <v>0</v>
      </c>
      <c r="AV154" s="159">
        <v>0</v>
      </c>
      <c r="AW154" s="159">
        <v>25244000</v>
      </c>
      <c r="AX154" s="159">
        <v>0</v>
      </c>
      <c r="AY154" s="159">
        <v>0</v>
      </c>
      <c r="AZ154" s="159">
        <v>0</v>
      </c>
      <c r="BA154" s="159">
        <v>0</v>
      </c>
      <c r="BB154" s="159">
        <v>0</v>
      </c>
      <c r="BC154" s="159">
        <v>0</v>
      </c>
      <c r="BD154" s="159">
        <v>0</v>
      </c>
      <c r="BE154" s="159">
        <v>25244000</v>
      </c>
      <c r="BF154" s="159">
        <v>25244000</v>
      </c>
      <c r="BG154" s="159">
        <v>0</v>
      </c>
      <c r="BH154" s="159">
        <v>0</v>
      </c>
      <c r="BI154" s="159">
        <v>25244000</v>
      </c>
      <c r="BJ154" s="159">
        <v>50488000</v>
      </c>
      <c r="BK154" s="159">
        <v>25244000</v>
      </c>
      <c r="BL154" s="159">
        <v>0</v>
      </c>
      <c r="BM154" s="159">
        <v>0</v>
      </c>
      <c r="BN154" s="159">
        <v>0</v>
      </c>
      <c r="BO154" s="159">
        <v>0</v>
      </c>
      <c r="BP154" s="159">
        <v>0</v>
      </c>
      <c r="BQ154" s="159">
        <v>0</v>
      </c>
      <c r="BR154" s="159">
        <v>0</v>
      </c>
      <c r="BS154" s="159">
        <v>25244000</v>
      </c>
      <c r="BT154" s="159">
        <v>25244000</v>
      </c>
      <c r="BU154" s="159">
        <v>0</v>
      </c>
      <c r="BV154" s="159">
        <v>240000000</v>
      </c>
      <c r="BW154" s="159">
        <v>265244000</v>
      </c>
      <c r="BX154" s="159">
        <v>290488000</v>
      </c>
      <c r="BY154" s="159">
        <v>25242000</v>
      </c>
      <c r="BZ154" s="159">
        <v>0</v>
      </c>
      <c r="CA154" s="159">
        <v>0</v>
      </c>
      <c r="CB154" s="159">
        <v>0</v>
      </c>
      <c r="CC154" s="159">
        <v>0</v>
      </c>
      <c r="CD154" s="159">
        <v>0</v>
      </c>
      <c r="CE154" s="159">
        <v>0</v>
      </c>
      <c r="CF154" s="159">
        <v>0</v>
      </c>
      <c r="CG154" s="159">
        <v>25242000</v>
      </c>
      <c r="CH154" s="159">
        <v>25242000</v>
      </c>
      <c r="CI154" s="159">
        <v>0</v>
      </c>
      <c r="CJ154" s="159">
        <v>240000000</v>
      </c>
      <c r="CK154" s="159">
        <v>265242000</v>
      </c>
      <c r="CL154" s="159">
        <v>290484000</v>
      </c>
      <c r="CM154" s="159">
        <v>631460000</v>
      </c>
      <c r="CN154" s="159">
        <v>0</v>
      </c>
      <c r="CO154" s="159">
        <v>0</v>
      </c>
      <c r="CP154" s="159">
        <v>0</v>
      </c>
      <c r="CQ154" s="159">
        <v>0</v>
      </c>
      <c r="CR154" s="159">
        <v>0</v>
      </c>
      <c r="CS154" s="159">
        <v>0</v>
      </c>
      <c r="CT154" s="159">
        <v>0</v>
      </c>
      <c r="CU154" s="159">
        <v>0</v>
      </c>
      <c r="CV154" s="159">
        <v>0</v>
      </c>
      <c r="CW154" s="159">
        <v>0</v>
      </c>
      <c r="CX154" s="159">
        <v>0</v>
      </c>
      <c r="CY154" s="159" t="s">
        <v>931</v>
      </c>
      <c r="CZ154" s="159">
        <v>0</v>
      </c>
      <c r="DA154" s="159">
        <v>0</v>
      </c>
      <c r="DB154" s="159">
        <v>0</v>
      </c>
      <c r="DC154" s="159">
        <v>0</v>
      </c>
      <c r="DD154" s="159">
        <v>0</v>
      </c>
      <c r="DE154" s="159">
        <v>0</v>
      </c>
      <c r="DF154" s="159">
        <v>0</v>
      </c>
      <c r="DG154" s="159">
        <v>0</v>
      </c>
      <c r="DH154" s="159">
        <v>0</v>
      </c>
      <c r="DI154" s="159">
        <v>0</v>
      </c>
      <c r="DJ154" s="159">
        <v>0</v>
      </c>
      <c r="DK154" s="159">
        <v>0</v>
      </c>
      <c r="DL154" s="159">
        <v>0</v>
      </c>
      <c r="DM154" s="159">
        <v>0</v>
      </c>
      <c r="DN154" s="159">
        <v>0</v>
      </c>
      <c r="DO154" s="159">
        <v>0</v>
      </c>
      <c r="DP154" s="159">
        <v>37865000</v>
      </c>
      <c r="DQ154" s="159">
        <v>0</v>
      </c>
      <c r="DR154" s="159">
        <v>0</v>
      </c>
      <c r="DS154" s="159">
        <v>0</v>
      </c>
      <c r="DT154" s="159">
        <v>0</v>
      </c>
      <c r="DU154" s="159">
        <v>0</v>
      </c>
      <c r="DV154" s="159">
        <v>0</v>
      </c>
      <c r="DW154" s="159">
        <v>0</v>
      </c>
      <c r="DX154" s="159">
        <v>37865000</v>
      </c>
      <c r="DY154" s="159">
        <v>37865000</v>
      </c>
      <c r="DZ154" s="159">
        <v>0</v>
      </c>
      <c r="EA154" s="159">
        <v>240000000</v>
      </c>
      <c r="EB154" s="159">
        <v>277865000</v>
      </c>
      <c r="EC154" s="159">
        <v>315730000</v>
      </c>
      <c r="ED154" s="159">
        <v>37865000</v>
      </c>
      <c r="EE154" s="159">
        <v>0</v>
      </c>
      <c r="EF154" s="159">
        <v>0</v>
      </c>
      <c r="EG154" s="159">
        <v>0</v>
      </c>
      <c r="EH154" s="159">
        <v>0</v>
      </c>
      <c r="EI154" s="159">
        <v>0</v>
      </c>
      <c r="EJ154" s="159">
        <v>0</v>
      </c>
      <c r="EK154" s="159">
        <v>0</v>
      </c>
      <c r="EL154" s="159">
        <v>37865000</v>
      </c>
      <c r="EM154" s="159">
        <v>37865000</v>
      </c>
      <c r="EN154" s="159">
        <v>0</v>
      </c>
      <c r="EO154" s="159">
        <v>240000000</v>
      </c>
      <c r="EP154" s="159">
        <v>277865000</v>
      </c>
      <c r="EQ154" s="159">
        <v>315730000</v>
      </c>
      <c r="ER154" s="159">
        <v>631460000</v>
      </c>
      <c r="ES154" s="159">
        <v>0</v>
      </c>
      <c r="ET154" s="159">
        <v>0</v>
      </c>
      <c r="EU154" s="159">
        <v>0</v>
      </c>
      <c r="EV154" s="159">
        <v>0</v>
      </c>
      <c r="EW154" s="159">
        <v>0</v>
      </c>
      <c r="EX154" s="159">
        <v>0</v>
      </c>
      <c r="EY154" s="159">
        <v>0</v>
      </c>
      <c r="EZ154" s="159">
        <v>0</v>
      </c>
      <c r="FA154" s="159">
        <v>0</v>
      </c>
      <c r="FB154" s="159">
        <v>0</v>
      </c>
      <c r="FC154" s="159">
        <v>0</v>
      </c>
      <c r="FD154" s="159">
        <v>0</v>
      </c>
      <c r="FE154" s="159">
        <v>0</v>
      </c>
      <c r="FF154" s="159">
        <v>0</v>
      </c>
      <c r="FG154" s="159">
        <v>29910000</v>
      </c>
      <c r="FH154" s="159">
        <v>0</v>
      </c>
      <c r="FI154" s="159">
        <v>0</v>
      </c>
      <c r="FJ154" s="159">
        <v>0</v>
      </c>
      <c r="FK154" s="159">
        <v>0</v>
      </c>
      <c r="FL154" s="159">
        <v>0</v>
      </c>
      <c r="FM154" s="159">
        <v>0</v>
      </c>
      <c r="FN154" s="159">
        <v>0</v>
      </c>
      <c r="FO154" s="159">
        <v>29910000</v>
      </c>
      <c r="FP154" s="159">
        <v>25244000</v>
      </c>
      <c r="FQ154" s="159">
        <v>0</v>
      </c>
      <c r="FR154" s="159">
        <v>180000000</v>
      </c>
      <c r="FS154" s="159">
        <v>205244000</v>
      </c>
      <c r="FT154" s="159">
        <v>235154000</v>
      </c>
      <c r="FU154" s="159">
        <v>29910000</v>
      </c>
      <c r="FV154" s="159">
        <v>0</v>
      </c>
      <c r="FW154" s="159">
        <v>0</v>
      </c>
      <c r="FX154" s="159">
        <v>0</v>
      </c>
      <c r="FY154" s="159">
        <v>0</v>
      </c>
      <c r="FZ154" s="159">
        <v>0</v>
      </c>
      <c r="GA154" s="159">
        <v>0</v>
      </c>
      <c r="GB154" s="159">
        <v>0</v>
      </c>
      <c r="GC154" s="159">
        <v>29910000</v>
      </c>
      <c r="GD154" s="159">
        <v>25244000</v>
      </c>
      <c r="GE154" s="159">
        <v>0</v>
      </c>
      <c r="GF154" s="159">
        <v>180000000</v>
      </c>
      <c r="GG154" s="159">
        <v>205244000</v>
      </c>
      <c r="GH154" s="159">
        <v>235154000</v>
      </c>
      <c r="GI154" s="159">
        <v>29910000</v>
      </c>
      <c r="GJ154" s="159">
        <v>0</v>
      </c>
      <c r="GK154" s="159">
        <v>0</v>
      </c>
      <c r="GL154" s="159">
        <v>0</v>
      </c>
      <c r="GM154" s="159">
        <v>0</v>
      </c>
      <c r="GN154" s="159">
        <v>0</v>
      </c>
      <c r="GO154" s="159">
        <v>0</v>
      </c>
      <c r="GP154" s="159">
        <v>0</v>
      </c>
      <c r="GQ154" s="159">
        <v>29910000</v>
      </c>
      <c r="GR154" s="159">
        <v>25242000</v>
      </c>
      <c r="GS154" s="159">
        <v>0</v>
      </c>
      <c r="GT154" s="159">
        <v>120000000</v>
      </c>
      <c r="GU154" s="159">
        <v>145242000</v>
      </c>
      <c r="GV154" s="159">
        <v>175152000</v>
      </c>
      <c r="GW154" s="159">
        <v>645460000</v>
      </c>
      <c r="GX154" s="160">
        <v>2563840000</v>
      </c>
    </row>
    <row r="155" spans="1:206" ht="28.8">
      <c r="A155" s="156">
        <v>350204700</v>
      </c>
      <c r="B155" s="156" t="s">
        <v>1394</v>
      </c>
      <c r="C155" s="157">
        <v>149</v>
      </c>
      <c r="D155" s="158" t="str">
        <f>_xlfn.XLOOKUP(C155,'[1]Estrategico f'!B:B,'[1]Estrategico f'!U:U,"",0)</f>
        <v>Documentos de planeación elaborados: Atracción de inversión</v>
      </c>
      <c r="E155" s="158" t="str">
        <f>_xlfn.XLOOKUP(C155,'[1]Estrategico f'!B:B,'[1]Estrategico f'!V:V,"",0)</f>
        <v>Zona franca, propuestas de valor para atracción de inversión</v>
      </c>
      <c r="F155" s="159">
        <v>35730000</v>
      </c>
      <c r="G155" s="159">
        <v>0</v>
      </c>
      <c r="H155" s="159">
        <v>0</v>
      </c>
      <c r="I155" s="159">
        <v>0</v>
      </c>
      <c r="J155" s="159">
        <v>0</v>
      </c>
      <c r="K155" s="159">
        <v>0</v>
      </c>
      <c r="L155" s="159">
        <v>0</v>
      </c>
      <c r="M155" s="159">
        <v>0</v>
      </c>
      <c r="N155" s="159">
        <v>35730000</v>
      </c>
      <c r="O155" s="159">
        <v>35730000</v>
      </c>
      <c r="P155" s="159">
        <v>0</v>
      </c>
      <c r="Q155" s="159">
        <v>0</v>
      </c>
      <c r="R155" s="159">
        <v>35730000</v>
      </c>
      <c r="S155" s="159">
        <v>71460000</v>
      </c>
      <c r="T155" s="159">
        <v>35730000</v>
      </c>
      <c r="U155" s="159">
        <v>0</v>
      </c>
      <c r="V155" s="159">
        <v>0</v>
      </c>
      <c r="W155" s="159">
        <v>0</v>
      </c>
      <c r="X155" s="159">
        <v>0</v>
      </c>
      <c r="Y155" s="159">
        <v>0</v>
      </c>
      <c r="Z155" s="159">
        <v>0</v>
      </c>
      <c r="AA155" s="159">
        <v>0</v>
      </c>
      <c r="AB155" s="159">
        <v>35730000</v>
      </c>
      <c r="AC155" s="159">
        <v>35730000</v>
      </c>
      <c r="AD155" s="159">
        <v>0</v>
      </c>
      <c r="AE155" s="159">
        <v>0</v>
      </c>
      <c r="AF155" s="159">
        <v>35730000</v>
      </c>
      <c r="AG155" s="159">
        <v>71460000</v>
      </c>
      <c r="AH155" s="159">
        <v>142920000</v>
      </c>
      <c r="AI155" s="159">
        <v>0</v>
      </c>
      <c r="AJ155" s="159">
        <v>0</v>
      </c>
      <c r="AK155" s="159">
        <v>0</v>
      </c>
      <c r="AL155" s="159">
        <v>0</v>
      </c>
      <c r="AM155" s="159">
        <v>0</v>
      </c>
      <c r="AN155" s="159">
        <v>0</v>
      </c>
      <c r="AO155" s="159">
        <v>0</v>
      </c>
      <c r="AP155" s="159">
        <v>0</v>
      </c>
      <c r="AQ155" s="159">
        <v>0</v>
      </c>
      <c r="AR155" s="159">
        <v>0</v>
      </c>
      <c r="AS155" s="159">
        <v>0</v>
      </c>
      <c r="AT155" s="159">
        <v>0</v>
      </c>
      <c r="AU155" s="159">
        <v>0</v>
      </c>
      <c r="AV155" s="159">
        <v>0</v>
      </c>
      <c r="AW155" s="159">
        <v>0</v>
      </c>
      <c r="AX155" s="159">
        <v>0</v>
      </c>
      <c r="AY155" s="159">
        <v>0</v>
      </c>
      <c r="AZ155" s="159">
        <v>0</v>
      </c>
      <c r="BA155" s="159">
        <v>0</v>
      </c>
      <c r="BB155" s="159">
        <v>0</v>
      </c>
      <c r="BC155" s="159">
        <v>0</v>
      </c>
      <c r="BD155" s="159">
        <v>0</v>
      </c>
      <c r="BE155" s="159">
        <v>0</v>
      </c>
      <c r="BF155" s="159">
        <v>0</v>
      </c>
      <c r="BG155" s="159">
        <v>0</v>
      </c>
      <c r="BH155" s="159">
        <v>0</v>
      </c>
      <c r="BI155" s="159">
        <v>0</v>
      </c>
      <c r="BJ155" s="159">
        <v>0</v>
      </c>
      <c r="BK155" s="159">
        <v>35730000</v>
      </c>
      <c r="BL155" s="159">
        <v>0</v>
      </c>
      <c r="BM155" s="159">
        <v>0</v>
      </c>
      <c r="BN155" s="159">
        <v>0</v>
      </c>
      <c r="BO155" s="159">
        <v>0</v>
      </c>
      <c r="BP155" s="159">
        <v>0</v>
      </c>
      <c r="BQ155" s="159">
        <v>0</v>
      </c>
      <c r="BR155" s="159">
        <v>0</v>
      </c>
      <c r="BS155" s="159">
        <v>35730000</v>
      </c>
      <c r="BT155" s="159">
        <v>35730000</v>
      </c>
      <c r="BU155" s="159">
        <v>0</v>
      </c>
      <c r="BV155" s="159">
        <v>0</v>
      </c>
      <c r="BW155" s="159">
        <v>35730000</v>
      </c>
      <c r="BX155" s="159">
        <v>71460000</v>
      </c>
      <c r="BY155" s="159">
        <v>35730000</v>
      </c>
      <c r="BZ155" s="159">
        <v>0</v>
      </c>
      <c r="CA155" s="159">
        <v>0</v>
      </c>
      <c r="CB155" s="159">
        <v>0</v>
      </c>
      <c r="CC155" s="159">
        <v>0</v>
      </c>
      <c r="CD155" s="159">
        <v>0</v>
      </c>
      <c r="CE155" s="159">
        <v>0</v>
      </c>
      <c r="CF155" s="159">
        <v>0</v>
      </c>
      <c r="CG155" s="159">
        <v>35730000</v>
      </c>
      <c r="CH155" s="159">
        <v>35730000</v>
      </c>
      <c r="CI155" s="159">
        <v>0</v>
      </c>
      <c r="CJ155" s="159">
        <v>0</v>
      </c>
      <c r="CK155" s="159">
        <v>35730000</v>
      </c>
      <c r="CL155" s="159">
        <v>71460000</v>
      </c>
      <c r="CM155" s="159">
        <v>142920000</v>
      </c>
      <c r="CN155" s="159">
        <v>0</v>
      </c>
      <c r="CO155" s="159">
        <v>0</v>
      </c>
      <c r="CP155" s="159">
        <v>0</v>
      </c>
      <c r="CQ155" s="159">
        <v>0</v>
      </c>
      <c r="CR155" s="159">
        <v>0</v>
      </c>
      <c r="CS155" s="159">
        <v>0</v>
      </c>
      <c r="CT155" s="159">
        <v>0</v>
      </c>
      <c r="CU155" s="159">
        <v>0</v>
      </c>
      <c r="CV155" s="159">
        <v>0</v>
      </c>
      <c r="CW155" s="159">
        <v>0</v>
      </c>
      <c r="CX155" s="159">
        <v>0</v>
      </c>
      <c r="CY155" s="159" t="s">
        <v>931</v>
      </c>
      <c r="CZ155" s="159">
        <v>0</v>
      </c>
      <c r="DA155" s="159">
        <v>0</v>
      </c>
      <c r="DB155" s="159">
        <v>0</v>
      </c>
      <c r="DC155" s="159">
        <v>0</v>
      </c>
      <c r="DD155" s="159">
        <v>0</v>
      </c>
      <c r="DE155" s="159">
        <v>0</v>
      </c>
      <c r="DF155" s="159">
        <v>0</v>
      </c>
      <c r="DG155" s="159">
        <v>0</v>
      </c>
      <c r="DH155" s="159">
        <v>0</v>
      </c>
      <c r="DI155" s="159">
        <v>0</v>
      </c>
      <c r="DJ155" s="159">
        <v>0</v>
      </c>
      <c r="DK155" s="159">
        <v>0</v>
      </c>
      <c r="DL155" s="159">
        <v>0</v>
      </c>
      <c r="DM155" s="159">
        <v>0</v>
      </c>
      <c r="DN155" s="159">
        <v>0</v>
      </c>
      <c r="DO155" s="159">
        <v>0</v>
      </c>
      <c r="DP155" s="159">
        <v>35730000</v>
      </c>
      <c r="DQ155" s="159">
        <v>0</v>
      </c>
      <c r="DR155" s="159">
        <v>0</v>
      </c>
      <c r="DS155" s="159">
        <v>0</v>
      </c>
      <c r="DT155" s="159">
        <v>0</v>
      </c>
      <c r="DU155" s="159">
        <v>0</v>
      </c>
      <c r="DV155" s="159">
        <v>0</v>
      </c>
      <c r="DW155" s="159">
        <v>0</v>
      </c>
      <c r="DX155" s="159">
        <v>35730000</v>
      </c>
      <c r="DY155" s="159">
        <v>35730000</v>
      </c>
      <c r="DZ155" s="159">
        <v>0</v>
      </c>
      <c r="EA155" s="159">
        <v>0</v>
      </c>
      <c r="EB155" s="159">
        <v>35730000</v>
      </c>
      <c r="EC155" s="159">
        <v>71460000</v>
      </c>
      <c r="ED155" s="159">
        <v>35730000</v>
      </c>
      <c r="EE155" s="159">
        <v>0</v>
      </c>
      <c r="EF155" s="159">
        <v>0</v>
      </c>
      <c r="EG155" s="159">
        <v>0</v>
      </c>
      <c r="EH155" s="159">
        <v>0</v>
      </c>
      <c r="EI155" s="159">
        <v>0</v>
      </c>
      <c r="EJ155" s="159">
        <v>0</v>
      </c>
      <c r="EK155" s="159">
        <v>0</v>
      </c>
      <c r="EL155" s="159">
        <v>35730000</v>
      </c>
      <c r="EM155" s="159">
        <v>35730000</v>
      </c>
      <c r="EN155" s="159">
        <v>0</v>
      </c>
      <c r="EO155" s="159">
        <v>0</v>
      </c>
      <c r="EP155" s="159">
        <v>35730000</v>
      </c>
      <c r="EQ155" s="159">
        <v>71460000</v>
      </c>
      <c r="ER155" s="159">
        <v>142920000</v>
      </c>
      <c r="ES155" s="159">
        <v>0</v>
      </c>
      <c r="ET155" s="159">
        <v>0</v>
      </c>
      <c r="EU155" s="159">
        <v>0</v>
      </c>
      <c r="EV155" s="159">
        <v>0</v>
      </c>
      <c r="EW155" s="159">
        <v>0</v>
      </c>
      <c r="EX155" s="159">
        <v>0</v>
      </c>
      <c r="EY155" s="159">
        <v>0</v>
      </c>
      <c r="EZ155" s="159">
        <v>0</v>
      </c>
      <c r="FA155" s="159">
        <v>0</v>
      </c>
      <c r="FB155" s="159">
        <v>0</v>
      </c>
      <c r="FC155" s="159">
        <v>0</v>
      </c>
      <c r="FD155" s="159">
        <v>0</v>
      </c>
      <c r="FE155" s="159">
        <v>0</v>
      </c>
      <c r="FF155" s="159">
        <v>0</v>
      </c>
      <c r="FG155" s="159">
        <v>0</v>
      </c>
      <c r="FH155" s="159">
        <v>0</v>
      </c>
      <c r="FI155" s="159">
        <v>0</v>
      </c>
      <c r="FJ155" s="159">
        <v>0</v>
      </c>
      <c r="FK155" s="159">
        <v>0</v>
      </c>
      <c r="FL155" s="159">
        <v>0</v>
      </c>
      <c r="FM155" s="159">
        <v>0</v>
      </c>
      <c r="FN155" s="159">
        <v>0</v>
      </c>
      <c r="FO155" s="159">
        <v>0</v>
      </c>
      <c r="FP155" s="159">
        <v>0</v>
      </c>
      <c r="FQ155" s="159">
        <v>0</v>
      </c>
      <c r="FR155" s="159">
        <v>0</v>
      </c>
      <c r="FS155" s="159">
        <v>0</v>
      </c>
      <c r="FT155" s="159">
        <v>0</v>
      </c>
      <c r="FU155" s="159">
        <v>35730000</v>
      </c>
      <c r="FV155" s="159">
        <v>0</v>
      </c>
      <c r="FW155" s="159">
        <v>0</v>
      </c>
      <c r="FX155" s="159">
        <v>0</v>
      </c>
      <c r="FY155" s="159">
        <v>0</v>
      </c>
      <c r="FZ155" s="159">
        <v>0</v>
      </c>
      <c r="GA155" s="159">
        <v>0</v>
      </c>
      <c r="GB155" s="159">
        <v>0</v>
      </c>
      <c r="GC155" s="159">
        <v>35730000</v>
      </c>
      <c r="GD155" s="159">
        <v>35730000</v>
      </c>
      <c r="GE155" s="159">
        <v>0</v>
      </c>
      <c r="GF155" s="159">
        <v>0</v>
      </c>
      <c r="GG155" s="159">
        <v>35730000</v>
      </c>
      <c r="GH155" s="159">
        <v>71460000</v>
      </c>
      <c r="GI155" s="159">
        <v>35730000</v>
      </c>
      <c r="GJ155" s="159">
        <v>0</v>
      </c>
      <c r="GK155" s="159">
        <v>0</v>
      </c>
      <c r="GL155" s="159">
        <v>0</v>
      </c>
      <c r="GM155" s="159">
        <v>0</v>
      </c>
      <c r="GN155" s="159">
        <v>0</v>
      </c>
      <c r="GO155" s="159">
        <v>0</v>
      </c>
      <c r="GP155" s="159">
        <v>0</v>
      </c>
      <c r="GQ155" s="159">
        <v>35730000</v>
      </c>
      <c r="GR155" s="159">
        <v>35730000</v>
      </c>
      <c r="GS155" s="159">
        <v>0</v>
      </c>
      <c r="GT155" s="159">
        <v>0</v>
      </c>
      <c r="GU155" s="159">
        <v>35730000</v>
      </c>
      <c r="GV155" s="159">
        <v>71460000</v>
      </c>
      <c r="GW155" s="159">
        <v>142920000</v>
      </c>
      <c r="GX155" s="160">
        <v>571680000</v>
      </c>
    </row>
    <row r="156" spans="1:206" ht="28.8">
      <c r="A156" s="156">
        <v>360500100</v>
      </c>
      <c r="B156" s="156" t="s">
        <v>1394</v>
      </c>
      <c r="C156" s="157">
        <v>150</v>
      </c>
      <c r="D156" s="158" t="str">
        <f>_xlfn.XLOOKUP(C156,'[1]Estrategico f'!B:B,'[1]Estrategico f'!U:U,"",0)</f>
        <v>Documentos de investigación elaborados: Trabajo Decente</v>
      </c>
      <c r="E156" s="158" t="str">
        <f>_xlfn.XLOOKUP(C156,'[1]Estrategico f'!B:B,'[1]Estrategico f'!V:V,"",0)</f>
        <v>Seguimiento a Política de Trabajo decente, ORMET y estudios de mercado del trabajo</v>
      </c>
      <c r="F156" s="159">
        <v>35730000</v>
      </c>
      <c r="G156" s="159">
        <v>0</v>
      </c>
      <c r="H156" s="159">
        <v>0</v>
      </c>
      <c r="I156" s="159">
        <v>0</v>
      </c>
      <c r="J156" s="159">
        <v>0</v>
      </c>
      <c r="K156" s="159">
        <v>0</v>
      </c>
      <c r="L156" s="159">
        <v>0</v>
      </c>
      <c r="M156" s="159">
        <v>0</v>
      </c>
      <c r="N156" s="159">
        <v>35730000</v>
      </c>
      <c r="O156" s="159">
        <v>0</v>
      </c>
      <c r="P156" s="159">
        <v>0</v>
      </c>
      <c r="Q156" s="159">
        <v>0</v>
      </c>
      <c r="R156" s="159">
        <v>0</v>
      </c>
      <c r="S156" s="159">
        <v>35730000</v>
      </c>
      <c r="T156" s="159">
        <v>0</v>
      </c>
      <c r="U156" s="159">
        <v>0</v>
      </c>
      <c r="V156" s="159">
        <v>0</v>
      </c>
      <c r="W156" s="159">
        <v>0</v>
      </c>
      <c r="X156" s="159">
        <v>0</v>
      </c>
      <c r="Y156" s="159">
        <v>0</v>
      </c>
      <c r="Z156" s="159">
        <v>0</v>
      </c>
      <c r="AA156" s="159">
        <v>0</v>
      </c>
      <c r="AB156" s="159">
        <v>0</v>
      </c>
      <c r="AC156" s="159">
        <v>35730000</v>
      </c>
      <c r="AD156" s="159">
        <v>0</v>
      </c>
      <c r="AE156" s="159">
        <v>0</v>
      </c>
      <c r="AF156" s="159">
        <v>35730000</v>
      </c>
      <c r="AG156" s="159">
        <v>35730000</v>
      </c>
      <c r="AH156" s="159">
        <v>71460000</v>
      </c>
      <c r="AI156" s="159">
        <v>25730000</v>
      </c>
      <c r="AJ156" s="159">
        <v>0</v>
      </c>
      <c r="AK156" s="159">
        <v>0</v>
      </c>
      <c r="AL156" s="159">
        <v>0</v>
      </c>
      <c r="AM156" s="159">
        <v>0</v>
      </c>
      <c r="AN156" s="159">
        <v>0</v>
      </c>
      <c r="AO156" s="159">
        <v>0</v>
      </c>
      <c r="AP156" s="159">
        <v>0</v>
      </c>
      <c r="AQ156" s="159">
        <v>25730000</v>
      </c>
      <c r="AR156" s="159">
        <v>0</v>
      </c>
      <c r="AS156" s="159">
        <v>0</v>
      </c>
      <c r="AT156" s="159">
        <v>0</v>
      </c>
      <c r="AU156" s="159">
        <v>0</v>
      </c>
      <c r="AV156" s="159">
        <v>25730000</v>
      </c>
      <c r="AW156" s="159">
        <v>10000000</v>
      </c>
      <c r="AX156" s="159">
        <v>0</v>
      </c>
      <c r="AY156" s="159">
        <v>0</v>
      </c>
      <c r="AZ156" s="159">
        <v>0</v>
      </c>
      <c r="BA156" s="159">
        <v>0</v>
      </c>
      <c r="BB156" s="159">
        <v>0</v>
      </c>
      <c r="BC156" s="159">
        <v>0</v>
      </c>
      <c r="BD156" s="159">
        <v>0</v>
      </c>
      <c r="BE156" s="159">
        <v>10000000</v>
      </c>
      <c r="BF156" s="159">
        <v>0</v>
      </c>
      <c r="BG156" s="159">
        <v>0</v>
      </c>
      <c r="BH156" s="159">
        <v>0</v>
      </c>
      <c r="BI156" s="159">
        <v>0</v>
      </c>
      <c r="BJ156" s="159">
        <v>10000000</v>
      </c>
      <c r="BK156" s="159">
        <v>0</v>
      </c>
      <c r="BL156" s="159">
        <v>0</v>
      </c>
      <c r="BM156" s="159">
        <v>0</v>
      </c>
      <c r="BN156" s="159">
        <v>0</v>
      </c>
      <c r="BO156" s="159">
        <v>0</v>
      </c>
      <c r="BP156" s="159">
        <v>0</v>
      </c>
      <c r="BQ156" s="159">
        <v>0</v>
      </c>
      <c r="BR156" s="159">
        <v>0</v>
      </c>
      <c r="BS156" s="159">
        <v>0</v>
      </c>
      <c r="BT156" s="159">
        <v>35730000</v>
      </c>
      <c r="BU156" s="159">
        <v>0</v>
      </c>
      <c r="BV156" s="159">
        <v>0</v>
      </c>
      <c r="BW156" s="159">
        <v>35730000</v>
      </c>
      <c r="BX156" s="159">
        <v>35730000</v>
      </c>
      <c r="BY156" s="159">
        <v>0</v>
      </c>
      <c r="BZ156" s="159">
        <v>0</v>
      </c>
      <c r="CA156" s="159">
        <v>0</v>
      </c>
      <c r="CB156" s="159">
        <v>0</v>
      </c>
      <c r="CC156" s="159">
        <v>0</v>
      </c>
      <c r="CD156" s="159">
        <v>0</v>
      </c>
      <c r="CE156" s="159">
        <v>0</v>
      </c>
      <c r="CF156" s="159">
        <v>0</v>
      </c>
      <c r="CG156" s="159">
        <v>0</v>
      </c>
      <c r="CH156" s="159">
        <v>20000000</v>
      </c>
      <c r="CI156" s="159">
        <v>0</v>
      </c>
      <c r="CJ156" s="159">
        <v>0</v>
      </c>
      <c r="CK156" s="159">
        <v>20000000</v>
      </c>
      <c r="CL156" s="159">
        <v>20000000</v>
      </c>
      <c r="CM156" s="159">
        <v>91460000</v>
      </c>
      <c r="CN156" s="159">
        <v>25730000</v>
      </c>
      <c r="CO156" s="159">
        <v>0</v>
      </c>
      <c r="CP156" s="159">
        <v>0</v>
      </c>
      <c r="CQ156" s="159">
        <v>0</v>
      </c>
      <c r="CR156" s="159">
        <v>0</v>
      </c>
      <c r="CS156" s="159">
        <v>0</v>
      </c>
      <c r="CT156" s="159">
        <v>0</v>
      </c>
      <c r="CU156" s="159">
        <v>0</v>
      </c>
      <c r="CV156" s="159">
        <v>25730000</v>
      </c>
      <c r="CW156" s="159">
        <v>0</v>
      </c>
      <c r="CX156" s="159">
        <v>0</v>
      </c>
      <c r="CY156" s="159" t="s">
        <v>931</v>
      </c>
      <c r="CZ156" s="159">
        <v>0</v>
      </c>
      <c r="DA156" s="159">
        <v>25730000</v>
      </c>
      <c r="DB156" s="159">
        <v>10000000</v>
      </c>
      <c r="DC156" s="159">
        <v>0</v>
      </c>
      <c r="DD156" s="159">
        <v>0</v>
      </c>
      <c r="DE156" s="159">
        <v>0</v>
      </c>
      <c r="DF156" s="159">
        <v>0</v>
      </c>
      <c r="DG156" s="159">
        <v>0</v>
      </c>
      <c r="DH156" s="159">
        <v>0</v>
      </c>
      <c r="DI156" s="159">
        <v>0</v>
      </c>
      <c r="DJ156" s="159">
        <v>10000000</v>
      </c>
      <c r="DK156" s="159">
        <v>0</v>
      </c>
      <c r="DL156" s="159">
        <v>0</v>
      </c>
      <c r="DM156" s="159">
        <v>0</v>
      </c>
      <c r="DN156" s="159">
        <v>0</v>
      </c>
      <c r="DO156" s="159">
        <v>10000000</v>
      </c>
      <c r="DP156" s="159">
        <v>0</v>
      </c>
      <c r="DQ156" s="159">
        <v>0</v>
      </c>
      <c r="DR156" s="159">
        <v>0</v>
      </c>
      <c r="DS156" s="159">
        <v>0</v>
      </c>
      <c r="DT156" s="159">
        <v>0</v>
      </c>
      <c r="DU156" s="159">
        <v>0</v>
      </c>
      <c r="DV156" s="159">
        <v>0</v>
      </c>
      <c r="DW156" s="159">
        <v>0</v>
      </c>
      <c r="DX156" s="159">
        <v>0</v>
      </c>
      <c r="DY156" s="159">
        <v>35730000</v>
      </c>
      <c r="DZ156" s="159">
        <v>0</v>
      </c>
      <c r="EA156" s="159">
        <v>0</v>
      </c>
      <c r="EB156" s="159">
        <v>35730000</v>
      </c>
      <c r="EC156" s="159">
        <v>35730000</v>
      </c>
      <c r="ED156" s="159">
        <v>0</v>
      </c>
      <c r="EE156" s="159">
        <v>0</v>
      </c>
      <c r="EF156" s="159">
        <v>0</v>
      </c>
      <c r="EG156" s="159">
        <v>0</v>
      </c>
      <c r="EH156" s="159">
        <v>0</v>
      </c>
      <c r="EI156" s="159">
        <v>0</v>
      </c>
      <c r="EJ156" s="159">
        <v>0</v>
      </c>
      <c r="EK156" s="159">
        <v>0</v>
      </c>
      <c r="EL156" s="159">
        <v>0</v>
      </c>
      <c r="EM156" s="159">
        <v>20000000</v>
      </c>
      <c r="EN156" s="159">
        <v>0</v>
      </c>
      <c r="EO156" s="159">
        <v>0</v>
      </c>
      <c r="EP156" s="159">
        <v>20000000</v>
      </c>
      <c r="EQ156" s="159">
        <v>20000000</v>
      </c>
      <c r="ER156" s="159">
        <v>91460000</v>
      </c>
      <c r="ES156" s="159">
        <v>25730000</v>
      </c>
      <c r="ET156" s="159">
        <v>0</v>
      </c>
      <c r="EU156" s="159">
        <v>0</v>
      </c>
      <c r="EV156" s="159">
        <v>0</v>
      </c>
      <c r="EW156" s="159">
        <v>0</v>
      </c>
      <c r="EX156" s="159">
        <v>0</v>
      </c>
      <c r="EY156" s="159">
        <v>0</v>
      </c>
      <c r="EZ156" s="159">
        <v>0</v>
      </c>
      <c r="FA156" s="159">
        <v>25730000</v>
      </c>
      <c r="FB156" s="159">
        <v>0</v>
      </c>
      <c r="FC156" s="159">
        <v>0</v>
      </c>
      <c r="FD156" s="159">
        <v>0</v>
      </c>
      <c r="FE156" s="159">
        <v>0</v>
      </c>
      <c r="FF156" s="159">
        <v>25730000</v>
      </c>
      <c r="FG156" s="159">
        <v>10000000</v>
      </c>
      <c r="FH156" s="159">
        <v>0</v>
      </c>
      <c r="FI156" s="159">
        <v>0</v>
      </c>
      <c r="FJ156" s="159">
        <v>0</v>
      </c>
      <c r="FK156" s="159">
        <v>0</v>
      </c>
      <c r="FL156" s="159">
        <v>0</v>
      </c>
      <c r="FM156" s="159">
        <v>0</v>
      </c>
      <c r="FN156" s="159">
        <v>0</v>
      </c>
      <c r="FO156" s="159">
        <v>10000000</v>
      </c>
      <c r="FP156" s="159">
        <v>0</v>
      </c>
      <c r="FQ156" s="159">
        <v>0</v>
      </c>
      <c r="FR156" s="159">
        <v>0</v>
      </c>
      <c r="FS156" s="159">
        <v>0</v>
      </c>
      <c r="FT156" s="159">
        <v>10000000</v>
      </c>
      <c r="FU156" s="159">
        <v>0</v>
      </c>
      <c r="FV156" s="159">
        <v>0</v>
      </c>
      <c r="FW156" s="159">
        <v>0</v>
      </c>
      <c r="FX156" s="159">
        <v>0</v>
      </c>
      <c r="FY156" s="159">
        <v>0</v>
      </c>
      <c r="FZ156" s="159">
        <v>0</v>
      </c>
      <c r="GA156" s="159">
        <v>0</v>
      </c>
      <c r="GB156" s="159">
        <v>0</v>
      </c>
      <c r="GC156" s="159">
        <v>0</v>
      </c>
      <c r="GD156" s="159">
        <v>35730000</v>
      </c>
      <c r="GE156" s="159">
        <v>0</v>
      </c>
      <c r="GF156" s="159">
        <v>0</v>
      </c>
      <c r="GG156" s="159">
        <v>35730000</v>
      </c>
      <c r="GH156" s="159">
        <v>35730000</v>
      </c>
      <c r="GI156" s="159">
        <v>0</v>
      </c>
      <c r="GJ156" s="159">
        <v>0</v>
      </c>
      <c r="GK156" s="159">
        <v>0</v>
      </c>
      <c r="GL156" s="159">
        <v>0</v>
      </c>
      <c r="GM156" s="159">
        <v>0</v>
      </c>
      <c r="GN156" s="159">
        <v>0</v>
      </c>
      <c r="GO156" s="159">
        <v>0</v>
      </c>
      <c r="GP156" s="159">
        <v>0</v>
      </c>
      <c r="GQ156" s="159">
        <v>0</v>
      </c>
      <c r="GR156" s="159">
        <v>20000000</v>
      </c>
      <c r="GS156" s="159">
        <v>0</v>
      </c>
      <c r="GT156" s="159">
        <v>0</v>
      </c>
      <c r="GU156" s="159">
        <v>20000000</v>
      </c>
      <c r="GV156" s="159">
        <v>20000000</v>
      </c>
      <c r="GW156" s="159">
        <v>91460000</v>
      </c>
      <c r="GX156" s="160">
        <v>345840000</v>
      </c>
    </row>
    <row r="157" spans="1:206" ht="28.8">
      <c r="A157" s="156">
        <v>350204800</v>
      </c>
      <c r="B157" s="156" t="s">
        <v>1394</v>
      </c>
      <c r="C157" s="157">
        <v>151</v>
      </c>
      <c r="D157" s="158" t="str">
        <f>_xlfn.XLOOKUP(C157,'[1]Estrategico f'!B:B,'[1]Estrategico f'!U:U,"",0)</f>
        <v>Documentos realizados: Resoluciones, acuerdos, Políticas</v>
      </c>
      <c r="E157" s="158" t="str">
        <f>_xlfn.XLOOKUP(C157,'[1]Estrategico f'!B:B,'[1]Estrategico f'!V:V,"",0)</f>
        <v>Territorialización de la política de reindustrialización</v>
      </c>
      <c r="F157" s="159">
        <v>17865000</v>
      </c>
      <c r="G157" s="159">
        <v>0</v>
      </c>
      <c r="H157" s="159">
        <v>0</v>
      </c>
      <c r="I157" s="159">
        <v>0</v>
      </c>
      <c r="J157" s="159">
        <v>0</v>
      </c>
      <c r="K157" s="159">
        <v>0</v>
      </c>
      <c r="L157" s="159">
        <v>0</v>
      </c>
      <c r="M157" s="159">
        <v>0</v>
      </c>
      <c r="N157" s="159">
        <v>17865000</v>
      </c>
      <c r="O157" s="159">
        <v>17865000</v>
      </c>
      <c r="P157" s="159">
        <v>0</v>
      </c>
      <c r="Q157" s="159">
        <v>0</v>
      </c>
      <c r="R157" s="159">
        <v>17865000</v>
      </c>
      <c r="S157" s="159">
        <v>35730000</v>
      </c>
      <c r="T157" s="159">
        <v>17865000</v>
      </c>
      <c r="U157" s="159">
        <v>0</v>
      </c>
      <c r="V157" s="159">
        <v>0</v>
      </c>
      <c r="W157" s="159">
        <v>0</v>
      </c>
      <c r="X157" s="159">
        <v>0</v>
      </c>
      <c r="Y157" s="159">
        <v>0</v>
      </c>
      <c r="Z157" s="159">
        <v>0</v>
      </c>
      <c r="AA157" s="159">
        <v>0</v>
      </c>
      <c r="AB157" s="159">
        <v>17865000</v>
      </c>
      <c r="AC157" s="159">
        <v>17865000</v>
      </c>
      <c r="AD157" s="159">
        <v>0</v>
      </c>
      <c r="AE157" s="159">
        <v>480000000</v>
      </c>
      <c r="AF157" s="159">
        <v>497865000</v>
      </c>
      <c r="AG157" s="159">
        <v>515730000</v>
      </c>
      <c r="AH157" s="159">
        <v>551460000</v>
      </c>
      <c r="AI157" s="159">
        <v>5730000</v>
      </c>
      <c r="AJ157" s="159">
        <v>0</v>
      </c>
      <c r="AK157" s="159">
        <v>0</v>
      </c>
      <c r="AL157" s="159">
        <v>0</v>
      </c>
      <c r="AM157" s="159">
        <v>0</v>
      </c>
      <c r="AN157" s="159">
        <v>0</v>
      </c>
      <c r="AO157" s="159">
        <v>0</v>
      </c>
      <c r="AP157" s="159">
        <v>0</v>
      </c>
      <c r="AQ157" s="159">
        <v>5730000</v>
      </c>
      <c r="AR157" s="159">
        <v>0</v>
      </c>
      <c r="AS157" s="159">
        <v>0</v>
      </c>
      <c r="AT157" s="159">
        <v>0</v>
      </c>
      <c r="AU157" s="159">
        <v>0</v>
      </c>
      <c r="AV157" s="159">
        <v>5730000</v>
      </c>
      <c r="AW157" s="159">
        <v>10000000</v>
      </c>
      <c r="AX157" s="159">
        <v>0</v>
      </c>
      <c r="AY157" s="159">
        <v>0</v>
      </c>
      <c r="AZ157" s="159">
        <v>0</v>
      </c>
      <c r="BA157" s="159">
        <v>0</v>
      </c>
      <c r="BB157" s="159">
        <v>0</v>
      </c>
      <c r="BC157" s="159">
        <v>0</v>
      </c>
      <c r="BD157" s="159">
        <v>0</v>
      </c>
      <c r="BE157" s="159">
        <v>10000000</v>
      </c>
      <c r="BF157" s="159">
        <v>10000000</v>
      </c>
      <c r="BG157" s="159">
        <v>0</v>
      </c>
      <c r="BH157" s="159">
        <v>80000000</v>
      </c>
      <c r="BI157" s="159">
        <v>90000000</v>
      </c>
      <c r="BJ157" s="159">
        <v>100000000</v>
      </c>
      <c r="BK157" s="159">
        <v>10000000</v>
      </c>
      <c r="BL157" s="159">
        <v>0</v>
      </c>
      <c r="BM157" s="159">
        <v>0</v>
      </c>
      <c r="BN157" s="159">
        <v>0</v>
      </c>
      <c r="BO157" s="159">
        <v>0</v>
      </c>
      <c r="BP157" s="159">
        <v>0</v>
      </c>
      <c r="BQ157" s="159">
        <v>0</v>
      </c>
      <c r="BR157" s="159">
        <v>0</v>
      </c>
      <c r="BS157" s="159">
        <v>10000000</v>
      </c>
      <c r="BT157" s="159">
        <v>15730000</v>
      </c>
      <c r="BU157" s="159">
        <v>0</v>
      </c>
      <c r="BV157" s="159">
        <v>200000000</v>
      </c>
      <c r="BW157" s="159">
        <v>215730000</v>
      </c>
      <c r="BX157" s="159">
        <v>225730000</v>
      </c>
      <c r="BY157" s="159">
        <v>10000000</v>
      </c>
      <c r="BZ157" s="159">
        <v>0</v>
      </c>
      <c r="CA157" s="159">
        <v>0</v>
      </c>
      <c r="CB157" s="159">
        <v>0</v>
      </c>
      <c r="CC157" s="159">
        <v>0</v>
      </c>
      <c r="CD157" s="159">
        <v>0</v>
      </c>
      <c r="CE157" s="159">
        <v>0</v>
      </c>
      <c r="CF157" s="159">
        <v>0</v>
      </c>
      <c r="CG157" s="159">
        <v>10000000</v>
      </c>
      <c r="CH157" s="159">
        <v>10000000</v>
      </c>
      <c r="CI157" s="159">
        <v>0</v>
      </c>
      <c r="CJ157" s="159">
        <v>200000000</v>
      </c>
      <c r="CK157" s="159">
        <v>210000000</v>
      </c>
      <c r="CL157" s="159">
        <v>220000000</v>
      </c>
      <c r="CM157" s="159">
        <v>551460000</v>
      </c>
      <c r="CN157" s="159">
        <v>5730000</v>
      </c>
      <c r="CO157" s="159">
        <v>0</v>
      </c>
      <c r="CP157" s="159">
        <v>0</v>
      </c>
      <c r="CQ157" s="159">
        <v>0</v>
      </c>
      <c r="CR157" s="159">
        <v>0</v>
      </c>
      <c r="CS157" s="159">
        <v>0</v>
      </c>
      <c r="CT157" s="159">
        <v>0</v>
      </c>
      <c r="CU157" s="159">
        <v>0</v>
      </c>
      <c r="CV157" s="159">
        <v>5730000</v>
      </c>
      <c r="CW157" s="159">
        <v>0</v>
      </c>
      <c r="CX157" s="159">
        <v>0</v>
      </c>
      <c r="CY157" s="159">
        <v>0</v>
      </c>
      <c r="CZ157" s="159">
        <v>0</v>
      </c>
      <c r="DA157" s="159">
        <v>5730000</v>
      </c>
      <c r="DB157" s="159">
        <v>10000000</v>
      </c>
      <c r="DC157" s="159">
        <v>0</v>
      </c>
      <c r="DD157" s="159">
        <v>0</v>
      </c>
      <c r="DE157" s="159">
        <v>0</v>
      </c>
      <c r="DF157" s="159">
        <v>0</v>
      </c>
      <c r="DG157" s="159">
        <v>0</v>
      </c>
      <c r="DH157" s="159">
        <v>0</v>
      </c>
      <c r="DI157" s="159">
        <v>0</v>
      </c>
      <c r="DJ157" s="159">
        <v>10000000</v>
      </c>
      <c r="DK157" s="159">
        <v>10000000</v>
      </c>
      <c r="DL157" s="159">
        <v>0</v>
      </c>
      <c r="DM157" s="159">
        <v>80000000</v>
      </c>
      <c r="DN157" s="159">
        <v>90000000</v>
      </c>
      <c r="DO157" s="159">
        <v>100000000</v>
      </c>
      <c r="DP157" s="159">
        <v>10000000</v>
      </c>
      <c r="DQ157" s="159">
        <v>0</v>
      </c>
      <c r="DR157" s="159">
        <v>0</v>
      </c>
      <c r="DS157" s="159">
        <v>0</v>
      </c>
      <c r="DT157" s="159">
        <v>0</v>
      </c>
      <c r="DU157" s="159">
        <v>0</v>
      </c>
      <c r="DV157" s="159">
        <v>0</v>
      </c>
      <c r="DW157" s="159">
        <v>0</v>
      </c>
      <c r="DX157" s="159">
        <v>10000000</v>
      </c>
      <c r="DY157" s="159">
        <v>15730000</v>
      </c>
      <c r="DZ157" s="159">
        <v>0</v>
      </c>
      <c r="EA157" s="159">
        <v>200000000</v>
      </c>
      <c r="EB157" s="159">
        <v>215730000</v>
      </c>
      <c r="EC157" s="159">
        <v>225730000</v>
      </c>
      <c r="ED157" s="159">
        <v>10000000</v>
      </c>
      <c r="EE157" s="159">
        <v>0</v>
      </c>
      <c r="EF157" s="159">
        <v>0</v>
      </c>
      <c r="EG157" s="159">
        <v>0</v>
      </c>
      <c r="EH157" s="159">
        <v>0</v>
      </c>
      <c r="EI157" s="159">
        <v>0</v>
      </c>
      <c r="EJ157" s="159">
        <v>0</v>
      </c>
      <c r="EK157" s="159">
        <v>0</v>
      </c>
      <c r="EL157" s="159">
        <v>10000000</v>
      </c>
      <c r="EM157" s="159">
        <v>10000000</v>
      </c>
      <c r="EN157" s="159">
        <v>0</v>
      </c>
      <c r="EO157" s="159">
        <v>200000000</v>
      </c>
      <c r="EP157" s="159">
        <v>210000000</v>
      </c>
      <c r="EQ157" s="159">
        <v>220000000</v>
      </c>
      <c r="ER157" s="159">
        <v>551460000</v>
      </c>
      <c r="ES157" s="159">
        <v>10000000</v>
      </c>
      <c r="ET157" s="159">
        <v>0</v>
      </c>
      <c r="EU157" s="159">
        <v>0</v>
      </c>
      <c r="EV157" s="159">
        <v>0</v>
      </c>
      <c r="EW157" s="159">
        <v>0</v>
      </c>
      <c r="EX157" s="159">
        <v>0</v>
      </c>
      <c r="EY157" s="159">
        <v>0</v>
      </c>
      <c r="EZ157" s="159">
        <v>0</v>
      </c>
      <c r="FA157" s="159">
        <v>10000000</v>
      </c>
      <c r="FB157" s="159">
        <v>0</v>
      </c>
      <c r="FC157" s="159">
        <v>0</v>
      </c>
      <c r="FD157" s="159">
        <v>0</v>
      </c>
      <c r="FE157" s="159">
        <v>0</v>
      </c>
      <c r="FF157" s="159">
        <v>10000000</v>
      </c>
      <c r="FG157" s="159">
        <v>15730000</v>
      </c>
      <c r="FH157" s="159">
        <v>0</v>
      </c>
      <c r="FI157" s="159">
        <v>0</v>
      </c>
      <c r="FJ157" s="159">
        <v>0</v>
      </c>
      <c r="FK157" s="159">
        <v>0</v>
      </c>
      <c r="FL157" s="159">
        <v>0</v>
      </c>
      <c r="FM157" s="159">
        <v>0</v>
      </c>
      <c r="FN157" s="159">
        <v>0</v>
      </c>
      <c r="FO157" s="159">
        <v>15730000</v>
      </c>
      <c r="FP157" s="159">
        <v>10000000</v>
      </c>
      <c r="FQ157" s="159">
        <v>0</v>
      </c>
      <c r="FR157" s="159">
        <v>240000000</v>
      </c>
      <c r="FS157" s="159">
        <v>250000000</v>
      </c>
      <c r="FT157" s="159">
        <v>265730000</v>
      </c>
      <c r="FU157" s="159">
        <v>10000000</v>
      </c>
      <c r="FV157" s="159">
        <v>0</v>
      </c>
      <c r="FW157" s="159">
        <v>0</v>
      </c>
      <c r="FX157" s="159">
        <v>0</v>
      </c>
      <c r="FY157" s="159">
        <v>0</v>
      </c>
      <c r="FZ157" s="159">
        <v>0</v>
      </c>
      <c r="GA157" s="159">
        <v>0</v>
      </c>
      <c r="GB157" s="159">
        <v>0</v>
      </c>
      <c r="GC157" s="159">
        <v>10000000</v>
      </c>
      <c r="GD157" s="159">
        <v>25730000</v>
      </c>
      <c r="GE157" s="159">
        <v>0</v>
      </c>
      <c r="GF157" s="159">
        <v>120000000</v>
      </c>
      <c r="GG157" s="159">
        <v>145730000</v>
      </c>
      <c r="GH157" s="159">
        <v>155730000</v>
      </c>
      <c r="GI157" s="159">
        <v>0</v>
      </c>
      <c r="GJ157" s="159">
        <v>0</v>
      </c>
      <c r="GK157" s="159">
        <v>0</v>
      </c>
      <c r="GL157" s="159">
        <v>0</v>
      </c>
      <c r="GM157" s="159">
        <v>0</v>
      </c>
      <c r="GN157" s="159">
        <v>0</v>
      </c>
      <c r="GO157" s="159">
        <v>0</v>
      </c>
      <c r="GP157" s="159">
        <v>0</v>
      </c>
      <c r="GQ157" s="159">
        <v>0</v>
      </c>
      <c r="GR157" s="159">
        <v>0</v>
      </c>
      <c r="GS157" s="159">
        <v>0</v>
      </c>
      <c r="GT157" s="159">
        <v>120000000</v>
      </c>
      <c r="GU157" s="159">
        <v>120000000</v>
      </c>
      <c r="GV157" s="159">
        <v>120000000</v>
      </c>
      <c r="GW157" s="159">
        <v>551460000</v>
      </c>
      <c r="GX157" s="160">
        <v>2205840000</v>
      </c>
    </row>
    <row r="158" spans="1:206" ht="28.8">
      <c r="A158" s="156">
        <v>350200700</v>
      </c>
      <c r="B158" s="156" t="s">
        <v>1394</v>
      </c>
      <c r="C158" s="157">
        <v>152</v>
      </c>
      <c r="D158" s="158" t="str">
        <f>_xlfn.XLOOKUP(C158,'[1]Estrategico f'!B:B,'[1]Estrategico f'!U:U,"",0)</f>
        <v>Clústeres asistidos en la implementación de los planes de acción</v>
      </c>
      <c r="E158" s="158" t="str">
        <f>_xlfn.XLOOKUP(C158,'[1]Estrategico f'!B:B,'[1]Estrategico f'!V:V,"",0)</f>
        <v>Dinamización de iniciativas clúster</v>
      </c>
      <c r="F158" s="159">
        <v>35730000</v>
      </c>
      <c r="G158" s="159">
        <v>0</v>
      </c>
      <c r="H158" s="159">
        <v>0</v>
      </c>
      <c r="I158" s="159">
        <v>0</v>
      </c>
      <c r="J158" s="159">
        <v>0</v>
      </c>
      <c r="K158" s="159">
        <v>0</v>
      </c>
      <c r="L158" s="159">
        <v>0</v>
      </c>
      <c r="M158" s="159">
        <v>0</v>
      </c>
      <c r="N158" s="159">
        <v>35730000</v>
      </c>
      <c r="O158" s="159">
        <v>0</v>
      </c>
      <c r="P158" s="159">
        <v>0</v>
      </c>
      <c r="Q158" s="159">
        <v>0</v>
      </c>
      <c r="R158" s="159">
        <v>0</v>
      </c>
      <c r="S158" s="159">
        <v>35730000</v>
      </c>
      <c r="T158" s="159">
        <v>0</v>
      </c>
      <c r="U158" s="159">
        <v>0</v>
      </c>
      <c r="V158" s="159">
        <v>0</v>
      </c>
      <c r="W158" s="159">
        <v>0</v>
      </c>
      <c r="X158" s="159">
        <v>0</v>
      </c>
      <c r="Y158" s="159">
        <v>0</v>
      </c>
      <c r="Z158" s="159">
        <v>0</v>
      </c>
      <c r="AA158" s="159">
        <v>0</v>
      </c>
      <c r="AB158" s="159">
        <v>0</v>
      </c>
      <c r="AC158" s="159">
        <v>50730000</v>
      </c>
      <c r="AD158" s="159">
        <v>0</v>
      </c>
      <c r="AE158" s="159">
        <v>0</v>
      </c>
      <c r="AF158" s="159">
        <v>50730000</v>
      </c>
      <c r="AG158" s="159">
        <v>50730000</v>
      </c>
      <c r="AH158" s="159">
        <v>86460000</v>
      </c>
      <c r="AI158" s="159">
        <v>22650000</v>
      </c>
      <c r="AJ158" s="159">
        <v>0</v>
      </c>
      <c r="AK158" s="159">
        <v>0</v>
      </c>
      <c r="AL158" s="159">
        <v>0</v>
      </c>
      <c r="AM158" s="159">
        <v>0</v>
      </c>
      <c r="AN158" s="159">
        <v>0</v>
      </c>
      <c r="AO158" s="159">
        <v>0</v>
      </c>
      <c r="AP158" s="159">
        <v>0</v>
      </c>
      <c r="AQ158" s="159">
        <v>22650000</v>
      </c>
      <c r="AR158" s="159">
        <v>0</v>
      </c>
      <c r="AS158" s="159">
        <v>0</v>
      </c>
      <c r="AT158" s="159">
        <v>0</v>
      </c>
      <c r="AU158" s="159">
        <v>0</v>
      </c>
      <c r="AV158" s="159">
        <v>22650000</v>
      </c>
      <c r="AW158" s="159">
        <v>20000000</v>
      </c>
      <c r="AX158" s="159">
        <v>0</v>
      </c>
      <c r="AY158" s="159">
        <v>0</v>
      </c>
      <c r="AZ158" s="159">
        <v>0</v>
      </c>
      <c r="BA158" s="159">
        <v>0</v>
      </c>
      <c r="BB158" s="159">
        <v>0</v>
      </c>
      <c r="BC158" s="159">
        <v>0</v>
      </c>
      <c r="BD158" s="159">
        <v>0</v>
      </c>
      <c r="BE158" s="159">
        <v>20000000</v>
      </c>
      <c r="BF158" s="159">
        <v>25730000</v>
      </c>
      <c r="BG158" s="159">
        <v>0</v>
      </c>
      <c r="BH158" s="159">
        <v>0</v>
      </c>
      <c r="BI158" s="159">
        <v>25730000</v>
      </c>
      <c r="BJ158" s="159">
        <v>45730000</v>
      </c>
      <c r="BK158" s="159">
        <v>20000000</v>
      </c>
      <c r="BL158" s="159">
        <v>0</v>
      </c>
      <c r="BM158" s="159">
        <v>0</v>
      </c>
      <c r="BN158" s="159">
        <v>0</v>
      </c>
      <c r="BO158" s="159">
        <v>0</v>
      </c>
      <c r="BP158" s="159">
        <v>0</v>
      </c>
      <c r="BQ158" s="159">
        <v>0</v>
      </c>
      <c r="BR158" s="159">
        <v>0</v>
      </c>
      <c r="BS158" s="159">
        <v>20000000</v>
      </c>
      <c r="BT158" s="159">
        <v>30000000</v>
      </c>
      <c r="BU158" s="159">
        <v>0</v>
      </c>
      <c r="BV158" s="159">
        <v>0</v>
      </c>
      <c r="BW158" s="159">
        <v>30000000</v>
      </c>
      <c r="BX158" s="159">
        <v>50000000</v>
      </c>
      <c r="BY158" s="159">
        <v>10000000</v>
      </c>
      <c r="BZ158" s="159">
        <v>0</v>
      </c>
      <c r="CA158" s="159">
        <v>0</v>
      </c>
      <c r="CB158" s="159">
        <v>0</v>
      </c>
      <c r="CC158" s="159">
        <v>0</v>
      </c>
      <c r="CD158" s="159">
        <v>0</v>
      </c>
      <c r="CE158" s="159">
        <v>0</v>
      </c>
      <c r="CF158" s="159">
        <v>0</v>
      </c>
      <c r="CG158" s="159">
        <v>10000000</v>
      </c>
      <c r="CH158" s="159">
        <v>30000000</v>
      </c>
      <c r="CI158" s="159">
        <v>0</v>
      </c>
      <c r="CJ158" s="159">
        <v>0</v>
      </c>
      <c r="CK158" s="159">
        <v>30000000</v>
      </c>
      <c r="CL158" s="159">
        <v>40000000</v>
      </c>
      <c r="CM158" s="159">
        <v>158380000</v>
      </c>
      <c r="CN158" s="159">
        <v>7730000</v>
      </c>
      <c r="CO158" s="159">
        <v>0</v>
      </c>
      <c r="CP158" s="159">
        <v>0</v>
      </c>
      <c r="CQ158" s="159">
        <v>0</v>
      </c>
      <c r="CR158" s="159">
        <v>0</v>
      </c>
      <c r="CS158" s="159">
        <v>0</v>
      </c>
      <c r="CT158" s="159">
        <v>0</v>
      </c>
      <c r="CU158" s="159">
        <v>0</v>
      </c>
      <c r="CV158" s="159">
        <v>7730000</v>
      </c>
      <c r="CW158" s="159">
        <v>0</v>
      </c>
      <c r="CX158" s="159">
        <v>0</v>
      </c>
      <c r="CY158" s="159" t="s">
        <v>931</v>
      </c>
      <c r="CZ158" s="159">
        <v>0</v>
      </c>
      <c r="DA158" s="159">
        <v>7730000</v>
      </c>
      <c r="DB158" s="159">
        <v>20000000</v>
      </c>
      <c r="DC158" s="159">
        <v>0</v>
      </c>
      <c r="DD158" s="159">
        <v>0</v>
      </c>
      <c r="DE158" s="159">
        <v>0</v>
      </c>
      <c r="DF158" s="159">
        <v>0</v>
      </c>
      <c r="DG158" s="159">
        <v>0</v>
      </c>
      <c r="DH158" s="159">
        <v>0</v>
      </c>
      <c r="DI158" s="159">
        <v>0</v>
      </c>
      <c r="DJ158" s="159">
        <v>20000000</v>
      </c>
      <c r="DK158" s="159">
        <v>30000000</v>
      </c>
      <c r="DL158" s="159">
        <v>0</v>
      </c>
      <c r="DM158" s="159">
        <v>0</v>
      </c>
      <c r="DN158" s="159">
        <v>30000000</v>
      </c>
      <c r="DO158" s="159">
        <v>50000000</v>
      </c>
      <c r="DP158" s="159">
        <v>20000000</v>
      </c>
      <c r="DQ158" s="159">
        <v>0</v>
      </c>
      <c r="DR158" s="159">
        <v>0</v>
      </c>
      <c r="DS158" s="159">
        <v>0</v>
      </c>
      <c r="DT158" s="159">
        <v>0</v>
      </c>
      <c r="DU158" s="159">
        <v>0</v>
      </c>
      <c r="DV158" s="159">
        <v>0</v>
      </c>
      <c r="DW158" s="159">
        <v>0</v>
      </c>
      <c r="DX158" s="159">
        <v>20000000</v>
      </c>
      <c r="DY158" s="159">
        <v>30000000</v>
      </c>
      <c r="DZ158" s="159">
        <v>0</v>
      </c>
      <c r="EA158" s="159">
        <v>0</v>
      </c>
      <c r="EB158" s="159">
        <v>30000000</v>
      </c>
      <c r="EC158" s="159">
        <v>50000000</v>
      </c>
      <c r="ED158" s="159">
        <v>10000000</v>
      </c>
      <c r="EE158" s="159">
        <v>0</v>
      </c>
      <c r="EF158" s="159">
        <v>0</v>
      </c>
      <c r="EG158" s="159">
        <v>0</v>
      </c>
      <c r="EH158" s="159">
        <v>0</v>
      </c>
      <c r="EI158" s="159">
        <v>0</v>
      </c>
      <c r="EJ158" s="159">
        <v>0</v>
      </c>
      <c r="EK158" s="159">
        <v>0</v>
      </c>
      <c r="EL158" s="159">
        <v>10000000</v>
      </c>
      <c r="EM158" s="159">
        <v>25730000</v>
      </c>
      <c r="EN158" s="159">
        <v>0</v>
      </c>
      <c r="EO158" s="159">
        <v>0</v>
      </c>
      <c r="EP158" s="159">
        <v>25730000</v>
      </c>
      <c r="EQ158" s="159">
        <v>35730000</v>
      </c>
      <c r="ER158" s="159">
        <v>143460000</v>
      </c>
      <c r="ES158" s="159">
        <v>20000000</v>
      </c>
      <c r="ET158" s="159">
        <v>0</v>
      </c>
      <c r="EU158" s="159">
        <v>0</v>
      </c>
      <c r="EV158" s="159">
        <v>0</v>
      </c>
      <c r="EW158" s="159">
        <v>0</v>
      </c>
      <c r="EX158" s="159">
        <v>0</v>
      </c>
      <c r="EY158" s="159">
        <v>0</v>
      </c>
      <c r="EZ158" s="159">
        <v>0</v>
      </c>
      <c r="FA158" s="159">
        <v>20000000</v>
      </c>
      <c r="FB158" s="159">
        <v>0</v>
      </c>
      <c r="FC158" s="159">
        <v>0</v>
      </c>
      <c r="FD158" s="159">
        <v>0</v>
      </c>
      <c r="FE158" s="159">
        <v>0</v>
      </c>
      <c r="FF158" s="159">
        <v>20000000</v>
      </c>
      <c r="FG158" s="159">
        <v>20000000</v>
      </c>
      <c r="FH158" s="159">
        <v>0</v>
      </c>
      <c r="FI158" s="159">
        <v>0</v>
      </c>
      <c r="FJ158" s="159">
        <v>0</v>
      </c>
      <c r="FK158" s="159">
        <v>0</v>
      </c>
      <c r="FL158" s="159">
        <v>0</v>
      </c>
      <c r="FM158" s="159">
        <v>0</v>
      </c>
      <c r="FN158" s="159">
        <v>0</v>
      </c>
      <c r="FO158" s="159">
        <v>20000000</v>
      </c>
      <c r="FP158" s="159">
        <v>25000000</v>
      </c>
      <c r="FQ158" s="159">
        <v>0</v>
      </c>
      <c r="FR158" s="159">
        <v>0</v>
      </c>
      <c r="FS158" s="159">
        <v>25000000</v>
      </c>
      <c r="FT158" s="159">
        <v>45000000</v>
      </c>
      <c r="FU158" s="159">
        <v>20000000</v>
      </c>
      <c r="FV158" s="159">
        <v>0</v>
      </c>
      <c r="FW158" s="159">
        <v>0</v>
      </c>
      <c r="FX158" s="159">
        <v>0</v>
      </c>
      <c r="FY158" s="159">
        <v>0</v>
      </c>
      <c r="FZ158" s="159">
        <v>0</v>
      </c>
      <c r="GA158" s="159">
        <v>0</v>
      </c>
      <c r="GB158" s="159">
        <v>0</v>
      </c>
      <c r="GC158" s="159">
        <v>20000000</v>
      </c>
      <c r="GD158" s="159">
        <v>25000000</v>
      </c>
      <c r="GE158" s="159">
        <v>0</v>
      </c>
      <c r="GF158" s="159">
        <v>0</v>
      </c>
      <c r="GG158" s="159">
        <v>25000000</v>
      </c>
      <c r="GH158" s="159">
        <v>45000000</v>
      </c>
      <c r="GI158" s="159">
        <v>20730000</v>
      </c>
      <c r="GJ158" s="159">
        <v>0</v>
      </c>
      <c r="GK158" s="159">
        <v>0</v>
      </c>
      <c r="GL158" s="159">
        <v>0</v>
      </c>
      <c r="GM158" s="159">
        <v>0</v>
      </c>
      <c r="GN158" s="159">
        <v>0</v>
      </c>
      <c r="GO158" s="159">
        <v>0</v>
      </c>
      <c r="GP158" s="159">
        <v>0</v>
      </c>
      <c r="GQ158" s="159">
        <v>20730000</v>
      </c>
      <c r="GR158" s="159">
        <v>25000000</v>
      </c>
      <c r="GS158" s="159">
        <v>0</v>
      </c>
      <c r="GT158" s="159">
        <v>0</v>
      </c>
      <c r="GU158" s="159">
        <v>25000000</v>
      </c>
      <c r="GV158" s="159">
        <v>45730000</v>
      </c>
      <c r="GW158" s="159">
        <v>155730000</v>
      </c>
      <c r="GX158" s="160">
        <v>544030000</v>
      </c>
    </row>
    <row r="159" spans="1:206" ht="57.6">
      <c r="A159" s="156">
        <v>350200800</v>
      </c>
      <c r="B159" s="156" t="s">
        <v>1394</v>
      </c>
      <c r="C159" s="157">
        <v>153</v>
      </c>
      <c r="D159" s="158" t="str">
        <f>_xlfn.XLOOKUP(C159,'[1]Estrategico f'!B:B,'[1]Estrategico f'!U:U,"",0)</f>
        <v>Proyectos de alto impacto asistidos para el fortalecimiento de cadenas productivas</v>
      </c>
      <c r="E159" s="158" t="str">
        <f>_xlfn.XLOOKUP(C159,'[1]Estrategico f'!B:B,'[1]Estrategico f'!V:V,"",0)</f>
        <v>Desarrollo local - ADEL, denominaciones de origen, marcas colectivas (puede incluir  la asistencia, acompañamiento y apoyo a proyectos de emprendimiento desarrollados por Institutos y universidades públicas</v>
      </c>
      <c r="F159" s="159">
        <v>0</v>
      </c>
      <c r="G159" s="159">
        <v>0</v>
      </c>
      <c r="H159" s="159">
        <v>0</v>
      </c>
      <c r="I159" s="159">
        <v>0</v>
      </c>
      <c r="J159" s="159">
        <v>0</v>
      </c>
      <c r="K159" s="159">
        <v>0</v>
      </c>
      <c r="L159" s="159">
        <v>0</v>
      </c>
      <c r="M159" s="159">
        <v>0</v>
      </c>
      <c r="N159" s="159">
        <v>0</v>
      </c>
      <c r="O159" s="159">
        <v>0</v>
      </c>
      <c r="P159" s="159">
        <v>0</v>
      </c>
      <c r="Q159" s="159">
        <v>0</v>
      </c>
      <c r="R159" s="159">
        <v>0</v>
      </c>
      <c r="S159" s="159">
        <v>0</v>
      </c>
      <c r="T159" s="159">
        <v>35730000</v>
      </c>
      <c r="U159" s="159">
        <v>0</v>
      </c>
      <c r="V159" s="159">
        <v>0</v>
      </c>
      <c r="W159" s="159">
        <v>0</v>
      </c>
      <c r="X159" s="159">
        <v>0</v>
      </c>
      <c r="Y159" s="159">
        <v>0</v>
      </c>
      <c r="Z159" s="159">
        <v>0</v>
      </c>
      <c r="AA159" s="159">
        <v>0</v>
      </c>
      <c r="AB159" s="159">
        <v>35730000</v>
      </c>
      <c r="AC159" s="159">
        <v>50730000</v>
      </c>
      <c r="AD159" s="159">
        <v>0</v>
      </c>
      <c r="AE159" s="159">
        <v>0</v>
      </c>
      <c r="AF159" s="159">
        <v>50730000</v>
      </c>
      <c r="AG159" s="159">
        <v>86460000</v>
      </c>
      <c r="AH159" s="159">
        <v>86460000</v>
      </c>
      <c r="AI159" s="159">
        <v>0</v>
      </c>
      <c r="AJ159" s="159">
        <v>0</v>
      </c>
      <c r="AK159" s="159">
        <v>0</v>
      </c>
      <c r="AL159" s="159">
        <v>0</v>
      </c>
      <c r="AM159" s="159">
        <v>0</v>
      </c>
      <c r="AN159" s="159">
        <v>0</v>
      </c>
      <c r="AO159" s="159">
        <v>0</v>
      </c>
      <c r="AP159" s="159">
        <v>0</v>
      </c>
      <c r="AQ159" s="159">
        <v>0</v>
      </c>
      <c r="AR159" s="159">
        <v>0</v>
      </c>
      <c r="AS159" s="159">
        <v>0</v>
      </c>
      <c r="AT159" s="159">
        <v>0</v>
      </c>
      <c r="AU159" s="159">
        <v>0</v>
      </c>
      <c r="AV159" s="159">
        <v>0</v>
      </c>
      <c r="AW159" s="159">
        <v>0</v>
      </c>
      <c r="AX159" s="159">
        <v>0</v>
      </c>
      <c r="AY159" s="159">
        <v>0</v>
      </c>
      <c r="AZ159" s="159">
        <v>0</v>
      </c>
      <c r="BA159" s="159">
        <v>0</v>
      </c>
      <c r="BB159" s="159">
        <v>0</v>
      </c>
      <c r="BC159" s="159">
        <v>0</v>
      </c>
      <c r="BD159" s="159">
        <v>0</v>
      </c>
      <c r="BE159" s="159">
        <v>0</v>
      </c>
      <c r="BF159" s="159">
        <v>0</v>
      </c>
      <c r="BG159" s="159">
        <v>0</v>
      </c>
      <c r="BH159" s="159">
        <v>0</v>
      </c>
      <c r="BI159" s="159">
        <v>0</v>
      </c>
      <c r="BJ159" s="159">
        <v>0</v>
      </c>
      <c r="BK159" s="159">
        <v>35000000</v>
      </c>
      <c r="BL159" s="159">
        <v>0</v>
      </c>
      <c r="BM159" s="159">
        <v>0</v>
      </c>
      <c r="BN159" s="159">
        <v>0</v>
      </c>
      <c r="BO159" s="159">
        <v>0</v>
      </c>
      <c r="BP159" s="159">
        <v>0</v>
      </c>
      <c r="BQ159" s="159">
        <v>0</v>
      </c>
      <c r="BR159" s="159">
        <v>0</v>
      </c>
      <c r="BS159" s="159">
        <v>35000000</v>
      </c>
      <c r="BT159" s="159">
        <v>46940000</v>
      </c>
      <c r="BU159" s="159">
        <v>0</v>
      </c>
      <c r="BV159" s="159">
        <v>0</v>
      </c>
      <c r="BW159" s="159">
        <v>46940000</v>
      </c>
      <c r="BX159" s="159">
        <v>81940000</v>
      </c>
      <c r="BY159" s="159">
        <v>36940000</v>
      </c>
      <c r="BZ159" s="159">
        <v>0</v>
      </c>
      <c r="CA159" s="159">
        <v>0</v>
      </c>
      <c r="CB159" s="159">
        <v>0</v>
      </c>
      <c r="CC159" s="159">
        <v>0</v>
      </c>
      <c r="CD159" s="159">
        <v>0</v>
      </c>
      <c r="CE159" s="159">
        <v>0</v>
      </c>
      <c r="CF159" s="159">
        <v>0</v>
      </c>
      <c r="CG159" s="159">
        <v>36940000</v>
      </c>
      <c r="CH159" s="159">
        <v>40000000</v>
      </c>
      <c r="CI159" s="159">
        <v>0</v>
      </c>
      <c r="CJ159" s="159">
        <v>0</v>
      </c>
      <c r="CK159" s="159">
        <v>40000000</v>
      </c>
      <c r="CL159" s="159">
        <v>76940000</v>
      </c>
      <c r="CM159" s="159">
        <v>158880000</v>
      </c>
      <c r="CN159" s="159">
        <v>0</v>
      </c>
      <c r="CO159" s="159">
        <v>0</v>
      </c>
      <c r="CP159" s="159">
        <v>0</v>
      </c>
      <c r="CQ159" s="159">
        <v>0</v>
      </c>
      <c r="CR159" s="159">
        <v>0</v>
      </c>
      <c r="CS159" s="159">
        <v>0</v>
      </c>
      <c r="CT159" s="159">
        <v>0</v>
      </c>
      <c r="CU159" s="159">
        <v>0</v>
      </c>
      <c r="CV159" s="159">
        <v>0</v>
      </c>
      <c r="CW159" s="159">
        <v>0</v>
      </c>
      <c r="CX159" s="159">
        <v>0</v>
      </c>
      <c r="CY159" s="159" t="s">
        <v>931</v>
      </c>
      <c r="CZ159" s="159">
        <v>0</v>
      </c>
      <c r="DA159" s="159">
        <v>0</v>
      </c>
      <c r="DB159" s="159">
        <v>0</v>
      </c>
      <c r="DC159" s="159">
        <v>0</v>
      </c>
      <c r="DD159" s="159">
        <v>0</v>
      </c>
      <c r="DE159" s="159">
        <v>0</v>
      </c>
      <c r="DF159" s="159">
        <v>0</v>
      </c>
      <c r="DG159" s="159">
        <v>0</v>
      </c>
      <c r="DH159" s="159">
        <v>0</v>
      </c>
      <c r="DI159" s="159">
        <v>0</v>
      </c>
      <c r="DJ159" s="159">
        <v>0</v>
      </c>
      <c r="DK159" s="159">
        <v>0</v>
      </c>
      <c r="DL159" s="159">
        <v>0</v>
      </c>
      <c r="DM159" s="159">
        <v>0</v>
      </c>
      <c r="DN159" s="159">
        <v>0</v>
      </c>
      <c r="DO159" s="159">
        <v>0</v>
      </c>
      <c r="DP159" s="159">
        <v>35000000</v>
      </c>
      <c r="DQ159" s="159">
        <v>0</v>
      </c>
      <c r="DR159" s="159">
        <v>0</v>
      </c>
      <c r="DS159" s="159">
        <v>0</v>
      </c>
      <c r="DT159" s="159">
        <v>0</v>
      </c>
      <c r="DU159" s="159">
        <v>0</v>
      </c>
      <c r="DV159" s="159">
        <v>0</v>
      </c>
      <c r="DW159" s="159">
        <v>0</v>
      </c>
      <c r="DX159" s="159">
        <v>35000000</v>
      </c>
      <c r="DY159" s="159">
        <v>46940000</v>
      </c>
      <c r="DZ159" s="159">
        <v>0</v>
      </c>
      <c r="EA159" s="159">
        <v>0</v>
      </c>
      <c r="EB159" s="159">
        <v>46940000</v>
      </c>
      <c r="EC159" s="159">
        <v>81940000</v>
      </c>
      <c r="ED159" s="159">
        <v>22446800</v>
      </c>
      <c r="EE159" s="159">
        <v>0</v>
      </c>
      <c r="EF159" s="159">
        <v>0</v>
      </c>
      <c r="EG159" s="159">
        <v>0</v>
      </c>
      <c r="EH159" s="159">
        <v>0</v>
      </c>
      <c r="EI159" s="159">
        <v>0</v>
      </c>
      <c r="EJ159" s="159">
        <v>0</v>
      </c>
      <c r="EK159" s="159">
        <v>0</v>
      </c>
      <c r="EL159" s="159">
        <v>22446800</v>
      </c>
      <c r="EM159" s="159">
        <v>40000000</v>
      </c>
      <c r="EN159" s="159">
        <v>0</v>
      </c>
      <c r="EO159" s="159">
        <v>0</v>
      </c>
      <c r="EP159" s="159">
        <v>40000000</v>
      </c>
      <c r="EQ159" s="159">
        <v>62446800</v>
      </c>
      <c r="ER159" s="159">
        <v>144386800</v>
      </c>
      <c r="ES159" s="159">
        <v>0</v>
      </c>
      <c r="ET159" s="159">
        <v>0</v>
      </c>
      <c r="EU159" s="159">
        <v>0</v>
      </c>
      <c r="EV159" s="159">
        <v>0</v>
      </c>
      <c r="EW159" s="159">
        <v>0</v>
      </c>
      <c r="EX159" s="159">
        <v>0</v>
      </c>
      <c r="EY159" s="159">
        <v>0</v>
      </c>
      <c r="EZ159" s="159">
        <v>0</v>
      </c>
      <c r="FA159" s="159">
        <v>0</v>
      </c>
      <c r="FB159" s="159">
        <v>0</v>
      </c>
      <c r="FC159" s="159">
        <v>0</v>
      </c>
      <c r="FD159" s="159">
        <v>0</v>
      </c>
      <c r="FE159" s="159">
        <v>0</v>
      </c>
      <c r="FF159" s="159">
        <v>0</v>
      </c>
      <c r="FG159" s="159">
        <v>0</v>
      </c>
      <c r="FH159" s="159">
        <v>0</v>
      </c>
      <c r="FI159" s="159">
        <v>0</v>
      </c>
      <c r="FJ159" s="159">
        <v>0</v>
      </c>
      <c r="FK159" s="159">
        <v>0</v>
      </c>
      <c r="FL159" s="159">
        <v>0</v>
      </c>
      <c r="FM159" s="159">
        <v>0</v>
      </c>
      <c r="FN159" s="159">
        <v>0</v>
      </c>
      <c r="FO159" s="159">
        <v>0</v>
      </c>
      <c r="FP159" s="159">
        <v>0</v>
      </c>
      <c r="FQ159" s="159">
        <v>0</v>
      </c>
      <c r="FR159" s="159">
        <v>0</v>
      </c>
      <c r="FS159" s="159">
        <v>0</v>
      </c>
      <c r="FT159" s="159">
        <v>0</v>
      </c>
      <c r="FU159" s="159">
        <v>0</v>
      </c>
      <c r="FV159" s="159">
        <v>0</v>
      </c>
      <c r="FW159" s="159">
        <v>0</v>
      </c>
      <c r="FX159" s="159">
        <v>0</v>
      </c>
      <c r="FY159" s="159">
        <v>0</v>
      </c>
      <c r="FZ159" s="159">
        <v>0</v>
      </c>
      <c r="GA159" s="159">
        <v>0</v>
      </c>
      <c r="GB159" s="159">
        <v>0</v>
      </c>
      <c r="GC159" s="159">
        <v>0</v>
      </c>
      <c r="GD159" s="159">
        <v>0</v>
      </c>
      <c r="GE159" s="159">
        <v>0</v>
      </c>
      <c r="GF159" s="159">
        <v>0</v>
      </c>
      <c r="GG159" s="159">
        <v>0</v>
      </c>
      <c r="GH159" s="159">
        <v>0</v>
      </c>
      <c r="GI159" s="159">
        <v>81940000</v>
      </c>
      <c r="GJ159" s="159">
        <v>0</v>
      </c>
      <c r="GK159" s="159">
        <v>0</v>
      </c>
      <c r="GL159" s="159">
        <v>0</v>
      </c>
      <c r="GM159" s="159">
        <v>0</v>
      </c>
      <c r="GN159" s="159">
        <v>0</v>
      </c>
      <c r="GO159" s="159">
        <v>0</v>
      </c>
      <c r="GP159" s="159">
        <v>0</v>
      </c>
      <c r="GQ159" s="159">
        <v>81940000</v>
      </c>
      <c r="GR159" s="159">
        <v>86940000</v>
      </c>
      <c r="GS159" s="159">
        <v>0</v>
      </c>
      <c r="GT159" s="159">
        <v>0</v>
      </c>
      <c r="GU159" s="159">
        <v>86940000</v>
      </c>
      <c r="GV159" s="159">
        <v>168880000</v>
      </c>
      <c r="GW159" s="159">
        <v>168880000</v>
      </c>
      <c r="GX159" s="160">
        <v>558606800</v>
      </c>
    </row>
    <row r="160" spans="1:206" ht="28.8">
      <c r="A160" s="156">
        <v>350200600</v>
      </c>
      <c r="B160" s="156" t="s">
        <v>1394</v>
      </c>
      <c r="C160" s="157">
        <v>154</v>
      </c>
      <c r="D160" s="158" t="str">
        <f>_xlfn.XLOOKUP(C160,'[1]Estrategico f'!B:B,'[1]Estrategico f'!U:U,"",0)</f>
        <v>Planes de trabajo concertados con las CRC para su consolidación</v>
      </c>
      <c r="E160" s="158" t="str">
        <f>_xlfn.XLOOKUP(C160,'[1]Estrategico f'!B:B,'[1]Estrategico f'!V:V,"",0)</f>
        <v>Comisión regional de competitividad (CRC)</v>
      </c>
      <c r="F160" s="159">
        <v>10865000</v>
      </c>
      <c r="G160" s="159">
        <v>0</v>
      </c>
      <c r="H160" s="159">
        <v>0</v>
      </c>
      <c r="I160" s="159">
        <v>0</v>
      </c>
      <c r="J160" s="159">
        <v>0</v>
      </c>
      <c r="K160" s="159">
        <v>0</v>
      </c>
      <c r="L160" s="159">
        <v>0</v>
      </c>
      <c r="M160" s="159">
        <v>0</v>
      </c>
      <c r="N160" s="159">
        <v>10865000</v>
      </c>
      <c r="O160" s="159">
        <v>10865000</v>
      </c>
      <c r="P160" s="159">
        <v>0</v>
      </c>
      <c r="Q160" s="159">
        <v>0</v>
      </c>
      <c r="R160" s="159">
        <v>10865000</v>
      </c>
      <c r="S160" s="159">
        <v>21730000</v>
      </c>
      <c r="T160" s="159">
        <v>7000000</v>
      </c>
      <c r="U160" s="159">
        <v>0</v>
      </c>
      <c r="V160" s="159">
        <v>0</v>
      </c>
      <c r="W160" s="159">
        <v>0</v>
      </c>
      <c r="X160" s="159">
        <v>0</v>
      </c>
      <c r="Y160" s="159">
        <v>0</v>
      </c>
      <c r="Z160" s="159">
        <v>0</v>
      </c>
      <c r="AA160" s="159">
        <v>0</v>
      </c>
      <c r="AB160" s="159">
        <v>7000000</v>
      </c>
      <c r="AC160" s="159">
        <v>27000000</v>
      </c>
      <c r="AD160" s="159">
        <v>0</v>
      </c>
      <c r="AE160" s="159">
        <v>0</v>
      </c>
      <c r="AF160" s="159">
        <v>27000000</v>
      </c>
      <c r="AG160" s="159">
        <v>34000000</v>
      </c>
      <c r="AH160" s="159">
        <v>55730000</v>
      </c>
      <c r="AI160" s="159">
        <v>4500000</v>
      </c>
      <c r="AJ160" s="159">
        <v>0</v>
      </c>
      <c r="AK160" s="159">
        <v>0</v>
      </c>
      <c r="AL160" s="159">
        <v>0</v>
      </c>
      <c r="AM160" s="159">
        <v>0</v>
      </c>
      <c r="AN160" s="159">
        <v>0</v>
      </c>
      <c r="AO160" s="159">
        <v>0</v>
      </c>
      <c r="AP160" s="159">
        <v>0</v>
      </c>
      <c r="AQ160" s="159">
        <v>4500000</v>
      </c>
      <c r="AR160" s="159">
        <v>0</v>
      </c>
      <c r="AS160" s="159">
        <v>0</v>
      </c>
      <c r="AT160" s="159">
        <v>0</v>
      </c>
      <c r="AU160" s="159">
        <v>0</v>
      </c>
      <c r="AV160" s="159">
        <v>4500000</v>
      </c>
      <c r="AW160" s="159">
        <v>4500000</v>
      </c>
      <c r="AX160" s="159">
        <v>0</v>
      </c>
      <c r="AY160" s="159">
        <v>0</v>
      </c>
      <c r="AZ160" s="159">
        <v>0</v>
      </c>
      <c r="BA160" s="159">
        <v>0</v>
      </c>
      <c r="BB160" s="159">
        <v>0</v>
      </c>
      <c r="BC160" s="159">
        <v>0</v>
      </c>
      <c r="BD160" s="159">
        <v>0</v>
      </c>
      <c r="BE160" s="159">
        <v>4500000</v>
      </c>
      <c r="BF160" s="159">
        <v>6000000</v>
      </c>
      <c r="BG160" s="159">
        <v>0</v>
      </c>
      <c r="BH160" s="159">
        <v>0</v>
      </c>
      <c r="BI160" s="159">
        <v>6000000</v>
      </c>
      <c r="BJ160" s="159">
        <v>10500000</v>
      </c>
      <c r="BK160" s="159">
        <v>4865000</v>
      </c>
      <c r="BL160" s="159">
        <v>0</v>
      </c>
      <c r="BM160" s="159">
        <v>0</v>
      </c>
      <c r="BN160" s="159">
        <v>0</v>
      </c>
      <c r="BO160" s="159">
        <v>0</v>
      </c>
      <c r="BP160" s="159">
        <v>0</v>
      </c>
      <c r="BQ160" s="159">
        <v>0</v>
      </c>
      <c r="BR160" s="159">
        <v>0</v>
      </c>
      <c r="BS160" s="159">
        <v>4865000</v>
      </c>
      <c r="BT160" s="159">
        <v>6000000</v>
      </c>
      <c r="BU160" s="159">
        <v>0</v>
      </c>
      <c r="BV160" s="159">
        <v>0</v>
      </c>
      <c r="BW160" s="159">
        <v>6000000</v>
      </c>
      <c r="BX160" s="159">
        <v>10865000</v>
      </c>
      <c r="BY160" s="159">
        <v>4000000</v>
      </c>
      <c r="BZ160" s="159">
        <v>0</v>
      </c>
      <c r="CA160" s="159">
        <v>0</v>
      </c>
      <c r="CB160" s="159">
        <v>0</v>
      </c>
      <c r="CC160" s="159">
        <v>0</v>
      </c>
      <c r="CD160" s="159">
        <v>0</v>
      </c>
      <c r="CE160" s="159">
        <v>0</v>
      </c>
      <c r="CF160" s="159">
        <v>0</v>
      </c>
      <c r="CG160" s="159">
        <v>4000000</v>
      </c>
      <c r="CH160" s="159">
        <v>5865000</v>
      </c>
      <c r="CI160" s="159">
        <v>0</v>
      </c>
      <c r="CJ160" s="159">
        <v>0</v>
      </c>
      <c r="CK160" s="159">
        <v>5865000</v>
      </c>
      <c r="CL160" s="159">
        <v>9865000</v>
      </c>
      <c r="CM160" s="159">
        <v>35730000</v>
      </c>
      <c r="CN160" s="159">
        <v>4500000</v>
      </c>
      <c r="CO160" s="159">
        <v>0</v>
      </c>
      <c r="CP160" s="159">
        <v>0</v>
      </c>
      <c r="CQ160" s="159">
        <v>0</v>
      </c>
      <c r="CR160" s="159">
        <v>0</v>
      </c>
      <c r="CS160" s="159">
        <v>0</v>
      </c>
      <c r="CT160" s="159">
        <v>0</v>
      </c>
      <c r="CU160" s="159">
        <v>0</v>
      </c>
      <c r="CV160" s="159">
        <v>4500000</v>
      </c>
      <c r="CW160" s="159">
        <v>0</v>
      </c>
      <c r="CX160" s="159">
        <v>0</v>
      </c>
      <c r="CY160" s="159" t="s">
        <v>931</v>
      </c>
      <c r="CZ160" s="159">
        <v>0</v>
      </c>
      <c r="DA160" s="159">
        <v>4500000</v>
      </c>
      <c r="DB160" s="159">
        <v>4500000</v>
      </c>
      <c r="DC160" s="159">
        <v>0</v>
      </c>
      <c r="DD160" s="159">
        <v>0</v>
      </c>
      <c r="DE160" s="159">
        <v>0</v>
      </c>
      <c r="DF160" s="159">
        <v>0</v>
      </c>
      <c r="DG160" s="159">
        <v>0</v>
      </c>
      <c r="DH160" s="159">
        <v>0</v>
      </c>
      <c r="DI160" s="159">
        <v>0</v>
      </c>
      <c r="DJ160" s="159">
        <v>4500000</v>
      </c>
      <c r="DK160" s="159">
        <v>6000000</v>
      </c>
      <c r="DL160" s="159">
        <v>0</v>
      </c>
      <c r="DM160" s="159">
        <v>0</v>
      </c>
      <c r="DN160" s="159">
        <v>6000000</v>
      </c>
      <c r="DO160" s="159">
        <v>10500000</v>
      </c>
      <c r="DP160" s="159">
        <v>4865000</v>
      </c>
      <c r="DQ160" s="159">
        <v>0</v>
      </c>
      <c r="DR160" s="159">
        <v>0</v>
      </c>
      <c r="DS160" s="159">
        <v>0</v>
      </c>
      <c r="DT160" s="159">
        <v>0</v>
      </c>
      <c r="DU160" s="159">
        <v>0</v>
      </c>
      <c r="DV160" s="159">
        <v>0</v>
      </c>
      <c r="DW160" s="159">
        <v>0</v>
      </c>
      <c r="DX160" s="159">
        <v>4865000</v>
      </c>
      <c r="DY160" s="159">
        <v>6000000</v>
      </c>
      <c r="DZ160" s="159">
        <v>0</v>
      </c>
      <c r="EA160" s="159">
        <v>0</v>
      </c>
      <c r="EB160" s="159">
        <v>6000000</v>
      </c>
      <c r="EC160" s="159">
        <v>10865000</v>
      </c>
      <c r="ED160" s="159">
        <v>4000000</v>
      </c>
      <c r="EE160" s="159">
        <v>0</v>
      </c>
      <c r="EF160" s="159">
        <v>0</v>
      </c>
      <c r="EG160" s="159">
        <v>0</v>
      </c>
      <c r="EH160" s="159">
        <v>0</v>
      </c>
      <c r="EI160" s="159">
        <v>0</v>
      </c>
      <c r="EJ160" s="159">
        <v>0</v>
      </c>
      <c r="EK160" s="159">
        <v>0</v>
      </c>
      <c r="EL160" s="159">
        <v>4000000</v>
      </c>
      <c r="EM160" s="159">
        <v>5865000</v>
      </c>
      <c r="EN160" s="159">
        <v>0</v>
      </c>
      <c r="EO160" s="159">
        <v>0</v>
      </c>
      <c r="EP160" s="159">
        <v>5865000</v>
      </c>
      <c r="EQ160" s="159">
        <v>9865000</v>
      </c>
      <c r="ER160" s="159">
        <v>35730000</v>
      </c>
      <c r="ES160" s="159">
        <v>4500000</v>
      </c>
      <c r="ET160" s="159">
        <v>0</v>
      </c>
      <c r="EU160" s="159">
        <v>0</v>
      </c>
      <c r="EV160" s="159">
        <v>0</v>
      </c>
      <c r="EW160" s="159">
        <v>0</v>
      </c>
      <c r="EX160" s="159">
        <v>0</v>
      </c>
      <c r="EY160" s="159">
        <v>0</v>
      </c>
      <c r="EZ160" s="159">
        <v>0</v>
      </c>
      <c r="FA160" s="159">
        <v>4500000</v>
      </c>
      <c r="FB160" s="159">
        <v>0</v>
      </c>
      <c r="FC160" s="159">
        <v>0</v>
      </c>
      <c r="FD160" s="159">
        <v>0</v>
      </c>
      <c r="FE160" s="159">
        <v>0</v>
      </c>
      <c r="FF160" s="159">
        <v>4500000</v>
      </c>
      <c r="FG160" s="159">
        <v>4500000</v>
      </c>
      <c r="FH160" s="159">
        <v>0</v>
      </c>
      <c r="FI160" s="159">
        <v>0</v>
      </c>
      <c r="FJ160" s="159">
        <v>0</v>
      </c>
      <c r="FK160" s="159">
        <v>0</v>
      </c>
      <c r="FL160" s="159">
        <v>0</v>
      </c>
      <c r="FM160" s="159">
        <v>0</v>
      </c>
      <c r="FN160" s="159">
        <v>0</v>
      </c>
      <c r="FO160" s="159">
        <v>4500000</v>
      </c>
      <c r="FP160" s="159">
        <v>4865000</v>
      </c>
      <c r="FQ160" s="159">
        <v>0</v>
      </c>
      <c r="FR160" s="159">
        <v>0</v>
      </c>
      <c r="FS160" s="159">
        <v>4865000</v>
      </c>
      <c r="FT160" s="159">
        <v>9365000</v>
      </c>
      <c r="FU160" s="159">
        <v>4865000</v>
      </c>
      <c r="FV160" s="159">
        <v>0</v>
      </c>
      <c r="FW160" s="159">
        <v>0</v>
      </c>
      <c r="FX160" s="159">
        <v>0</v>
      </c>
      <c r="FY160" s="159">
        <v>0</v>
      </c>
      <c r="FZ160" s="159">
        <v>0</v>
      </c>
      <c r="GA160" s="159">
        <v>0</v>
      </c>
      <c r="GB160" s="159">
        <v>0</v>
      </c>
      <c r="GC160" s="159">
        <v>4865000</v>
      </c>
      <c r="GD160" s="159">
        <v>7135000</v>
      </c>
      <c r="GE160" s="159">
        <v>0</v>
      </c>
      <c r="GF160" s="159">
        <v>0</v>
      </c>
      <c r="GG160" s="159">
        <v>7135000</v>
      </c>
      <c r="GH160" s="159">
        <v>12000000</v>
      </c>
      <c r="GI160" s="159">
        <v>4000000</v>
      </c>
      <c r="GJ160" s="159">
        <v>0</v>
      </c>
      <c r="GK160" s="159">
        <v>0</v>
      </c>
      <c r="GL160" s="159">
        <v>0</v>
      </c>
      <c r="GM160" s="159">
        <v>0</v>
      </c>
      <c r="GN160" s="159">
        <v>0</v>
      </c>
      <c r="GO160" s="159">
        <v>0</v>
      </c>
      <c r="GP160" s="159">
        <v>0</v>
      </c>
      <c r="GQ160" s="159">
        <v>4000000</v>
      </c>
      <c r="GR160" s="159">
        <v>5865000</v>
      </c>
      <c r="GS160" s="159">
        <v>0</v>
      </c>
      <c r="GT160" s="159">
        <v>0</v>
      </c>
      <c r="GU160" s="159">
        <v>5865000</v>
      </c>
      <c r="GV160" s="159">
        <v>9865000</v>
      </c>
      <c r="GW160" s="159">
        <v>35730000</v>
      </c>
      <c r="GX160" s="160">
        <v>162920000</v>
      </c>
    </row>
    <row r="161" spans="1:206" ht="28.8">
      <c r="A161" s="156">
        <v>360203600</v>
      </c>
      <c r="B161" s="156" t="s">
        <v>1286</v>
      </c>
      <c r="C161" s="157">
        <v>155</v>
      </c>
      <c r="D161" s="158" t="str">
        <f>_xlfn.XLOOKUP(C161,'[1]Estrategico f'!B:B,'[1]Estrategico f'!U:U,"",0)</f>
        <v>Personas orientadas laboralmente</v>
      </c>
      <c r="E161" s="158" t="str">
        <f>_xlfn.XLOOKUP(C161,'[1]Estrategico f'!B:B,'[1]Estrategico f'!V:V,"",0)</f>
        <v>Talleres y Capacitación en temas de Empleabilidad.</v>
      </c>
      <c r="F161" s="159">
        <v>68004000</v>
      </c>
      <c r="G161" s="159">
        <v>0</v>
      </c>
      <c r="H161" s="159">
        <v>0</v>
      </c>
      <c r="I161" s="159">
        <v>0</v>
      </c>
      <c r="J161" s="159">
        <v>0</v>
      </c>
      <c r="K161" s="159">
        <v>0</v>
      </c>
      <c r="L161" s="159">
        <v>0</v>
      </c>
      <c r="M161" s="159">
        <v>0</v>
      </c>
      <c r="N161" s="159">
        <v>68004000</v>
      </c>
      <c r="O161" s="159">
        <v>0</v>
      </c>
      <c r="P161" s="159">
        <v>0</v>
      </c>
      <c r="Q161" s="159">
        <v>0</v>
      </c>
      <c r="R161" s="159">
        <v>0</v>
      </c>
      <c r="S161" s="159">
        <v>68004000</v>
      </c>
      <c r="T161" s="159">
        <v>22668000</v>
      </c>
      <c r="U161" s="159">
        <v>0</v>
      </c>
      <c r="V161" s="159">
        <v>0</v>
      </c>
      <c r="W161" s="159">
        <v>0</v>
      </c>
      <c r="X161" s="159">
        <v>0</v>
      </c>
      <c r="Y161" s="159">
        <v>0</v>
      </c>
      <c r="Z161" s="159">
        <v>0</v>
      </c>
      <c r="AA161" s="159">
        <v>0</v>
      </c>
      <c r="AB161" s="159">
        <v>22668000</v>
      </c>
      <c r="AC161" s="159">
        <v>0</v>
      </c>
      <c r="AD161" s="159">
        <v>0</v>
      </c>
      <c r="AE161" s="159">
        <v>0</v>
      </c>
      <c r="AF161" s="159">
        <v>0</v>
      </c>
      <c r="AG161" s="159">
        <v>22668000</v>
      </c>
      <c r="AH161" s="159">
        <v>90672000</v>
      </c>
      <c r="AI161" s="159">
        <v>22668000</v>
      </c>
      <c r="AJ161" s="159">
        <v>0</v>
      </c>
      <c r="AK161" s="159">
        <v>0</v>
      </c>
      <c r="AL161" s="159">
        <v>0</v>
      </c>
      <c r="AM161" s="159">
        <v>0</v>
      </c>
      <c r="AN161" s="159">
        <v>0</v>
      </c>
      <c r="AO161" s="159">
        <v>0</v>
      </c>
      <c r="AP161" s="159">
        <v>0</v>
      </c>
      <c r="AQ161" s="159">
        <v>22668000</v>
      </c>
      <c r="AR161" s="159">
        <v>0</v>
      </c>
      <c r="AS161" s="159">
        <v>0</v>
      </c>
      <c r="AT161" s="159">
        <v>0</v>
      </c>
      <c r="AU161" s="159">
        <v>0</v>
      </c>
      <c r="AV161" s="159">
        <v>22668000</v>
      </c>
      <c r="AW161" s="159">
        <v>22668000</v>
      </c>
      <c r="AX161" s="159">
        <v>0</v>
      </c>
      <c r="AY161" s="159">
        <v>0</v>
      </c>
      <c r="AZ161" s="159">
        <v>0</v>
      </c>
      <c r="BA161" s="159">
        <v>0</v>
      </c>
      <c r="BB161" s="159">
        <v>0</v>
      </c>
      <c r="BC161" s="159">
        <v>0</v>
      </c>
      <c r="BD161" s="159">
        <v>0</v>
      </c>
      <c r="BE161" s="159">
        <v>22668000</v>
      </c>
      <c r="BF161" s="159">
        <v>0</v>
      </c>
      <c r="BG161" s="159">
        <v>0</v>
      </c>
      <c r="BH161" s="159">
        <v>0</v>
      </c>
      <c r="BI161" s="159">
        <v>0</v>
      </c>
      <c r="BJ161" s="159">
        <v>22668000</v>
      </c>
      <c r="BK161" s="159">
        <v>22668000</v>
      </c>
      <c r="BL161" s="159">
        <v>0</v>
      </c>
      <c r="BM161" s="159">
        <v>0</v>
      </c>
      <c r="BN161" s="159">
        <v>0</v>
      </c>
      <c r="BO161" s="159">
        <v>0</v>
      </c>
      <c r="BP161" s="159">
        <v>0</v>
      </c>
      <c r="BQ161" s="159">
        <v>0</v>
      </c>
      <c r="BR161" s="159">
        <v>0</v>
      </c>
      <c r="BS161" s="159">
        <v>22668000</v>
      </c>
      <c r="BT161" s="159">
        <v>0</v>
      </c>
      <c r="BU161" s="159">
        <v>0</v>
      </c>
      <c r="BV161" s="159">
        <v>0</v>
      </c>
      <c r="BW161" s="159">
        <v>0</v>
      </c>
      <c r="BX161" s="159">
        <v>22668000</v>
      </c>
      <c r="BY161" s="159">
        <v>22668000</v>
      </c>
      <c r="BZ161" s="159">
        <v>0</v>
      </c>
      <c r="CA161" s="159">
        <v>0</v>
      </c>
      <c r="CB161" s="159">
        <v>0</v>
      </c>
      <c r="CC161" s="159">
        <v>0</v>
      </c>
      <c r="CD161" s="159">
        <v>0</v>
      </c>
      <c r="CE161" s="159">
        <v>0</v>
      </c>
      <c r="CF161" s="159">
        <v>0</v>
      </c>
      <c r="CG161" s="159">
        <v>22668000</v>
      </c>
      <c r="CH161" s="159">
        <v>0</v>
      </c>
      <c r="CI161" s="159">
        <v>0</v>
      </c>
      <c r="CJ161" s="159">
        <v>0</v>
      </c>
      <c r="CK161" s="159">
        <v>0</v>
      </c>
      <c r="CL161" s="159">
        <v>22668000</v>
      </c>
      <c r="CM161" s="159">
        <v>90672000</v>
      </c>
      <c r="CN161" s="159">
        <v>22668000</v>
      </c>
      <c r="CO161" s="159">
        <v>0</v>
      </c>
      <c r="CP161" s="159">
        <v>0</v>
      </c>
      <c r="CQ161" s="159">
        <v>0</v>
      </c>
      <c r="CR161" s="159">
        <v>0</v>
      </c>
      <c r="CS161" s="159">
        <v>0</v>
      </c>
      <c r="CT161" s="159">
        <v>0</v>
      </c>
      <c r="CU161" s="159">
        <v>0</v>
      </c>
      <c r="CV161" s="159">
        <v>22668000</v>
      </c>
      <c r="CW161" s="159">
        <v>0</v>
      </c>
      <c r="CX161" s="159">
        <v>0</v>
      </c>
      <c r="CY161" s="159" t="s">
        <v>931</v>
      </c>
      <c r="CZ161" s="159">
        <v>0</v>
      </c>
      <c r="DA161" s="159">
        <v>22668000</v>
      </c>
      <c r="DB161" s="159">
        <v>22668000</v>
      </c>
      <c r="DC161" s="159">
        <v>0</v>
      </c>
      <c r="DD161" s="159">
        <v>0</v>
      </c>
      <c r="DE161" s="159">
        <v>0</v>
      </c>
      <c r="DF161" s="159">
        <v>0</v>
      </c>
      <c r="DG161" s="159">
        <v>0</v>
      </c>
      <c r="DH161" s="159">
        <v>0</v>
      </c>
      <c r="DI161" s="159">
        <v>0</v>
      </c>
      <c r="DJ161" s="159">
        <v>22668000</v>
      </c>
      <c r="DK161" s="159">
        <v>0</v>
      </c>
      <c r="DL161" s="159">
        <v>0</v>
      </c>
      <c r="DM161" s="159">
        <v>0</v>
      </c>
      <c r="DN161" s="159">
        <v>0</v>
      </c>
      <c r="DO161" s="159">
        <v>22668000</v>
      </c>
      <c r="DP161" s="159">
        <v>22668000</v>
      </c>
      <c r="DQ161" s="159">
        <v>0</v>
      </c>
      <c r="DR161" s="159">
        <v>0</v>
      </c>
      <c r="DS161" s="159">
        <v>0</v>
      </c>
      <c r="DT161" s="159">
        <v>0</v>
      </c>
      <c r="DU161" s="159">
        <v>0</v>
      </c>
      <c r="DV161" s="159">
        <v>0</v>
      </c>
      <c r="DW161" s="159">
        <v>0</v>
      </c>
      <c r="DX161" s="159">
        <v>22668000</v>
      </c>
      <c r="DY161" s="159">
        <v>0</v>
      </c>
      <c r="DZ161" s="159">
        <v>0</v>
      </c>
      <c r="EA161" s="159">
        <v>0</v>
      </c>
      <c r="EB161" s="159">
        <v>0</v>
      </c>
      <c r="EC161" s="159">
        <v>22668000</v>
      </c>
      <c r="ED161" s="159">
        <v>22668000</v>
      </c>
      <c r="EE161" s="159">
        <v>0</v>
      </c>
      <c r="EF161" s="159">
        <v>0</v>
      </c>
      <c r="EG161" s="159">
        <v>0</v>
      </c>
      <c r="EH161" s="159">
        <v>0</v>
      </c>
      <c r="EI161" s="159">
        <v>0</v>
      </c>
      <c r="EJ161" s="159">
        <v>0</v>
      </c>
      <c r="EK161" s="159">
        <v>0</v>
      </c>
      <c r="EL161" s="159">
        <v>22668000</v>
      </c>
      <c r="EM161" s="159">
        <v>0</v>
      </c>
      <c r="EN161" s="159">
        <v>0</v>
      </c>
      <c r="EO161" s="159">
        <v>0</v>
      </c>
      <c r="EP161" s="159">
        <v>0</v>
      </c>
      <c r="EQ161" s="159">
        <v>22668000</v>
      </c>
      <c r="ER161" s="159">
        <v>90672000</v>
      </c>
      <c r="ES161" s="159">
        <v>38566442.894999996</v>
      </c>
      <c r="ET161" s="159">
        <v>0</v>
      </c>
      <c r="EU161" s="159">
        <v>0</v>
      </c>
      <c r="EV161" s="159">
        <v>0</v>
      </c>
      <c r="EW161" s="159">
        <v>0</v>
      </c>
      <c r="EX161" s="159">
        <v>0</v>
      </c>
      <c r="EY161" s="159">
        <v>0</v>
      </c>
      <c r="EZ161" s="159">
        <v>0</v>
      </c>
      <c r="FA161" s="159">
        <v>38566442.894999996</v>
      </c>
      <c r="FB161" s="159">
        <v>0</v>
      </c>
      <c r="FC161" s="159">
        <v>0</v>
      </c>
      <c r="FD161" s="159">
        <v>0</v>
      </c>
      <c r="FE161" s="159">
        <v>0</v>
      </c>
      <c r="FF161" s="159">
        <v>38566442.894999996</v>
      </c>
      <c r="FG161" s="159">
        <v>38566442.894999996</v>
      </c>
      <c r="FH161" s="159">
        <v>0</v>
      </c>
      <c r="FI161" s="159">
        <v>0</v>
      </c>
      <c r="FJ161" s="159">
        <v>0</v>
      </c>
      <c r="FK161" s="159">
        <v>0</v>
      </c>
      <c r="FL161" s="159">
        <v>0</v>
      </c>
      <c r="FM161" s="159">
        <v>0</v>
      </c>
      <c r="FN161" s="159">
        <v>0</v>
      </c>
      <c r="FO161" s="159">
        <v>38566442.894999996</v>
      </c>
      <c r="FP161" s="159">
        <v>0</v>
      </c>
      <c r="FQ161" s="159">
        <v>0</v>
      </c>
      <c r="FR161" s="159">
        <v>0</v>
      </c>
      <c r="FS161" s="159">
        <v>0</v>
      </c>
      <c r="FT161" s="159">
        <v>38566442.894999996</v>
      </c>
      <c r="FU161" s="159">
        <v>38566442.894999996</v>
      </c>
      <c r="FV161" s="159">
        <v>0</v>
      </c>
      <c r="FW161" s="159">
        <v>0</v>
      </c>
      <c r="FX161" s="159">
        <v>0</v>
      </c>
      <c r="FY161" s="159">
        <v>0</v>
      </c>
      <c r="FZ161" s="159">
        <v>0</v>
      </c>
      <c r="GA161" s="159">
        <v>0</v>
      </c>
      <c r="GB161" s="159">
        <v>0</v>
      </c>
      <c r="GC161" s="159">
        <v>38566442.894999996</v>
      </c>
      <c r="GD161" s="159">
        <v>0</v>
      </c>
      <c r="GE161" s="159">
        <v>0</v>
      </c>
      <c r="GF161" s="159">
        <v>0</v>
      </c>
      <c r="GG161" s="159">
        <v>0</v>
      </c>
      <c r="GH161" s="159">
        <v>38566442.894999996</v>
      </c>
      <c r="GI161" s="159">
        <v>38566442.894999996</v>
      </c>
      <c r="GJ161" s="159">
        <v>0</v>
      </c>
      <c r="GK161" s="159">
        <v>0</v>
      </c>
      <c r="GL161" s="159">
        <v>0</v>
      </c>
      <c r="GM161" s="159">
        <v>0</v>
      </c>
      <c r="GN161" s="159">
        <v>0</v>
      </c>
      <c r="GO161" s="159">
        <v>0</v>
      </c>
      <c r="GP161" s="159">
        <v>0</v>
      </c>
      <c r="GQ161" s="159">
        <v>38566442.894999996</v>
      </c>
      <c r="GR161" s="159">
        <v>0</v>
      </c>
      <c r="GS161" s="159">
        <v>0</v>
      </c>
      <c r="GT161" s="159">
        <v>0</v>
      </c>
      <c r="GU161" s="159">
        <v>0</v>
      </c>
      <c r="GV161" s="159">
        <v>38566442.894999996</v>
      </c>
      <c r="GW161" s="159">
        <v>154265771.57999998</v>
      </c>
      <c r="GX161" s="160">
        <v>426281771.57999998</v>
      </c>
    </row>
    <row r="162" spans="1:206" ht="28.8">
      <c r="A162" s="156">
        <v>410300501</v>
      </c>
      <c r="B162" s="156" t="s">
        <v>1286</v>
      </c>
      <c r="C162" s="157">
        <v>156</v>
      </c>
      <c r="D162" s="158" t="str">
        <f>_xlfn.XLOOKUP(C162,'[1]Estrategico f'!B:B,'[1]Estrategico f'!U:U,"",0)</f>
        <v>personas asistidas técnicamente</v>
      </c>
      <c r="E162" s="158" t="str">
        <f>_xlfn.XLOOKUP(C162,'[1]Estrategico f'!B:B,'[1]Estrategico f'!V:V,"",0)</f>
        <v>Asistencia técnica y capacitación en emprendimiento e ideas de negocio.</v>
      </c>
      <c r="F162" s="159">
        <v>102006000</v>
      </c>
      <c r="G162" s="159">
        <v>0</v>
      </c>
      <c r="H162" s="159">
        <v>0</v>
      </c>
      <c r="I162" s="159">
        <v>0</v>
      </c>
      <c r="J162" s="159">
        <v>0</v>
      </c>
      <c r="K162" s="159">
        <v>0</v>
      </c>
      <c r="L162" s="159">
        <v>0</v>
      </c>
      <c r="M162" s="159">
        <v>0</v>
      </c>
      <c r="N162" s="159">
        <v>102006000</v>
      </c>
      <c r="O162" s="159">
        <v>0</v>
      </c>
      <c r="P162" s="159">
        <v>0</v>
      </c>
      <c r="Q162" s="159">
        <v>0</v>
      </c>
      <c r="R162" s="159">
        <v>0</v>
      </c>
      <c r="S162" s="159">
        <v>102006000</v>
      </c>
      <c r="T162" s="159">
        <v>34002000</v>
      </c>
      <c r="U162" s="159">
        <v>0</v>
      </c>
      <c r="V162" s="159">
        <v>0</v>
      </c>
      <c r="W162" s="159">
        <v>0</v>
      </c>
      <c r="X162" s="159">
        <v>0</v>
      </c>
      <c r="Y162" s="159">
        <v>0</v>
      </c>
      <c r="Z162" s="159">
        <v>0</v>
      </c>
      <c r="AA162" s="159">
        <v>0</v>
      </c>
      <c r="AB162" s="159">
        <v>34002000</v>
      </c>
      <c r="AC162" s="159">
        <v>0</v>
      </c>
      <c r="AD162" s="159">
        <v>0</v>
      </c>
      <c r="AE162" s="159">
        <v>0</v>
      </c>
      <c r="AF162" s="159">
        <v>0</v>
      </c>
      <c r="AG162" s="159">
        <v>34002000</v>
      </c>
      <c r="AH162" s="159">
        <v>136008000</v>
      </c>
      <c r="AI162" s="159">
        <v>34002000</v>
      </c>
      <c r="AJ162" s="159">
        <v>0</v>
      </c>
      <c r="AK162" s="159">
        <v>0</v>
      </c>
      <c r="AL162" s="159">
        <v>0</v>
      </c>
      <c r="AM162" s="159">
        <v>0</v>
      </c>
      <c r="AN162" s="159">
        <v>0</v>
      </c>
      <c r="AO162" s="159">
        <v>0</v>
      </c>
      <c r="AP162" s="159">
        <v>0</v>
      </c>
      <c r="AQ162" s="159">
        <v>34002000</v>
      </c>
      <c r="AR162" s="159">
        <v>0</v>
      </c>
      <c r="AS162" s="159">
        <v>0</v>
      </c>
      <c r="AT162" s="159">
        <v>0</v>
      </c>
      <c r="AU162" s="159">
        <v>0</v>
      </c>
      <c r="AV162" s="159">
        <v>34002000</v>
      </c>
      <c r="AW162" s="159">
        <v>34002000</v>
      </c>
      <c r="AX162" s="159">
        <v>0</v>
      </c>
      <c r="AY162" s="159">
        <v>0</v>
      </c>
      <c r="AZ162" s="159">
        <v>0</v>
      </c>
      <c r="BA162" s="159">
        <v>0</v>
      </c>
      <c r="BB162" s="159">
        <v>0</v>
      </c>
      <c r="BC162" s="159">
        <v>0</v>
      </c>
      <c r="BD162" s="159">
        <v>0</v>
      </c>
      <c r="BE162" s="159">
        <v>34002000</v>
      </c>
      <c r="BF162" s="159">
        <v>0</v>
      </c>
      <c r="BG162" s="159">
        <v>0</v>
      </c>
      <c r="BH162" s="159">
        <v>0</v>
      </c>
      <c r="BI162" s="159">
        <v>0</v>
      </c>
      <c r="BJ162" s="159">
        <v>34002000</v>
      </c>
      <c r="BK162" s="159">
        <v>34002000</v>
      </c>
      <c r="BL162" s="159">
        <v>0</v>
      </c>
      <c r="BM162" s="159">
        <v>0</v>
      </c>
      <c r="BN162" s="159">
        <v>0</v>
      </c>
      <c r="BO162" s="159">
        <v>0</v>
      </c>
      <c r="BP162" s="159">
        <v>0</v>
      </c>
      <c r="BQ162" s="159">
        <v>0</v>
      </c>
      <c r="BR162" s="159">
        <v>0</v>
      </c>
      <c r="BS162" s="159">
        <v>34002000</v>
      </c>
      <c r="BT162" s="159">
        <v>0</v>
      </c>
      <c r="BU162" s="159">
        <v>0</v>
      </c>
      <c r="BV162" s="159">
        <v>0</v>
      </c>
      <c r="BW162" s="159">
        <v>0</v>
      </c>
      <c r="BX162" s="159">
        <v>34002000</v>
      </c>
      <c r="BY162" s="159">
        <v>34002000</v>
      </c>
      <c r="BZ162" s="159">
        <v>0</v>
      </c>
      <c r="CA162" s="159">
        <v>0</v>
      </c>
      <c r="CB162" s="159">
        <v>0</v>
      </c>
      <c r="CC162" s="159">
        <v>0</v>
      </c>
      <c r="CD162" s="159">
        <v>0</v>
      </c>
      <c r="CE162" s="159">
        <v>0</v>
      </c>
      <c r="CF162" s="159">
        <v>0</v>
      </c>
      <c r="CG162" s="159">
        <v>34002000</v>
      </c>
      <c r="CH162" s="159">
        <v>0</v>
      </c>
      <c r="CI162" s="159">
        <v>0</v>
      </c>
      <c r="CJ162" s="159">
        <v>0</v>
      </c>
      <c r="CK162" s="159">
        <v>0</v>
      </c>
      <c r="CL162" s="159">
        <v>34002000</v>
      </c>
      <c r="CM162" s="159">
        <v>136008000</v>
      </c>
      <c r="CN162" s="159">
        <v>34002000</v>
      </c>
      <c r="CO162" s="159">
        <v>0</v>
      </c>
      <c r="CP162" s="159">
        <v>0</v>
      </c>
      <c r="CQ162" s="159">
        <v>0</v>
      </c>
      <c r="CR162" s="159">
        <v>0</v>
      </c>
      <c r="CS162" s="159">
        <v>0</v>
      </c>
      <c r="CT162" s="159">
        <v>0</v>
      </c>
      <c r="CU162" s="159">
        <v>0</v>
      </c>
      <c r="CV162" s="159">
        <v>34002000</v>
      </c>
      <c r="CW162" s="159">
        <v>0</v>
      </c>
      <c r="CX162" s="159">
        <v>0</v>
      </c>
      <c r="CY162" s="159" t="s">
        <v>931</v>
      </c>
      <c r="CZ162" s="159">
        <v>0</v>
      </c>
      <c r="DA162" s="159">
        <v>34002000</v>
      </c>
      <c r="DB162" s="159">
        <v>34002000</v>
      </c>
      <c r="DC162" s="159">
        <v>0</v>
      </c>
      <c r="DD162" s="159">
        <v>0</v>
      </c>
      <c r="DE162" s="159">
        <v>0</v>
      </c>
      <c r="DF162" s="159">
        <v>0</v>
      </c>
      <c r="DG162" s="159">
        <v>0</v>
      </c>
      <c r="DH162" s="159">
        <v>0</v>
      </c>
      <c r="DI162" s="159">
        <v>0</v>
      </c>
      <c r="DJ162" s="159">
        <v>34002000</v>
      </c>
      <c r="DK162" s="159">
        <v>0</v>
      </c>
      <c r="DL162" s="159">
        <v>0</v>
      </c>
      <c r="DM162" s="159">
        <v>0</v>
      </c>
      <c r="DN162" s="159">
        <v>0</v>
      </c>
      <c r="DO162" s="159">
        <v>34002000</v>
      </c>
      <c r="DP162" s="159">
        <v>34002000</v>
      </c>
      <c r="DQ162" s="159">
        <v>0</v>
      </c>
      <c r="DR162" s="159">
        <v>0</v>
      </c>
      <c r="DS162" s="159">
        <v>0</v>
      </c>
      <c r="DT162" s="159">
        <v>0</v>
      </c>
      <c r="DU162" s="159">
        <v>0</v>
      </c>
      <c r="DV162" s="159">
        <v>0</v>
      </c>
      <c r="DW162" s="159">
        <v>0</v>
      </c>
      <c r="DX162" s="159">
        <v>34002000</v>
      </c>
      <c r="DY162" s="159">
        <v>0</v>
      </c>
      <c r="DZ162" s="159">
        <v>0</v>
      </c>
      <c r="EA162" s="159">
        <v>0</v>
      </c>
      <c r="EB162" s="159">
        <v>0</v>
      </c>
      <c r="EC162" s="159">
        <v>34002000</v>
      </c>
      <c r="ED162" s="159">
        <v>34002000</v>
      </c>
      <c r="EE162" s="159">
        <v>0</v>
      </c>
      <c r="EF162" s="159">
        <v>0</v>
      </c>
      <c r="EG162" s="159">
        <v>0</v>
      </c>
      <c r="EH162" s="159">
        <v>0</v>
      </c>
      <c r="EI162" s="159">
        <v>0</v>
      </c>
      <c r="EJ162" s="159">
        <v>0</v>
      </c>
      <c r="EK162" s="159">
        <v>0</v>
      </c>
      <c r="EL162" s="159">
        <v>34002000</v>
      </c>
      <c r="EM162" s="159">
        <v>0</v>
      </c>
      <c r="EN162" s="159">
        <v>0</v>
      </c>
      <c r="EO162" s="159">
        <v>0</v>
      </c>
      <c r="EP162" s="159">
        <v>0</v>
      </c>
      <c r="EQ162" s="159">
        <v>34002000</v>
      </c>
      <c r="ER162" s="159">
        <v>136008000</v>
      </c>
      <c r="ES162" s="159">
        <v>34002000</v>
      </c>
      <c r="ET162" s="159">
        <v>0</v>
      </c>
      <c r="EU162" s="159">
        <v>0</v>
      </c>
      <c r="EV162" s="159">
        <v>0</v>
      </c>
      <c r="EW162" s="159">
        <v>0</v>
      </c>
      <c r="EX162" s="159">
        <v>0</v>
      </c>
      <c r="EY162" s="159">
        <v>0</v>
      </c>
      <c r="EZ162" s="159">
        <v>0</v>
      </c>
      <c r="FA162" s="159">
        <v>34002000</v>
      </c>
      <c r="FB162" s="159">
        <v>0</v>
      </c>
      <c r="FC162" s="159">
        <v>0</v>
      </c>
      <c r="FD162" s="159">
        <v>0</v>
      </c>
      <c r="FE162" s="159">
        <v>0</v>
      </c>
      <c r="FF162" s="159">
        <v>34002000</v>
      </c>
      <c r="FG162" s="159">
        <v>34002000</v>
      </c>
      <c r="FH162" s="159">
        <v>0</v>
      </c>
      <c r="FI162" s="159">
        <v>0</v>
      </c>
      <c r="FJ162" s="159">
        <v>0</v>
      </c>
      <c r="FK162" s="159">
        <v>0</v>
      </c>
      <c r="FL162" s="159">
        <v>0</v>
      </c>
      <c r="FM162" s="159">
        <v>0</v>
      </c>
      <c r="FN162" s="159">
        <v>0</v>
      </c>
      <c r="FO162" s="159">
        <v>34002000</v>
      </c>
      <c r="FP162" s="159">
        <v>0</v>
      </c>
      <c r="FQ162" s="159">
        <v>0</v>
      </c>
      <c r="FR162" s="159">
        <v>0</v>
      </c>
      <c r="FS162" s="159">
        <v>0</v>
      </c>
      <c r="FT162" s="159">
        <v>34002000</v>
      </c>
      <c r="FU162" s="159">
        <v>34002000</v>
      </c>
      <c r="FV162" s="159">
        <v>0</v>
      </c>
      <c r="FW162" s="159">
        <v>0</v>
      </c>
      <c r="FX162" s="159">
        <v>0</v>
      </c>
      <c r="FY162" s="159">
        <v>0</v>
      </c>
      <c r="FZ162" s="159">
        <v>0</v>
      </c>
      <c r="GA162" s="159">
        <v>0</v>
      </c>
      <c r="GB162" s="159">
        <v>0</v>
      </c>
      <c r="GC162" s="159">
        <v>34002000</v>
      </c>
      <c r="GD162" s="159">
        <v>0</v>
      </c>
      <c r="GE162" s="159">
        <v>0</v>
      </c>
      <c r="GF162" s="159">
        <v>0</v>
      </c>
      <c r="GG162" s="159">
        <v>0</v>
      </c>
      <c r="GH162" s="159">
        <v>34002000</v>
      </c>
      <c r="GI162" s="159">
        <v>34002000</v>
      </c>
      <c r="GJ162" s="159">
        <v>0</v>
      </c>
      <c r="GK162" s="159">
        <v>0</v>
      </c>
      <c r="GL162" s="159">
        <v>0</v>
      </c>
      <c r="GM162" s="159">
        <v>0</v>
      </c>
      <c r="GN162" s="159">
        <v>0</v>
      </c>
      <c r="GO162" s="159">
        <v>0</v>
      </c>
      <c r="GP162" s="159">
        <v>0</v>
      </c>
      <c r="GQ162" s="159">
        <v>34002000</v>
      </c>
      <c r="GR162" s="159">
        <v>0</v>
      </c>
      <c r="GS162" s="159">
        <v>0</v>
      </c>
      <c r="GT162" s="159">
        <v>0</v>
      </c>
      <c r="GU162" s="159">
        <v>0</v>
      </c>
      <c r="GV162" s="159">
        <v>34002000</v>
      </c>
      <c r="GW162" s="159">
        <v>136008000</v>
      </c>
      <c r="GX162" s="160">
        <v>544032000</v>
      </c>
    </row>
    <row r="163" spans="1:206" ht="28.8">
      <c r="A163" s="156">
        <v>410305700</v>
      </c>
      <c r="B163" s="156" t="s">
        <v>1286</v>
      </c>
      <c r="C163" s="157">
        <v>157</v>
      </c>
      <c r="D163" s="158" t="str">
        <f>_xlfn.XLOOKUP(C163,'[1]Estrategico f'!B:B,'[1]Estrategico f'!U:U,"",0)</f>
        <v>Unidades productivas capitalizadas (Carpeta de estimulos)</v>
      </c>
      <c r="E163" s="158" t="str">
        <f>_xlfn.XLOOKUP(C163,'[1]Estrategico f'!B:B,'[1]Estrategico f'!V:V,"",0)</f>
        <v>Estímulos económicos a emprendimientos juveniles</v>
      </c>
      <c r="F163" s="159">
        <v>100000000</v>
      </c>
      <c r="G163" s="159">
        <v>0</v>
      </c>
      <c r="H163" s="159">
        <v>0</v>
      </c>
      <c r="I163" s="159">
        <v>0</v>
      </c>
      <c r="J163" s="159">
        <v>0</v>
      </c>
      <c r="K163" s="159">
        <v>0</v>
      </c>
      <c r="L163" s="159">
        <v>0</v>
      </c>
      <c r="M163" s="159">
        <v>0</v>
      </c>
      <c r="N163" s="159">
        <v>100000000</v>
      </c>
      <c r="O163" s="159">
        <v>0</v>
      </c>
      <c r="P163" s="159">
        <v>0</v>
      </c>
      <c r="Q163" s="159">
        <v>0</v>
      </c>
      <c r="R163" s="159">
        <v>0</v>
      </c>
      <c r="S163" s="159">
        <v>100000000</v>
      </c>
      <c r="T163" s="159">
        <v>0</v>
      </c>
      <c r="U163" s="159">
        <v>0</v>
      </c>
      <c r="V163" s="159">
        <v>0</v>
      </c>
      <c r="W163" s="159">
        <v>0</v>
      </c>
      <c r="X163" s="159">
        <v>0</v>
      </c>
      <c r="Y163" s="159">
        <v>0</v>
      </c>
      <c r="Z163" s="159">
        <v>0</v>
      </c>
      <c r="AA163" s="159">
        <v>0</v>
      </c>
      <c r="AB163" s="159">
        <v>0</v>
      </c>
      <c r="AC163" s="159">
        <v>0</v>
      </c>
      <c r="AD163" s="159">
        <v>0</v>
      </c>
      <c r="AE163" s="159">
        <v>0</v>
      </c>
      <c r="AF163" s="159">
        <v>0</v>
      </c>
      <c r="AG163" s="159">
        <v>0</v>
      </c>
      <c r="AH163" s="159">
        <v>100000000</v>
      </c>
      <c r="AI163" s="159">
        <v>0</v>
      </c>
      <c r="AJ163" s="159">
        <v>0</v>
      </c>
      <c r="AK163" s="159">
        <v>0</v>
      </c>
      <c r="AL163" s="159">
        <v>0</v>
      </c>
      <c r="AM163" s="159">
        <v>0</v>
      </c>
      <c r="AN163" s="159">
        <v>0</v>
      </c>
      <c r="AO163" s="159">
        <v>0</v>
      </c>
      <c r="AP163" s="159">
        <v>0</v>
      </c>
      <c r="AQ163" s="159">
        <v>0</v>
      </c>
      <c r="AR163" s="159">
        <v>0</v>
      </c>
      <c r="AS163" s="159">
        <v>0</v>
      </c>
      <c r="AT163" s="159">
        <v>0</v>
      </c>
      <c r="AU163" s="159">
        <v>0</v>
      </c>
      <c r="AV163" s="159">
        <v>0</v>
      </c>
      <c r="AW163" s="159">
        <v>0</v>
      </c>
      <c r="AX163" s="159">
        <v>0</v>
      </c>
      <c r="AY163" s="159">
        <v>0</v>
      </c>
      <c r="AZ163" s="159">
        <v>0</v>
      </c>
      <c r="BA163" s="159">
        <v>0</v>
      </c>
      <c r="BB163" s="159">
        <v>0</v>
      </c>
      <c r="BC163" s="159">
        <v>0</v>
      </c>
      <c r="BD163" s="159">
        <v>0</v>
      </c>
      <c r="BE163" s="159">
        <v>0</v>
      </c>
      <c r="BF163" s="159">
        <v>0</v>
      </c>
      <c r="BG163" s="159">
        <v>0</v>
      </c>
      <c r="BH163" s="159">
        <v>0</v>
      </c>
      <c r="BI163" s="159">
        <v>0</v>
      </c>
      <c r="BJ163" s="159">
        <v>0</v>
      </c>
      <c r="BK163" s="159">
        <v>100000000</v>
      </c>
      <c r="BL163" s="159">
        <v>0</v>
      </c>
      <c r="BM163" s="159">
        <v>0</v>
      </c>
      <c r="BN163" s="159">
        <v>0</v>
      </c>
      <c r="BO163" s="159">
        <v>0</v>
      </c>
      <c r="BP163" s="159">
        <v>0</v>
      </c>
      <c r="BQ163" s="159">
        <v>0</v>
      </c>
      <c r="BR163" s="159">
        <v>0</v>
      </c>
      <c r="BS163" s="159">
        <v>100000000</v>
      </c>
      <c r="BT163" s="159">
        <v>0</v>
      </c>
      <c r="BU163" s="159">
        <v>0</v>
      </c>
      <c r="BV163" s="159">
        <v>0</v>
      </c>
      <c r="BW163" s="159">
        <v>0</v>
      </c>
      <c r="BX163" s="159">
        <v>100000000</v>
      </c>
      <c r="BY163" s="159">
        <v>0</v>
      </c>
      <c r="BZ163" s="159">
        <v>0</v>
      </c>
      <c r="CA163" s="159">
        <v>0</v>
      </c>
      <c r="CB163" s="159">
        <v>0</v>
      </c>
      <c r="CC163" s="159">
        <v>0</v>
      </c>
      <c r="CD163" s="159">
        <v>0</v>
      </c>
      <c r="CE163" s="159">
        <v>0</v>
      </c>
      <c r="CF163" s="159">
        <v>0</v>
      </c>
      <c r="CG163" s="159">
        <v>0</v>
      </c>
      <c r="CH163" s="159">
        <v>0</v>
      </c>
      <c r="CI163" s="159">
        <v>0</v>
      </c>
      <c r="CJ163" s="159">
        <v>0</v>
      </c>
      <c r="CK163" s="159">
        <v>0</v>
      </c>
      <c r="CL163" s="159">
        <v>0</v>
      </c>
      <c r="CM163" s="159">
        <v>100000000</v>
      </c>
      <c r="CN163" s="159">
        <v>0</v>
      </c>
      <c r="CO163" s="159">
        <v>0</v>
      </c>
      <c r="CP163" s="159">
        <v>0</v>
      </c>
      <c r="CQ163" s="159">
        <v>0</v>
      </c>
      <c r="CR163" s="159">
        <v>0</v>
      </c>
      <c r="CS163" s="159">
        <v>0</v>
      </c>
      <c r="CT163" s="159">
        <v>0</v>
      </c>
      <c r="CU163" s="159">
        <v>0</v>
      </c>
      <c r="CV163" s="159">
        <v>0</v>
      </c>
      <c r="CW163" s="159">
        <v>0</v>
      </c>
      <c r="CX163" s="159">
        <v>0</v>
      </c>
      <c r="CY163" s="159" t="s">
        <v>931</v>
      </c>
      <c r="CZ163" s="159">
        <v>0</v>
      </c>
      <c r="DA163" s="159">
        <v>0</v>
      </c>
      <c r="DB163" s="159">
        <v>0</v>
      </c>
      <c r="DC163" s="159">
        <v>0</v>
      </c>
      <c r="DD163" s="159">
        <v>0</v>
      </c>
      <c r="DE163" s="159">
        <v>0</v>
      </c>
      <c r="DF163" s="159">
        <v>0</v>
      </c>
      <c r="DG163" s="159">
        <v>0</v>
      </c>
      <c r="DH163" s="159">
        <v>0</v>
      </c>
      <c r="DI163" s="159">
        <v>0</v>
      </c>
      <c r="DJ163" s="159">
        <v>0</v>
      </c>
      <c r="DK163" s="159">
        <v>0</v>
      </c>
      <c r="DL163" s="159">
        <v>0</v>
      </c>
      <c r="DM163" s="159">
        <v>0</v>
      </c>
      <c r="DN163" s="159">
        <v>0</v>
      </c>
      <c r="DO163" s="159">
        <v>0</v>
      </c>
      <c r="DP163" s="159">
        <v>100000000</v>
      </c>
      <c r="DQ163" s="159">
        <v>0</v>
      </c>
      <c r="DR163" s="159">
        <v>0</v>
      </c>
      <c r="DS163" s="159">
        <v>0</v>
      </c>
      <c r="DT163" s="159">
        <v>0</v>
      </c>
      <c r="DU163" s="159">
        <v>0</v>
      </c>
      <c r="DV163" s="159">
        <v>0</v>
      </c>
      <c r="DW163" s="159">
        <v>0</v>
      </c>
      <c r="DX163" s="159">
        <v>100000000</v>
      </c>
      <c r="DY163" s="159">
        <v>0</v>
      </c>
      <c r="DZ163" s="159">
        <v>0</v>
      </c>
      <c r="EA163" s="159">
        <v>0</v>
      </c>
      <c r="EB163" s="159">
        <v>0</v>
      </c>
      <c r="EC163" s="159">
        <v>100000000</v>
      </c>
      <c r="ED163" s="159">
        <v>0</v>
      </c>
      <c r="EE163" s="159">
        <v>0</v>
      </c>
      <c r="EF163" s="159">
        <v>0</v>
      </c>
      <c r="EG163" s="159">
        <v>0</v>
      </c>
      <c r="EH163" s="159">
        <v>0</v>
      </c>
      <c r="EI163" s="159">
        <v>0</v>
      </c>
      <c r="EJ163" s="159">
        <v>0</v>
      </c>
      <c r="EK163" s="159">
        <v>0</v>
      </c>
      <c r="EL163" s="159">
        <v>0</v>
      </c>
      <c r="EM163" s="159">
        <v>0</v>
      </c>
      <c r="EN163" s="159">
        <v>0</v>
      </c>
      <c r="EO163" s="159">
        <v>0</v>
      </c>
      <c r="EP163" s="159">
        <v>0</v>
      </c>
      <c r="EQ163" s="159">
        <v>0</v>
      </c>
      <c r="ER163" s="159">
        <v>100000000</v>
      </c>
      <c r="ES163" s="159">
        <v>0</v>
      </c>
      <c r="ET163" s="159">
        <v>0</v>
      </c>
      <c r="EU163" s="159">
        <v>0</v>
      </c>
      <c r="EV163" s="159">
        <v>0</v>
      </c>
      <c r="EW163" s="159">
        <v>0</v>
      </c>
      <c r="EX163" s="159">
        <v>0</v>
      </c>
      <c r="EY163" s="159">
        <v>0</v>
      </c>
      <c r="EZ163" s="159">
        <v>0</v>
      </c>
      <c r="FA163" s="159">
        <v>0</v>
      </c>
      <c r="FB163" s="159">
        <v>0</v>
      </c>
      <c r="FC163" s="159">
        <v>0</v>
      </c>
      <c r="FD163" s="159">
        <v>0</v>
      </c>
      <c r="FE163" s="159">
        <v>0</v>
      </c>
      <c r="FF163" s="159">
        <v>0</v>
      </c>
      <c r="FG163" s="159">
        <v>0</v>
      </c>
      <c r="FH163" s="159">
        <v>0</v>
      </c>
      <c r="FI163" s="159">
        <v>0</v>
      </c>
      <c r="FJ163" s="159">
        <v>0</v>
      </c>
      <c r="FK163" s="159">
        <v>0</v>
      </c>
      <c r="FL163" s="159">
        <v>0</v>
      </c>
      <c r="FM163" s="159">
        <v>0</v>
      </c>
      <c r="FN163" s="159">
        <v>0</v>
      </c>
      <c r="FO163" s="159">
        <v>0</v>
      </c>
      <c r="FP163" s="159">
        <v>0</v>
      </c>
      <c r="FQ163" s="159">
        <v>0</v>
      </c>
      <c r="FR163" s="159">
        <v>0</v>
      </c>
      <c r="FS163" s="159">
        <v>0</v>
      </c>
      <c r="FT163" s="159">
        <v>0</v>
      </c>
      <c r="FU163" s="159">
        <v>50000000</v>
      </c>
      <c r="FV163" s="159">
        <v>0</v>
      </c>
      <c r="FW163" s="159">
        <v>0</v>
      </c>
      <c r="FX163" s="159">
        <v>0</v>
      </c>
      <c r="FY163" s="159">
        <v>0</v>
      </c>
      <c r="FZ163" s="159">
        <v>0</v>
      </c>
      <c r="GA163" s="159">
        <v>0</v>
      </c>
      <c r="GB163" s="159">
        <v>0</v>
      </c>
      <c r="GC163" s="159">
        <v>50000000</v>
      </c>
      <c r="GD163" s="159">
        <v>0</v>
      </c>
      <c r="GE163" s="159">
        <v>0</v>
      </c>
      <c r="GF163" s="159">
        <v>0</v>
      </c>
      <c r="GG163" s="159">
        <v>0</v>
      </c>
      <c r="GH163" s="159">
        <v>50000000</v>
      </c>
      <c r="GI163" s="159">
        <v>50000000</v>
      </c>
      <c r="GJ163" s="159">
        <v>0</v>
      </c>
      <c r="GK163" s="159">
        <v>0</v>
      </c>
      <c r="GL163" s="159">
        <v>0</v>
      </c>
      <c r="GM163" s="159">
        <v>0</v>
      </c>
      <c r="GN163" s="159">
        <v>0</v>
      </c>
      <c r="GO163" s="159">
        <v>0</v>
      </c>
      <c r="GP163" s="159">
        <v>0</v>
      </c>
      <c r="GQ163" s="159">
        <v>50000000</v>
      </c>
      <c r="GR163" s="159">
        <v>0</v>
      </c>
      <c r="GS163" s="159">
        <v>0</v>
      </c>
      <c r="GT163" s="159">
        <v>0</v>
      </c>
      <c r="GU163" s="159">
        <v>0</v>
      </c>
      <c r="GV163" s="159">
        <v>50000000</v>
      </c>
      <c r="GW163" s="159">
        <v>100000000</v>
      </c>
      <c r="GX163" s="160">
        <v>400000000</v>
      </c>
    </row>
    <row r="164" spans="1:206" ht="28.8">
      <c r="A164" s="156">
        <v>170906500</v>
      </c>
      <c r="B164" s="156" t="s">
        <v>1216</v>
      </c>
      <c r="C164" s="157">
        <v>158</v>
      </c>
      <c r="D164" s="158" t="str">
        <f>_xlfn.XLOOKUP(C164,'[1]Estrategico f'!B:B,'[1]Estrategico f'!U:U,"",0)</f>
        <v>Plantas de beneficio animal adecuada</v>
      </c>
      <c r="E164" s="158" t="str">
        <f>_xlfn.XLOOKUP(C164,'[1]Estrategico f'!B:B,'[1]Estrategico f'!V:V,"",0)</f>
        <v>Plantas de beneficio adecuadas de acuerdo a la normatividad vigente.</v>
      </c>
      <c r="F164" s="159">
        <v>5000000</v>
      </c>
      <c r="G164" s="159">
        <v>0</v>
      </c>
      <c r="H164" s="159">
        <v>0</v>
      </c>
      <c r="I164" s="159">
        <v>0</v>
      </c>
      <c r="J164" s="159">
        <v>0</v>
      </c>
      <c r="K164" s="159">
        <v>0</v>
      </c>
      <c r="L164" s="159">
        <v>0</v>
      </c>
      <c r="M164" s="159">
        <v>0</v>
      </c>
      <c r="N164" s="159">
        <v>5000000</v>
      </c>
      <c r="O164" s="159">
        <v>0</v>
      </c>
      <c r="P164" s="159">
        <v>0</v>
      </c>
      <c r="Q164" s="159">
        <v>0</v>
      </c>
      <c r="R164" s="159">
        <v>0</v>
      </c>
      <c r="S164" s="159">
        <v>5000000</v>
      </c>
      <c r="T164" s="159">
        <v>45000000</v>
      </c>
      <c r="U164" s="159">
        <v>0</v>
      </c>
      <c r="V164" s="159">
        <v>0</v>
      </c>
      <c r="W164" s="159">
        <v>0</v>
      </c>
      <c r="X164" s="159">
        <v>0</v>
      </c>
      <c r="Y164" s="159">
        <v>0</v>
      </c>
      <c r="Z164" s="159">
        <v>0</v>
      </c>
      <c r="AA164" s="159">
        <v>0</v>
      </c>
      <c r="AB164" s="159">
        <v>45000000</v>
      </c>
      <c r="AC164" s="159">
        <v>0</v>
      </c>
      <c r="AD164" s="159">
        <v>0</v>
      </c>
      <c r="AE164" s="159">
        <v>0</v>
      </c>
      <c r="AF164" s="159">
        <v>0</v>
      </c>
      <c r="AG164" s="159">
        <v>45000000</v>
      </c>
      <c r="AH164" s="159">
        <v>50000000</v>
      </c>
      <c r="AI164" s="159">
        <v>0</v>
      </c>
      <c r="AJ164" s="159">
        <v>0</v>
      </c>
      <c r="AK164" s="159">
        <v>0</v>
      </c>
      <c r="AL164" s="159">
        <v>0</v>
      </c>
      <c r="AM164" s="159">
        <v>0</v>
      </c>
      <c r="AN164" s="159">
        <v>0</v>
      </c>
      <c r="AO164" s="159">
        <v>0</v>
      </c>
      <c r="AP164" s="159">
        <v>0</v>
      </c>
      <c r="AQ164" s="159">
        <v>0</v>
      </c>
      <c r="AR164" s="159">
        <v>0</v>
      </c>
      <c r="AS164" s="159">
        <v>0</v>
      </c>
      <c r="AT164" s="159">
        <v>0</v>
      </c>
      <c r="AU164" s="159">
        <v>0</v>
      </c>
      <c r="AV164" s="159">
        <v>0</v>
      </c>
      <c r="AW164" s="159">
        <v>5000000</v>
      </c>
      <c r="AX164" s="159">
        <v>0</v>
      </c>
      <c r="AY164" s="159">
        <v>0</v>
      </c>
      <c r="AZ164" s="159">
        <v>0</v>
      </c>
      <c r="BA164" s="159">
        <v>0</v>
      </c>
      <c r="BB164" s="159">
        <v>0</v>
      </c>
      <c r="BC164" s="159">
        <v>0</v>
      </c>
      <c r="BD164" s="159">
        <v>0</v>
      </c>
      <c r="BE164" s="159">
        <v>5000000</v>
      </c>
      <c r="BF164" s="159">
        <v>0</v>
      </c>
      <c r="BG164" s="159">
        <v>0</v>
      </c>
      <c r="BH164" s="159">
        <v>0</v>
      </c>
      <c r="BI164" s="159">
        <v>0</v>
      </c>
      <c r="BJ164" s="159">
        <v>5000000</v>
      </c>
      <c r="BK164" s="159">
        <v>25000000</v>
      </c>
      <c r="BL164" s="159">
        <v>0</v>
      </c>
      <c r="BM164" s="159">
        <v>0</v>
      </c>
      <c r="BN164" s="159">
        <v>0</v>
      </c>
      <c r="BO164" s="159">
        <v>0</v>
      </c>
      <c r="BP164" s="159">
        <v>0</v>
      </c>
      <c r="BQ164" s="159">
        <v>0</v>
      </c>
      <c r="BR164" s="159">
        <v>0</v>
      </c>
      <c r="BS164" s="159">
        <v>25000000</v>
      </c>
      <c r="BT164" s="159">
        <v>0</v>
      </c>
      <c r="BU164" s="159">
        <v>0</v>
      </c>
      <c r="BV164" s="159">
        <v>0</v>
      </c>
      <c r="BW164" s="159">
        <v>0</v>
      </c>
      <c r="BX164" s="159">
        <v>25000000</v>
      </c>
      <c r="BY164" s="159">
        <v>20000000</v>
      </c>
      <c r="BZ164" s="159">
        <v>0</v>
      </c>
      <c r="CA164" s="159">
        <v>0</v>
      </c>
      <c r="CB164" s="159">
        <v>0</v>
      </c>
      <c r="CC164" s="159">
        <v>0</v>
      </c>
      <c r="CD164" s="159">
        <v>0</v>
      </c>
      <c r="CE164" s="159">
        <v>0</v>
      </c>
      <c r="CF164" s="159">
        <v>0</v>
      </c>
      <c r="CG164" s="159">
        <v>20000000</v>
      </c>
      <c r="CH164" s="159">
        <v>0</v>
      </c>
      <c r="CI164" s="159">
        <v>0</v>
      </c>
      <c r="CJ164" s="159">
        <v>0</v>
      </c>
      <c r="CK164" s="159">
        <v>0</v>
      </c>
      <c r="CL164" s="159">
        <v>20000000</v>
      </c>
      <c r="CM164" s="159">
        <v>50000000</v>
      </c>
      <c r="CN164" s="159">
        <v>0</v>
      </c>
      <c r="CO164" s="159">
        <v>0</v>
      </c>
      <c r="CP164" s="159">
        <v>0</v>
      </c>
      <c r="CQ164" s="159">
        <v>0</v>
      </c>
      <c r="CR164" s="159">
        <v>0</v>
      </c>
      <c r="CS164" s="159">
        <v>0</v>
      </c>
      <c r="CT164" s="159">
        <v>0</v>
      </c>
      <c r="CU164" s="159">
        <v>0</v>
      </c>
      <c r="CV164" s="159">
        <v>0</v>
      </c>
      <c r="CW164" s="159">
        <v>0</v>
      </c>
      <c r="CX164" s="159">
        <v>0</v>
      </c>
      <c r="CY164" s="159" t="s">
        <v>931</v>
      </c>
      <c r="CZ164" s="159">
        <v>0</v>
      </c>
      <c r="DA164" s="159">
        <v>0</v>
      </c>
      <c r="DB164" s="159">
        <v>5000000</v>
      </c>
      <c r="DC164" s="159">
        <v>0</v>
      </c>
      <c r="DD164" s="159">
        <v>0</v>
      </c>
      <c r="DE164" s="159">
        <v>0</v>
      </c>
      <c r="DF164" s="159">
        <v>0</v>
      </c>
      <c r="DG164" s="159">
        <v>0</v>
      </c>
      <c r="DH164" s="159">
        <v>0</v>
      </c>
      <c r="DI164" s="159">
        <v>0</v>
      </c>
      <c r="DJ164" s="159">
        <v>5000000</v>
      </c>
      <c r="DK164" s="159">
        <v>0</v>
      </c>
      <c r="DL164" s="159">
        <v>0</v>
      </c>
      <c r="DM164" s="159">
        <v>0</v>
      </c>
      <c r="DN164" s="159">
        <v>0</v>
      </c>
      <c r="DO164" s="159">
        <v>5000000</v>
      </c>
      <c r="DP164" s="159">
        <v>25000000</v>
      </c>
      <c r="DQ164" s="159">
        <v>0</v>
      </c>
      <c r="DR164" s="159">
        <v>0</v>
      </c>
      <c r="DS164" s="159">
        <v>0</v>
      </c>
      <c r="DT164" s="159">
        <v>0</v>
      </c>
      <c r="DU164" s="159">
        <v>0</v>
      </c>
      <c r="DV164" s="159">
        <v>0</v>
      </c>
      <c r="DW164" s="159">
        <v>0</v>
      </c>
      <c r="DX164" s="159">
        <v>25000000</v>
      </c>
      <c r="DY164" s="159">
        <v>0</v>
      </c>
      <c r="DZ164" s="159">
        <v>0</v>
      </c>
      <c r="EA164" s="159">
        <v>0</v>
      </c>
      <c r="EB164" s="159">
        <v>0</v>
      </c>
      <c r="EC164" s="159">
        <v>25000000</v>
      </c>
      <c r="ED164" s="159">
        <v>20000000</v>
      </c>
      <c r="EE164" s="159">
        <v>0</v>
      </c>
      <c r="EF164" s="159">
        <v>0</v>
      </c>
      <c r="EG164" s="159">
        <v>0</v>
      </c>
      <c r="EH164" s="159">
        <v>0</v>
      </c>
      <c r="EI164" s="159">
        <v>0</v>
      </c>
      <c r="EJ164" s="159">
        <v>0</v>
      </c>
      <c r="EK164" s="159">
        <v>0</v>
      </c>
      <c r="EL164" s="159">
        <v>20000000</v>
      </c>
      <c r="EM164" s="159">
        <v>0</v>
      </c>
      <c r="EN164" s="159">
        <v>0</v>
      </c>
      <c r="EO164" s="159">
        <v>0</v>
      </c>
      <c r="EP164" s="159">
        <v>0</v>
      </c>
      <c r="EQ164" s="159">
        <v>20000000</v>
      </c>
      <c r="ER164" s="159">
        <v>50000000</v>
      </c>
      <c r="ES164" s="159">
        <v>0</v>
      </c>
      <c r="ET164" s="159">
        <v>0</v>
      </c>
      <c r="EU164" s="159">
        <v>0</v>
      </c>
      <c r="EV164" s="159">
        <v>0</v>
      </c>
      <c r="EW164" s="159">
        <v>0</v>
      </c>
      <c r="EX164" s="159">
        <v>0</v>
      </c>
      <c r="EY164" s="159">
        <v>0</v>
      </c>
      <c r="EZ164" s="159">
        <v>0</v>
      </c>
      <c r="FA164" s="159">
        <v>0</v>
      </c>
      <c r="FB164" s="159">
        <v>0</v>
      </c>
      <c r="FC164" s="159">
        <v>0</v>
      </c>
      <c r="FD164" s="159">
        <v>0</v>
      </c>
      <c r="FE164" s="159">
        <v>0</v>
      </c>
      <c r="FF164" s="159">
        <v>0</v>
      </c>
      <c r="FG164" s="159">
        <v>5000000</v>
      </c>
      <c r="FH164" s="159">
        <v>0</v>
      </c>
      <c r="FI164" s="159">
        <v>0</v>
      </c>
      <c r="FJ164" s="159">
        <v>0</v>
      </c>
      <c r="FK164" s="159">
        <v>0</v>
      </c>
      <c r="FL164" s="159">
        <v>0</v>
      </c>
      <c r="FM164" s="159">
        <v>0</v>
      </c>
      <c r="FN164" s="159">
        <v>0</v>
      </c>
      <c r="FO164" s="159">
        <v>5000000</v>
      </c>
      <c r="FP164" s="159">
        <v>0</v>
      </c>
      <c r="FQ164" s="159">
        <v>0</v>
      </c>
      <c r="FR164" s="159">
        <v>0</v>
      </c>
      <c r="FS164" s="159">
        <v>0</v>
      </c>
      <c r="FT164" s="159">
        <v>5000000</v>
      </c>
      <c r="FU164" s="159">
        <v>25000000</v>
      </c>
      <c r="FV164" s="159">
        <v>0</v>
      </c>
      <c r="FW164" s="159">
        <v>0</v>
      </c>
      <c r="FX164" s="159">
        <v>0</v>
      </c>
      <c r="FY164" s="159">
        <v>0</v>
      </c>
      <c r="FZ164" s="159">
        <v>0</v>
      </c>
      <c r="GA164" s="159">
        <v>0</v>
      </c>
      <c r="GB164" s="159">
        <v>0</v>
      </c>
      <c r="GC164" s="159">
        <v>25000000</v>
      </c>
      <c r="GD164" s="159">
        <v>0</v>
      </c>
      <c r="GE164" s="159">
        <v>0</v>
      </c>
      <c r="GF164" s="159">
        <v>0</v>
      </c>
      <c r="GG164" s="159">
        <v>0</v>
      </c>
      <c r="GH164" s="159">
        <v>25000000</v>
      </c>
      <c r="GI164" s="159">
        <v>20000000</v>
      </c>
      <c r="GJ164" s="159">
        <v>0</v>
      </c>
      <c r="GK164" s="159">
        <v>0</v>
      </c>
      <c r="GL164" s="159">
        <v>0</v>
      </c>
      <c r="GM164" s="159">
        <v>0</v>
      </c>
      <c r="GN164" s="159">
        <v>0</v>
      </c>
      <c r="GO164" s="159">
        <v>0</v>
      </c>
      <c r="GP164" s="159">
        <v>0</v>
      </c>
      <c r="GQ164" s="159">
        <v>20000000</v>
      </c>
      <c r="GR164" s="159">
        <v>0</v>
      </c>
      <c r="GS164" s="159">
        <v>0</v>
      </c>
      <c r="GT164" s="159">
        <v>0</v>
      </c>
      <c r="GU164" s="159">
        <v>0</v>
      </c>
      <c r="GV164" s="159">
        <v>20000000</v>
      </c>
      <c r="GW164" s="159">
        <v>50000000</v>
      </c>
      <c r="GX164" s="160">
        <v>200000000</v>
      </c>
    </row>
    <row r="165" spans="1:206" ht="28.8">
      <c r="A165" s="156">
        <v>170905900</v>
      </c>
      <c r="B165" s="156" t="s">
        <v>1216</v>
      </c>
      <c r="C165" s="157">
        <v>159</v>
      </c>
      <c r="D165" s="158" t="str">
        <f>_xlfn.XLOOKUP(C165,'[1]Estrategico f'!B:B,'[1]Estrategico f'!U:U,"",0)</f>
        <v>Infraestructura para la transformación de productos agropecuarios adecuada</v>
      </c>
      <c r="E165" s="158" t="str">
        <f>_xlfn.XLOOKUP(C165,'[1]Estrategico f'!B:B,'[1]Estrategico f'!V:V,"",0)</f>
        <v>Apoyo en adecuación de infraestructura para transformación de producto para acceso a nuevos mercados</v>
      </c>
      <c r="F165" s="159">
        <v>0</v>
      </c>
      <c r="G165" s="159">
        <v>0</v>
      </c>
      <c r="H165" s="159">
        <v>0</v>
      </c>
      <c r="I165" s="159">
        <v>0</v>
      </c>
      <c r="J165" s="159">
        <v>0</v>
      </c>
      <c r="K165" s="159">
        <v>0</v>
      </c>
      <c r="L165" s="159">
        <v>0</v>
      </c>
      <c r="M165" s="159">
        <v>0</v>
      </c>
      <c r="N165" s="159">
        <v>0</v>
      </c>
      <c r="O165" s="159">
        <v>0</v>
      </c>
      <c r="P165" s="159">
        <v>0</v>
      </c>
      <c r="Q165" s="159">
        <v>0</v>
      </c>
      <c r="R165" s="159">
        <v>0</v>
      </c>
      <c r="S165" s="159">
        <v>0</v>
      </c>
      <c r="T165" s="159">
        <v>0</v>
      </c>
      <c r="U165" s="159">
        <v>0</v>
      </c>
      <c r="V165" s="159">
        <v>0</v>
      </c>
      <c r="W165" s="159">
        <v>0</v>
      </c>
      <c r="X165" s="159">
        <v>0</v>
      </c>
      <c r="Y165" s="159">
        <v>0</v>
      </c>
      <c r="Z165" s="159">
        <v>0</v>
      </c>
      <c r="AA165" s="159">
        <v>0</v>
      </c>
      <c r="AB165" s="159">
        <v>0</v>
      </c>
      <c r="AC165" s="159">
        <v>0</v>
      </c>
      <c r="AD165" s="159">
        <v>0</v>
      </c>
      <c r="AE165" s="159">
        <v>0</v>
      </c>
      <c r="AF165" s="159">
        <v>0</v>
      </c>
      <c r="AG165" s="159">
        <v>0</v>
      </c>
      <c r="AH165" s="159">
        <v>0</v>
      </c>
      <c r="AI165" s="159">
        <v>12000000</v>
      </c>
      <c r="AJ165" s="159">
        <v>0</v>
      </c>
      <c r="AK165" s="159">
        <v>0</v>
      </c>
      <c r="AL165" s="159">
        <v>0</v>
      </c>
      <c r="AM165" s="159">
        <v>0</v>
      </c>
      <c r="AN165" s="159">
        <v>0</v>
      </c>
      <c r="AO165" s="159">
        <v>2000000000</v>
      </c>
      <c r="AP165" s="159">
        <v>0</v>
      </c>
      <c r="AQ165" s="159">
        <v>2012000000</v>
      </c>
      <c r="AR165" s="159">
        <v>0</v>
      </c>
      <c r="AS165" s="159">
        <v>45000000</v>
      </c>
      <c r="AT165" s="159">
        <v>0</v>
      </c>
      <c r="AU165" s="159">
        <v>45000000</v>
      </c>
      <c r="AV165" s="159">
        <v>2057000000</v>
      </c>
      <c r="AW165" s="159">
        <v>12000000</v>
      </c>
      <c r="AX165" s="159">
        <v>0</v>
      </c>
      <c r="AY165" s="159">
        <v>0</v>
      </c>
      <c r="AZ165" s="159">
        <v>0</v>
      </c>
      <c r="BA165" s="159">
        <v>0</v>
      </c>
      <c r="BB165" s="159">
        <v>0</v>
      </c>
      <c r="BC165" s="159">
        <v>2000000000</v>
      </c>
      <c r="BD165" s="159">
        <v>0</v>
      </c>
      <c r="BE165" s="159">
        <v>2012000000</v>
      </c>
      <c r="BF165" s="159">
        <v>0</v>
      </c>
      <c r="BG165" s="159">
        <v>45000000</v>
      </c>
      <c r="BH165" s="159">
        <v>0</v>
      </c>
      <c r="BI165" s="159">
        <v>45000000</v>
      </c>
      <c r="BJ165" s="159">
        <v>2057000000</v>
      </c>
      <c r="BK165" s="159">
        <v>36000000</v>
      </c>
      <c r="BL165" s="159">
        <v>0</v>
      </c>
      <c r="BM165" s="159">
        <v>0</v>
      </c>
      <c r="BN165" s="159">
        <v>0</v>
      </c>
      <c r="BO165" s="159">
        <v>0</v>
      </c>
      <c r="BP165" s="159">
        <v>0</v>
      </c>
      <c r="BQ165" s="159">
        <v>6000000000</v>
      </c>
      <c r="BR165" s="159">
        <v>0</v>
      </c>
      <c r="BS165" s="159">
        <v>6036000000</v>
      </c>
      <c r="BT165" s="159">
        <v>0</v>
      </c>
      <c r="BU165" s="159">
        <v>135000000</v>
      </c>
      <c r="BV165" s="159">
        <v>0</v>
      </c>
      <c r="BW165" s="159">
        <v>135000000</v>
      </c>
      <c r="BX165" s="159">
        <v>6171000000</v>
      </c>
      <c r="BY165" s="159">
        <v>60000000</v>
      </c>
      <c r="BZ165" s="159">
        <v>0</v>
      </c>
      <c r="CA165" s="159">
        <v>0</v>
      </c>
      <c r="CB165" s="159">
        <v>0</v>
      </c>
      <c r="CC165" s="159">
        <v>0</v>
      </c>
      <c r="CD165" s="159">
        <v>0</v>
      </c>
      <c r="CE165" s="159">
        <v>10000000000</v>
      </c>
      <c r="CF165" s="159">
        <v>0</v>
      </c>
      <c r="CG165" s="159">
        <v>10060000000</v>
      </c>
      <c r="CH165" s="159">
        <v>0</v>
      </c>
      <c r="CI165" s="159">
        <v>225000000</v>
      </c>
      <c r="CJ165" s="159">
        <v>0</v>
      </c>
      <c r="CK165" s="159">
        <v>225000000</v>
      </c>
      <c r="CL165" s="159">
        <v>10285000000</v>
      </c>
      <c r="CM165" s="159">
        <v>20570000000</v>
      </c>
      <c r="CN165" s="159">
        <v>13500000</v>
      </c>
      <c r="CO165" s="159">
        <v>0</v>
      </c>
      <c r="CP165" s="159">
        <v>0</v>
      </c>
      <c r="CQ165" s="159">
        <v>0</v>
      </c>
      <c r="CR165" s="159">
        <v>0</v>
      </c>
      <c r="CS165" s="159">
        <v>0</v>
      </c>
      <c r="CT165" s="159">
        <v>2000000000</v>
      </c>
      <c r="CU165" s="159">
        <v>0</v>
      </c>
      <c r="CV165" s="159">
        <v>2013500000</v>
      </c>
      <c r="CW165" s="159">
        <v>0</v>
      </c>
      <c r="CX165" s="159">
        <v>55000000</v>
      </c>
      <c r="CY165" s="159" t="s">
        <v>931</v>
      </c>
      <c r="CZ165" s="159">
        <v>55000000</v>
      </c>
      <c r="DA165" s="159">
        <v>2068500000</v>
      </c>
      <c r="DB165" s="159">
        <v>13500000</v>
      </c>
      <c r="DC165" s="159">
        <v>0</v>
      </c>
      <c r="DD165" s="159">
        <v>0</v>
      </c>
      <c r="DE165" s="159">
        <v>0</v>
      </c>
      <c r="DF165" s="159">
        <v>0</v>
      </c>
      <c r="DG165" s="159">
        <v>0</v>
      </c>
      <c r="DH165" s="159">
        <v>2000000000</v>
      </c>
      <c r="DI165" s="159">
        <v>0</v>
      </c>
      <c r="DJ165" s="159">
        <v>2013500000</v>
      </c>
      <c r="DK165" s="159">
        <v>0</v>
      </c>
      <c r="DL165" s="159">
        <v>55000000</v>
      </c>
      <c r="DM165" s="159">
        <v>0</v>
      </c>
      <c r="DN165" s="159">
        <v>55000000</v>
      </c>
      <c r="DO165" s="159">
        <v>2068500000</v>
      </c>
      <c r="DP165" s="159">
        <v>40500000</v>
      </c>
      <c r="DQ165" s="159">
        <v>0</v>
      </c>
      <c r="DR165" s="159">
        <v>0</v>
      </c>
      <c r="DS165" s="159">
        <v>0</v>
      </c>
      <c r="DT165" s="159">
        <v>0</v>
      </c>
      <c r="DU165" s="159">
        <v>0</v>
      </c>
      <c r="DV165" s="159">
        <v>6000000000</v>
      </c>
      <c r="DW165" s="159">
        <v>0</v>
      </c>
      <c r="DX165" s="159">
        <v>6040500000</v>
      </c>
      <c r="DY165" s="159">
        <v>0</v>
      </c>
      <c r="DZ165" s="159">
        <v>165000000</v>
      </c>
      <c r="EA165" s="159">
        <v>0</v>
      </c>
      <c r="EB165" s="159">
        <v>165000000</v>
      </c>
      <c r="EC165" s="159">
        <v>6205500000</v>
      </c>
      <c r="ED165" s="159">
        <v>67500000</v>
      </c>
      <c r="EE165" s="159">
        <v>0</v>
      </c>
      <c r="EF165" s="159">
        <v>0</v>
      </c>
      <c r="EG165" s="159">
        <v>0</v>
      </c>
      <c r="EH165" s="159">
        <v>0</v>
      </c>
      <c r="EI165" s="159">
        <v>0</v>
      </c>
      <c r="EJ165" s="159">
        <v>10000000000</v>
      </c>
      <c r="EK165" s="159">
        <v>0</v>
      </c>
      <c r="EL165" s="159">
        <v>10067500000</v>
      </c>
      <c r="EM165" s="159">
        <v>0</v>
      </c>
      <c r="EN165" s="159">
        <v>275000000</v>
      </c>
      <c r="EO165" s="159">
        <v>0</v>
      </c>
      <c r="EP165" s="159">
        <v>275000000</v>
      </c>
      <c r="EQ165" s="159">
        <v>10342500000</v>
      </c>
      <c r="ER165" s="159">
        <v>20685000000</v>
      </c>
      <c r="ES165" s="159">
        <v>0</v>
      </c>
      <c r="ET165" s="159">
        <v>0</v>
      </c>
      <c r="EU165" s="159">
        <v>0</v>
      </c>
      <c r="EV165" s="159">
        <v>0</v>
      </c>
      <c r="EW165" s="159">
        <v>0</v>
      </c>
      <c r="EX165" s="159">
        <v>0</v>
      </c>
      <c r="EY165" s="159">
        <v>0</v>
      </c>
      <c r="EZ165" s="159">
        <v>0</v>
      </c>
      <c r="FA165" s="159">
        <v>0</v>
      </c>
      <c r="FB165" s="159">
        <v>0</v>
      </c>
      <c r="FC165" s="159">
        <v>0</v>
      </c>
      <c r="FD165" s="159">
        <v>0</v>
      </c>
      <c r="FE165" s="159">
        <v>0</v>
      </c>
      <c r="FF165" s="159">
        <v>0</v>
      </c>
      <c r="FG165" s="159">
        <v>0</v>
      </c>
      <c r="FH165" s="159">
        <v>0</v>
      </c>
      <c r="FI165" s="159">
        <v>0</v>
      </c>
      <c r="FJ165" s="159">
        <v>0</v>
      </c>
      <c r="FK165" s="159">
        <v>0</v>
      </c>
      <c r="FL165" s="159">
        <v>0</v>
      </c>
      <c r="FM165" s="159">
        <v>0</v>
      </c>
      <c r="FN165" s="159">
        <v>0</v>
      </c>
      <c r="FO165" s="159">
        <v>0</v>
      </c>
      <c r="FP165" s="159">
        <v>0</v>
      </c>
      <c r="FQ165" s="159">
        <v>0</v>
      </c>
      <c r="FR165" s="159">
        <v>0</v>
      </c>
      <c r="FS165" s="159">
        <v>0</v>
      </c>
      <c r="FT165" s="159">
        <v>0</v>
      </c>
      <c r="FU165" s="159">
        <v>0</v>
      </c>
      <c r="FV165" s="159">
        <v>0</v>
      </c>
      <c r="FW165" s="159">
        <v>0</v>
      </c>
      <c r="FX165" s="159">
        <v>0</v>
      </c>
      <c r="FY165" s="159">
        <v>0</v>
      </c>
      <c r="FZ165" s="159">
        <v>0</v>
      </c>
      <c r="GA165" s="159">
        <v>0</v>
      </c>
      <c r="GB165" s="159">
        <v>0</v>
      </c>
      <c r="GC165" s="159">
        <v>0</v>
      </c>
      <c r="GD165" s="159">
        <v>0</v>
      </c>
      <c r="GE165" s="159">
        <v>0</v>
      </c>
      <c r="GF165" s="159">
        <v>0</v>
      </c>
      <c r="GG165" s="159">
        <v>0</v>
      </c>
      <c r="GH165" s="159">
        <v>0</v>
      </c>
      <c r="GI165" s="159">
        <v>0</v>
      </c>
      <c r="GJ165" s="159">
        <v>0</v>
      </c>
      <c r="GK165" s="159">
        <v>0</v>
      </c>
      <c r="GL165" s="159">
        <v>0</v>
      </c>
      <c r="GM165" s="159">
        <v>0</v>
      </c>
      <c r="GN165" s="159">
        <v>0</v>
      </c>
      <c r="GO165" s="159">
        <v>0</v>
      </c>
      <c r="GP165" s="159">
        <v>0</v>
      </c>
      <c r="GQ165" s="159">
        <v>0</v>
      </c>
      <c r="GR165" s="159">
        <v>0</v>
      </c>
      <c r="GS165" s="159">
        <v>0</v>
      </c>
      <c r="GT165" s="159">
        <v>0</v>
      </c>
      <c r="GU165" s="159">
        <v>0</v>
      </c>
      <c r="GV165" s="159">
        <v>0</v>
      </c>
      <c r="GW165" s="159">
        <v>0</v>
      </c>
      <c r="GX165" s="160">
        <v>41255000000</v>
      </c>
    </row>
    <row r="166" spans="1:206">
      <c r="A166" s="156">
        <v>170907800</v>
      </c>
      <c r="B166" s="156" t="s">
        <v>1216</v>
      </c>
      <c r="C166" s="157">
        <v>160</v>
      </c>
      <c r="D166" s="158" t="str">
        <f>_xlfn.XLOOKUP(C166,'[1]Estrategico f'!B:B,'[1]Estrategico f'!U:U,"",0)</f>
        <v>Plazas de mercado adecuadas</v>
      </c>
      <c r="E166" s="158" t="str">
        <f>_xlfn.XLOOKUP(C166,'[1]Estrategico f'!B:B,'[1]Estrategico f'!V:V,"",0)</f>
        <v>Adecuación de Plazas de Mercado activas en el departamento</v>
      </c>
      <c r="F166" s="159">
        <v>0</v>
      </c>
      <c r="G166" s="159">
        <v>0</v>
      </c>
      <c r="H166" s="159">
        <v>0</v>
      </c>
      <c r="I166" s="159">
        <v>0</v>
      </c>
      <c r="J166" s="159">
        <v>0</v>
      </c>
      <c r="K166" s="159">
        <v>0</v>
      </c>
      <c r="L166" s="159">
        <v>1582000000</v>
      </c>
      <c r="M166" s="159">
        <v>0</v>
      </c>
      <c r="N166" s="159">
        <v>1582000000</v>
      </c>
      <c r="O166" s="159">
        <v>50000000</v>
      </c>
      <c r="P166" s="159">
        <v>0</v>
      </c>
      <c r="Q166" s="159">
        <v>0</v>
      </c>
      <c r="R166" s="159">
        <v>50000000</v>
      </c>
      <c r="S166" s="159">
        <v>1632000000</v>
      </c>
      <c r="T166" s="159">
        <v>0</v>
      </c>
      <c r="U166" s="159">
        <v>0</v>
      </c>
      <c r="V166" s="159">
        <v>0</v>
      </c>
      <c r="W166" s="159">
        <v>0</v>
      </c>
      <c r="X166" s="159">
        <v>0</v>
      </c>
      <c r="Y166" s="159">
        <v>0</v>
      </c>
      <c r="Z166" s="159">
        <v>6328000000</v>
      </c>
      <c r="AA166" s="159">
        <v>0</v>
      </c>
      <c r="AB166" s="159">
        <v>6328000000</v>
      </c>
      <c r="AC166" s="159">
        <v>200000000</v>
      </c>
      <c r="AD166" s="159">
        <v>0</v>
      </c>
      <c r="AE166" s="159">
        <v>0</v>
      </c>
      <c r="AF166" s="159">
        <v>200000000</v>
      </c>
      <c r="AG166" s="159">
        <v>6528000000</v>
      </c>
      <c r="AH166" s="159">
        <v>8160000000</v>
      </c>
      <c r="AI166" s="159">
        <v>12000000</v>
      </c>
      <c r="AJ166" s="159">
        <v>0</v>
      </c>
      <c r="AK166" s="159">
        <v>0</v>
      </c>
      <c r="AL166" s="159">
        <v>0</v>
      </c>
      <c r="AM166" s="159">
        <v>0</v>
      </c>
      <c r="AN166" s="159">
        <v>0</v>
      </c>
      <c r="AO166" s="159">
        <v>0</v>
      </c>
      <c r="AP166" s="159">
        <v>0</v>
      </c>
      <c r="AQ166" s="159">
        <v>12000000</v>
      </c>
      <c r="AR166" s="159">
        <v>45000000</v>
      </c>
      <c r="AS166" s="159">
        <v>0</v>
      </c>
      <c r="AT166" s="159">
        <v>0</v>
      </c>
      <c r="AU166" s="159">
        <v>45000000</v>
      </c>
      <c r="AV166" s="159">
        <v>57000000</v>
      </c>
      <c r="AW166" s="159">
        <v>12000000</v>
      </c>
      <c r="AX166" s="159">
        <v>0</v>
      </c>
      <c r="AY166" s="159">
        <v>0</v>
      </c>
      <c r="AZ166" s="159">
        <v>0</v>
      </c>
      <c r="BA166" s="159">
        <v>0</v>
      </c>
      <c r="BB166" s="159">
        <v>0</v>
      </c>
      <c r="BC166" s="159">
        <v>0</v>
      </c>
      <c r="BD166" s="159">
        <v>0</v>
      </c>
      <c r="BE166" s="159">
        <v>12000000</v>
      </c>
      <c r="BF166" s="159">
        <v>45000000</v>
      </c>
      <c r="BG166" s="159">
        <v>0</v>
      </c>
      <c r="BH166" s="159">
        <v>0</v>
      </c>
      <c r="BI166" s="159">
        <v>45000000</v>
      </c>
      <c r="BJ166" s="159">
        <v>57000000</v>
      </c>
      <c r="BK166" s="159">
        <v>36000000</v>
      </c>
      <c r="BL166" s="159">
        <v>0</v>
      </c>
      <c r="BM166" s="159">
        <v>0</v>
      </c>
      <c r="BN166" s="159">
        <v>0</v>
      </c>
      <c r="BO166" s="159">
        <v>0</v>
      </c>
      <c r="BP166" s="159">
        <v>0</v>
      </c>
      <c r="BQ166" s="159">
        <v>0</v>
      </c>
      <c r="BR166" s="159">
        <v>0</v>
      </c>
      <c r="BS166" s="159">
        <v>36000000</v>
      </c>
      <c r="BT166" s="159">
        <v>135000000</v>
      </c>
      <c r="BU166" s="159">
        <v>0</v>
      </c>
      <c r="BV166" s="159">
        <v>0</v>
      </c>
      <c r="BW166" s="159">
        <v>135000000</v>
      </c>
      <c r="BX166" s="159">
        <v>171000000</v>
      </c>
      <c r="BY166" s="159">
        <v>60000000</v>
      </c>
      <c r="BZ166" s="159">
        <v>0</v>
      </c>
      <c r="CA166" s="159">
        <v>0</v>
      </c>
      <c r="CB166" s="159">
        <v>0</v>
      </c>
      <c r="CC166" s="159">
        <v>0</v>
      </c>
      <c r="CD166" s="159">
        <v>0</v>
      </c>
      <c r="CE166" s="159">
        <v>0</v>
      </c>
      <c r="CF166" s="159">
        <v>0</v>
      </c>
      <c r="CG166" s="159">
        <v>60000000</v>
      </c>
      <c r="CH166" s="159">
        <v>225000000</v>
      </c>
      <c r="CI166" s="159">
        <v>0</v>
      </c>
      <c r="CJ166" s="159">
        <v>0</v>
      </c>
      <c r="CK166" s="159">
        <v>225000000</v>
      </c>
      <c r="CL166" s="159">
        <v>285000000</v>
      </c>
      <c r="CM166" s="159">
        <v>570000000</v>
      </c>
      <c r="CN166" s="159">
        <v>0</v>
      </c>
      <c r="CO166" s="159">
        <v>0</v>
      </c>
      <c r="CP166" s="159">
        <v>0</v>
      </c>
      <c r="CQ166" s="159">
        <v>0</v>
      </c>
      <c r="CR166" s="159">
        <v>0</v>
      </c>
      <c r="CS166" s="159">
        <v>0</v>
      </c>
      <c r="CT166" s="159">
        <v>0</v>
      </c>
      <c r="CU166" s="159">
        <v>0</v>
      </c>
      <c r="CV166" s="159">
        <v>0</v>
      </c>
      <c r="CW166" s="159">
        <v>0</v>
      </c>
      <c r="CX166" s="159">
        <v>0</v>
      </c>
      <c r="CY166" s="159" t="s">
        <v>931</v>
      </c>
      <c r="CZ166" s="159">
        <v>0</v>
      </c>
      <c r="DA166" s="159">
        <v>0</v>
      </c>
      <c r="DB166" s="159">
        <v>0</v>
      </c>
      <c r="DC166" s="159">
        <v>0</v>
      </c>
      <c r="DD166" s="159">
        <v>0</v>
      </c>
      <c r="DE166" s="159">
        <v>0</v>
      </c>
      <c r="DF166" s="159">
        <v>0</v>
      </c>
      <c r="DG166" s="159">
        <v>0</v>
      </c>
      <c r="DH166" s="159">
        <v>0</v>
      </c>
      <c r="DI166" s="159">
        <v>0</v>
      </c>
      <c r="DJ166" s="159">
        <v>0</v>
      </c>
      <c r="DK166" s="159">
        <v>0</v>
      </c>
      <c r="DL166" s="159">
        <v>0</v>
      </c>
      <c r="DM166" s="159">
        <v>0</v>
      </c>
      <c r="DN166" s="159">
        <v>0</v>
      </c>
      <c r="DO166" s="159">
        <v>0</v>
      </c>
      <c r="DP166" s="159">
        <v>0</v>
      </c>
      <c r="DQ166" s="159">
        <v>0</v>
      </c>
      <c r="DR166" s="159">
        <v>0</v>
      </c>
      <c r="DS166" s="159">
        <v>0</v>
      </c>
      <c r="DT166" s="159">
        <v>0</v>
      </c>
      <c r="DU166" s="159">
        <v>0</v>
      </c>
      <c r="DV166" s="159">
        <v>0</v>
      </c>
      <c r="DW166" s="159">
        <v>0</v>
      </c>
      <c r="DX166" s="159">
        <v>0</v>
      </c>
      <c r="DY166" s="159">
        <v>0</v>
      </c>
      <c r="DZ166" s="159">
        <v>0</v>
      </c>
      <c r="EA166" s="159">
        <v>0</v>
      </c>
      <c r="EB166" s="159">
        <v>0</v>
      </c>
      <c r="EC166" s="159">
        <v>0</v>
      </c>
      <c r="ED166" s="159">
        <v>0</v>
      </c>
      <c r="EE166" s="159">
        <v>0</v>
      </c>
      <c r="EF166" s="159">
        <v>0</v>
      </c>
      <c r="EG166" s="159">
        <v>0</v>
      </c>
      <c r="EH166" s="159">
        <v>0</v>
      </c>
      <c r="EI166" s="159">
        <v>0</v>
      </c>
      <c r="EJ166" s="159">
        <v>0</v>
      </c>
      <c r="EK166" s="159">
        <v>0</v>
      </c>
      <c r="EL166" s="159">
        <v>0</v>
      </c>
      <c r="EM166" s="159">
        <v>0</v>
      </c>
      <c r="EN166" s="159">
        <v>0</v>
      </c>
      <c r="EO166" s="159">
        <v>0</v>
      </c>
      <c r="EP166" s="159">
        <v>0</v>
      </c>
      <c r="EQ166" s="159">
        <v>0</v>
      </c>
      <c r="ER166" s="159">
        <v>0</v>
      </c>
      <c r="ES166" s="159">
        <v>0</v>
      </c>
      <c r="ET166" s="159">
        <v>0</v>
      </c>
      <c r="EU166" s="159">
        <v>0</v>
      </c>
      <c r="EV166" s="159">
        <v>0</v>
      </c>
      <c r="EW166" s="159">
        <v>0</v>
      </c>
      <c r="EX166" s="159">
        <v>0</v>
      </c>
      <c r="EY166" s="159">
        <v>0</v>
      </c>
      <c r="EZ166" s="159">
        <v>0</v>
      </c>
      <c r="FA166" s="159">
        <v>0</v>
      </c>
      <c r="FB166" s="159">
        <v>0</v>
      </c>
      <c r="FC166" s="159">
        <v>0</v>
      </c>
      <c r="FD166" s="159">
        <v>0</v>
      </c>
      <c r="FE166" s="159">
        <v>0</v>
      </c>
      <c r="FF166" s="159">
        <v>0</v>
      </c>
      <c r="FG166" s="159">
        <v>0</v>
      </c>
      <c r="FH166" s="159">
        <v>0</v>
      </c>
      <c r="FI166" s="159">
        <v>0</v>
      </c>
      <c r="FJ166" s="159">
        <v>0</v>
      </c>
      <c r="FK166" s="159">
        <v>0</v>
      </c>
      <c r="FL166" s="159">
        <v>0</v>
      </c>
      <c r="FM166" s="159">
        <v>0</v>
      </c>
      <c r="FN166" s="159">
        <v>0</v>
      </c>
      <c r="FO166" s="159">
        <v>0</v>
      </c>
      <c r="FP166" s="159">
        <v>0</v>
      </c>
      <c r="FQ166" s="159">
        <v>0</v>
      </c>
      <c r="FR166" s="159">
        <v>0</v>
      </c>
      <c r="FS166" s="159">
        <v>0</v>
      </c>
      <c r="FT166" s="159">
        <v>0</v>
      </c>
      <c r="FU166" s="159">
        <v>0</v>
      </c>
      <c r="FV166" s="159">
        <v>0</v>
      </c>
      <c r="FW166" s="159">
        <v>0</v>
      </c>
      <c r="FX166" s="159">
        <v>0</v>
      </c>
      <c r="FY166" s="159">
        <v>0</v>
      </c>
      <c r="FZ166" s="159">
        <v>0</v>
      </c>
      <c r="GA166" s="159">
        <v>0</v>
      </c>
      <c r="GB166" s="159">
        <v>0</v>
      </c>
      <c r="GC166" s="159">
        <v>0</v>
      </c>
      <c r="GD166" s="159">
        <v>0</v>
      </c>
      <c r="GE166" s="159">
        <v>0</v>
      </c>
      <c r="GF166" s="159">
        <v>0</v>
      </c>
      <c r="GG166" s="159">
        <v>0</v>
      </c>
      <c r="GH166" s="159">
        <v>0</v>
      </c>
      <c r="GI166" s="159">
        <v>0</v>
      </c>
      <c r="GJ166" s="159">
        <v>0</v>
      </c>
      <c r="GK166" s="159">
        <v>0</v>
      </c>
      <c r="GL166" s="159">
        <v>0</v>
      </c>
      <c r="GM166" s="159">
        <v>0</v>
      </c>
      <c r="GN166" s="159">
        <v>0</v>
      </c>
      <c r="GO166" s="159">
        <v>0</v>
      </c>
      <c r="GP166" s="159">
        <v>0</v>
      </c>
      <c r="GQ166" s="159">
        <v>0</v>
      </c>
      <c r="GR166" s="159">
        <v>0</v>
      </c>
      <c r="GS166" s="159">
        <v>0</v>
      </c>
      <c r="GT166" s="159">
        <v>0</v>
      </c>
      <c r="GU166" s="159">
        <v>0</v>
      </c>
      <c r="GV166" s="159">
        <v>0</v>
      </c>
      <c r="GW166" s="159">
        <v>0</v>
      </c>
      <c r="GX166" s="160">
        <v>8730000000</v>
      </c>
    </row>
    <row r="167" spans="1:206">
      <c r="A167" s="156">
        <v>170911300</v>
      </c>
      <c r="B167" s="156" t="s">
        <v>1216</v>
      </c>
      <c r="C167" s="157">
        <v>161</v>
      </c>
      <c r="D167" s="158" t="str">
        <f>_xlfn.XLOOKUP(C167,'[1]Estrategico f'!B:B,'[1]Estrategico f'!U:U,"",0)</f>
        <v>Plazas de mercado dotada</v>
      </c>
      <c r="E167" s="158" t="str">
        <f>_xlfn.XLOOKUP(C167,'[1]Estrategico f'!B:B,'[1]Estrategico f'!V:V,"",0)</f>
        <v>Dotación de Plazas de Mercado activas en el departamento</v>
      </c>
      <c r="F167" s="159">
        <v>0</v>
      </c>
      <c r="G167" s="159">
        <v>0</v>
      </c>
      <c r="H167" s="159">
        <v>0</v>
      </c>
      <c r="I167" s="159">
        <v>0</v>
      </c>
      <c r="J167" s="159">
        <v>0</v>
      </c>
      <c r="K167" s="159">
        <v>0</v>
      </c>
      <c r="L167" s="159">
        <v>0</v>
      </c>
      <c r="M167" s="159">
        <v>0</v>
      </c>
      <c r="N167" s="159">
        <v>0</v>
      </c>
      <c r="O167" s="159">
        <v>0</v>
      </c>
      <c r="P167" s="159">
        <v>0</v>
      </c>
      <c r="Q167" s="159">
        <v>0</v>
      </c>
      <c r="R167" s="159">
        <v>0</v>
      </c>
      <c r="S167" s="159">
        <v>0</v>
      </c>
      <c r="T167" s="159">
        <v>0</v>
      </c>
      <c r="U167" s="159">
        <v>0</v>
      </c>
      <c r="V167" s="159">
        <v>0</v>
      </c>
      <c r="W167" s="159">
        <v>0</v>
      </c>
      <c r="X167" s="159">
        <v>0</v>
      </c>
      <c r="Y167" s="159">
        <v>0</v>
      </c>
      <c r="Z167" s="159">
        <v>0</v>
      </c>
      <c r="AA167" s="159">
        <v>0</v>
      </c>
      <c r="AB167" s="159">
        <v>0</v>
      </c>
      <c r="AC167" s="159">
        <v>0</v>
      </c>
      <c r="AD167" s="159">
        <v>0</v>
      </c>
      <c r="AE167" s="159">
        <v>0</v>
      </c>
      <c r="AF167" s="159">
        <v>0</v>
      </c>
      <c r="AG167" s="159">
        <v>0</v>
      </c>
      <c r="AH167" s="159">
        <v>0</v>
      </c>
      <c r="AI167" s="159">
        <v>0</v>
      </c>
      <c r="AJ167" s="159">
        <v>0</v>
      </c>
      <c r="AK167" s="159">
        <v>0</v>
      </c>
      <c r="AL167" s="159">
        <v>0</v>
      </c>
      <c r="AM167" s="159">
        <v>0</v>
      </c>
      <c r="AN167" s="159">
        <v>0</v>
      </c>
      <c r="AO167" s="159">
        <v>0</v>
      </c>
      <c r="AP167" s="159">
        <v>0</v>
      </c>
      <c r="AQ167" s="159">
        <v>0</v>
      </c>
      <c r="AR167" s="159">
        <v>0</v>
      </c>
      <c r="AS167" s="159">
        <v>0</v>
      </c>
      <c r="AT167" s="159">
        <v>0</v>
      </c>
      <c r="AU167" s="159">
        <v>0</v>
      </c>
      <c r="AV167" s="159">
        <v>0</v>
      </c>
      <c r="AW167" s="159">
        <v>0</v>
      </c>
      <c r="AX167" s="159">
        <v>0</v>
      </c>
      <c r="AY167" s="159">
        <v>0</v>
      </c>
      <c r="AZ167" s="159">
        <v>0</v>
      </c>
      <c r="BA167" s="159">
        <v>0</v>
      </c>
      <c r="BB167" s="159">
        <v>0</v>
      </c>
      <c r="BC167" s="159">
        <v>0</v>
      </c>
      <c r="BD167" s="159">
        <v>0</v>
      </c>
      <c r="BE167" s="159">
        <v>0</v>
      </c>
      <c r="BF167" s="159">
        <v>0</v>
      </c>
      <c r="BG167" s="159">
        <v>0</v>
      </c>
      <c r="BH167" s="159">
        <v>0</v>
      </c>
      <c r="BI167" s="159">
        <v>0</v>
      </c>
      <c r="BJ167" s="159">
        <v>0</v>
      </c>
      <c r="BK167" s="159">
        <v>0</v>
      </c>
      <c r="BL167" s="159">
        <v>0</v>
      </c>
      <c r="BM167" s="159">
        <v>0</v>
      </c>
      <c r="BN167" s="159">
        <v>0</v>
      </c>
      <c r="BO167" s="159">
        <v>0</v>
      </c>
      <c r="BP167" s="159">
        <v>0</v>
      </c>
      <c r="BQ167" s="159">
        <v>0</v>
      </c>
      <c r="BR167" s="159">
        <v>0</v>
      </c>
      <c r="BS167" s="159">
        <v>0</v>
      </c>
      <c r="BT167" s="159">
        <v>0</v>
      </c>
      <c r="BU167" s="159">
        <v>0</v>
      </c>
      <c r="BV167" s="159">
        <v>0</v>
      </c>
      <c r="BW167" s="159">
        <v>0</v>
      </c>
      <c r="BX167" s="159">
        <v>0</v>
      </c>
      <c r="BY167" s="159">
        <v>0</v>
      </c>
      <c r="BZ167" s="159">
        <v>0</v>
      </c>
      <c r="CA167" s="159">
        <v>0</v>
      </c>
      <c r="CB167" s="159">
        <v>0</v>
      </c>
      <c r="CC167" s="159">
        <v>0</v>
      </c>
      <c r="CD167" s="159">
        <v>0</v>
      </c>
      <c r="CE167" s="159">
        <v>0</v>
      </c>
      <c r="CF167" s="159">
        <v>0</v>
      </c>
      <c r="CG167" s="159">
        <v>0</v>
      </c>
      <c r="CH167" s="159">
        <v>0</v>
      </c>
      <c r="CI167" s="159">
        <v>0</v>
      </c>
      <c r="CJ167" s="159">
        <v>0</v>
      </c>
      <c r="CK167" s="159">
        <v>0</v>
      </c>
      <c r="CL167" s="159">
        <v>0</v>
      </c>
      <c r="CM167" s="159">
        <v>0</v>
      </c>
      <c r="CN167" s="159">
        <v>0</v>
      </c>
      <c r="CO167" s="159">
        <v>0</v>
      </c>
      <c r="CP167" s="159">
        <v>0</v>
      </c>
      <c r="CQ167" s="159">
        <v>0</v>
      </c>
      <c r="CR167" s="159">
        <v>0</v>
      </c>
      <c r="CS167" s="159">
        <v>0</v>
      </c>
      <c r="CT167" s="159">
        <v>0</v>
      </c>
      <c r="CU167" s="159">
        <v>0</v>
      </c>
      <c r="CV167" s="159">
        <v>0</v>
      </c>
      <c r="CW167" s="159">
        <v>0</v>
      </c>
      <c r="CX167" s="159">
        <v>0</v>
      </c>
      <c r="CY167" s="159" t="s">
        <v>931</v>
      </c>
      <c r="CZ167" s="159">
        <v>0</v>
      </c>
      <c r="DA167" s="159">
        <v>0</v>
      </c>
      <c r="DB167" s="159">
        <v>25000000</v>
      </c>
      <c r="DC167" s="159">
        <v>0</v>
      </c>
      <c r="DD167" s="159">
        <v>0</v>
      </c>
      <c r="DE167" s="159">
        <v>0</v>
      </c>
      <c r="DF167" s="159">
        <v>0</v>
      </c>
      <c r="DG167" s="159">
        <v>0</v>
      </c>
      <c r="DH167" s="159">
        <v>0</v>
      </c>
      <c r="DI167" s="159">
        <v>0</v>
      </c>
      <c r="DJ167" s="159">
        <v>25000000</v>
      </c>
      <c r="DK167" s="159">
        <v>0</v>
      </c>
      <c r="DL167" s="159">
        <v>0</v>
      </c>
      <c r="DM167" s="159">
        <v>0</v>
      </c>
      <c r="DN167" s="159">
        <v>0</v>
      </c>
      <c r="DO167" s="159">
        <v>25000000</v>
      </c>
      <c r="DP167" s="159">
        <v>100000000</v>
      </c>
      <c r="DQ167" s="159">
        <v>0</v>
      </c>
      <c r="DR167" s="159">
        <v>0</v>
      </c>
      <c r="DS167" s="159">
        <v>0</v>
      </c>
      <c r="DT167" s="159">
        <v>0</v>
      </c>
      <c r="DU167" s="159">
        <v>0</v>
      </c>
      <c r="DV167" s="159">
        <v>0</v>
      </c>
      <c r="DW167" s="159">
        <v>0</v>
      </c>
      <c r="DX167" s="159">
        <v>100000000</v>
      </c>
      <c r="DY167" s="159">
        <v>0</v>
      </c>
      <c r="DZ167" s="159">
        <v>0</v>
      </c>
      <c r="EA167" s="159">
        <v>0</v>
      </c>
      <c r="EB167" s="159">
        <v>0</v>
      </c>
      <c r="EC167" s="159">
        <v>100000000</v>
      </c>
      <c r="ED167" s="159">
        <v>100000000</v>
      </c>
      <c r="EE167" s="159">
        <v>0</v>
      </c>
      <c r="EF167" s="159">
        <v>0</v>
      </c>
      <c r="EG167" s="159">
        <v>0</v>
      </c>
      <c r="EH167" s="159">
        <v>0</v>
      </c>
      <c r="EI167" s="159">
        <v>0</v>
      </c>
      <c r="EJ167" s="159">
        <v>0</v>
      </c>
      <c r="EK167" s="159">
        <v>0</v>
      </c>
      <c r="EL167" s="159">
        <v>100000000</v>
      </c>
      <c r="EM167" s="159">
        <v>0</v>
      </c>
      <c r="EN167" s="159">
        <v>0</v>
      </c>
      <c r="EO167" s="159">
        <v>0</v>
      </c>
      <c r="EP167" s="159">
        <v>0</v>
      </c>
      <c r="EQ167" s="159">
        <v>100000000</v>
      </c>
      <c r="ER167" s="159">
        <v>225000000</v>
      </c>
      <c r="ES167" s="159">
        <v>0</v>
      </c>
      <c r="ET167" s="159">
        <v>0</v>
      </c>
      <c r="EU167" s="159">
        <v>0</v>
      </c>
      <c r="EV167" s="159">
        <v>0</v>
      </c>
      <c r="EW167" s="159">
        <v>0</v>
      </c>
      <c r="EX167" s="159">
        <v>0</v>
      </c>
      <c r="EY167" s="159">
        <v>0</v>
      </c>
      <c r="EZ167" s="159">
        <v>0</v>
      </c>
      <c r="FA167" s="159">
        <v>0</v>
      </c>
      <c r="FB167" s="159">
        <v>0</v>
      </c>
      <c r="FC167" s="159">
        <v>0</v>
      </c>
      <c r="FD167" s="159">
        <v>0</v>
      </c>
      <c r="FE167" s="159">
        <v>0</v>
      </c>
      <c r="FF167" s="159">
        <v>0</v>
      </c>
      <c r="FG167" s="159">
        <v>0</v>
      </c>
      <c r="FH167" s="159">
        <v>0</v>
      </c>
      <c r="FI167" s="159">
        <v>0</v>
      </c>
      <c r="FJ167" s="159">
        <v>0</v>
      </c>
      <c r="FK167" s="159">
        <v>0</v>
      </c>
      <c r="FL167" s="159">
        <v>0</v>
      </c>
      <c r="FM167" s="159">
        <v>0</v>
      </c>
      <c r="FN167" s="159">
        <v>0</v>
      </c>
      <c r="FO167" s="159">
        <v>0</v>
      </c>
      <c r="FP167" s="159">
        <v>0</v>
      </c>
      <c r="FQ167" s="159">
        <v>0</v>
      </c>
      <c r="FR167" s="159">
        <v>0</v>
      </c>
      <c r="FS167" s="159">
        <v>0</v>
      </c>
      <c r="FT167" s="159">
        <v>0</v>
      </c>
      <c r="FU167" s="159">
        <v>0</v>
      </c>
      <c r="FV167" s="159">
        <v>0</v>
      </c>
      <c r="FW167" s="159">
        <v>0</v>
      </c>
      <c r="FX167" s="159">
        <v>0</v>
      </c>
      <c r="FY167" s="159">
        <v>0</v>
      </c>
      <c r="FZ167" s="159">
        <v>0</v>
      </c>
      <c r="GA167" s="159">
        <v>0</v>
      </c>
      <c r="GB167" s="159">
        <v>0</v>
      </c>
      <c r="GC167" s="159">
        <v>0</v>
      </c>
      <c r="GD167" s="159">
        <v>0</v>
      </c>
      <c r="GE167" s="159">
        <v>0</v>
      </c>
      <c r="GF167" s="159">
        <v>0</v>
      </c>
      <c r="GG167" s="159">
        <v>0</v>
      </c>
      <c r="GH167" s="159">
        <v>0</v>
      </c>
      <c r="GI167" s="159">
        <v>0</v>
      </c>
      <c r="GJ167" s="159">
        <v>0</v>
      </c>
      <c r="GK167" s="159">
        <v>0</v>
      </c>
      <c r="GL167" s="159">
        <v>0</v>
      </c>
      <c r="GM167" s="159">
        <v>0</v>
      </c>
      <c r="GN167" s="159">
        <v>0</v>
      </c>
      <c r="GO167" s="159">
        <v>0</v>
      </c>
      <c r="GP167" s="159">
        <v>0</v>
      </c>
      <c r="GQ167" s="159">
        <v>0</v>
      </c>
      <c r="GR167" s="159">
        <v>0</v>
      </c>
      <c r="GS167" s="159">
        <v>0</v>
      </c>
      <c r="GT167" s="159">
        <v>0</v>
      </c>
      <c r="GU167" s="159">
        <v>0</v>
      </c>
      <c r="GV167" s="159">
        <v>0</v>
      </c>
      <c r="GW167" s="159">
        <v>0</v>
      </c>
      <c r="GX167" s="160">
        <v>225000000</v>
      </c>
    </row>
    <row r="168" spans="1:206" ht="28.8">
      <c r="A168" s="156">
        <v>170911400</v>
      </c>
      <c r="B168" s="156" t="s">
        <v>1216</v>
      </c>
      <c r="C168" s="157">
        <v>162</v>
      </c>
      <c r="D168" s="158" t="str">
        <f>_xlfn.XLOOKUP(C168,'[1]Estrategico f'!B:B,'[1]Estrategico f'!U:U,"",0)</f>
        <v>Maquinaria y equipos para la producción agropecuaria adquiridos</v>
      </c>
      <c r="E168" s="158" t="str">
        <f>_xlfn.XLOOKUP(C168,'[1]Estrategico f'!B:B,'[1]Estrategico f'!V:V,"",0)</f>
        <v>Adquisición de maquinaria verde para el fortalecimiento operacional de los municipios y organizaciones</v>
      </c>
      <c r="F168" s="159">
        <v>0</v>
      </c>
      <c r="G168" s="159">
        <v>0</v>
      </c>
      <c r="H168" s="159">
        <v>0</v>
      </c>
      <c r="I168" s="159">
        <v>0</v>
      </c>
      <c r="J168" s="159">
        <v>0</v>
      </c>
      <c r="K168" s="159">
        <v>0</v>
      </c>
      <c r="L168" s="159">
        <v>0</v>
      </c>
      <c r="M168" s="159">
        <v>0</v>
      </c>
      <c r="N168" s="159">
        <v>0</v>
      </c>
      <c r="O168" s="159">
        <v>237069000</v>
      </c>
      <c r="P168" s="159">
        <v>0</v>
      </c>
      <c r="Q168" s="159">
        <v>0</v>
      </c>
      <c r="R168" s="159">
        <v>237069000</v>
      </c>
      <c r="S168" s="159">
        <v>237069000</v>
      </c>
      <c r="T168" s="159">
        <v>0</v>
      </c>
      <c r="U168" s="159">
        <v>0</v>
      </c>
      <c r="V168" s="159">
        <v>0</v>
      </c>
      <c r="W168" s="159">
        <v>0</v>
      </c>
      <c r="X168" s="159">
        <v>0</v>
      </c>
      <c r="Y168" s="159">
        <v>0</v>
      </c>
      <c r="Z168" s="159">
        <v>0</v>
      </c>
      <c r="AA168" s="159">
        <v>0</v>
      </c>
      <c r="AB168" s="159">
        <v>0</v>
      </c>
      <c r="AC168" s="159">
        <v>512931000</v>
      </c>
      <c r="AD168" s="159">
        <v>0</v>
      </c>
      <c r="AE168" s="159">
        <v>0</v>
      </c>
      <c r="AF168" s="159">
        <v>512931000</v>
      </c>
      <c r="AG168" s="159">
        <v>512931000</v>
      </c>
      <c r="AH168" s="159">
        <v>750000000</v>
      </c>
      <c r="AI168" s="159">
        <v>0</v>
      </c>
      <c r="AJ168" s="159">
        <v>0</v>
      </c>
      <c r="AK168" s="159">
        <v>0</v>
      </c>
      <c r="AL168" s="159">
        <v>0</v>
      </c>
      <c r="AM168" s="159">
        <v>0</v>
      </c>
      <c r="AN168" s="159">
        <v>0</v>
      </c>
      <c r="AO168" s="159">
        <v>0</v>
      </c>
      <c r="AP168" s="159">
        <v>0</v>
      </c>
      <c r="AQ168" s="159">
        <v>0</v>
      </c>
      <c r="AR168" s="159">
        <v>0</v>
      </c>
      <c r="AS168" s="159">
        <v>0</v>
      </c>
      <c r="AT168" s="159">
        <v>0</v>
      </c>
      <c r="AU168" s="159">
        <v>0</v>
      </c>
      <c r="AV168" s="159">
        <v>0</v>
      </c>
      <c r="AW168" s="159">
        <v>0</v>
      </c>
      <c r="AX168" s="159">
        <v>0</v>
      </c>
      <c r="AY168" s="159">
        <v>0</v>
      </c>
      <c r="AZ168" s="159">
        <v>0</v>
      </c>
      <c r="BA168" s="159">
        <v>0</v>
      </c>
      <c r="BB168" s="159">
        <v>0</v>
      </c>
      <c r="BC168" s="159">
        <v>0</v>
      </c>
      <c r="BD168" s="159">
        <v>0</v>
      </c>
      <c r="BE168" s="159">
        <v>0</v>
      </c>
      <c r="BF168" s="159">
        <v>0</v>
      </c>
      <c r="BG168" s="159">
        <v>0</v>
      </c>
      <c r="BH168" s="159">
        <v>0</v>
      </c>
      <c r="BI168" s="159">
        <v>0</v>
      </c>
      <c r="BJ168" s="159">
        <v>0</v>
      </c>
      <c r="BK168" s="159">
        <v>0</v>
      </c>
      <c r="BL168" s="159">
        <v>0</v>
      </c>
      <c r="BM168" s="159">
        <v>0</v>
      </c>
      <c r="BN168" s="159">
        <v>0</v>
      </c>
      <c r="BO168" s="159">
        <v>0</v>
      </c>
      <c r="BP168" s="159">
        <v>0</v>
      </c>
      <c r="BQ168" s="159">
        <v>0</v>
      </c>
      <c r="BR168" s="159">
        <v>0</v>
      </c>
      <c r="BS168" s="159">
        <v>0</v>
      </c>
      <c r="BT168" s="159">
        <v>0</v>
      </c>
      <c r="BU168" s="159">
        <v>0</v>
      </c>
      <c r="BV168" s="159">
        <v>0</v>
      </c>
      <c r="BW168" s="159">
        <v>0</v>
      </c>
      <c r="BX168" s="159">
        <v>0</v>
      </c>
      <c r="BY168" s="159">
        <v>0</v>
      </c>
      <c r="BZ168" s="159">
        <v>0</v>
      </c>
      <c r="CA168" s="159">
        <v>0</v>
      </c>
      <c r="CB168" s="159">
        <v>0</v>
      </c>
      <c r="CC168" s="159">
        <v>0</v>
      </c>
      <c r="CD168" s="159">
        <v>0</v>
      </c>
      <c r="CE168" s="159">
        <v>0</v>
      </c>
      <c r="CF168" s="159">
        <v>0</v>
      </c>
      <c r="CG168" s="159">
        <v>0</v>
      </c>
      <c r="CH168" s="159">
        <v>0</v>
      </c>
      <c r="CI168" s="159">
        <v>0</v>
      </c>
      <c r="CJ168" s="159">
        <v>0</v>
      </c>
      <c r="CK168" s="159">
        <v>0</v>
      </c>
      <c r="CL168" s="159">
        <v>0</v>
      </c>
      <c r="CM168" s="159">
        <v>0</v>
      </c>
      <c r="CN168" s="159">
        <v>0</v>
      </c>
      <c r="CO168" s="159">
        <v>0</v>
      </c>
      <c r="CP168" s="159">
        <v>0</v>
      </c>
      <c r="CQ168" s="159">
        <v>0</v>
      </c>
      <c r="CR168" s="159">
        <v>0</v>
      </c>
      <c r="CS168" s="159">
        <v>0</v>
      </c>
      <c r="CT168" s="159">
        <v>0</v>
      </c>
      <c r="CU168" s="159">
        <v>0</v>
      </c>
      <c r="CV168" s="159">
        <v>0</v>
      </c>
      <c r="CW168" s="159">
        <v>0</v>
      </c>
      <c r="CX168" s="159">
        <v>0</v>
      </c>
      <c r="CY168" s="159" t="s">
        <v>931</v>
      </c>
      <c r="CZ168" s="159">
        <v>0</v>
      </c>
      <c r="DA168" s="159">
        <v>0</v>
      </c>
      <c r="DB168" s="159">
        <v>0</v>
      </c>
      <c r="DC168" s="159">
        <v>0</v>
      </c>
      <c r="DD168" s="159">
        <v>0</v>
      </c>
      <c r="DE168" s="159">
        <v>0</v>
      </c>
      <c r="DF168" s="159">
        <v>0</v>
      </c>
      <c r="DG168" s="159">
        <v>0</v>
      </c>
      <c r="DH168" s="159">
        <v>0</v>
      </c>
      <c r="DI168" s="159">
        <v>0</v>
      </c>
      <c r="DJ168" s="159">
        <v>0</v>
      </c>
      <c r="DK168" s="159">
        <v>0</v>
      </c>
      <c r="DL168" s="159">
        <v>0</v>
      </c>
      <c r="DM168" s="159">
        <v>0</v>
      </c>
      <c r="DN168" s="159">
        <v>0</v>
      </c>
      <c r="DO168" s="159">
        <v>0</v>
      </c>
      <c r="DP168" s="159">
        <v>0</v>
      </c>
      <c r="DQ168" s="159">
        <v>0</v>
      </c>
      <c r="DR168" s="159">
        <v>0</v>
      </c>
      <c r="DS168" s="159">
        <v>0</v>
      </c>
      <c r="DT168" s="159">
        <v>0</v>
      </c>
      <c r="DU168" s="159">
        <v>0</v>
      </c>
      <c r="DV168" s="159">
        <v>0</v>
      </c>
      <c r="DW168" s="159">
        <v>0</v>
      </c>
      <c r="DX168" s="159">
        <v>0</v>
      </c>
      <c r="DY168" s="159">
        <v>0</v>
      </c>
      <c r="DZ168" s="159">
        <v>0</v>
      </c>
      <c r="EA168" s="159">
        <v>0</v>
      </c>
      <c r="EB168" s="159">
        <v>0</v>
      </c>
      <c r="EC168" s="159">
        <v>0</v>
      </c>
      <c r="ED168" s="159">
        <v>0</v>
      </c>
      <c r="EE168" s="159">
        <v>0</v>
      </c>
      <c r="EF168" s="159">
        <v>0</v>
      </c>
      <c r="EG168" s="159">
        <v>0</v>
      </c>
      <c r="EH168" s="159">
        <v>0</v>
      </c>
      <c r="EI168" s="159">
        <v>0</v>
      </c>
      <c r="EJ168" s="159">
        <v>0</v>
      </c>
      <c r="EK168" s="159">
        <v>0</v>
      </c>
      <c r="EL168" s="159">
        <v>0</v>
      </c>
      <c r="EM168" s="159">
        <v>0</v>
      </c>
      <c r="EN168" s="159">
        <v>0</v>
      </c>
      <c r="EO168" s="159">
        <v>0</v>
      </c>
      <c r="EP168" s="159">
        <v>0</v>
      </c>
      <c r="EQ168" s="159">
        <v>0</v>
      </c>
      <c r="ER168" s="159">
        <v>0</v>
      </c>
      <c r="ES168" s="159">
        <v>0</v>
      </c>
      <c r="ET168" s="159">
        <v>0</v>
      </c>
      <c r="EU168" s="159">
        <v>0</v>
      </c>
      <c r="EV168" s="159">
        <v>0</v>
      </c>
      <c r="EW168" s="159">
        <v>0</v>
      </c>
      <c r="EX168" s="159">
        <v>0</v>
      </c>
      <c r="EY168" s="159">
        <v>0</v>
      </c>
      <c r="EZ168" s="159">
        <v>0</v>
      </c>
      <c r="FA168" s="159">
        <v>0</v>
      </c>
      <c r="FB168" s="159">
        <v>0</v>
      </c>
      <c r="FC168" s="159">
        <v>0</v>
      </c>
      <c r="FD168" s="159">
        <v>0</v>
      </c>
      <c r="FE168" s="159">
        <v>0</v>
      </c>
      <c r="FF168" s="159">
        <v>0</v>
      </c>
      <c r="FG168" s="159">
        <v>0</v>
      </c>
      <c r="FH168" s="159">
        <v>0</v>
      </c>
      <c r="FI168" s="159">
        <v>0</v>
      </c>
      <c r="FJ168" s="159">
        <v>0</v>
      </c>
      <c r="FK168" s="159">
        <v>0</v>
      </c>
      <c r="FL168" s="159">
        <v>0</v>
      </c>
      <c r="FM168" s="159">
        <v>0</v>
      </c>
      <c r="FN168" s="159">
        <v>0</v>
      </c>
      <c r="FO168" s="159">
        <v>0</v>
      </c>
      <c r="FP168" s="159">
        <v>0</v>
      </c>
      <c r="FQ168" s="159">
        <v>0</v>
      </c>
      <c r="FR168" s="159">
        <v>0</v>
      </c>
      <c r="FS168" s="159">
        <v>0</v>
      </c>
      <c r="FT168" s="159">
        <v>0</v>
      </c>
      <c r="FU168" s="159">
        <v>0</v>
      </c>
      <c r="FV168" s="159">
        <v>0</v>
      </c>
      <c r="FW168" s="159">
        <v>0</v>
      </c>
      <c r="FX168" s="159">
        <v>0</v>
      </c>
      <c r="FY168" s="159">
        <v>0</v>
      </c>
      <c r="FZ168" s="159">
        <v>0</v>
      </c>
      <c r="GA168" s="159">
        <v>0</v>
      </c>
      <c r="GB168" s="159">
        <v>0</v>
      </c>
      <c r="GC168" s="159">
        <v>0</v>
      </c>
      <c r="GD168" s="159">
        <v>0</v>
      </c>
      <c r="GE168" s="159">
        <v>0</v>
      </c>
      <c r="GF168" s="159">
        <v>0</v>
      </c>
      <c r="GG168" s="159">
        <v>0</v>
      </c>
      <c r="GH168" s="159">
        <v>0</v>
      </c>
      <c r="GI168" s="159">
        <v>0</v>
      </c>
      <c r="GJ168" s="159">
        <v>0</v>
      </c>
      <c r="GK168" s="159">
        <v>0</v>
      </c>
      <c r="GL168" s="159">
        <v>0</v>
      </c>
      <c r="GM168" s="159">
        <v>0</v>
      </c>
      <c r="GN168" s="159">
        <v>0</v>
      </c>
      <c r="GO168" s="159">
        <v>0</v>
      </c>
      <c r="GP168" s="159">
        <v>0</v>
      </c>
      <c r="GQ168" s="159">
        <v>0</v>
      </c>
      <c r="GR168" s="159">
        <v>0</v>
      </c>
      <c r="GS168" s="159">
        <v>0</v>
      </c>
      <c r="GT168" s="159">
        <v>0</v>
      </c>
      <c r="GU168" s="159">
        <v>0</v>
      </c>
      <c r="GV168" s="159">
        <v>0</v>
      </c>
      <c r="GW168" s="159">
        <v>0</v>
      </c>
      <c r="GX168" s="160">
        <v>750000000</v>
      </c>
    </row>
    <row r="169" spans="1:206">
      <c r="A169" s="156">
        <v>170901900</v>
      </c>
      <c r="B169" s="156" t="s">
        <v>1216</v>
      </c>
      <c r="C169" s="157">
        <v>163</v>
      </c>
      <c r="D169" s="158" t="str">
        <f>_xlfn.XLOOKUP(C169,'[1]Estrategico f'!B:B,'[1]Estrategico f'!U:U,"",0)</f>
        <v>Centros logísticos agropecuarios adecuados</v>
      </c>
      <c r="E169" s="158" t="str">
        <f>_xlfn.XLOOKUP(C169,'[1]Estrategico f'!B:B,'[1]Estrategico f'!V:V,"",0)</f>
        <v>Centro logístico del oriente adecuado con agro industrialización.</v>
      </c>
      <c r="F169" s="159">
        <v>0</v>
      </c>
      <c r="G169" s="159">
        <v>0</v>
      </c>
      <c r="H169" s="159">
        <v>0</v>
      </c>
      <c r="I169" s="159">
        <v>0</v>
      </c>
      <c r="J169" s="159">
        <v>0</v>
      </c>
      <c r="K169" s="159">
        <v>0</v>
      </c>
      <c r="L169" s="159">
        <v>0</v>
      </c>
      <c r="M169" s="159">
        <v>0</v>
      </c>
      <c r="N169" s="159">
        <v>0</v>
      </c>
      <c r="O169" s="159">
        <v>0</v>
      </c>
      <c r="P169" s="159">
        <v>0</v>
      </c>
      <c r="Q169" s="159">
        <v>0</v>
      </c>
      <c r="R169" s="159">
        <v>0</v>
      </c>
      <c r="S169" s="159">
        <v>0</v>
      </c>
      <c r="T169" s="159">
        <v>0</v>
      </c>
      <c r="U169" s="159">
        <v>0</v>
      </c>
      <c r="V169" s="159">
        <v>0</v>
      </c>
      <c r="W169" s="159">
        <v>0</v>
      </c>
      <c r="X169" s="159">
        <v>0</v>
      </c>
      <c r="Y169" s="159">
        <v>0</v>
      </c>
      <c r="Z169" s="159">
        <v>0</v>
      </c>
      <c r="AA169" s="159">
        <v>0</v>
      </c>
      <c r="AB169" s="159">
        <v>0</v>
      </c>
      <c r="AC169" s="159">
        <v>0</v>
      </c>
      <c r="AD169" s="159">
        <v>0</v>
      </c>
      <c r="AE169" s="159">
        <v>0</v>
      </c>
      <c r="AF169" s="159">
        <v>0</v>
      </c>
      <c r="AG169" s="159">
        <v>0</v>
      </c>
      <c r="AH169" s="159">
        <v>0</v>
      </c>
      <c r="AJ169" s="159">
        <v>0</v>
      </c>
      <c r="AK169" s="159">
        <v>0</v>
      </c>
      <c r="AL169" s="159">
        <v>0</v>
      </c>
      <c r="AM169" s="159">
        <v>0</v>
      </c>
      <c r="AN169" s="159">
        <v>0</v>
      </c>
      <c r="AO169" s="159">
        <v>0</v>
      </c>
      <c r="AP169" s="159">
        <v>0</v>
      </c>
      <c r="AQ169" s="159">
        <v>0</v>
      </c>
      <c r="AR169" s="159">
        <v>120000000</v>
      </c>
      <c r="AS169" s="159">
        <v>0</v>
      </c>
      <c r="AT169" s="159">
        <v>0</v>
      </c>
      <c r="AU169" s="159">
        <v>120000000</v>
      </c>
      <c r="AV169" s="159">
        <v>120000000</v>
      </c>
      <c r="AW169" s="159">
        <v>0</v>
      </c>
      <c r="AX169" s="159">
        <v>0</v>
      </c>
      <c r="AY169" s="159">
        <v>0</v>
      </c>
      <c r="AZ169" s="159">
        <v>0</v>
      </c>
      <c r="BA169" s="159">
        <v>0</v>
      </c>
      <c r="BB169" s="159">
        <v>0</v>
      </c>
      <c r="BC169" s="159">
        <v>0</v>
      </c>
      <c r="BD169" s="159">
        <v>0</v>
      </c>
      <c r="BE169" s="159">
        <v>0</v>
      </c>
      <c r="BF169" s="159">
        <v>240000000</v>
      </c>
      <c r="BG169" s="159">
        <v>0</v>
      </c>
      <c r="BH169" s="159">
        <v>0</v>
      </c>
      <c r="BI169" s="159">
        <v>240000000</v>
      </c>
      <c r="BJ169" s="159">
        <v>240000000</v>
      </c>
      <c r="BK169" s="159">
        <v>0</v>
      </c>
      <c r="BL169" s="159">
        <v>0</v>
      </c>
      <c r="BM169" s="159">
        <v>0</v>
      </c>
      <c r="BN169" s="159">
        <v>0</v>
      </c>
      <c r="BO169" s="159">
        <v>0</v>
      </c>
      <c r="BP169" s="159">
        <v>0</v>
      </c>
      <c r="BQ169" s="159">
        <v>0</v>
      </c>
      <c r="BR169" s="159">
        <v>0</v>
      </c>
      <c r="BS169" s="159">
        <v>0</v>
      </c>
      <c r="BT169" s="159">
        <v>240000000</v>
      </c>
      <c r="BU169" s="159">
        <v>0</v>
      </c>
      <c r="BV169" s="159">
        <v>0</v>
      </c>
      <c r="BW169" s="159">
        <v>240000000</v>
      </c>
      <c r="BX169" s="159">
        <v>240000000</v>
      </c>
      <c r="BY169" s="159">
        <v>0</v>
      </c>
      <c r="BZ169" s="159">
        <v>0</v>
      </c>
      <c r="CA169" s="159">
        <v>0</v>
      </c>
      <c r="CB169" s="159">
        <v>0</v>
      </c>
      <c r="CC169" s="159">
        <v>0</v>
      </c>
      <c r="CD169" s="159">
        <v>0</v>
      </c>
      <c r="CE169" s="159">
        <v>0</v>
      </c>
      <c r="CF169" s="159">
        <v>0</v>
      </c>
      <c r="CG169" s="159">
        <v>0</v>
      </c>
      <c r="CH169" s="159">
        <v>600000000</v>
      </c>
      <c r="CI169" s="159">
        <v>0</v>
      </c>
      <c r="CJ169" s="159">
        <v>0</v>
      </c>
      <c r="CK169" s="159">
        <v>600000000</v>
      </c>
      <c r="CL169" s="159">
        <v>600000000</v>
      </c>
      <c r="CM169" s="159">
        <v>1200000000</v>
      </c>
      <c r="CN169" s="159">
        <v>0</v>
      </c>
      <c r="CO169" s="159">
        <v>0</v>
      </c>
      <c r="CP169" s="159">
        <v>0</v>
      </c>
      <c r="CQ169" s="159">
        <v>0</v>
      </c>
      <c r="CR169" s="159">
        <v>0</v>
      </c>
      <c r="CS169" s="159">
        <v>0</v>
      </c>
      <c r="CT169" s="159">
        <v>0</v>
      </c>
      <c r="CU169" s="159">
        <v>0</v>
      </c>
      <c r="CV169" s="159">
        <v>0</v>
      </c>
      <c r="CW169" s="159">
        <v>0</v>
      </c>
      <c r="CX169" s="159">
        <v>0</v>
      </c>
      <c r="CY169" s="159" t="s">
        <v>931</v>
      </c>
      <c r="CZ169" s="159">
        <v>0</v>
      </c>
      <c r="DA169" s="159">
        <v>0</v>
      </c>
      <c r="DB169" s="159">
        <v>0</v>
      </c>
      <c r="DC169" s="159">
        <v>0</v>
      </c>
      <c r="DD169" s="159">
        <v>0</v>
      </c>
      <c r="DE169" s="159">
        <v>0</v>
      </c>
      <c r="DF169" s="159">
        <v>0</v>
      </c>
      <c r="DG169" s="159">
        <v>0</v>
      </c>
      <c r="DH169" s="159">
        <v>0</v>
      </c>
      <c r="DI169" s="159">
        <v>0</v>
      </c>
      <c r="DJ169" s="159">
        <v>0</v>
      </c>
      <c r="DK169" s="159">
        <v>0</v>
      </c>
      <c r="DL169" s="159">
        <v>0</v>
      </c>
      <c r="DM169" s="159">
        <v>0</v>
      </c>
      <c r="DN169" s="159">
        <v>0</v>
      </c>
      <c r="DO169" s="159">
        <v>0</v>
      </c>
      <c r="DP169" s="159">
        <v>0</v>
      </c>
      <c r="DQ169" s="159">
        <v>0</v>
      </c>
      <c r="DR169" s="159">
        <v>0</v>
      </c>
      <c r="DS169" s="159">
        <v>0</v>
      </c>
      <c r="DT169" s="159">
        <v>0</v>
      </c>
      <c r="DU169" s="159">
        <v>0</v>
      </c>
      <c r="DV169" s="159">
        <v>0</v>
      </c>
      <c r="DW169" s="159">
        <v>0</v>
      </c>
      <c r="DX169" s="159">
        <v>0</v>
      </c>
      <c r="DY169" s="159">
        <v>0</v>
      </c>
      <c r="DZ169" s="159">
        <v>0</v>
      </c>
      <c r="EA169" s="159">
        <v>0</v>
      </c>
      <c r="EB169" s="159">
        <v>0</v>
      </c>
      <c r="EC169" s="159">
        <v>0</v>
      </c>
      <c r="ED169" s="159">
        <v>0</v>
      </c>
      <c r="EE169" s="159">
        <v>0</v>
      </c>
      <c r="EF169" s="159">
        <v>0</v>
      </c>
      <c r="EG169" s="159">
        <v>0</v>
      </c>
      <c r="EH169" s="159">
        <v>0</v>
      </c>
      <c r="EI169" s="159">
        <v>0</v>
      </c>
      <c r="EJ169" s="159">
        <v>0</v>
      </c>
      <c r="EK169" s="159">
        <v>0</v>
      </c>
      <c r="EL169" s="159">
        <v>0</v>
      </c>
      <c r="EM169" s="159">
        <v>0</v>
      </c>
      <c r="EN169" s="159">
        <v>0</v>
      </c>
      <c r="EO169" s="159">
        <v>0</v>
      </c>
      <c r="EP169" s="159">
        <v>0</v>
      </c>
      <c r="EQ169" s="159">
        <v>0</v>
      </c>
      <c r="ER169" s="159">
        <v>0</v>
      </c>
      <c r="ES169" s="159">
        <v>0</v>
      </c>
      <c r="ET169" s="159">
        <v>0</v>
      </c>
      <c r="EU169" s="159">
        <v>0</v>
      </c>
      <c r="EV169" s="159">
        <v>0</v>
      </c>
      <c r="EW169" s="159">
        <v>0</v>
      </c>
      <c r="EX169" s="159">
        <v>0</v>
      </c>
      <c r="EY169" s="159">
        <v>0</v>
      </c>
      <c r="EZ169" s="159">
        <v>0</v>
      </c>
      <c r="FA169" s="159">
        <v>0</v>
      </c>
      <c r="FB169" s="159">
        <v>0</v>
      </c>
      <c r="FC169" s="159">
        <v>0</v>
      </c>
      <c r="FD169" s="159">
        <v>0</v>
      </c>
      <c r="FE169" s="159">
        <v>0</v>
      </c>
      <c r="FF169" s="159">
        <v>0</v>
      </c>
      <c r="FG169" s="159">
        <v>0</v>
      </c>
      <c r="FH169" s="159">
        <v>0</v>
      </c>
      <c r="FI169" s="159">
        <v>0</v>
      </c>
      <c r="FJ169" s="159">
        <v>0</v>
      </c>
      <c r="FK169" s="159">
        <v>0</v>
      </c>
      <c r="FL169" s="159">
        <v>0</v>
      </c>
      <c r="FM169" s="159">
        <v>0</v>
      </c>
      <c r="FN169" s="159">
        <v>0</v>
      </c>
      <c r="FO169" s="159">
        <v>0</v>
      </c>
      <c r="FP169" s="159">
        <v>0</v>
      </c>
      <c r="FQ169" s="159">
        <v>0</v>
      </c>
      <c r="FR169" s="159">
        <v>0</v>
      </c>
      <c r="FS169" s="159">
        <v>0</v>
      </c>
      <c r="FT169" s="159">
        <v>0</v>
      </c>
      <c r="FU169" s="159">
        <v>0</v>
      </c>
      <c r="FV169" s="159">
        <v>0</v>
      </c>
      <c r="FW169" s="159">
        <v>0</v>
      </c>
      <c r="FX169" s="159">
        <v>0</v>
      </c>
      <c r="FY169" s="159">
        <v>0</v>
      </c>
      <c r="FZ169" s="159">
        <v>0</v>
      </c>
      <c r="GA169" s="159">
        <v>0</v>
      </c>
      <c r="GB169" s="159">
        <v>0</v>
      </c>
      <c r="GC169" s="159">
        <v>0</v>
      </c>
      <c r="GD169" s="159">
        <v>0</v>
      </c>
      <c r="GE169" s="159">
        <v>0</v>
      </c>
      <c r="GF169" s="159">
        <v>0</v>
      </c>
      <c r="GG169" s="159">
        <v>0</v>
      </c>
      <c r="GH169" s="159">
        <v>0</v>
      </c>
      <c r="GI169" s="159">
        <v>0</v>
      </c>
      <c r="GJ169" s="159">
        <v>0</v>
      </c>
      <c r="GK169" s="159">
        <v>0</v>
      </c>
      <c r="GL169" s="159">
        <v>0</v>
      </c>
      <c r="GM169" s="159">
        <v>0</v>
      </c>
      <c r="GN169" s="159">
        <v>0</v>
      </c>
      <c r="GO169" s="159">
        <v>0</v>
      </c>
      <c r="GP169" s="159">
        <v>0</v>
      </c>
      <c r="GQ169" s="159">
        <v>0</v>
      </c>
      <c r="GR169" s="159">
        <v>0</v>
      </c>
      <c r="GS169" s="159">
        <v>0</v>
      </c>
      <c r="GT169" s="159">
        <v>0</v>
      </c>
      <c r="GU169" s="159">
        <v>0</v>
      </c>
      <c r="GV169" s="159">
        <v>0</v>
      </c>
      <c r="GW169" s="159">
        <v>0</v>
      </c>
      <c r="GX169" s="160">
        <v>1200000000</v>
      </c>
    </row>
    <row r="170" spans="1:206" ht="43.2">
      <c r="A170" s="156">
        <v>350209500</v>
      </c>
      <c r="B170" s="156" t="s">
        <v>1394</v>
      </c>
      <c r="C170" s="157">
        <v>164</v>
      </c>
      <c r="D170" s="158" t="str">
        <f>_xlfn.XLOOKUP(C170,'[1]Estrategico f'!B:B,'[1]Estrategico f'!U:U,"",0)</f>
        <v>Empresas intervenidas en temas de economía circular y sostenibilidad</v>
      </c>
      <c r="E170" s="158" t="str">
        <f>_xlfn.XLOOKUP(C170,'[1]Estrategico f'!B:B,'[1]Estrategico f'!V:V,"",0)</f>
        <v>Acompañamiento empresarial en bioeconomía, energías renovables y economía 
circular</v>
      </c>
      <c r="F170" s="159">
        <v>20000000</v>
      </c>
      <c r="G170" s="159">
        <v>0</v>
      </c>
      <c r="H170" s="159">
        <v>0</v>
      </c>
      <c r="I170" s="159">
        <v>0</v>
      </c>
      <c r="J170" s="159">
        <v>0</v>
      </c>
      <c r="K170" s="159">
        <v>0</v>
      </c>
      <c r="L170" s="159">
        <v>0</v>
      </c>
      <c r="M170" s="159">
        <v>0</v>
      </c>
      <c r="N170" s="159">
        <v>20000000</v>
      </c>
      <c r="O170" s="159">
        <v>45730000</v>
      </c>
      <c r="P170" s="159">
        <v>0</v>
      </c>
      <c r="Q170" s="159">
        <v>280000000</v>
      </c>
      <c r="R170" s="159">
        <v>325730000</v>
      </c>
      <c r="S170" s="159">
        <v>345730000</v>
      </c>
      <c r="T170" s="159">
        <v>15730000</v>
      </c>
      <c r="U170" s="159">
        <v>0</v>
      </c>
      <c r="V170" s="159">
        <v>0</v>
      </c>
      <c r="W170" s="159">
        <v>0</v>
      </c>
      <c r="X170" s="159">
        <v>0</v>
      </c>
      <c r="Y170" s="159">
        <v>0</v>
      </c>
      <c r="Z170" s="159">
        <v>0</v>
      </c>
      <c r="AA170" s="159">
        <v>0</v>
      </c>
      <c r="AB170" s="159">
        <v>15730000</v>
      </c>
      <c r="AC170" s="159">
        <v>40000000</v>
      </c>
      <c r="AD170" s="159">
        <v>0</v>
      </c>
      <c r="AE170" s="159">
        <v>200000000</v>
      </c>
      <c r="AF170" s="159">
        <v>240000000</v>
      </c>
      <c r="AG170" s="159">
        <v>255730000</v>
      </c>
      <c r="AH170" s="159">
        <v>601460000</v>
      </c>
      <c r="AI170" s="159">
        <v>0</v>
      </c>
      <c r="AJ170" s="159">
        <v>0</v>
      </c>
      <c r="AK170" s="159">
        <v>0</v>
      </c>
      <c r="AL170" s="159">
        <v>0</v>
      </c>
      <c r="AM170" s="159">
        <v>0</v>
      </c>
      <c r="AN170" s="159">
        <v>0</v>
      </c>
      <c r="AO170" s="159">
        <v>0</v>
      </c>
      <c r="AP170" s="159">
        <v>0</v>
      </c>
      <c r="AQ170" s="159">
        <v>0</v>
      </c>
      <c r="AR170" s="159">
        <v>0</v>
      </c>
      <c r="AS170" s="159">
        <v>0</v>
      </c>
      <c r="AT170" s="159">
        <v>0</v>
      </c>
      <c r="AU170" s="159">
        <v>0</v>
      </c>
      <c r="AV170" s="159">
        <v>0</v>
      </c>
      <c r="AW170" s="159">
        <v>10000000</v>
      </c>
      <c r="AX170" s="159">
        <v>0</v>
      </c>
      <c r="AY170" s="159">
        <v>0</v>
      </c>
      <c r="AZ170" s="159">
        <v>0</v>
      </c>
      <c r="BA170" s="159">
        <v>0</v>
      </c>
      <c r="BB170" s="159">
        <v>0</v>
      </c>
      <c r="BC170" s="159">
        <v>0</v>
      </c>
      <c r="BD170" s="159">
        <v>0</v>
      </c>
      <c r="BE170" s="159">
        <v>10000000</v>
      </c>
      <c r="BF170" s="159">
        <v>20000000</v>
      </c>
      <c r="BG170" s="159">
        <v>0</v>
      </c>
      <c r="BH170" s="159">
        <v>180000000</v>
      </c>
      <c r="BI170" s="159">
        <v>200000000</v>
      </c>
      <c r="BJ170" s="159">
        <v>210000000</v>
      </c>
      <c r="BK170" s="159">
        <v>10000000</v>
      </c>
      <c r="BL170" s="159">
        <v>0</v>
      </c>
      <c r="BM170" s="159">
        <v>0</v>
      </c>
      <c r="BN170" s="159">
        <v>0</v>
      </c>
      <c r="BO170" s="159">
        <v>0</v>
      </c>
      <c r="BP170" s="159">
        <v>0</v>
      </c>
      <c r="BQ170" s="159">
        <v>0</v>
      </c>
      <c r="BR170" s="159">
        <v>0</v>
      </c>
      <c r="BS170" s="159">
        <v>10000000</v>
      </c>
      <c r="BT170" s="159">
        <v>20000000</v>
      </c>
      <c r="BU170" s="159">
        <v>0</v>
      </c>
      <c r="BV170" s="159">
        <v>150000000</v>
      </c>
      <c r="BW170" s="159">
        <v>170000000</v>
      </c>
      <c r="BX170" s="159">
        <v>180000000</v>
      </c>
      <c r="BY170" s="159">
        <v>15730000</v>
      </c>
      <c r="BZ170" s="159">
        <v>0</v>
      </c>
      <c r="CA170" s="159">
        <v>0</v>
      </c>
      <c r="CB170" s="159">
        <v>0</v>
      </c>
      <c r="CC170" s="159">
        <v>0</v>
      </c>
      <c r="CD170" s="159">
        <v>0</v>
      </c>
      <c r="CE170" s="159">
        <v>0</v>
      </c>
      <c r="CF170" s="159">
        <v>0</v>
      </c>
      <c r="CG170" s="159">
        <v>15730000</v>
      </c>
      <c r="CH170" s="159">
        <v>35730000</v>
      </c>
      <c r="CI170" s="159">
        <v>0</v>
      </c>
      <c r="CJ170" s="159">
        <v>150000000</v>
      </c>
      <c r="CK170" s="159">
        <v>185730000</v>
      </c>
      <c r="CL170" s="159">
        <v>201460000</v>
      </c>
      <c r="CM170" s="159">
        <v>591460000</v>
      </c>
      <c r="CN170" s="159">
        <v>0</v>
      </c>
      <c r="CO170" s="159">
        <v>0</v>
      </c>
      <c r="CP170" s="159">
        <v>0</v>
      </c>
      <c r="CQ170" s="159">
        <v>0</v>
      </c>
      <c r="CR170" s="159">
        <v>0</v>
      </c>
      <c r="CS170" s="159">
        <v>0</v>
      </c>
      <c r="CT170" s="159">
        <v>0</v>
      </c>
      <c r="CU170" s="159">
        <v>0</v>
      </c>
      <c r="CV170" s="159">
        <v>0</v>
      </c>
      <c r="CW170" s="159">
        <v>0</v>
      </c>
      <c r="CX170" s="159">
        <v>0</v>
      </c>
      <c r="CY170" s="159" t="s">
        <v>931</v>
      </c>
      <c r="CZ170" s="159">
        <v>0</v>
      </c>
      <c r="DA170" s="159">
        <v>0</v>
      </c>
      <c r="DB170" s="159">
        <v>10000000</v>
      </c>
      <c r="DC170" s="159">
        <v>0</v>
      </c>
      <c r="DD170" s="159">
        <v>0</v>
      </c>
      <c r="DE170" s="159">
        <v>0</v>
      </c>
      <c r="DF170" s="159">
        <v>0</v>
      </c>
      <c r="DG170" s="159">
        <v>0</v>
      </c>
      <c r="DH170" s="159">
        <v>0</v>
      </c>
      <c r="DI170" s="159">
        <v>0</v>
      </c>
      <c r="DJ170" s="159">
        <v>10000000</v>
      </c>
      <c r="DK170" s="159">
        <v>20000000</v>
      </c>
      <c r="DL170" s="159">
        <v>0</v>
      </c>
      <c r="DM170" s="159">
        <v>150000000</v>
      </c>
      <c r="DN170" s="159">
        <v>170000000</v>
      </c>
      <c r="DO170" s="159">
        <v>180000000</v>
      </c>
      <c r="DP170" s="159">
        <v>10000000</v>
      </c>
      <c r="DQ170" s="159">
        <v>0</v>
      </c>
      <c r="DR170" s="159">
        <v>0</v>
      </c>
      <c r="DS170" s="159">
        <v>0</v>
      </c>
      <c r="DT170" s="159">
        <v>0</v>
      </c>
      <c r="DU170" s="159">
        <v>0</v>
      </c>
      <c r="DV170" s="159">
        <v>0</v>
      </c>
      <c r="DW170" s="159">
        <v>0</v>
      </c>
      <c r="DX170" s="159">
        <v>10000000</v>
      </c>
      <c r="DY170" s="159">
        <v>20000000</v>
      </c>
      <c r="DZ170" s="159">
        <v>0</v>
      </c>
      <c r="EA170" s="159">
        <v>150000000</v>
      </c>
      <c r="EB170" s="159">
        <v>170000000</v>
      </c>
      <c r="EC170" s="159">
        <v>180000000</v>
      </c>
      <c r="ED170" s="159">
        <v>15730000</v>
      </c>
      <c r="EE170" s="159">
        <v>0</v>
      </c>
      <c r="EF170" s="159">
        <v>0</v>
      </c>
      <c r="EG170" s="159">
        <v>0</v>
      </c>
      <c r="EH170" s="159">
        <v>0</v>
      </c>
      <c r="EI170" s="159">
        <v>0</v>
      </c>
      <c r="EJ170" s="159">
        <v>0</v>
      </c>
      <c r="EK170" s="159">
        <v>0</v>
      </c>
      <c r="EL170" s="159">
        <v>15730000</v>
      </c>
      <c r="EM170" s="159">
        <v>35730000</v>
      </c>
      <c r="EN170" s="159">
        <v>0</v>
      </c>
      <c r="EO170" s="159">
        <v>180000000</v>
      </c>
      <c r="EP170" s="159">
        <v>215730000</v>
      </c>
      <c r="EQ170" s="159">
        <v>231460000</v>
      </c>
      <c r="ER170" s="159">
        <v>591460000</v>
      </c>
      <c r="ES170" s="159">
        <v>0</v>
      </c>
      <c r="ET170" s="159">
        <v>0</v>
      </c>
      <c r="EU170" s="159">
        <v>0</v>
      </c>
      <c r="EV170" s="159">
        <v>0</v>
      </c>
      <c r="EW170" s="159">
        <v>0</v>
      </c>
      <c r="EX170" s="159">
        <v>0</v>
      </c>
      <c r="EY170" s="159">
        <v>0</v>
      </c>
      <c r="EZ170" s="159">
        <v>0</v>
      </c>
      <c r="FA170" s="159">
        <v>0</v>
      </c>
      <c r="FB170" s="159">
        <v>0</v>
      </c>
      <c r="FC170" s="159">
        <v>0</v>
      </c>
      <c r="FD170" s="159">
        <v>0</v>
      </c>
      <c r="FE170" s="159">
        <v>0</v>
      </c>
      <c r="FF170" s="159">
        <v>0</v>
      </c>
      <c r="FG170" s="159">
        <v>10000000</v>
      </c>
      <c r="FH170" s="159">
        <v>0</v>
      </c>
      <c r="FI170" s="159">
        <v>0</v>
      </c>
      <c r="FJ170" s="159">
        <v>0</v>
      </c>
      <c r="FK170" s="159">
        <v>0</v>
      </c>
      <c r="FL170" s="159">
        <v>0</v>
      </c>
      <c r="FM170" s="159">
        <v>0</v>
      </c>
      <c r="FN170" s="159">
        <v>0</v>
      </c>
      <c r="FO170" s="159">
        <v>10000000</v>
      </c>
      <c r="FP170" s="159">
        <v>10000000</v>
      </c>
      <c r="FQ170" s="159">
        <v>0</v>
      </c>
      <c r="FR170" s="159">
        <v>150000000</v>
      </c>
      <c r="FS170" s="159">
        <v>160000000</v>
      </c>
      <c r="FT170" s="159">
        <v>170000000</v>
      </c>
      <c r="FU170" s="159">
        <v>10000000</v>
      </c>
      <c r="FV170" s="159">
        <v>0</v>
      </c>
      <c r="FW170" s="159">
        <v>0</v>
      </c>
      <c r="FX170" s="159">
        <v>0</v>
      </c>
      <c r="FY170" s="159">
        <v>0</v>
      </c>
      <c r="FZ170" s="159">
        <v>0</v>
      </c>
      <c r="GA170" s="159">
        <v>0</v>
      </c>
      <c r="GB170" s="159">
        <v>0</v>
      </c>
      <c r="GC170" s="159">
        <v>10000000</v>
      </c>
      <c r="GD170" s="159">
        <v>10000000</v>
      </c>
      <c r="GE170" s="159">
        <v>0</v>
      </c>
      <c r="GF170" s="159">
        <v>150000000</v>
      </c>
      <c r="GG170" s="159">
        <v>160000000</v>
      </c>
      <c r="GH170" s="159">
        <v>170000000</v>
      </c>
      <c r="GI170" s="159">
        <v>15730000</v>
      </c>
      <c r="GJ170" s="159">
        <v>0</v>
      </c>
      <c r="GK170" s="159">
        <v>0</v>
      </c>
      <c r="GL170" s="159">
        <v>0</v>
      </c>
      <c r="GM170" s="159">
        <v>0</v>
      </c>
      <c r="GN170" s="159">
        <v>0</v>
      </c>
      <c r="GO170" s="159">
        <v>0</v>
      </c>
      <c r="GP170" s="159">
        <v>0</v>
      </c>
      <c r="GQ170" s="159">
        <v>15730000</v>
      </c>
      <c r="GR170" s="159">
        <v>15730000</v>
      </c>
      <c r="GS170" s="159">
        <v>0</v>
      </c>
      <c r="GT170" s="159">
        <v>180000000</v>
      </c>
      <c r="GU170" s="159">
        <v>195730000</v>
      </c>
      <c r="GV170" s="159">
        <v>211460000</v>
      </c>
      <c r="GW170" s="159">
        <v>551460000</v>
      </c>
      <c r="GX170" s="160">
        <v>2335840000</v>
      </c>
    </row>
    <row r="171" spans="1:206" ht="43.2">
      <c r="A171" s="156">
        <v>350209501</v>
      </c>
      <c r="B171" s="156" t="s">
        <v>1394</v>
      </c>
      <c r="C171" s="157">
        <v>165</v>
      </c>
      <c r="D171" s="158" t="str">
        <f>_xlfn.XLOOKUP(C171,'[1]Estrategico f'!B:B,'[1]Estrategico f'!U:U,"",0)</f>
        <v>Funcionarios capacitados en cultura organizacional y mentalidad del cambio en torno a temas de  economía circular, valor compartido y sostenibilidad</v>
      </c>
      <c r="E171" s="158" t="str">
        <f>_xlfn.XLOOKUP(C171,'[1]Estrategico f'!B:B,'[1]Estrategico f'!V:V,"",0)</f>
        <v>Cultura organizacional y mentalidad del cambio en bioeconomía, energías 
renovables y economía circular</v>
      </c>
      <c r="F171" s="159">
        <v>15000000</v>
      </c>
      <c r="G171" s="159">
        <v>0</v>
      </c>
      <c r="H171" s="159">
        <v>0</v>
      </c>
      <c r="I171" s="159">
        <v>0</v>
      </c>
      <c r="J171" s="159">
        <v>0</v>
      </c>
      <c r="K171" s="159">
        <v>0</v>
      </c>
      <c r="L171" s="159">
        <v>0</v>
      </c>
      <c r="M171" s="159">
        <v>0</v>
      </c>
      <c r="N171" s="159">
        <v>15000000</v>
      </c>
      <c r="O171" s="159">
        <v>15000000</v>
      </c>
      <c r="P171" s="159">
        <v>0</v>
      </c>
      <c r="Q171" s="159">
        <v>0</v>
      </c>
      <c r="R171" s="159">
        <v>15000000</v>
      </c>
      <c r="S171" s="159">
        <v>30000000</v>
      </c>
      <c r="T171" s="159">
        <v>15000000</v>
      </c>
      <c r="U171" s="159">
        <v>0</v>
      </c>
      <c r="V171" s="159">
        <v>0</v>
      </c>
      <c r="W171" s="159">
        <v>0</v>
      </c>
      <c r="X171" s="159">
        <v>0</v>
      </c>
      <c r="Y171" s="159">
        <v>0</v>
      </c>
      <c r="Z171" s="159">
        <v>0</v>
      </c>
      <c r="AA171" s="159">
        <v>0</v>
      </c>
      <c r="AB171" s="159">
        <v>15000000</v>
      </c>
      <c r="AC171" s="159">
        <v>15000000</v>
      </c>
      <c r="AD171" s="159">
        <v>0</v>
      </c>
      <c r="AE171" s="159">
        <v>0</v>
      </c>
      <c r="AF171" s="159">
        <v>15000000</v>
      </c>
      <c r="AG171" s="159">
        <v>30000000</v>
      </c>
      <c r="AH171" s="159">
        <v>60000000</v>
      </c>
      <c r="AI171" s="159">
        <v>0</v>
      </c>
      <c r="AJ171" s="159">
        <v>0</v>
      </c>
      <c r="AK171" s="159">
        <v>0</v>
      </c>
      <c r="AL171" s="159">
        <v>0</v>
      </c>
      <c r="AM171" s="159">
        <v>0</v>
      </c>
      <c r="AN171" s="159">
        <v>0</v>
      </c>
      <c r="AO171" s="159">
        <v>0</v>
      </c>
      <c r="AP171" s="159">
        <v>0</v>
      </c>
      <c r="AQ171" s="159">
        <v>0</v>
      </c>
      <c r="AR171" s="159">
        <v>0</v>
      </c>
      <c r="AS171" s="159">
        <v>0</v>
      </c>
      <c r="AT171" s="159">
        <v>0</v>
      </c>
      <c r="AU171" s="159">
        <v>0</v>
      </c>
      <c r="AV171" s="159">
        <v>0</v>
      </c>
      <c r="AW171" s="159">
        <v>10000000</v>
      </c>
      <c r="AX171" s="159">
        <v>0</v>
      </c>
      <c r="AY171" s="159">
        <v>0</v>
      </c>
      <c r="AZ171" s="159">
        <v>0</v>
      </c>
      <c r="BA171" s="159">
        <v>0</v>
      </c>
      <c r="BB171" s="159">
        <v>0</v>
      </c>
      <c r="BC171" s="159">
        <v>0</v>
      </c>
      <c r="BD171" s="159">
        <v>0</v>
      </c>
      <c r="BE171" s="159">
        <v>10000000</v>
      </c>
      <c r="BF171" s="159">
        <v>10000000</v>
      </c>
      <c r="BG171" s="159">
        <v>0</v>
      </c>
      <c r="BH171" s="159">
        <v>0</v>
      </c>
      <c r="BI171" s="159">
        <v>10000000</v>
      </c>
      <c r="BJ171" s="159">
        <v>20000000</v>
      </c>
      <c r="BK171" s="159">
        <v>10000000</v>
      </c>
      <c r="BL171" s="159">
        <v>0</v>
      </c>
      <c r="BM171" s="159">
        <v>0</v>
      </c>
      <c r="BN171" s="159">
        <v>0</v>
      </c>
      <c r="BO171" s="159">
        <v>0</v>
      </c>
      <c r="BP171" s="159">
        <v>0</v>
      </c>
      <c r="BQ171" s="159">
        <v>0</v>
      </c>
      <c r="BR171" s="159">
        <v>0</v>
      </c>
      <c r="BS171" s="159">
        <v>10000000</v>
      </c>
      <c r="BT171" s="159">
        <v>10000000</v>
      </c>
      <c r="BU171" s="159">
        <v>0</v>
      </c>
      <c r="BV171" s="159">
        <v>0</v>
      </c>
      <c r="BW171" s="159">
        <v>10000000</v>
      </c>
      <c r="BX171" s="159">
        <v>20000000</v>
      </c>
      <c r="BY171" s="159">
        <v>10000000</v>
      </c>
      <c r="BZ171" s="159">
        <v>0</v>
      </c>
      <c r="CA171" s="159">
        <v>0</v>
      </c>
      <c r="CB171" s="159">
        <v>0</v>
      </c>
      <c r="CC171" s="159">
        <v>0</v>
      </c>
      <c r="CD171" s="159">
        <v>0</v>
      </c>
      <c r="CE171" s="159">
        <v>0</v>
      </c>
      <c r="CF171" s="159">
        <v>0</v>
      </c>
      <c r="CG171" s="159">
        <v>10000000</v>
      </c>
      <c r="CH171" s="159">
        <v>10000000</v>
      </c>
      <c r="CI171" s="159">
        <v>0</v>
      </c>
      <c r="CJ171" s="159">
        <v>0</v>
      </c>
      <c r="CK171" s="159">
        <v>10000000</v>
      </c>
      <c r="CL171" s="159">
        <v>20000000</v>
      </c>
      <c r="CM171" s="159">
        <v>60000000</v>
      </c>
      <c r="CN171" s="159">
        <v>0</v>
      </c>
      <c r="CO171" s="159">
        <v>0</v>
      </c>
      <c r="CP171" s="159">
        <v>0</v>
      </c>
      <c r="CQ171" s="159">
        <v>0</v>
      </c>
      <c r="CR171" s="159">
        <v>0</v>
      </c>
      <c r="CS171" s="159">
        <v>0</v>
      </c>
      <c r="CT171" s="159">
        <v>0</v>
      </c>
      <c r="CU171" s="159">
        <v>0</v>
      </c>
      <c r="CV171" s="159">
        <v>0</v>
      </c>
      <c r="CW171" s="159">
        <v>0</v>
      </c>
      <c r="CX171" s="159">
        <v>0</v>
      </c>
      <c r="CY171" s="159" t="s">
        <v>931</v>
      </c>
      <c r="CZ171" s="159">
        <v>0</v>
      </c>
      <c r="DA171" s="159">
        <v>0</v>
      </c>
      <c r="DB171" s="159">
        <v>16000000</v>
      </c>
      <c r="DC171" s="159">
        <v>0</v>
      </c>
      <c r="DD171" s="159">
        <v>0</v>
      </c>
      <c r="DE171" s="159">
        <v>0</v>
      </c>
      <c r="DF171" s="159">
        <v>0</v>
      </c>
      <c r="DG171" s="159">
        <v>0</v>
      </c>
      <c r="DH171" s="159">
        <v>0</v>
      </c>
      <c r="DI171" s="159">
        <v>0</v>
      </c>
      <c r="DJ171" s="159">
        <v>16000000</v>
      </c>
      <c r="DK171" s="159">
        <v>10000000</v>
      </c>
      <c r="DL171" s="159">
        <v>0</v>
      </c>
      <c r="DM171" s="159">
        <v>0</v>
      </c>
      <c r="DN171" s="159">
        <v>10000000</v>
      </c>
      <c r="DO171" s="159">
        <v>26000000</v>
      </c>
      <c r="DP171" s="159">
        <v>15000000</v>
      </c>
      <c r="DQ171" s="159">
        <v>0</v>
      </c>
      <c r="DR171" s="159">
        <v>0</v>
      </c>
      <c r="DS171" s="159">
        <v>0</v>
      </c>
      <c r="DT171" s="159">
        <v>0</v>
      </c>
      <c r="DU171" s="159">
        <v>0</v>
      </c>
      <c r="DV171" s="159">
        <v>0</v>
      </c>
      <c r="DW171" s="159">
        <v>0</v>
      </c>
      <c r="DX171" s="159">
        <v>15000000</v>
      </c>
      <c r="DY171" s="159">
        <v>10000000</v>
      </c>
      <c r="DZ171" s="159">
        <v>0</v>
      </c>
      <c r="EA171" s="159">
        <v>0</v>
      </c>
      <c r="EB171" s="159">
        <v>10000000</v>
      </c>
      <c r="EC171" s="159">
        <v>25000000</v>
      </c>
      <c r="ED171" s="159">
        <v>15000000</v>
      </c>
      <c r="EE171" s="159">
        <v>0</v>
      </c>
      <c r="EF171" s="159">
        <v>0</v>
      </c>
      <c r="EG171" s="159">
        <v>0</v>
      </c>
      <c r="EH171" s="159">
        <v>0</v>
      </c>
      <c r="EI171" s="159">
        <v>0</v>
      </c>
      <c r="EJ171" s="159">
        <v>0</v>
      </c>
      <c r="EK171" s="159">
        <v>0</v>
      </c>
      <c r="EL171" s="159">
        <v>15000000</v>
      </c>
      <c r="EM171" s="159">
        <v>10000000</v>
      </c>
      <c r="EN171" s="159">
        <v>0</v>
      </c>
      <c r="EO171" s="159">
        <v>0</v>
      </c>
      <c r="EP171" s="159">
        <v>10000000</v>
      </c>
      <c r="EQ171" s="159">
        <v>25000000</v>
      </c>
      <c r="ER171" s="159">
        <v>76000000</v>
      </c>
      <c r="ES171" s="159">
        <v>0</v>
      </c>
      <c r="ET171" s="159">
        <v>0</v>
      </c>
      <c r="EU171" s="159">
        <v>0</v>
      </c>
      <c r="EV171" s="159">
        <v>0</v>
      </c>
      <c r="EW171" s="159">
        <v>0</v>
      </c>
      <c r="EX171" s="159">
        <v>0</v>
      </c>
      <c r="EY171" s="159">
        <v>0</v>
      </c>
      <c r="EZ171" s="159">
        <v>0</v>
      </c>
      <c r="FA171" s="159">
        <v>0</v>
      </c>
      <c r="FB171" s="159">
        <v>0</v>
      </c>
      <c r="FC171" s="159">
        <v>0</v>
      </c>
      <c r="FD171" s="159">
        <v>0</v>
      </c>
      <c r="FE171" s="159">
        <v>0</v>
      </c>
      <c r="FF171" s="159">
        <v>0</v>
      </c>
      <c r="FG171" s="159">
        <v>14000000</v>
      </c>
      <c r="FH171" s="159">
        <v>0</v>
      </c>
      <c r="FI171" s="159">
        <v>0</v>
      </c>
      <c r="FJ171" s="159">
        <v>0</v>
      </c>
      <c r="FK171" s="159">
        <v>0</v>
      </c>
      <c r="FL171" s="159">
        <v>0</v>
      </c>
      <c r="FM171" s="159">
        <v>0</v>
      </c>
      <c r="FN171" s="159">
        <v>0</v>
      </c>
      <c r="FO171" s="159">
        <v>14000000</v>
      </c>
      <c r="FP171" s="159">
        <v>25000000</v>
      </c>
      <c r="FQ171" s="159">
        <v>0</v>
      </c>
      <c r="FR171" s="159">
        <v>0</v>
      </c>
      <c r="FS171" s="159">
        <v>25000000</v>
      </c>
      <c r="FT171" s="159">
        <v>39000000</v>
      </c>
      <c r="FU171" s="159">
        <v>20000000</v>
      </c>
      <c r="FV171" s="159">
        <v>0</v>
      </c>
      <c r="FW171" s="159">
        <v>0</v>
      </c>
      <c r="FX171" s="159">
        <v>0</v>
      </c>
      <c r="FY171" s="159">
        <v>0</v>
      </c>
      <c r="FZ171" s="159">
        <v>0</v>
      </c>
      <c r="GA171" s="159">
        <v>0</v>
      </c>
      <c r="GB171" s="159">
        <v>0</v>
      </c>
      <c r="GC171" s="159">
        <v>20000000</v>
      </c>
      <c r="GD171" s="159">
        <v>25000000</v>
      </c>
      <c r="GE171" s="159">
        <v>0</v>
      </c>
      <c r="GF171" s="159">
        <v>0</v>
      </c>
      <c r="GG171" s="159">
        <v>25000000</v>
      </c>
      <c r="GH171" s="159">
        <v>45000000</v>
      </c>
      <c r="GI171" s="159">
        <v>20000000</v>
      </c>
      <c r="GJ171" s="159">
        <v>0</v>
      </c>
      <c r="GK171" s="159">
        <v>0</v>
      </c>
      <c r="GL171" s="159">
        <v>0</v>
      </c>
      <c r="GM171" s="159">
        <v>0</v>
      </c>
      <c r="GN171" s="159">
        <v>0</v>
      </c>
      <c r="GO171" s="159">
        <v>0</v>
      </c>
      <c r="GP171" s="159">
        <v>0</v>
      </c>
      <c r="GQ171" s="159">
        <v>20000000</v>
      </c>
      <c r="GR171" s="159">
        <v>20730000</v>
      </c>
      <c r="GS171" s="159">
        <v>0</v>
      </c>
      <c r="GT171" s="159">
        <v>0</v>
      </c>
      <c r="GU171" s="159">
        <v>20730000</v>
      </c>
      <c r="GV171" s="159">
        <v>40730000</v>
      </c>
      <c r="GW171" s="159">
        <v>124730000</v>
      </c>
      <c r="GX171" s="160">
        <v>320730000</v>
      </c>
    </row>
    <row r="172" spans="1:206" ht="28.8">
      <c r="A172" s="156">
        <v>350201500</v>
      </c>
      <c r="B172" s="156" t="s">
        <v>1394</v>
      </c>
      <c r="C172" s="157">
        <v>166</v>
      </c>
      <c r="D172" s="158" t="str">
        <f>_xlfn.XLOOKUP(C172,'[1]Estrategico f'!B:B,'[1]Estrategico f'!U:U,"",0)</f>
        <v>Empresas asistidas técnicamente en temas de legalidad y/o formalización: Territorio de Sabores</v>
      </c>
      <c r="E172" s="158" t="str">
        <f>_xlfn.XLOOKUP(C172,'[1]Estrategico f'!B:B,'[1]Estrategico f'!V:V,"",0)</f>
        <v>Fortalecimiento a empresas para cumplimiento normativo sectorial</v>
      </c>
      <c r="F172" s="159">
        <v>60000000</v>
      </c>
      <c r="G172" s="159">
        <v>0</v>
      </c>
      <c r="H172" s="159">
        <v>0</v>
      </c>
      <c r="I172" s="159">
        <v>0</v>
      </c>
      <c r="J172" s="159">
        <v>0</v>
      </c>
      <c r="K172" s="159">
        <v>0</v>
      </c>
      <c r="L172" s="159">
        <v>0</v>
      </c>
      <c r="M172" s="159">
        <v>0</v>
      </c>
      <c r="N172" s="159">
        <v>60000000</v>
      </c>
      <c r="O172" s="159">
        <v>100000000</v>
      </c>
      <c r="P172" s="159">
        <v>0</v>
      </c>
      <c r="Q172" s="159">
        <v>0</v>
      </c>
      <c r="R172" s="159">
        <v>100000000</v>
      </c>
      <c r="S172" s="159">
        <v>160000000</v>
      </c>
      <c r="T172" s="159">
        <v>41460000</v>
      </c>
      <c r="U172" s="159">
        <v>0</v>
      </c>
      <c r="V172" s="159">
        <v>0</v>
      </c>
      <c r="W172" s="159">
        <v>0</v>
      </c>
      <c r="X172" s="159">
        <v>0</v>
      </c>
      <c r="Y172" s="159">
        <v>0</v>
      </c>
      <c r="Z172" s="159">
        <v>0</v>
      </c>
      <c r="AA172" s="159">
        <v>0</v>
      </c>
      <c r="AB172" s="159">
        <v>41460000</v>
      </c>
      <c r="AC172" s="159">
        <v>56460000</v>
      </c>
      <c r="AD172" s="159">
        <v>0</v>
      </c>
      <c r="AE172" s="159">
        <v>0</v>
      </c>
      <c r="AF172" s="159">
        <v>56460000</v>
      </c>
      <c r="AG172" s="159">
        <v>97920000</v>
      </c>
      <c r="AH172" s="159">
        <v>257920000</v>
      </c>
      <c r="AI172" s="159">
        <v>0</v>
      </c>
      <c r="AJ172" s="159">
        <v>0</v>
      </c>
      <c r="AK172" s="159">
        <v>0</v>
      </c>
      <c r="AL172" s="159">
        <v>0</v>
      </c>
      <c r="AM172" s="159">
        <v>0</v>
      </c>
      <c r="AN172" s="159">
        <v>0</v>
      </c>
      <c r="AO172" s="159">
        <v>0</v>
      </c>
      <c r="AP172" s="159">
        <v>0</v>
      </c>
      <c r="AQ172" s="159">
        <v>0</v>
      </c>
      <c r="AR172" s="159">
        <v>0</v>
      </c>
      <c r="AS172" s="159">
        <v>0</v>
      </c>
      <c r="AT172" s="159">
        <v>0</v>
      </c>
      <c r="AU172" s="159">
        <v>0</v>
      </c>
      <c r="AV172" s="159">
        <v>0</v>
      </c>
      <c r="AW172" s="159">
        <v>15000000</v>
      </c>
      <c r="AX172" s="159">
        <v>0</v>
      </c>
      <c r="AY172" s="159">
        <v>0</v>
      </c>
      <c r="AZ172" s="159">
        <v>0</v>
      </c>
      <c r="BA172" s="159">
        <v>0</v>
      </c>
      <c r="BB172" s="159">
        <v>0</v>
      </c>
      <c r="BC172" s="159">
        <v>0</v>
      </c>
      <c r="BD172" s="159">
        <v>0</v>
      </c>
      <c r="BE172" s="159">
        <v>15000000</v>
      </c>
      <c r="BF172" s="159">
        <v>13000000</v>
      </c>
      <c r="BG172" s="159">
        <v>0</v>
      </c>
      <c r="BH172" s="159">
        <v>0</v>
      </c>
      <c r="BI172" s="159">
        <v>13000000</v>
      </c>
      <c r="BJ172" s="159">
        <v>28000000</v>
      </c>
      <c r="BK172" s="159">
        <v>45000000</v>
      </c>
      <c r="BL172" s="159">
        <v>0</v>
      </c>
      <c r="BM172" s="159">
        <v>0</v>
      </c>
      <c r="BN172" s="159">
        <v>0</v>
      </c>
      <c r="BO172" s="159">
        <v>0</v>
      </c>
      <c r="BP172" s="159">
        <v>0</v>
      </c>
      <c r="BQ172" s="159">
        <v>0</v>
      </c>
      <c r="BR172" s="159">
        <v>0</v>
      </c>
      <c r="BS172" s="159">
        <v>45000000</v>
      </c>
      <c r="BT172" s="159">
        <v>40000000</v>
      </c>
      <c r="BU172" s="159">
        <v>0</v>
      </c>
      <c r="BV172" s="159">
        <v>0</v>
      </c>
      <c r="BW172" s="159">
        <v>40000000</v>
      </c>
      <c r="BX172" s="159">
        <v>85000000</v>
      </c>
      <c r="BY172" s="159">
        <v>56460000</v>
      </c>
      <c r="BZ172" s="159">
        <v>0</v>
      </c>
      <c r="CA172" s="159">
        <v>0</v>
      </c>
      <c r="CB172" s="159">
        <v>0</v>
      </c>
      <c r="CC172" s="159">
        <v>0</v>
      </c>
      <c r="CD172" s="159">
        <v>0</v>
      </c>
      <c r="CE172" s="159">
        <v>0</v>
      </c>
      <c r="CF172" s="159">
        <v>0</v>
      </c>
      <c r="CG172" s="159">
        <v>56460000</v>
      </c>
      <c r="CH172" s="159">
        <v>48460000</v>
      </c>
      <c r="CI172" s="159">
        <v>0</v>
      </c>
      <c r="CJ172" s="159">
        <v>0</v>
      </c>
      <c r="CK172" s="159">
        <v>48460000</v>
      </c>
      <c r="CL172" s="159">
        <v>104920000</v>
      </c>
      <c r="CM172" s="159">
        <v>217920000</v>
      </c>
      <c r="CN172" s="159">
        <v>0</v>
      </c>
      <c r="CO172" s="159">
        <v>0</v>
      </c>
      <c r="CP172" s="159">
        <v>0</v>
      </c>
      <c r="CQ172" s="159">
        <v>0</v>
      </c>
      <c r="CR172" s="159">
        <v>0</v>
      </c>
      <c r="CS172" s="159">
        <v>0</v>
      </c>
      <c r="CT172" s="159">
        <v>0</v>
      </c>
      <c r="CU172" s="159">
        <v>0</v>
      </c>
      <c r="CV172" s="159">
        <v>0</v>
      </c>
      <c r="CW172" s="159">
        <v>0</v>
      </c>
      <c r="CX172" s="159">
        <v>0</v>
      </c>
      <c r="CY172" s="159" t="s">
        <v>931</v>
      </c>
      <c r="CZ172" s="159">
        <v>0</v>
      </c>
      <c r="DA172" s="159">
        <v>0</v>
      </c>
      <c r="DB172" s="159">
        <v>22000000</v>
      </c>
      <c r="DC172" s="159">
        <v>0</v>
      </c>
      <c r="DD172" s="159">
        <v>0</v>
      </c>
      <c r="DE172" s="159">
        <v>0</v>
      </c>
      <c r="DF172" s="159">
        <v>0</v>
      </c>
      <c r="DG172" s="159">
        <v>0</v>
      </c>
      <c r="DH172" s="159">
        <v>0</v>
      </c>
      <c r="DI172" s="159">
        <v>0</v>
      </c>
      <c r="DJ172" s="159">
        <v>22000000</v>
      </c>
      <c r="DK172" s="159">
        <v>21460000</v>
      </c>
      <c r="DL172" s="159">
        <v>0</v>
      </c>
      <c r="DM172" s="159">
        <v>0</v>
      </c>
      <c r="DN172" s="159">
        <v>21460000</v>
      </c>
      <c r="DO172" s="159">
        <v>43460000</v>
      </c>
      <c r="DP172" s="159">
        <v>62730000</v>
      </c>
      <c r="DQ172" s="159">
        <v>0</v>
      </c>
      <c r="DR172" s="159">
        <v>0</v>
      </c>
      <c r="DS172" s="159">
        <v>0</v>
      </c>
      <c r="DT172" s="159">
        <v>0</v>
      </c>
      <c r="DU172" s="159">
        <v>0</v>
      </c>
      <c r="DV172" s="159">
        <v>0</v>
      </c>
      <c r="DW172" s="159">
        <v>0</v>
      </c>
      <c r="DX172" s="159">
        <v>62730000</v>
      </c>
      <c r="DY172" s="159">
        <v>40000000</v>
      </c>
      <c r="DZ172" s="159">
        <v>0</v>
      </c>
      <c r="EA172" s="159">
        <v>0</v>
      </c>
      <c r="EB172" s="159">
        <v>40000000</v>
      </c>
      <c r="EC172" s="159">
        <v>102730000</v>
      </c>
      <c r="ED172" s="159">
        <v>62730000</v>
      </c>
      <c r="EE172" s="159">
        <v>0</v>
      </c>
      <c r="EF172" s="159">
        <v>0</v>
      </c>
      <c r="EG172" s="159">
        <v>0</v>
      </c>
      <c r="EH172" s="159">
        <v>0</v>
      </c>
      <c r="EI172" s="159">
        <v>0</v>
      </c>
      <c r="EJ172" s="159">
        <v>0</v>
      </c>
      <c r="EK172" s="159">
        <v>0</v>
      </c>
      <c r="EL172" s="159">
        <v>62730000</v>
      </c>
      <c r="EM172" s="159">
        <v>40000000</v>
      </c>
      <c r="EN172" s="159">
        <v>0</v>
      </c>
      <c r="EO172" s="159">
        <v>0</v>
      </c>
      <c r="EP172" s="159">
        <v>40000000</v>
      </c>
      <c r="EQ172" s="159">
        <v>102730000</v>
      </c>
      <c r="ER172" s="159">
        <v>248920000</v>
      </c>
      <c r="ES172" s="159">
        <v>0</v>
      </c>
      <c r="ET172" s="159">
        <v>0</v>
      </c>
      <c r="EU172" s="159">
        <v>0</v>
      </c>
      <c r="EV172" s="159">
        <v>0</v>
      </c>
      <c r="EW172" s="159">
        <v>0</v>
      </c>
      <c r="EX172" s="159">
        <v>0</v>
      </c>
      <c r="EY172" s="159">
        <v>0</v>
      </c>
      <c r="EZ172" s="159">
        <v>0</v>
      </c>
      <c r="FA172" s="159">
        <v>0</v>
      </c>
      <c r="FB172" s="159">
        <v>0</v>
      </c>
      <c r="FC172" s="159">
        <v>0</v>
      </c>
      <c r="FD172" s="159">
        <v>0</v>
      </c>
      <c r="FE172" s="159">
        <v>0</v>
      </c>
      <c r="FF172" s="159">
        <v>0</v>
      </c>
      <c r="FG172" s="159">
        <v>19460000</v>
      </c>
      <c r="FH172" s="159">
        <v>0</v>
      </c>
      <c r="FI172" s="159">
        <v>0</v>
      </c>
      <c r="FJ172" s="159">
        <v>0</v>
      </c>
      <c r="FK172" s="159">
        <v>0</v>
      </c>
      <c r="FL172" s="159">
        <v>0</v>
      </c>
      <c r="FM172" s="159">
        <v>0</v>
      </c>
      <c r="FN172" s="159">
        <v>0</v>
      </c>
      <c r="FO172" s="159">
        <v>19460000</v>
      </c>
      <c r="FP172" s="159">
        <v>21460000</v>
      </c>
      <c r="FQ172" s="159">
        <v>0</v>
      </c>
      <c r="FR172" s="159">
        <v>0</v>
      </c>
      <c r="FS172" s="159">
        <v>21460000</v>
      </c>
      <c r="FT172" s="159">
        <v>40920000</v>
      </c>
      <c r="FU172" s="159">
        <v>40000000</v>
      </c>
      <c r="FV172" s="159">
        <v>0</v>
      </c>
      <c r="FW172" s="159">
        <v>0</v>
      </c>
      <c r="FX172" s="159">
        <v>0</v>
      </c>
      <c r="FY172" s="159">
        <v>0</v>
      </c>
      <c r="FZ172" s="159">
        <v>0</v>
      </c>
      <c r="GA172" s="159">
        <v>0</v>
      </c>
      <c r="GB172" s="159">
        <v>0</v>
      </c>
      <c r="GC172" s="159">
        <v>40000000</v>
      </c>
      <c r="GD172" s="159">
        <v>40000000</v>
      </c>
      <c r="GE172" s="159">
        <v>0</v>
      </c>
      <c r="GF172" s="159">
        <v>0</v>
      </c>
      <c r="GG172" s="159">
        <v>40000000</v>
      </c>
      <c r="GH172" s="159">
        <v>80000000</v>
      </c>
      <c r="GI172" s="159">
        <v>40000000</v>
      </c>
      <c r="GJ172" s="159">
        <v>0</v>
      </c>
      <c r="GK172" s="159">
        <v>0</v>
      </c>
      <c r="GL172" s="159">
        <v>0</v>
      </c>
      <c r="GM172" s="159">
        <v>0</v>
      </c>
      <c r="GN172" s="159">
        <v>0</v>
      </c>
      <c r="GO172" s="159">
        <v>0</v>
      </c>
      <c r="GP172" s="159">
        <v>0</v>
      </c>
      <c r="GQ172" s="159">
        <v>40000000</v>
      </c>
      <c r="GR172" s="159">
        <v>40000000</v>
      </c>
      <c r="GS172" s="159">
        <v>0</v>
      </c>
      <c r="GT172" s="159">
        <v>0</v>
      </c>
      <c r="GU172" s="159">
        <v>40000000</v>
      </c>
      <c r="GV172" s="159">
        <v>80000000</v>
      </c>
      <c r="GW172" s="159">
        <v>200920000</v>
      </c>
      <c r="GX172" s="160">
        <v>925680000</v>
      </c>
    </row>
    <row r="173" spans="1:206" ht="28.8">
      <c r="A173" s="156">
        <v>350202100</v>
      </c>
      <c r="B173" s="156" t="s">
        <v>1394</v>
      </c>
      <c r="C173" s="157">
        <v>167</v>
      </c>
      <c r="D173" s="158" t="str">
        <f>_xlfn.XLOOKUP(C173,'[1]Estrategico f'!B:B,'[1]Estrategico f'!U:U,"",0)</f>
        <v>Unidades productivas fortalecidas</v>
      </c>
      <c r="E173" s="158" t="str">
        <f>_xlfn.XLOOKUP(C173,'[1]Estrategico f'!B:B,'[1]Estrategico f'!V:V,"",0)</f>
        <v>Empresas ancla comercialización y logística Agroindustrial</v>
      </c>
      <c r="F173" s="159">
        <v>20970000</v>
      </c>
      <c r="G173" s="159">
        <v>0</v>
      </c>
      <c r="H173" s="159">
        <v>0</v>
      </c>
      <c r="I173" s="159">
        <v>0</v>
      </c>
      <c r="J173" s="159">
        <v>0</v>
      </c>
      <c r="K173" s="159">
        <v>0</v>
      </c>
      <c r="L173" s="159">
        <v>0</v>
      </c>
      <c r="M173" s="159">
        <v>0</v>
      </c>
      <c r="N173" s="159">
        <v>20970000</v>
      </c>
      <c r="O173" s="159">
        <v>20970000</v>
      </c>
      <c r="P173" s="159">
        <v>0</v>
      </c>
      <c r="Q173" s="159">
        <v>245000000</v>
      </c>
      <c r="R173" s="159">
        <v>265970000</v>
      </c>
      <c r="S173" s="159">
        <v>286940000</v>
      </c>
      <c r="T173" s="159">
        <v>20970000</v>
      </c>
      <c r="U173" s="159">
        <v>0</v>
      </c>
      <c r="V173" s="159">
        <v>0</v>
      </c>
      <c r="W173" s="159">
        <v>0</v>
      </c>
      <c r="X173" s="159">
        <v>0</v>
      </c>
      <c r="Y173" s="159">
        <v>0</v>
      </c>
      <c r="Z173" s="159">
        <v>0</v>
      </c>
      <c r="AA173" s="159">
        <v>0</v>
      </c>
      <c r="AB173" s="159">
        <v>20970000</v>
      </c>
      <c r="AC173" s="159">
        <v>20970000</v>
      </c>
      <c r="AD173" s="159">
        <v>0</v>
      </c>
      <c r="AE173" s="159">
        <v>245000000</v>
      </c>
      <c r="AF173" s="159">
        <v>265970000</v>
      </c>
      <c r="AG173" s="159">
        <v>286940000</v>
      </c>
      <c r="AH173" s="159">
        <v>573880000</v>
      </c>
      <c r="AI173" s="159">
        <v>0</v>
      </c>
      <c r="AJ173" s="159">
        <v>0</v>
      </c>
      <c r="AK173" s="159">
        <v>0</v>
      </c>
      <c r="AL173" s="159">
        <v>0</v>
      </c>
      <c r="AM173" s="159">
        <v>0</v>
      </c>
      <c r="AN173" s="159">
        <v>0</v>
      </c>
      <c r="AO173" s="159">
        <v>0</v>
      </c>
      <c r="AP173" s="159">
        <v>0</v>
      </c>
      <c r="AQ173" s="159">
        <v>0</v>
      </c>
      <c r="AR173" s="159">
        <v>0</v>
      </c>
      <c r="AS173" s="159">
        <v>0</v>
      </c>
      <c r="AT173" s="159">
        <v>0</v>
      </c>
      <c r="AU173" s="159">
        <v>0</v>
      </c>
      <c r="AV173" s="159">
        <v>0</v>
      </c>
      <c r="AW173" s="159">
        <v>0</v>
      </c>
      <c r="AX173" s="159">
        <v>0</v>
      </c>
      <c r="AY173" s="159">
        <v>0</v>
      </c>
      <c r="AZ173" s="159">
        <v>0</v>
      </c>
      <c r="BA173" s="159">
        <v>0</v>
      </c>
      <c r="BB173" s="159">
        <v>0</v>
      </c>
      <c r="BC173" s="159">
        <v>0</v>
      </c>
      <c r="BD173" s="159">
        <v>0</v>
      </c>
      <c r="BE173" s="159">
        <v>0</v>
      </c>
      <c r="BF173" s="159">
        <v>0</v>
      </c>
      <c r="BG173" s="159">
        <v>0</v>
      </c>
      <c r="BH173" s="159">
        <v>0</v>
      </c>
      <c r="BI173" s="159">
        <v>0</v>
      </c>
      <c r="BJ173" s="159">
        <v>0</v>
      </c>
      <c r="BK173" s="159">
        <v>20000000</v>
      </c>
      <c r="BL173" s="159">
        <v>0</v>
      </c>
      <c r="BM173" s="159">
        <v>0</v>
      </c>
      <c r="BN173" s="159">
        <v>0</v>
      </c>
      <c r="BO173" s="159">
        <v>0</v>
      </c>
      <c r="BP173" s="159">
        <v>0</v>
      </c>
      <c r="BQ173" s="159">
        <v>0</v>
      </c>
      <c r="BR173" s="159">
        <v>0</v>
      </c>
      <c r="BS173" s="159">
        <v>20000000</v>
      </c>
      <c r="BT173" s="159">
        <v>20000000</v>
      </c>
      <c r="BU173" s="159">
        <v>0</v>
      </c>
      <c r="BV173" s="159">
        <v>0</v>
      </c>
      <c r="BW173" s="159">
        <v>20000000</v>
      </c>
      <c r="BX173" s="159">
        <v>40000000</v>
      </c>
      <c r="BY173" s="159">
        <v>15730000</v>
      </c>
      <c r="BZ173" s="159">
        <v>0</v>
      </c>
      <c r="CA173" s="159">
        <v>0</v>
      </c>
      <c r="CB173" s="159">
        <v>0</v>
      </c>
      <c r="CC173" s="159">
        <v>0</v>
      </c>
      <c r="CD173" s="159">
        <v>0</v>
      </c>
      <c r="CE173" s="159">
        <v>0</v>
      </c>
      <c r="CF173" s="159">
        <v>0</v>
      </c>
      <c r="CG173" s="159">
        <v>15730000</v>
      </c>
      <c r="CH173" s="159">
        <v>15730000</v>
      </c>
      <c r="CI173" s="159">
        <v>0</v>
      </c>
      <c r="CJ173" s="159">
        <v>0</v>
      </c>
      <c r="CK173" s="159">
        <v>15730000</v>
      </c>
      <c r="CL173" s="159">
        <v>31460000</v>
      </c>
      <c r="CM173" s="159">
        <v>71460000</v>
      </c>
      <c r="CN173" s="159">
        <v>0</v>
      </c>
      <c r="CO173" s="159">
        <v>0</v>
      </c>
      <c r="CP173" s="159">
        <v>0</v>
      </c>
      <c r="CQ173" s="159">
        <v>0</v>
      </c>
      <c r="CR173" s="159">
        <v>0</v>
      </c>
      <c r="CS173" s="159">
        <v>0</v>
      </c>
      <c r="CT173" s="159">
        <v>0</v>
      </c>
      <c r="CU173" s="159">
        <v>0</v>
      </c>
      <c r="CV173" s="159">
        <v>0</v>
      </c>
      <c r="CW173" s="159">
        <v>0</v>
      </c>
      <c r="CX173" s="159">
        <v>0</v>
      </c>
      <c r="CY173" s="159" t="s">
        <v>931</v>
      </c>
      <c r="CZ173" s="159">
        <v>0</v>
      </c>
      <c r="DA173" s="159">
        <v>0</v>
      </c>
      <c r="DB173" s="159">
        <v>0</v>
      </c>
      <c r="DC173" s="159">
        <v>0</v>
      </c>
      <c r="DD173" s="159">
        <v>0</v>
      </c>
      <c r="DE173" s="159">
        <v>0</v>
      </c>
      <c r="DF173" s="159">
        <v>0</v>
      </c>
      <c r="DG173" s="159">
        <v>0</v>
      </c>
      <c r="DH173" s="159">
        <v>0</v>
      </c>
      <c r="DI173" s="159">
        <v>0</v>
      </c>
      <c r="DJ173" s="159">
        <v>0</v>
      </c>
      <c r="DK173" s="159">
        <v>0</v>
      </c>
      <c r="DL173" s="159">
        <v>0</v>
      </c>
      <c r="DM173" s="159">
        <v>0</v>
      </c>
      <c r="DN173" s="159">
        <v>0</v>
      </c>
      <c r="DO173" s="159">
        <v>0</v>
      </c>
      <c r="DP173" s="159">
        <v>32865000</v>
      </c>
      <c r="DQ173" s="159">
        <v>0</v>
      </c>
      <c r="DR173" s="159">
        <v>0</v>
      </c>
      <c r="DS173" s="159">
        <v>0</v>
      </c>
      <c r="DT173" s="159">
        <v>0</v>
      </c>
      <c r="DU173" s="159">
        <v>0</v>
      </c>
      <c r="DV173" s="159">
        <v>0</v>
      </c>
      <c r="DW173" s="159">
        <v>0</v>
      </c>
      <c r="DX173" s="159">
        <v>32865000</v>
      </c>
      <c r="DY173" s="159">
        <v>17865000</v>
      </c>
      <c r="DZ173" s="159">
        <v>0</v>
      </c>
      <c r="EA173" s="159">
        <v>0</v>
      </c>
      <c r="EB173" s="159">
        <v>17865000</v>
      </c>
      <c r="EC173" s="159">
        <v>50730000</v>
      </c>
      <c r="ED173" s="159">
        <v>32865000</v>
      </c>
      <c r="EE173" s="159">
        <v>0</v>
      </c>
      <c r="EF173" s="159">
        <v>0</v>
      </c>
      <c r="EG173" s="159">
        <v>0</v>
      </c>
      <c r="EH173" s="159">
        <v>0</v>
      </c>
      <c r="EI173" s="159">
        <v>0</v>
      </c>
      <c r="EJ173" s="159">
        <v>0</v>
      </c>
      <c r="EK173" s="159">
        <v>0</v>
      </c>
      <c r="EL173" s="159">
        <v>32865000</v>
      </c>
      <c r="EM173" s="159">
        <v>17865000</v>
      </c>
      <c r="EN173" s="159">
        <v>0</v>
      </c>
      <c r="EO173" s="159">
        <v>0</v>
      </c>
      <c r="EP173" s="159">
        <v>17865000</v>
      </c>
      <c r="EQ173" s="159">
        <v>50730000</v>
      </c>
      <c r="ER173" s="159">
        <v>101460000</v>
      </c>
      <c r="ES173" s="159">
        <v>0</v>
      </c>
      <c r="ET173" s="159">
        <v>0</v>
      </c>
      <c r="EU173" s="159">
        <v>0</v>
      </c>
      <c r="EV173" s="159">
        <v>0</v>
      </c>
      <c r="EW173" s="159">
        <v>0</v>
      </c>
      <c r="EX173" s="159">
        <v>0</v>
      </c>
      <c r="EY173" s="159">
        <v>0</v>
      </c>
      <c r="EZ173" s="159">
        <v>0</v>
      </c>
      <c r="FA173" s="159">
        <v>0</v>
      </c>
      <c r="FB173" s="159">
        <v>0</v>
      </c>
      <c r="FC173" s="159">
        <v>0</v>
      </c>
      <c r="FD173" s="159">
        <v>0</v>
      </c>
      <c r="FE173" s="159">
        <v>0</v>
      </c>
      <c r="FF173" s="159">
        <v>0</v>
      </c>
      <c r="FG173" s="159">
        <v>0</v>
      </c>
      <c r="FH173" s="159">
        <v>0</v>
      </c>
      <c r="FI173" s="159">
        <v>0</v>
      </c>
      <c r="FJ173" s="159">
        <v>0</v>
      </c>
      <c r="FK173" s="159">
        <v>0</v>
      </c>
      <c r="FL173" s="159">
        <v>0</v>
      </c>
      <c r="FM173" s="159">
        <v>0</v>
      </c>
      <c r="FN173" s="159">
        <v>0</v>
      </c>
      <c r="FO173" s="159">
        <v>0</v>
      </c>
      <c r="FP173" s="159">
        <v>0</v>
      </c>
      <c r="FQ173" s="159">
        <v>0</v>
      </c>
      <c r="FR173" s="159">
        <v>0</v>
      </c>
      <c r="FS173" s="159">
        <v>0</v>
      </c>
      <c r="FT173" s="159">
        <v>0</v>
      </c>
      <c r="FU173" s="159">
        <v>17865000</v>
      </c>
      <c r="FV173" s="159">
        <v>0</v>
      </c>
      <c r="FW173" s="159">
        <v>0</v>
      </c>
      <c r="FX173" s="159">
        <v>0</v>
      </c>
      <c r="FY173" s="159">
        <v>0</v>
      </c>
      <c r="FZ173" s="159">
        <v>0</v>
      </c>
      <c r="GA173" s="159">
        <v>0</v>
      </c>
      <c r="GB173" s="159">
        <v>0</v>
      </c>
      <c r="GC173" s="159">
        <v>17865000</v>
      </c>
      <c r="GD173" s="159">
        <v>17865000</v>
      </c>
      <c r="GE173" s="159">
        <v>0</v>
      </c>
      <c r="GF173" s="159">
        <v>0</v>
      </c>
      <c r="GG173" s="159">
        <v>17865000</v>
      </c>
      <c r="GH173" s="159">
        <v>35730000</v>
      </c>
      <c r="GI173" s="159">
        <v>17865000</v>
      </c>
      <c r="GJ173" s="159">
        <v>0</v>
      </c>
      <c r="GK173" s="159">
        <v>0</v>
      </c>
      <c r="GL173" s="159">
        <v>0</v>
      </c>
      <c r="GM173" s="159">
        <v>0</v>
      </c>
      <c r="GN173" s="159">
        <v>0</v>
      </c>
      <c r="GO173" s="159">
        <v>0</v>
      </c>
      <c r="GP173" s="159">
        <v>0</v>
      </c>
      <c r="GQ173" s="159">
        <v>17865000</v>
      </c>
      <c r="GR173" s="159">
        <v>17865000</v>
      </c>
      <c r="GS173" s="159">
        <v>0</v>
      </c>
      <c r="GT173" s="159">
        <v>0</v>
      </c>
      <c r="GU173" s="159">
        <v>17865000</v>
      </c>
      <c r="GV173" s="159">
        <v>35730000</v>
      </c>
      <c r="GW173" s="159">
        <v>71460000</v>
      </c>
      <c r="GX173" s="160">
        <v>818260000</v>
      </c>
    </row>
    <row r="174" spans="1:206" ht="28.8">
      <c r="A174" s="156">
        <v>170203800</v>
      </c>
      <c r="B174" s="156" t="s">
        <v>1394</v>
      </c>
      <c r="C174" s="157">
        <v>168</v>
      </c>
      <c r="D174" s="158" t="str">
        <f>_xlfn.XLOOKUP(C174,'[1]Estrategico f'!B:B,'[1]Estrategico f'!U:U,"",0)</f>
        <v>Organizaciones de productores formales apoyadas</v>
      </c>
      <c r="E174" s="158" t="str">
        <f>_xlfn.XLOOKUP(C174,'[1]Estrategico f'!B:B,'[1]Estrategico f'!V:V,"",0)</f>
        <v>Fortalecimiento a organizaciones agropecuarias para ingresar a la industria de alimentos</v>
      </c>
      <c r="F174" s="159">
        <v>0</v>
      </c>
      <c r="G174" s="159">
        <v>0</v>
      </c>
      <c r="H174" s="159">
        <v>0</v>
      </c>
      <c r="I174" s="159">
        <v>0</v>
      </c>
      <c r="J174" s="159">
        <v>0</v>
      </c>
      <c r="K174" s="159">
        <v>0</v>
      </c>
      <c r="L174" s="159">
        <v>0</v>
      </c>
      <c r="M174" s="159">
        <v>0</v>
      </c>
      <c r="N174" s="159">
        <v>0</v>
      </c>
      <c r="O174" s="159">
        <v>0</v>
      </c>
      <c r="P174" s="159">
        <v>0</v>
      </c>
      <c r="Q174" s="159">
        <v>0</v>
      </c>
      <c r="R174" s="159">
        <v>0</v>
      </c>
      <c r="S174" s="159">
        <v>0</v>
      </c>
      <c r="T174" s="159">
        <v>35730000</v>
      </c>
      <c r="U174" s="159">
        <v>0</v>
      </c>
      <c r="V174" s="159">
        <v>0</v>
      </c>
      <c r="W174" s="159">
        <v>0</v>
      </c>
      <c r="X174" s="159">
        <v>0</v>
      </c>
      <c r="Y174" s="159">
        <v>0</v>
      </c>
      <c r="Z174" s="159">
        <v>0</v>
      </c>
      <c r="AA174" s="159">
        <v>0</v>
      </c>
      <c r="AB174" s="159">
        <v>35730000</v>
      </c>
      <c r="AC174" s="159">
        <v>30730000</v>
      </c>
      <c r="AD174" s="159">
        <v>0</v>
      </c>
      <c r="AE174" s="159">
        <v>480000000</v>
      </c>
      <c r="AF174" s="159">
        <v>510730000</v>
      </c>
      <c r="AG174" s="159">
        <v>546460000</v>
      </c>
      <c r="AH174" s="159">
        <v>546460000</v>
      </c>
      <c r="AI174" s="159">
        <v>0</v>
      </c>
      <c r="AJ174" s="159">
        <v>0</v>
      </c>
      <c r="AK174" s="159">
        <v>0</v>
      </c>
      <c r="AL174" s="159">
        <v>0</v>
      </c>
      <c r="AM174" s="159">
        <v>0</v>
      </c>
      <c r="AN174" s="159">
        <v>0</v>
      </c>
      <c r="AO174" s="159">
        <v>0</v>
      </c>
      <c r="AP174" s="159">
        <v>0</v>
      </c>
      <c r="AQ174" s="159">
        <v>0</v>
      </c>
      <c r="AR174" s="159">
        <v>0</v>
      </c>
      <c r="AS174" s="159">
        <v>0</v>
      </c>
      <c r="AT174" s="159">
        <v>0</v>
      </c>
      <c r="AU174" s="159">
        <v>0</v>
      </c>
      <c r="AV174" s="159">
        <v>0</v>
      </c>
      <c r="AW174" s="159">
        <v>0</v>
      </c>
      <c r="AX174" s="159">
        <v>0</v>
      </c>
      <c r="AY174" s="159">
        <v>0</v>
      </c>
      <c r="AZ174" s="159">
        <v>0</v>
      </c>
      <c r="BA174" s="159">
        <v>0</v>
      </c>
      <c r="BB174" s="159">
        <v>0</v>
      </c>
      <c r="BC174" s="159">
        <v>0</v>
      </c>
      <c r="BD174" s="159">
        <v>0</v>
      </c>
      <c r="BE174" s="159">
        <v>0</v>
      </c>
      <c r="BF174" s="159">
        <v>0</v>
      </c>
      <c r="BG174" s="159">
        <v>0</v>
      </c>
      <c r="BH174" s="159">
        <v>0</v>
      </c>
      <c r="BI174" s="159">
        <v>0</v>
      </c>
      <c r="BJ174" s="159">
        <v>0</v>
      </c>
      <c r="BK174" s="159">
        <v>20000000</v>
      </c>
      <c r="BL174" s="159">
        <v>0</v>
      </c>
      <c r="BM174" s="159">
        <v>0</v>
      </c>
      <c r="BN174" s="159">
        <v>0</v>
      </c>
      <c r="BO174" s="159">
        <v>0</v>
      </c>
      <c r="BP174" s="159">
        <v>0</v>
      </c>
      <c r="BQ174" s="159">
        <v>0</v>
      </c>
      <c r="BR174" s="159">
        <v>0</v>
      </c>
      <c r="BS174" s="159">
        <v>20000000</v>
      </c>
      <c r="BT174" s="159">
        <v>40000000</v>
      </c>
      <c r="BU174" s="159">
        <v>0</v>
      </c>
      <c r="BV174" s="159">
        <v>300000000</v>
      </c>
      <c r="BW174" s="159">
        <v>340000000</v>
      </c>
      <c r="BX174" s="159">
        <v>360000000</v>
      </c>
      <c r="BY174" s="159">
        <v>15730000</v>
      </c>
      <c r="BZ174" s="159">
        <v>0</v>
      </c>
      <c r="CA174" s="159">
        <v>0</v>
      </c>
      <c r="CB174" s="159">
        <v>0</v>
      </c>
      <c r="CC174" s="159">
        <v>0</v>
      </c>
      <c r="CD174" s="159">
        <v>0</v>
      </c>
      <c r="CE174" s="159">
        <v>0</v>
      </c>
      <c r="CF174" s="159">
        <v>0</v>
      </c>
      <c r="CG174" s="159">
        <v>15730000</v>
      </c>
      <c r="CH174" s="159">
        <v>25730000</v>
      </c>
      <c r="CI174" s="159">
        <v>0</v>
      </c>
      <c r="CJ174" s="159">
        <v>180000000</v>
      </c>
      <c r="CK174" s="159">
        <v>205730000</v>
      </c>
      <c r="CL174" s="159">
        <v>221460000</v>
      </c>
      <c r="CM174" s="159">
        <v>581460000</v>
      </c>
      <c r="CN174" s="159">
        <v>0</v>
      </c>
      <c r="CO174" s="159">
        <v>0</v>
      </c>
      <c r="CP174" s="159">
        <v>0</v>
      </c>
      <c r="CQ174" s="159">
        <v>0</v>
      </c>
      <c r="CR174" s="159">
        <v>0</v>
      </c>
      <c r="CS174" s="159">
        <v>0</v>
      </c>
      <c r="CT174" s="159">
        <v>0</v>
      </c>
      <c r="CU174" s="159">
        <v>0</v>
      </c>
      <c r="CV174" s="159">
        <v>0</v>
      </c>
      <c r="CW174" s="159">
        <v>0</v>
      </c>
      <c r="CX174" s="159">
        <v>0</v>
      </c>
      <c r="CY174" s="159" t="s">
        <v>931</v>
      </c>
      <c r="CZ174" s="159">
        <v>0</v>
      </c>
      <c r="DA174" s="159">
        <v>0</v>
      </c>
      <c r="DB174" s="159">
        <v>0</v>
      </c>
      <c r="DC174" s="159">
        <v>0</v>
      </c>
      <c r="DD174" s="159">
        <v>0</v>
      </c>
      <c r="DE174" s="159">
        <v>0</v>
      </c>
      <c r="DF174" s="159">
        <v>0</v>
      </c>
      <c r="DG174" s="159">
        <v>0</v>
      </c>
      <c r="DH174" s="159">
        <v>0</v>
      </c>
      <c r="DI174" s="159">
        <v>0</v>
      </c>
      <c r="DJ174" s="159">
        <v>0</v>
      </c>
      <c r="DK174" s="159">
        <v>0</v>
      </c>
      <c r="DL174" s="159">
        <v>0</v>
      </c>
      <c r="DM174" s="159">
        <v>0</v>
      </c>
      <c r="DN174" s="159">
        <v>0</v>
      </c>
      <c r="DO174" s="159">
        <v>0</v>
      </c>
      <c r="DP174" s="159">
        <v>18470000</v>
      </c>
      <c r="DQ174" s="159">
        <v>0</v>
      </c>
      <c r="DR174" s="159">
        <v>0</v>
      </c>
      <c r="DS174" s="159">
        <v>0</v>
      </c>
      <c r="DT174" s="159">
        <v>0</v>
      </c>
      <c r="DU174" s="159">
        <v>0</v>
      </c>
      <c r="DV174" s="159">
        <v>0</v>
      </c>
      <c r="DW174" s="159">
        <v>0</v>
      </c>
      <c r="DX174" s="159">
        <v>18470000</v>
      </c>
      <c r="DY174" s="159">
        <v>32865000</v>
      </c>
      <c r="DZ174" s="159">
        <v>0</v>
      </c>
      <c r="EA174" s="159">
        <v>240000000</v>
      </c>
      <c r="EB174" s="159">
        <v>272865000</v>
      </c>
      <c r="EC174" s="159">
        <v>291335000</v>
      </c>
      <c r="ED174" s="159">
        <v>18470000</v>
      </c>
      <c r="EE174" s="159">
        <v>0</v>
      </c>
      <c r="EF174" s="159">
        <v>0</v>
      </c>
      <c r="EG174" s="159">
        <v>0</v>
      </c>
      <c r="EH174" s="159">
        <v>0</v>
      </c>
      <c r="EI174" s="159">
        <v>0</v>
      </c>
      <c r="EJ174" s="159">
        <v>0</v>
      </c>
      <c r="EK174" s="159">
        <v>0</v>
      </c>
      <c r="EL174" s="159">
        <v>18470000</v>
      </c>
      <c r="EM174" s="159">
        <v>32865000</v>
      </c>
      <c r="EN174" s="159">
        <v>0</v>
      </c>
      <c r="EO174" s="159">
        <v>240000000</v>
      </c>
      <c r="EP174" s="159">
        <v>272865000</v>
      </c>
      <c r="EQ174" s="159">
        <v>291335000</v>
      </c>
      <c r="ER174" s="159">
        <v>582670000</v>
      </c>
      <c r="ES174" s="159">
        <v>0</v>
      </c>
      <c r="ET174" s="159">
        <v>0</v>
      </c>
      <c r="EU174" s="159">
        <v>0</v>
      </c>
      <c r="EV174" s="159">
        <v>0</v>
      </c>
      <c r="EW174" s="159">
        <v>0</v>
      </c>
      <c r="EX174" s="159">
        <v>0</v>
      </c>
      <c r="EY174" s="159">
        <v>0</v>
      </c>
      <c r="EZ174" s="159">
        <v>0</v>
      </c>
      <c r="FA174" s="159">
        <v>0</v>
      </c>
      <c r="FB174" s="159">
        <v>0</v>
      </c>
      <c r="FC174" s="159">
        <v>0</v>
      </c>
      <c r="FD174" s="159">
        <v>0</v>
      </c>
      <c r="FE174" s="159">
        <v>0</v>
      </c>
      <c r="FF174" s="159">
        <v>0</v>
      </c>
      <c r="FG174" s="159">
        <v>0</v>
      </c>
      <c r="FH174" s="159">
        <v>0</v>
      </c>
      <c r="FI174" s="159">
        <v>0</v>
      </c>
      <c r="FJ174" s="159">
        <v>0</v>
      </c>
      <c r="FK174" s="159">
        <v>0</v>
      </c>
      <c r="FL174" s="159">
        <v>0</v>
      </c>
      <c r="FM174" s="159">
        <v>0</v>
      </c>
      <c r="FN174" s="159">
        <v>0</v>
      </c>
      <c r="FO174" s="159">
        <v>0</v>
      </c>
      <c r="FP174" s="159">
        <v>0</v>
      </c>
      <c r="FQ174" s="159">
        <v>0</v>
      </c>
      <c r="FR174" s="159">
        <v>0</v>
      </c>
      <c r="FS174" s="159">
        <v>0</v>
      </c>
      <c r="FT174" s="159">
        <v>0</v>
      </c>
      <c r="FU174" s="159">
        <v>27865000</v>
      </c>
      <c r="FV174" s="159">
        <v>0</v>
      </c>
      <c r="FW174" s="159">
        <v>0</v>
      </c>
      <c r="FX174" s="159">
        <v>0</v>
      </c>
      <c r="FY174" s="159">
        <v>0</v>
      </c>
      <c r="FZ174" s="159">
        <v>0</v>
      </c>
      <c r="GA174" s="159">
        <v>0</v>
      </c>
      <c r="GB174" s="159">
        <v>0</v>
      </c>
      <c r="GC174" s="159">
        <v>27865000</v>
      </c>
      <c r="GD174" s="159">
        <v>32865000</v>
      </c>
      <c r="GE174" s="159">
        <v>0</v>
      </c>
      <c r="GF174" s="159">
        <v>240000000</v>
      </c>
      <c r="GG174" s="159">
        <v>272865000</v>
      </c>
      <c r="GH174" s="159">
        <v>300730000</v>
      </c>
      <c r="GI174" s="159">
        <v>27865000</v>
      </c>
      <c r="GJ174" s="159">
        <v>0</v>
      </c>
      <c r="GK174" s="159">
        <v>0</v>
      </c>
      <c r="GL174" s="159">
        <v>0</v>
      </c>
      <c r="GM174" s="159">
        <v>0</v>
      </c>
      <c r="GN174" s="159">
        <v>0</v>
      </c>
      <c r="GO174" s="159">
        <v>0</v>
      </c>
      <c r="GP174" s="159">
        <v>0</v>
      </c>
      <c r="GQ174" s="159">
        <v>27865000</v>
      </c>
      <c r="GR174" s="159">
        <v>32865000</v>
      </c>
      <c r="GS174" s="159">
        <v>0</v>
      </c>
      <c r="GT174" s="159">
        <v>240000000</v>
      </c>
      <c r="GU174" s="159">
        <v>272865000</v>
      </c>
      <c r="GV174" s="159">
        <v>300730000</v>
      </c>
      <c r="GW174" s="159">
        <v>601460000</v>
      </c>
      <c r="GX174" s="160">
        <v>2312050000</v>
      </c>
    </row>
    <row r="175" spans="1:206" ht="28.8">
      <c r="A175" s="156">
        <v>390601100</v>
      </c>
      <c r="B175" s="156" t="s">
        <v>1394</v>
      </c>
      <c r="C175" s="157">
        <v>169</v>
      </c>
      <c r="D175" s="158" t="str">
        <f>_xlfn.XLOOKUP(C175,'[1]Estrategico f'!B:B,'[1]Estrategico f'!U:U,"",0)</f>
        <v>Estrategias de apropiación realizadas</v>
      </c>
      <c r="E175" s="158" t="str">
        <f>_xlfn.XLOOKUP(C175,'[1]Estrategico f'!B:B,'[1]Estrategico f'!V:V,"",0)</f>
        <v>Ecosistema y red de innovación, vigilancia tecnológica. Sofisticación de empresas y sectores con uso de conocimiento</v>
      </c>
      <c r="F175" s="159">
        <v>25730000</v>
      </c>
      <c r="G175" s="159">
        <v>0</v>
      </c>
      <c r="H175" s="159">
        <v>0</v>
      </c>
      <c r="I175" s="159">
        <v>0</v>
      </c>
      <c r="J175" s="159">
        <v>0</v>
      </c>
      <c r="K175" s="159">
        <v>0</v>
      </c>
      <c r="L175" s="159">
        <v>0</v>
      </c>
      <c r="M175" s="159">
        <v>0</v>
      </c>
      <c r="N175" s="159">
        <v>25730000</v>
      </c>
      <c r="O175" s="159">
        <v>0</v>
      </c>
      <c r="P175" s="159">
        <v>0</v>
      </c>
      <c r="Q175" s="159">
        <v>0</v>
      </c>
      <c r="R175" s="159">
        <v>0</v>
      </c>
      <c r="S175" s="159">
        <v>25730000</v>
      </c>
      <c r="T175" s="159">
        <v>10000000</v>
      </c>
      <c r="U175" s="159">
        <v>0</v>
      </c>
      <c r="V175" s="159">
        <v>0</v>
      </c>
      <c r="W175" s="159">
        <v>0</v>
      </c>
      <c r="X175" s="159">
        <v>0</v>
      </c>
      <c r="Y175" s="159">
        <v>0</v>
      </c>
      <c r="Z175" s="159">
        <v>0</v>
      </c>
      <c r="AA175" s="159">
        <v>0</v>
      </c>
      <c r="AB175" s="159">
        <v>10000000</v>
      </c>
      <c r="AC175" s="159">
        <v>35730000</v>
      </c>
      <c r="AD175" s="159">
        <v>0</v>
      </c>
      <c r="AE175" s="159">
        <v>0</v>
      </c>
      <c r="AF175" s="159">
        <v>35730000</v>
      </c>
      <c r="AG175" s="159">
        <v>45730000</v>
      </c>
      <c r="AH175" s="159">
        <v>71460000</v>
      </c>
      <c r="AI175" s="159">
        <v>8730000</v>
      </c>
      <c r="AJ175" s="159">
        <v>0</v>
      </c>
      <c r="AK175" s="159">
        <v>0</v>
      </c>
      <c r="AL175" s="159">
        <v>0</v>
      </c>
      <c r="AM175" s="159">
        <v>0</v>
      </c>
      <c r="AN175" s="159">
        <v>0</v>
      </c>
      <c r="AO175" s="159">
        <v>0</v>
      </c>
      <c r="AP175" s="159">
        <v>0</v>
      </c>
      <c r="AQ175" s="159">
        <v>8730000</v>
      </c>
      <c r="AR175" s="159">
        <v>0</v>
      </c>
      <c r="AS175" s="159">
        <v>0</v>
      </c>
      <c r="AT175" s="159">
        <v>0</v>
      </c>
      <c r="AU175" s="159">
        <v>0</v>
      </c>
      <c r="AV175" s="159">
        <v>8730000</v>
      </c>
      <c r="AW175" s="159">
        <v>9000000</v>
      </c>
      <c r="AX175" s="159">
        <v>0</v>
      </c>
      <c r="AY175" s="159">
        <v>0</v>
      </c>
      <c r="AZ175" s="159">
        <v>0</v>
      </c>
      <c r="BA175" s="159">
        <v>0</v>
      </c>
      <c r="BB175" s="159">
        <v>0</v>
      </c>
      <c r="BC175" s="159">
        <v>0</v>
      </c>
      <c r="BD175" s="159">
        <v>0</v>
      </c>
      <c r="BE175" s="159">
        <v>9000000</v>
      </c>
      <c r="BF175" s="159">
        <v>20000000</v>
      </c>
      <c r="BG175" s="159">
        <v>0</v>
      </c>
      <c r="BH175" s="159">
        <v>0</v>
      </c>
      <c r="BI175" s="159">
        <v>20000000</v>
      </c>
      <c r="BJ175" s="159">
        <v>29000000</v>
      </c>
      <c r="BK175" s="159">
        <v>9000000</v>
      </c>
      <c r="BL175" s="159">
        <v>0</v>
      </c>
      <c r="BM175" s="159">
        <v>0</v>
      </c>
      <c r="BN175" s="159">
        <v>0</v>
      </c>
      <c r="BO175" s="159">
        <v>0</v>
      </c>
      <c r="BP175" s="159">
        <v>0</v>
      </c>
      <c r="BQ175" s="159">
        <v>0</v>
      </c>
      <c r="BR175" s="159">
        <v>0</v>
      </c>
      <c r="BS175" s="159">
        <v>9000000</v>
      </c>
      <c r="BT175" s="159">
        <v>25730000</v>
      </c>
      <c r="BU175" s="159">
        <v>0</v>
      </c>
      <c r="BV175" s="159">
        <v>0</v>
      </c>
      <c r="BW175" s="159">
        <v>25730000</v>
      </c>
      <c r="BX175" s="159">
        <v>34730000</v>
      </c>
      <c r="BY175" s="159">
        <v>9000000</v>
      </c>
      <c r="BZ175" s="159">
        <v>0</v>
      </c>
      <c r="CA175" s="159">
        <v>0</v>
      </c>
      <c r="CB175" s="159">
        <v>0</v>
      </c>
      <c r="CC175" s="159">
        <v>0</v>
      </c>
      <c r="CD175" s="159">
        <v>0</v>
      </c>
      <c r="CE175" s="159">
        <v>0</v>
      </c>
      <c r="CF175" s="159">
        <v>0</v>
      </c>
      <c r="CG175" s="159">
        <v>9000000</v>
      </c>
      <c r="CH175" s="159">
        <v>20000000</v>
      </c>
      <c r="CI175" s="159">
        <v>0</v>
      </c>
      <c r="CJ175" s="159">
        <v>0</v>
      </c>
      <c r="CK175" s="159">
        <v>20000000</v>
      </c>
      <c r="CL175" s="159">
        <v>29000000</v>
      </c>
      <c r="CM175" s="159">
        <v>101460000</v>
      </c>
      <c r="CN175" s="159">
        <v>8730000</v>
      </c>
      <c r="CO175" s="159">
        <v>0</v>
      </c>
      <c r="CP175" s="159">
        <v>0</v>
      </c>
      <c r="CQ175" s="159">
        <v>0</v>
      </c>
      <c r="CR175" s="159">
        <v>0</v>
      </c>
      <c r="CS175" s="159">
        <v>0</v>
      </c>
      <c r="CT175" s="159">
        <v>0</v>
      </c>
      <c r="CU175" s="159">
        <v>0</v>
      </c>
      <c r="CV175" s="159">
        <v>8730000</v>
      </c>
      <c r="CW175" s="159">
        <v>0</v>
      </c>
      <c r="CX175" s="159">
        <v>0</v>
      </c>
      <c r="CY175" s="159" t="s">
        <v>931</v>
      </c>
      <c r="CZ175" s="159">
        <v>0</v>
      </c>
      <c r="DA175" s="159">
        <v>8730000</v>
      </c>
      <c r="DB175" s="159">
        <v>9000000</v>
      </c>
      <c r="DC175" s="159">
        <v>0</v>
      </c>
      <c r="DD175" s="159">
        <v>0</v>
      </c>
      <c r="DE175" s="159">
        <v>0</v>
      </c>
      <c r="DF175" s="159">
        <v>0</v>
      </c>
      <c r="DG175" s="159">
        <v>0</v>
      </c>
      <c r="DH175" s="159">
        <v>0</v>
      </c>
      <c r="DI175" s="159">
        <v>0</v>
      </c>
      <c r="DJ175" s="159">
        <v>9000000</v>
      </c>
      <c r="DK175" s="159">
        <v>20000000</v>
      </c>
      <c r="DL175" s="159">
        <v>0</v>
      </c>
      <c r="DM175" s="159">
        <v>0</v>
      </c>
      <c r="DN175" s="159">
        <v>20000000</v>
      </c>
      <c r="DO175" s="159">
        <v>29000000</v>
      </c>
      <c r="DP175" s="159">
        <v>9000000</v>
      </c>
      <c r="DQ175" s="159">
        <v>0</v>
      </c>
      <c r="DR175" s="159">
        <v>0</v>
      </c>
      <c r="DS175" s="159">
        <v>0</v>
      </c>
      <c r="DT175" s="159">
        <v>0</v>
      </c>
      <c r="DU175" s="159">
        <v>0</v>
      </c>
      <c r="DV175" s="159">
        <v>0</v>
      </c>
      <c r="DW175" s="159">
        <v>0</v>
      </c>
      <c r="DX175" s="159">
        <v>9000000</v>
      </c>
      <c r="DY175" s="159">
        <v>25730000</v>
      </c>
      <c r="DZ175" s="159">
        <v>0</v>
      </c>
      <c r="EA175" s="159">
        <v>0</v>
      </c>
      <c r="EB175" s="159">
        <v>25730000</v>
      </c>
      <c r="EC175" s="159">
        <v>34730000</v>
      </c>
      <c r="ED175" s="159">
        <v>9000000</v>
      </c>
      <c r="EE175" s="159">
        <v>0</v>
      </c>
      <c r="EF175" s="159">
        <v>0</v>
      </c>
      <c r="EG175" s="159">
        <v>0</v>
      </c>
      <c r="EH175" s="159">
        <v>0</v>
      </c>
      <c r="EI175" s="159">
        <v>0</v>
      </c>
      <c r="EJ175" s="159">
        <v>0</v>
      </c>
      <c r="EK175" s="159">
        <v>0</v>
      </c>
      <c r="EL175" s="159">
        <v>9000000</v>
      </c>
      <c r="EM175" s="159">
        <v>20000000</v>
      </c>
      <c r="EN175" s="159">
        <v>0</v>
      </c>
      <c r="EO175" s="159">
        <v>0</v>
      </c>
      <c r="EP175" s="159">
        <v>20000000</v>
      </c>
      <c r="EQ175" s="159">
        <v>29000000</v>
      </c>
      <c r="ER175" s="159">
        <v>101460000</v>
      </c>
      <c r="ES175" s="159">
        <v>8730000</v>
      </c>
      <c r="ET175" s="159">
        <v>0</v>
      </c>
      <c r="EU175" s="159">
        <v>0</v>
      </c>
      <c r="EV175" s="159">
        <v>0</v>
      </c>
      <c r="EW175" s="159">
        <v>0</v>
      </c>
      <c r="EX175" s="159">
        <v>0</v>
      </c>
      <c r="EY175" s="159">
        <v>0</v>
      </c>
      <c r="EZ175" s="159">
        <v>0</v>
      </c>
      <c r="FA175" s="159">
        <v>8730000</v>
      </c>
      <c r="FB175" s="159">
        <v>0</v>
      </c>
      <c r="FC175" s="159">
        <v>0</v>
      </c>
      <c r="FD175" s="159">
        <v>0</v>
      </c>
      <c r="FE175" s="159">
        <v>0</v>
      </c>
      <c r="FF175" s="159">
        <v>8730000</v>
      </c>
      <c r="FG175" s="159">
        <v>9000000</v>
      </c>
      <c r="FH175" s="159">
        <v>0</v>
      </c>
      <c r="FI175" s="159">
        <v>0</v>
      </c>
      <c r="FJ175" s="159">
        <v>0</v>
      </c>
      <c r="FK175" s="159">
        <v>0</v>
      </c>
      <c r="FL175" s="159">
        <v>0</v>
      </c>
      <c r="FM175" s="159">
        <v>0</v>
      </c>
      <c r="FN175" s="159">
        <v>0</v>
      </c>
      <c r="FO175" s="159">
        <v>9000000</v>
      </c>
      <c r="FP175" s="159">
        <v>20000000</v>
      </c>
      <c r="FQ175" s="159">
        <v>0</v>
      </c>
      <c r="FR175" s="159">
        <v>0</v>
      </c>
      <c r="FS175" s="159">
        <v>20000000</v>
      </c>
      <c r="FT175" s="159">
        <v>29000000</v>
      </c>
      <c r="FU175" s="159">
        <v>9000000</v>
      </c>
      <c r="FV175" s="159">
        <v>0</v>
      </c>
      <c r="FW175" s="159">
        <v>0</v>
      </c>
      <c r="FX175" s="159">
        <v>0</v>
      </c>
      <c r="FY175" s="159">
        <v>0</v>
      </c>
      <c r="FZ175" s="159">
        <v>0</v>
      </c>
      <c r="GA175" s="159">
        <v>0</v>
      </c>
      <c r="GB175" s="159">
        <v>0</v>
      </c>
      <c r="GC175" s="159">
        <v>9000000</v>
      </c>
      <c r="GD175" s="159">
        <v>25730000</v>
      </c>
      <c r="GE175" s="159">
        <v>0</v>
      </c>
      <c r="GF175" s="159">
        <v>0</v>
      </c>
      <c r="GG175" s="159">
        <v>25730000</v>
      </c>
      <c r="GH175" s="159">
        <v>34730000</v>
      </c>
      <c r="GI175" s="159">
        <v>9000000</v>
      </c>
      <c r="GJ175" s="159">
        <v>0</v>
      </c>
      <c r="GK175" s="159">
        <v>0</v>
      </c>
      <c r="GL175" s="159">
        <v>0</v>
      </c>
      <c r="GM175" s="159">
        <v>0</v>
      </c>
      <c r="GN175" s="159">
        <v>0</v>
      </c>
      <c r="GO175" s="159">
        <v>0</v>
      </c>
      <c r="GP175" s="159">
        <v>0</v>
      </c>
      <c r="GQ175" s="159">
        <v>9000000</v>
      </c>
      <c r="GR175" s="159">
        <v>20000000</v>
      </c>
      <c r="GS175" s="159">
        <v>0</v>
      </c>
      <c r="GT175" s="159">
        <v>0</v>
      </c>
      <c r="GU175" s="159">
        <v>20000000</v>
      </c>
      <c r="GV175" s="159">
        <v>29000000</v>
      </c>
      <c r="GW175" s="159">
        <v>101460000</v>
      </c>
      <c r="GX175" s="160">
        <v>375840000</v>
      </c>
    </row>
    <row r="176" spans="1:206" ht="28.8">
      <c r="A176" s="156">
        <v>390601300</v>
      </c>
      <c r="B176" s="156" t="s">
        <v>1394</v>
      </c>
      <c r="C176" s="157">
        <v>170</v>
      </c>
      <c r="D176" s="158" t="str">
        <f>_xlfn.XLOOKUP(C176,'[1]Estrategico f'!B:B,'[1]Estrategico f'!U:U,"",0)</f>
        <v>Prototipos desarrollados</v>
      </c>
      <c r="E176" s="158" t="str">
        <f>_xlfn.XLOOKUP(C176,'[1]Estrategico f'!B:B,'[1]Estrategico f'!V:V,"",0)</f>
        <v>Proyectos de innovación empresarial</v>
      </c>
      <c r="F176" s="159">
        <v>35730000</v>
      </c>
      <c r="G176" s="159">
        <v>0</v>
      </c>
      <c r="H176" s="159">
        <v>0</v>
      </c>
      <c r="I176" s="159">
        <v>0</v>
      </c>
      <c r="J176" s="159">
        <v>0</v>
      </c>
      <c r="K176" s="159">
        <v>0</v>
      </c>
      <c r="L176" s="159">
        <v>0</v>
      </c>
      <c r="M176" s="159">
        <v>0</v>
      </c>
      <c r="N176" s="159">
        <v>35730000</v>
      </c>
      <c r="O176" s="159">
        <v>55000000</v>
      </c>
      <c r="P176" s="159">
        <v>0</v>
      </c>
      <c r="Q176" s="159">
        <v>180000000</v>
      </c>
      <c r="R176" s="159">
        <v>235000000</v>
      </c>
      <c r="S176" s="159">
        <v>270730000</v>
      </c>
      <c r="T176" s="159">
        <v>30000000</v>
      </c>
      <c r="U176" s="159">
        <v>0</v>
      </c>
      <c r="V176" s="159">
        <v>0</v>
      </c>
      <c r="W176" s="159">
        <v>0</v>
      </c>
      <c r="X176" s="159">
        <v>0</v>
      </c>
      <c r="Y176" s="159">
        <v>0</v>
      </c>
      <c r="Z176" s="159">
        <v>0</v>
      </c>
      <c r="AA176" s="159">
        <v>0</v>
      </c>
      <c r="AB176" s="159">
        <v>30000000</v>
      </c>
      <c r="AC176" s="159">
        <v>60730000</v>
      </c>
      <c r="AD176" s="159">
        <v>0</v>
      </c>
      <c r="AE176" s="159">
        <v>300000000</v>
      </c>
      <c r="AF176" s="159">
        <v>360730000</v>
      </c>
      <c r="AG176" s="159">
        <v>390730000</v>
      </c>
      <c r="AH176" s="159">
        <v>661460000</v>
      </c>
      <c r="AI176" s="159">
        <v>10000000</v>
      </c>
      <c r="AJ176" s="159">
        <v>0</v>
      </c>
      <c r="AK176" s="159">
        <v>0</v>
      </c>
      <c r="AL176" s="159">
        <v>0</v>
      </c>
      <c r="AM176" s="159">
        <v>0</v>
      </c>
      <c r="AN176" s="159">
        <v>0</v>
      </c>
      <c r="AO176" s="159">
        <v>0</v>
      </c>
      <c r="AP176" s="159">
        <v>0</v>
      </c>
      <c r="AQ176" s="159">
        <v>10000000</v>
      </c>
      <c r="AR176" s="159">
        <v>15100000</v>
      </c>
      <c r="AS176" s="159">
        <v>0</v>
      </c>
      <c r="AT176" s="159">
        <v>68500000</v>
      </c>
      <c r="AU176" s="159">
        <v>83600000</v>
      </c>
      <c r="AV176" s="159">
        <v>93600000</v>
      </c>
      <c r="AW176" s="159">
        <v>18800000</v>
      </c>
      <c r="AX176" s="159">
        <v>0</v>
      </c>
      <c r="AY176" s="159">
        <v>0</v>
      </c>
      <c r="AZ176" s="159">
        <v>0</v>
      </c>
      <c r="BA176" s="159">
        <v>0</v>
      </c>
      <c r="BB176" s="159">
        <v>0</v>
      </c>
      <c r="BC176" s="159">
        <v>0</v>
      </c>
      <c r="BD176" s="159">
        <v>0</v>
      </c>
      <c r="BE176" s="159">
        <v>18800000</v>
      </c>
      <c r="BF176" s="159">
        <v>30200000</v>
      </c>
      <c r="BG176" s="159">
        <v>0</v>
      </c>
      <c r="BH176" s="159">
        <v>137000000</v>
      </c>
      <c r="BI176" s="159">
        <v>167200000</v>
      </c>
      <c r="BJ176" s="159">
        <v>186000000</v>
      </c>
      <c r="BK176" s="159">
        <v>18800000</v>
      </c>
      <c r="BL176" s="159">
        <v>0</v>
      </c>
      <c r="BM176" s="159">
        <v>0</v>
      </c>
      <c r="BN176" s="159">
        <v>0</v>
      </c>
      <c r="BO176" s="159">
        <v>0</v>
      </c>
      <c r="BP176" s="159">
        <v>0</v>
      </c>
      <c r="BQ176" s="159">
        <v>0</v>
      </c>
      <c r="BR176" s="159">
        <v>0</v>
      </c>
      <c r="BS176" s="159">
        <v>18800000</v>
      </c>
      <c r="BT176" s="159">
        <v>30200000</v>
      </c>
      <c r="BU176" s="159">
        <v>0</v>
      </c>
      <c r="BV176" s="159">
        <v>137000000</v>
      </c>
      <c r="BW176" s="159">
        <v>167200000</v>
      </c>
      <c r="BX176" s="159">
        <v>186000000</v>
      </c>
      <c r="BY176" s="159">
        <v>18130000</v>
      </c>
      <c r="BZ176" s="159">
        <v>0</v>
      </c>
      <c r="CA176" s="159">
        <v>0</v>
      </c>
      <c r="CB176" s="159">
        <v>0</v>
      </c>
      <c r="CC176" s="159">
        <v>0</v>
      </c>
      <c r="CD176" s="159">
        <v>0</v>
      </c>
      <c r="CE176" s="159">
        <v>0</v>
      </c>
      <c r="CF176" s="159">
        <v>0</v>
      </c>
      <c r="CG176" s="159">
        <v>18130000</v>
      </c>
      <c r="CH176" s="159">
        <v>30230000</v>
      </c>
      <c r="CI176" s="159">
        <v>0</v>
      </c>
      <c r="CJ176" s="159">
        <v>137500000</v>
      </c>
      <c r="CK176" s="159">
        <v>167730000</v>
      </c>
      <c r="CL176" s="159">
        <v>185860000</v>
      </c>
      <c r="CM176" s="159">
        <v>651460000</v>
      </c>
      <c r="CN176" s="159">
        <v>10910000</v>
      </c>
      <c r="CO176" s="159">
        <v>0</v>
      </c>
      <c r="CP176" s="159">
        <v>0</v>
      </c>
      <c r="CQ176" s="159">
        <v>0</v>
      </c>
      <c r="CR176" s="159">
        <v>0</v>
      </c>
      <c r="CS176" s="159">
        <v>0</v>
      </c>
      <c r="CT176" s="159">
        <v>0</v>
      </c>
      <c r="CU176" s="159">
        <v>0</v>
      </c>
      <c r="CV176" s="159">
        <v>10910000</v>
      </c>
      <c r="CW176" s="159">
        <v>17500000</v>
      </c>
      <c r="CX176" s="159">
        <v>0</v>
      </c>
      <c r="CY176" s="159">
        <v>80000000</v>
      </c>
      <c r="CZ176" s="159">
        <v>97500000</v>
      </c>
      <c r="DA176" s="159">
        <v>108410000</v>
      </c>
      <c r="DB176" s="159">
        <v>21800000</v>
      </c>
      <c r="DC176" s="159">
        <v>0</v>
      </c>
      <c r="DD176" s="159">
        <v>0</v>
      </c>
      <c r="DE176" s="159">
        <v>0</v>
      </c>
      <c r="DF176" s="159">
        <v>0</v>
      </c>
      <c r="DG176" s="159">
        <v>0</v>
      </c>
      <c r="DH176" s="159">
        <v>0</v>
      </c>
      <c r="DI176" s="159">
        <v>0</v>
      </c>
      <c r="DJ176" s="159">
        <v>21800000</v>
      </c>
      <c r="DK176" s="159">
        <v>35000000</v>
      </c>
      <c r="DL176" s="159">
        <v>0</v>
      </c>
      <c r="DM176" s="159">
        <v>160000000</v>
      </c>
      <c r="DN176" s="159">
        <v>195000000</v>
      </c>
      <c r="DO176" s="159">
        <v>216800000</v>
      </c>
      <c r="DP176" s="159">
        <v>21800000</v>
      </c>
      <c r="DQ176" s="159">
        <v>0</v>
      </c>
      <c r="DR176" s="159">
        <v>0</v>
      </c>
      <c r="DS176" s="159">
        <v>0</v>
      </c>
      <c r="DT176" s="159">
        <v>0</v>
      </c>
      <c r="DU176" s="159">
        <v>0</v>
      </c>
      <c r="DV176" s="159">
        <v>0</v>
      </c>
      <c r="DW176" s="159">
        <v>0</v>
      </c>
      <c r="DX176" s="159">
        <v>21800000</v>
      </c>
      <c r="DY176" s="159">
        <v>35000000</v>
      </c>
      <c r="DZ176" s="159">
        <v>0</v>
      </c>
      <c r="EA176" s="159">
        <v>160000000</v>
      </c>
      <c r="EB176" s="159">
        <v>195000000</v>
      </c>
      <c r="EC176" s="159">
        <v>216800000</v>
      </c>
      <c r="ED176" s="159">
        <v>11220000</v>
      </c>
      <c r="EE176" s="159">
        <v>0</v>
      </c>
      <c r="EF176" s="159">
        <v>0</v>
      </c>
      <c r="EG176" s="159">
        <v>0</v>
      </c>
      <c r="EH176" s="159">
        <v>0</v>
      </c>
      <c r="EI176" s="159">
        <v>0</v>
      </c>
      <c r="EJ176" s="159">
        <v>0</v>
      </c>
      <c r="EK176" s="159">
        <v>0</v>
      </c>
      <c r="EL176" s="159">
        <v>11220000</v>
      </c>
      <c r="EM176" s="159">
        <v>18230000</v>
      </c>
      <c r="EN176" s="159">
        <v>0</v>
      </c>
      <c r="EO176" s="159">
        <v>80000000</v>
      </c>
      <c r="EP176" s="159">
        <v>98230000</v>
      </c>
      <c r="EQ176" s="159">
        <v>109450000</v>
      </c>
      <c r="ER176" s="159">
        <v>651460000</v>
      </c>
      <c r="ES176" s="159">
        <v>22432000</v>
      </c>
      <c r="ET176" s="159">
        <v>0</v>
      </c>
      <c r="EU176" s="159">
        <v>0</v>
      </c>
      <c r="EV176" s="159">
        <v>0</v>
      </c>
      <c r="EW176" s="159">
        <v>0</v>
      </c>
      <c r="EX176" s="159">
        <v>0</v>
      </c>
      <c r="EY176" s="159">
        <v>0</v>
      </c>
      <c r="EZ176" s="159">
        <v>0</v>
      </c>
      <c r="FA176" s="159">
        <v>22432000</v>
      </c>
      <c r="FB176" s="159">
        <v>26432500</v>
      </c>
      <c r="FC176" s="159">
        <v>0</v>
      </c>
      <c r="FD176" s="159">
        <v>120000000</v>
      </c>
      <c r="FE176" s="159">
        <v>146432500</v>
      </c>
      <c r="FF176" s="159">
        <v>168864500</v>
      </c>
      <c r="FG176" s="159">
        <v>22434000</v>
      </c>
      <c r="FH176" s="159">
        <v>0</v>
      </c>
      <c r="FI176" s="159">
        <v>0</v>
      </c>
      <c r="FJ176" s="159">
        <v>0</v>
      </c>
      <c r="FK176" s="159">
        <v>0</v>
      </c>
      <c r="FL176" s="159">
        <v>0</v>
      </c>
      <c r="FM176" s="159">
        <v>0</v>
      </c>
      <c r="FN176" s="159">
        <v>0</v>
      </c>
      <c r="FO176" s="159">
        <v>22434000</v>
      </c>
      <c r="FP176" s="159">
        <v>26432500</v>
      </c>
      <c r="FQ176" s="159">
        <v>0</v>
      </c>
      <c r="FR176" s="159">
        <v>120000000</v>
      </c>
      <c r="FS176" s="159">
        <v>146432500</v>
      </c>
      <c r="FT176" s="159">
        <v>168866500</v>
      </c>
      <c r="FU176" s="159">
        <v>22432000</v>
      </c>
      <c r="FV176" s="159">
        <v>0</v>
      </c>
      <c r="FW176" s="159">
        <v>0</v>
      </c>
      <c r="FX176" s="159">
        <v>0</v>
      </c>
      <c r="FY176" s="159">
        <v>0</v>
      </c>
      <c r="FZ176" s="159">
        <v>0</v>
      </c>
      <c r="GA176" s="159">
        <v>0</v>
      </c>
      <c r="GB176" s="159">
        <v>0</v>
      </c>
      <c r="GC176" s="159">
        <v>22432000</v>
      </c>
      <c r="GD176" s="159">
        <v>26432000</v>
      </c>
      <c r="GE176" s="159">
        <v>0</v>
      </c>
      <c r="GF176" s="159">
        <v>120000000</v>
      </c>
      <c r="GG176" s="159">
        <v>146432000</v>
      </c>
      <c r="GH176" s="159">
        <v>168864000</v>
      </c>
      <c r="GI176" s="159">
        <v>22432000</v>
      </c>
      <c r="GJ176" s="159">
        <v>0</v>
      </c>
      <c r="GK176" s="159">
        <v>0</v>
      </c>
      <c r="GL176" s="159">
        <v>0</v>
      </c>
      <c r="GM176" s="159">
        <v>0</v>
      </c>
      <c r="GN176" s="159">
        <v>0</v>
      </c>
      <c r="GO176" s="159">
        <v>0</v>
      </c>
      <c r="GP176" s="159">
        <v>0</v>
      </c>
      <c r="GQ176" s="159">
        <v>22432000</v>
      </c>
      <c r="GR176" s="159">
        <v>26433000</v>
      </c>
      <c r="GS176" s="159">
        <v>0</v>
      </c>
      <c r="GT176" s="159">
        <v>120000000</v>
      </c>
      <c r="GU176" s="159">
        <v>146433000</v>
      </c>
      <c r="GV176" s="159">
        <v>168865000</v>
      </c>
      <c r="GW176" s="159">
        <v>675460000</v>
      </c>
      <c r="GX176" s="160">
        <v>2639840000</v>
      </c>
    </row>
    <row r="177" spans="1:206" ht="28.8">
      <c r="A177" s="156">
        <v>170203700</v>
      </c>
      <c r="B177" s="156" t="s">
        <v>1216</v>
      </c>
      <c r="C177" s="157">
        <v>171</v>
      </c>
      <c r="D177" s="158" t="str">
        <f>_xlfn.XLOOKUP(C177,'[1]Estrategico f'!B:B,'[1]Estrategico f'!U:U,"",0)</f>
        <v>Grupos Fortalecidos (pequeños productores – plan abrigo)</v>
      </c>
      <c r="E177" s="158" t="str">
        <f>_xlfn.XLOOKUP(C177,'[1]Estrategico f'!B:B,'[1]Estrategico f'!V:V,"",0)</f>
        <v>Talleres, cursos, encuentros de saberes sistemas de educación informal</v>
      </c>
      <c r="F177" s="159">
        <v>0</v>
      </c>
      <c r="G177" s="159">
        <v>0</v>
      </c>
      <c r="H177" s="159">
        <v>0</v>
      </c>
      <c r="I177" s="159">
        <v>0</v>
      </c>
      <c r="J177" s="159">
        <v>0</v>
      </c>
      <c r="K177" s="159">
        <v>0</v>
      </c>
      <c r="L177" s="159">
        <v>0</v>
      </c>
      <c r="M177" s="159">
        <v>0</v>
      </c>
      <c r="N177" s="159">
        <v>0</v>
      </c>
      <c r="O177" s="159">
        <v>0</v>
      </c>
      <c r="P177" s="159">
        <v>0</v>
      </c>
      <c r="Q177" s="159">
        <v>0</v>
      </c>
      <c r="R177" s="159">
        <v>0</v>
      </c>
      <c r="S177" s="159">
        <v>0</v>
      </c>
      <c r="T177" s="159">
        <v>0</v>
      </c>
      <c r="U177" s="159">
        <v>0</v>
      </c>
      <c r="V177" s="159">
        <v>0</v>
      </c>
      <c r="W177" s="159">
        <v>0</v>
      </c>
      <c r="X177" s="159">
        <v>0</v>
      </c>
      <c r="Y177" s="159">
        <v>0</v>
      </c>
      <c r="Z177" s="159">
        <v>0</v>
      </c>
      <c r="AA177" s="159">
        <v>0</v>
      </c>
      <c r="AB177" s="159">
        <v>0</v>
      </c>
      <c r="AC177" s="159">
        <v>0</v>
      </c>
      <c r="AD177" s="159">
        <v>0</v>
      </c>
      <c r="AE177" s="159">
        <v>0</v>
      </c>
      <c r="AF177" s="159">
        <v>0</v>
      </c>
      <c r="AG177" s="159">
        <v>0</v>
      </c>
      <c r="AH177" s="159">
        <v>0</v>
      </c>
      <c r="AI177" s="159">
        <v>5995717</v>
      </c>
      <c r="AJ177" s="159">
        <v>0</v>
      </c>
      <c r="AK177" s="159">
        <v>0</v>
      </c>
      <c r="AL177" s="159">
        <v>0</v>
      </c>
      <c r="AM177" s="159">
        <v>0</v>
      </c>
      <c r="AN177" s="159">
        <v>0</v>
      </c>
      <c r="AO177" s="159">
        <v>0</v>
      </c>
      <c r="AP177" s="159">
        <v>0</v>
      </c>
      <c r="AQ177" s="159">
        <v>5995717</v>
      </c>
      <c r="AR177" s="159">
        <v>0</v>
      </c>
      <c r="AS177" s="159">
        <v>0</v>
      </c>
      <c r="AT177" s="159">
        <v>0</v>
      </c>
      <c r="AU177" s="159">
        <v>0</v>
      </c>
      <c r="AV177" s="159">
        <v>5995717</v>
      </c>
      <c r="AW177" s="159">
        <v>7014989</v>
      </c>
      <c r="AX177" s="159">
        <v>0</v>
      </c>
      <c r="AY177" s="159">
        <v>0</v>
      </c>
      <c r="AZ177" s="159">
        <v>0</v>
      </c>
      <c r="BA177" s="159">
        <v>0</v>
      </c>
      <c r="BB177" s="159">
        <v>0</v>
      </c>
      <c r="BC177" s="159">
        <v>0</v>
      </c>
      <c r="BD177" s="159">
        <v>0</v>
      </c>
      <c r="BE177" s="159">
        <v>7014989</v>
      </c>
      <c r="BF177" s="159">
        <v>0</v>
      </c>
      <c r="BG177" s="159">
        <v>0</v>
      </c>
      <c r="BH177" s="159">
        <v>0</v>
      </c>
      <c r="BI177" s="159">
        <v>0</v>
      </c>
      <c r="BJ177" s="159">
        <v>7014989</v>
      </c>
      <c r="BK177" s="159">
        <v>7494647</v>
      </c>
      <c r="BL177" s="159">
        <v>0</v>
      </c>
      <c r="BM177" s="159">
        <v>0</v>
      </c>
      <c r="BN177" s="159">
        <v>0</v>
      </c>
      <c r="BO177" s="159">
        <v>0</v>
      </c>
      <c r="BP177" s="159">
        <v>0</v>
      </c>
      <c r="BQ177" s="159">
        <v>0</v>
      </c>
      <c r="BR177" s="159">
        <v>0</v>
      </c>
      <c r="BS177" s="159">
        <v>7494647</v>
      </c>
      <c r="BT177" s="159">
        <v>0</v>
      </c>
      <c r="BU177" s="159">
        <v>0</v>
      </c>
      <c r="BV177" s="159">
        <v>0</v>
      </c>
      <c r="BW177" s="159">
        <v>0</v>
      </c>
      <c r="BX177" s="159">
        <v>7494647</v>
      </c>
      <c r="BY177" s="159">
        <v>7494647</v>
      </c>
      <c r="BZ177" s="159">
        <v>0</v>
      </c>
      <c r="CA177" s="159">
        <v>0</v>
      </c>
      <c r="CB177" s="159">
        <v>0</v>
      </c>
      <c r="CC177" s="159">
        <v>0</v>
      </c>
      <c r="CD177" s="159">
        <v>0</v>
      </c>
      <c r="CE177" s="159">
        <v>0</v>
      </c>
      <c r="CF177" s="159">
        <v>0</v>
      </c>
      <c r="CG177" s="159">
        <v>7494647</v>
      </c>
      <c r="CH177" s="159">
        <v>0</v>
      </c>
      <c r="CI177" s="159">
        <v>0</v>
      </c>
      <c r="CJ177" s="159">
        <v>0</v>
      </c>
      <c r="CK177" s="159">
        <v>0</v>
      </c>
      <c r="CL177" s="159">
        <v>7494647</v>
      </c>
      <c r="CM177" s="159">
        <v>28000000</v>
      </c>
      <c r="CN177" s="159">
        <v>5995717</v>
      </c>
      <c r="CO177" s="159">
        <v>0</v>
      </c>
      <c r="CP177" s="159">
        <v>0</v>
      </c>
      <c r="CQ177" s="159">
        <v>0</v>
      </c>
      <c r="CR177" s="159">
        <v>0</v>
      </c>
      <c r="CS177" s="159">
        <v>0</v>
      </c>
      <c r="CT177" s="159">
        <v>0</v>
      </c>
      <c r="CU177" s="159">
        <v>0</v>
      </c>
      <c r="CV177" s="159">
        <v>5995717</v>
      </c>
      <c r="CW177" s="159">
        <v>0</v>
      </c>
      <c r="CX177" s="159">
        <v>0</v>
      </c>
      <c r="CY177" s="159" t="s">
        <v>931</v>
      </c>
      <c r="CZ177" s="159">
        <v>0</v>
      </c>
      <c r="DA177" s="159">
        <v>5995717</v>
      </c>
      <c r="DB177" s="159">
        <v>7014989</v>
      </c>
      <c r="DC177" s="159">
        <v>0</v>
      </c>
      <c r="DD177" s="159">
        <v>0</v>
      </c>
      <c r="DE177" s="159">
        <v>0</v>
      </c>
      <c r="DF177" s="159">
        <v>0</v>
      </c>
      <c r="DG177" s="159">
        <v>0</v>
      </c>
      <c r="DH177" s="159">
        <v>0</v>
      </c>
      <c r="DI177" s="159">
        <v>0</v>
      </c>
      <c r="DJ177" s="159">
        <v>7014989</v>
      </c>
      <c r="DK177" s="159">
        <v>0</v>
      </c>
      <c r="DL177" s="159">
        <v>0</v>
      </c>
      <c r="DM177" s="159">
        <v>0</v>
      </c>
      <c r="DN177" s="159">
        <v>0</v>
      </c>
      <c r="DO177" s="159">
        <v>7014989</v>
      </c>
      <c r="DP177" s="159">
        <v>7494647</v>
      </c>
      <c r="DQ177" s="159">
        <v>0</v>
      </c>
      <c r="DR177" s="159">
        <v>0</v>
      </c>
      <c r="DS177" s="159">
        <v>0</v>
      </c>
      <c r="DT177" s="159">
        <v>0</v>
      </c>
      <c r="DU177" s="159">
        <v>0</v>
      </c>
      <c r="DV177" s="159">
        <v>0</v>
      </c>
      <c r="DW177" s="159">
        <v>0</v>
      </c>
      <c r="DX177" s="159">
        <v>7494647</v>
      </c>
      <c r="DY177" s="159">
        <v>0</v>
      </c>
      <c r="DZ177" s="159">
        <v>0</v>
      </c>
      <c r="EA177" s="159">
        <v>0</v>
      </c>
      <c r="EB177" s="159">
        <v>0</v>
      </c>
      <c r="EC177" s="159">
        <v>7494647</v>
      </c>
      <c r="ED177" s="159">
        <v>7494647</v>
      </c>
      <c r="EE177" s="159">
        <v>0</v>
      </c>
      <c r="EF177" s="159">
        <v>0</v>
      </c>
      <c r="EG177" s="159">
        <v>0</v>
      </c>
      <c r="EH177" s="159">
        <v>0</v>
      </c>
      <c r="EI177" s="159">
        <v>0</v>
      </c>
      <c r="EJ177" s="159">
        <v>0</v>
      </c>
      <c r="EK177" s="159">
        <v>0</v>
      </c>
      <c r="EL177" s="159">
        <v>7494647</v>
      </c>
      <c r="EM177" s="159">
        <v>0</v>
      </c>
      <c r="EN177" s="159">
        <v>0</v>
      </c>
      <c r="EO177" s="159">
        <v>0</v>
      </c>
      <c r="EP177" s="159">
        <v>0</v>
      </c>
      <c r="EQ177" s="159">
        <v>7494647</v>
      </c>
      <c r="ER177" s="159">
        <v>28000000</v>
      </c>
      <c r="ES177" s="159">
        <v>6008583</v>
      </c>
      <c r="ET177" s="159">
        <v>0</v>
      </c>
      <c r="EU177" s="159">
        <v>0</v>
      </c>
      <c r="EV177" s="159">
        <v>0</v>
      </c>
      <c r="EW177" s="159">
        <v>0</v>
      </c>
      <c r="EX177" s="159">
        <v>0</v>
      </c>
      <c r="EY177" s="159">
        <v>0</v>
      </c>
      <c r="EZ177" s="159">
        <v>0</v>
      </c>
      <c r="FA177" s="159">
        <v>6008583</v>
      </c>
      <c r="FB177" s="159">
        <v>0</v>
      </c>
      <c r="FC177" s="159">
        <v>0</v>
      </c>
      <c r="FD177" s="159">
        <v>0</v>
      </c>
      <c r="FE177" s="159">
        <v>0</v>
      </c>
      <c r="FF177" s="159">
        <v>6008583</v>
      </c>
      <c r="FG177" s="159">
        <v>6969957</v>
      </c>
      <c r="FH177" s="159">
        <v>0</v>
      </c>
      <c r="FI177" s="159">
        <v>0</v>
      </c>
      <c r="FJ177" s="159">
        <v>0</v>
      </c>
      <c r="FK177" s="159">
        <v>0</v>
      </c>
      <c r="FL177" s="159">
        <v>0</v>
      </c>
      <c r="FM177" s="159">
        <v>0</v>
      </c>
      <c r="FN177" s="159">
        <v>0</v>
      </c>
      <c r="FO177" s="159">
        <v>6969957</v>
      </c>
      <c r="FP177" s="159">
        <v>0</v>
      </c>
      <c r="FQ177" s="159">
        <v>0</v>
      </c>
      <c r="FR177" s="159">
        <v>0</v>
      </c>
      <c r="FS177" s="159">
        <v>0</v>
      </c>
      <c r="FT177" s="159">
        <v>6969957</v>
      </c>
      <c r="FU177" s="159">
        <v>7510730</v>
      </c>
      <c r="FV177" s="159">
        <v>0</v>
      </c>
      <c r="FW177" s="159">
        <v>0</v>
      </c>
      <c r="FX177" s="159">
        <v>0</v>
      </c>
      <c r="FY177" s="159">
        <v>0</v>
      </c>
      <c r="FZ177" s="159">
        <v>0</v>
      </c>
      <c r="GA177" s="159">
        <v>0</v>
      </c>
      <c r="GB177" s="159">
        <v>0</v>
      </c>
      <c r="GC177" s="159">
        <v>7510730</v>
      </c>
      <c r="GD177" s="159">
        <v>0</v>
      </c>
      <c r="GE177" s="159">
        <v>0</v>
      </c>
      <c r="GF177" s="159">
        <v>0</v>
      </c>
      <c r="GG177" s="159">
        <v>0</v>
      </c>
      <c r="GH177" s="159">
        <v>7510730</v>
      </c>
      <c r="GI177" s="159">
        <v>7510730</v>
      </c>
      <c r="GJ177" s="159">
        <v>0</v>
      </c>
      <c r="GK177" s="159">
        <v>0</v>
      </c>
      <c r="GL177" s="159">
        <v>0</v>
      </c>
      <c r="GM177" s="159">
        <v>0</v>
      </c>
      <c r="GN177" s="159">
        <v>0</v>
      </c>
      <c r="GO177" s="159">
        <v>0</v>
      </c>
      <c r="GP177" s="159">
        <v>0</v>
      </c>
      <c r="GQ177" s="159">
        <v>7510730</v>
      </c>
      <c r="GR177" s="159">
        <v>0</v>
      </c>
      <c r="GS177" s="159">
        <v>0</v>
      </c>
      <c r="GT177" s="159">
        <v>0</v>
      </c>
      <c r="GU177" s="159">
        <v>0</v>
      </c>
      <c r="GV177" s="159">
        <v>7510730</v>
      </c>
      <c r="GW177" s="159">
        <v>28000000</v>
      </c>
      <c r="GX177" s="160">
        <v>84000000</v>
      </c>
    </row>
    <row r="178" spans="1:206" ht="28.8">
      <c r="A178" s="156">
        <v>170201700</v>
      </c>
      <c r="B178" s="156" t="s">
        <v>1216</v>
      </c>
      <c r="C178" s="157">
        <v>172</v>
      </c>
      <c r="D178" s="158" t="str">
        <f>_xlfn.XLOOKUP(C178,'[1]Estrategico f'!B:B,'[1]Estrategico f'!U:U,"",0)</f>
        <v>Productores agropecuarios apoyados (Boyacá Nos Alimenta - ACFC)</v>
      </c>
      <c r="E178" s="158" t="str">
        <f>_xlfn.XLOOKUP(C178,'[1]Estrategico f'!B:B,'[1]Estrategico f'!V:V,"",0)</f>
        <v>Apoyo con insumos agropecuarios para mejorar productividad y competitividad de los productores.</v>
      </c>
      <c r="F178" s="159">
        <v>30600000</v>
      </c>
      <c r="G178" s="159">
        <v>0</v>
      </c>
      <c r="H178" s="159">
        <v>0</v>
      </c>
      <c r="I178" s="159">
        <v>0</v>
      </c>
      <c r="J178" s="159">
        <v>0</v>
      </c>
      <c r="K178" s="159">
        <v>0</v>
      </c>
      <c r="L178" s="159">
        <v>0</v>
      </c>
      <c r="M178" s="159">
        <v>0</v>
      </c>
      <c r="N178" s="159">
        <v>30600000</v>
      </c>
      <c r="O178" s="159">
        <v>0</v>
      </c>
      <c r="P178" s="159">
        <v>0</v>
      </c>
      <c r="Q178" s="159">
        <v>0</v>
      </c>
      <c r="R178" s="159">
        <v>0</v>
      </c>
      <c r="S178" s="159">
        <v>30600000</v>
      </c>
      <c r="T178" s="159">
        <v>122400000</v>
      </c>
      <c r="U178" s="159">
        <v>0</v>
      </c>
      <c r="V178" s="159">
        <v>0</v>
      </c>
      <c r="W178" s="159">
        <v>0</v>
      </c>
      <c r="X178" s="159">
        <v>0</v>
      </c>
      <c r="Y178" s="159">
        <v>0</v>
      </c>
      <c r="Z178" s="159">
        <v>0</v>
      </c>
      <c r="AA178" s="159">
        <v>0</v>
      </c>
      <c r="AB178" s="159">
        <v>122400000</v>
      </c>
      <c r="AC178" s="159">
        <v>0</v>
      </c>
      <c r="AD178" s="159">
        <v>0</v>
      </c>
      <c r="AE178" s="159">
        <v>0</v>
      </c>
      <c r="AF178" s="159">
        <v>0</v>
      </c>
      <c r="AG178" s="159">
        <v>122400000</v>
      </c>
      <c r="AH178" s="159">
        <v>153000000</v>
      </c>
      <c r="AI178" s="159">
        <v>0</v>
      </c>
      <c r="AJ178" s="159">
        <v>0</v>
      </c>
      <c r="AK178" s="159">
        <v>0</v>
      </c>
      <c r="AL178" s="159">
        <v>0</v>
      </c>
      <c r="AM178" s="159">
        <v>0</v>
      </c>
      <c r="AN178" s="159">
        <v>0</v>
      </c>
      <c r="AO178" s="159">
        <v>0</v>
      </c>
      <c r="AP178" s="159">
        <v>0</v>
      </c>
      <c r="AQ178" s="159">
        <v>0</v>
      </c>
      <c r="AR178" s="159">
        <v>0</v>
      </c>
      <c r="AS178" s="159">
        <v>0</v>
      </c>
      <c r="AT178" s="159">
        <v>0</v>
      </c>
      <c r="AU178" s="159">
        <v>0</v>
      </c>
      <c r="AV178" s="159">
        <v>0</v>
      </c>
      <c r="AW178" s="159">
        <v>31200000</v>
      </c>
      <c r="AX178" s="159">
        <v>0</v>
      </c>
      <c r="AY178" s="159">
        <v>0</v>
      </c>
      <c r="AZ178" s="159">
        <v>0</v>
      </c>
      <c r="BA178" s="159">
        <v>0</v>
      </c>
      <c r="BB178" s="159">
        <v>0</v>
      </c>
      <c r="BC178" s="159">
        <v>0</v>
      </c>
      <c r="BD178" s="159">
        <v>0</v>
      </c>
      <c r="BE178" s="159">
        <v>31200000</v>
      </c>
      <c r="BF178" s="159">
        <v>0</v>
      </c>
      <c r="BG178" s="159">
        <v>0</v>
      </c>
      <c r="BH178" s="159">
        <v>0</v>
      </c>
      <c r="BI178" s="159">
        <v>0</v>
      </c>
      <c r="BJ178" s="159">
        <v>31200000</v>
      </c>
      <c r="BK178" s="159">
        <v>31200000</v>
      </c>
      <c r="BL178" s="159">
        <v>0</v>
      </c>
      <c r="BM178" s="159">
        <v>0</v>
      </c>
      <c r="BN178" s="159">
        <v>0</v>
      </c>
      <c r="BO178" s="159">
        <v>0</v>
      </c>
      <c r="BP178" s="159">
        <v>0</v>
      </c>
      <c r="BQ178" s="159">
        <v>0</v>
      </c>
      <c r="BR178" s="159">
        <v>0</v>
      </c>
      <c r="BS178" s="159">
        <v>31200000</v>
      </c>
      <c r="BT178" s="159">
        <v>0</v>
      </c>
      <c r="BU178" s="159">
        <v>0</v>
      </c>
      <c r="BV178" s="159">
        <v>0</v>
      </c>
      <c r="BW178" s="159">
        <v>0</v>
      </c>
      <c r="BX178" s="159">
        <v>31200000</v>
      </c>
      <c r="BY178" s="159">
        <v>93600000</v>
      </c>
      <c r="BZ178" s="159">
        <v>0</v>
      </c>
      <c r="CA178" s="159">
        <v>0</v>
      </c>
      <c r="CB178" s="159">
        <v>0</v>
      </c>
      <c r="CC178" s="159">
        <v>0</v>
      </c>
      <c r="CD178" s="159">
        <v>0</v>
      </c>
      <c r="CE178" s="159">
        <v>0</v>
      </c>
      <c r="CF178" s="159">
        <v>0</v>
      </c>
      <c r="CG178" s="159">
        <v>93600000</v>
      </c>
      <c r="CH178" s="159">
        <v>0</v>
      </c>
      <c r="CI178" s="159">
        <v>0</v>
      </c>
      <c r="CJ178" s="159">
        <v>0</v>
      </c>
      <c r="CK178" s="159">
        <v>0</v>
      </c>
      <c r="CL178" s="159">
        <v>93600000</v>
      </c>
      <c r="CM178" s="159">
        <v>156000000</v>
      </c>
      <c r="CN178" s="159">
        <v>0</v>
      </c>
      <c r="CO178" s="159">
        <v>0</v>
      </c>
      <c r="CP178" s="159">
        <v>0</v>
      </c>
      <c r="CQ178" s="159">
        <v>0</v>
      </c>
      <c r="CR178" s="159">
        <v>0</v>
      </c>
      <c r="CS178" s="159">
        <v>0</v>
      </c>
      <c r="CT178" s="159">
        <v>0</v>
      </c>
      <c r="CU178" s="159">
        <v>0</v>
      </c>
      <c r="CV178" s="159">
        <v>0</v>
      </c>
      <c r="CW178" s="159">
        <v>0</v>
      </c>
      <c r="CX178" s="159">
        <v>0</v>
      </c>
      <c r="CY178" s="159" t="s">
        <v>931</v>
      </c>
      <c r="CZ178" s="159">
        <v>0</v>
      </c>
      <c r="DA178" s="159">
        <v>0</v>
      </c>
      <c r="DB178" s="159">
        <v>21000000</v>
      </c>
      <c r="DC178" s="159">
        <v>0</v>
      </c>
      <c r="DD178" s="159">
        <v>0</v>
      </c>
      <c r="DE178" s="159">
        <v>0</v>
      </c>
      <c r="DF178" s="159">
        <v>0</v>
      </c>
      <c r="DG178" s="159">
        <v>0</v>
      </c>
      <c r="DH178" s="159">
        <v>0</v>
      </c>
      <c r="DI178" s="159">
        <v>0</v>
      </c>
      <c r="DJ178" s="159">
        <v>21000000</v>
      </c>
      <c r="DK178" s="159">
        <v>0</v>
      </c>
      <c r="DL178" s="159">
        <v>0</v>
      </c>
      <c r="DM178" s="159">
        <v>0</v>
      </c>
      <c r="DN178" s="159">
        <v>0</v>
      </c>
      <c r="DO178" s="159">
        <v>21000000</v>
      </c>
      <c r="DP178" s="159">
        <v>21000000</v>
      </c>
      <c r="DQ178" s="159">
        <v>0</v>
      </c>
      <c r="DR178" s="159">
        <v>0</v>
      </c>
      <c r="DS178" s="159">
        <v>0</v>
      </c>
      <c r="DT178" s="159">
        <v>0</v>
      </c>
      <c r="DU178" s="159">
        <v>0</v>
      </c>
      <c r="DV178" s="159">
        <v>0</v>
      </c>
      <c r="DW178" s="159">
        <v>0</v>
      </c>
      <c r="DX178" s="159">
        <v>21000000</v>
      </c>
      <c r="DY178" s="159">
        <v>0</v>
      </c>
      <c r="DZ178" s="159">
        <v>0</v>
      </c>
      <c r="EA178" s="159">
        <v>0</v>
      </c>
      <c r="EB178" s="159">
        <v>0</v>
      </c>
      <c r="EC178" s="159">
        <v>21000000</v>
      </c>
      <c r="ED178" s="159">
        <v>63000000</v>
      </c>
      <c r="EE178" s="159">
        <v>0</v>
      </c>
      <c r="EF178" s="159">
        <v>0</v>
      </c>
      <c r="EG178" s="159">
        <v>0</v>
      </c>
      <c r="EH178" s="159">
        <v>0</v>
      </c>
      <c r="EI178" s="159">
        <v>0</v>
      </c>
      <c r="EJ178" s="159">
        <v>0</v>
      </c>
      <c r="EK178" s="159">
        <v>0</v>
      </c>
      <c r="EL178" s="159">
        <v>63000000</v>
      </c>
      <c r="EM178" s="159">
        <v>0</v>
      </c>
      <c r="EN178" s="159">
        <v>0</v>
      </c>
      <c r="EO178" s="159">
        <v>0</v>
      </c>
      <c r="EP178" s="159">
        <v>0</v>
      </c>
      <c r="EQ178" s="159">
        <v>63000000</v>
      </c>
      <c r="ER178" s="159">
        <v>105000000</v>
      </c>
      <c r="ES178" s="159">
        <v>0</v>
      </c>
      <c r="ET178" s="159">
        <v>0</v>
      </c>
      <c r="EU178" s="159">
        <v>0</v>
      </c>
      <c r="EV178" s="159">
        <v>0</v>
      </c>
      <c r="EW178" s="159">
        <v>0</v>
      </c>
      <c r="EX178" s="159">
        <v>0</v>
      </c>
      <c r="EY178" s="159">
        <v>0</v>
      </c>
      <c r="EZ178" s="159">
        <v>0</v>
      </c>
      <c r="FA178" s="159">
        <v>0</v>
      </c>
      <c r="FB178" s="159">
        <v>0</v>
      </c>
      <c r="FC178" s="159">
        <v>0</v>
      </c>
      <c r="FD178" s="159">
        <v>0</v>
      </c>
      <c r="FE178" s="159">
        <v>0</v>
      </c>
      <c r="FF178" s="159">
        <v>0</v>
      </c>
      <c r="FG178" s="159">
        <v>41212122</v>
      </c>
      <c r="FH178" s="159">
        <v>0</v>
      </c>
      <c r="FI178" s="159">
        <v>0</v>
      </c>
      <c r="FJ178" s="159">
        <v>0</v>
      </c>
      <c r="FK178" s="159">
        <v>0</v>
      </c>
      <c r="FL178" s="159">
        <v>0</v>
      </c>
      <c r="FM178" s="159">
        <v>0</v>
      </c>
      <c r="FN178" s="159">
        <v>0</v>
      </c>
      <c r="FO178" s="159">
        <v>41212122</v>
      </c>
      <c r="FP178" s="159">
        <v>0</v>
      </c>
      <c r="FQ178" s="159">
        <v>0</v>
      </c>
      <c r="FR178" s="159">
        <v>0</v>
      </c>
      <c r="FS178" s="159">
        <v>0</v>
      </c>
      <c r="FT178" s="159">
        <v>41212122</v>
      </c>
      <c r="FU178" s="159">
        <v>64393939</v>
      </c>
      <c r="FV178" s="159">
        <v>0</v>
      </c>
      <c r="FW178" s="159">
        <v>0</v>
      </c>
      <c r="FX178" s="159">
        <v>0</v>
      </c>
      <c r="FY178" s="159">
        <v>0</v>
      </c>
      <c r="FZ178" s="159">
        <v>0</v>
      </c>
      <c r="GA178" s="159">
        <v>0</v>
      </c>
      <c r="GB178" s="159">
        <v>0</v>
      </c>
      <c r="GC178" s="159">
        <v>64393939</v>
      </c>
      <c r="GD178" s="159">
        <v>0</v>
      </c>
      <c r="GE178" s="159">
        <v>0</v>
      </c>
      <c r="GF178" s="159">
        <v>0</v>
      </c>
      <c r="GG178" s="159">
        <v>0</v>
      </c>
      <c r="GH178" s="159">
        <v>64393939</v>
      </c>
      <c r="GI178" s="159">
        <v>64393939</v>
      </c>
      <c r="GJ178" s="159">
        <v>0</v>
      </c>
      <c r="GK178" s="159">
        <v>0</v>
      </c>
      <c r="GL178" s="159">
        <v>0</v>
      </c>
      <c r="GM178" s="159">
        <v>0</v>
      </c>
      <c r="GN178" s="159">
        <v>0</v>
      </c>
      <c r="GO178" s="159">
        <v>0</v>
      </c>
      <c r="GP178" s="159">
        <v>0</v>
      </c>
      <c r="GQ178" s="159">
        <v>64393939</v>
      </c>
      <c r="GR178" s="159">
        <v>0</v>
      </c>
      <c r="GS178" s="159">
        <v>0</v>
      </c>
      <c r="GT178" s="159">
        <v>0</v>
      </c>
      <c r="GU178" s="159">
        <v>0</v>
      </c>
      <c r="GV178" s="159">
        <v>64393939</v>
      </c>
      <c r="GW178" s="159">
        <v>170000000</v>
      </c>
      <c r="GX178" s="160">
        <v>584000000</v>
      </c>
    </row>
    <row r="179" spans="1:206" ht="28.8">
      <c r="A179" s="156">
        <v>170200700</v>
      </c>
      <c r="B179" s="156" t="s">
        <v>1216</v>
      </c>
      <c r="C179" s="157">
        <v>173</v>
      </c>
      <c r="D179" s="158" t="str">
        <f>_xlfn.XLOOKUP(C179,'[1]Estrategico f'!B:B,'[1]Estrategico f'!U:U,"",0)</f>
        <v>Proyectos productivos cofinanciados (Mujeres, Jóvenes, plan abrigo)</v>
      </c>
      <c r="E179" s="158" t="str">
        <f>_xlfn.XLOOKUP(C179,'[1]Estrategico f'!B:B,'[1]Estrategico f'!V:V,"",0)</f>
        <v>Apoyo con recursos para la cofinanciación de proyectos a los grupos poblacionales de especial protección constitucional</v>
      </c>
      <c r="F179" s="159">
        <v>0</v>
      </c>
      <c r="G179" s="159">
        <v>0</v>
      </c>
      <c r="H179" s="159">
        <v>0</v>
      </c>
      <c r="I179" s="159">
        <v>0</v>
      </c>
      <c r="J179" s="159">
        <v>0</v>
      </c>
      <c r="K179" s="159">
        <v>0</v>
      </c>
      <c r="L179" s="159">
        <v>0</v>
      </c>
      <c r="M179" s="159">
        <v>0</v>
      </c>
      <c r="N179" s="159">
        <v>0</v>
      </c>
      <c r="O179" s="159">
        <v>14250000</v>
      </c>
      <c r="P179" s="159">
        <v>0</v>
      </c>
      <c r="Q179" s="159">
        <v>0</v>
      </c>
      <c r="R179" s="159">
        <v>14250000</v>
      </c>
      <c r="S179" s="159">
        <v>14250000</v>
      </c>
      <c r="T179" s="159">
        <v>0</v>
      </c>
      <c r="U179" s="159">
        <v>0</v>
      </c>
      <c r="V179" s="159">
        <v>0</v>
      </c>
      <c r="W179" s="159">
        <v>0</v>
      </c>
      <c r="X179" s="159">
        <v>0</v>
      </c>
      <c r="Y179" s="159">
        <v>0</v>
      </c>
      <c r="Z179" s="159">
        <v>0</v>
      </c>
      <c r="AA179" s="159">
        <v>0</v>
      </c>
      <c r="AB179" s="159">
        <v>0</v>
      </c>
      <c r="AC179" s="159">
        <v>42750000</v>
      </c>
      <c r="AD179" s="159">
        <v>0</v>
      </c>
      <c r="AE179" s="159">
        <v>0</v>
      </c>
      <c r="AF179" s="159">
        <v>42750000</v>
      </c>
      <c r="AG179" s="159">
        <v>42750000</v>
      </c>
      <c r="AH179" s="159">
        <v>57000000</v>
      </c>
      <c r="AI179" s="159">
        <v>2750000</v>
      </c>
      <c r="AJ179" s="159">
        <v>0</v>
      </c>
      <c r="AK179" s="159">
        <v>0</v>
      </c>
      <c r="AL179" s="159">
        <v>0</v>
      </c>
      <c r="AM179" s="159">
        <v>0</v>
      </c>
      <c r="AN179" s="159">
        <v>0</v>
      </c>
      <c r="AO179" s="159">
        <v>0</v>
      </c>
      <c r="AP179" s="159">
        <v>0</v>
      </c>
      <c r="AQ179" s="159">
        <v>2750000</v>
      </c>
      <c r="AR179" s="159">
        <v>6000000</v>
      </c>
      <c r="AS179" s="159">
        <v>0</v>
      </c>
      <c r="AT179" s="159">
        <v>0</v>
      </c>
      <c r="AU179" s="159">
        <v>6000000</v>
      </c>
      <c r="AV179" s="159">
        <v>8750000</v>
      </c>
      <c r="AW179" s="159">
        <v>2750000</v>
      </c>
      <c r="AX179" s="159">
        <v>0</v>
      </c>
      <c r="AY179" s="159">
        <v>0</v>
      </c>
      <c r="AZ179" s="159">
        <v>0</v>
      </c>
      <c r="BA179" s="159">
        <v>0</v>
      </c>
      <c r="BB179" s="159">
        <v>0</v>
      </c>
      <c r="BC179" s="159">
        <v>0</v>
      </c>
      <c r="BD179" s="159">
        <v>0</v>
      </c>
      <c r="BE179" s="159">
        <v>2750000</v>
      </c>
      <c r="BF179" s="159">
        <v>6000000</v>
      </c>
      <c r="BG179" s="159">
        <v>0</v>
      </c>
      <c r="BH179" s="159">
        <v>0</v>
      </c>
      <c r="BI179" s="159">
        <v>6000000</v>
      </c>
      <c r="BJ179" s="159">
        <v>8750000</v>
      </c>
      <c r="BK179" s="159">
        <v>27500000</v>
      </c>
      <c r="BL179" s="159">
        <v>0</v>
      </c>
      <c r="BM179" s="159">
        <v>0</v>
      </c>
      <c r="BN179" s="159">
        <v>0</v>
      </c>
      <c r="BO179" s="159">
        <v>0</v>
      </c>
      <c r="BP179" s="159">
        <v>0</v>
      </c>
      <c r="BQ179" s="159">
        <v>0</v>
      </c>
      <c r="BR179" s="159">
        <v>0</v>
      </c>
      <c r="BS179" s="159">
        <v>27500000</v>
      </c>
      <c r="BT179" s="159">
        <v>60000000</v>
      </c>
      <c r="BU179" s="159">
        <v>0</v>
      </c>
      <c r="BV179" s="159">
        <v>0</v>
      </c>
      <c r="BW179" s="159">
        <v>60000000</v>
      </c>
      <c r="BX179" s="159">
        <v>87500000</v>
      </c>
      <c r="BY179" s="159">
        <v>22000000</v>
      </c>
      <c r="BZ179" s="159">
        <v>0</v>
      </c>
      <c r="CA179" s="159">
        <v>0</v>
      </c>
      <c r="CB179" s="159">
        <v>0</v>
      </c>
      <c r="CC179" s="159">
        <v>0</v>
      </c>
      <c r="CD179" s="159">
        <v>0</v>
      </c>
      <c r="CE179" s="159">
        <v>0</v>
      </c>
      <c r="CF179" s="159">
        <v>0</v>
      </c>
      <c r="CG179" s="159">
        <v>22000000</v>
      </c>
      <c r="CH179" s="159">
        <v>48000000</v>
      </c>
      <c r="CI179" s="159">
        <v>0</v>
      </c>
      <c r="CJ179" s="159">
        <v>0</v>
      </c>
      <c r="CK179" s="159">
        <v>48000000</v>
      </c>
      <c r="CL179" s="159">
        <v>70000000</v>
      </c>
      <c r="CM179" s="159">
        <v>175000000</v>
      </c>
      <c r="CN179" s="159">
        <v>3750000</v>
      </c>
      <c r="CO179" s="159">
        <v>0</v>
      </c>
      <c r="CP179" s="159">
        <v>0</v>
      </c>
      <c r="CQ179" s="159">
        <v>0</v>
      </c>
      <c r="CR179" s="159">
        <v>0</v>
      </c>
      <c r="CS179" s="159">
        <v>0</v>
      </c>
      <c r="CT179" s="159">
        <v>0</v>
      </c>
      <c r="CU179" s="159">
        <v>0</v>
      </c>
      <c r="CV179" s="159">
        <v>3750000</v>
      </c>
      <c r="CW179" s="159">
        <v>6000000</v>
      </c>
      <c r="CX179" s="159">
        <v>0</v>
      </c>
      <c r="CY179" s="159" t="s">
        <v>931</v>
      </c>
      <c r="CZ179" s="159">
        <v>6000000</v>
      </c>
      <c r="DA179" s="159">
        <v>9750000</v>
      </c>
      <c r="DB179" s="159">
        <v>3750000</v>
      </c>
      <c r="DC179" s="159">
        <v>0</v>
      </c>
      <c r="DD179" s="159">
        <v>0</v>
      </c>
      <c r="DE179" s="159">
        <v>0</v>
      </c>
      <c r="DF179" s="159">
        <v>0</v>
      </c>
      <c r="DG179" s="159">
        <v>0</v>
      </c>
      <c r="DH179" s="159">
        <v>0</v>
      </c>
      <c r="DI179" s="159">
        <v>0</v>
      </c>
      <c r="DJ179" s="159">
        <v>3750000</v>
      </c>
      <c r="DK179" s="159">
        <v>6000000</v>
      </c>
      <c r="DL179" s="159">
        <v>0</v>
      </c>
      <c r="DM179" s="159">
        <v>0</v>
      </c>
      <c r="DN179" s="159">
        <v>6000000</v>
      </c>
      <c r="DO179" s="159">
        <v>9750000</v>
      </c>
      <c r="DP179" s="159">
        <v>37500000</v>
      </c>
      <c r="DQ179" s="159">
        <v>0</v>
      </c>
      <c r="DR179" s="159">
        <v>0</v>
      </c>
      <c r="DS179" s="159">
        <v>0</v>
      </c>
      <c r="DT179" s="159">
        <v>0</v>
      </c>
      <c r="DU179" s="159">
        <v>0</v>
      </c>
      <c r="DV179" s="159">
        <v>0</v>
      </c>
      <c r="DW179" s="159">
        <v>0</v>
      </c>
      <c r="DX179" s="159">
        <v>37500000</v>
      </c>
      <c r="DY179" s="159">
        <v>60000000</v>
      </c>
      <c r="DZ179" s="159">
        <v>0</v>
      </c>
      <c r="EA179" s="159">
        <v>0</v>
      </c>
      <c r="EB179" s="159">
        <v>60000000</v>
      </c>
      <c r="EC179" s="159">
        <v>97500000</v>
      </c>
      <c r="ED179" s="159">
        <v>30000000</v>
      </c>
      <c r="EE179" s="159">
        <v>0</v>
      </c>
      <c r="EF179" s="159">
        <v>0</v>
      </c>
      <c r="EG179" s="159">
        <v>0</v>
      </c>
      <c r="EH179" s="159">
        <v>0</v>
      </c>
      <c r="EI179" s="159">
        <v>0</v>
      </c>
      <c r="EJ179" s="159">
        <v>0</v>
      </c>
      <c r="EK179" s="159">
        <v>0</v>
      </c>
      <c r="EL179" s="159">
        <v>30000000</v>
      </c>
      <c r="EM179" s="159">
        <v>48000000</v>
      </c>
      <c r="EN179" s="159">
        <v>0</v>
      </c>
      <c r="EO179" s="159">
        <v>0</v>
      </c>
      <c r="EP179" s="159">
        <v>48000000</v>
      </c>
      <c r="EQ179" s="159">
        <v>78000000</v>
      </c>
      <c r="ER179" s="159">
        <v>195000000</v>
      </c>
      <c r="ES179" s="159">
        <v>2600000</v>
      </c>
      <c r="ET179" s="159">
        <v>0</v>
      </c>
      <c r="EU179" s="159">
        <v>0</v>
      </c>
      <c r="EV179" s="159">
        <v>0</v>
      </c>
      <c r="EW179" s="159">
        <v>0</v>
      </c>
      <c r="EX179" s="159">
        <v>0</v>
      </c>
      <c r="EY179" s="159">
        <v>0</v>
      </c>
      <c r="EZ179" s="159">
        <v>0</v>
      </c>
      <c r="FA179" s="159">
        <v>2600000</v>
      </c>
      <c r="FB179" s="159">
        <v>4000000</v>
      </c>
      <c r="FC179" s="159">
        <v>0</v>
      </c>
      <c r="FD179" s="159">
        <v>0</v>
      </c>
      <c r="FE179" s="159">
        <v>4000000</v>
      </c>
      <c r="FF179" s="159">
        <v>6600000</v>
      </c>
      <c r="FG179" s="159">
        <v>18200000</v>
      </c>
      <c r="FH179" s="159">
        <v>0</v>
      </c>
      <c r="FI179" s="159">
        <v>0</v>
      </c>
      <c r="FJ179" s="159">
        <v>0</v>
      </c>
      <c r="FK179" s="159">
        <v>0</v>
      </c>
      <c r="FL179" s="159">
        <v>0</v>
      </c>
      <c r="FM179" s="159">
        <v>0</v>
      </c>
      <c r="FN179" s="159">
        <v>0</v>
      </c>
      <c r="FO179" s="159">
        <v>18200000</v>
      </c>
      <c r="FP179" s="159">
        <v>28000000</v>
      </c>
      <c r="FQ179" s="159">
        <v>0</v>
      </c>
      <c r="FR179" s="159">
        <v>0</v>
      </c>
      <c r="FS179" s="159">
        <v>28000000</v>
      </c>
      <c r="FT179" s="159">
        <v>46200000</v>
      </c>
      <c r="FU179" s="159">
        <v>26000000</v>
      </c>
      <c r="FV179" s="159">
        <v>0</v>
      </c>
      <c r="FW179" s="159">
        <v>0</v>
      </c>
      <c r="FX179" s="159">
        <v>0</v>
      </c>
      <c r="FY179" s="159">
        <v>0</v>
      </c>
      <c r="FZ179" s="159">
        <v>0</v>
      </c>
      <c r="GA179" s="159">
        <v>0</v>
      </c>
      <c r="GB179" s="159">
        <v>0</v>
      </c>
      <c r="GC179" s="159">
        <v>26000000</v>
      </c>
      <c r="GD179" s="159">
        <v>40000000</v>
      </c>
      <c r="GE179" s="159">
        <v>0</v>
      </c>
      <c r="GF179" s="159">
        <v>0</v>
      </c>
      <c r="GG179" s="159">
        <v>40000000</v>
      </c>
      <c r="GH179" s="159">
        <v>66000000</v>
      </c>
      <c r="GI179" s="159">
        <v>31200000</v>
      </c>
      <c r="GJ179" s="159">
        <v>0</v>
      </c>
      <c r="GK179" s="159">
        <v>0</v>
      </c>
      <c r="GL179" s="159">
        <v>0</v>
      </c>
      <c r="GM179" s="159">
        <v>0</v>
      </c>
      <c r="GN179" s="159">
        <v>0</v>
      </c>
      <c r="GO179" s="159">
        <v>0</v>
      </c>
      <c r="GP179" s="159">
        <v>0</v>
      </c>
      <c r="GQ179" s="159">
        <v>31200000</v>
      </c>
      <c r="GR179" s="159">
        <v>48000000</v>
      </c>
      <c r="GS179" s="159">
        <v>0</v>
      </c>
      <c r="GT179" s="159">
        <v>0</v>
      </c>
      <c r="GU179" s="159">
        <v>48000000</v>
      </c>
      <c r="GV179" s="159">
        <v>79200000</v>
      </c>
      <c r="GW179" s="159">
        <v>198000000</v>
      </c>
      <c r="GX179" s="160">
        <v>625000000</v>
      </c>
    </row>
    <row r="180" spans="1:206" ht="28.8">
      <c r="A180" s="156">
        <v>170203600</v>
      </c>
      <c r="B180" s="156" t="s">
        <v>1216</v>
      </c>
      <c r="C180" s="157">
        <v>174</v>
      </c>
      <c r="D180" s="158" t="str">
        <f>_xlfn.XLOOKUP(C180,'[1]Estrategico f'!B:B,'[1]Estrategico f'!U:U,"",0)</f>
        <v>Familias beneficiarias (Bancarización -Seguros y/o Incentivos)</v>
      </c>
      <c r="E180" s="158" t="str">
        <f>_xlfn.XLOOKUP(C180,'[1]Estrategico f'!B:B,'[1]Estrategico f'!V:V,"",0)</f>
        <v>Programa de seguros cosecha y/o incentivo tasas para créditos rurales</v>
      </c>
      <c r="F180" s="159">
        <v>821428</v>
      </c>
      <c r="G180" s="159">
        <v>0</v>
      </c>
      <c r="H180" s="159">
        <v>0</v>
      </c>
      <c r="I180" s="159">
        <v>0</v>
      </c>
      <c r="J180" s="159">
        <v>0</v>
      </c>
      <c r="K180" s="159">
        <v>0</v>
      </c>
      <c r="L180" s="159">
        <v>0</v>
      </c>
      <c r="M180" s="159">
        <v>0</v>
      </c>
      <c r="N180" s="159">
        <v>821428</v>
      </c>
      <c r="O180" s="159">
        <v>0</v>
      </c>
      <c r="P180" s="159">
        <v>0</v>
      </c>
      <c r="Q180" s="159">
        <v>0</v>
      </c>
      <c r="R180" s="159">
        <v>0</v>
      </c>
      <c r="S180" s="159">
        <v>821428</v>
      </c>
      <c r="T180" s="159">
        <v>22178572</v>
      </c>
      <c r="U180" s="159">
        <v>0</v>
      </c>
      <c r="V180" s="159">
        <v>0</v>
      </c>
      <c r="W180" s="159">
        <v>0</v>
      </c>
      <c r="X180" s="159">
        <v>0</v>
      </c>
      <c r="Y180" s="159">
        <v>0</v>
      </c>
      <c r="Z180" s="159">
        <v>0</v>
      </c>
      <c r="AA180" s="159">
        <v>0</v>
      </c>
      <c r="AB180" s="159">
        <v>22178572</v>
      </c>
      <c r="AC180" s="159">
        <v>0</v>
      </c>
      <c r="AD180" s="159">
        <v>0</v>
      </c>
      <c r="AE180" s="159">
        <v>0</v>
      </c>
      <c r="AF180" s="159">
        <v>0</v>
      </c>
      <c r="AG180" s="159">
        <v>22178572</v>
      </c>
      <c r="AH180" s="159">
        <v>23000000</v>
      </c>
      <c r="AI180" s="159">
        <v>0</v>
      </c>
      <c r="AJ180" s="159">
        <v>0</v>
      </c>
      <c r="AK180" s="159">
        <v>0</v>
      </c>
      <c r="AL180" s="159">
        <v>0</v>
      </c>
      <c r="AM180" s="159">
        <v>0</v>
      </c>
      <c r="AN180" s="159">
        <v>0</v>
      </c>
      <c r="AO180" s="159">
        <v>0</v>
      </c>
      <c r="AP180" s="159">
        <v>0</v>
      </c>
      <c r="AQ180" s="159">
        <v>0</v>
      </c>
      <c r="AR180" s="159">
        <v>0</v>
      </c>
      <c r="AS180" s="159">
        <v>0</v>
      </c>
      <c r="AT180" s="159">
        <v>0</v>
      </c>
      <c r="AU180" s="159">
        <v>0</v>
      </c>
      <c r="AV180" s="159">
        <v>0</v>
      </c>
      <c r="AW180" s="159">
        <v>958000</v>
      </c>
      <c r="AX180" s="159">
        <v>0</v>
      </c>
      <c r="AY180" s="159">
        <v>0</v>
      </c>
      <c r="AZ180" s="159">
        <v>0</v>
      </c>
      <c r="BA180" s="159">
        <v>0</v>
      </c>
      <c r="BB180" s="159">
        <v>0</v>
      </c>
      <c r="BC180" s="159">
        <v>0</v>
      </c>
      <c r="BD180" s="159">
        <v>0</v>
      </c>
      <c r="BE180" s="159">
        <v>958000</v>
      </c>
      <c r="BF180" s="159">
        <v>0</v>
      </c>
      <c r="BG180" s="159">
        <v>0</v>
      </c>
      <c r="BH180" s="159">
        <v>0</v>
      </c>
      <c r="BI180" s="159">
        <v>0</v>
      </c>
      <c r="BJ180" s="159">
        <v>958000</v>
      </c>
      <c r="BK180" s="159">
        <v>10542000</v>
      </c>
      <c r="BL180" s="159">
        <v>0</v>
      </c>
      <c r="BM180" s="159">
        <v>0</v>
      </c>
      <c r="BN180" s="159">
        <v>0</v>
      </c>
      <c r="BO180" s="159">
        <v>0</v>
      </c>
      <c r="BP180" s="159">
        <v>0</v>
      </c>
      <c r="BQ180" s="159">
        <v>0</v>
      </c>
      <c r="BR180" s="159">
        <v>0</v>
      </c>
      <c r="BS180" s="159">
        <v>10542000</v>
      </c>
      <c r="BT180" s="159">
        <v>0</v>
      </c>
      <c r="BU180" s="159">
        <v>0</v>
      </c>
      <c r="BV180" s="159">
        <v>0</v>
      </c>
      <c r="BW180" s="159">
        <v>0</v>
      </c>
      <c r="BX180" s="159">
        <v>10542000</v>
      </c>
      <c r="BY180" s="159">
        <v>11500000</v>
      </c>
      <c r="BZ180" s="159">
        <v>0</v>
      </c>
      <c r="CA180" s="159">
        <v>0</v>
      </c>
      <c r="CB180" s="159">
        <v>0</v>
      </c>
      <c r="CC180" s="159">
        <v>0</v>
      </c>
      <c r="CD180" s="159">
        <v>0</v>
      </c>
      <c r="CE180" s="159">
        <v>0</v>
      </c>
      <c r="CF180" s="159">
        <v>0</v>
      </c>
      <c r="CG180" s="159">
        <v>11500000</v>
      </c>
      <c r="CH180" s="159">
        <v>0</v>
      </c>
      <c r="CI180" s="159">
        <v>0</v>
      </c>
      <c r="CJ180" s="159">
        <v>0</v>
      </c>
      <c r="CK180" s="159">
        <v>0</v>
      </c>
      <c r="CL180" s="159">
        <v>11500000</v>
      </c>
      <c r="CM180" s="159">
        <v>23000000</v>
      </c>
      <c r="CN180" s="159">
        <v>0</v>
      </c>
      <c r="CO180" s="159">
        <v>0</v>
      </c>
      <c r="CP180" s="159">
        <v>0</v>
      </c>
      <c r="CQ180" s="159">
        <v>0</v>
      </c>
      <c r="CR180" s="159">
        <v>0</v>
      </c>
      <c r="CS180" s="159">
        <v>0</v>
      </c>
      <c r="CT180" s="159">
        <v>0</v>
      </c>
      <c r="CU180" s="159">
        <v>0</v>
      </c>
      <c r="CV180" s="159">
        <v>0</v>
      </c>
      <c r="CW180" s="159">
        <v>0</v>
      </c>
      <c r="CX180" s="159">
        <v>0</v>
      </c>
      <c r="CY180" s="159" t="s">
        <v>931</v>
      </c>
      <c r="CZ180" s="159">
        <v>0</v>
      </c>
      <c r="DA180" s="159">
        <v>0</v>
      </c>
      <c r="DB180" s="159">
        <v>958000</v>
      </c>
      <c r="DC180" s="159">
        <v>0</v>
      </c>
      <c r="DD180" s="159">
        <v>0</v>
      </c>
      <c r="DE180" s="159">
        <v>0</v>
      </c>
      <c r="DF180" s="159">
        <v>0</v>
      </c>
      <c r="DG180" s="159">
        <v>0</v>
      </c>
      <c r="DH180" s="159">
        <v>0</v>
      </c>
      <c r="DI180" s="159">
        <v>0</v>
      </c>
      <c r="DJ180" s="159">
        <v>958000</v>
      </c>
      <c r="DK180" s="159">
        <v>0</v>
      </c>
      <c r="DL180" s="159">
        <v>0</v>
      </c>
      <c r="DM180" s="159">
        <v>0</v>
      </c>
      <c r="DN180" s="159">
        <v>0</v>
      </c>
      <c r="DO180" s="159">
        <v>958000</v>
      </c>
      <c r="DP180" s="159">
        <v>10542000</v>
      </c>
      <c r="DQ180" s="159">
        <v>0</v>
      </c>
      <c r="DR180" s="159">
        <v>0</v>
      </c>
      <c r="DS180" s="159">
        <v>0</v>
      </c>
      <c r="DT180" s="159">
        <v>0</v>
      </c>
      <c r="DU180" s="159">
        <v>0</v>
      </c>
      <c r="DV180" s="159">
        <v>0</v>
      </c>
      <c r="DW180" s="159">
        <v>0</v>
      </c>
      <c r="DX180" s="159">
        <v>10542000</v>
      </c>
      <c r="DY180" s="159">
        <v>0</v>
      </c>
      <c r="DZ180" s="159">
        <v>0</v>
      </c>
      <c r="EA180" s="159">
        <v>0</v>
      </c>
      <c r="EB180" s="159">
        <v>0</v>
      </c>
      <c r="EC180" s="159">
        <v>10542000</v>
      </c>
      <c r="ED180" s="159">
        <v>11500000</v>
      </c>
      <c r="EE180" s="159">
        <v>0</v>
      </c>
      <c r="EF180" s="159">
        <v>0</v>
      </c>
      <c r="EG180" s="159">
        <v>0</v>
      </c>
      <c r="EH180" s="159">
        <v>0</v>
      </c>
      <c r="EI180" s="159">
        <v>0</v>
      </c>
      <c r="EJ180" s="159">
        <v>0</v>
      </c>
      <c r="EK180" s="159">
        <v>0</v>
      </c>
      <c r="EL180" s="159">
        <v>11500000</v>
      </c>
      <c r="EM180" s="159">
        <v>0</v>
      </c>
      <c r="EN180" s="159">
        <v>0</v>
      </c>
      <c r="EO180" s="159">
        <v>0</v>
      </c>
      <c r="EP180" s="159">
        <v>0</v>
      </c>
      <c r="EQ180" s="159">
        <v>11500000</v>
      </c>
      <c r="ER180" s="159">
        <v>23000000</v>
      </c>
      <c r="ES180" s="159">
        <v>0</v>
      </c>
      <c r="ET180" s="159">
        <v>0</v>
      </c>
      <c r="EU180" s="159">
        <v>0</v>
      </c>
      <c r="EV180" s="159">
        <v>0</v>
      </c>
      <c r="EW180" s="159">
        <v>0</v>
      </c>
      <c r="EX180" s="159">
        <v>0</v>
      </c>
      <c r="EY180" s="159">
        <v>0</v>
      </c>
      <c r="EZ180" s="159">
        <v>0</v>
      </c>
      <c r="FA180" s="159">
        <v>0</v>
      </c>
      <c r="FB180" s="159">
        <v>0</v>
      </c>
      <c r="FC180" s="159">
        <v>0</v>
      </c>
      <c r="FD180" s="159">
        <v>0</v>
      </c>
      <c r="FE180" s="159">
        <v>0</v>
      </c>
      <c r="FF180" s="159">
        <v>0</v>
      </c>
      <c r="FG180" s="159">
        <v>958000</v>
      </c>
      <c r="FH180" s="159">
        <v>0</v>
      </c>
      <c r="FI180" s="159">
        <v>0</v>
      </c>
      <c r="FJ180" s="159">
        <v>0</v>
      </c>
      <c r="FK180" s="159">
        <v>0</v>
      </c>
      <c r="FL180" s="159">
        <v>0</v>
      </c>
      <c r="FM180" s="159">
        <v>0</v>
      </c>
      <c r="FN180" s="159">
        <v>0</v>
      </c>
      <c r="FO180" s="159">
        <v>958000</v>
      </c>
      <c r="FP180" s="159">
        <v>0</v>
      </c>
      <c r="FQ180" s="159">
        <v>0</v>
      </c>
      <c r="FR180" s="159">
        <v>0</v>
      </c>
      <c r="FS180" s="159">
        <v>0</v>
      </c>
      <c r="FT180" s="159">
        <v>958000</v>
      </c>
      <c r="FU180" s="159">
        <v>10542000</v>
      </c>
      <c r="FV180" s="159">
        <v>0</v>
      </c>
      <c r="FW180" s="159">
        <v>0</v>
      </c>
      <c r="FX180" s="159">
        <v>0</v>
      </c>
      <c r="FY180" s="159">
        <v>0</v>
      </c>
      <c r="FZ180" s="159">
        <v>0</v>
      </c>
      <c r="GA180" s="159">
        <v>0</v>
      </c>
      <c r="GB180" s="159">
        <v>0</v>
      </c>
      <c r="GC180" s="159">
        <v>10542000</v>
      </c>
      <c r="GD180" s="159">
        <v>0</v>
      </c>
      <c r="GE180" s="159">
        <v>0</v>
      </c>
      <c r="GF180" s="159">
        <v>0</v>
      </c>
      <c r="GG180" s="159">
        <v>0</v>
      </c>
      <c r="GH180" s="159">
        <v>10542000</v>
      </c>
      <c r="GI180" s="159">
        <v>11500000</v>
      </c>
      <c r="GJ180" s="159">
        <v>0</v>
      </c>
      <c r="GK180" s="159">
        <v>0</v>
      </c>
      <c r="GL180" s="159">
        <v>0</v>
      </c>
      <c r="GM180" s="159">
        <v>0</v>
      </c>
      <c r="GN180" s="159">
        <v>0</v>
      </c>
      <c r="GO180" s="159">
        <v>0</v>
      </c>
      <c r="GP180" s="159">
        <v>0</v>
      </c>
      <c r="GQ180" s="159">
        <v>11500000</v>
      </c>
      <c r="GR180" s="159">
        <v>0</v>
      </c>
      <c r="GS180" s="159">
        <v>0</v>
      </c>
      <c r="GT180" s="159">
        <v>0</v>
      </c>
      <c r="GU180" s="159">
        <v>0</v>
      </c>
      <c r="GV180" s="159">
        <v>11500000</v>
      </c>
      <c r="GW180" s="159">
        <v>23000000</v>
      </c>
      <c r="GX180" s="160">
        <v>92000000</v>
      </c>
    </row>
    <row r="181" spans="1:206" ht="43.2">
      <c r="A181" s="156">
        <v>170805600</v>
      </c>
      <c r="B181" s="156" t="s">
        <v>1216</v>
      </c>
      <c r="C181" s="157">
        <v>175</v>
      </c>
      <c r="D181" s="158" t="str">
        <f>_xlfn.XLOOKUP(C181,'[1]Estrategico f'!B:B,'[1]Estrategico f'!U:U,"",0)</f>
        <v>Rutas agroecológicas implementadas</v>
      </c>
      <c r="E181" s="158" t="str">
        <f>_xlfn.XLOOKUP(C181,'[1]Estrategico f'!B:B,'[1]Estrategico f'!V:V,"",0)</f>
        <v>Construcción de rutas y Talleres Teórico huertas circulares, negocios verdes, cosechas de agua, bio-insumos en otras prácticas agroecológicas.</v>
      </c>
      <c r="F181" s="159">
        <v>0</v>
      </c>
      <c r="G181" s="159">
        <v>0</v>
      </c>
      <c r="H181" s="159">
        <v>0</v>
      </c>
      <c r="I181" s="159">
        <v>0</v>
      </c>
      <c r="J181" s="159">
        <v>0</v>
      </c>
      <c r="K181" s="159">
        <v>0</v>
      </c>
      <c r="L181" s="159">
        <v>0</v>
      </c>
      <c r="M181" s="159">
        <v>0</v>
      </c>
      <c r="N181" s="159">
        <v>0</v>
      </c>
      <c r="O181" s="159">
        <v>17500000</v>
      </c>
      <c r="P181" s="159">
        <v>0</v>
      </c>
      <c r="Q181" s="159">
        <v>0</v>
      </c>
      <c r="R181" s="159">
        <v>17500000</v>
      </c>
      <c r="S181" s="159">
        <v>17500000</v>
      </c>
      <c r="T181" s="159">
        <v>0</v>
      </c>
      <c r="U181" s="159">
        <v>0</v>
      </c>
      <c r="V181" s="159">
        <v>0</v>
      </c>
      <c r="W181" s="159">
        <v>0</v>
      </c>
      <c r="X181" s="159">
        <v>0</v>
      </c>
      <c r="Y181" s="159">
        <v>0</v>
      </c>
      <c r="Z181" s="159">
        <v>0</v>
      </c>
      <c r="AA181" s="159">
        <v>0</v>
      </c>
      <c r="AB181" s="159">
        <v>0</v>
      </c>
      <c r="AC181" s="159">
        <v>52500000</v>
      </c>
      <c r="AD181" s="159">
        <v>0</v>
      </c>
      <c r="AE181" s="159">
        <v>0</v>
      </c>
      <c r="AF181" s="159">
        <v>52500000</v>
      </c>
      <c r="AG181" s="159">
        <v>52500000</v>
      </c>
      <c r="AH181" s="159">
        <v>70000000</v>
      </c>
      <c r="AI181" s="159">
        <v>0</v>
      </c>
      <c r="AJ181" s="159">
        <v>0</v>
      </c>
      <c r="AK181" s="159">
        <v>0</v>
      </c>
      <c r="AL181" s="159">
        <v>0</v>
      </c>
      <c r="AM181" s="159">
        <v>0</v>
      </c>
      <c r="AN181" s="159">
        <v>0</v>
      </c>
      <c r="AO181" s="159">
        <v>0</v>
      </c>
      <c r="AP181" s="159">
        <v>0</v>
      </c>
      <c r="AQ181" s="159">
        <v>0</v>
      </c>
      <c r="AR181" s="159">
        <v>0</v>
      </c>
      <c r="AS181" s="159">
        <v>0</v>
      </c>
      <c r="AT181" s="159">
        <v>0</v>
      </c>
      <c r="AU181" s="159">
        <v>0</v>
      </c>
      <c r="AV181" s="159">
        <v>0</v>
      </c>
      <c r="AW181" s="159">
        <v>3750000</v>
      </c>
      <c r="AX181" s="159">
        <v>0</v>
      </c>
      <c r="AY181" s="159">
        <v>0</v>
      </c>
      <c r="AZ181" s="159">
        <v>0</v>
      </c>
      <c r="BA181" s="159">
        <v>0</v>
      </c>
      <c r="BB181" s="159">
        <v>0</v>
      </c>
      <c r="BC181" s="159">
        <v>0</v>
      </c>
      <c r="BD181" s="159">
        <v>0</v>
      </c>
      <c r="BE181" s="159">
        <v>3750000</v>
      </c>
      <c r="BF181" s="159">
        <v>8750000</v>
      </c>
      <c r="BG181" s="159">
        <v>0</v>
      </c>
      <c r="BH181" s="159">
        <v>0</v>
      </c>
      <c r="BI181" s="159">
        <v>8750000</v>
      </c>
      <c r="BJ181" s="159">
        <v>12500000</v>
      </c>
      <c r="BK181" s="159">
        <v>11250000</v>
      </c>
      <c r="BL181" s="159">
        <v>0</v>
      </c>
      <c r="BM181" s="159">
        <v>0</v>
      </c>
      <c r="BN181" s="159">
        <v>0</v>
      </c>
      <c r="BO181" s="159">
        <v>0</v>
      </c>
      <c r="BP181" s="159">
        <v>0</v>
      </c>
      <c r="BQ181" s="159">
        <v>0</v>
      </c>
      <c r="BR181" s="159">
        <v>0</v>
      </c>
      <c r="BS181" s="159">
        <v>11250000</v>
      </c>
      <c r="BT181" s="159">
        <v>26250000</v>
      </c>
      <c r="BU181" s="159">
        <v>0</v>
      </c>
      <c r="BV181" s="159">
        <v>0</v>
      </c>
      <c r="BW181" s="159">
        <v>26250000</v>
      </c>
      <c r="BX181" s="159">
        <v>37500000</v>
      </c>
      <c r="BY181" s="159">
        <v>15000000</v>
      </c>
      <c r="BZ181" s="159">
        <v>0</v>
      </c>
      <c r="CA181" s="159">
        <v>0</v>
      </c>
      <c r="CB181" s="159">
        <v>0</v>
      </c>
      <c r="CC181" s="159">
        <v>0</v>
      </c>
      <c r="CD181" s="159">
        <v>0</v>
      </c>
      <c r="CE181" s="159">
        <v>0</v>
      </c>
      <c r="CF181" s="159">
        <v>0</v>
      </c>
      <c r="CG181" s="159">
        <v>15000000</v>
      </c>
      <c r="CH181" s="159">
        <v>35000000</v>
      </c>
      <c r="CI181" s="159">
        <v>0</v>
      </c>
      <c r="CJ181" s="159">
        <v>0</v>
      </c>
      <c r="CK181" s="159">
        <v>35000000</v>
      </c>
      <c r="CL181" s="159">
        <v>50000000</v>
      </c>
      <c r="CM181" s="159">
        <v>100000000</v>
      </c>
      <c r="CN181" s="159">
        <v>0</v>
      </c>
      <c r="CO181" s="159">
        <v>0</v>
      </c>
      <c r="CP181" s="159">
        <v>0</v>
      </c>
      <c r="CQ181" s="159">
        <v>0</v>
      </c>
      <c r="CR181" s="159">
        <v>0</v>
      </c>
      <c r="CS181" s="159">
        <v>0</v>
      </c>
      <c r="CT181" s="159">
        <v>0</v>
      </c>
      <c r="CU181" s="159">
        <v>0</v>
      </c>
      <c r="CV181" s="159">
        <v>0</v>
      </c>
      <c r="CW181" s="159">
        <v>0</v>
      </c>
      <c r="CX181" s="159">
        <v>0</v>
      </c>
      <c r="CY181" s="159" t="s">
        <v>931</v>
      </c>
      <c r="CZ181" s="159">
        <v>0</v>
      </c>
      <c r="DA181" s="159">
        <v>0</v>
      </c>
      <c r="DB181" s="159">
        <v>2500000</v>
      </c>
      <c r="DC181" s="159">
        <v>0</v>
      </c>
      <c r="DD181" s="159">
        <v>0</v>
      </c>
      <c r="DE181" s="159">
        <v>0</v>
      </c>
      <c r="DF181" s="159">
        <v>0</v>
      </c>
      <c r="DG181" s="159">
        <v>0</v>
      </c>
      <c r="DH181" s="159">
        <v>0</v>
      </c>
      <c r="DI181" s="159">
        <v>0</v>
      </c>
      <c r="DJ181" s="159">
        <v>2500000</v>
      </c>
      <c r="DK181" s="159">
        <v>5833334</v>
      </c>
      <c r="DL181" s="159">
        <v>0</v>
      </c>
      <c r="DM181" s="159">
        <v>0</v>
      </c>
      <c r="DN181" s="159">
        <v>5833334</v>
      </c>
      <c r="DO181" s="159">
        <v>8333334</v>
      </c>
      <c r="DP181" s="159">
        <v>7500000</v>
      </c>
      <c r="DQ181" s="159">
        <v>0</v>
      </c>
      <c r="DR181" s="159">
        <v>0</v>
      </c>
      <c r="DS181" s="159">
        <v>0</v>
      </c>
      <c r="DT181" s="159">
        <v>0</v>
      </c>
      <c r="DU181" s="159">
        <v>0</v>
      </c>
      <c r="DV181" s="159">
        <v>0</v>
      </c>
      <c r="DW181" s="159">
        <v>0</v>
      </c>
      <c r="DX181" s="159">
        <v>7500000</v>
      </c>
      <c r="DY181" s="159">
        <v>17500000</v>
      </c>
      <c r="DZ181" s="159">
        <v>0</v>
      </c>
      <c r="EA181" s="159">
        <v>0</v>
      </c>
      <c r="EB181" s="159">
        <v>17500000</v>
      </c>
      <c r="EC181" s="159">
        <v>25000000</v>
      </c>
      <c r="ED181" s="159">
        <v>20000000</v>
      </c>
      <c r="EE181" s="159">
        <v>0</v>
      </c>
      <c r="EF181" s="159">
        <v>0</v>
      </c>
      <c r="EG181" s="159">
        <v>0</v>
      </c>
      <c r="EH181" s="159">
        <v>0</v>
      </c>
      <c r="EI181" s="159">
        <v>0</v>
      </c>
      <c r="EJ181" s="159">
        <v>0</v>
      </c>
      <c r="EK181" s="159">
        <v>0</v>
      </c>
      <c r="EL181" s="159">
        <v>20000000</v>
      </c>
      <c r="EM181" s="159">
        <v>46666666</v>
      </c>
      <c r="EN181" s="159">
        <v>0</v>
      </c>
      <c r="EO181" s="159">
        <v>0</v>
      </c>
      <c r="EP181" s="159">
        <v>46666666</v>
      </c>
      <c r="EQ181" s="159">
        <v>66666666</v>
      </c>
      <c r="ER181" s="159">
        <v>100000000</v>
      </c>
      <c r="ES181" s="159">
        <v>0</v>
      </c>
      <c r="ET181" s="159">
        <v>0</v>
      </c>
      <c r="EU181" s="159">
        <v>0</v>
      </c>
      <c r="EV181" s="159">
        <v>0</v>
      </c>
      <c r="EW181" s="159">
        <v>0</v>
      </c>
      <c r="EX181" s="159">
        <v>0</v>
      </c>
      <c r="EY181" s="159">
        <v>0</v>
      </c>
      <c r="EZ181" s="159">
        <v>0</v>
      </c>
      <c r="FA181" s="159">
        <v>0</v>
      </c>
      <c r="FB181" s="159">
        <v>0</v>
      </c>
      <c r="FC181" s="159">
        <v>0</v>
      </c>
      <c r="FD181" s="159">
        <v>0</v>
      </c>
      <c r="FE181" s="159">
        <v>0</v>
      </c>
      <c r="FF181" s="159">
        <v>0</v>
      </c>
      <c r="FG181" s="159">
        <v>5625000</v>
      </c>
      <c r="FH181" s="159">
        <v>0</v>
      </c>
      <c r="FI181" s="159">
        <v>0</v>
      </c>
      <c r="FJ181" s="159">
        <v>0</v>
      </c>
      <c r="FK181" s="159">
        <v>0</v>
      </c>
      <c r="FL181" s="159">
        <v>0</v>
      </c>
      <c r="FM181" s="159">
        <v>0</v>
      </c>
      <c r="FN181" s="159">
        <v>0</v>
      </c>
      <c r="FO181" s="159">
        <v>5625000</v>
      </c>
      <c r="FP181" s="159">
        <v>8750000</v>
      </c>
      <c r="FQ181" s="159">
        <v>0</v>
      </c>
      <c r="FR181" s="159">
        <v>0</v>
      </c>
      <c r="FS181" s="159">
        <v>8750000</v>
      </c>
      <c r="FT181" s="159">
        <v>14375000</v>
      </c>
      <c r="FU181" s="159">
        <v>16875000</v>
      </c>
      <c r="FV181" s="159">
        <v>0</v>
      </c>
      <c r="FW181" s="159">
        <v>0</v>
      </c>
      <c r="FX181" s="159">
        <v>0</v>
      </c>
      <c r="FY181" s="159">
        <v>0</v>
      </c>
      <c r="FZ181" s="159">
        <v>0</v>
      </c>
      <c r="GA181" s="159">
        <v>0</v>
      </c>
      <c r="GB181" s="159">
        <v>0</v>
      </c>
      <c r="GC181" s="159">
        <v>16875000</v>
      </c>
      <c r="GD181" s="159">
        <v>26250000</v>
      </c>
      <c r="GE181" s="159">
        <v>0</v>
      </c>
      <c r="GF181" s="159">
        <v>0</v>
      </c>
      <c r="GG181" s="159">
        <v>26250000</v>
      </c>
      <c r="GH181" s="159">
        <v>43125000</v>
      </c>
      <c r="GI181" s="159">
        <v>22500000</v>
      </c>
      <c r="GJ181" s="159">
        <v>0</v>
      </c>
      <c r="GK181" s="159">
        <v>0</v>
      </c>
      <c r="GL181" s="159">
        <v>0</v>
      </c>
      <c r="GM181" s="159">
        <v>0</v>
      </c>
      <c r="GN181" s="159">
        <v>0</v>
      </c>
      <c r="GO181" s="159">
        <v>0</v>
      </c>
      <c r="GP181" s="159">
        <v>0</v>
      </c>
      <c r="GQ181" s="159">
        <v>22500000</v>
      </c>
      <c r="GR181" s="159">
        <v>35000000</v>
      </c>
      <c r="GS181" s="159">
        <v>0</v>
      </c>
      <c r="GT181" s="159">
        <v>0</v>
      </c>
      <c r="GU181" s="159">
        <v>35000000</v>
      </c>
      <c r="GV181" s="159">
        <v>57500000</v>
      </c>
      <c r="GW181" s="159">
        <v>115000000</v>
      </c>
      <c r="GX181" s="160">
        <v>385000000</v>
      </c>
    </row>
    <row r="182" spans="1:206" ht="28.8">
      <c r="A182" s="156">
        <v>170203000</v>
      </c>
      <c r="B182" s="156" t="s">
        <v>1216</v>
      </c>
      <c r="C182" s="157">
        <v>176</v>
      </c>
      <c r="D182" s="158" t="str">
        <f>_xlfn.XLOOKUP(C182,'[1]Estrategico f'!B:B,'[1]Estrategico f'!U:U,"",0)</f>
        <v>Centros de acopio adecuados (Sistema Agroalimentario, plan abrigo)</v>
      </c>
      <c r="E182" s="158" t="str">
        <f>_xlfn.XLOOKUP(C182,'[1]Estrategico f'!B:B,'[1]Estrategico f'!V:V,"",0)</f>
        <v>Implementación del sistema agroalimentario o ciclo corto de comercialización</v>
      </c>
      <c r="F182" s="159">
        <v>0</v>
      </c>
      <c r="G182" s="159">
        <v>0</v>
      </c>
      <c r="H182" s="159">
        <v>0</v>
      </c>
      <c r="I182" s="159">
        <v>0</v>
      </c>
      <c r="J182" s="159">
        <v>0</v>
      </c>
      <c r="K182" s="159">
        <v>0</v>
      </c>
      <c r="L182" s="159">
        <v>0</v>
      </c>
      <c r="M182" s="159">
        <v>0</v>
      </c>
      <c r="N182" s="159">
        <v>0</v>
      </c>
      <c r="O182" s="159">
        <v>40000000</v>
      </c>
      <c r="P182" s="159">
        <v>0</v>
      </c>
      <c r="Q182" s="159">
        <v>0</v>
      </c>
      <c r="R182" s="159">
        <v>40000000</v>
      </c>
      <c r="S182" s="159">
        <v>40000000</v>
      </c>
      <c r="T182" s="159">
        <v>0</v>
      </c>
      <c r="U182" s="159">
        <v>0</v>
      </c>
      <c r="V182" s="159">
        <v>0</v>
      </c>
      <c r="W182" s="159">
        <v>0</v>
      </c>
      <c r="X182" s="159">
        <v>0</v>
      </c>
      <c r="Y182" s="159">
        <v>0</v>
      </c>
      <c r="Z182" s="159">
        <v>0</v>
      </c>
      <c r="AA182" s="159">
        <v>0</v>
      </c>
      <c r="AB182" s="159">
        <v>0</v>
      </c>
      <c r="AC182" s="159">
        <v>160000000</v>
      </c>
      <c r="AD182" s="159">
        <v>0</v>
      </c>
      <c r="AE182" s="159">
        <v>0</v>
      </c>
      <c r="AF182" s="159">
        <v>160000000</v>
      </c>
      <c r="AG182" s="159">
        <v>160000000</v>
      </c>
      <c r="AH182" s="159">
        <v>200000000</v>
      </c>
      <c r="AI182" s="159">
        <v>0</v>
      </c>
      <c r="AJ182" s="159">
        <v>0</v>
      </c>
      <c r="AK182" s="159">
        <v>0</v>
      </c>
      <c r="AL182" s="159">
        <v>0</v>
      </c>
      <c r="AM182" s="159">
        <v>0</v>
      </c>
      <c r="AN182" s="159">
        <v>0</v>
      </c>
      <c r="AO182" s="159">
        <v>0</v>
      </c>
      <c r="AP182" s="159">
        <v>0</v>
      </c>
      <c r="AQ182" s="159">
        <v>0</v>
      </c>
      <c r="AR182" s="159">
        <v>0</v>
      </c>
      <c r="AS182" s="159">
        <v>0</v>
      </c>
      <c r="AT182" s="159">
        <v>0</v>
      </c>
      <c r="AU182" s="159">
        <v>0</v>
      </c>
      <c r="AV182" s="159">
        <v>0</v>
      </c>
      <c r="AW182" s="159">
        <v>0</v>
      </c>
      <c r="AX182" s="159">
        <v>0</v>
      </c>
      <c r="AY182" s="159">
        <v>0</v>
      </c>
      <c r="AZ182" s="159">
        <v>0</v>
      </c>
      <c r="BA182" s="159">
        <v>0</v>
      </c>
      <c r="BB182" s="159">
        <v>0</v>
      </c>
      <c r="BC182" s="159">
        <v>0</v>
      </c>
      <c r="BD182" s="159">
        <v>0</v>
      </c>
      <c r="BE182" s="159">
        <v>0</v>
      </c>
      <c r="BF182" s="159">
        <v>20000000</v>
      </c>
      <c r="BG182" s="159">
        <v>0</v>
      </c>
      <c r="BH182" s="159">
        <v>0</v>
      </c>
      <c r="BI182" s="159">
        <v>20000000</v>
      </c>
      <c r="BJ182" s="159">
        <v>20000000</v>
      </c>
      <c r="BK182" s="159">
        <v>0</v>
      </c>
      <c r="BL182" s="159">
        <v>0</v>
      </c>
      <c r="BM182" s="159">
        <v>0</v>
      </c>
      <c r="BN182" s="159">
        <v>0</v>
      </c>
      <c r="BO182" s="159">
        <v>0</v>
      </c>
      <c r="BP182" s="159">
        <v>0</v>
      </c>
      <c r="BQ182" s="159">
        <v>0</v>
      </c>
      <c r="BR182" s="159">
        <v>0</v>
      </c>
      <c r="BS182" s="159">
        <v>0</v>
      </c>
      <c r="BT182" s="159">
        <v>60000000</v>
      </c>
      <c r="BU182" s="159">
        <v>0</v>
      </c>
      <c r="BV182" s="159">
        <v>0</v>
      </c>
      <c r="BW182" s="159">
        <v>60000000</v>
      </c>
      <c r="BX182" s="159">
        <v>60000000</v>
      </c>
      <c r="BY182" s="159">
        <v>0</v>
      </c>
      <c r="BZ182" s="159">
        <v>0</v>
      </c>
      <c r="CA182" s="159">
        <v>0</v>
      </c>
      <c r="CB182" s="159">
        <v>0</v>
      </c>
      <c r="CC182" s="159">
        <v>0</v>
      </c>
      <c r="CD182" s="159">
        <v>0</v>
      </c>
      <c r="CE182" s="159">
        <v>0</v>
      </c>
      <c r="CF182" s="159">
        <v>0</v>
      </c>
      <c r="CG182" s="159">
        <v>0</v>
      </c>
      <c r="CH182" s="159">
        <v>120000000</v>
      </c>
      <c r="CI182" s="159">
        <v>0</v>
      </c>
      <c r="CJ182" s="159">
        <v>0</v>
      </c>
      <c r="CK182" s="159">
        <v>120000000</v>
      </c>
      <c r="CL182" s="159">
        <v>120000000</v>
      </c>
      <c r="CM182" s="159">
        <v>200000000</v>
      </c>
      <c r="CN182" s="159">
        <v>0</v>
      </c>
      <c r="CO182" s="159">
        <v>0</v>
      </c>
      <c r="CP182" s="159">
        <v>0</v>
      </c>
      <c r="CQ182" s="159">
        <v>0</v>
      </c>
      <c r="CR182" s="159">
        <v>0</v>
      </c>
      <c r="CS182" s="159">
        <v>0</v>
      </c>
      <c r="CT182" s="159">
        <v>0</v>
      </c>
      <c r="CU182" s="159">
        <v>0</v>
      </c>
      <c r="CV182" s="159">
        <v>0</v>
      </c>
      <c r="CW182" s="159">
        <v>0</v>
      </c>
      <c r="CX182" s="159">
        <v>0</v>
      </c>
      <c r="CY182" s="159" t="s">
        <v>931</v>
      </c>
      <c r="CZ182" s="159">
        <v>0</v>
      </c>
      <c r="DA182" s="159">
        <v>0</v>
      </c>
      <c r="DB182" s="159">
        <v>0</v>
      </c>
      <c r="DC182" s="159">
        <v>0</v>
      </c>
      <c r="DD182" s="159">
        <v>0</v>
      </c>
      <c r="DE182" s="159">
        <v>0</v>
      </c>
      <c r="DF182" s="159">
        <v>0</v>
      </c>
      <c r="DG182" s="159">
        <v>0</v>
      </c>
      <c r="DH182" s="159">
        <v>0</v>
      </c>
      <c r="DI182" s="159">
        <v>0</v>
      </c>
      <c r="DJ182" s="159">
        <v>0</v>
      </c>
      <c r="DK182" s="159">
        <v>10000000</v>
      </c>
      <c r="DL182" s="159">
        <v>0</v>
      </c>
      <c r="DM182" s="159">
        <v>0</v>
      </c>
      <c r="DN182" s="159">
        <v>10000000</v>
      </c>
      <c r="DO182" s="159">
        <v>10000000</v>
      </c>
      <c r="DP182" s="159">
        <v>0</v>
      </c>
      <c r="DQ182" s="159">
        <v>0</v>
      </c>
      <c r="DR182" s="159">
        <v>0</v>
      </c>
      <c r="DS182" s="159">
        <v>0</v>
      </c>
      <c r="DT182" s="159">
        <v>0</v>
      </c>
      <c r="DU182" s="159">
        <v>0</v>
      </c>
      <c r="DV182" s="159">
        <v>0</v>
      </c>
      <c r="DW182" s="159">
        <v>0</v>
      </c>
      <c r="DX182" s="159">
        <v>0</v>
      </c>
      <c r="DY182" s="159">
        <v>100000000</v>
      </c>
      <c r="DZ182" s="159">
        <v>0</v>
      </c>
      <c r="EA182" s="159">
        <v>0</v>
      </c>
      <c r="EB182" s="159">
        <v>100000000</v>
      </c>
      <c r="EC182" s="159">
        <v>100000000</v>
      </c>
      <c r="ED182" s="159">
        <v>0</v>
      </c>
      <c r="EE182" s="159">
        <v>0</v>
      </c>
      <c r="EF182" s="159">
        <v>0</v>
      </c>
      <c r="EG182" s="159">
        <v>0</v>
      </c>
      <c r="EH182" s="159">
        <v>0</v>
      </c>
      <c r="EI182" s="159">
        <v>0</v>
      </c>
      <c r="EJ182" s="159">
        <v>0</v>
      </c>
      <c r="EK182" s="159">
        <v>0</v>
      </c>
      <c r="EL182" s="159">
        <v>0</v>
      </c>
      <c r="EM182" s="159">
        <v>90000000</v>
      </c>
      <c r="EN182" s="159">
        <v>0</v>
      </c>
      <c r="EO182" s="159">
        <v>0</v>
      </c>
      <c r="EP182" s="159">
        <v>90000000</v>
      </c>
      <c r="EQ182" s="159">
        <v>90000000</v>
      </c>
      <c r="ER182" s="159">
        <v>200000000</v>
      </c>
      <c r="ES182" s="159">
        <v>0</v>
      </c>
      <c r="ET182" s="159">
        <v>0</v>
      </c>
      <c r="EU182" s="159">
        <v>0</v>
      </c>
      <c r="EV182" s="159">
        <v>0</v>
      </c>
      <c r="EW182" s="159">
        <v>0</v>
      </c>
      <c r="EX182" s="159">
        <v>0</v>
      </c>
      <c r="EY182" s="159">
        <v>0</v>
      </c>
      <c r="EZ182" s="159">
        <v>0</v>
      </c>
      <c r="FA182" s="159">
        <v>0</v>
      </c>
      <c r="FB182" s="159">
        <v>0</v>
      </c>
      <c r="FC182" s="159">
        <v>0</v>
      </c>
      <c r="FD182" s="159">
        <v>0</v>
      </c>
      <c r="FE182" s="159">
        <v>0</v>
      </c>
      <c r="FF182" s="159">
        <v>0</v>
      </c>
      <c r="FG182" s="159">
        <v>0</v>
      </c>
      <c r="FH182" s="159">
        <v>0</v>
      </c>
      <c r="FI182" s="159">
        <v>0</v>
      </c>
      <c r="FJ182" s="159">
        <v>0</v>
      </c>
      <c r="FK182" s="159">
        <v>0</v>
      </c>
      <c r="FL182" s="159">
        <v>0</v>
      </c>
      <c r="FM182" s="159">
        <v>0</v>
      </c>
      <c r="FN182" s="159">
        <v>0</v>
      </c>
      <c r="FO182" s="159">
        <v>0</v>
      </c>
      <c r="FP182" s="159">
        <v>20000000</v>
      </c>
      <c r="FQ182" s="159">
        <v>0</v>
      </c>
      <c r="FR182" s="159">
        <v>0</v>
      </c>
      <c r="FS182" s="159">
        <v>20000000</v>
      </c>
      <c r="FT182" s="159">
        <v>20000000</v>
      </c>
      <c r="FU182" s="159">
        <v>0</v>
      </c>
      <c r="FV182" s="159">
        <v>0</v>
      </c>
      <c r="FW182" s="159">
        <v>0</v>
      </c>
      <c r="FX182" s="159">
        <v>0</v>
      </c>
      <c r="FY182" s="159">
        <v>0</v>
      </c>
      <c r="FZ182" s="159">
        <v>0</v>
      </c>
      <c r="GA182" s="159">
        <v>0</v>
      </c>
      <c r="GB182" s="159">
        <v>0</v>
      </c>
      <c r="GC182" s="159">
        <v>0</v>
      </c>
      <c r="GD182" s="159">
        <v>100000000</v>
      </c>
      <c r="GE182" s="159">
        <v>0</v>
      </c>
      <c r="GF182" s="159">
        <v>0</v>
      </c>
      <c r="GG182" s="159">
        <v>100000000</v>
      </c>
      <c r="GH182" s="159">
        <v>100000000</v>
      </c>
      <c r="GI182" s="159">
        <v>0</v>
      </c>
      <c r="GJ182" s="159">
        <v>0</v>
      </c>
      <c r="GK182" s="159">
        <v>0</v>
      </c>
      <c r="GL182" s="159">
        <v>0</v>
      </c>
      <c r="GM182" s="159">
        <v>0</v>
      </c>
      <c r="GN182" s="159">
        <v>0</v>
      </c>
      <c r="GO182" s="159">
        <v>0</v>
      </c>
      <c r="GP182" s="159">
        <v>0</v>
      </c>
      <c r="GQ182" s="159">
        <v>0</v>
      </c>
      <c r="GR182" s="159">
        <v>80000000</v>
      </c>
      <c r="GS182" s="159">
        <v>0</v>
      </c>
      <c r="GT182" s="159">
        <v>0</v>
      </c>
      <c r="GU182" s="159">
        <v>80000000</v>
      </c>
      <c r="GV182" s="159">
        <v>80000000</v>
      </c>
      <c r="GW182" s="159">
        <v>200000000</v>
      </c>
      <c r="GX182" s="160">
        <v>800000000</v>
      </c>
    </row>
    <row r="183" spans="1:206" ht="28.8">
      <c r="A183" s="156">
        <v>459903200</v>
      </c>
      <c r="B183" s="156" t="s">
        <v>1216</v>
      </c>
      <c r="C183" s="157">
        <v>177</v>
      </c>
      <c r="D183" s="158" t="str">
        <f>_xlfn.XLOOKUP(C183,'[1]Estrategico f'!B:B,'[1]Estrategico f'!U:U,"",0)</f>
        <v>Documento de política elaborado (Implementacion Agricultura Campesina Familiar y Comunitaria)</v>
      </c>
      <c r="E183" s="158" t="str">
        <f>_xlfn.XLOOKUP(C183,'[1]Estrategico f'!B:B,'[1]Estrategico f'!V:V,"",0)</f>
        <v>Implementación de la política a través de ordenanza departamental</v>
      </c>
      <c r="F183" s="159">
        <v>3500000</v>
      </c>
      <c r="G183" s="159">
        <v>0</v>
      </c>
      <c r="H183" s="159">
        <v>0</v>
      </c>
      <c r="I183" s="159">
        <v>0</v>
      </c>
      <c r="J183" s="159">
        <v>0</v>
      </c>
      <c r="K183" s="159">
        <v>0</v>
      </c>
      <c r="L183" s="159">
        <v>0</v>
      </c>
      <c r="M183" s="159">
        <v>0</v>
      </c>
      <c r="N183" s="159">
        <v>3500000</v>
      </c>
      <c r="O183" s="159">
        <v>0</v>
      </c>
      <c r="P183" s="159">
        <v>0</v>
      </c>
      <c r="Q183" s="159">
        <v>0</v>
      </c>
      <c r="R183" s="159">
        <v>0</v>
      </c>
      <c r="S183" s="159">
        <v>3500000</v>
      </c>
      <c r="T183" s="159">
        <v>31500000</v>
      </c>
      <c r="U183" s="159">
        <v>0</v>
      </c>
      <c r="V183" s="159">
        <v>0</v>
      </c>
      <c r="W183" s="159">
        <v>0</v>
      </c>
      <c r="X183" s="159">
        <v>0</v>
      </c>
      <c r="Y183" s="159">
        <v>0</v>
      </c>
      <c r="Z183" s="159">
        <v>0</v>
      </c>
      <c r="AA183" s="159">
        <v>0</v>
      </c>
      <c r="AB183" s="159">
        <v>31500000</v>
      </c>
      <c r="AC183" s="159">
        <v>0</v>
      </c>
      <c r="AD183" s="159">
        <v>0</v>
      </c>
      <c r="AE183" s="159">
        <v>0</v>
      </c>
      <c r="AF183" s="159">
        <v>0</v>
      </c>
      <c r="AG183" s="159">
        <v>31500000</v>
      </c>
      <c r="AH183" s="159">
        <v>35000000</v>
      </c>
      <c r="AI183" s="159">
        <v>0</v>
      </c>
      <c r="AJ183" s="159">
        <v>0</v>
      </c>
      <c r="AK183" s="159">
        <v>0</v>
      </c>
      <c r="AL183" s="159">
        <v>0</v>
      </c>
      <c r="AM183" s="159">
        <v>0</v>
      </c>
      <c r="AN183" s="159">
        <v>0</v>
      </c>
      <c r="AO183" s="159">
        <v>0</v>
      </c>
      <c r="AP183" s="159">
        <v>0</v>
      </c>
      <c r="AQ183" s="159">
        <v>0</v>
      </c>
      <c r="AR183" s="159">
        <v>0</v>
      </c>
      <c r="AS183" s="159">
        <v>0</v>
      </c>
      <c r="AT183" s="159">
        <v>0</v>
      </c>
      <c r="AU183" s="159">
        <v>0</v>
      </c>
      <c r="AV183" s="159">
        <v>0</v>
      </c>
      <c r="AW183" s="159">
        <v>22400000</v>
      </c>
      <c r="AX183" s="159">
        <v>0</v>
      </c>
      <c r="AY183" s="159">
        <v>0</v>
      </c>
      <c r="AZ183" s="159">
        <v>0</v>
      </c>
      <c r="BA183" s="159">
        <v>0</v>
      </c>
      <c r="BB183" s="159">
        <v>0</v>
      </c>
      <c r="BC183" s="159">
        <v>0</v>
      </c>
      <c r="BD183" s="159">
        <v>0</v>
      </c>
      <c r="BE183" s="159">
        <v>22400000</v>
      </c>
      <c r="BF183" s="159">
        <v>0</v>
      </c>
      <c r="BG183" s="159">
        <v>0</v>
      </c>
      <c r="BH183" s="159">
        <v>0</v>
      </c>
      <c r="BI183" s="159">
        <v>0</v>
      </c>
      <c r="BJ183" s="159">
        <v>22400000</v>
      </c>
      <c r="BK183" s="159">
        <v>22400000</v>
      </c>
      <c r="BL183" s="159">
        <v>0</v>
      </c>
      <c r="BM183" s="159">
        <v>0</v>
      </c>
      <c r="BN183" s="159">
        <v>0</v>
      </c>
      <c r="BO183" s="159">
        <v>0</v>
      </c>
      <c r="BP183" s="159">
        <v>0</v>
      </c>
      <c r="BQ183" s="159">
        <v>0</v>
      </c>
      <c r="BR183" s="159">
        <v>0</v>
      </c>
      <c r="BS183" s="159">
        <v>22400000</v>
      </c>
      <c r="BT183" s="159">
        <v>0</v>
      </c>
      <c r="BU183" s="159">
        <v>0</v>
      </c>
      <c r="BV183" s="159">
        <v>0</v>
      </c>
      <c r="BW183" s="159">
        <v>0</v>
      </c>
      <c r="BX183" s="159">
        <v>22400000</v>
      </c>
      <c r="BY183" s="159">
        <v>11200000</v>
      </c>
      <c r="BZ183" s="159">
        <v>0</v>
      </c>
      <c r="CA183" s="159">
        <v>0</v>
      </c>
      <c r="CB183" s="159">
        <v>0</v>
      </c>
      <c r="CC183" s="159">
        <v>0</v>
      </c>
      <c r="CD183" s="159">
        <v>0</v>
      </c>
      <c r="CE183" s="159">
        <v>0</v>
      </c>
      <c r="CF183" s="159">
        <v>0</v>
      </c>
      <c r="CG183" s="159">
        <v>11200000</v>
      </c>
      <c r="CH183" s="159">
        <v>0</v>
      </c>
      <c r="CI183" s="159">
        <v>0</v>
      </c>
      <c r="CJ183" s="159">
        <v>0</v>
      </c>
      <c r="CK183" s="159">
        <v>0</v>
      </c>
      <c r="CL183" s="159">
        <v>11200000</v>
      </c>
      <c r="CM183" s="159">
        <v>56000000</v>
      </c>
      <c r="CN183" s="159">
        <v>0</v>
      </c>
      <c r="CO183" s="159">
        <v>0</v>
      </c>
      <c r="CP183" s="159">
        <v>0</v>
      </c>
      <c r="CQ183" s="159">
        <v>0</v>
      </c>
      <c r="CR183" s="159">
        <v>0</v>
      </c>
      <c r="CS183" s="159">
        <v>0</v>
      </c>
      <c r="CT183" s="159">
        <v>0</v>
      </c>
      <c r="CU183" s="159">
        <v>0</v>
      </c>
      <c r="CV183" s="159">
        <v>0</v>
      </c>
      <c r="CW183" s="159">
        <v>0</v>
      </c>
      <c r="CX183" s="159">
        <v>0</v>
      </c>
      <c r="CY183" s="159" t="s">
        <v>931</v>
      </c>
      <c r="CZ183" s="159">
        <v>0</v>
      </c>
      <c r="DA183" s="159">
        <v>0</v>
      </c>
      <c r="DB183" s="159">
        <v>23200000</v>
      </c>
      <c r="DC183" s="159">
        <v>0</v>
      </c>
      <c r="DD183" s="159">
        <v>0</v>
      </c>
      <c r="DE183" s="159">
        <v>0</v>
      </c>
      <c r="DF183" s="159">
        <v>0</v>
      </c>
      <c r="DG183" s="159">
        <v>0</v>
      </c>
      <c r="DH183" s="159">
        <v>0</v>
      </c>
      <c r="DI183" s="159">
        <v>0</v>
      </c>
      <c r="DJ183" s="159">
        <v>23200000</v>
      </c>
      <c r="DK183" s="159">
        <v>0</v>
      </c>
      <c r="DL183" s="159">
        <v>0</v>
      </c>
      <c r="DM183" s="159">
        <v>0</v>
      </c>
      <c r="DN183" s="159">
        <v>0</v>
      </c>
      <c r="DO183" s="159">
        <v>23200000</v>
      </c>
      <c r="DP183" s="159">
        <v>23200000</v>
      </c>
      <c r="DQ183" s="159">
        <v>0</v>
      </c>
      <c r="DR183" s="159">
        <v>0</v>
      </c>
      <c r="DS183" s="159">
        <v>0</v>
      </c>
      <c r="DT183" s="159">
        <v>0</v>
      </c>
      <c r="DU183" s="159">
        <v>0</v>
      </c>
      <c r="DV183" s="159">
        <v>0</v>
      </c>
      <c r="DW183" s="159">
        <v>0</v>
      </c>
      <c r="DX183" s="159">
        <v>23200000</v>
      </c>
      <c r="DY183" s="159">
        <v>0</v>
      </c>
      <c r="DZ183" s="159">
        <v>0</v>
      </c>
      <c r="EA183" s="159">
        <v>0</v>
      </c>
      <c r="EB183" s="159">
        <v>0</v>
      </c>
      <c r="EC183" s="159">
        <v>23200000</v>
      </c>
      <c r="ED183" s="159">
        <v>11600000</v>
      </c>
      <c r="EE183" s="159">
        <v>0</v>
      </c>
      <c r="EF183" s="159">
        <v>0</v>
      </c>
      <c r="EG183" s="159">
        <v>0</v>
      </c>
      <c r="EH183" s="159">
        <v>0</v>
      </c>
      <c r="EI183" s="159">
        <v>0</v>
      </c>
      <c r="EJ183" s="159">
        <v>0</v>
      </c>
      <c r="EK183" s="159">
        <v>0</v>
      </c>
      <c r="EL183" s="159">
        <v>11600000</v>
      </c>
      <c r="EM183" s="159">
        <v>0</v>
      </c>
      <c r="EN183" s="159">
        <v>0</v>
      </c>
      <c r="EO183" s="159">
        <v>0</v>
      </c>
      <c r="EP183" s="159">
        <v>0</v>
      </c>
      <c r="EQ183" s="159">
        <v>11600000</v>
      </c>
      <c r="ER183" s="159">
        <v>58000000</v>
      </c>
      <c r="ES183" s="159">
        <v>0</v>
      </c>
      <c r="ET183" s="159">
        <v>0</v>
      </c>
      <c r="EU183" s="159">
        <v>0</v>
      </c>
      <c r="EV183" s="159">
        <v>0</v>
      </c>
      <c r="EW183" s="159">
        <v>0</v>
      </c>
      <c r="EX183" s="159">
        <v>0</v>
      </c>
      <c r="EY183" s="159">
        <v>0</v>
      </c>
      <c r="EZ183" s="159">
        <v>0</v>
      </c>
      <c r="FA183" s="159">
        <v>0</v>
      </c>
      <c r="FB183" s="159">
        <v>0</v>
      </c>
      <c r="FC183" s="159">
        <v>0</v>
      </c>
      <c r="FD183" s="159">
        <v>0</v>
      </c>
      <c r="FE183" s="159">
        <v>0</v>
      </c>
      <c r="FF183" s="159">
        <v>0</v>
      </c>
      <c r="FG183" s="159">
        <v>24800000</v>
      </c>
      <c r="FH183" s="159">
        <v>0</v>
      </c>
      <c r="FI183" s="159">
        <v>0</v>
      </c>
      <c r="FJ183" s="159">
        <v>0</v>
      </c>
      <c r="FK183" s="159">
        <v>0</v>
      </c>
      <c r="FL183" s="159">
        <v>0</v>
      </c>
      <c r="FM183" s="159">
        <v>0</v>
      </c>
      <c r="FN183" s="159">
        <v>0</v>
      </c>
      <c r="FO183" s="159">
        <v>24800000</v>
      </c>
      <c r="FP183" s="159">
        <v>0</v>
      </c>
      <c r="FQ183" s="159">
        <v>0</v>
      </c>
      <c r="FR183" s="159">
        <v>0</v>
      </c>
      <c r="FS183" s="159">
        <v>0</v>
      </c>
      <c r="FT183" s="159">
        <v>24800000</v>
      </c>
      <c r="FU183" s="159">
        <v>24800000</v>
      </c>
      <c r="FV183" s="159">
        <v>0</v>
      </c>
      <c r="FW183" s="159">
        <v>0</v>
      </c>
      <c r="FX183" s="159">
        <v>0</v>
      </c>
      <c r="FY183" s="159">
        <v>0</v>
      </c>
      <c r="FZ183" s="159">
        <v>0</v>
      </c>
      <c r="GA183" s="159">
        <v>0</v>
      </c>
      <c r="GB183" s="159">
        <v>0</v>
      </c>
      <c r="GC183" s="159">
        <v>24800000</v>
      </c>
      <c r="GD183" s="159">
        <v>0</v>
      </c>
      <c r="GE183" s="159">
        <v>0</v>
      </c>
      <c r="GF183" s="159">
        <v>0</v>
      </c>
      <c r="GG183" s="159">
        <v>0</v>
      </c>
      <c r="GH183" s="159">
        <v>24800000</v>
      </c>
      <c r="GI183" s="159">
        <v>12400000</v>
      </c>
      <c r="GJ183" s="159">
        <v>0</v>
      </c>
      <c r="GK183" s="159">
        <v>0</v>
      </c>
      <c r="GL183" s="159">
        <v>0</v>
      </c>
      <c r="GM183" s="159">
        <v>0</v>
      </c>
      <c r="GN183" s="159">
        <v>0</v>
      </c>
      <c r="GO183" s="159">
        <v>0</v>
      </c>
      <c r="GP183" s="159">
        <v>0</v>
      </c>
      <c r="GQ183" s="159">
        <v>12400000</v>
      </c>
      <c r="GR183" s="159">
        <v>0</v>
      </c>
      <c r="GS183" s="159">
        <v>0</v>
      </c>
      <c r="GT183" s="159">
        <v>0</v>
      </c>
      <c r="GU183" s="159">
        <v>0</v>
      </c>
      <c r="GV183" s="159">
        <v>12400000</v>
      </c>
      <c r="GW183" s="159">
        <v>62000000</v>
      </c>
      <c r="GX183" s="160">
        <v>211000000</v>
      </c>
    </row>
    <row r="184" spans="1:206" ht="28.8">
      <c r="A184" s="156">
        <v>450200109</v>
      </c>
      <c r="B184" s="156" t="s">
        <v>1216</v>
      </c>
      <c r="C184" s="157">
        <v>178</v>
      </c>
      <c r="D184" s="158" t="str">
        <f>_xlfn.XLOOKUP(C184,'[1]Estrategico f'!B:B,'[1]Estrategico f'!U:U,"",0)</f>
        <v>iniciativas organizativas de participación ciudadana promovidas</v>
      </c>
      <c r="E184" s="158" t="str">
        <f>_xlfn.XLOOKUP(C184,'[1]Estrategico f'!B:B,'[1]Estrategico f'!V:V,"",0)</f>
        <v>Fortalecimiento al 100% de consejos municipales de desarrollo rural y CONSEA departamental</v>
      </c>
      <c r="F184" s="159">
        <v>23622000</v>
      </c>
      <c r="G184" s="159">
        <v>0</v>
      </c>
      <c r="H184" s="159">
        <v>0</v>
      </c>
      <c r="I184" s="159">
        <v>0</v>
      </c>
      <c r="J184" s="159">
        <v>0</v>
      </c>
      <c r="K184" s="159">
        <v>0</v>
      </c>
      <c r="L184" s="159">
        <v>0</v>
      </c>
      <c r="M184" s="159">
        <v>0</v>
      </c>
      <c r="N184" s="159">
        <v>23622000</v>
      </c>
      <c r="O184" s="159">
        <v>0</v>
      </c>
      <c r="P184" s="159">
        <v>0</v>
      </c>
      <c r="Q184" s="159">
        <v>0</v>
      </c>
      <c r="R184" s="159">
        <v>0</v>
      </c>
      <c r="S184" s="159">
        <v>23622000</v>
      </c>
      <c r="T184" s="159">
        <v>26378000</v>
      </c>
      <c r="U184" s="159">
        <v>0</v>
      </c>
      <c r="V184" s="159">
        <v>0</v>
      </c>
      <c r="W184" s="159">
        <v>0</v>
      </c>
      <c r="X184" s="159">
        <v>0</v>
      </c>
      <c r="Y184" s="159">
        <v>0</v>
      </c>
      <c r="Z184" s="159">
        <v>0</v>
      </c>
      <c r="AA184" s="159">
        <v>0</v>
      </c>
      <c r="AB184" s="159">
        <v>26378000</v>
      </c>
      <c r="AC184" s="159">
        <v>0</v>
      </c>
      <c r="AD184" s="159">
        <v>0</v>
      </c>
      <c r="AE184" s="159">
        <v>0</v>
      </c>
      <c r="AF184" s="159">
        <v>0</v>
      </c>
      <c r="AG184" s="159">
        <v>26378000</v>
      </c>
      <c r="AH184" s="159">
        <v>50000000</v>
      </c>
      <c r="AI184" s="159">
        <v>5780347</v>
      </c>
      <c r="AJ184" s="159">
        <v>0</v>
      </c>
      <c r="AK184" s="159">
        <v>0</v>
      </c>
      <c r="AL184" s="159">
        <v>0</v>
      </c>
      <c r="AM184" s="159">
        <v>0</v>
      </c>
      <c r="AN184" s="159">
        <v>0</v>
      </c>
      <c r="AO184" s="159">
        <v>0</v>
      </c>
      <c r="AP184" s="159">
        <v>0</v>
      </c>
      <c r="AQ184" s="159">
        <v>5780347</v>
      </c>
      <c r="AR184" s="159">
        <v>0</v>
      </c>
      <c r="AT184" s="159">
        <v>0</v>
      </c>
      <c r="AU184" s="159">
        <v>0</v>
      </c>
      <c r="AV184" s="159">
        <v>5780347</v>
      </c>
      <c r="AW184" s="159">
        <v>15317919</v>
      </c>
      <c r="AX184" s="159">
        <v>0</v>
      </c>
      <c r="AY184" s="159">
        <v>0</v>
      </c>
      <c r="AZ184" s="159">
        <v>0</v>
      </c>
      <c r="BA184" s="159">
        <v>0</v>
      </c>
      <c r="BB184" s="159">
        <v>0</v>
      </c>
      <c r="BC184" s="159">
        <v>0</v>
      </c>
      <c r="BD184" s="159">
        <v>0</v>
      </c>
      <c r="BE184" s="159">
        <v>15317919</v>
      </c>
      <c r="BF184" s="159">
        <v>0</v>
      </c>
      <c r="BG184" s="159">
        <v>0</v>
      </c>
      <c r="BH184" s="159">
        <v>0</v>
      </c>
      <c r="BI184" s="159">
        <v>0</v>
      </c>
      <c r="BJ184" s="159">
        <v>15317919</v>
      </c>
      <c r="BK184" s="159">
        <v>15317919</v>
      </c>
      <c r="BL184" s="159">
        <v>0</v>
      </c>
      <c r="BM184" s="159">
        <v>0</v>
      </c>
      <c r="BN184" s="159">
        <v>0</v>
      </c>
      <c r="BO184" s="159">
        <v>0</v>
      </c>
      <c r="BP184" s="159">
        <v>0</v>
      </c>
      <c r="BQ184" s="159">
        <v>0</v>
      </c>
      <c r="BR184" s="159">
        <v>0</v>
      </c>
      <c r="BS184" s="159">
        <v>15317919</v>
      </c>
      <c r="BT184" s="159">
        <v>0</v>
      </c>
      <c r="BU184" s="159">
        <v>0</v>
      </c>
      <c r="BV184" s="159">
        <v>0</v>
      </c>
      <c r="BW184" s="159">
        <v>0</v>
      </c>
      <c r="BX184" s="159">
        <v>15317919</v>
      </c>
      <c r="BY184" s="159">
        <v>13583815</v>
      </c>
      <c r="BZ184" s="159">
        <v>0</v>
      </c>
      <c r="CA184" s="159">
        <v>0</v>
      </c>
      <c r="CB184" s="159">
        <v>0</v>
      </c>
      <c r="CC184" s="159">
        <v>0</v>
      </c>
      <c r="CD184" s="159">
        <v>0</v>
      </c>
      <c r="CE184" s="159">
        <v>0</v>
      </c>
      <c r="CF184" s="159">
        <v>0</v>
      </c>
      <c r="CG184" s="159">
        <v>13583815</v>
      </c>
      <c r="CH184" s="159">
        <v>0</v>
      </c>
      <c r="CI184" s="159">
        <v>0</v>
      </c>
      <c r="CJ184" s="159">
        <v>0</v>
      </c>
      <c r="CK184" s="159">
        <v>0</v>
      </c>
      <c r="CL184" s="159">
        <v>13583815</v>
      </c>
      <c r="CM184" s="159">
        <v>50000000</v>
      </c>
      <c r="CN184" s="159">
        <v>6666667</v>
      </c>
      <c r="CO184" s="159">
        <v>0</v>
      </c>
      <c r="CP184" s="159">
        <v>0</v>
      </c>
      <c r="CQ184" s="159">
        <v>0</v>
      </c>
      <c r="CR184" s="159">
        <v>0</v>
      </c>
      <c r="CS184" s="159">
        <v>0</v>
      </c>
      <c r="CT184" s="159">
        <v>0</v>
      </c>
      <c r="CU184" s="159">
        <v>0</v>
      </c>
      <c r="CV184" s="159">
        <v>6666667</v>
      </c>
      <c r="CW184" s="159">
        <v>0</v>
      </c>
      <c r="CX184" s="159">
        <v>0</v>
      </c>
      <c r="CY184" s="159" t="s">
        <v>931</v>
      </c>
      <c r="CZ184" s="159">
        <v>0</v>
      </c>
      <c r="DA184" s="159">
        <v>6666667</v>
      </c>
      <c r="DB184" s="159">
        <v>13333333</v>
      </c>
      <c r="DC184" s="159">
        <v>0</v>
      </c>
      <c r="DD184" s="159">
        <v>0</v>
      </c>
      <c r="DE184" s="159">
        <v>0</v>
      </c>
      <c r="DF184" s="159">
        <v>0</v>
      </c>
      <c r="DG184" s="159">
        <v>0</v>
      </c>
      <c r="DH184" s="159">
        <v>0</v>
      </c>
      <c r="DI184" s="159">
        <v>0</v>
      </c>
      <c r="DJ184" s="159">
        <v>13333333</v>
      </c>
      <c r="DK184" s="159">
        <v>0</v>
      </c>
      <c r="DL184" s="159">
        <v>0</v>
      </c>
      <c r="DM184" s="159">
        <v>0</v>
      </c>
      <c r="DN184" s="159">
        <v>0</v>
      </c>
      <c r="DO184" s="159">
        <v>13333333</v>
      </c>
      <c r="DP184" s="159">
        <v>13333333</v>
      </c>
      <c r="DQ184" s="159">
        <v>0</v>
      </c>
      <c r="DR184" s="159">
        <v>0</v>
      </c>
      <c r="DS184" s="159">
        <v>0</v>
      </c>
      <c r="DT184" s="159">
        <v>0</v>
      </c>
      <c r="DU184" s="159">
        <v>0</v>
      </c>
      <c r="DV184" s="159">
        <v>0</v>
      </c>
      <c r="DW184" s="159">
        <v>0</v>
      </c>
      <c r="DX184" s="159">
        <v>13333333</v>
      </c>
      <c r="DY184" s="159">
        <v>0</v>
      </c>
      <c r="DZ184" s="159">
        <v>0</v>
      </c>
      <c r="EA184" s="159">
        <v>0</v>
      </c>
      <c r="EB184" s="159">
        <v>0</v>
      </c>
      <c r="EC184" s="159">
        <v>13333333</v>
      </c>
      <c r="ED184" s="159">
        <v>16666667</v>
      </c>
      <c r="EE184" s="159">
        <v>0</v>
      </c>
      <c r="EF184" s="159">
        <v>0</v>
      </c>
      <c r="EG184" s="159">
        <v>0</v>
      </c>
      <c r="EH184" s="159">
        <v>0</v>
      </c>
      <c r="EI184" s="159">
        <v>0</v>
      </c>
      <c r="EJ184" s="159">
        <v>0</v>
      </c>
      <c r="EK184" s="159">
        <v>0</v>
      </c>
      <c r="EL184" s="159">
        <v>16666667</v>
      </c>
      <c r="EM184" s="159">
        <v>0</v>
      </c>
      <c r="EN184" s="159">
        <v>0</v>
      </c>
      <c r="EO184" s="159">
        <v>0</v>
      </c>
      <c r="EP184" s="159">
        <v>0</v>
      </c>
      <c r="EQ184" s="159">
        <v>16666667</v>
      </c>
      <c r="ER184" s="159">
        <v>50000000</v>
      </c>
      <c r="ES184" s="159">
        <v>6666667</v>
      </c>
      <c r="ET184" s="159">
        <v>0</v>
      </c>
      <c r="EU184" s="159">
        <v>0</v>
      </c>
      <c r="EV184" s="159">
        <v>0</v>
      </c>
      <c r="EW184" s="159">
        <v>0</v>
      </c>
      <c r="EX184" s="159">
        <v>0</v>
      </c>
      <c r="EY184" s="159">
        <v>0</v>
      </c>
      <c r="EZ184" s="159">
        <v>0</v>
      </c>
      <c r="FA184" s="159">
        <v>6666667</v>
      </c>
      <c r="FB184" s="159">
        <v>0</v>
      </c>
      <c r="FC184" s="159">
        <v>0</v>
      </c>
      <c r="FD184" s="159">
        <v>0</v>
      </c>
      <c r="FE184" s="159">
        <v>0</v>
      </c>
      <c r="FF184" s="159">
        <v>6666667</v>
      </c>
      <c r="FG184" s="159">
        <v>13333333</v>
      </c>
      <c r="FH184" s="159">
        <v>0</v>
      </c>
      <c r="FI184" s="159">
        <v>0</v>
      </c>
      <c r="FJ184" s="159">
        <v>0</v>
      </c>
      <c r="FK184" s="159">
        <v>0</v>
      </c>
      <c r="FL184" s="159">
        <v>0</v>
      </c>
      <c r="FM184" s="159">
        <v>0</v>
      </c>
      <c r="FN184" s="159">
        <v>0</v>
      </c>
      <c r="FO184" s="159">
        <v>13333333</v>
      </c>
      <c r="FP184" s="159">
        <v>0</v>
      </c>
      <c r="FQ184" s="159">
        <v>0</v>
      </c>
      <c r="FR184" s="159">
        <v>0</v>
      </c>
      <c r="FS184" s="159">
        <v>0</v>
      </c>
      <c r="FT184" s="159">
        <v>13333333</v>
      </c>
      <c r="FU184" s="159">
        <v>13333333</v>
      </c>
      <c r="FV184" s="159">
        <v>0</v>
      </c>
      <c r="FW184" s="159">
        <v>0</v>
      </c>
      <c r="FX184" s="159">
        <v>0</v>
      </c>
      <c r="FY184" s="159">
        <v>0</v>
      </c>
      <c r="FZ184" s="159">
        <v>0</v>
      </c>
      <c r="GA184" s="159">
        <v>0</v>
      </c>
      <c r="GB184" s="159">
        <v>0</v>
      </c>
      <c r="GC184" s="159">
        <v>13333333</v>
      </c>
      <c r="GD184" s="159">
        <v>0</v>
      </c>
      <c r="GE184" s="159">
        <v>0</v>
      </c>
      <c r="GF184" s="159">
        <v>0</v>
      </c>
      <c r="GG184" s="159">
        <v>0</v>
      </c>
      <c r="GH184" s="159">
        <v>13333333</v>
      </c>
      <c r="GI184" s="159">
        <v>16666667</v>
      </c>
      <c r="GJ184" s="159">
        <v>0</v>
      </c>
      <c r="GK184" s="159">
        <v>0</v>
      </c>
      <c r="GL184" s="159">
        <v>0</v>
      </c>
      <c r="GM184" s="159">
        <v>0</v>
      </c>
      <c r="GN184" s="159">
        <v>0</v>
      </c>
      <c r="GO184" s="159">
        <v>0</v>
      </c>
      <c r="GP184" s="159">
        <v>0</v>
      </c>
      <c r="GQ184" s="159">
        <v>16666667</v>
      </c>
      <c r="GR184" s="159">
        <v>0</v>
      </c>
      <c r="GS184" s="159">
        <v>0</v>
      </c>
      <c r="GT184" s="159">
        <v>0</v>
      </c>
      <c r="GU184" s="159">
        <v>0</v>
      </c>
      <c r="GV184" s="159">
        <v>16666667</v>
      </c>
      <c r="GW184" s="159">
        <v>50000000</v>
      </c>
      <c r="GX184" s="160">
        <v>200000000</v>
      </c>
    </row>
    <row r="185" spans="1:206" ht="43.2">
      <c r="A185" s="156">
        <v>170910600</v>
      </c>
      <c r="B185" s="156" t="s">
        <v>1216</v>
      </c>
      <c r="C185" s="157">
        <v>179</v>
      </c>
      <c r="D185" s="158" t="str">
        <f>_xlfn.XLOOKUP(C185,'[1]Estrategico f'!B:B,'[1]Estrategico f'!U:U,"",0)</f>
        <v>Cadenas productivas apoyadas</v>
      </c>
      <c r="E185" s="158" t="str">
        <f>_xlfn.XLOOKUP(C185,'[1]Estrategico f'!B:B,'[1]Estrategico f'!V:V,"",0)</f>
        <v>Formalización de las cadenas y Fortalecimiento en los procesos de producción, transformación y comercialización para la apertura a nuevos mercados</v>
      </c>
      <c r="F185" s="159">
        <v>0</v>
      </c>
      <c r="G185" s="159">
        <v>0</v>
      </c>
      <c r="H185" s="159">
        <v>0</v>
      </c>
      <c r="I185" s="159">
        <v>0</v>
      </c>
      <c r="J185" s="159">
        <v>0</v>
      </c>
      <c r="K185" s="159">
        <v>0</v>
      </c>
      <c r="L185" s="159">
        <v>0</v>
      </c>
      <c r="M185" s="159">
        <v>0</v>
      </c>
      <c r="N185" s="159">
        <v>0</v>
      </c>
      <c r="O185" s="159">
        <v>0</v>
      </c>
      <c r="P185" s="159">
        <v>30000000</v>
      </c>
      <c r="Q185" s="159">
        <v>0</v>
      </c>
      <c r="R185" s="159">
        <v>30000000</v>
      </c>
      <c r="S185" s="159">
        <v>30000000</v>
      </c>
      <c r="T185" s="159">
        <v>0</v>
      </c>
      <c r="U185" s="159">
        <v>0</v>
      </c>
      <c r="V185" s="159">
        <v>0</v>
      </c>
      <c r="W185" s="159">
        <v>0</v>
      </c>
      <c r="X185" s="159">
        <v>0</v>
      </c>
      <c r="Y185" s="159">
        <v>0</v>
      </c>
      <c r="Z185" s="159">
        <v>0</v>
      </c>
      <c r="AA185" s="159">
        <v>0</v>
      </c>
      <c r="AB185" s="159">
        <v>0</v>
      </c>
      <c r="AC185" s="159">
        <v>0</v>
      </c>
      <c r="AD185" s="159">
        <v>30000000</v>
      </c>
      <c r="AE185" s="159">
        <v>0</v>
      </c>
      <c r="AF185" s="159">
        <v>30000000</v>
      </c>
      <c r="AG185" s="159">
        <v>30000000</v>
      </c>
      <c r="AH185" s="159">
        <v>60000000</v>
      </c>
      <c r="AI185" s="159">
        <v>0</v>
      </c>
      <c r="AJ185" s="159">
        <v>0</v>
      </c>
      <c r="AK185" s="159">
        <v>0</v>
      </c>
      <c r="AL185" s="159">
        <v>0</v>
      </c>
      <c r="AM185" s="159">
        <v>0</v>
      </c>
      <c r="AN185" s="159">
        <v>0</v>
      </c>
      <c r="AO185" s="159">
        <v>0</v>
      </c>
      <c r="AP185" s="159">
        <v>0</v>
      </c>
      <c r="AQ185" s="159">
        <v>0</v>
      </c>
      <c r="AR185" s="159">
        <v>0</v>
      </c>
      <c r="AT185" s="159">
        <v>0</v>
      </c>
      <c r="AU185" s="159">
        <v>0</v>
      </c>
      <c r="AV185" s="159">
        <v>0</v>
      </c>
      <c r="AW185" s="159">
        <v>0</v>
      </c>
      <c r="AX185" s="159">
        <v>0</v>
      </c>
      <c r="AY185" s="159">
        <v>0</v>
      </c>
      <c r="AZ185" s="159">
        <v>0</v>
      </c>
      <c r="BA185" s="159">
        <v>0</v>
      </c>
      <c r="BB185" s="159">
        <v>0</v>
      </c>
      <c r="BC185" s="159">
        <v>0</v>
      </c>
      <c r="BD185" s="159">
        <v>0</v>
      </c>
      <c r="BE185" s="159">
        <v>0</v>
      </c>
      <c r="BF185" s="159">
        <v>0</v>
      </c>
      <c r="BG185" s="159">
        <v>23333333</v>
      </c>
      <c r="BH185" s="159">
        <v>0</v>
      </c>
      <c r="BI185" s="159">
        <v>23333333</v>
      </c>
      <c r="BJ185" s="159">
        <v>23333333</v>
      </c>
      <c r="BK185" s="159">
        <v>0</v>
      </c>
      <c r="BL185" s="159">
        <v>0</v>
      </c>
      <c r="BM185" s="159">
        <v>0</v>
      </c>
      <c r="BN185" s="159">
        <v>0</v>
      </c>
      <c r="BO185" s="159">
        <v>0</v>
      </c>
      <c r="BP185" s="159">
        <v>0</v>
      </c>
      <c r="BQ185" s="159">
        <v>0</v>
      </c>
      <c r="BR185" s="159">
        <v>0</v>
      </c>
      <c r="BS185" s="159">
        <v>0</v>
      </c>
      <c r="BT185" s="159">
        <v>0</v>
      </c>
      <c r="BU185" s="159">
        <v>23333333</v>
      </c>
      <c r="BV185" s="159">
        <v>0</v>
      </c>
      <c r="BW185" s="159">
        <v>23333333</v>
      </c>
      <c r="BX185" s="159">
        <v>23333333</v>
      </c>
      <c r="BY185" s="159">
        <v>0</v>
      </c>
      <c r="BZ185" s="159">
        <v>0</v>
      </c>
      <c r="CA185" s="159">
        <v>0</v>
      </c>
      <c r="CB185" s="159">
        <v>0</v>
      </c>
      <c r="CC185" s="159">
        <v>0</v>
      </c>
      <c r="CD185" s="159">
        <v>0</v>
      </c>
      <c r="CE185" s="159">
        <v>0</v>
      </c>
      <c r="CF185" s="159">
        <v>0</v>
      </c>
      <c r="CG185" s="159">
        <v>0</v>
      </c>
      <c r="CH185" s="159">
        <v>0</v>
      </c>
      <c r="CI185" s="159">
        <v>23333334</v>
      </c>
      <c r="CJ185" s="159">
        <v>0</v>
      </c>
      <c r="CK185" s="159">
        <v>23333334</v>
      </c>
      <c r="CL185" s="159">
        <v>23333334</v>
      </c>
      <c r="CM185" s="159">
        <v>70000000</v>
      </c>
      <c r="CN185" s="159">
        <v>0</v>
      </c>
      <c r="CO185" s="159">
        <v>0</v>
      </c>
      <c r="CP185" s="159">
        <v>0</v>
      </c>
      <c r="CQ185" s="159">
        <v>0</v>
      </c>
      <c r="CR185" s="159">
        <v>0</v>
      </c>
      <c r="CS185" s="159">
        <v>0</v>
      </c>
      <c r="CT185" s="159">
        <v>0</v>
      </c>
      <c r="CU185" s="159">
        <v>0</v>
      </c>
      <c r="CV185" s="159">
        <v>0</v>
      </c>
      <c r="CW185" s="159">
        <v>0</v>
      </c>
      <c r="CX185" s="159">
        <v>0</v>
      </c>
      <c r="CY185" s="159" t="s">
        <v>931</v>
      </c>
      <c r="CZ185" s="159">
        <v>0</v>
      </c>
      <c r="DA185" s="159">
        <v>0</v>
      </c>
      <c r="DB185" s="159">
        <v>0</v>
      </c>
      <c r="DC185" s="159">
        <v>0</v>
      </c>
      <c r="DD185" s="159">
        <v>0</v>
      </c>
      <c r="DE185" s="159">
        <v>0</v>
      </c>
      <c r="DF185" s="159">
        <v>0</v>
      </c>
      <c r="DG185" s="159">
        <v>0</v>
      </c>
      <c r="DH185" s="159">
        <v>0</v>
      </c>
      <c r="DI185" s="159">
        <v>0</v>
      </c>
      <c r="DJ185" s="159">
        <v>0</v>
      </c>
      <c r="DK185" s="159">
        <v>0</v>
      </c>
      <c r="DL185" s="159">
        <v>23333333</v>
      </c>
      <c r="DM185" s="159">
        <v>0</v>
      </c>
      <c r="DN185" s="159">
        <v>23333333</v>
      </c>
      <c r="DO185" s="159">
        <v>23333333</v>
      </c>
      <c r="DP185" s="159">
        <v>0</v>
      </c>
      <c r="DQ185" s="159">
        <v>0</v>
      </c>
      <c r="DR185" s="159">
        <v>0</v>
      </c>
      <c r="DS185" s="159">
        <v>0</v>
      </c>
      <c r="DT185" s="159">
        <v>0</v>
      </c>
      <c r="DU185" s="159">
        <v>0</v>
      </c>
      <c r="DV185" s="159">
        <v>0</v>
      </c>
      <c r="DW185" s="159">
        <v>0</v>
      </c>
      <c r="DX185" s="159">
        <v>0</v>
      </c>
      <c r="DY185" s="159">
        <v>0</v>
      </c>
      <c r="DZ185" s="159">
        <v>23333333</v>
      </c>
      <c r="EA185" s="159">
        <v>0</v>
      </c>
      <c r="EB185" s="159">
        <v>23333333</v>
      </c>
      <c r="EC185" s="159">
        <v>23333333</v>
      </c>
      <c r="ED185" s="159">
        <v>0</v>
      </c>
      <c r="EE185" s="159">
        <v>0</v>
      </c>
      <c r="EF185" s="159">
        <v>0</v>
      </c>
      <c r="EG185" s="159">
        <v>0</v>
      </c>
      <c r="EH185" s="159">
        <v>0</v>
      </c>
      <c r="EI185" s="159">
        <v>0</v>
      </c>
      <c r="EJ185" s="159">
        <v>0</v>
      </c>
      <c r="EK185" s="159">
        <v>0</v>
      </c>
      <c r="EL185" s="159">
        <v>0</v>
      </c>
      <c r="EM185" s="159">
        <v>0</v>
      </c>
      <c r="EN185" s="159">
        <v>23333334</v>
      </c>
      <c r="EO185" s="159">
        <v>0</v>
      </c>
      <c r="EP185" s="159">
        <v>23333334</v>
      </c>
      <c r="EQ185" s="159">
        <v>23333334</v>
      </c>
      <c r="ER185" s="159">
        <v>70000000</v>
      </c>
      <c r="ES185" s="159">
        <v>0</v>
      </c>
      <c r="ET185" s="159">
        <v>0</v>
      </c>
      <c r="EU185" s="159">
        <v>0</v>
      </c>
      <c r="EV185" s="159">
        <v>0</v>
      </c>
      <c r="EW185" s="159">
        <v>0</v>
      </c>
      <c r="EX185" s="159">
        <v>0</v>
      </c>
      <c r="EY185" s="159">
        <v>0</v>
      </c>
      <c r="EZ185" s="159">
        <v>0</v>
      </c>
      <c r="FA185" s="159">
        <v>0</v>
      </c>
      <c r="FB185" s="159">
        <v>0</v>
      </c>
      <c r="FC185" s="159">
        <v>0</v>
      </c>
      <c r="FD185" s="159">
        <v>0</v>
      </c>
      <c r="FE185" s="159">
        <v>0</v>
      </c>
      <c r="FF185" s="159">
        <v>0</v>
      </c>
      <c r="FG185" s="159">
        <v>0</v>
      </c>
      <c r="FH185" s="159">
        <v>0</v>
      </c>
      <c r="FI185" s="159">
        <v>0</v>
      </c>
      <c r="FJ185" s="159">
        <v>0</v>
      </c>
      <c r="FK185" s="159">
        <v>0</v>
      </c>
      <c r="FL185" s="159">
        <v>0</v>
      </c>
      <c r="FM185" s="159">
        <v>0</v>
      </c>
      <c r="FN185" s="159">
        <v>0</v>
      </c>
      <c r="FO185" s="159">
        <v>0</v>
      </c>
      <c r="FP185" s="159">
        <v>0</v>
      </c>
      <c r="FQ185" s="159">
        <v>23333333</v>
      </c>
      <c r="FR185" s="159">
        <v>0</v>
      </c>
      <c r="FS185" s="159">
        <v>23333333</v>
      </c>
      <c r="FT185" s="159">
        <v>23333333</v>
      </c>
      <c r="FU185" s="159">
        <v>0</v>
      </c>
      <c r="FV185" s="159">
        <v>0</v>
      </c>
      <c r="FW185" s="159">
        <v>0</v>
      </c>
      <c r="FX185" s="159">
        <v>0</v>
      </c>
      <c r="FY185" s="159">
        <v>0</v>
      </c>
      <c r="FZ185" s="159">
        <v>0</v>
      </c>
      <c r="GA185" s="159">
        <v>0</v>
      </c>
      <c r="GB185" s="159">
        <v>0</v>
      </c>
      <c r="GC185" s="159">
        <v>0</v>
      </c>
      <c r="GD185" s="159">
        <v>0</v>
      </c>
      <c r="GE185" s="159">
        <v>23333333</v>
      </c>
      <c r="GF185" s="159">
        <v>0</v>
      </c>
      <c r="GG185" s="159">
        <v>23333333</v>
      </c>
      <c r="GH185" s="159">
        <v>23333333</v>
      </c>
      <c r="GI185" s="159">
        <v>0</v>
      </c>
      <c r="GJ185" s="159">
        <v>0</v>
      </c>
      <c r="GK185" s="159">
        <v>0</v>
      </c>
      <c r="GL185" s="159">
        <v>0</v>
      </c>
      <c r="GM185" s="159">
        <v>0</v>
      </c>
      <c r="GN185" s="159">
        <v>0</v>
      </c>
      <c r="GO185" s="159">
        <v>0</v>
      </c>
      <c r="GP185" s="159">
        <v>0</v>
      </c>
      <c r="GQ185" s="159">
        <v>0</v>
      </c>
      <c r="GR185" s="159">
        <v>0</v>
      </c>
      <c r="GS185" s="159">
        <v>23333334</v>
      </c>
      <c r="GT185" s="159">
        <v>0</v>
      </c>
      <c r="GU185" s="159">
        <v>23333334</v>
      </c>
      <c r="GV185" s="159">
        <v>23333334</v>
      </c>
      <c r="GW185" s="159">
        <v>70000000</v>
      </c>
      <c r="GX185" s="160">
        <v>270000000</v>
      </c>
    </row>
    <row r="186" spans="1:206" ht="43.2">
      <c r="A186" s="156">
        <v>170200700</v>
      </c>
      <c r="B186" s="156" t="s">
        <v>1216</v>
      </c>
      <c r="C186" s="157">
        <v>180</v>
      </c>
      <c r="D186" s="158" t="str">
        <f>_xlfn.XLOOKUP(C186,'[1]Estrategico f'!B:B,'[1]Estrategico f'!U:U,"",0)</f>
        <v>Proyectos productivos cofinanciados (Convocatorias- Incentivos a la Producción)</v>
      </c>
      <c r="E186" s="158" t="str">
        <f>_xlfn.XLOOKUP(C186,'[1]Estrategico f'!B:B,'[1]Estrategico f'!V:V,"",0)</f>
        <v>Cofinanciación de proyectos como ALIANZAS, DISTRITOS DE RIEGO entre otros proyectos que aumentas las capacidades productivas</v>
      </c>
      <c r="F186" s="159">
        <v>0</v>
      </c>
      <c r="G186" s="159">
        <v>0</v>
      </c>
      <c r="H186" s="159">
        <v>0</v>
      </c>
      <c r="I186" s="159">
        <v>0</v>
      </c>
      <c r="J186" s="159">
        <v>0</v>
      </c>
      <c r="K186" s="159">
        <v>0</v>
      </c>
      <c r="L186" s="159">
        <v>0</v>
      </c>
      <c r="M186" s="159">
        <v>0</v>
      </c>
      <c r="N186" s="159">
        <v>0</v>
      </c>
      <c r="O186" s="159">
        <v>0</v>
      </c>
      <c r="P186" s="159">
        <v>35000000</v>
      </c>
      <c r="Q186" s="159">
        <v>0</v>
      </c>
      <c r="R186" s="159">
        <v>35000000</v>
      </c>
      <c r="S186" s="159">
        <v>35000000</v>
      </c>
      <c r="T186" s="159">
        <v>0</v>
      </c>
      <c r="U186" s="159">
        <v>0</v>
      </c>
      <c r="V186" s="159">
        <v>0</v>
      </c>
      <c r="W186" s="159">
        <v>0</v>
      </c>
      <c r="X186" s="159">
        <v>0</v>
      </c>
      <c r="Y186" s="159">
        <v>0</v>
      </c>
      <c r="Z186" s="159">
        <v>0</v>
      </c>
      <c r="AA186" s="159">
        <v>0</v>
      </c>
      <c r="AB186" s="159">
        <v>0</v>
      </c>
      <c r="AC186" s="159">
        <v>0</v>
      </c>
      <c r="AD186" s="159">
        <v>315000000</v>
      </c>
      <c r="AE186" s="159">
        <v>0</v>
      </c>
      <c r="AF186" s="159">
        <v>315000000</v>
      </c>
      <c r="AG186" s="159">
        <v>315000000</v>
      </c>
      <c r="AH186" s="159">
        <v>350000000</v>
      </c>
      <c r="AI186" s="159">
        <v>0</v>
      </c>
      <c r="AJ186" s="159">
        <v>0</v>
      </c>
      <c r="AK186" s="159">
        <v>0</v>
      </c>
      <c r="AL186" s="159">
        <v>0</v>
      </c>
      <c r="AM186" s="159">
        <v>0</v>
      </c>
      <c r="AN186" s="159">
        <v>0</v>
      </c>
      <c r="AO186" s="159">
        <v>0</v>
      </c>
      <c r="AP186" s="159">
        <v>0</v>
      </c>
      <c r="AQ186" s="159">
        <v>0</v>
      </c>
      <c r="AR186" s="159">
        <v>0</v>
      </c>
      <c r="AS186" s="159">
        <v>12500000</v>
      </c>
      <c r="AT186" s="159">
        <v>0</v>
      </c>
      <c r="AU186" s="159">
        <v>12500000</v>
      </c>
      <c r="AV186" s="159">
        <v>12500000</v>
      </c>
      <c r="AW186" s="159">
        <v>0</v>
      </c>
      <c r="AX186" s="159">
        <v>0</v>
      </c>
      <c r="AY186" s="159">
        <v>0</v>
      </c>
      <c r="AZ186" s="159">
        <v>0</v>
      </c>
      <c r="BA186" s="159">
        <v>0</v>
      </c>
      <c r="BB186" s="159">
        <v>0</v>
      </c>
      <c r="BC186" s="159">
        <v>0</v>
      </c>
      <c r="BD186" s="159">
        <v>0</v>
      </c>
      <c r="BE186" s="159">
        <v>0</v>
      </c>
      <c r="BF186" s="159">
        <v>0</v>
      </c>
      <c r="BG186" s="159">
        <v>62500000</v>
      </c>
      <c r="BH186" s="159">
        <v>0</v>
      </c>
      <c r="BI186" s="159">
        <v>62500000</v>
      </c>
      <c r="BJ186" s="159">
        <v>62500000</v>
      </c>
      <c r="BK186" s="159">
        <v>0</v>
      </c>
      <c r="BL186" s="159">
        <v>0</v>
      </c>
      <c r="BM186" s="159">
        <v>0</v>
      </c>
      <c r="BN186" s="159">
        <v>0</v>
      </c>
      <c r="BO186" s="159">
        <v>0</v>
      </c>
      <c r="BP186" s="159">
        <v>0</v>
      </c>
      <c r="BQ186" s="159">
        <v>0</v>
      </c>
      <c r="BR186" s="159">
        <v>0</v>
      </c>
      <c r="BS186" s="159">
        <v>0</v>
      </c>
      <c r="BT186" s="159">
        <v>0</v>
      </c>
      <c r="BU186" s="159">
        <v>50000000</v>
      </c>
      <c r="BV186" s="159">
        <v>0</v>
      </c>
      <c r="BW186" s="159">
        <v>50000000</v>
      </c>
      <c r="BX186" s="159">
        <v>50000000</v>
      </c>
      <c r="BY186" s="159">
        <v>0</v>
      </c>
      <c r="BZ186" s="159">
        <v>0</v>
      </c>
      <c r="CA186" s="159">
        <v>0</v>
      </c>
      <c r="CB186" s="159">
        <v>0</v>
      </c>
      <c r="CC186" s="159">
        <v>0</v>
      </c>
      <c r="CD186" s="159">
        <v>0</v>
      </c>
      <c r="CE186" s="159">
        <v>0</v>
      </c>
      <c r="CF186" s="159">
        <v>0</v>
      </c>
      <c r="CG186" s="159">
        <v>0</v>
      </c>
      <c r="CH186" s="159">
        <v>0</v>
      </c>
      <c r="CI186" s="159">
        <v>125000000</v>
      </c>
      <c r="CJ186" s="159">
        <v>0</v>
      </c>
      <c r="CK186" s="159">
        <v>125000000</v>
      </c>
      <c r="CL186" s="159">
        <v>125000000</v>
      </c>
      <c r="CM186" s="159">
        <v>250000000</v>
      </c>
      <c r="CN186" s="159">
        <v>0</v>
      </c>
      <c r="CO186" s="159">
        <v>0</v>
      </c>
      <c r="CP186" s="159">
        <v>0</v>
      </c>
      <c r="CQ186" s="159">
        <v>0</v>
      </c>
      <c r="CR186" s="159">
        <v>0</v>
      </c>
      <c r="CS186" s="159">
        <v>0</v>
      </c>
      <c r="CT186" s="159">
        <v>0</v>
      </c>
      <c r="CU186" s="159">
        <v>0</v>
      </c>
      <c r="CV186" s="159">
        <v>0</v>
      </c>
      <c r="CW186" s="159">
        <v>0</v>
      </c>
      <c r="CX186" s="159">
        <v>12500000</v>
      </c>
      <c r="CY186" s="159" t="s">
        <v>931</v>
      </c>
      <c r="CZ186" s="159">
        <v>12500000</v>
      </c>
      <c r="DA186" s="159">
        <v>12500000</v>
      </c>
      <c r="DB186" s="159">
        <v>0</v>
      </c>
      <c r="DC186" s="159">
        <v>0</v>
      </c>
      <c r="DD186" s="159">
        <v>0</v>
      </c>
      <c r="DE186" s="159">
        <v>0</v>
      </c>
      <c r="DF186" s="159">
        <v>0</v>
      </c>
      <c r="DG186" s="159">
        <v>0</v>
      </c>
      <c r="DH186" s="159">
        <v>0</v>
      </c>
      <c r="DI186" s="159">
        <v>0</v>
      </c>
      <c r="DJ186" s="159">
        <v>0</v>
      </c>
      <c r="DK186" s="159">
        <v>0</v>
      </c>
      <c r="DL186" s="159">
        <v>62500000</v>
      </c>
      <c r="DM186" s="159">
        <v>0</v>
      </c>
      <c r="DN186" s="159">
        <v>62500000</v>
      </c>
      <c r="DO186" s="159">
        <v>62500000</v>
      </c>
      <c r="DP186" s="159">
        <v>0</v>
      </c>
      <c r="DQ186" s="159">
        <v>0</v>
      </c>
      <c r="DR186" s="159">
        <v>0</v>
      </c>
      <c r="DS186" s="159">
        <v>0</v>
      </c>
      <c r="DT186" s="159">
        <v>0</v>
      </c>
      <c r="DU186" s="159">
        <v>0</v>
      </c>
      <c r="DV186" s="159">
        <v>0</v>
      </c>
      <c r="DW186" s="159">
        <v>0</v>
      </c>
      <c r="DX186" s="159">
        <v>0</v>
      </c>
      <c r="DY186" s="159">
        <v>0</v>
      </c>
      <c r="DZ186" s="159">
        <v>50000000</v>
      </c>
      <c r="EA186" s="159">
        <v>0</v>
      </c>
      <c r="EB186" s="159">
        <v>50000000</v>
      </c>
      <c r="EC186" s="159">
        <v>50000000</v>
      </c>
      <c r="ED186" s="159">
        <v>0</v>
      </c>
      <c r="EE186" s="159">
        <v>0</v>
      </c>
      <c r="EF186" s="159">
        <v>0</v>
      </c>
      <c r="EG186" s="159">
        <v>0</v>
      </c>
      <c r="EH186" s="159">
        <v>0</v>
      </c>
      <c r="EI186" s="159">
        <v>0</v>
      </c>
      <c r="EJ186" s="159">
        <v>0</v>
      </c>
      <c r="EK186" s="159">
        <v>0</v>
      </c>
      <c r="EL186" s="159">
        <v>0</v>
      </c>
      <c r="EM186" s="159">
        <v>0</v>
      </c>
      <c r="EN186" s="159">
        <v>125000000</v>
      </c>
      <c r="EO186" s="159">
        <v>0</v>
      </c>
      <c r="EP186" s="159">
        <v>125000000</v>
      </c>
      <c r="EQ186" s="159">
        <v>125000000</v>
      </c>
      <c r="ER186" s="159">
        <v>250000000</v>
      </c>
      <c r="ES186" s="159">
        <v>0</v>
      </c>
      <c r="ET186" s="159">
        <v>0</v>
      </c>
      <c r="EU186" s="159">
        <v>0</v>
      </c>
      <c r="EV186" s="159">
        <v>0</v>
      </c>
      <c r="EW186" s="159">
        <v>0</v>
      </c>
      <c r="EX186" s="159">
        <v>0</v>
      </c>
      <c r="EY186" s="159">
        <v>0</v>
      </c>
      <c r="EZ186" s="159">
        <v>0</v>
      </c>
      <c r="FA186" s="159">
        <v>0</v>
      </c>
      <c r="FB186" s="159">
        <v>0</v>
      </c>
      <c r="FC186" s="159">
        <v>25000000</v>
      </c>
      <c r="FD186" s="159">
        <v>0</v>
      </c>
      <c r="FE186" s="159">
        <v>25000000</v>
      </c>
      <c r="FF186" s="159">
        <v>25000000</v>
      </c>
      <c r="FG186" s="159">
        <v>0</v>
      </c>
      <c r="FH186" s="159">
        <v>0</v>
      </c>
      <c r="FI186" s="159">
        <v>0</v>
      </c>
      <c r="FJ186" s="159">
        <v>0</v>
      </c>
      <c r="FK186" s="159">
        <v>0</v>
      </c>
      <c r="FL186" s="159">
        <v>0</v>
      </c>
      <c r="FM186" s="159">
        <v>0</v>
      </c>
      <c r="FN186" s="159">
        <v>0</v>
      </c>
      <c r="FO186" s="159">
        <v>0</v>
      </c>
      <c r="FP186" s="159">
        <v>0</v>
      </c>
      <c r="FQ186" s="159">
        <v>50000000</v>
      </c>
      <c r="FR186" s="159">
        <v>0</v>
      </c>
      <c r="FS186" s="159">
        <v>50000000</v>
      </c>
      <c r="FT186" s="159">
        <v>50000000</v>
      </c>
      <c r="FU186" s="159">
        <v>0</v>
      </c>
      <c r="FV186" s="159">
        <v>0</v>
      </c>
      <c r="FW186" s="159">
        <v>0</v>
      </c>
      <c r="FX186" s="159">
        <v>0</v>
      </c>
      <c r="FY186" s="159">
        <v>0</v>
      </c>
      <c r="FZ186" s="159">
        <v>0</v>
      </c>
      <c r="GA186" s="159">
        <v>0</v>
      </c>
      <c r="GB186" s="159">
        <v>0</v>
      </c>
      <c r="GC186" s="159">
        <v>0</v>
      </c>
      <c r="GD186" s="159">
        <v>0</v>
      </c>
      <c r="GE186" s="159">
        <v>50000000</v>
      </c>
      <c r="GF186" s="159">
        <v>0</v>
      </c>
      <c r="GG186" s="159">
        <v>50000000</v>
      </c>
      <c r="GH186" s="159">
        <v>50000000</v>
      </c>
      <c r="GI186" s="159">
        <v>0</v>
      </c>
      <c r="GJ186" s="159">
        <v>0</v>
      </c>
      <c r="GK186" s="159">
        <v>0</v>
      </c>
      <c r="GL186" s="159">
        <v>0</v>
      </c>
      <c r="GM186" s="159">
        <v>0</v>
      </c>
      <c r="GN186" s="159">
        <v>0</v>
      </c>
      <c r="GO186" s="159">
        <v>0</v>
      </c>
      <c r="GP186" s="159">
        <v>0</v>
      </c>
      <c r="GQ186" s="159">
        <v>0</v>
      </c>
      <c r="GR186" s="159">
        <v>0</v>
      </c>
      <c r="GS186" s="159">
        <v>125000000</v>
      </c>
      <c r="GT186" s="159">
        <v>0</v>
      </c>
      <c r="GU186" s="159">
        <v>125000000</v>
      </c>
      <c r="GV186" s="159">
        <v>125000000</v>
      </c>
      <c r="GW186" s="159">
        <v>250000000</v>
      </c>
      <c r="GX186" s="160">
        <v>1100000000</v>
      </c>
    </row>
    <row r="187" spans="1:206" ht="43.2">
      <c r="A187" s="156">
        <v>170200900</v>
      </c>
      <c r="B187" s="156" t="s">
        <v>1216</v>
      </c>
      <c r="C187" s="157">
        <v>181</v>
      </c>
      <c r="D187" s="158" t="str">
        <f>_xlfn.XLOOKUP(C187,'[1]Estrategico f'!B:B,'[1]Estrategico f'!U:U,"",0)</f>
        <v>Productores apoyados con activos productivos y de comercialización</v>
      </c>
      <c r="E187" s="158" t="str">
        <f>_xlfn.XLOOKUP(C187,'[1]Estrategico f'!B:B,'[1]Estrategico f'!V:V,"",0)</f>
        <v>Desarrollo de convocatorias como FONDO FINCA, FONDO Y CONPES LACTEOS, entre otros programas que aumentas las capacidades productivas</v>
      </c>
      <c r="F187" s="159">
        <v>3039720474</v>
      </c>
      <c r="G187" s="159">
        <v>0</v>
      </c>
      <c r="H187" s="159">
        <v>0</v>
      </c>
      <c r="I187" s="159">
        <v>0</v>
      </c>
      <c r="J187" s="159">
        <v>0</v>
      </c>
      <c r="K187" s="159">
        <v>0</v>
      </c>
      <c r="L187" s="159">
        <v>0</v>
      </c>
      <c r="M187" s="159">
        <v>0</v>
      </c>
      <c r="N187" s="159">
        <v>3039720474</v>
      </c>
      <c r="O187" s="159">
        <v>0</v>
      </c>
      <c r="P187" s="159">
        <v>0</v>
      </c>
      <c r="Q187" s="159">
        <v>0</v>
      </c>
      <c r="R187" s="159">
        <v>0</v>
      </c>
      <c r="S187" s="159">
        <v>3039720474</v>
      </c>
      <c r="T187" s="159">
        <v>189982530</v>
      </c>
      <c r="U187" s="159">
        <v>0</v>
      </c>
      <c r="V187" s="159">
        <v>0</v>
      </c>
      <c r="W187" s="159">
        <v>0</v>
      </c>
      <c r="X187" s="159">
        <v>0</v>
      </c>
      <c r="Y187" s="159">
        <v>0</v>
      </c>
      <c r="Z187" s="159">
        <v>0</v>
      </c>
      <c r="AA187" s="159">
        <v>0</v>
      </c>
      <c r="AB187" s="159">
        <v>189982530</v>
      </c>
      <c r="AC187" s="159">
        <v>0</v>
      </c>
      <c r="AD187" s="159">
        <v>0</v>
      </c>
      <c r="AE187" s="159">
        <v>0</v>
      </c>
      <c r="AF187" s="159">
        <v>0</v>
      </c>
      <c r="AG187" s="159">
        <v>189982530</v>
      </c>
      <c r="AH187" s="159">
        <v>3229703004</v>
      </c>
      <c r="AI187" s="159">
        <v>0</v>
      </c>
      <c r="AJ187" s="159">
        <v>0</v>
      </c>
      <c r="AK187" s="159">
        <v>0</v>
      </c>
      <c r="AL187" s="159">
        <v>0</v>
      </c>
      <c r="AM187" s="159">
        <v>0</v>
      </c>
      <c r="AN187" s="159">
        <v>0</v>
      </c>
      <c r="AO187" s="159">
        <v>0</v>
      </c>
      <c r="AP187" s="159">
        <v>0</v>
      </c>
      <c r="AQ187" s="159">
        <v>0</v>
      </c>
      <c r="AR187" s="159">
        <v>0</v>
      </c>
      <c r="AS187" s="159">
        <v>0</v>
      </c>
      <c r="AT187" s="159">
        <v>0</v>
      </c>
      <c r="AU187" s="159">
        <v>0</v>
      </c>
      <c r="AV187" s="159">
        <v>0</v>
      </c>
      <c r="AW187" s="159">
        <v>917556488</v>
      </c>
      <c r="AX187" s="159">
        <v>0</v>
      </c>
      <c r="AY187" s="159">
        <v>0</v>
      </c>
      <c r="AZ187" s="159">
        <v>0</v>
      </c>
      <c r="BA187" s="159">
        <v>0</v>
      </c>
      <c r="BB187" s="159">
        <v>0</v>
      </c>
      <c r="BC187" s="159">
        <v>0</v>
      </c>
      <c r="BD187" s="159">
        <v>0</v>
      </c>
      <c r="BE187" s="159">
        <v>917556488</v>
      </c>
      <c r="BF187" s="159">
        <v>0</v>
      </c>
      <c r="BG187" s="159">
        <v>0</v>
      </c>
      <c r="BH187" s="159">
        <v>0</v>
      </c>
      <c r="BI187" s="159">
        <v>0</v>
      </c>
      <c r="BJ187" s="159">
        <v>917556488</v>
      </c>
      <c r="BK187" s="159">
        <v>734045190</v>
      </c>
      <c r="BL187" s="159">
        <v>0</v>
      </c>
      <c r="BM187" s="159">
        <v>0</v>
      </c>
      <c r="BN187" s="159">
        <v>0</v>
      </c>
      <c r="BO187" s="159">
        <v>0</v>
      </c>
      <c r="BP187" s="159">
        <v>0</v>
      </c>
      <c r="BQ187" s="159">
        <v>0</v>
      </c>
      <c r="BR187" s="159">
        <v>0</v>
      </c>
      <c r="BS187" s="159">
        <v>734045190</v>
      </c>
      <c r="BT187" s="159">
        <v>0</v>
      </c>
      <c r="BU187" s="159">
        <v>0</v>
      </c>
      <c r="BV187" s="159">
        <v>0</v>
      </c>
      <c r="BW187" s="159">
        <v>0</v>
      </c>
      <c r="BX187" s="159">
        <v>734045190</v>
      </c>
      <c r="BY187" s="159">
        <v>1468090382</v>
      </c>
      <c r="BZ187" s="159">
        <v>0</v>
      </c>
      <c r="CA187" s="159">
        <v>0</v>
      </c>
      <c r="CB187" s="159">
        <v>0</v>
      </c>
      <c r="CC187" s="159">
        <v>0</v>
      </c>
      <c r="CD187" s="159">
        <v>0</v>
      </c>
      <c r="CE187" s="159">
        <v>0</v>
      </c>
      <c r="CF187" s="159">
        <v>0</v>
      </c>
      <c r="CG187" s="159">
        <v>1468090382</v>
      </c>
      <c r="CH187" s="159">
        <v>0</v>
      </c>
      <c r="CI187" s="159">
        <v>0</v>
      </c>
      <c r="CJ187" s="159">
        <v>0</v>
      </c>
      <c r="CK187" s="159">
        <v>0</v>
      </c>
      <c r="CL187" s="159">
        <v>1468090382</v>
      </c>
      <c r="CM187" s="159">
        <v>3119692060</v>
      </c>
      <c r="CN187" s="159">
        <v>0</v>
      </c>
      <c r="CO187" s="159">
        <v>0</v>
      </c>
      <c r="CP187" s="159">
        <v>0</v>
      </c>
      <c r="CQ187" s="159">
        <v>0</v>
      </c>
      <c r="CR187" s="159">
        <v>0</v>
      </c>
      <c r="CS187" s="159">
        <v>0</v>
      </c>
      <c r="CT187" s="159">
        <v>0</v>
      </c>
      <c r="CU187" s="159">
        <v>0</v>
      </c>
      <c r="CV187" s="159">
        <v>0</v>
      </c>
      <c r="CW187" s="159">
        <v>0</v>
      </c>
      <c r="CX187" s="159">
        <v>0</v>
      </c>
      <c r="CY187" s="159" t="s">
        <v>931</v>
      </c>
      <c r="CZ187" s="159">
        <v>0</v>
      </c>
      <c r="DA187" s="159">
        <v>0</v>
      </c>
      <c r="DB187" s="159">
        <v>963434313</v>
      </c>
      <c r="DC187" s="159">
        <v>0</v>
      </c>
      <c r="DD187" s="159">
        <v>0</v>
      </c>
      <c r="DE187" s="159">
        <v>0</v>
      </c>
      <c r="DF187" s="159">
        <v>0</v>
      </c>
      <c r="DG187" s="159">
        <v>0</v>
      </c>
      <c r="DH187" s="159">
        <v>0</v>
      </c>
      <c r="DI187" s="159">
        <v>0</v>
      </c>
      <c r="DJ187" s="159">
        <v>963434313</v>
      </c>
      <c r="DK187" s="159">
        <v>0</v>
      </c>
      <c r="DL187" s="159">
        <v>0</v>
      </c>
      <c r="DM187" s="159">
        <v>0</v>
      </c>
      <c r="DN187" s="159">
        <v>0</v>
      </c>
      <c r="DO187" s="159">
        <v>963434313</v>
      </c>
      <c r="DP187" s="159">
        <v>770747450</v>
      </c>
      <c r="DQ187" s="159">
        <v>0</v>
      </c>
      <c r="DR187" s="159">
        <v>0</v>
      </c>
      <c r="DS187" s="159">
        <v>0</v>
      </c>
      <c r="DT187" s="159">
        <v>0</v>
      </c>
      <c r="DU187" s="159">
        <v>0</v>
      </c>
      <c r="DV187" s="159">
        <v>0</v>
      </c>
      <c r="DW187" s="159">
        <v>0</v>
      </c>
      <c r="DX187" s="159">
        <v>770747450</v>
      </c>
      <c r="DY187" s="159">
        <v>0</v>
      </c>
      <c r="DZ187" s="159">
        <v>0</v>
      </c>
      <c r="EA187" s="159">
        <v>0</v>
      </c>
      <c r="EB187" s="159">
        <v>0</v>
      </c>
      <c r="EC187" s="159">
        <v>770747450</v>
      </c>
      <c r="ED187" s="159">
        <v>1541494900</v>
      </c>
      <c r="EE187" s="159">
        <v>0</v>
      </c>
      <c r="EF187" s="159">
        <v>0</v>
      </c>
      <c r="EG187" s="159">
        <v>0</v>
      </c>
      <c r="EH187" s="159">
        <v>0</v>
      </c>
      <c r="EI187" s="159">
        <v>0</v>
      </c>
      <c r="EJ187" s="159">
        <v>0</v>
      </c>
      <c r="EK187" s="159">
        <v>0</v>
      </c>
      <c r="EL187" s="159">
        <v>1541494900</v>
      </c>
      <c r="EM187" s="159">
        <v>0</v>
      </c>
      <c r="EN187" s="159">
        <v>0</v>
      </c>
      <c r="EO187" s="159">
        <v>0</v>
      </c>
      <c r="EP187" s="159">
        <v>0</v>
      </c>
      <c r="EQ187" s="159">
        <v>1541494900</v>
      </c>
      <c r="ER187" s="159">
        <v>3275676663</v>
      </c>
      <c r="ES187" s="159">
        <v>0</v>
      </c>
      <c r="ET187" s="159">
        <v>0</v>
      </c>
      <c r="EU187" s="159">
        <v>0</v>
      </c>
      <c r="EV187" s="159">
        <v>0</v>
      </c>
      <c r="EW187" s="159">
        <v>0</v>
      </c>
      <c r="EX187" s="159">
        <v>0</v>
      </c>
      <c r="EY187" s="159">
        <v>0</v>
      </c>
      <c r="EZ187" s="159">
        <v>0</v>
      </c>
      <c r="FA187" s="159">
        <v>0</v>
      </c>
      <c r="FB187" s="159">
        <v>0</v>
      </c>
      <c r="FC187" s="159">
        <v>0</v>
      </c>
      <c r="FD187" s="159">
        <v>0</v>
      </c>
      <c r="FE187" s="159">
        <v>0</v>
      </c>
      <c r="FF187" s="159">
        <v>0</v>
      </c>
      <c r="FG187" s="159">
        <v>1081606028</v>
      </c>
      <c r="FH187" s="159">
        <v>0</v>
      </c>
      <c r="FI187" s="159">
        <v>0</v>
      </c>
      <c r="FJ187" s="159">
        <v>0</v>
      </c>
      <c r="FK187" s="159">
        <v>0</v>
      </c>
      <c r="FL187" s="159">
        <v>0</v>
      </c>
      <c r="FM187" s="159">
        <v>0</v>
      </c>
      <c r="FN187" s="159">
        <v>0</v>
      </c>
      <c r="FO187" s="159">
        <v>1081606028</v>
      </c>
      <c r="FP187" s="159">
        <v>0</v>
      </c>
      <c r="FQ187" s="159">
        <v>0</v>
      </c>
      <c r="FR187" s="159">
        <v>0</v>
      </c>
      <c r="FS187" s="159">
        <v>0</v>
      </c>
      <c r="FT187" s="159">
        <v>1081606028</v>
      </c>
      <c r="FU187" s="159">
        <v>865284823</v>
      </c>
      <c r="FV187" s="159">
        <v>0</v>
      </c>
      <c r="FW187" s="159">
        <v>0</v>
      </c>
      <c r="FX187" s="159">
        <v>0</v>
      </c>
      <c r="FY187" s="159">
        <v>0</v>
      </c>
      <c r="FZ187" s="159">
        <v>0</v>
      </c>
      <c r="GA187" s="159">
        <v>0</v>
      </c>
      <c r="GB187" s="159">
        <v>0</v>
      </c>
      <c r="GC187" s="159">
        <v>865284823</v>
      </c>
      <c r="GD187" s="159">
        <v>0</v>
      </c>
      <c r="GE187" s="159">
        <v>0</v>
      </c>
      <c r="GF187" s="159">
        <v>0</v>
      </c>
      <c r="GG187" s="159">
        <v>0</v>
      </c>
      <c r="GH187" s="159">
        <v>865284823</v>
      </c>
      <c r="GI187" s="159">
        <v>1730569645</v>
      </c>
      <c r="GJ187" s="159">
        <v>0</v>
      </c>
      <c r="GK187" s="159">
        <v>0</v>
      </c>
      <c r="GL187" s="159">
        <v>0</v>
      </c>
      <c r="GM187" s="159">
        <v>0</v>
      </c>
      <c r="GN187" s="159">
        <v>0</v>
      </c>
      <c r="GO187" s="159">
        <v>0</v>
      </c>
      <c r="GP187" s="159">
        <v>0</v>
      </c>
      <c r="GQ187" s="159">
        <v>1730569645</v>
      </c>
      <c r="GR187" s="159">
        <v>0</v>
      </c>
      <c r="GS187" s="159">
        <v>0</v>
      </c>
      <c r="GT187" s="159">
        <v>0</v>
      </c>
      <c r="GU187" s="159">
        <v>0</v>
      </c>
      <c r="GV187" s="159">
        <v>1730569645</v>
      </c>
      <c r="GW187" s="159">
        <v>3677460496</v>
      </c>
      <c r="GX187" s="160">
        <v>13302532223</v>
      </c>
    </row>
    <row r="188" spans="1:206" ht="28.8">
      <c r="A188" s="156">
        <v>170201600</v>
      </c>
      <c r="B188" s="156" t="s">
        <v>1216</v>
      </c>
      <c r="C188" s="157">
        <v>182</v>
      </c>
      <c r="D188" s="158" t="str">
        <f>_xlfn.XLOOKUP(C188,'[1]Estrategico f'!B:B,'[1]Estrategico f'!U:U,"",0)</f>
        <v>Asociaciones apoyadas</v>
      </c>
      <c r="E188" s="158" t="str">
        <f>_xlfn.XLOOKUP(C188,'[1]Estrategico f'!B:B,'[1]Estrategico f'!V:V,"",0)</f>
        <v>Programas de fortalecimiento de capacidades productivas a organizaciones agropecuarias conformadas</v>
      </c>
      <c r="F188" s="159">
        <v>0</v>
      </c>
      <c r="G188" s="159">
        <v>0</v>
      </c>
      <c r="H188" s="159">
        <v>0</v>
      </c>
      <c r="J188" s="159">
        <v>0</v>
      </c>
      <c r="K188" s="159">
        <v>0</v>
      </c>
      <c r="L188" s="159">
        <v>0</v>
      </c>
      <c r="M188" s="159">
        <v>0</v>
      </c>
      <c r="N188" s="159">
        <v>0</v>
      </c>
      <c r="O188" s="159">
        <v>0</v>
      </c>
      <c r="P188" s="159">
        <v>37500000</v>
      </c>
      <c r="Q188" s="159">
        <v>0</v>
      </c>
      <c r="R188" s="159">
        <v>37500000</v>
      </c>
      <c r="S188" s="159">
        <v>37500000</v>
      </c>
      <c r="T188" s="159">
        <v>0</v>
      </c>
      <c r="U188" s="159">
        <v>0</v>
      </c>
      <c r="V188" s="159">
        <v>0</v>
      </c>
      <c r="W188" s="159">
        <v>0</v>
      </c>
      <c r="X188" s="159">
        <v>0</v>
      </c>
      <c r="Y188" s="159">
        <v>0</v>
      </c>
      <c r="Z188" s="159">
        <v>0</v>
      </c>
      <c r="AA188" s="159">
        <v>0</v>
      </c>
      <c r="AB188" s="159">
        <v>0</v>
      </c>
      <c r="AC188" s="159">
        <v>0</v>
      </c>
      <c r="AD188" s="159">
        <v>37500000</v>
      </c>
      <c r="AE188" s="159">
        <v>0</v>
      </c>
      <c r="AF188" s="159">
        <v>37500000</v>
      </c>
      <c r="AG188" s="159">
        <v>37500000</v>
      </c>
      <c r="AH188" s="159">
        <v>75000000</v>
      </c>
      <c r="AI188" s="159">
        <v>0</v>
      </c>
      <c r="AJ188" s="159">
        <v>0</v>
      </c>
      <c r="AK188" s="159">
        <v>0</v>
      </c>
      <c r="AL188" s="159">
        <v>0</v>
      </c>
      <c r="AM188" s="159">
        <v>0</v>
      </c>
      <c r="AN188" s="159">
        <v>0</v>
      </c>
      <c r="AO188" s="159">
        <v>0</v>
      </c>
      <c r="AP188" s="159">
        <v>0</v>
      </c>
      <c r="AQ188" s="159">
        <v>0</v>
      </c>
      <c r="AR188" s="159">
        <v>0</v>
      </c>
      <c r="AS188" s="159">
        <v>0</v>
      </c>
      <c r="AT188" s="159">
        <v>0</v>
      </c>
      <c r="AU188" s="159">
        <v>0</v>
      </c>
      <c r="AV188" s="159">
        <v>0</v>
      </c>
      <c r="AW188" s="159">
        <v>5000000</v>
      </c>
      <c r="AX188" s="159">
        <v>0</v>
      </c>
      <c r="AY188" s="159">
        <v>0</v>
      </c>
      <c r="AZ188" s="159">
        <v>0</v>
      </c>
      <c r="BA188" s="159">
        <v>0</v>
      </c>
      <c r="BB188" s="159">
        <v>0</v>
      </c>
      <c r="BC188" s="159">
        <v>0</v>
      </c>
      <c r="BD188" s="159">
        <v>0</v>
      </c>
      <c r="BE188" s="159">
        <v>5000000</v>
      </c>
      <c r="BF188" s="159">
        <v>0</v>
      </c>
      <c r="BG188" s="159">
        <v>15000000</v>
      </c>
      <c r="BH188" s="159">
        <v>0</v>
      </c>
      <c r="BI188" s="159">
        <v>15000000</v>
      </c>
      <c r="BJ188" s="159">
        <v>20000000</v>
      </c>
      <c r="BK188" s="159">
        <v>12500000</v>
      </c>
      <c r="BL188" s="159">
        <v>0</v>
      </c>
      <c r="BM188" s="159">
        <v>0</v>
      </c>
      <c r="BN188" s="159">
        <v>0</v>
      </c>
      <c r="BO188" s="159">
        <v>0</v>
      </c>
      <c r="BP188" s="159">
        <v>0</v>
      </c>
      <c r="BQ188" s="159">
        <v>0</v>
      </c>
      <c r="BR188" s="159">
        <v>0</v>
      </c>
      <c r="BS188" s="159">
        <v>12500000</v>
      </c>
      <c r="BT188" s="159">
        <v>0</v>
      </c>
      <c r="BU188" s="159">
        <v>37500000</v>
      </c>
      <c r="BV188" s="159">
        <v>0</v>
      </c>
      <c r="BW188" s="159">
        <v>37500000</v>
      </c>
      <c r="BX188" s="159">
        <v>50000000</v>
      </c>
      <c r="BY188" s="159">
        <v>7500000</v>
      </c>
      <c r="BZ188" s="159">
        <v>0</v>
      </c>
      <c r="CA188" s="159">
        <v>0</v>
      </c>
      <c r="CB188" s="159">
        <v>0</v>
      </c>
      <c r="CC188" s="159">
        <v>0</v>
      </c>
      <c r="CD188" s="159">
        <v>0</v>
      </c>
      <c r="CE188" s="159">
        <v>0</v>
      </c>
      <c r="CF188" s="159">
        <v>0</v>
      </c>
      <c r="CG188" s="159">
        <v>7500000</v>
      </c>
      <c r="CH188" s="159">
        <v>0</v>
      </c>
      <c r="CI188" s="159">
        <v>22500000</v>
      </c>
      <c r="CJ188" s="159">
        <v>0</v>
      </c>
      <c r="CK188" s="159">
        <v>22500000</v>
      </c>
      <c r="CL188" s="159">
        <v>30000000</v>
      </c>
      <c r="CM188" s="159">
        <v>100000000</v>
      </c>
      <c r="CN188" s="159">
        <v>0</v>
      </c>
      <c r="CO188" s="159">
        <v>0</v>
      </c>
      <c r="CP188" s="159">
        <v>0</v>
      </c>
      <c r="CQ188" s="159">
        <v>0</v>
      </c>
      <c r="CR188" s="159">
        <v>0</v>
      </c>
      <c r="CS188" s="159">
        <v>0</v>
      </c>
      <c r="CT188" s="159">
        <v>0</v>
      </c>
      <c r="CU188" s="159">
        <v>0</v>
      </c>
      <c r="CV188" s="159">
        <v>0</v>
      </c>
      <c r="CW188" s="159">
        <v>0</v>
      </c>
      <c r="CX188" s="159">
        <v>0</v>
      </c>
      <c r="CY188" s="159" t="s">
        <v>931</v>
      </c>
      <c r="CZ188" s="159">
        <v>0</v>
      </c>
      <c r="DA188" s="159">
        <v>0</v>
      </c>
      <c r="DB188" s="159">
        <v>5000000</v>
      </c>
      <c r="DC188" s="159">
        <v>0</v>
      </c>
      <c r="DD188" s="159">
        <v>0</v>
      </c>
      <c r="DE188" s="159">
        <v>0</v>
      </c>
      <c r="DF188" s="159">
        <v>0</v>
      </c>
      <c r="DG188" s="159">
        <v>0</v>
      </c>
      <c r="DH188" s="159">
        <v>0</v>
      </c>
      <c r="DI188" s="159">
        <v>0</v>
      </c>
      <c r="DJ188" s="159">
        <v>5000000</v>
      </c>
      <c r="DK188" s="159">
        <v>0</v>
      </c>
      <c r="DL188" s="159">
        <v>15000000</v>
      </c>
      <c r="DM188" s="159">
        <v>0</v>
      </c>
      <c r="DN188" s="159">
        <v>15000000</v>
      </c>
      <c r="DO188" s="159">
        <v>20000000</v>
      </c>
      <c r="DP188" s="159">
        <v>12500000</v>
      </c>
      <c r="DQ188" s="159">
        <v>0</v>
      </c>
      <c r="DR188" s="159">
        <v>0</v>
      </c>
      <c r="DS188" s="159">
        <v>0</v>
      </c>
      <c r="DT188" s="159">
        <v>0</v>
      </c>
      <c r="DU188" s="159">
        <v>0</v>
      </c>
      <c r="DV188" s="159">
        <v>0</v>
      </c>
      <c r="DW188" s="159">
        <v>0</v>
      </c>
      <c r="DX188" s="159">
        <v>12500000</v>
      </c>
      <c r="DY188" s="159">
        <v>0</v>
      </c>
      <c r="DZ188" s="159">
        <v>37500000</v>
      </c>
      <c r="EA188" s="159">
        <v>0</v>
      </c>
      <c r="EB188" s="159">
        <v>37500000</v>
      </c>
      <c r="EC188" s="159">
        <v>50000000</v>
      </c>
      <c r="ED188" s="159">
        <v>7500000</v>
      </c>
      <c r="EE188" s="159">
        <v>0</v>
      </c>
      <c r="EF188" s="159">
        <v>0</v>
      </c>
      <c r="EG188" s="159">
        <v>0</v>
      </c>
      <c r="EH188" s="159">
        <v>0</v>
      </c>
      <c r="EI188" s="159">
        <v>0</v>
      </c>
      <c r="EJ188" s="159">
        <v>0</v>
      </c>
      <c r="EK188" s="159">
        <v>0</v>
      </c>
      <c r="EL188" s="159">
        <v>7500000</v>
      </c>
      <c r="EM188" s="159">
        <v>0</v>
      </c>
      <c r="EN188" s="159">
        <v>22500000</v>
      </c>
      <c r="EO188" s="159">
        <v>0</v>
      </c>
      <c r="EP188" s="159">
        <v>22500000</v>
      </c>
      <c r="EQ188" s="159">
        <v>30000000</v>
      </c>
      <c r="ER188" s="159">
        <v>100000000</v>
      </c>
      <c r="ES188" s="159">
        <v>0</v>
      </c>
      <c r="ET188" s="159">
        <v>0</v>
      </c>
      <c r="EU188" s="159">
        <v>0</v>
      </c>
      <c r="EV188" s="159">
        <v>0</v>
      </c>
      <c r="EW188" s="159">
        <v>0</v>
      </c>
      <c r="EX188" s="159">
        <v>0</v>
      </c>
      <c r="EY188" s="159">
        <v>0</v>
      </c>
      <c r="EZ188" s="159">
        <v>0</v>
      </c>
      <c r="FA188" s="159">
        <v>0</v>
      </c>
      <c r="FB188" s="159">
        <v>0</v>
      </c>
      <c r="FC188" s="159">
        <v>0</v>
      </c>
      <c r="FD188" s="159">
        <v>0</v>
      </c>
      <c r="FE188" s="159">
        <v>0</v>
      </c>
      <c r="FF188" s="159">
        <v>0</v>
      </c>
      <c r="FG188" s="159">
        <v>5000000</v>
      </c>
      <c r="FH188" s="159">
        <v>0</v>
      </c>
      <c r="FI188" s="159">
        <v>0</v>
      </c>
      <c r="FJ188" s="159">
        <v>0</v>
      </c>
      <c r="FK188" s="159">
        <v>0</v>
      </c>
      <c r="FL188" s="159">
        <v>0</v>
      </c>
      <c r="FM188" s="159">
        <v>0</v>
      </c>
      <c r="FN188" s="159">
        <v>0</v>
      </c>
      <c r="FO188" s="159">
        <v>5000000</v>
      </c>
      <c r="FP188" s="159">
        <v>0</v>
      </c>
      <c r="FQ188" s="159">
        <v>15000000</v>
      </c>
      <c r="FR188" s="159">
        <v>0</v>
      </c>
      <c r="FS188" s="159">
        <v>15000000</v>
      </c>
      <c r="FT188" s="159">
        <v>20000000</v>
      </c>
      <c r="FU188" s="159">
        <v>12500000</v>
      </c>
      <c r="FV188" s="159">
        <v>0</v>
      </c>
      <c r="FW188" s="159">
        <v>0</v>
      </c>
      <c r="FX188" s="159">
        <v>0</v>
      </c>
      <c r="FY188" s="159">
        <v>0</v>
      </c>
      <c r="FZ188" s="159">
        <v>0</v>
      </c>
      <c r="GA188" s="159">
        <v>0</v>
      </c>
      <c r="GB188" s="159">
        <v>0</v>
      </c>
      <c r="GC188" s="159">
        <v>12500000</v>
      </c>
      <c r="GD188" s="159">
        <v>0</v>
      </c>
      <c r="GE188" s="159">
        <v>37500000</v>
      </c>
      <c r="GF188" s="159">
        <v>0</v>
      </c>
      <c r="GG188" s="159">
        <v>37500000</v>
      </c>
      <c r="GH188" s="159">
        <v>50000000</v>
      </c>
      <c r="GI188" s="159">
        <v>7500000</v>
      </c>
      <c r="GJ188" s="159">
        <v>0</v>
      </c>
      <c r="GK188" s="159">
        <v>0</v>
      </c>
      <c r="GL188" s="159">
        <v>0</v>
      </c>
      <c r="GM188" s="159">
        <v>0</v>
      </c>
      <c r="GN188" s="159">
        <v>0</v>
      </c>
      <c r="GO188" s="159">
        <v>0</v>
      </c>
      <c r="GP188" s="159">
        <v>0</v>
      </c>
      <c r="GQ188" s="159">
        <v>7500000</v>
      </c>
      <c r="GR188" s="159">
        <v>0</v>
      </c>
      <c r="GS188" s="159">
        <v>22500000</v>
      </c>
      <c r="GT188" s="159">
        <v>0</v>
      </c>
      <c r="GU188" s="159">
        <v>22500000</v>
      </c>
      <c r="GV188" s="159">
        <v>30000000</v>
      </c>
      <c r="GW188" s="159">
        <v>100000000</v>
      </c>
      <c r="GX188" s="160">
        <v>375000000</v>
      </c>
    </row>
    <row r="189" spans="1:206" ht="28.8">
      <c r="A189" s="156">
        <v>170201100</v>
      </c>
      <c r="B189" s="156" t="s">
        <v>1216</v>
      </c>
      <c r="C189" s="157">
        <v>183</v>
      </c>
      <c r="D189" s="158" t="str">
        <f>_xlfn.XLOOKUP(C189,'[1]Estrategico f'!B:B,'[1]Estrategico f'!U:U,"",0)</f>
        <v>Asociaciones fortalecidas (Mujeres Rurales, plan abrigo</v>
      </c>
      <c r="E189" s="158" t="str">
        <f>_xlfn.XLOOKUP(C189,'[1]Estrategico f'!B:B,'[1]Estrategico f'!V:V,"",0)</f>
        <v>Programas de fortalecimiento administrativo, financiero y técnico de a organizaciones agropecuarias conformadas nuevas</v>
      </c>
      <c r="F189" s="159">
        <v>0</v>
      </c>
      <c r="G189" s="159">
        <v>0</v>
      </c>
      <c r="H189" s="159">
        <v>0</v>
      </c>
      <c r="I189" s="159">
        <v>0</v>
      </c>
      <c r="J189" s="159">
        <v>0</v>
      </c>
      <c r="K189" s="159">
        <v>0</v>
      </c>
      <c r="L189" s="159">
        <v>0</v>
      </c>
      <c r="M189" s="159">
        <v>0</v>
      </c>
      <c r="N189" s="159">
        <v>0</v>
      </c>
      <c r="O189" s="159">
        <v>0</v>
      </c>
      <c r="P189" s="159">
        <v>12500000</v>
      </c>
      <c r="Q189" s="159">
        <v>0</v>
      </c>
      <c r="R189" s="159">
        <v>12500000</v>
      </c>
      <c r="S189" s="159">
        <v>12500000</v>
      </c>
      <c r="T189" s="159">
        <v>0</v>
      </c>
      <c r="U189" s="159">
        <v>0</v>
      </c>
      <c r="V189" s="159">
        <v>0</v>
      </c>
      <c r="W189" s="159">
        <v>0</v>
      </c>
      <c r="X189" s="159">
        <v>0</v>
      </c>
      <c r="Y189" s="159">
        <v>0</v>
      </c>
      <c r="Z189" s="159">
        <v>0</v>
      </c>
      <c r="AA189" s="159">
        <v>0</v>
      </c>
      <c r="AB189" s="159">
        <v>0</v>
      </c>
      <c r="AC189" s="159">
        <v>0</v>
      </c>
      <c r="AD189" s="159">
        <v>12500000</v>
      </c>
      <c r="AE189" s="159">
        <v>0</v>
      </c>
      <c r="AF189" s="159">
        <v>12500000</v>
      </c>
      <c r="AG189" s="159">
        <v>12500000</v>
      </c>
      <c r="AH189" s="159">
        <v>25000000</v>
      </c>
      <c r="AI189" s="159">
        <v>0</v>
      </c>
      <c r="AJ189" s="159">
        <v>0</v>
      </c>
      <c r="AK189" s="159">
        <v>0</v>
      </c>
      <c r="AL189" s="159">
        <v>0</v>
      </c>
      <c r="AM189" s="159">
        <v>0</v>
      </c>
      <c r="AN189" s="159">
        <v>0</v>
      </c>
      <c r="AO189" s="159">
        <v>0</v>
      </c>
      <c r="AP189" s="159">
        <v>0</v>
      </c>
      <c r="AQ189" s="159">
        <v>0</v>
      </c>
      <c r="AR189" s="159">
        <v>0</v>
      </c>
      <c r="AS189" s="159">
        <v>0</v>
      </c>
      <c r="AT189" s="159">
        <v>0</v>
      </c>
      <c r="AU189" s="159">
        <v>0</v>
      </c>
      <c r="AV189" s="159">
        <v>0</v>
      </c>
      <c r="AW189" s="159">
        <v>0</v>
      </c>
      <c r="AX189" s="159">
        <v>0</v>
      </c>
      <c r="AY189" s="159">
        <v>0</v>
      </c>
      <c r="AZ189" s="159">
        <v>0</v>
      </c>
      <c r="BA189" s="159">
        <v>0</v>
      </c>
      <c r="BB189" s="159">
        <v>0</v>
      </c>
      <c r="BC189" s="159">
        <v>0</v>
      </c>
      <c r="BD189" s="159">
        <v>0</v>
      </c>
      <c r="BE189" s="159">
        <v>0</v>
      </c>
      <c r="BF189" s="159">
        <v>0</v>
      </c>
      <c r="BG189" s="159">
        <v>5000000</v>
      </c>
      <c r="BH189" s="159">
        <v>0</v>
      </c>
      <c r="BI189" s="159">
        <v>5000000</v>
      </c>
      <c r="BJ189" s="159">
        <v>5000000</v>
      </c>
      <c r="BK189" s="159">
        <v>0</v>
      </c>
      <c r="BL189" s="159">
        <v>0</v>
      </c>
      <c r="BM189" s="159">
        <v>0</v>
      </c>
      <c r="BN189" s="159">
        <v>0</v>
      </c>
      <c r="BO189" s="159">
        <v>0</v>
      </c>
      <c r="BP189" s="159">
        <v>0</v>
      </c>
      <c r="BQ189" s="159">
        <v>0</v>
      </c>
      <c r="BR189" s="159">
        <v>0</v>
      </c>
      <c r="BS189" s="159">
        <v>0</v>
      </c>
      <c r="BT189" s="159">
        <v>0</v>
      </c>
      <c r="BU189" s="159">
        <v>12500000</v>
      </c>
      <c r="BV189" s="159">
        <v>0</v>
      </c>
      <c r="BW189" s="159">
        <v>12500000</v>
      </c>
      <c r="BX189" s="159">
        <v>12500000</v>
      </c>
      <c r="BY189" s="159">
        <v>0</v>
      </c>
      <c r="BZ189" s="159">
        <v>0</v>
      </c>
      <c r="CA189" s="159">
        <v>0</v>
      </c>
      <c r="CB189" s="159">
        <v>0</v>
      </c>
      <c r="CC189" s="159">
        <v>0</v>
      </c>
      <c r="CD189" s="159">
        <v>0</v>
      </c>
      <c r="CE189" s="159">
        <v>0</v>
      </c>
      <c r="CF189" s="159">
        <v>0</v>
      </c>
      <c r="CG189" s="159">
        <v>0</v>
      </c>
      <c r="CH189" s="159">
        <v>0</v>
      </c>
      <c r="CI189" s="159">
        <v>12500000</v>
      </c>
      <c r="CJ189" s="159">
        <v>0</v>
      </c>
      <c r="CK189" s="159">
        <v>12500000</v>
      </c>
      <c r="CL189" s="159">
        <v>12500000</v>
      </c>
      <c r="CM189" s="159">
        <v>30000000</v>
      </c>
      <c r="CN189" s="159">
        <v>0</v>
      </c>
      <c r="CO189" s="159">
        <v>0</v>
      </c>
      <c r="CP189" s="159">
        <v>0</v>
      </c>
      <c r="CQ189" s="159">
        <v>0</v>
      </c>
      <c r="CR189" s="159">
        <v>0</v>
      </c>
      <c r="CS189" s="159">
        <v>0</v>
      </c>
      <c r="CT189" s="159">
        <v>0</v>
      </c>
      <c r="CU189" s="159">
        <v>0</v>
      </c>
      <c r="CV189" s="159">
        <v>0</v>
      </c>
      <c r="CW189" s="159">
        <v>0</v>
      </c>
      <c r="CX189" s="159">
        <v>0</v>
      </c>
      <c r="CY189" s="159" t="s">
        <v>931</v>
      </c>
      <c r="CZ189" s="159">
        <v>0</v>
      </c>
      <c r="DA189" s="159">
        <v>0</v>
      </c>
      <c r="DB189" s="159">
        <v>0</v>
      </c>
      <c r="DC189" s="159">
        <v>0</v>
      </c>
      <c r="DD189" s="159">
        <v>0</v>
      </c>
      <c r="DE189" s="159">
        <v>0</v>
      </c>
      <c r="DF189" s="159">
        <v>0</v>
      </c>
      <c r="DG189" s="159">
        <v>0</v>
      </c>
      <c r="DH189" s="159">
        <v>0</v>
      </c>
      <c r="DI189" s="159">
        <v>0</v>
      </c>
      <c r="DJ189" s="159">
        <v>0</v>
      </c>
      <c r="DK189" s="159">
        <v>0</v>
      </c>
      <c r="DL189" s="159">
        <v>10000000</v>
      </c>
      <c r="DM189" s="159">
        <v>0</v>
      </c>
      <c r="DN189" s="159">
        <v>10000000</v>
      </c>
      <c r="DO189" s="159">
        <v>10000000</v>
      </c>
      <c r="DP189" s="159">
        <v>0</v>
      </c>
      <c r="DQ189" s="159">
        <v>0</v>
      </c>
      <c r="DR189" s="159">
        <v>0</v>
      </c>
      <c r="DS189" s="159">
        <v>0</v>
      </c>
      <c r="DT189" s="159">
        <v>0</v>
      </c>
      <c r="DU189" s="159">
        <v>0</v>
      </c>
      <c r="DV189" s="159">
        <v>0</v>
      </c>
      <c r="DW189" s="159">
        <v>0</v>
      </c>
      <c r="DX189" s="159">
        <v>0</v>
      </c>
      <c r="DY189" s="159">
        <v>0</v>
      </c>
      <c r="DZ189" s="159">
        <v>12500000</v>
      </c>
      <c r="EA189" s="159">
        <v>0</v>
      </c>
      <c r="EB189" s="159">
        <v>12500000</v>
      </c>
      <c r="EC189" s="159">
        <v>12500000</v>
      </c>
      <c r="ED189" s="159">
        <v>0</v>
      </c>
      <c r="EE189" s="159">
        <v>0</v>
      </c>
      <c r="EF189" s="159">
        <v>0</v>
      </c>
      <c r="EG189" s="159">
        <v>0</v>
      </c>
      <c r="EH189" s="159">
        <v>0</v>
      </c>
      <c r="EI189" s="159">
        <v>0</v>
      </c>
      <c r="EJ189" s="159">
        <v>0</v>
      </c>
      <c r="EK189" s="159">
        <v>0</v>
      </c>
      <c r="EL189" s="159">
        <v>0</v>
      </c>
      <c r="EM189" s="159">
        <v>0</v>
      </c>
      <c r="EN189" s="159">
        <v>12500000</v>
      </c>
      <c r="EO189" s="159">
        <v>0</v>
      </c>
      <c r="EP189" s="159">
        <v>12500000</v>
      </c>
      <c r="EQ189" s="159">
        <v>12500000</v>
      </c>
      <c r="ER189" s="159">
        <v>35000000</v>
      </c>
      <c r="ES189" s="159">
        <v>0</v>
      </c>
      <c r="ET189" s="159">
        <v>0</v>
      </c>
      <c r="EU189" s="159">
        <v>0</v>
      </c>
      <c r="EV189" s="159">
        <v>0</v>
      </c>
      <c r="EW189" s="159">
        <v>0</v>
      </c>
      <c r="EX189" s="159">
        <v>0</v>
      </c>
      <c r="EY189" s="159">
        <v>0</v>
      </c>
      <c r="EZ189" s="159">
        <v>0</v>
      </c>
      <c r="FA189" s="159">
        <v>0</v>
      </c>
      <c r="FB189" s="159">
        <v>0</v>
      </c>
      <c r="FC189" s="159">
        <v>0</v>
      </c>
      <c r="FD189" s="159">
        <v>0</v>
      </c>
      <c r="FE189" s="159">
        <v>0</v>
      </c>
      <c r="FF189" s="159">
        <v>0</v>
      </c>
      <c r="FG189" s="159">
        <v>0</v>
      </c>
      <c r="FH189" s="159">
        <v>0</v>
      </c>
      <c r="FI189" s="159">
        <v>0</v>
      </c>
      <c r="FJ189" s="159">
        <v>0</v>
      </c>
      <c r="FK189" s="159">
        <v>0</v>
      </c>
      <c r="FL189" s="159">
        <v>0</v>
      </c>
      <c r="FM189" s="159">
        <v>0</v>
      </c>
      <c r="FN189" s="159">
        <v>0</v>
      </c>
      <c r="FO189" s="159">
        <v>0</v>
      </c>
      <c r="FP189" s="159">
        <v>0</v>
      </c>
      <c r="FQ189" s="159">
        <v>10000000</v>
      </c>
      <c r="FR189" s="159">
        <v>0</v>
      </c>
      <c r="FS189" s="159">
        <v>10000000</v>
      </c>
      <c r="FT189" s="159">
        <v>10000000</v>
      </c>
      <c r="FU189" s="159">
        <v>0</v>
      </c>
      <c r="FV189" s="159">
        <v>0</v>
      </c>
      <c r="FW189" s="159">
        <v>0</v>
      </c>
      <c r="FX189" s="159">
        <v>0</v>
      </c>
      <c r="FY189" s="159">
        <v>0</v>
      </c>
      <c r="FZ189" s="159">
        <v>0</v>
      </c>
      <c r="GA189" s="159">
        <v>0</v>
      </c>
      <c r="GB189" s="159">
        <v>0</v>
      </c>
      <c r="GC189" s="159">
        <v>0</v>
      </c>
      <c r="GD189" s="159">
        <v>0</v>
      </c>
      <c r="GE189" s="159">
        <v>12500000</v>
      </c>
      <c r="GF189" s="159">
        <v>0</v>
      </c>
      <c r="GG189" s="159">
        <v>12500000</v>
      </c>
      <c r="GH189" s="159">
        <v>12500000</v>
      </c>
      <c r="GI189" s="159">
        <v>0</v>
      </c>
      <c r="GJ189" s="159">
        <v>0</v>
      </c>
      <c r="GK189" s="159">
        <v>0</v>
      </c>
      <c r="GL189" s="159">
        <v>0</v>
      </c>
      <c r="GM189" s="159">
        <v>0</v>
      </c>
      <c r="GN189" s="159">
        <v>0</v>
      </c>
      <c r="GO189" s="159">
        <v>0</v>
      </c>
      <c r="GP189" s="159">
        <v>0</v>
      </c>
      <c r="GQ189" s="159">
        <v>0</v>
      </c>
      <c r="GR189" s="159">
        <v>0</v>
      </c>
      <c r="GS189" s="159">
        <v>12500000</v>
      </c>
      <c r="GT189" s="159">
        <v>0</v>
      </c>
      <c r="GU189" s="159">
        <v>12500000</v>
      </c>
      <c r="GV189" s="159">
        <v>12500000</v>
      </c>
      <c r="GW189" s="159">
        <v>35000000</v>
      </c>
      <c r="GX189" s="160">
        <v>125000000</v>
      </c>
    </row>
    <row r="190" spans="1:206" ht="43.2">
      <c r="A190" s="156">
        <v>170203800</v>
      </c>
      <c r="B190" s="156" t="s">
        <v>1216</v>
      </c>
      <c r="C190" s="157">
        <v>184</v>
      </c>
      <c r="D190" s="158" t="str">
        <f>_xlfn.XLOOKUP(C190,'[1]Estrategico f'!B:B,'[1]Estrategico f'!U:U,"",0)</f>
        <v>Organizaciones de productores formales apoyadas (Eventos Comerciales, Mercados Campesinos, Ruedas de Negocio)</v>
      </c>
      <c r="E190" s="158" t="str">
        <f>_xlfn.XLOOKUP(C190,'[1]Estrategico f'!B:B,'[1]Estrategico f'!V:V,"",0)</f>
        <v>Organización y participación en eventos comerciales nacionales e internacionales</v>
      </c>
      <c r="F190" s="159">
        <v>29333333</v>
      </c>
      <c r="G190" s="159">
        <v>0</v>
      </c>
      <c r="H190" s="159">
        <v>0</v>
      </c>
      <c r="I190" s="159">
        <v>0</v>
      </c>
      <c r="J190" s="159">
        <v>0</v>
      </c>
      <c r="K190" s="159">
        <v>0</v>
      </c>
      <c r="L190" s="159">
        <v>0</v>
      </c>
      <c r="M190" s="159">
        <v>0</v>
      </c>
      <c r="N190" s="159">
        <v>29333333</v>
      </c>
      <c r="O190" s="159">
        <v>0</v>
      </c>
      <c r="P190" s="159">
        <v>0</v>
      </c>
      <c r="Q190" s="159">
        <v>0</v>
      </c>
      <c r="R190" s="159">
        <v>0</v>
      </c>
      <c r="S190" s="159">
        <v>29333333</v>
      </c>
      <c r="T190" s="159">
        <v>26666667</v>
      </c>
      <c r="U190" s="159">
        <v>0</v>
      </c>
      <c r="V190" s="159">
        <v>0</v>
      </c>
      <c r="W190" s="159">
        <v>0</v>
      </c>
      <c r="X190" s="159">
        <v>0</v>
      </c>
      <c r="Y190" s="159">
        <v>0</v>
      </c>
      <c r="Z190" s="159">
        <v>0</v>
      </c>
      <c r="AA190" s="159">
        <v>0</v>
      </c>
      <c r="AB190" s="159">
        <v>26666667</v>
      </c>
      <c r="AC190" s="159">
        <v>0</v>
      </c>
      <c r="AD190" s="159">
        <v>0</v>
      </c>
      <c r="AE190" s="159">
        <v>0</v>
      </c>
      <c r="AF190" s="159">
        <v>0</v>
      </c>
      <c r="AG190" s="159">
        <v>26666667</v>
      </c>
      <c r="AH190" s="159">
        <v>56000000</v>
      </c>
      <c r="AI190" s="159">
        <v>0</v>
      </c>
      <c r="AJ190" s="159">
        <v>0</v>
      </c>
      <c r="AK190" s="159">
        <v>0</v>
      </c>
      <c r="AL190" s="159">
        <v>0</v>
      </c>
      <c r="AM190" s="159">
        <v>0</v>
      </c>
      <c r="AN190" s="159">
        <v>0</v>
      </c>
      <c r="AO190" s="159">
        <v>0</v>
      </c>
      <c r="AP190" s="159">
        <v>0</v>
      </c>
      <c r="AQ190" s="159">
        <v>0</v>
      </c>
      <c r="AR190" s="159">
        <v>0</v>
      </c>
      <c r="AS190" s="159">
        <v>0</v>
      </c>
      <c r="AT190" s="159">
        <v>0</v>
      </c>
      <c r="AU190" s="159">
        <v>0</v>
      </c>
      <c r="AV190" s="159">
        <v>0</v>
      </c>
      <c r="AW190" s="159">
        <v>11842105</v>
      </c>
      <c r="AX190" s="159">
        <v>0</v>
      </c>
      <c r="AY190" s="159">
        <v>0</v>
      </c>
      <c r="AZ190" s="159">
        <v>0</v>
      </c>
      <c r="BA190" s="159">
        <v>0</v>
      </c>
      <c r="BB190" s="159">
        <v>0</v>
      </c>
      <c r="BC190" s="159">
        <v>0</v>
      </c>
      <c r="BD190" s="159">
        <v>0</v>
      </c>
      <c r="BE190" s="159">
        <v>11842105</v>
      </c>
      <c r="BF190" s="159">
        <v>14473684</v>
      </c>
      <c r="BG190" s="159">
        <v>0</v>
      </c>
      <c r="BH190" s="159">
        <v>0</v>
      </c>
      <c r="BI190" s="159">
        <v>14473684</v>
      </c>
      <c r="BJ190" s="159">
        <v>26315789</v>
      </c>
      <c r="BK190" s="159">
        <v>21315789</v>
      </c>
      <c r="BL190" s="159">
        <v>0</v>
      </c>
      <c r="BM190" s="159">
        <v>0</v>
      </c>
      <c r="BN190" s="159">
        <v>0</v>
      </c>
      <c r="BO190" s="159">
        <v>0</v>
      </c>
      <c r="BP190" s="159">
        <v>0</v>
      </c>
      <c r="BQ190" s="159">
        <v>0</v>
      </c>
      <c r="BR190" s="159">
        <v>0</v>
      </c>
      <c r="BS190" s="159">
        <v>21315789</v>
      </c>
      <c r="BT190" s="159">
        <v>26052632</v>
      </c>
      <c r="BU190" s="159">
        <v>0</v>
      </c>
      <c r="BV190" s="159">
        <v>0</v>
      </c>
      <c r="BW190" s="159">
        <v>26052632</v>
      </c>
      <c r="BX190" s="159">
        <v>47368421</v>
      </c>
      <c r="BY190" s="159">
        <v>11842106</v>
      </c>
      <c r="BZ190" s="159">
        <v>0</v>
      </c>
      <c r="CA190" s="159">
        <v>0</v>
      </c>
      <c r="CB190" s="159">
        <v>0</v>
      </c>
      <c r="CC190" s="159">
        <v>0</v>
      </c>
      <c r="CD190" s="159">
        <v>0</v>
      </c>
      <c r="CE190" s="159">
        <v>0</v>
      </c>
      <c r="CF190" s="159">
        <v>0</v>
      </c>
      <c r="CG190" s="159">
        <v>11842106</v>
      </c>
      <c r="CH190" s="159">
        <v>14473684</v>
      </c>
      <c r="CI190" s="159">
        <v>0</v>
      </c>
      <c r="CJ190" s="159">
        <v>0</v>
      </c>
      <c r="CK190" s="159">
        <v>14473684</v>
      </c>
      <c r="CL190" s="159">
        <v>26315790</v>
      </c>
      <c r="CM190" s="159">
        <v>100000000</v>
      </c>
      <c r="CN190" s="159">
        <v>0</v>
      </c>
      <c r="CO190" s="159">
        <v>0</v>
      </c>
      <c r="CP190" s="159">
        <v>0</v>
      </c>
      <c r="CQ190" s="159">
        <v>0</v>
      </c>
      <c r="CR190" s="159">
        <v>0</v>
      </c>
      <c r="CS190" s="159">
        <v>0</v>
      </c>
      <c r="CT190" s="159">
        <v>0</v>
      </c>
      <c r="CU190" s="159">
        <v>0</v>
      </c>
      <c r="CV190" s="159">
        <v>0</v>
      </c>
      <c r="CX190" s="159">
        <v>0</v>
      </c>
      <c r="CY190" s="159" t="s">
        <v>931</v>
      </c>
      <c r="CZ190" s="159">
        <v>0</v>
      </c>
      <c r="DA190" s="159">
        <v>0</v>
      </c>
      <c r="DB190" s="159">
        <v>11842105</v>
      </c>
      <c r="DC190" s="159">
        <v>0</v>
      </c>
      <c r="DD190" s="159">
        <v>0</v>
      </c>
      <c r="DE190" s="159">
        <v>0</v>
      </c>
      <c r="DF190" s="159">
        <v>0</v>
      </c>
      <c r="DG190" s="159">
        <v>0</v>
      </c>
      <c r="DH190" s="159">
        <v>0</v>
      </c>
      <c r="DI190" s="159">
        <v>0</v>
      </c>
      <c r="DJ190" s="159">
        <v>11842105</v>
      </c>
      <c r="DK190" s="159">
        <v>14473684</v>
      </c>
      <c r="DL190" s="159">
        <v>0</v>
      </c>
      <c r="DM190" s="159">
        <v>0</v>
      </c>
      <c r="DN190" s="159">
        <v>14473684</v>
      </c>
      <c r="DO190" s="159">
        <v>26315789</v>
      </c>
      <c r="DP190" s="159">
        <v>21315789</v>
      </c>
      <c r="DQ190" s="159">
        <v>0</v>
      </c>
      <c r="DR190" s="159">
        <v>0</v>
      </c>
      <c r="DS190" s="159">
        <v>0</v>
      </c>
      <c r="DT190" s="159">
        <v>0</v>
      </c>
      <c r="DU190" s="159">
        <v>0</v>
      </c>
      <c r="DV190" s="159">
        <v>0</v>
      </c>
      <c r="DW190" s="159">
        <v>0</v>
      </c>
      <c r="DX190" s="159">
        <v>21315789</v>
      </c>
      <c r="DY190" s="159">
        <v>26052632</v>
      </c>
      <c r="DZ190" s="159">
        <v>0</v>
      </c>
      <c r="EA190" s="159">
        <v>0</v>
      </c>
      <c r="EB190" s="159">
        <v>26052632</v>
      </c>
      <c r="EC190" s="159">
        <v>47368421</v>
      </c>
      <c r="ED190" s="159">
        <v>11842105</v>
      </c>
      <c r="EE190" s="159">
        <v>0</v>
      </c>
      <c r="EF190" s="159">
        <v>0</v>
      </c>
      <c r="EG190" s="159">
        <v>0</v>
      </c>
      <c r="EH190" s="159">
        <v>0</v>
      </c>
      <c r="EI190" s="159">
        <v>0</v>
      </c>
      <c r="EJ190" s="159">
        <v>0</v>
      </c>
      <c r="EK190" s="159">
        <v>0</v>
      </c>
      <c r="EL190" s="159">
        <v>11842105</v>
      </c>
      <c r="EM190" s="159">
        <v>14473685</v>
      </c>
      <c r="EN190" s="159">
        <v>0</v>
      </c>
      <c r="EO190" s="159">
        <v>0</v>
      </c>
      <c r="EP190" s="159">
        <v>14473685</v>
      </c>
      <c r="EQ190" s="159">
        <v>26315790</v>
      </c>
      <c r="ER190" s="159">
        <v>100000000</v>
      </c>
      <c r="ES190" s="159">
        <v>0</v>
      </c>
      <c r="ET190" s="159">
        <v>0</v>
      </c>
      <c r="EU190" s="159">
        <v>0</v>
      </c>
      <c r="EV190" s="159">
        <v>0</v>
      </c>
      <c r="EW190" s="159">
        <v>0</v>
      </c>
      <c r="EX190" s="159">
        <v>0</v>
      </c>
      <c r="EY190" s="159">
        <v>0</v>
      </c>
      <c r="EZ190" s="159">
        <v>0</v>
      </c>
      <c r="FA190" s="159">
        <v>0</v>
      </c>
      <c r="FB190" s="159">
        <v>0</v>
      </c>
      <c r="FC190" s="159">
        <v>0</v>
      </c>
      <c r="FD190" s="159">
        <v>0</v>
      </c>
      <c r="FE190" s="159">
        <v>0</v>
      </c>
      <c r="FF190" s="159">
        <v>0</v>
      </c>
      <c r="FG190" s="159">
        <v>14673913</v>
      </c>
      <c r="FH190" s="159">
        <v>0</v>
      </c>
      <c r="FI190" s="159">
        <v>0</v>
      </c>
      <c r="FJ190" s="159">
        <v>0</v>
      </c>
      <c r="FK190" s="159">
        <v>0</v>
      </c>
      <c r="FL190" s="159">
        <v>0</v>
      </c>
      <c r="FM190" s="159">
        <v>0</v>
      </c>
      <c r="FN190" s="159">
        <v>0</v>
      </c>
      <c r="FO190" s="159">
        <v>14673913</v>
      </c>
      <c r="FP190" s="159">
        <v>24456522</v>
      </c>
      <c r="FQ190" s="159">
        <v>0</v>
      </c>
      <c r="FR190" s="159">
        <v>0</v>
      </c>
      <c r="FS190" s="159">
        <v>24456522</v>
      </c>
      <c r="FT190" s="159">
        <v>39130435</v>
      </c>
      <c r="FU190" s="159">
        <v>20543478</v>
      </c>
      <c r="FV190" s="159">
        <v>0</v>
      </c>
      <c r="FW190" s="159">
        <v>0</v>
      </c>
      <c r="FX190" s="159">
        <v>0</v>
      </c>
      <c r="FY190" s="159">
        <v>0</v>
      </c>
      <c r="FZ190" s="159">
        <v>0</v>
      </c>
      <c r="GA190" s="159">
        <v>0</v>
      </c>
      <c r="GB190" s="159">
        <v>0</v>
      </c>
      <c r="GC190" s="159">
        <v>20543478</v>
      </c>
      <c r="GD190" s="159">
        <v>34239130</v>
      </c>
      <c r="GE190" s="159">
        <v>0</v>
      </c>
      <c r="GF190" s="159">
        <v>0</v>
      </c>
      <c r="GG190" s="159">
        <v>34239130</v>
      </c>
      <c r="GH190" s="159">
        <v>54782608</v>
      </c>
      <c r="GI190" s="159">
        <v>9782609</v>
      </c>
      <c r="GJ190" s="159">
        <v>0</v>
      </c>
      <c r="GK190" s="159">
        <v>0</v>
      </c>
      <c r="GL190" s="159">
        <v>0</v>
      </c>
      <c r="GM190" s="159">
        <v>0</v>
      </c>
      <c r="GN190" s="159">
        <v>0</v>
      </c>
      <c r="GO190" s="159">
        <v>0</v>
      </c>
      <c r="GP190" s="159">
        <v>0</v>
      </c>
      <c r="GQ190" s="159">
        <v>9782609</v>
      </c>
      <c r="GR190" s="159">
        <v>16304348</v>
      </c>
      <c r="GS190" s="159">
        <v>0</v>
      </c>
      <c r="GT190" s="159">
        <v>0</v>
      </c>
      <c r="GU190" s="159">
        <v>16304348</v>
      </c>
      <c r="GV190" s="159">
        <v>26086957</v>
      </c>
      <c r="GW190" s="159">
        <v>120000000</v>
      </c>
      <c r="GX190" s="160">
        <v>376000000</v>
      </c>
    </row>
    <row r="191" spans="1:206" ht="28.8">
      <c r="A191" s="156">
        <v>170600400</v>
      </c>
      <c r="B191" s="156" t="s">
        <v>1216</v>
      </c>
      <c r="C191" s="157">
        <v>185</v>
      </c>
      <c r="D191" s="158" t="str">
        <f>_xlfn.XLOOKUP(C191,'[1]Estrategico f'!B:B,'[1]Estrategico f'!U:U,"",0)</f>
        <v>Participaciones en ferias nacionales e internacionales</v>
      </c>
      <c r="E191" s="158" t="str">
        <f>_xlfn.XLOOKUP(C191,'[1]Estrategico f'!B:B,'[1]Estrategico f'!V:V,"",0)</f>
        <v>Organización y participación en eventos comerciales nacionales e internacionales</v>
      </c>
      <c r="F191" s="159">
        <v>0</v>
      </c>
      <c r="G191" s="159">
        <v>0</v>
      </c>
      <c r="H191" s="159">
        <v>0</v>
      </c>
      <c r="I191" s="159">
        <v>0</v>
      </c>
      <c r="J191" s="159">
        <v>0</v>
      </c>
      <c r="K191" s="159">
        <v>0</v>
      </c>
      <c r="L191" s="159">
        <v>0</v>
      </c>
      <c r="M191" s="159">
        <v>0</v>
      </c>
      <c r="N191" s="159">
        <v>0</v>
      </c>
      <c r="O191" s="159">
        <v>7500000</v>
      </c>
      <c r="P191" s="159">
        <v>0</v>
      </c>
      <c r="Q191" s="159">
        <v>0</v>
      </c>
      <c r="R191" s="159">
        <v>7500000</v>
      </c>
      <c r="S191" s="159">
        <v>7500000</v>
      </c>
      <c r="T191" s="159">
        <v>0</v>
      </c>
      <c r="U191" s="159">
        <v>0</v>
      </c>
      <c r="V191" s="159">
        <v>0</v>
      </c>
      <c r="W191" s="159">
        <v>0</v>
      </c>
      <c r="X191" s="159">
        <v>0</v>
      </c>
      <c r="Y191" s="159">
        <v>0</v>
      </c>
      <c r="Z191" s="159">
        <v>0</v>
      </c>
      <c r="AA191" s="159">
        <v>0</v>
      </c>
      <c r="AB191" s="159">
        <v>0</v>
      </c>
      <c r="AC191" s="159">
        <v>7500000</v>
      </c>
      <c r="AD191" s="159">
        <v>0</v>
      </c>
      <c r="AE191" s="159">
        <v>0</v>
      </c>
      <c r="AF191" s="159">
        <v>7500000</v>
      </c>
      <c r="AG191" s="159">
        <v>7500000</v>
      </c>
      <c r="AH191" s="159">
        <v>15000000</v>
      </c>
      <c r="AI191" s="159">
        <v>0</v>
      </c>
      <c r="AJ191" s="159">
        <v>0</v>
      </c>
      <c r="AK191" s="159">
        <v>0</v>
      </c>
      <c r="AL191" s="159">
        <v>0</v>
      </c>
      <c r="AM191" s="159">
        <v>0</v>
      </c>
      <c r="AN191" s="159">
        <v>0</v>
      </c>
      <c r="AO191" s="159">
        <v>0</v>
      </c>
      <c r="AP191" s="159">
        <v>0</v>
      </c>
      <c r="AQ191" s="159">
        <v>0</v>
      </c>
      <c r="AR191" s="159">
        <v>0</v>
      </c>
      <c r="AS191" s="159">
        <v>0</v>
      </c>
      <c r="AT191" s="159">
        <v>0</v>
      </c>
      <c r="AU191" s="159">
        <v>0</v>
      </c>
      <c r="AV191" s="159">
        <v>0</v>
      </c>
      <c r="AW191" s="159">
        <v>0</v>
      </c>
      <c r="AX191" s="159">
        <v>0</v>
      </c>
      <c r="AY191" s="159">
        <v>0</v>
      </c>
      <c r="AZ191" s="159">
        <v>0</v>
      </c>
      <c r="BA191" s="159">
        <v>0</v>
      </c>
      <c r="BB191" s="159">
        <v>0</v>
      </c>
      <c r="BC191" s="159">
        <v>0</v>
      </c>
      <c r="BD191" s="159">
        <v>0</v>
      </c>
      <c r="BE191" s="159">
        <v>0</v>
      </c>
      <c r="BF191" s="159">
        <v>0</v>
      </c>
      <c r="BG191" s="159">
        <v>0</v>
      </c>
      <c r="BH191" s="159">
        <v>0</v>
      </c>
      <c r="BI191" s="159">
        <v>0</v>
      </c>
      <c r="BJ191" s="159">
        <v>0</v>
      </c>
      <c r="BK191" s="159">
        <v>0</v>
      </c>
      <c r="BL191" s="159">
        <v>0</v>
      </c>
      <c r="BM191" s="159">
        <v>0</v>
      </c>
      <c r="BN191" s="159">
        <v>0</v>
      </c>
      <c r="BO191" s="159">
        <v>0</v>
      </c>
      <c r="BP191" s="159">
        <v>0</v>
      </c>
      <c r="BQ191" s="159">
        <v>0</v>
      </c>
      <c r="BR191" s="159">
        <v>0</v>
      </c>
      <c r="BS191" s="159">
        <v>0</v>
      </c>
      <c r="BT191" s="159">
        <v>0</v>
      </c>
      <c r="BU191" s="159">
        <v>12500000</v>
      </c>
      <c r="BV191" s="159">
        <v>0</v>
      </c>
      <c r="BW191" s="159">
        <v>12500000</v>
      </c>
      <c r="BX191" s="159">
        <v>12500000</v>
      </c>
      <c r="BY191" s="159">
        <v>0</v>
      </c>
      <c r="BZ191" s="159">
        <v>0</v>
      </c>
      <c r="CA191" s="159">
        <v>0</v>
      </c>
      <c r="CB191" s="159">
        <v>0</v>
      </c>
      <c r="CC191" s="159">
        <v>0</v>
      </c>
      <c r="CD191" s="159">
        <v>0</v>
      </c>
      <c r="CE191" s="159">
        <v>0</v>
      </c>
      <c r="CF191" s="159">
        <v>0</v>
      </c>
      <c r="CG191" s="159">
        <v>0</v>
      </c>
      <c r="CH191" s="159">
        <v>0</v>
      </c>
      <c r="CI191" s="159">
        <v>12500000</v>
      </c>
      <c r="CJ191" s="159">
        <v>0</v>
      </c>
      <c r="CK191" s="159">
        <v>12500000</v>
      </c>
      <c r="CL191" s="159">
        <v>12500000</v>
      </c>
      <c r="CM191" s="159">
        <v>25000000</v>
      </c>
      <c r="CN191" s="159">
        <v>0</v>
      </c>
      <c r="CO191" s="159">
        <v>0</v>
      </c>
      <c r="CP191" s="159">
        <v>0</v>
      </c>
      <c r="CQ191" s="159">
        <v>0</v>
      </c>
      <c r="CR191" s="159">
        <v>0</v>
      </c>
      <c r="CS191" s="159">
        <v>0</v>
      </c>
      <c r="CT191" s="159">
        <v>0</v>
      </c>
      <c r="CU191" s="159">
        <v>0</v>
      </c>
      <c r="CV191" s="159">
        <v>0</v>
      </c>
      <c r="CW191" s="159">
        <v>0</v>
      </c>
      <c r="CX191" s="159">
        <v>0</v>
      </c>
      <c r="CY191" s="159" t="s">
        <v>931</v>
      </c>
      <c r="CZ191" s="159">
        <v>0</v>
      </c>
      <c r="DA191" s="159">
        <v>0</v>
      </c>
      <c r="DB191" s="159">
        <v>0</v>
      </c>
      <c r="DC191" s="159">
        <v>0</v>
      </c>
      <c r="DD191" s="159">
        <v>0</v>
      </c>
      <c r="DE191" s="159">
        <v>0</v>
      </c>
      <c r="DF191" s="159">
        <v>0</v>
      </c>
      <c r="DG191" s="159">
        <v>0</v>
      </c>
      <c r="DH191" s="159">
        <v>0</v>
      </c>
      <c r="DI191" s="159">
        <v>0</v>
      </c>
      <c r="DJ191" s="159">
        <v>0</v>
      </c>
      <c r="DK191" s="159">
        <v>0</v>
      </c>
      <c r="DL191" s="159">
        <v>0</v>
      </c>
      <c r="DM191" s="159">
        <v>0</v>
      </c>
      <c r="DN191" s="159">
        <v>0</v>
      </c>
      <c r="DO191" s="159">
        <v>0</v>
      </c>
      <c r="DP191" s="159">
        <v>0</v>
      </c>
      <c r="DQ191" s="159">
        <v>0</v>
      </c>
      <c r="DR191" s="159">
        <v>0</v>
      </c>
      <c r="DS191" s="159">
        <v>0</v>
      </c>
      <c r="DT191" s="159">
        <v>0</v>
      </c>
      <c r="DU191" s="159">
        <v>0</v>
      </c>
      <c r="DV191" s="159">
        <v>0</v>
      </c>
      <c r="DW191" s="159">
        <v>0</v>
      </c>
      <c r="DX191" s="159">
        <v>0</v>
      </c>
      <c r="DY191" s="159">
        <v>0</v>
      </c>
      <c r="DZ191" s="159">
        <v>17500000</v>
      </c>
      <c r="EA191" s="159">
        <v>0</v>
      </c>
      <c r="EB191" s="159">
        <v>17500000</v>
      </c>
      <c r="EC191" s="159">
        <v>17500000</v>
      </c>
      <c r="ED191" s="159">
        <v>0</v>
      </c>
      <c r="EE191" s="159">
        <v>0</v>
      </c>
      <c r="EF191" s="159">
        <v>0</v>
      </c>
      <c r="EG191" s="159">
        <v>0</v>
      </c>
      <c r="EH191" s="159">
        <v>0</v>
      </c>
      <c r="EI191" s="159">
        <v>0</v>
      </c>
      <c r="EJ191" s="159">
        <v>0</v>
      </c>
      <c r="EK191" s="159">
        <v>0</v>
      </c>
      <c r="EL191" s="159">
        <v>0</v>
      </c>
      <c r="EM191" s="159">
        <v>0</v>
      </c>
      <c r="EN191" s="159">
        <v>17500000</v>
      </c>
      <c r="EO191" s="159">
        <v>0</v>
      </c>
      <c r="EP191" s="159">
        <v>17500000</v>
      </c>
      <c r="EQ191" s="159">
        <v>17500000</v>
      </c>
      <c r="ER191" s="159">
        <v>35000000</v>
      </c>
      <c r="ES191" s="159">
        <v>0</v>
      </c>
      <c r="ET191" s="159">
        <v>0</v>
      </c>
      <c r="EU191" s="159">
        <v>0</v>
      </c>
      <c r="EV191" s="159">
        <v>0</v>
      </c>
      <c r="EW191" s="159">
        <v>0</v>
      </c>
      <c r="EX191" s="159">
        <v>0</v>
      </c>
      <c r="EY191" s="159">
        <v>0</v>
      </c>
      <c r="EZ191" s="159">
        <v>0</v>
      </c>
      <c r="FA191" s="159">
        <v>0</v>
      </c>
      <c r="FB191" s="159">
        <v>0</v>
      </c>
      <c r="FC191" s="159">
        <v>0</v>
      </c>
      <c r="FD191" s="159">
        <v>0</v>
      </c>
      <c r="FE191" s="159">
        <v>0</v>
      </c>
      <c r="FF191" s="159">
        <v>0</v>
      </c>
      <c r="FG191" s="159">
        <v>0</v>
      </c>
      <c r="FH191" s="159">
        <v>0</v>
      </c>
      <c r="FI191" s="159">
        <v>0</v>
      </c>
      <c r="FJ191" s="159">
        <v>0</v>
      </c>
      <c r="FK191" s="159">
        <v>0</v>
      </c>
      <c r="FL191" s="159">
        <v>0</v>
      </c>
      <c r="FM191" s="159">
        <v>0</v>
      </c>
      <c r="FN191" s="159">
        <v>0</v>
      </c>
      <c r="FO191" s="159">
        <v>0</v>
      </c>
      <c r="FP191" s="159">
        <v>0</v>
      </c>
      <c r="FQ191" s="159">
        <v>20000000</v>
      </c>
      <c r="FR191" s="159">
        <v>0</v>
      </c>
      <c r="FS191" s="159">
        <v>20000000</v>
      </c>
      <c r="FT191" s="159">
        <v>20000000</v>
      </c>
      <c r="FU191" s="159">
        <v>0</v>
      </c>
      <c r="FV191" s="159">
        <v>0</v>
      </c>
      <c r="FW191" s="159">
        <v>0</v>
      </c>
      <c r="FX191" s="159">
        <v>0</v>
      </c>
      <c r="FY191" s="159">
        <v>0</v>
      </c>
      <c r="FZ191" s="159">
        <v>0</v>
      </c>
      <c r="GA191" s="159">
        <v>0</v>
      </c>
      <c r="GB191" s="159">
        <v>0</v>
      </c>
      <c r="GC191" s="159">
        <v>0</v>
      </c>
      <c r="GD191" s="159">
        <v>0</v>
      </c>
      <c r="GE191" s="159">
        <v>20000000</v>
      </c>
      <c r="GF191" s="159">
        <v>0</v>
      </c>
      <c r="GG191" s="159">
        <v>20000000</v>
      </c>
      <c r="GH191" s="159">
        <v>20000000</v>
      </c>
      <c r="GI191" s="159">
        <v>0</v>
      </c>
      <c r="GJ191" s="159">
        <v>0</v>
      </c>
      <c r="GK191" s="159">
        <v>0</v>
      </c>
      <c r="GL191" s="159">
        <v>0</v>
      </c>
      <c r="GM191" s="159">
        <v>0</v>
      </c>
      <c r="GN191" s="159">
        <v>0</v>
      </c>
      <c r="GO191" s="159">
        <v>0</v>
      </c>
      <c r="GP191" s="159">
        <v>0</v>
      </c>
      <c r="GQ191" s="159">
        <v>0</v>
      </c>
      <c r="GR191" s="159">
        <v>0</v>
      </c>
      <c r="GS191" s="159">
        <v>0</v>
      </c>
      <c r="GT191" s="159">
        <v>0</v>
      </c>
      <c r="GU191" s="159">
        <v>0</v>
      </c>
      <c r="GV191" s="159">
        <v>0</v>
      </c>
      <c r="GW191" s="159">
        <v>40000000</v>
      </c>
      <c r="GX191" s="160">
        <v>115000000</v>
      </c>
    </row>
    <row r="192" spans="1:206" ht="28.8">
      <c r="A192" s="156">
        <v>170701800</v>
      </c>
      <c r="B192" s="156" t="s">
        <v>1216</v>
      </c>
      <c r="C192" s="157">
        <v>186</v>
      </c>
      <c r="D192" s="158" t="str">
        <f>_xlfn.XLOOKUP(C192,'[1]Estrategico f'!B:B,'[1]Estrategico f'!U:U,"",0)</f>
        <v>Análisis y diagnósticos realizados</v>
      </c>
      <c r="E192" s="158" t="str">
        <f>_xlfn.XLOOKUP(C192,'[1]Estrategico f'!B:B,'[1]Estrategico f'!V:V,"",0)</f>
        <v>Analítica de datos e información para la construcción de proyectos</v>
      </c>
      <c r="F192" s="159">
        <v>35837838</v>
      </c>
      <c r="G192" s="159">
        <v>0</v>
      </c>
      <c r="H192" s="159">
        <v>0</v>
      </c>
      <c r="I192" s="159">
        <v>0</v>
      </c>
      <c r="J192" s="159">
        <v>0</v>
      </c>
      <c r="K192" s="159">
        <v>0</v>
      </c>
      <c r="L192" s="159">
        <v>0</v>
      </c>
      <c r="M192" s="159">
        <v>0</v>
      </c>
      <c r="N192" s="159">
        <v>35837838</v>
      </c>
      <c r="O192" s="159">
        <v>0</v>
      </c>
      <c r="P192" s="159">
        <v>45945946</v>
      </c>
      <c r="Q192" s="159">
        <v>0</v>
      </c>
      <c r="R192" s="159">
        <v>45945946</v>
      </c>
      <c r="S192" s="159">
        <v>81783784</v>
      </c>
      <c r="T192" s="159">
        <v>42162162</v>
      </c>
      <c r="U192" s="159">
        <v>0</v>
      </c>
      <c r="V192" s="159">
        <v>0</v>
      </c>
      <c r="W192" s="159">
        <v>0</v>
      </c>
      <c r="X192" s="159">
        <v>0</v>
      </c>
      <c r="Y192" s="159">
        <v>0</v>
      </c>
      <c r="Z192" s="159">
        <v>0</v>
      </c>
      <c r="AA192" s="159">
        <v>0</v>
      </c>
      <c r="AB192" s="159">
        <v>42162162</v>
      </c>
      <c r="AC192" s="159">
        <v>0</v>
      </c>
      <c r="AD192" s="159">
        <v>54054054</v>
      </c>
      <c r="AE192" s="159">
        <v>0</v>
      </c>
      <c r="AF192" s="159">
        <v>54054054</v>
      </c>
      <c r="AG192" s="159">
        <v>96216216</v>
      </c>
      <c r="AH192" s="159">
        <v>178000000</v>
      </c>
      <c r="AI192" s="159">
        <v>0</v>
      </c>
      <c r="AJ192" s="159">
        <v>0</v>
      </c>
      <c r="AK192" s="159">
        <v>0</v>
      </c>
      <c r="AL192" s="159">
        <v>0</v>
      </c>
      <c r="AM192" s="159">
        <v>0</v>
      </c>
      <c r="AN192" s="159">
        <v>0</v>
      </c>
      <c r="AO192" s="159">
        <v>0</v>
      </c>
      <c r="AP192" s="159">
        <v>0</v>
      </c>
      <c r="AQ192" s="159">
        <v>0</v>
      </c>
      <c r="AR192" s="159">
        <v>0</v>
      </c>
      <c r="AS192" s="159">
        <v>0</v>
      </c>
      <c r="AT192" s="159">
        <v>0</v>
      </c>
      <c r="AU192" s="159">
        <v>0</v>
      </c>
      <c r="AV192" s="159">
        <v>0</v>
      </c>
      <c r="AW192" s="159">
        <v>19230769</v>
      </c>
      <c r="AX192" s="159">
        <v>0</v>
      </c>
      <c r="AY192" s="159">
        <v>0</v>
      </c>
      <c r="AZ192" s="159">
        <v>0</v>
      </c>
      <c r="BA192" s="159">
        <v>0</v>
      </c>
      <c r="BB192" s="159">
        <v>0</v>
      </c>
      <c r="BC192" s="159">
        <v>0</v>
      </c>
      <c r="BD192" s="159">
        <v>0</v>
      </c>
      <c r="BE192" s="159">
        <v>19230769</v>
      </c>
      <c r="BF192" s="159">
        <v>0</v>
      </c>
      <c r="BG192" s="159">
        <v>28846154</v>
      </c>
      <c r="BH192" s="159">
        <v>0</v>
      </c>
      <c r="BI192" s="159">
        <v>28846154</v>
      </c>
      <c r="BJ192" s="159">
        <v>48076923</v>
      </c>
      <c r="BK192" s="159">
        <v>38461538</v>
      </c>
      <c r="BL192" s="159">
        <v>0</v>
      </c>
      <c r="BM192" s="159">
        <v>0</v>
      </c>
      <c r="BN192" s="159">
        <v>0</v>
      </c>
      <c r="BO192" s="159">
        <v>0</v>
      </c>
      <c r="BP192" s="159">
        <v>0</v>
      </c>
      <c r="BQ192" s="159">
        <v>0</v>
      </c>
      <c r="BR192" s="159">
        <v>0</v>
      </c>
      <c r="BS192" s="159">
        <v>38461538</v>
      </c>
      <c r="BT192" s="159">
        <v>0</v>
      </c>
      <c r="BU192" s="159">
        <v>57692308</v>
      </c>
      <c r="BV192" s="159">
        <v>0</v>
      </c>
      <c r="BW192" s="159">
        <v>57692308</v>
      </c>
      <c r="BX192" s="159">
        <v>96153846</v>
      </c>
      <c r="BY192" s="159">
        <v>22307693</v>
      </c>
      <c r="BZ192" s="159">
        <v>0</v>
      </c>
      <c r="CA192" s="159">
        <v>0</v>
      </c>
      <c r="CB192" s="159">
        <v>0</v>
      </c>
      <c r="CC192" s="159">
        <v>0</v>
      </c>
      <c r="CD192" s="159">
        <v>0</v>
      </c>
      <c r="CE192" s="159">
        <v>0</v>
      </c>
      <c r="CF192" s="159">
        <v>0</v>
      </c>
      <c r="CG192" s="159">
        <v>22307693</v>
      </c>
      <c r="CH192" s="159">
        <v>0</v>
      </c>
      <c r="CI192" s="159">
        <v>33461538</v>
      </c>
      <c r="CJ192" s="159">
        <v>0</v>
      </c>
      <c r="CK192" s="159">
        <v>33461538</v>
      </c>
      <c r="CL192" s="159">
        <v>55769231</v>
      </c>
      <c r="CM192" s="159">
        <v>200000000</v>
      </c>
      <c r="CN192" s="159">
        <v>0</v>
      </c>
      <c r="CO192" s="159">
        <v>0</v>
      </c>
      <c r="CP192" s="159">
        <v>0</v>
      </c>
      <c r="CQ192" s="159">
        <v>0</v>
      </c>
      <c r="CR192" s="159">
        <v>0</v>
      </c>
      <c r="CS192" s="159">
        <v>0</v>
      </c>
      <c r="CT192" s="159">
        <v>0</v>
      </c>
      <c r="CU192" s="159">
        <v>0</v>
      </c>
      <c r="CV192" s="159">
        <v>0</v>
      </c>
      <c r="CW192" s="159">
        <v>0</v>
      </c>
      <c r="CX192" s="159">
        <v>0</v>
      </c>
      <c r="CY192" s="159" t="s">
        <v>931</v>
      </c>
      <c r="CZ192" s="159">
        <v>0</v>
      </c>
      <c r="DA192" s="159">
        <v>0</v>
      </c>
      <c r="DB192" s="159">
        <v>18046709</v>
      </c>
      <c r="DC192" s="159">
        <v>0</v>
      </c>
      <c r="DD192" s="159">
        <v>0</v>
      </c>
      <c r="DE192" s="159">
        <v>0</v>
      </c>
      <c r="DF192" s="159">
        <v>0</v>
      </c>
      <c r="DG192" s="159">
        <v>0</v>
      </c>
      <c r="DH192" s="159">
        <v>0</v>
      </c>
      <c r="DI192" s="159">
        <v>0</v>
      </c>
      <c r="DJ192" s="159">
        <v>18046709</v>
      </c>
      <c r="DK192" s="159">
        <v>0</v>
      </c>
      <c r="DL192" s="159">
        <v>29723992</v>
      </c>
      <c r="DM192" s="159">
        <v>0</v>
      </c>
      <c r="DN192" s="159">
        <v>29723992</v>
      </c>
      <c r="DO192" s="159">
        <v>47770701</v>
      </c>
      <c r="DP192" s="159">
        <v>48906582</v>
      </c>
      <c r="DQ192" s="159">
        <v>0</v>
      </c>
      <c r="DR192" s="159">
        <v>0</v>
      </c>
      <c r="DS192" s="159">
        <v>0</v>
      </c>
      <c r="DT192" s="159">
        <v>0</v>
      </c>
      <c r="DU192" s="159">
        <v>0</v>
      </c>
      <c r="DV192" s="159">
        <v>0</v>
      </c>
      <c r="DW192" s="159">
        <v>0</v>
      </c>
      <c r="DX192" s="159">
        <v>48906582</v>
      </c>
      <c r="DY192" s="159">
        <v>0</v>
      </c>
      <c r="DZ192" s="159">
        <v>80552017</v>
      </c>
      <c r="EA192" s="159">
        <v>0</v>
      </c>
      <c r="EB192" s="159">
        <v>80552017</v>
      </c>
      <c r="EC192" s="159">
        <v>129458599</v>
      </c>
      <c r="ED192" s="159">
        <v>18046709</v>
      </c>
      <c r="EE192" s="159">
        <v>0</v>
      </c>
      <c r="EF192" s="159">
        <v>0</v>
      </c>
      <c r="EG192" s="159">
        <v>0</v>
      </c>
      <c r="EH192" s="159">
        <v>0</v>
      </c>
      <c r="EI192" s="159">
        <v>0</v>
      </c>
      <c r="EJ192" s="159">
        <v>0</v>
      </c>
      <c r="EK192" s="159">
        <v>0</v>
      </c>
      <c r="EL192" s="159">
        <v>18046709</v>
      </c>
      <c r="EM192" s="159">
        <v>0</v>
      </c>
      <c r="EN192" s="159">
        <v>29723991</v>
      </c>
      <c r="EO192" s="159">
        <v>0</v>
      </c>
      <c r="EP192" s="159">
        <v>29723991</v>
      </c>
      <c r="EQ192" s="159">
        <v>47770700</v>
      </c>
      <c r="ER192" s="159">
        <v>225000000</v>
      </c>
      <c r="ES192" s="159">
        <v>0</v>
      </c>
      <c r="ET192" s="159">
        <v>0</v>
      </c>
      <c r="EU192" s="159">
        <v>0</v>
      </c>
      <c r="EV192" s="159">
        <v>0</v>
      </c>
      <c r="EW192" s="159">
        <v>0</v>
      </c>
      <c r="EX192" s="159">
        <v>0</v>
      </c>
      <c r="EY192" s="159">
        <v>0</v>
      </c>
      <c r="EZ192" s="159">
        <v>0</v>
      </c>
      <c r="FA192" s="159">
        <v>0</v>
      </c>
      <c r="FB192" s="159">
        <v>0</v>
      </c>
      <c r="FC192" s="159">
        <v>0</v>
      </c>
      <c r="FD192" s="159">
        <v>0</v>
      </c>
      <c r="FE192" s="159">
        <v>0</v>
      </c>
      <c r="FF192" s="159">
        <v>0</v>
      </c>
      <c r="FG192" s="159">
        <v>0</v>
      </c>
      <c r="FH192" s="159">
        <v>0</v>
      </c>
      <c r="FI192" s="159">
        <v>0</v>
      </c>
      <c r="FJ192" s="159">
        <v>0</v>
      </c>
      <c r="FK192" s="159">
        <v>0</v>
      </c>
      <c r="FL192" s="159">
        <v>0</v>
      </c>
      <c r="FM192" s="159">
        <v>0</v>
      </c>
      <c r="FN192" s="159">
        <v>0</v>
      </c>
      <c r="FO192" s="159">
        <v>0</v>
      </c>
      <c r="FP192" s="159">
        <v>0</v>
      </c>
      <c r="FQ192" s="159">
        <v>0</v>
      </c>
      <c r="FR192" s="159">
        <v>0</v>
      </c>
      <c r="FS192" s="159">
        <v>0</v>
      </c>
      <c r="FT192" s="159">
        <v>0</v>
      </c>
      <c r="FU192" s="159">
        <v>0</v>
      </c>
      <c r="FV192" s="159">
        <v>0</v>
      </c>
      <c r="FW192" s="159">
        <v>0</v>
      </c>
      <c r="FX192" s="159">
        <v>0</v>
      </c>
      <c r="FY192" s="159">
        <v>0</v>
      </c>
      <c r="FZ192" s="159">
        <v>0</v>
      </c>
      <c r="GA192" s="159">
        <v>0</v>
      </c>
      <c r="GB192" s="159">
        <v>0</v>
      </c>
      <c r="GC192" s="159">
        <v>0</v>
      </c>
      <c r="GD192" s="159">
        <v>0</v>
      </c>
      <c r="GE192" s="159">
        <v>0</v>
      </c>
      <c r="GF192" s="159">
        <v>0</v>
      </c>
      <c r="GG192" s="159">
        <v>0</v>
      </c>
      <c r="GH192" s="159">
        <v>0</v>
      </c>
      <c r="GI192" s="159">
        <v>0</v>
      </c>
      <c r="GJ192" s="159">
        <v>0</v>
      </c>
      <c r="GK192" s="159">
        <v>0</v>
      </c>
      <c r="GL192" s="159">
        <v>0</v>
      </c>
      <c r="GM192" s="159">
        <v>0</v>
      </c>
      <c r="GN192" s="159">
        <v>0</v>
      </c>
      <c r="GO192" s="159">
        <v>0</v>
      </c>
      <c r="GP192" s="159">
        <v>0</v>
      </c>
      <c r="GQ192" s="159">
        <v>0</v>
      </c>
      <c r="GR192" s="159">
        <v>0</v>
      </c>
      <c r="GS192" s="159">
        <v>0</v>
      </c>
      <c r="GT192" s="159">
        <v>0</v>
      </c>
      <c r="GU192" s="159">
        <v>0</v>
      </c>
      <c r="GV192" s="159">
        <v>0</v>
      </c>
      <c r="GW192" s="159">
        <v>0</v>
      </c>
      <c r="GX192" s="160">
        <v>603000000</v>
      </c>
    </row>
    <row r="193" spans="1:206" ht="28.8">
      <c r="A193" s="156">
        <v>170909700</v>
      </c>
      <c r="B193" s="156" t="s">
        <v>1216</v>
      </c>
      <c r="C193" s="157">
        <v>187</v>
      </c>
      <c r="D193" s="158" t="str">
        <f>_xlfn.XLOOKUP(C193,'[1]Estrategico f'!B:B,'[1]Estrategico f'!U:U,"",0)</f>
        <v>Área con estudios de pre-inversión para adecuación de tierras elaborados (factibilidad)</v>
      </c>
      <c r="E193" s="158" t="str">
        <f>_xlfn.XLOOKUP(C193,'[1]Estrategico f'!B:B,'[1]Estrategico f'!V:V,"",0)</f>
        <v>Estudios y diseños de distritos de riego</v>
      </c>
      <c r="F193" s="159">
        <v>48282867</v>
      </c>
      <c r="G193" s="159">
        <v>0</v>
      </c>
      <c r="H193" s="159">
        <v>0</v>
      </c>
      <c r="I193" s="159">
        <v>0</v>
      </c>
      <c r="J193" s="159">
        <v>0</v>
      </c>
      <c r="K193" s="159">
        <v>0</v>
      </c>
      <c r="L193" s="159">
        <v>0</v>
      </c>
      <c r="M193" s="159">
        <v>0</v>
      </c>
      <c r="N193" s="159">
        <v>48282867</v>
      </c>
      <c r="O193" s="159">
        <v>0</v>
      </c>
      <c r="P193" s="159">
        <v>0</v>
      </c>
      <c r="Q193" s="159">
        <v>54080000</v>
      </c>
      <c r="R193" s="159">
        <v>54080000</v>
      </c>
      <c r="S193" s="159">
        <v>102362867</v>
      </c>
      <c r="T193" s="159">
        <v>90994633</v>
      </c>
      <c r="U193" s="159">
        <v>0</v>
      </c>
      <c r="V193" s="159">
        <v>0</v>
      </c>
      <c r="W193" s="159">
        <v>0</v>
      </c>
      <c r="X193" s="159">
        <v>0</v>
      </c>
      <c r="Y193" s="159">
        <v>0</v>
      </c>
      <c r="Z193" s="159">
        <v>0</v>
      </c>
      <c r="AA193" s="159">
        <v>0</v>
      </c>
      <c r="AB193" s="159">
        <v>90994633</v>
      </c>
      <c r="AC193" s="159">
        <v>0</v>
      </c>
      <c r="AD193" s="159">
        <v>0</v>
      </c>
      <c r="AE193" s="159">
        <v>101920000</v>
      </c>
      <c r="AF193" s="159">
        <v>101920000</v>
      </c>
      <c r="AG193" s="159">
        <v>192914633</v>
      </c>
      <c r="AH193" s="159">
        <v>295277500</v>
      </c>
      <c r="AI193" s="159">
        <v>0</v>
      </c>
      <c r="AJ193" s="159">
        <v>0</v>
      </c>
      <c r="AK193" s="159">
        <v>0</v>
      </c>
      <c r="AL193" s="159">
        <v>0</v>
      </c>
      <c r="AM193" s="159">
        <v>0</v>
      </c>
      <c r="AN193" s="159">
        <v>0</v>
      </c>
      <c r="AO193" s="159">
        <v>0</v>
      </c>
      <c r="AP193" s="159">
        <v>0</v>
      </c>
      <c r="AQ193" s="159">
        <v>0</v>
      </c>
      <c r="AR193" s="159">
        <v>0</v>
      </c>
      <c r="AS193" s="159">
        <v>0</v>
      </c>
      <c r="AT193" s="159">
        <v>0</v>
      </c>
      <c r="AU193" s="159">
        <v>0</v>
      </c>
      <c r="AV193" s="159">
        <v>0</v>
      </c>
      <c r="AW193" s="159">
        <v>0</v>
      </c>
      <c r="AX193" s="159">
        <v>0</v>
      </c>
      <c r="AY193" s="159">
        <v>0</v>
      </c>
      <c r="AZ193" s="159">
        <v>0</v>
      </c>
      <c r="BA193" s="159">
        <v>0</v>
      </c>
      <c r="BB193" s="159">
        <v>0</v>
      </c>
      <c r="BC193" s="159">
        <v>0</v>
      </c>
      <c r="BD193" s="159">
        <v>0</v>
      </c>
      <c r="BE193" s="159">
        <v>0</v>
      </c>
      <c r="BF193" s="159">
        <v>0</v>
      </c>
      <c r="BG193" s="159">
        <v>0</v>
      </c>
      <c r="BH193" s="159">
        <v>0</v>
      </c>
      <c r="BI193" s="159">
        <v>0</v>
      </c>
      <c r="BJ193" s="159">
        <v>0</v>
      </c>
      <c r="BK193" s="159">
        <v>0</v>
      </c>
      <c r="BL193" s="159">
        <v>0</v>
      </c>
      <c r="BM193" s="159">
        <v>0</v>
      </c>
      <c r="BN193" s="159">
        <v>0</v>
      </c>
      <c r="BO193" s="159">
        <v>0</v>
      </c>
      <c r="BP193" s="159">
        <v>0</v>
      </c>
      <c r="BQ193" s="159">
        <v>0</v>
      </c>
      <c r="BR193" s="159">
        <v>0</v>
      </c>
      <c r="BS193" s="159">
        <v>0</v>
      </c>
      <c r="BT193" s="159">
        <v>0</v>
      </c>
      <c r="BU193" s="159">
        <v>0</v>
      </c>
      <c r="BV193" s="159">
        <v>0</v>
      </c>
      <c r="BW193" s="159">
        <v>0</v>
      </c>
      <c r="BX193" s="159">
        <v>0</v>
      </c>
      <c r="BY193" s="159">
        <v>0</v>
      </c>
      <c r="BZ193" s="159">
        <v>0</v>
      </c>
      <c r="CA193" s="159">
        <v>0</v>
      </c>
      <c r="CB193" s="159">
        <v>0</v>
      </c>
      <c r="CC193" s="159">
        <v>0</v>
      </c>
      <c r="CD193" s="159">
        <v>0</v>
      </c>
      <c r="CE193" s="159">
        <v>0</v>
      </c>
      <c r="CF193" s="159">
        <v>0</v>
      </c>
      <c r="CG193" s="159">
        <v>0</v>
      </c>
      <c r="CH193" s="159">
        <v>0</v>
      </c>
      <c r="CI193" s="159">
        <v>0</v>
      </c>
      <c r="CJ193" s="159">
        <v>0</v>
      </c>
      <c r="CK193" s="159">
        <v>0</v>
      </c>
      <c r="CL193" s="159">
        <v>0</v>
      </c>
      <c r="CM193" s="159">
        <v>0</v>
      </c>
      <c r="CN193" s="159">
        <v>0</v>
      </c>
      <c r="CO193" s="159">
        <v>0</v>
      </c>
      <c r="CP193" s="159">
        <v>0</v>
      </c>
      <c r="CQ193" s="159">
        <v>0</v>
      </c>
      <c r="CR193" s="159">
        <v>0</v>
      </c>
      <c r="CS193" s="159">
        <v>0</v>
      </c>
      <c r="CT193" s="159">
        <v>0</v>
      </c>
      <c r="CU193" s="159">
        <v>0</v>
      </c>
      <c r="CV193" s="159">
        <v>0</v>
      </c>
      <c r="CW193" s="159">
        <v>0</v>
      </c>
      <c r="CX193" s="159">
        <v>0</v>
      </c>
      <c r="CY193" s="159" t="s">
        <v>931</v>
      </c>
      <c r="CZ193" s="159">
        <v>0</v>
      </c>
      <c r="DA193" s="159">
        <v>0</v>
      </c>
      <c r="DB193" s="159">
        <v>0</v>
      </c>
      <c r="DC193" s="159">
        <v>0</v>
      </c>
      <c r="DD193" s="159">
        <v>0</v>
      </c>
      <c r="DE193" s="159">
        <v>0</v>
      </c>
      <c r="DF193" s="159">
        <v>0</v>
      </c>
      <c r="DG193" s="159">
        <v>0</v>
      </c>
      <c r="DH193" s="159">
        <v>0</v>
      </c>
      <c r="DI193" s="159">
        <v>0</v>
      </c>
      <c r="DJ193" s="159">
        <v>0</v>
      </c>
      <c r="DK193" s="159">
        <v>0</v>
      </c>
      <c r="DL193" s="159">
        <v>0</v>
      </c>
      <c r="DM193" s="159">
        <v>0</v>
      </c>
      <c r="DN193" s="159">
        <v>0</v>
      </c>
      <c r="DO193" s="159">
        <v>0</v>
      </c>
      <c r="DP193" s="159">
        <v>0</v>
      </c>
      <c r="DQ193" s="159">
        <v>0</v>
      </c>
      <c r="DR193" s="159">
        <v>0</v>
      </c>
      <c r="DS193" s="159">
        <v>0</v>
      </c>
      <c r="DT193" s="159">
        <v>0</v>
      </c>
      <c r="DU193" s="159">
        <v>0</v>
      </c>
      <c r="DV193" s="159">
        <v>0</v>
      </c>
      <c r="DW193" s="159">
        <v>0</v>
      </c>
      <c r="DX193" s="159">
        <v>0</v>
      </c>
      <c r="DY193" s="159">
        <v>0</v>
      </c>
      <c r="DZ193" s="159">
        <v>0</v>
      </c>
      <c r="EA193" s="159">
        <v>0</v>
      </c>
      <c r="EB193" s="159">
        <v>0</v>
      </c>
      <c r="EC193" s="159">
        <v>0</v>
      </c>
      <c r="ED193" s="159">
        <v>0</v>
      </c>
      <c r="EE193" s="159">
        <v>0</v>
      </c>
      <c r="EF193" s="159">
        <v>0</v>
      </c>
      <c r="EG193" s="159">
        <v>0</v>
      </c>
      <c r="EH193" s="159">
        <v>0</v>
      </c>
      <c r="EI193" s="159">
        <v>0</v>
      </c>
      <c r="EJ193" s="159">
        <v>0</v>
      </c>
      <c r="EK193" s="159">
        <v>0</v>
      </c>
      <c r="EL193" s="159">
        <v>0</v>
      </c>
      <c r="EM193" s="159">
        <v>0</v>
      </c>
      <c r="EN193" s="159">
        <v>0</v>
      </c>
      <c r="EO193" s="159">
        <v>0</v>
      </c>
      <c r="EP193" s="159">
        <v>0</v>
      </c>
      <c r="EQ193" s="159">
        <v>0</v>
      </c>
      <c r="ER193" s="159">
        <v>0</v>
      </c>
      <c r="ES193" s="159">
        <v>0</v>
      </c>
      <c r="ET193" s="159">
        <v>0</v>
      </c>
      <c r="EU193" s="159">
        <v>0</v>
      </c>
      <c r="EV193" s="159">
        <v>0</v>
      </c>
      <c r="EW193" s="159">
        <v>0</v>
      </c>
      <c r="EX193" s="159">
        <v>0</v>
      </c>
      <c r="EY193" s="159">
        <v>0</v>
      </c>
      <c r="EZ193" s="159">
        <v>0</v>
      </c>
      <c r="FA193" s="159">
        <v>0</v>
      </c>
      <c r="FB193" s="159">
        <v>0</v>
      </c>
      <c r="FC193" s="159">
        <v>0</v>
      </c>
      <c r="FD193" s="159">
        <v>0</v>
      </c>
      <c r="FE193" s="159">
        <v>0</v>
      </c>
      <c r="FF193" s="159">
        <v>0</v>
      </c>
      <c r="FG193" s="159">
        <v>0</v>
      </c>
      <c r="FH193" s="159">
        <v>0</v>
      </c>
      <c r="FI193" s="159">
        <v>0</v>
      </c>
      <c r="FJ193" s="159">
        <v>0</v>
      </c>
      <c r="FK193" s="159">
        <v>0</v>
      </c>
      <c r="FL193" s="159">
        <v>0</v>
      </c>
      <c r="FM193" s="159">
        <v>0</v>
      </c>
      <c r="FN193" s="159">
        <v>0</v>
      </c>
      <c r="FO193" s="159">
        <v>0</v>
      </c>
      <c r="FP193" s="159">
        <v>0</v>
      </c>
      <c r="FQ193" s="159">
        <v>0</v>
      </c>
      <c r="FR193" s="159">
        <v>0</v>
      </c>
      <c r="FS193" s="159">
        <v>0</v>
      </c>
      <c r="FT193" s="159">
        <v>0</v>
      </c>
      <c r="FU193" s="159">
        <v>0</v>
      </c>
      <c r="FV193" s="159">
        <v>0</v>
      </c>
      <c r="FW193" s="159">
        <v>0</v>
      </c>
      <c r="FX193" s="159">
        <v>0</v>
      </c>
      <c r="FY193" s="159">
        <v>0</v>
      </c>
      <c r="FZ193" s="159">
        <v>0</v>
      </c>
      <c r="GA193" s="159">
        <v>0</v>
      </c>
      <c r="GB193" s="159">
        <v>0</v>
      </c>
      <c r="GC193" s="159">
        <v>0</v>
      </c>
      <c r="GD193" s="159">
        <v>0</v>
      </c>
      <c r="GE193" s="159">
        <v>0</v>
      </c>
      <c r="GF193" s="159">
        <v>0</v>
      </c>
      <c r="GG193" s="159">
        <v>0</v>
      </c>
      <c r="GH193" s="159">
        <v>0</v>
      </c>
      <c r="GI193" s="159">
        <v>0</v>
      </c>
      <c r="GJ193" s="159">
        <v>0</v>
      </c>
      <c r="GK193" s="159">
        <v>0</v>
      </c>
      <c r="GL193" s="159">
        <v>0</v>
      </c>
      <c r="GM193" s="159">
        <v>0</v>
      </c>
      <c r="GN193" s="159">
        <v>0</v>
      </c>
      <c r="GO193" s="159">
        <v>0</v>
      </c>
      <c r="GP193" s="159">
        <v>0</v>
      </c>
      <c r="GQ193" s="159">
        <v>0</v>
      </c>
      <c r="GR193" s="159">
        <v>0</v>
      </c>
      <c r="GS193" s="159">
        <v>0</v>
      </c>
      <c r="GT193" s="159">
        <v>0</v>
      </c>
      <c r="GU193" s="159">
        <v>0</v>
      </c>
      <c r="GV193" s="159">
        <v>0</v>
      </c>
      <c r="GW193" s="159">
        <v>0</v>
      </c>
      <c r="GX193" s="160">
        <v>295277500</v>
      </c>
    </row>
    <row r="194" spans="1:206" ht="28.8">
      <c r="A194" s="156">
        <v>170909900</v>
      </c>
      <c r="B194" s="156" t="s">
        <v>1216</v>
      </c>
      <c r="C194" s="157">
        <v>188</v>
      </c>
      <c r="D194" s="158" t="str">
        <f>_xlfn.XLOOKUP(C194,'[1]Estrategico f'!B:B,'[1]Estrategico f'!U:U,"",0)</f>
        <v>Hectáreas con distritos de adecuación de tierras construidos y ampliados</v>
      </c>
      <c r="E194" s="158" t="str">
        <f>_xlfn.XLOOKUP(C194,'[1]Estrategico f'!B:B,'[1]Estrategico f'!V:V,"",0)</f>
        <v>Construcción o ampliación de distritos de riego</v>
      </c>
      <c r="F194" s="159">
        <v>0</v>
      </c>
      <c r="G194" s="159">
        <v>0</v>
      </c>
      <c r="H194" s="159">
        <v>0</v>
      </c>
      <c r="I194" s="159">
        <v>0</v>
      </c>
      <c r="J194" s="159">
        <v>0</v>
      </c>
      <c r="K194" s="159">
        <v>0</v>
      </c>
      <c r="L194" s="159">
        <v>0</v>
      </c>
      <c r="M194" s="159">
        <v>0</v>
      </c>
      <c r="N194" s="159">
        <v>0</v>
      </c>
      <c r="O194" s="159">
        <v>0</v>
      </c>
      <c r="P194" s="159">
        <v>2941176470</v>
      </c>
      <c r="Q194" s="159">
        <v>0</v>
      </c>
      <c r="R194" s="159">
        <v>2941176470</v>
      </c>
      <c r="S194" s="159">
        <v>2941176470</v>
      </c>
      <c r="T194" s="159">
        <v>0</v>
      </c>
      <c r="U194" s="159">
        <v>0</v>
      </c>
      <c r="V194" s="159">
        <v>0</v>
      </c>
      <c r="W194" s="159">
        <v>0</v>
      </c>
      <c r="X194" s="159">
        <v>0</v>
      </c>
      <c r="Y194" s="159">
        <v>0</v>
      </c>
      <c r="Z194" s="159">
        <v>0</v>
      </c>
      <c r="AA194" s="159">
        <v>0</v>
      </c>
      <c r="AB194" s="159">
        <v>0</v>
      </c>
      <c r="AC194" s="159">
        <v>0</v>
      </c>
      <c r="AD194" s="159">
        <v>4558823530</v>
      </c>
      <c r="AE194" s="159">
        <v>0</v>
      </c>
      <c r="AF194" s="159">
        <v>4558823530</v>
      </c>
      <c r="AG194" s="159">
        <v>4558823530</v>
      </c>
      <c r="AH194" s="159">
        <v>7500000000</v>
      </c>
      <c r="AI194" s="159">
        <v>0</v>
      </c>
      <c r="AJ194" s="159">
        <v>0</v>
      </c>
      <c r="AK194" s="159">
        <v>0</v>
      </c>
      <c r="AL194" s="159">
        <v>0</v>
      </c>
      <c r="AM194" s="159">
        <v>0</v>
      </c>
      <c r="AN194" s="159">
        <v>0</v>
      </c>
      <c r="AO194" s="159">
        <v>0</v>
      </c>
      <c r="AP194" s="159">
        <v>0</v>
      </c>
      <c r="AQ194" s="159">
        <v>0</v>
      </c>
      <c r="AR194" s="159">
        <v>0</v>
      </c>
      <c r="AS194" s="159">
        <v>0</v>
      </c>
      <c r="AT194" s="159">
        <v>0</v>
      </c>
      <c r="AU194" s="159">
        <v>0</v>
      </c>
      <c r="AV194" s="159">
        <v>0</v>
      </c>
      <c r="AW194" s="159">
        <v>0</v>
      </c>
      <c r="AX194" s="159">
        <v>0</v>
      </c>
      <c r="AY194" s="159">
        <v>0</v>
      </c>
      <c r="AZ194" s="159">
        <v>0</v>
      </c>
      <c r="BA194" s="159">
        <v>0</v>
      </c>
      <c r="BB194" s="159">
        <v>0</v>
      </c>
      <c r="BC194" s="159">
        <v>0</v>
      </c>
      <c r="BD194" s="159">
        <v>0</v>
      </c>
      <c r="BE194" s="159">
        <v>0</v>
      </c>
      <c r="BF194" s="159">
        <v>0</v>
      </c>
      <c r="BG194" s="159">
        <v>0</v>
      </c>
      <c r="BH194" s="159">
        <v>0</v>
      </c>
      <c r="BI194" s="159">
        <v>0</v>
      </c>
      <c r="BJ194" s="159">
        <v>0</v>
      </c>
      <c r="BK194" s="159">
        <v>0</v>
      </c>
      <c r="BL194" s="159">
        <v>0</v>
      </c>
      <c r="BM194" s="159">
        <v>0</v>
      </c>
      <c r="BN194" s="159">
        <v>0</v>
      </c>
      <c r="BO194" s="159">
        <v>0</v>
      </c>
      <c r="BP194" s="159">
        <v>0</v>
      </c>
      <c r="BQ194" s="159">
        <v>0</v>
      </c>
      <c r="BR194" s="159">
        <v>0</v>
      </c>
      <c r="BS194" s="159">
        <v>0</v>
      </c>
      <c r="BT194" s="159">
        <v>0</v>
      </c>
      <c r="BU194" s="159">
        <v>0</v>
      </c>
      <c r="BV194" s="159">
        <v>0</v>
      </c>
      <c r="BW194" s="159">
        <v>0</v>
      </c>
      <c r="BX194" s="159">
        <v>0</v>
      </c>
      <c r="BY194" s="159">
        <v>0</v>
      </c>
      <c r="BZ194" s="159">
        <v>0</v>
      </c>
      <c r="CA194" s="159">
        <v>0</v>
      </c>
      <c r="CB194" s="159">
        <v>0</v>
      </c>
      <c r="CC194" s="159">
        <v>0</v>
      </c>
      <c r="CD194" s="159">
        <v>0</v>
      </c>
      <c r="CE194" s="159">
        <v>0</v>
      </c>
      <c r="CF194" s="159">
        <v>0</v>
      </c>
      <c r="CG194" s="159">
        <v>0</v>
      </c>
      <c r="CH194" s="159">
        <v>0</v>
      </c>
      <c r="CI194" s="159">
        <v>0</v>
      </c>
      <c r="CJ194" s="159">
        <v>0</v>
      </c>
      <c r="CK194" s="159">
        <v>0</v>
      </c>
      <c r="CL194" s="159">
        <v>0</v>
      </c>
      <c r="CM194" s="159">
        <v>0</v>
      </c>
      <c r="CN194" s="159">
        <v>0</v>
      </c>
      <c r="CO194" s="159">
        <v>0</v>
      </c>
      <c r="CP194" s="159">
        <v>0</v>
      </c>
      <c r="CQ194" s="159">
        <v>0</v>
      </c>
      <c r="CR194" s="159">
        <v>0</v>
      </c>
      <c r="CS194" s="159">
        <v>0</v>
      </c>
      <c r="CT194" s="159">
        <v>0</v>
      </c>
      <c r="CU194" s="159">
        <v>0</v>
      </c>
      <c r="CV194" s="159">
        <v>0</v>
      </c>
      <c r="CW194" s="159">
        <v>0</v>
      </c>
      <c r="CX194" s="159">
        <v>0</v>
      </c>
      <c r="CY194" s="159" t="s">
        <v>931</v>
      </c>
      <c r="CZ194" s="159">
        <v>0</v>
      </c>
      <c r="DA194" s="159">
        <v>0</v>
      </c>
      <c r="DB194" s="159">
        <v>0</v>
      </c>
      <c r="DC194" s="159">
        <v>0</v>
      </c>
      <c r="DD194" s="159">
        <v>0</v>
      </c>
      <c r="DE194" s="159">
        <v>0</v>
      </c>
      <c r="DF194" s="159">
        <v>0</v>
      </c>
      <c r="DG194" s="159">
        <v>0</v>
      </c>
      <c r="DH194" s="159">
        <v>0</v>
      </c>
      <c r="DI194" s="159">
        <v>0</v>
      </c>
      <c r="DJ194" s="159">
        <v>0</v>
      </c>
      <c r="DK194" s="159">
        <v>0</v>
      </c>
      <c r="DL194" s="159">
        <v>0</v>
      </c>
      <c r="DM194" s="159">
        <v>0</v>
      </c>
      <c r="DN194" s="159">
        <v>0</v>
      </c>
      <c r="DO194" s="159">
        <v>0</v>
      </c>
      <c r="DP194" s="159">
        <v>0</v>
      </c>
      <c r="DQ194" s="159">
        <v>0</v>
      </c>
      <c r="DR194" s="159">
        <v>0</v>
      </c>
      <c r="DS194" s="159">
        <v>0</v>
      </c>
      <c r="DT194" s="159">
        <v>0</v>
      </c>
      <c r="DU194" s="159">
        <v>0</v>
      </c>
      <c r="DV194" s="159">
        <v>0</v>
      </c>
      <c r="DW194" s="159">
        <v>0</v>
      </c>
      <c r="DX194" s="159">
        <v>0</v>
      </c>
      <c r="DY194" s="159">
        <v>0</v>
      </c>
      <c r="DZ194" s="159">
        <v>0</v>
      </c>
      <c r="EA194" s="159">
        <v>0</v>
      </c>
      <c r="EB194" s="159">
        <v>0</v>
      </c>
      <c r="EC194" s="159">
        <v>0</v>
      </c>
      <c r="ED194" s="159">
        <v>0</v>
      </c>
      <c r="EE194" s="159">
        <v>0</v>
      </c>
      <c r="EF194" s="159">
        <v>0</v>
      </c>
      <c r="EG194" s="159">
        <v>0</v>
      </c>
      <c r="EH194" s="159">
        <v>0</v>
      </c>
      <c r="EI194" s="159">
        <v>0</v>
      </c>
      <c r="EJ194" s="159">
        <v>0</v>
      </c>
      <c r="EK194" s="159">
        <v>0</v>
      </c>
      <c r="EL194" s="159">
        <v>0</v>
      </c>
      <c r="EM194" s="159">
        <v>0</v>
      </c>
      <c r="EN194" s="159">
        <v>0</v>
      </c>
      <c r="EO194" s="159">
        <v>0</v>
      </c>
      <c r="EP194" s="159">
        <v>0</v>
      </c>
      <c r="EQ194" s="159">
        <v>0</v>
      </c>
      <c r="ER194" s="159">
        <v>0</v>
      </c>
      <c r="ES194" s="159">
        <v>0</v>
      </c>
      <c r="ET194" s="159">
        <v>0</v>
      </c>
      <c r="EU194" s="159">
        <v>0</v>
      </c>
      <c r="EV194" s="159">
        <v>0</v>
      </c>
      <c r="EW194" s="159">
        <v>0</v>
      </c>
      <c r="EX194" s="159">
        <v>0</v>
      </c>
      <c r="EY194" s="159">
        <v>0</v>
      </c>
      <c r="EZ194" s="159">
        <v>0</v>
      </c>
      <c r="FA194" s="159">
        <v>0</v>
      </c>
      <c r="FB194" s="159">
        <v>0</v>
      </c>
      <c r="FC194" s="159">
        <v>0</v>
      </c>
      <c r="FD194" s="159">
        <v>0</v>
      </c>
      <c r="FE194" s="159">
        <v>0</v>
      </c>
      <c r="FF194" s="159">
        <v>0</v>
      </c>
      <c r="FG194" s="159">
        <v>0</v>
      </c>
      <c r="FH194" s="159">
        <v>0</v>
      </c>
      <c r="FI194" s="159">
        <v>0</v>
      </c>
      <c r="FJ194" s="159">
        <v>0</v>
      </c>
      <c r="FK194" s="159">
        <v>0</v>
      </c>
      <c r="FL194" s="159">
        <v>0</v>
      </c>
      <c r="FM194" s="159">
        <v>0</v>
      </c>
      <c r="FN194" s="159">
        <v>0</v>
      </c>
      <c r="FO194" s="159">
        <v>0</v>
      </c>
      <c r="FP194" s="159">
        <v>0</v>
      </c>
      <c r="FQ194" s="159">
        <v>0</v>
      </c>
      <c r="FR194" s="159">
        <v>0</v>
      </c>
      <c r="FS194" s="159">
        <v>0</v>
      </c>
      <c r="FT194" s="159">
        <v>0</v>
      </c>
      <c r="FU194" s="159">
        <v>0</v>
      </c>
      <c r="FV194" s="159">
        <v>0</v>
      </c>
      <c r="FW194" s="159">
        <v>0</v>
      </c>
      <c r="FX194" s="159">
        <v>0</v>
      </c>
      <c r="FY194" s="159">
        <v>0</v>
      </c>
      <c r="FZ194" s="159">
        <v>0</v>
      </c>
      <c r="GA194" s="159">
        <v>0</v>
      </c>
      <c r="GB194" s="159">
        <v>0</v>
      </c>
      <c r="GC194" s="159">
        <v>0</v>
      </c>
      <c r="GD194" s="159">
        <v>0</v>
      </c>
      <c r="GE194" s="159">
        <v>0</v>
      </c>
      <c r="GF194" s="159">
        <v>0</v>
      </c>
      <c r="GG194" s="159">
        <v>0</v>
      </c>
      <c r="GH194" s="159">
        <v>0</v>
      </c>
      <c r="GI194" s="159">
        <v>0</v>
      </c>
      <c r="GJ194" s="159">
        <v>0</v>
      </c>
      <c r="GK194" s="159">
        <v>0</v>
      </c>
      <c r="GL194" s="159">
        <v>0</v>
      </c>
      <c r="GM194" s="159">
        <v>0</v>
      </c>
      <c r="GN194" s="159">
        <v>0</v>
      </c>
      <c r="GO194" s="159">
        <v>0</v>
      </c>
      <c r="GP194" s="159">
        <v>0</v>
      </c>
      <c r="GQ194" s="159">
        <v>0</v>
      </c>
      <c r="GR194" s="159">
        <v>0</v>
      </c>
      <c r="GS194" s="159">
        <v>0</v>
      </c>
      <c r="GT194" s="159">
        <v>0</v>
      </c>
      <c r="GU194" s="159">
        <v>0</v>
      </c>
      <c r="GV194" s="159">
        <v>0</v>
      </c>
      <c r="GW194" s="159">
        <v>0</v>
      </c>
      <c r="GX194" s="160">
        <v>7500000000</v>
      </c>
    </row>
    <row r="195" spans="1:206" ht="28.8">
      <c r="A195" s="156">
        <v>170910000</v>
      </c>
      <c r="B195" s="156" t="s">
        <v>1216</v>
      </c>
      <c r="C195" s="157">
        <v>189</v>
      </c>
      <c r="D195" s="158" t="str">
        <f>_xlfn.XLOOKUP(C195,'[1]Estrategico f'!B:B,'[1]Estrategico f'!U:U,"",0)</f>
        <v>Hectáreas con distritos de adecuación de tierras rehabilitados, complementados y modernizados</v>
      </c>
      <c r="E195" s="158" t="str">
        <f>_xlfn.XLOOKUP(C195,'[1]Estrategico f'!B:B,'[1]Estrategico f'!V:V,"",0)</f>
        <v>Rehabilitación o complemento de distritos de riego</v>
      </c>
      <c r="F195" s="159">
        <v>0</v>
      </c>
      <c r="G195" s="159">
        <v>0</v>
      </c>
      <c r="H195" s="159">
        <v>0</v>
      </c>
      <c r="I195" s="159">
        <v>0</v>
      </c>
      <c r="J195" s="159">
        <v>0</v>
      </c>
      <c r="K195" s="159">
        <v>0</v>
      </c>
      <c r="L195" s="159">
        <v>0</v>
      </c>
      <c r="M195" s="159">
        <v>0</v>
      </c>
      <c r="N195" s="159">
        <v>0</v>
      </c>
      <c r="O195" s="159">
        <v>0</v>
      </c>
      <c r="P195" s="159">
        <v>0</v>
      </c>
      <c r="Q195" s="159">
        <v>0</v>
      </c>
      <c r="R195" s="159">
        <v>0</v>
      </c>
      <c r="S195" s="159">
        <v>0</v>
      </c>
      <c r="T195" s="159">
        <v>0</v>
      </c>
      <c r="U195" s="159">
        <v>0</v>
      </c>
      <c r="V195" s="159">
        <v>0</v>
      </c>
      <c r="W195" s="159">
        <v>0</v>
      </c>
      <c r="X195" s="159">
        <v>0</v>
      </c>
      <c r="Y195" s="159">
        <v>0</v>
      </c>
      <c r="Z195" s="159">
        <v>0</v>
      </c>
      <c r="AA195" s="159">
        <v>0</v>
      </c>
      <c r="AB195" s="159">
        <v>0</v>
      </c>
      <c r="AC195" s="159">
        <v>0</v>
      </c>
      <c r="AD195" s="159">
        <v>0</v>
      </c>
      <c r="AE195" s="159">
        <v>0</v>
      </c>
      <c r="AF195" s="159">
        <v>0</v>
      </c>
      <c r="AG195" s="159">
        <v>0</v>
      </c>
      <c r="AH195" s="159">
        <v>0</v>
      </c>
      <c r="AI195" s="159">
        <v>0</v>
      </c>
      <c r="AJ195" s="159">
        <v>0</v>
      </c>
      <c r="AK195" s="159">
        <v>0</v>
      </c>
      <c r="AL195" s="159">
        <v>0</v>
      </c>
      <c r="AM195" s="159">
        <v>0</v>
      </c>
      <c r="AN195" s="159">
        <v>0</v>
      </c>
      <c r="AO195" s="159">
        <v>0</v>
      </c>
      <c r="AP195" s="159">
        <v>0</v>
      </c>
      <c r="AQ195" s="159">
        <v>0</v>
      </c>
      <c r="AR195" s="159">
        <v>0</v>
      </c>
      <c r="AS195" s="159">
        <v>0</v>
      </c>
      <c r="AT195" s="159">
        <v>0</v>
      </c>
      <c r="AU195" s="159">
        <v>0</v>
      </c>
      <c r="AV195" s="159">
        <v>0</v>
      </c>
      <c r="AW195" s="159">
        <v>0</v>
      </c>
      <c r="AX195" s="159">
        <v>0</v>
      </c>
      <c r="AY195" s="159">
        <v>0</v>
      </c>
      <c r="AZ195" s="159">
        <v>0</v>
      </c>
      <c r="BA195" s="159">
        <v>0</v>
      </c>
      <c r="BB195" s="159">
        <v>0</v>
      </c>
      <c r="BC195" s="159">
        <v>0</v>
      </c>
      <c r="BD195" s="159">
        <v>0</v>
      </c>
      <c r="BE195" s="159">
        <v>0</v>
      </c>
      <c r="BF195" s="159">
        <v>0</v>
      </c>
      <c r="BG195" s="159">
        <v>1625000000</v>
      </c>
      <c r="BH195" s="159">
        <v>0</v>
      </c>
      <c r="BI195" s="159">
        <v>1625000000</v>
      </c>
      <c r="BJ195" s="159">
        <v>1625000000</v>
      </c>
      <c r="BK195" s="159">
        <v>0</v>
      </c>
      <c r="BL195" s="159">
        <v>0</v>
      </c>
      <c r="BM195" s="159">
        <v>0</v>
      </c>
      <c r="BN195" s="159">
        <v>0</v>
      </c>
      <c r="BO195" s="159">
        <v>0</v>
      </c>
      <c r="BP195" s="159">
        <v>0</v>
      </c>
      <c r="BQ195" s="159">
        <v>0</v>
      </c>
      <c r="BR195" s="159">
        <v>0</v>
      </c>
      <c r="BS195" s="159">
        <v>0</v>
      </c>
      <c r="BT195" s="159">
        <v>0</v>
      </c>
      <c r="BU195" s="159">
        <v>2437500000</v>
      </c>
      <c r="BV195" s="159">
        <v>0</v>
      </c>
      <c r="BW195" s="159">
        <v>2437500000</v>
      </c>
      <c r="BX195" s="159">
        <v>2437500000</v>
      </c>
      <c r="BY195" s="159">
        <v>0</v>
      </c>
      <c r="BZ195" s="159">
        <v>0</v>
      </c>
      <c r="CA195" s="159">
        <v>0</v>
      </c>
      <c r="CB195" s="159">
        <v>0</v>
      </c>
      <c r="CC195" s="159">
        <v>0</v>
      </c>
      <c r="CD195" s="159">
        <v>0</v>
      </c>
      <c r="CE195" s="159">
        <v>0</v>
      </c>
      <c r="CF195" s="159">
        <v>0</v>
      </c>
      <c r="CG195" s="159">
        <v>0</v>
      </c>
      <c r="CH195" s="159">
        <v>0</v>
      </c>
      <c r="CI195" s="159">
        <v>2437500000</v>
      </c>
      <c r="CJ195" s="159">
        <v>0</v>
      </c>
      <c r="CK195" s="159">
        <v>2437500000</v>
      </c>
      <c r="CL195" s="159">
        <v>2437500000</v>
      </c>
      <c r="CM195" s="159">
        <v>6500000000</v>
      </c>
      <c r="CN195" s="159">
        <v>0</v>
      </c>
      <c r="CO195" s="159">
        <v>0</v>
      </c>
      <c r="CP195" s="159">
        <v>0</v>
      </c>
      <c r="CQ195" s="159">
        <v>0</v>
      </c>
      <c r="CR195" s="159">
        <v>0</v>
      </c>
      <c r="CS195" s="159">
        <v>0</v>
      </c>
      <c r="CT195" s="159">
        <v>0</v>
      </c>
      <c r="CU195" s="159">
        <v>0</v>
      </c>
      <c r="CV195" s="159">
        <v>0</v>
      </c>
      <c r="CW195" s="159">
        <v>0</v>
      </c>
      <c r="CX195" s="159">
        <v>0</v>
      </c>
      <c r="CY195" s="159" t="s">
        <v>931</v>
      </c>
      <c r="CZ195" s="159">
        <v>0</v>
      </c>
      <c r="DA195" s="159">
        <v>0</v>
      </c>
      <c r="DB195" s="159">
        <v>0</v>
      </c>
      <c r="DC195" s="159">
        <v>0</v>
      </c>
      <c r="DD195" s="159">
        <v>0</v>
      </c>
      <c r="DE195" s="159">
        <v>0</v>
      </c>
      <c r="DF195" s="159">
        <v>0</v>
      </c>
      <c r="DG195" s="159">
        <v>0</v>
      </c>
      <c r="DH195" s="159">
        <v>0</v>
      </c>
      <c r="DI195" s="159">
        <v>0</v>
      </c>
      <c r="DJ195" s="159">
        <v>0</v>
      </c>
      <c r="DK195" s="159">
        <v>0</v>
      </c>
      <c r="DL195" s="159">
        <v>0</v>
      </c>
      <c r="DM195" s="159">
        <v>0</v>
      </c>
      <c r="DN195" s="159">
        <v>0</v>
      </c>
      <c r="DO195" s="159">
        <v>0</v>
      </c>
      <c r="DP195" s="159">
        <v>0</v>
      </c>
      <c r="DQ195" s="159">
        <v>0</v>
      </c>
      <c r="DR195" s="159">
        <v>0</v>
      </c>
      <c r="DS195" s="159">
        <v>0</v>
      </c>
      <c r="DT195" s="159">
        <v>0</v>
      </c>
      <c r="DU195" s="159">
        <v>0</v>
      </c>
      <c r="DV195" s="159">
        <v>0</v>
      </c>
      <c r="DW195" s="159">
        <v>0</v>
      </c>
      <c r="DX195" s="159">
        <v>0</v>
      </c>
      <c r="DY195" s="159">
        <v>0</v>
      </c>
      <c r="DZ195" s="159">
        <v>0</v>
      </c>
      <c r="EA195" s="159">
        <v>0</v>
      </c>
      <c r="EB195" s="159">
        <v>0</v>
      </c>
      <c r="EC195" s="159">
        <v>0</v>
      </c>
      <c r="ED195" s="159">
        <v>0</v>
      </c>
      <c r="EE195" s="159">
        <v>0</v>
      </c>
      <c r="EF195" s="159">
        <v>0</v>
      </c>
      <c r="EG195" s="159">
        <v>0</v>
      </c>
      <c r="EH195" s="159">
        <v>0</v>
      </c>
      <c r="EI195" s="159">
        <v>0</v>
      </c>
      <c r="EJ195" s="159">
        <v>0</v>
      </c>
      <c r="EK195" s="159">
        <v>0</v>
      </c>
      <c r="EL195" s="159">
        <v>0</v>
      </c>
      <c r="EM195" s="159">
        <v>0</v>
      </c>
      <c r="EN195" s="159">
        <v>0</v>
      </c>
      <c r="EO195" s="159">
        <v>0</v>
      </c>
      <c r="EP195" s="159">
        <v>0</v>
      </c>
      <c r="EQ195" s="159">
        <v>0</v>
      </c>
      <c r="ER195" s="159">
        <v>0</v>
      </c>
      <c r="ES195" s="159">
        <v>0</v>
      </c>
      <c r="ET195" s="159">
        <v>0</v>
      </c>
      <c r="EU195" s="159">
        <v>0</v>
      </c>
      <c r="EV195" s="159">
        <v>0</v>
      </c>
      <c r="EW195" s="159">
        <v>0</v>
      </c>
      <c r="EX195" s="159">
        <v>0</v>
      </c>
      <c r="EY195" s="159">
        <v>0</v>
      </c>
      <c r="EZ195" s="159">
        <v>0</v>
      </c>
      <c r="FA195" s="159">
        <v>0</v>
      </c>
      <c r="FB195" s="159">
        <v>0</v>
      </c>
      <c r="FC195" s="159">
        <v>0</v>
      </c>
      <c r="FD195" s="159">
        <v>0</v>
      </c>
      <c r="FE195" s="159">
        <v>0</v>
      </c>
      <c r="FF195" s="159">
        <v>0</v>
      </c>
      <c r="FG195" s="159">
        <v>0</v>
      </c>
      <c r="FH195" s="159">
        <v>0</v>
      </c>
      <c r="FI195" s="159">
        <v>0</v>
      </c>
      <c r="FJ195" s="159">
        <v>0</v>
      </c>
      <c r="FK195" s="159">
        <v>0</v>
      </c>
      <c r="FL195" s="159">
        <v>0</v>
      </c>
      <c r="FM195" s="159">
        <v>0</v>
      </c>
      <c r="FN195" s="159">
        <v>0</v>
      </c>
      <c r="FO195" s="159">
        <v>0</v>
      </c>
      <c r="FP195" s="159">
        <v>0</v>
      </c>
      <c r="FQ195" s="159">
        <v>0</v>
      </c>
      <c r="FR195" s="159">
        <v>0</v>
      </c>
      <c r="FS195" s="159">
        <v>0</v>
      </c>
      <c r="FT195" s="159">
        <v>0</v>
      </c>
      <c r="FU195" s="159">
        <v>0</v>
      </c>
      <c r="FV195" s="159">
        <v>0</v>
      </c>
      <c r="FW195" s="159">
        <v>0</v>
      </c>
      <c r="FX195" s="159">
        <v>0</v>
      </c>
      <c r="FY195" s="159">
        <v>0</v>
      </c>
      <c r="FZ195" s="159">
        <v>0</v>
      </c>
      <c r="GA195" s="159">
        <v>0</v>
      </c>
      <c r="GB195" s="159">
        <v>0</v>
      </c>
      <c r="GC195" s="159">
        <v>0</v>
      </c>
      <c r="GD195" s="159">
        <v>0</v>
      </c>
      <c r="GE195" s="159">
        <v>0</v>
      </c>
      <c r="GF195" s="159">
        <v>0</v>
      </c>
      <c r="GG195" s="159">
        <v>0</v>
      </c>
      <c r="GH195" s="159">
        <v>0</v>
      </c>
      <c r="GI195" s="159">
        <v>0</v>
      </c>
      <c r="GJ195" s="159">
        <v>0</v>
      </c>
      <c r="GK195" s="159">
        <v>0</v>
      </c>
      <c r="GL195" s="159">
        <v>0</v>
      </c>
      <c r="GM195" s="159">
        <v>0</v>
      </c>
      <c r="GN195" s="159">
        <v>0</v>
      </c>
      <c r="GO195" s="159">
        <v>0</v>
      </c>
      <c r="GP195" s="159">
        <v>0</v>
      </c>
      <c r="GQ195" s="159">
        <v>0</v>
      </c>
      <c r="GR195" s="159">
        <v>0</v>
      </c>
      <c r="GS195" s="159">
        <v>0</v>
      </c>
      <c r="GT195" s="159">
        <v>0</v>
      </c>
      <c r="GU195" s="159">
        <v>0</v>
      </c>
      <c r="GV195" s="159">
        <v>0</v>
      </c>
      <c r="GW195" s="159">
        <v>0</v>
      </c>
      <c r="GX195" s="160">
        <v>6500000000</v>
      </c>
    </row>
    <row r="196" spans="1:206">
      <c r="A196" s="156">
        <v>170400100</v>
      </c>
      <c r="B196" s="156" t="s">
        <v>1216</v>
      </c>
      <c r="C196" s="157">
        <v>190</v>
      </c>
      <c r="D196" s="158" t="str">
        <f>_xlfn.XLOOKUP(C196,'[1]Estrategico f'!B:B,'[1]Estrategico f'!U:U,"",0)</f>
        <v>Mapas de zonificación elaborados</v>
      </c>
      <c r="E196" s="158" t="str">
        <f>_xlfn.XLOOKUP(C196,'[1]Estrategico f'!B:B,'[1]Estrategico f'!V:V,"",0)</f>
        <v>Convenio UPRA para información de ordenamiento productivo</v>
      </c>
      <c r="F196" s="159">
        <v>12500000</v>
      </c>
      <c r="G196" s="159">
        <v>0</v>
      </c>
      <c r="H196" s="159">
        <v>0</v>
      </c>
      <c r="I196" s="159">
        <v>0</v>
      </c>
      <c r="J196" s="159">
        <v>0</v>
      </c>
      <c r="K196" s="159">
        <v>0</v>
      </c>
      <c r="L196" s="159">
        <v>0</v>
      </c>
      <c r="M196" s="159">
        <v>0</v>
      </c>
      <c r="N196" s="159">
        <v>12500000</v>
      </c>
      <c r="O196" s="159">
        <v>0</v>
      </c>
      <c r="P196" s="159">
        <v>0</v>
      </c>
      <c r="Q196" s="159">
        <v>0</v>
      </c>
      <c r="R196" s="159">
        <v>0</v>
      </c>
      <c r="S196" s="159">
        <v>12500000</v>
      </c>
      <c r="T196" s="159">
        <v>12500000</v>
      </c>
      <c r="U196" s="159">
        <v>0</v>
      </c>
      <c r="V196" s="159">
        <v>0</v>
      </c>
      <c r="W196" s="159">
        <v>0</v>
      </c>
      <c r="X196" s="159">
        <v>0</v>
      </c>
      <c r="Y196" s="159">
        <v>0</v>
      </c>
      <c r="Z196" s="159">
        <v>0</v>
      </c>
      <c r="AA196" s="159">
        <v>0</v>
      </c>
      <c r="AB196" s="159">
        <v>12500000</v>
      </c>
      <c r="AC196" s="159">
        <v>0</v>
      </c>
      <c r="AD196" s="159">
        <v>0</v>
      </c>
      <c r="AE196" s="159">
        <v>0</v>
      </c>
      <c r="AF196" s="159">
        <v>0</v>
      </c>
      <c r="AG196" s="159">
        <v>12500000</v>
      </c>
      <c r="AH196" s="159">
        <v>25000000</v>
      </c>
      <c r="AI196" s="159">
        <v>5000000</v>
      </c>
      <c r="AJ196" s="159">
        <v>0</v>
      </c>
      <c r="AK196" s="159">
        <v>0</v>
      </c>
      <c r="AL196" s="159">
        <v>0</v>
      </c>
      <c r="AM196" s="159">
        <v>0</v>
      </c>
      <c r="AN196" s="159">
        <v>0</v>
      </c>
      <c r="AO196" s="159">
        <v>0</v>
      </c>
      <c r="AP196" s="159">
        <v>0</v>
      </c>
      <c r="AQ196" s="159">
        <v>5000000</v>
      </c>
      <c r="AR196" s="159">
        <v>0</v>
      </c>
      <c r="AS196" s="159">
        <v>0</v>
      </c>
      <c r="AT196" s="159">
        <v>0</v>
      </c>
      <c r="AU196" s="159">
        <v>0</v>
      </c>
      <c r="AV196" s="159">
        <v>5000000</v>
      </c>
      <c r="AW196" s="159">
        <v>7500000</v>
      </c>
      <c r="AX196" s="159">
        <v>0</v>
      </c>
      <c r="AY196" s="159">
        <v>0</v>
      </c>
      <c r="AZ196" s="159">
        <v>0</v>
      </c>
      <c r="BA196" s="159">
        <v>0</v>
      </c>
      <c r="BB196" s="159">
        <v>0</v>
      </c>
      <c r="BC196" s="159">
        <v>0</v>
      </c>
      <c r="BD196" s="159">
        <v>0</v>
      </c>
      <c r="BE196" s="159">
        <v>7500000</v>
      </c>
      <c r="BF196" s="159">
        <v>0</v>
      </c>
      <c r="BG196" s="159">
        <v>0</v>
      </c>
      <c r="BH196" s="159">
        <v>0</v>
      </c>
      <c r="BI196" s="159">
        <v>0</v>
      </c>
      <c r="BJ196" s="159">
        <v>7500000</v>
      </c>
      <c r="BK196" s="159">
        <v>5000000</v>
      </c>
      <c r="BL196" s="159">
        <v>0</v>
      </c>
      <c r="BM196" s="159">
        <v>0</v>
      </c>
      <c r="BN196" s="159">
        <v>0</v>
      </c>
      <c r="BO196" s="159">
        <v>0</v>
      </c>
      <c r="BP196" s="159">
        <v>0</v>
      </c>
      <c r="BQ196" s="159">
        <v>0</v>
      </c>
      <c r="BR196" s="159">
        <v>0</v>
      </c>
      <c r="BS196" s="159">
        <v>5000000</v>
      </c>
      <c r="BT196" s="159">
        <v>0</v>
      </c>
      <c r="BU196" s="159">
        <v>0</v>
      </c>
      <c r="BV196" s="159">
        <v>0</v>
      </c>
      <c r="BW196" s="159">
        <v>0</v>
      </c>
      <c r="BX196" s="159">
        <v>5000000</v>
      </c>
      <c r="BY196" s="159">
        <v>7500000</v>
      </c>
      <c r="BZ196" s="159">
        <v>0</v>
      </c>
      <c r="CA196" s="159">
        <v>0</v>
      </c>
      <c r="CB196" s="159">
        <v>0</v>
      </c>
      <c r="CC196" s="159">
        <v>0</v>
      </c>
      <c r="CD196" s="159">
        <v>0</v>
      </c>
      <c r="CE196" s="159">
        <v>0</v>
      </c>
      <c r="CF196" s="159">
        <v>0</v>
      </c>
      <c r="CG196" s="159">
        <v>7500000</v>
      </c>
      <c r="CH196" s="159">
        <v>0</v>
      </c>
      <c r="CI196" s="159">
        <v>0</v>
      </c>
      <c r="CJ196" s="159">
        <v>0</v>
      </c>
      <c r="CK196" s="159">
        <v>0</v>
      </c>
      <c r="CL196" s="159">
        <v>7500000</v>
      </c>
      <c r="CM196" s="159">
        <v>25000000</v>
      </c>
      <c r="CN196" s="159">
        <v>6000000</v>
      </c>
      <c r="CO196" s="159">
        <v>0</v>
      </c>
      <c r="CP196" s="159">
        <v>0</v>
      </c>
      <c r="CQ196" s="159">
        <v>0</v>
      </c>
      <c r="CR196" s="159">
        <v>0</v>
      </c>
      <c r="CS196" s="159">
        <v>0</v>
      </c>
      <c r="CT196" s="159">
        <v>0</v>
      </c>
      <c r="CU196" s="159">
        <v>0</v>
      </c>
      <c r="CV196" s="159">
        <v>6000000</v>
      </c>
      <c r="CW196" s="159">
        <v>0</v>
      </c>
      <c r="CX196" s="159">
        <v>0</v>
      </c>
      <c r="CY196" s="159" t="s">
        <v>931</v>
      </c>
      <c r="CZ196" s="159">
        <v>0</v>
      </c>
      <c r="DA196" s="159">
        <v>6000000</v>
      </c>
      <c r="DB196" s="159">
        <v>9000000</v>
      </c>
      <c r="DC196" s="159">
        <v>0</v>
      </c>
      <c r="DD196" s="159">
        <v>0</v>
      </c>
      <c r="DE196" s="159">
        <v>0</v>
      </c>
      <c r="DF196" s="159">
        <v>0</v>
      </c>
      <c r="DG196" s="159">
        <v>0</v>
      </c>
      <c r="DH196" s="159">
        <v>0</v>
      </c>
      <c r="DI196" s="159">
        <v>0</v>
      </c>
      <c r="DJ196" s="159">
        <v>9000000</v>
      </c>
      <c r="DK196" s="159">
        <v>0</v>
      </c>
      <c r="DL196" s="159">
        <v>0</v>
      </c>
      <c r="DM196" s="159">
        <v>0</v>
      </c>
      <c r="DN196" s="159">
        <v>0</v>
      </c>
      <c r="DO196" s="159">
        <v>9000000</v>
      </c>
      <c r="DP196" s="159">
        <v>6000000</v>
      </c>
      <c r="DQ196" s="159">
        <v>0</v>
      </c>
      <c r="DR196" s="159">
        <v>0</v>
      </c>
      <c r="DS196" s="159">
        <v>0</v>
      </c>
      <c r="DT196" s="159">
        <v>0</v>
      </c>
      <c r="DU196" s="159">
        <v>0</v>
      </c>
      <c r="DV196" s="159">
        <v>0</v>
      </c>
      <c r="DW196" s="159">
        <v>0</v>
      </c>
      <c r="DX196" s="159">
        <v>6000000</v>
      </c>
      <c r="DY196" s="159">
        <v>0</v>
      </c>
      <c r="DZ196" s="159">
        <v>0</v>
      </c>
      <c r="EA196" s="159">
        <v>0</v>
      </c>
      <c r="EB196" s="159">
        <v>0</v>
      </c>
      <c r="EC196" s="159">
        <v>6000000</v>
      </c>
      <c r="ED196" s="159">
        <v>9000000</v>
      </c>
      <c r="EE196" s="159">
        <v>0</v>
      </c>
      <c r="EF196" s="159">
        <v>0</v>
      </c>
      <c r="EG196" s="159">
        <v>0</v>
      </c>
      <c r="EH196" s="159">
        <v>0</v>
      </c>
      <c r="EI196" s="159">
        <v>0</v>
      </c>
      <c r="EJ196" s="159">
        <v>0</v>
      </c>
      <c r="EK196" s="159">
        <v>0</v>
      </c>
      <c r="EL196" s="159">
        <v>9000000</v>
      </c>
      <c r="EM196" s="159">
        <v>0</v>
      </c>
      <c r="EN196" s="159">
        <v>0</v>
      </c>
      <c r="EO196" s="159">
        <v>0</v>
      </c>
      <c r="EP196" s="159">
        <v>0</v>
      </c>
      <c r="EQ196" s="159">
        <v>9000000</v>
      </c>
      <c r="ER196" s="159">
        <v>30000000</v>
      </c>
      <c r="ES196" s="159">
        <v>5000000</v>
      </c>
      <c r="ET196" s="159">
        <v>0</v>
      </c>
      <c r="EU196" s="159">
        <v>0</v>
      </c>
      <c r="EV196" s="159">
        <v>0</v>
      </c>
      <c r="EW196" s="159">
        <v>0</v>
      </c>
      <c r="EX196" s="159">
        <v>0</v>
      </c>
      <c r="EY196" s="159">
        <v>0</v>
      </c>
      <c r="EZ196" s="159">
        <v>0</v>
      </c>
      <c r="FA196" s="159">
        <v>5000000</v>
      </c>
      <c r="FB196" s="159">
        <v>0</v>
      </c>
      <c r="FC196" s="159">
        <v>0</v>
      </c>
      <c r="FD196" s="159">
        <v>0</v>
      </c>
      <c r="FE196" s="159">
        <v>0</v>
      </c>
      <c r="FF196" s="159">
        <v>5000000</v>
      </c>
      <c r="FG196" s="159">
        <v>7500000</v>
      </c>
      <c r="FH196" s="159">
        <v>0</v>
      </c>
      <c r="FI196" s="159">
        <v>0</v>
      </c>
      <c r="FJ196" s="159">
        <v>0</v>
      </c>
      <c r="FK196" s="159">
        <v>0</v>
      </c>
      <c r="FL196" s="159">
        <v>0</v>
      </c>
      <c r="FM196" s="159">
        <v>0</v>
      </c>
      <c r="FN196" s="159">
        <v>0</v>
      </c>
      <c r="FO196" s="159">
        <v>7500000</v>
      </c>
      <c r="FP196" s="159">
        <v>0</v>
      </c>
      <c r="FQ196" s="159">
        <v>0</v>
      </c>
      <c r="FR196" s="159">
        <v>0</v>
      </c>
      <c r="FS196" s="159">
        <v>0</v>
      </c>
      <c r="FT196" s="159">
        <v>7500000</v>
      </c>
      <c r="FU196" s="159">
        <v>5000000</v>
      </c>
      <c r="FV196" s="159">
        <v>0</v>
      </c>
      <c r="FW196" s="159">
        <v>0</v>
      </c>
      <c r="FX196" s="159">
        <v>0</v>
      </c>
      <c r="FY196" s="159">
        <v>0</v>
      </c>
      <c r="FZ196" s="159">
        <v>0</v>
      </c>
      <c r="GA196" s="159">
        <v>0</v>
      </c>
      <c r="GB196" s="159">
        <v>0</v>
      </c>
      <c r="GC196" s="159">
        <v>5000000</v>
      </c>
      <c r="GD196" s="159">
        <v>0</v>
      </c>
      <c r="GE196" s="159">
        <v>0</v>
      </c>
      <c r="GF196" s="159">
        <v>0</v>
      </c>
      <c r="GG196" s="159">
        <v>0</v>
      </c>
      <c r="GH196" s="159">
        <v>5000000</v>
      </c>
      <c r="GI196" s="159">
        <v>7500000</v>
      </c>
      <c r="GJ196" s="159">
        <v>0</v>
      </c>
      <c r="GK196" s="159">
        <v>0</v>
      </c>
      <c r="GL196" s="159">
        <v>0</v>
      </c>
      <c r="GM196" s="159">
        <v>0</v>
      </c>
      <c r="GN196" s="159">
        <v>0</v>
      </c>
      <c r="GO196" s="159">
        <v>0</v>
      </c>
      <c r="GP196" s="159">
        <v>0</v>
      </c>
      <c r="GQ196" s="159">
        <v>7500000</v>
      </c>
      <c r="GR196" s="159">
        <v>0</v>
      </c>
      <c r="GS196" s="159">
        <v>0</v>
      </c>
      <c r="GT196" s="159">
        <v>0</v>
      </c>
      <c r="GU196" s="159">
        <v>0</v>
      </c>
      <c r="GV196" s="159">
        <v>7500000</v>
      </c>
      <c r="GW196" s="159">
        <v>25000000</v>
      </c>
      <c r="GX196" s="160">
        <v>105000000</v>
      </c>
    </row>
    <row r="197" spans="1:206">
      <c r="A197" s="156">
        <v>170400300</v>
      </c>
      <c r="B197" s="156" t="s">
        <v>1216</v>
      </c>
      <c r="C197" s="157">
        <v>191</v>
      </c>
      <c r="D197" s="158" t="str">
        <f>_xlfn.XLOOKUP(C197,'[1]Estrategico f'!B:B,'[1]Estrategico f'!U:U,"",0)</f>
        <v>Documentos de planeación elaborados</v>
      </c>
      <c r="E197" s="158" t="str">
        <f>_xlfn.XLOOKUP(C197,'[1]Estrategico f'!B:B,'[1]Estrategico f'!V:V,"",0)</f>
        <v>Convenio UPRA para información de ordenamiento productivo</v>
      </c>
      <c r="F197" s="159">
        <v>10000000</v>
      </c>
      <c r="G197" s="159">
        <v>0</v>
      </c>
      <c r="H197" s="159">
        <v>0</v>
      </c>
      <c r="I197" s="159">
        <v>0</v>
      </c>
      <c r="J197" s="159">
        <v>0</v>
      </c>
      <c r="K197" s="159">
        <v>0</v>
      </c>
      <c r="L197" s="159">
        <v>0</v>
      </c>
      <c r="M197" s="159">
        <v>0</v>
      </c>
      <c r="N197" s="159">
        <v>10000000</v>
      </c>
      <c r="O197" s="159">
        <v>0</v>
      </c>
      <c r="P197" s="159">
        <v>0</v>
      </c>
      <c r="Q197" s="159">
        <v>0</v>
      </c>
      <c r="R197" s="159">
        <v>0</v>
      </c>
      <c r="S197" s="159">
        <v>10000000</v>
      </c>
      <c r="T197" s="159">
        <v>15000000</v>
      </c>
      <c r="U197" s="159">
        <v>0</v>
      </c>
      <c r="V197" s="159">
        <v>0</v>
      </c>
      <c r="W197" s="159">
        <v>0</v>
      </c>
      <c r="X197" s="159">
        <v>0</v>
      </c>
      <c r="Y197" s="159">
        <v>0</v>
      </c>
      <c r="Z197" s="159">
        <v>0</v>
      </c>
      <c r="AA197" s="159">
        <v>0</v>
      </c>
      <c r="AB197" s="159">
        <v>15000000</v>
      </c>
      <c r="AC197" s="159">
        <v>0</v>
      </c>
      <c r="AD197" s="159">
        <v>0</v>
      </c>
      <c r="AE197" s="159">
        <v>0</v>
      </c>
      <c r="AF197" s="159">
        <v>0</v>
      </c>
      <c r="AG197" s="159">
        <v>15000000</v>
      </c>
      <c r="AH197" s="159">
        <v>25000000</v>
      </c>
      <c r="AI197" s="159">
        <v>5000000</v>
      </c>
      <c r="AJ197" s="159">
        <v>0</v>
      </c>
      <c r="AK197" s="159">
        <v>0</v>
      </c>
      <c r="AL197" s="159">
        <v>0</v>
      </c>
      <c r="AM197" s="159">
        <v>0</v>
      </c>
      <c r="AN197" s="159">
        <v>0</v>
      </c>
      <c r="AO197" s="159">
        <v>0</v>
      </c>
      <c r="AP197" s="159">
        <v>0</v>
      </c>
      <c r="AQ197" s="159">
        <v>5000000</v>
      </c>
      <c r="AR197" s="159">
        <v>0</v>
      </c>
      <c r="AS197" s="159">
        <v>0</v>
      </c>
      <c r="AT197" s="159">
        <v>0</v>
      </c>
      <c r="AU197" s="159">
        <v>0</v>
      </c>
      <c r="AV197" s="159">
        <v>5000000</v>
      </c>
      <c r="AW197" s="159">
        <v>10000000</v>
      </c>
      <c r="AX197" s="159">
        <v>0</v>
      </c>
      <c r="AY197" s="159">
        <v>0</v>
      </c>
      <c r="AZ197" s="159">
        <v>0</v>
      </c>
      <c r="BA197" s="159">
        <v>0</v>
      </c>
      <c r="BB197" s="159">
        <v>0</v>
      </c>
      <c r="BC197" s="159">
        <v>0</v>
      </c>
      <c r="BD197" s="159">
        <v>0</v>
      </c>
      <c r="BE197" s="159">
        <v>10000000</v>
      </c>
      <c r="BF197" s="159">
        <v>0</v>
      </c>
      <c r="BG197" s="159">
        <v>0</v>
      </c>
      <c r="BH197" s="159">
        <v>0</v>
      </c>
      <c r="BI197" s="159">
        <v>0</v>
      </c>
      <c r="BJ197" s="159">
        <v>10000000</v>
      </c>
      <c r="BK197" s="159">
        <v>5000000</v>
      </c>
      <c r="BL197" s="159">
        <v>0</v>
      </c>
      <c r="BM197" s="159">
        <v>0</v>
      </c>
      <c r="BN197" s="159">
        <v>0</v>
      </c>
      <c r="BO197" s="159">
        <v>0</v>
      </c>
      <c r="BP197" s="159">
        <v>0</v>
      </c>
      <c r="BQ197" s="159">
        <v>0</v>
      </c>
      <c r="BR197" s="159">
        <v>0</v>
      </c>
      <c r="BS197" s="159">
        <v>5000000</v>
      </c>
      <c r="BT197" s="159">
        <v>0</v>
      </c>
      <c r="BU197" s="159">
        <v>0</v>
      </c>
      <c r="BV197" s="159">
        <v>0</v>
      </c>
      <c r="BW197" s="159">
        <v>0</v>
      </c>
      <c r="BX197" s="159">
        <v>5000000</v>
      </c>
      <c r="BY197" s="159">
        <v>5000000</v>
      </c>
      <c r="BZ197" s="159">
        <v>0</v>
      </c>
      <c r="CA197" s="159">
        <v>0</v>
      </c>
      <c r="CB197" s="159">
        <v>0</v>
      </c>
      <c r="CC197" s="159">
        <v>0</v>
      </c>
      <c r="CD197" s="159">
        <v>0</v>
      </c>
      <c r="CE197" s="159">
        <v>0</v>
      </c>
      <c r="CF197" s="159">
        <v>0</v>
      </c>
      <c r="CG197" s="159">
        <v>5000000</v>
      </c>
      <c r="CH197" s="159">
        <v>0</v>
      </c>
      <c r="CI197" s="159">
        <v>0</v>
      </c>
      <c r="CJ197" s="159">
        <v>0</v>
      </c>
      <c r="CK197" s="159">
        <v>0</v>
      </c>
      <c r="CL197" s="159">
        <v>5000000</v>
      </c>
      <c r="CM197" s="159">
        <v>25000000</v>
      </c>
      <c r="CN197" s="159">
        <v>6000000</v>
      </c>
      <c r="CO197" s="159">
        <v>0</v>
      </c>
      <c r="CP197" s="159">
        <v>0</v>
      </c>
      <c r="CQ197" s="159">
        <v>0</v>
      </c>
      <c r="CR197" s="159">
        <v>0</v>
      </c>
      <c r="CS197" s="159">
        <v>0</v>
      </c>
      <c r="CT197" s="159">
        <v>0</v>
      </c>
      <c r="CU197" s="159">
        <v>0</v>
      </c>
      <c r="CV197" s="159">
        <v>6000000</v>
      </c>
      <c r="CW197" s="159">
        <v>0</v>
      </c>
      <c r="CX197" s="159">
        <v>0</v>
      </c>
      <c r="CY197" s="159" t="s">
        <v>931</v>
      </c>
      <c r="CZ197" s="159">
        <v>0</v>
      </c>
      <c r="DA197" s="159">
        <v>6000000</v>
      </c>
      <c r="DB197" s="159">
        <v>12000000</v>
      </c>
      <c r="DC197" s="159">
        <v>0</v>
      </c>
      <c r="DD197" s="159">
        <v>0</v>
      </c>
      <c r="DE197" s="159">
        <v>0</v>
      </c>
      <c r="DF197" s="159">
        <v>0</v>
      </c>
      <c r="DG197" s="159">
        <v>0</v>
      </c>
      <c r="DH197" s="159">
        <v>0</v>
      </c>
      <c r="DI197" s="159">
        <v>0</v>
      </c>
      <c r="DJ197" s="159">
        <v>12000000</v>
      </c>
      <c r="DK197" s="159">
        <v>0</v>
      </c>
      <c r="DL197" s="159">
        <v>0</v>
      </c>
      <c r="DM197" s="159">
        <v>0</v>
      </c>
      <c r="DN197" s="159">
        <v>0</v>
      </c>
      <c r="DO197" s="159">
        <v>12000000</v>
      </c>
      <c r="DP197" s="159">
        <v>6000000</v>
      </c>
      <c r="DQ197" s="159">
        <v>0</v>
      </c>
      <c r="DR197" s="159">
        <v>0</v>
      </c>
      <c r="DS197" s="159">
        <v>0</v>
      </c>
      <c r="DT197" s="159">
        <v>0</v>
      </c>
      <c r="DU197" s="159">
        <v>0</v>
      </c>
      <c r="DV197" s="159">
        <v>0</v>
      </c>
      <c r="DW197" s="159">
        <v>0</v>
      </c>
      <c r="DX197" s="159">
        <v>6000000</v>
      </c>
      <c r="DY197" s="159">
        <v>0</v>
      </c>
      <c r="DZ197" s="159">
        <v>0</v>
      </c>
      <c r="EA197" s="159">
        <v>0</v>
      </c>
      <c r="EB197" s="159">
        <v>0</v>
      </c>
      <c r="EC197" s="159">
        <v>6000000</v>
      </c>
      <c r="ED197" s="159">
        <v>6000000</v>
      </c>
      <c r="EE197" s="159">
        <v>0</v>
      </c>
      <c r="EF197" s="159">
        <v>0</v>
      </c>
      <c r="EG197" s="159">
        <v>0</v>
      </c>
      <c r="EH197" s="159">
        <v>0</v>
      </c>
      <c r="EI197" s="159">
        <v>0</v>
      </c>
      <c r="EJ197" s="159">
        <v>0</v>
      </c>
      <c r="EK197" s="159">
        <v>0</v>
      </c>
      <c r="EL197" s="159">
        <v>6000000</v>
      </c>
      <c r="EM197" s="159">
        <v>0</v>
      </c>
      <c r="EN197" s="159">
        <v>0</v>
      </c>
      <c r="EO197" s="159">
        <v>0</v>
      </c>
      <c r="EP197" s="159">
        <v>0</v>
      </c>
      <c r="EQ197" s="159">
        <v>6000000</v>
      </c>
      <c r="ER197" s="159">
        <v>30000000</v>
      </c>
      <c r="ES197" s="159">
        <v>5000000</v>
      </c>
      <c r="ET197" s="159">
        <v>0</v>
      </c>
      <c r="EU197" s="159">
        <v>0</v>
      </c>
      <c r="EV197" s="159">
        <v>0</v>
      </c>
      <c r="EW197" s="159">
        <v>0</v>
      </c>
      <c r="EX197" s="159">
        <v>0</v>
      </c>
      <c r="EY197" s="159">
        <v>0</v>
      </c>
      <c r="EZ197" s="159">
        <v>0</v>
      </c>
      <c r="FA197" s="159">
        <v>5000000</v>
      </c>
      <c r="FB197" s="159">
        <v>0</v>
      </c>
      <c r="FC197" s="159">
        <v>0</v>
      </c>
      <c r="FD197" s="159">
        <v>0</v>
      </c>
      <c r="FE197" s="159">
        <v>0</v>
      </c>
      <c r="FF197" s="159">
        <v>5000000</v>
      </c>
      <c r="FG197" s="159">
        <v>10000000</v>
      </c>
      <c r="FH197" s="159">
        <v>0</v>
      </c>
      <c r="FI197" s="159">
        <v>0</v>
      </c>
      <c r="FJ197" s="159">
        <v>0</v>
      </c>
      <c r="FK197" s="159">
        <v>0</v>
      </c>
      <c r="FL197" s="159">
        <v>0</v>
      </c>
      <c r="FM197" s="159">
        <v>0</v>
      </c>
      <c r="FN197" s="159">
        <v>0</v>
      </c>
      <c r="FO197" s="159">
        <v>10000000</v>
      </c>
      <c r="FP197" s="159">
        <v>0</v>
      </c>
      <c r="FQ197" s="159">
        <v>0</v>
      </c>
      <c r="FR197" s="159">
        <v>0</v>
      </c>
      <c r="FS197" s="159">
        <v>0</v>
      </c>
      <c r="FT197" s="159">
        <v>10000000</v>
      </c>
      <c r="FU197" s="159">
        <v>5000000</v>
      </c>
      <c r="FV197" s="159">
        <v>0</v>
      </c>
      <c r="FW197" s="159">
        <v>0</v>
      </c>
      <c r="FX197" s="159">
        <v>0</v>
      </c>
      <c r="FY197" s="159">
        <v>0</v>
      </c>
      <c r="FZ197" s="159">
        <v>0</v>
      </c>
      <c r="GA197" s="159">
        <v>0</v>
      </c>
      <c r="GB197" s="159">
        <v>0</v>
      </c>
      <c r="GC197" s="159">
        <v>5000000</v>
      </c>
      <c r="GD197" s="159">
        <v>0</v>
      </c>
      <c r="GE197" s="159">
        <v>0</v>
      </c>
      <c r="GF197" s="159">
        <v>0</v>
      </c>
      <c r="GG197" s="159">
        <v>0</v>
      </c>
      <c r="GH197" s="159">
        <v>5000000</v>
      </c>
      <c r="GI197" s="159">
        <v>5000000</v>
      </c>
      <c r="GJ197" s="159">
        <v>0</v>
      </c>
      <c r="GK197" s="159">
        <v>0</v>
      </c>
      <c r="GL197" s="159">
        <v>0</v>
      </c>
      <c r="GM197" s="159">
        <v>0</v>
      </c>
      <c r="GN197" s="159">
        <v>0</v>
      </c>
      <c r="GO197" s="159">
        <v>0</v>
      </c>
      <c r="GP197" s="159">
        <v>0</v>
      </c>
      <c r="GQ197" s="159">
        <v>5000000</v>
      </c>
      <c r="GR197" s="159">
        <v>0</v>
      </c>
      <c r="GS197" s="159">
        <v>0</v>
      </c>
      <c r="GT197" s="159">
        <v>0</v>
      </c>
      <c r="GU197" s="159">
        <v>0</v>
      </c>
      <c r="GV197" s="159">
        <v>5000000</v>
      </c>
      <c r="GW197" s="159">
        <v>25000000</v>
      </c>
      <c r="GX197" s="160">
        <v>105000000</v>
      </c>
    </row>
    <row r="198" spans="1:206" ht="43.2">
      <c r="A198" s="156">
        <v>320304800</v>
      </c>
      <c r="B198" s="156" t="s">
        <v>1216</v>
      </c>
      <c r="C198" s="157">
        <v>192</v>
      </c>
      <c r="D198" s="158" t="str">
        <f>_xlfn.XLOOKUP(C198,'[1]Estrategico f'!B:B,'[1]Estrategico f'!U:U,"",0)</f>
        <v xml:space="preserve">Agua almacenada (Reservorios para temas agropecuarios)
</v>
      </c>
      <c r="E198" s="158" t="str">
        <f>_xlfn.XLOOKUP(C198,'[1]Estrategico f'!B:B,'[1]Estrategico f'!V:V,"",0)</f>
        <v>Cofinanciación para construcción de Reservorios</v>
      </c>
      <c r="F198" s="159">
        <v>10000000</v>
      </c>
      <c r="G198" s="159">
        <v>0</v>
      </c>
      <c r="H198" s="159">
        <v>0</v>
      </c>
      <c r="I198" s="159">
        <v>0</v>
      </c>
      <c r="J198" s="159">
        <v>0</v>
      </c>
      <c r="K198" s="159">
        <v>0</v>
      </c>
      <c r="L198" s="159">
        <v>0</v>
      </c>
      <c r="M198" s="159">
        <v>0</v>
      </c>
      <c r="N198" s="159">
        <v>10000000</v>
      </c>
      <c r="O198" s="159">
        <v>0</v>
      </c>
      <c r="P198" s="159">
        <v>150000000</v>
      </c>
      <c r="Q198" s="159">
        <v>0</v>
      </c>
      <c r="R198" s="159">
        <v>150000000</v>
      </c>
      <c r="S198" s="159">
        <v>160000000</v>
      </c>
      <c r="T198" s="159">
        <v>40000000</v>
      </c>
      <c r="U198" s="159">
        <v>0</v>
      </c>
      <c r="V198" s="159">
        <v>0</v>
      </c>
      <c r="W198" s="159">
        <v>0</v>
      </c>
      <c r="X198" s="159">
        <v>0</v>
      </c>
      <c r="Y198" s="159">
        <v>0</v>
      </c>
      <c r="Z198" s="159">
        <v>0</v>
      </c>
      <c r="AA198" s="159">
        <v>0</v>
      </c>
      <c r="AB198" s="159">
        <v>40000000</v>
      </c>
      <c r="AC198" s="159">
        <v>0</v>
      </c>
      <c r="AD198" s="159">
        <v>600000000</v>
      </c>
      <c r="AE198" s="159">
        <v>0</v>
      </c>
      <c r="AF198" s="159">
        <v>600000000</v>
      </c>
      <c r="AG198" s="159">
        <v>640000000</v>
      </c>
      <c r="AH198" s="159">
        <v>800000000</v>
      </c>
      <c r="AI198" s="159">
        <v>0</v>
      </c>
      <c r="AJ198" s="159">
        <v>0</v>
      </c>
      <c r="AK198" s="159">
        <v>0</v>
      </c>
      <c r="AL198" s="159">
        <v>0</v>
      </c>
      <c r="AM198" s="159">
        <v>0</v>
      </c>
      <c r="AN198" s="159">
        <v>0</v>
      </c>
      <c r="AO198" s="159">
        <v>0</v>
      </c>
      <c r="AP198" s="159">
        <v>0</v>
      </c>
      <c r="AQ198" s="159">
        <v>0</v>
      </c>
      <c r="AR198" s="159">
        <v>0</v>
      </c>
      <c r="AS198" s="159">
        <v>0</v>
      </c>
      <c r="AT198" s="159">
        <v>0</v>
      </c>
      <c r="AU198" s="159">
        <v>0</v>
      </c>
      <c r="AV198" s="159">
        <v>0</v>
      </c>
      <c r="AW198" s="159">
        <v>14000000</v>
      </c>
      <c r="AX198" s="159">
        <v>0</v>
      </c>
      <c r="AY198" s="159">
        <v>0</v>
      </c>
      <c r="AZ198" s="159">
        <v>0</v>
      </c>
      <c r="BA198" s="159">
        <v>0</v>
      </c>
      <c r="BB198" s="159">
        <v>0</v>
      </c>
      <c r="BC198" s="159">
        <v>0</v>
      </c>
      <c r="BD198" s="159">
        <v>0</v>
      </c>
      <c r="BE198" s="159">
        <v>14000000</v>
      </c>
      <c r="BF198" s="159">
        <v>0</v>
      </c>
      <c r="BG198" s="159">
        <v>0</v>
      </c>
      <c r="BH198" s="159">
        <v>0</v>
      </c>
      <c r="BI198" s="159">
        <v>0</v>
      </c>
      <c r="BJ198" s="159">
        <v>14000000</v>
      </c>
      <c r="BK198" s="159">
        <v>28000000</v>
      </c>
      <c r="BL198" s="159">
        <v>0</v>
      </c>
      <c r="BM198" s="159">
        <v>0</v>
      </c>
      <c r="BN198" s="159">
        <v>0</v>
      </c>
      <c r="BO198" s="159">
        <v>0</v>
      </c>
      <c r="BP198" s="159">
        <v>0</v>
      </c>
      <c r="BQ198" s="159">
        <v>0</v>
      </c>
      <c r="BR198" s="159">
        <v>0</v>
      </c>
      <c r="BS198" s="159">
        <v>28000000</v>
      </c>
      <c r="BT198" s="159">
        <v>0</v>
      </c>
      <c r="BU198" s="159">
        <v>0</v>
      </c>
      <c r="BV198" s="159">
        <v>0</v>
      </c>
      <c r="BW198" s="159">
        <v>0</v>
      </c>
      <c r="BX198" s="159">
        <v>28000000</v>
      </c>
      <c r="BY198" s="159">
        <v>28000000</v>
      </c>
      <c r="BZ198" s="159">
        <v>0</v>
      </c>
      <c r="CA198" s="159">
        <v>0</v>
      </c>
      <c r="CB198" s="159">
        <v>0</v>
      </c>
      <c r="CC198" s="159">
        <v>0</v>
      </c>
      <c r="CD198" s="159">
        <v>0</v>
      </c>
      <c r="CE198" s="159">
        <v>0</v>
      </c>
      <c r="CF198" s="159">
        <v>0</v>
      </c>
      <c r="CG198" s="159">
        <v>28000000</v>
      </c>
      <c r="CH198" s="159">
        <v>0</v>
      </c>
      <c r="CI198" s="159">
        <v>0</v>
      </c>
      <c r="CJ198" s="159">
        <v>0</v>
      </c>
      <c r="CK198" s="159">
        <v>0</v>
      </c>
      <c r="CL198" s="159">
        <v>28000000</v>
      </c>
      <c r="CM198" s="159">
        <v>70000000</v>
      </c>
      <c r="CN198" s="159">
        <v>0</v>
      </c>
      <c r="CO198" s="159">
        <v>0</v>
      </c>
      <c r="CP198" s="159">
        <v>0</v>
      </c>
      <c r="CQ198" s="159">
        <v>0</v>
      </c>
      <c r="CR198" s="159">
        <v>0</v>
      </c>
      <c r="CS198" s="159">
        <v>0</v>
      </c>
      <c r="CT198" s="159">
        <v>0</v>
      </c>
      <c r="CU198" s="159">
        <v>0</v>
      </c>
      <c r="CV198" s="159">
        <v>0</v>
      </c>
      <c r="CW198" s="159">
        <v>0</v>
      </c>
      <c r="CX198" s="159">
        <v>0</v>
      </c>
      <c r="CY198" s="159" t="s">
        <v>931</v>
      </c>
      <c r="CZ198" s="159">
        <v>0</v>
      </c>
      <c r="DA198" s="159">
        <v>0</v>
      </c>
      <c r="DB198" s="159">
        <v>0</v>
      </c>
      <c r="DC198" s="159">
        <v>0</v>
      </c>
      <c r="DD198" s="159">
        <v>0</v>
      </c>
      <c r="DE198" s="159">
        <v>0</v>
      </c>
      <c r="DF198" s="159">
        <v>0</v>
      </c>
      <c r="DG198" s="159">
        <v>0</v>
      </c>
      <c r="DH198" s="159">
        <v>0</v>
      </c>
      <c r="DI198" s="159">
        <v>0</v>
      </c>
      <c r="DJ198" s="159">
        <v>0</v>
      </c>
      <c r="DK198" s="159">
        <v>0</v>
      </c>
      <c r="DL198" s="159">
        <v>0</v>
      </c>
      <c r="DM198" s="159">
        <v>0</v>
      </c>
      <c r="DN198" s="159">
        <v>0</v>
      </c>
      <c r="DO198" s="159">
        <v>0</v>
      </c>
      <c r="DP198" s="159">
        <v>0</v>
      </c>
      <c r="DQ198" s="159">
        <v>0</v>
      </c>
      <c r="DR198" s="159">
        <v>0</v>
      </c>
      <c r="DS198" s="159">
        <v>0</v>
      </c>
      <c r="DT198" s="159">
        <v>0</v>
      </c>
      <c r="DU198" s="159">
        <v>0</v>
      </c>
      <c r="DV198" s="159">
        <v>0</v>
      </c>
      <c r="DW198" s="159">
        <v>0</v>
      </c>
      <c r="DX198" s="159">
        <v>0</v>
      </c>
      <c r="DY198" s="159">
        <v>0</v>
      </c>
      <c r="DZ198" s="159">
        <v>0</v>
      </c>
      <c r="EA198" s="159">
        <v>0</v>
      </c>
      <c r="EB198" s="159">
        <v>0</v>
      </c>
      <c r="EC198" s="159">
        <v>0</v>
      </c>
      <c r="ED198" s="159">
        <v>0</v>
      </c>
      <c r="EE198" s="159">
        <v>0</v>
      </c>
      <c r="EF198" s="159">
        <v>0</v>
      </c>
      <c r="EG198" s="159">
        <v>0</v>
      </c>
      <c r="EH198" s="159">
        <v>0</v>
      </c>
      <c r="EI198" s="159">
        <v>0</v>
      </c>
      <c r="EJ198" s="159">
        <v>0</v>
      </c>
      <c r="EK198" s="159">
        <v>0</v>
      </c>
      <c r="EL198" s="159">
        <v>0</v>
      </c>
      <c r="EM198" s="159">
        <v>0</v>
      </c>
      <c r="EN198" s="159">
        <v>0</v>
      </c>
      <c r="EO198" s="159">
        <v>0</v>
      </c>
      <c r="EP198" s="159">
        <v>0</v>
      </c>
      <c r="EQ198" s="159">
        <v>0</v>
      </c>
      <c r="ER198" s="159">
        <v>0</v>
      </c>
      <c r="ES198" s="159">
        <v>0</v>
      </c>
      <c r="ET198" s="159">
        <v>0</v>
      </c>
      <c r="EU198" s="159">
        <v>0</v>
      </c>
      <c r="EV198" s="159">
        <v>0</v>
      </c>
      <c r="EW198" s="159">
        <v>0</v>
      </c>
      <c r="EX198" s="159">
        <v>0</v>
      </c>
      <c r="EY198" s="159">
        <v>0</v>
      </c>
      <c r="EZ198" s="159">
        <v>0</v>
      </c>
      <c r="FA198" s="159">
        <v>0</v>
      </c>
      <c r="FB198" s="159">
        <v>0</v>
      </c>
      <c r="FC198" s="159">
        <v>0</v>
      </c>
      <c r="FD198" s="159">
        <v>0</v>
      </c>
      <c r="FE198" s="159">
        <v>0</v>
      </c>
      <c r="FF198" s="159">
        <v>0</v>
      </c>
      <c r="FG198" s="159">
        <v>14000000</v>
      </c>
      <c r="FH198" s="159">
        <v>0</v>
      </c>
      <c r="FI198" s="159">
        <v>0</v>
      </c>
      <c r="FJ198" s="159">
        <v>0</v>
      </c>
      <c r="FK198" s="159">
        <v>0</v>
      </c>
      <c r="FL198" s="159">
        <v>0</v>
      </c>
      <c r="FM198" s="159">
        <v>0</v>
      </c>
      <c r="FN198" s="159">
        <v>0</v>
      </c>
      <c r="FO198" s="159">
        <v>14000000</v>
      </c>
      <c r="FP198" s="159">
        <v>0</v>
      </c>
      <c r="FQ198" s="159">
        <v>0</v>
      </c>
      <c r="FR198" s="159">
        <v>0</v>
      </c>
      <c r="FS198" s="159">
        <v>0</v>
      </c>
      <c r="FT198" s="159">
        <v>14000000</v>
      </c>
      <c r="FU198" s="159">
        <v>28000000</v>
      </c>
      <c r="FV198" s="159">
        <v>0</v>
      </c>
      <c r="FW198" s="159">
        <v>0</v>
      </c>
      <c r="FX198" s="159">
        <v>0</v>
      </c>
      <c r="FY198" s="159">
        <v>0</v>
      </c>
      <c r="FZ198" s="159">
        <v>0</v>
      </c>
      <c r="GA198" s="159">
        <v>0</v>
      </c>
      <c r="GB198" s="159">
        <v>0</v>
      </c>
      <c r="GC198" s="159">
        <v>28000000</v>
      </c>
      <c r="GD198" s="159">
        <v>0</v>
      </c>
      <c r="GE198" s="159">
        <v>0</v>
      </c>
      <c r="GF198" s="159">
        <v>0</v>
      </c>
      <c r="GG198" s="159">
        <v>0</v>
      </c>
      <c r="GH198" s="159">
        <v>28000000</v>
      </c>
      <c r="GI198" s="159">
        <v>28000000</v>
      </c>
      <c r="GJ198" s="159">
        <v>0</v>
      </c>
      <c r="GK198" s="159">
        <v>0</v>
      </c>
      <c r="GL198" s="159">
        <v>0</v>
      </c>
      <c r="GM198" s="159">
        <v>0</v>
      </c>
      <c r="GN198" s="159">
        <v>0</v>
      </c>
      <c r="GO198" s="159">
        <v>0</v>
      </c>
      <c r="GP198" s="159">
        <v>0</v>
      </c>
      <c r="GQ198" s="159">
        <v>28000000</v>
      </c>
      <c r="GR198" s="159">
        <v>0</v>
      </c>
      <c r="GS198" s="159">
        <v>0</v>
      </c>
      <c r="GT198" s="159">
        <v>0</v>
      </c>
      <c r="GU198" s="159">
        <v>0</v>
      </c>
      <c r="GV198" s="159">
        <v>28000000</v>
      </c>
      <c r="GW198" s="159">
        <v>70000000</v>
      </c>
      <c r="GX198" s="160">
        <v>940000000</v>
      </c>
    </row>
    <row r="199" spans="1:206" ht="28.8">
      <c r="A199" s="156">
        <v>320303300</v>
      </c>
      <c r="B199" s="156" t="s">
        <v>1216</v>
      </c>
      <c r="C199" s="157">
        <v>193</v>
      </c>
      <c r="D199" s="158" t="str">
        <f>_xlfn.XLOOKUP(C199,'[1]Estrategico f'!B:B,'[1]Estrategico f'!U:U,"",0)</f>
        <v xml:space="preserve">Proyectos para la promoción del uso eficiente y ahorro del agua formulados </v>
      </c>
      <c r="E199" s="158" t="str">
        <f>_xlfn.XLOOKUP(C199,'[1]Estrategico f'!B:B,'[1]Estrategico f'!V:V,"",0)</f>
        <v>Cofinanciación para construcción de proyectos de usos eficiente del recurso hídrico -cosechas de agua</v>
      </c>
      <c r="F199" s="159">
        <v>4500000</v>
      </c>
      <c r="G199" s="159">
        <v>0</v>
      </c>
      <c r="H199" s="159">
        <v>0</v>
      </c>
      <c r="I199" s="159">
        <v>0</v>
      </c>
      <c r="J199" s="159">
        <v>0</v>
      </c>
      <c r="K199" s="159">
        <v>0</v>
      </c>
      <c r="L199" s="159">
        <v>0</v>
      </c>
      <c r="M199" s="159">
        <v>0</v>
      </c>
      <c r="N199" s="159">
        <v>4500000</v>
      </c>
      <c r="O199" s="159">
        <v>0</v>
      </c>
      <c r="P199" s="159">
        <v>75000000</v>
      </c>
      <c r="Q199" s="159">
        <v>0</v>
      </c>
      <c r="R199" s="159">
        <v>75000000</v>
      </c>
      <c r="S199" s="159">
        <v>79500000</v>
      </c>
      <c r="T199" s="159">
        <v>40500000</v>
      </c>
      <c r="U199" s="159">
        <v>0</v>
      </c>
      <c r="V199" s="159">
        <v>0</v>
      </c>
      <c r="W199" s="159">
        <v>0</v>
      </c>
      <c r="X199" s="159">
        <v>0</v>
      </c>
      <c r="Y199" s="159">
        <v>0</v>
      </c>
      <c r="Z199" s="159">
        <v>0</v>
      </c>
      <c r="AA199" s="159">
        <v>0</v>
      </c>
      <c r="AB199" s="159">
        <v>40500000</v>
      </c>
      <c r="AC199" s="159">
        <v>0</v>
      </c>
      <c r="AD199" s="159">
        <v>675000000</v>
      </c>
      <c r="AE199" s="159">
        <v>0</v>
      </c>
      <c r="AF199" s="159">
        <v>675000000</v>
      </c>
      <c r="AG199" s="159">
        <v>715500000</v>
      </c>
      <c r="AH199" s="159">
        <v>795000000</v>
      </c>
      <c r="AI199" s="159">
        <v>0</v>
      </c>
      <c r="AJ199" s="159">
        <v>0</v>
      </c>
      <c r="AK199" s="159">
        <v>0</v>
      </c>
      <c r="AL199" s="159">
        <v>0</v>
      </c>
      <c r="AM199" s="159">
        <v>0</v>
      </c>
      <c r="AN199" s="159">
        <v>0</v>
      </c>
      <c r="AO199" s="159">
        <v>0</v>
      </c>
      <c r="AP199" s="159">
        <v>0</v>
      </c>
      <c r="AQ199" s="159">
        <v>0</v>
      </c>
      <c r="AR199" s="159">
        <v>0</v>
      </c>
      <c r="AS199" s="159">
        <v>0</v>
      </c>
      <c r="AT199" s="159">
        <v>0</v>
      </c>
      <c r="AU199" s="159">
        <v>0</v>
      </c>
      <c r="AV199" s="159">
        <v>0</v>
      </c>
      <c r="AW199" s="159">
        <v>5000000</v>
      </c>
      <c r="AX199" s="159">
        <v>0</v>
      </c>
      <c r="AY199" s="159">
        <v>0</v>
      </c>
      <c r="AZ199" s="159">
        <v>0</v>
      </c>
      <c r="BA199" s="159">
        <v>0</v>
      </c>
      <c r="BB199" s="159">
        <v>0</v>
      </c>
      <c r="BC199" s="159">
        <v>0</v>
      </c>
      <c r="BD199" s="159">
        <v>0</v>
      </c>
      <c r="BE199" s="159">
        <v>5000000</v>
      </c>
      <c r="BF199" s="159">
        <v>0</v>
      </c>
      <c r="BG199" s="159">
        <v>0</v>
      </c>
      <c r="BH199" s="159">
        <v>0</v>
      </c>
      <c r="BI199" s="159">
        <v>0</v>
      </c>
      <c r="BJ199" s="159">
        <v>5000000</v>
      </c>
      <c r="BK199" s="159">
        <v>25000000</v>
      </c>
      <c r="BL199" s="159">
        <v>0</v>
      </c>
      <c r="BM199" s="159">
        <v>0</v>
      </c>
      <c r="BN199" s="159">
        <v>0</v>
      </c>
      <c r="BO199" s="159">
        <v>0</v>
      </c>
      <c r="BP199" s="159">
        <v>0</v>
      </c>
      <c r="BQ199" s="159">
        <v>0</v>
      </c>
      <c r="BR199" s="159">
        <v>0</v>
      </c>
      <c r="BS199" s="159">
        <v>25000000</v>
      </c>
      <c r="BT199" s="159">
        <v>0</v>
      </c>
      <c r="BU199" s="159">
        <v>0</v>
      </c>
      <c r="BV199" s="159">
        <v>0</v>
      </c>
      <c r="BW199" s="159">
        <v>0</v>
      </c>
      <c r="BX199" s="159">
        <v>25000000</v>
      </c>
      <c r="BY199" s="159">
        <v>20000000</v>
      </c>
      <c r="BZ199" s="159">
        <v>0</v>
      </c>
      <c r="CA199" s="159">
        <v>0</v>
      </c>
      <c r="CB199" s="159">
        <v>0</v>
      </c>
      <c r="CC199" s="159">
        <v>0</v>
      </c>
      <c r="CD199" s="159">
        <v>0</v>
      </c>
      <c r="CE199" s="159">
        <v>0</v>
      </c>
      <c r="CF199" s="159">
        <v>0</v>
      </c>
      <c r="CG199" s="159">
        <v>20000000</v>
      </c>
      <c r="CH199" s="159">
        <v>0</v>
      </c>
      <c r="CI199" s="159">
        <v>0</v>
      </c>
      <c r="CJ199" s="159">
        <v>0</v>
      </c>
      <c r="CK199" s="159">
        <v>0</v>
      </c>
      <c r="CL199" s="159">
        <v>20000000</v>
      </c>
      <c r="CM199" s="159">
        <v>50000000</v>
      </c>
      <c r="CN199" s="159">
        <v>0</v>
      </c>
      <c r="CO199" s="159">
        <v>0</v>
      </c>
      <c r="CP199" s="159">
        <v>0</v>
      </c>
      <c r="CQ199" s="159">
        <v>0</v>
      </c>
      <c r="CR199" s="159">
        <v>0</v>
      </c>
      <c r="CS199" s="159">
        <v>0</v>
      </c>
      <c r="CT199" s="159">
        <v>0</v>
      </c>
      <c r="CU199" s="159">
        <v>0</v>
      </c>
      <c r="CV199" s="159">
        <v>0</v>
      </c>
      <c r="CW199" s="159">
        <v>0</v>
      </c>
      <c r="CX199" s="159">
        <v>0</v>
      </c>
      <c r="CY199" s="159" t="s">
        <v>931</v>
      </c>
      <c r="CZ199" s="159">
        <v>0</v>
      </c>
      <c r="DA199" s="159">
        <v>0</v>
      </c>
      <c r="DB199" s="159">
        <v>11000000</v>
      </c>
      <c r="DC199" s="159">
        <v>0</v>
      </c>
      <c r="DD199" s="159">
        <v>0</v>
      </c>
      <c r="DE199" s="159">
        <v>0</v>
      </c>
      <c r="DF199" s="159">
        <v>0</v>
      </c>
      <c r="DG199" s="159">
        <v>0</v>
      </c>
      <c r="DH199" s="159">
        <v>0</v>
      </c>
      <c r="DI199" s="159">
        <v>0</v>
      </c>
      <c r="DJ199" s="159">
        <v>11000000</v>
      </c>
      <c r="DK199" s="159">
        <v>0</v>
      </c>
      <c r="DL199" s="159">
        <v>0</v>
      </c>
      <c r="DM199" s="159">
        <v>0</v>
      </c>
      <c r="DN199" s="159">
        <v>0</v>
      </c>
      <c r="DO199" s="159">
        <v>11000000</v>
      </c>
      <c r="DP199" s="159">
        <v>22000000</v>
      </c>
      <c r="DQ199" s="159">
        <v>0</v>
      </c>
      <c r="DR199" s="159">
        <v>0</v>
      </c>
      <c r="DS199" s="159">
        <v>0</v>
      </c>
      <c r="DT199" s="159">
        <v>0</v>
      </c>
      <c r="DU199" s="159">
        <v>0</v>
      </c>
      <c r="DV199" s="159">
        <v>0</v>
      </c>
      <c r="DW199" s="159">
        <v>0</v>
      </c>
      <c r="DX199" s="159">
        <v>22000000</v>
      </c>
      <c r="DY199" s="159">
        <v>0</v>
      </c>
      <c r="DZ199" s="159">
        <v>0</v>
      </c>
      <c r="EA199" s="159">
        <v>0</v>
      </c>
      <c r="EB199" s="159">
        <v>0</v>
      </c>
      <c r="EC199" s="159">
        <v>22000000</v>
      </c>
      <c r="ED199" s="159">
        <v>22000000</v>
      </c>
      <c r="EE199" s="159">
        <v>0</v>
      </c>
      <c r="EF199" s="159">
        <v>0</v>
      </c>
      <c r="EG199" s="159">
        <v>0</v>
      </c>
      <c r="EH199" s="159">
        <v>0</v>
      </c>
      <c r="EI199" s="159">
        <v>0</v>
      </c>
      <c r="EJ199" s="159">
        <v>0</v>
      </c>
      <c r="EK199" s="159">
        <v>0</v>
      </c>
      <c r="EL199" s="159">
        <v>22000000</v>
      </c>
      <c r="EM199" s="159">
        <v>0</v>
      </c>
      <c r="EN199" s="159">
        <v>0</v>
      </c>
      <c r="EO199" s="159">
        <v>0</v>
      </c>
      <c r="EP199" s="159">
        <v>0</v>
      </c>
      <c r="EQ199" s="159">
        <v>22000000</v>
      </c>
      <c r="ER199" s="159">
        <v>55000000</v>
      </c>
      <c r="ES199" s="159">
        <v>0</v>
      </c>
      <c r="ET199" s="159">
        <v>0</v>
      </c>
      <c r="EU199" s="159">
        <v>0</v>
      </c>
      <c r="EV199" s="159">
        <v>0</v>
      </c>
      <c r="EW199" s="159">
        <v>0</v>
      </c>
      <c r="EX199" s="159">
        <v>0</v>
      </c>
      <c r="EY199" s="159">
        <v>0</v>
      </c>
      <c r="EZ199" s="159">
        <v>0</v>
      </c>
      <c r="FA199" s="159">
        <v>0</v>
      </c>
      <c r="FB199" s="159">
        <v>0</v>
      </c>
      <c r="FC199" s="159">
        <v>0</v>
      </c>
      <c r="FD199" s="159">
        <v>0</v>
      </c>
      <c r="FE199" s="159">
        <v>0</v>
      </c>
      <c r="FF199" s="159">
        <v>0</v>
      </c>
      <c r="FG199" s="159">
        <v>12000000</v>
      </c>
      <c r="FH199" s="159">
        <v>0</v>
      </c>
      <c r="FI199" s="159">
        <v>0</v>
      </c>
      <c r="FJ199" s="159">
        <v>0</v>
      </c>
      <c r="FK199" s="159">
        <v>0</v>
      </c>
      <c r="FL199" s="159">
        <v>0</v>
      </c>
      <c r="FM199" s="159">
        <v>0</v>
      </c>
      <c r="FN199" s="159">
        <v>0</v>
      </c>
      <c r="FO199" s="159">
        <v>12000000</v>
      </c>
      <c r="FP199" s="159">
        <v>0</v>
      </c>
      <c r="FQ199" s="159">
        <v>0</v>
      </c>
      <c r="FR199" s="159">
        <v>0</v>
      </c>
      <c r="FS199" s="159">
        <v>0</v>
      </c>
      <c r="FT199" s="159">
        <v>12000000</v>
      </c>
      <c r="FU199" s="159">
        <v>24000000</v>
      </c>
      <c r="FV199" s="159">
        <v>0</v>
      </c>
      <c r="FW199" s="159">
        <v>0</v>
      </c>
      <c r="FX199" s="159">
        <v>0</v>
      </c>
      <c r="FY199" s="159">
        <v>0</v>
      </c>
      <c r="FZ199" s="159">
        <v>0</v>
      </c>
      <c r="GA199" s="159">
        <v>0</v>
      </c>
      <c r="GB199" s="159">
        <v>0</v>
      </c>
      <c r="GC199" s="159">
        <v>24000000</v>
      </c>
      <c r="GD199" s="159">
        <v>0</v>
      </c>
      <c r="GE199" s="159">
        <v>0</v>
      </c>
      <c r="GF199" s="159">
        <v>0</v>
      </c>
      <c r="GG199" s="159">
        <v>0</v>
      </c>
      <c r="GH199" s="159">
        <v>24000000</v>
      </c>
      <c r="GI199" s="159">
        <v>24000000</v>
      </c>
      <c r="GJ199" s="159">
        <v>0</v>
      </c>
      <c r="GK199" s="159">
        <v>0</v>
      </c>
      <c r="GL199" s="159">
        <v>0</v>
      </c>
      <c r="GM199" s="159">
        <v>0</v>
      </c>
      <c r="GN199" s="159">
        <v>0</v>
      </c>
      <c r="GO199" s="159">
        <v>0</v>
      </c>
      <c r="GP199" s="159">
        <v>0</v>
      </c>
      <c r="GQ199" s="159">
        <v>24000000</v>
      </c>
      <c r="GR199" s="159">
        <v>0</v>
      </c>
      <c r="GS199" s="159">
        <v>0</v>
      </c>
      <c r="GT199" s="159">
        <v>0</v>
      </c>
      <c r="GU199" s="159">
        <v>0</v>
      </c>
      <c r="GV199" s="159">
        <v>24000000</v>
      </c>
      <c r="GW199" s="159">
        <v>60000000</v>
      </c>
      <c r="GX199" s="160">
        <v>960000000</v>
      </c>
    </row>
    <row r="200" spans="1:206" ht="28.8">
      <c r="A200" s="156">
        <v>350209300</v>
      </c>
      <c r="B200" s="156" t="s">
        <v>1422</v>
      </c>
      <c r="C200" s="157">
        <v>194</v>
      </c>
      <c r="D200" s="158" t="str">
        <f>_xlfn.XLOOKUP(C200,'[1]Estrategico f'!B:B,'[1]Estrategico f'!U:U,"",0)</f>
        <v>Portales integrados (Situr mantenimiento)</v>
      </c>
      <c r="E200" s="158" t="str">
        <f>_xlfn.XLOOKUP(C200,'[1]Estrategico f'!B:B,'[1]Estrategico f'!V:V,"",0)</f>
        <v>Mantenimiento y operatividad de la página de promoción SITUR Boyacá</v>
      </c>
      <c r="F200" s="159">
        <v>98226400</v>
      </c>
      <c r="G200" s="159">
        <v>0</v>
      </c>
      <c r="H200" s="159">
        <v>0</v>
      </c>
      <c r="I200" s="159">
        <v>0</v>
      </c>
      <c r="J200" s="159">
        <v>0</v>
      </c>
      <c r="K200" s="159">
        <v>0</v>
      </c>
      <c r="L200" s="159">
        <v>0</v>
      </c>
      <c r="M200" s="159">
        <v>0</v>
      </c>
      <c r="N200" s="159">
        <v>98226400</v>
      </c>
      <c r="O200" s="159">
        <v>190000000</v>
      </c>
      <c r="P200" s="159">
        <v>190000000</v>
      </c>
      <c r="Q200" s="159">
        <v>0</v>
      </c>
      <c r="R200" s="159">
        <v>380000000</v>
      </c>
      <c r="S200" s="159">
        <v>478226400</v>
      </c>
      <c r="T200" s="159">
        <v>98226400</v>
      </c>
      <c r="U200" s="159">
        <v>0</v>
      </c>
      <c r="V200" s="159">
        <v>0</v>
      </c>
      <c r="W200" s="159">
        <v>0</v>
      </c>
      <c r="X200" s="159">
        <v>0</v>
      </c>
      <c r="Y200" s="159">
        <v>0</v>
      </c>
      <c r="Z200" s="159">
        <v>0</v>
      </c>
      <c r="AA200" s="159">
        <v>0</v>
      </c>
      <c r="AB200" s="159">
        <v>98226400</v>
      </c>
      <c r="AC200" s="159">
        <v>190000000</v>
      </c>
      <c r="AD200" s="159">
        <v>190000000</v>
      </c>
      <c r="AE200" s="159">
        <v>0</v>
      </c>
      <c r="AF200" s="159">
        <v>380000000</v>
      </c>
      <c r="AG200" s="159">
        <v>478226400</v>
      </c>
      <c r="AH200" s="159">
        <v>956452800</v>
      </c>
      <c r="AI200" s="159">
        <v>53274520</v>
      </c>
      <c r="AJ200" s="159">
        <v>0</v>
      </c>
      <c r="AK200" s="159">
        <v>0</v>
      </c>
      <c r="AL200" s="159">
        <v>0</v>
      </c>
      <c r="AM200" s="159">
        <v>0</v>
      </c>
      <c r="AN200" s="159">
        <v>0</v>
      </c>
      <c r="AO200" s="159">
        <v>0</v>
      </c>
      <c r="AP200" s="159">
        <v>0</v>
      </c>
      <c r="AQ200" s="159">
        <v>53274520</v>
      </c>
      <c r="AR200" s="159">
        <v>0</v>
      </c>
      <c r="AS200" s="159">
        <v>0</v>
      </c>
      <c r="AT200" s="159">
        <v>0</v>
      </c>
      <c r="AU200" s="159">
        <v>0</v>
      </c>
      <c r="AV200" s="159">
        <v>53274520</v>
      </c>
      <c r="AW200" s="159">
        <v>53274520</v>
      </c>
      <c r="AX200" s="159">
        <v>0</v>
      </c>
      <c r="AY200" s="159">
        <v>0</v>
      </c>
      <c r="AZ200" s="159">
        <v>0</v>
      </c>
      <c r="BA200" s="159">
        <v>0</v>
      </c>
      <c r="BB200" s="159">
        <v>0</v>
      </c>
      <c r="BC200" s="159">
        <v>0</v>
      </c>
      <c r="BD200" s="159">
        <v>0</v>
      </c>
      <c r="BE200" s="159">
        <v>53274520</v>
      </c>
      <c r="BF200" s="159">
        <v>166666666</v>
      </c>
      <c r="BG200" s="159">
        <v>0</v>
      </c>
      <c r="BH200" s="159">
        <v>0</v>
      </c>
      <c r="BI200" s="159">
        <v>166666666</v>
      </c>
      <c r="BJ200" s="159">
        <v>219941186</v>
      </c>
      <c r="BK200" s="159">
        <v>53274520</v>
      </c>
      <c r="BL200" s="159">
        <v>0</v>
      </c>
      <c r="BM200" s="159">
        <v>0</v>
      </c>
      <c r="BN200" s="159">
        <v>0</v>
      </c>
      <c r="BO200" s="159">
        <v>0</v>
      </c>
      <c r="BP200" s="159">
        <v>0</v>
      </c>
      <c r="BQ200" s="159">
        <v>0</v>
      </c>
      <c r="BR200" s="159">
        <v>0</v>
      </c>
      <c r="BS200" s="159">
        <v>53274520</v>
      </c>
      <c r="BT200" s="159">
        <v>166666666</v>
      </c>
      <c r="BU200" s="159">
        <v>0</v>
      </c>
      <c r="BV200" s="159">
        <v>0</v>
      </c>
      <c r="BW200" s="159">
        <v>166666666</v>
      </c>
      <c r="BX200" s="159">
        <v>219941186</v>
      </c>
      <c r="BY200" s="159">
        <v>53274520</v>
      </c>
      <c r="BZ200" s="159">
        <v>0</v>
      </c>
      <c r="CA200" s="159">
        <v>0</v>
      </c>
      <c r="CB200" s="159">
        <v>0</v>
      </c>
      <c r="CC200" s="159">
        <v>0</v>
      </c>
      <c r="CD200" s="159">
        <v>0</v>
      </c>
      <c r="CE200" s="159">
        <v>0</v>
      </c>
      <c r="CF200" s="159">
        <v>0</v>
      </c>
      <c r="CG200" s="159">
        <v>53274520</v>
      </c>
      <c r="CH200" s="159">
        <v>166666668</v>
      </c>
      <c r="CI200" s="159">
        <v>0</v>
      </c>
      <c r="CJ200" s="159">
        <v>0</v>
      </c>
      <c r="CK200" s="159">
        <v>166666668</v>
      </c>
      <c r="CL200" s="159">
        <v>219941188</v>
      </c>
      <c r="CM200" s="159">
        <v>713098080</v>
      </c>
      <c r="CN200" s="159">
        <v>55351972</v>
      </c>
      <c r="CO200" s="159">
        <v>0</v>
      </c>
      <c r="CP200" s="159">
        <v>0</v>
      </c>
      <c r="CQ200" s="159">
        <v>0</v>
      </c>
      <c r="CR200" s="159">
        <v>0</v>
      </c>
      <c r="CS200" s="159">
        <v>0</v>
      </c>
      <c r="CT200" s="159">
        <v>0</v>
      </c>
      <c r="CU200" s="159">
        <v>0</v>
      </c>
      <c r="CV200" s="159">
        <v>55351972</v>
      </c>
      <c r="CW200" s="159">
        <v>128750000</v>
      </c>
      <c r="CX200" s="159">
        <v>0</v>
      </c>
      <c r="CY200" s="159" t="s">
        <v>931</v>
      </c>
      <c r="CZ200" s="159">
        <v>128750000</v>
      </c>
      <c r="DA200" s="159">
        <v>184101972</v>
      </c>
      <c r="DB200" s="159">
        <v>55351972</v>
      </c>
      <c r="DC200" s="159">
        <v>0</v>
      </c>
      <c r="DD200" s="159">
        <v>0</v>
      </c>
      <c r="DE200" s="159">
        <v>0</v>
      </c>
      <c r="DF200" s="159">
        <v>0</v>
      </c>
      <c r="DG200" s="159">
        <v>0</v>
      </c>
      <c r="DH200" s="159">
        <v>0</v>
      </c>
      <c r="DI200" s="159">
        <v>0</v>
      </c>
      <c r="DJ200" s="159">
        <v>55351972</v>
      </c>
      <c r="DK200" s="159">
        <v>128750000</v>
      </c>
      <c r="DL200" s="159">
        <v>0</v>
      </c>
      <c r="DM200" s="159">
        <v>0</v>
      </c>
      <c r="DN200" s="159">
        <v>128750000</v>
      </c>
      <c r="DO200" s="159">
        <v>184101972</v>
      </c>
      <c r="DP200" s="159">
        <v>55351972</v>
      </c>
      <c r="DQ200" s="159">
        <v>0</v>
      </c>
      <c r="DR200" s="159">
        <v>0</v>
      </c>
      <c r="DS200" s="159">
        <v>0</v>
      </c>
      <c r="DT200" s="159">
        <v>0</v>
      </c>
      <c r="DU200" s="159">
        <v>0</v>
      </c>
      <c r="DV200" s="159">
        <v>0</v>
      </c>
      <c r="DW200" s="159">
        <v>0</v>
      </c>
      <c r="DX200" s="159">
        <v>55351972</v>
      </c>
      <c r="DY200" s="159">
        <v>128750000</v>
      </c>
      <c r="DZ200" s="159">
        <v>0</v>
      </c>
      <c r="EA200" s="159">
        <v>0</v>
      </c>
      <c r="EB200" s="159">
        <v>128750000</v>
      </c>
      <c r="EC200" s="159">
        <v>184101972</v>
      </c>
      <c r="ED200" s="159">
        <v>55351972</v>
      </c>
      <c r="EE200" s="159">
        <v>0</v>
      </c>
      <c r="EF200" s="159">
        <v>0</v>
      </c>
      <c r="EG200" s="159">
        <v>0</v>
      </c>
      <c r="EH200" s="159">
        <v>0</v>
      </c>
      <c r="EI200" s="159">
        <v>0</v>
      </c>
      <c r="EJ200" s="159">
        <v>0</v>
      </c>
      <c r="EK200" s="159">
        <v>0</v>
      </c>
      <c r="EL200" s="159">
        <v>55351972</v>
      </c>
      <c r="EM200" s="159">
        <v>128750000</v>
      </c>
      <c r="EN200" s="159">
        <v>0</v>
      </c>
      <c r="EO200" s="159">
        <v>0</v>
      </c>
      <c r="EP200" s="159">
        <v>128750000</v>
      </c>
      <c r="EQ200" s="159">
        <v>184101972</v>
      </c>
      <c r="ER200" s="159">
        <v>736407888</v>
      </c>
      <c r="ES200" s="159">
        <v>62887169</v>
      </c>
      <c r="ET200" s="159">
        <v>0</v>
      </c>
      <c r="EU200" s="159">
        <v>0</v>
      </c>
      <c r="EV200" s="159">
        <v>0</v>
      </c>
      <c r="EW200" s="159">
        <v>0</v>
      </c>
      <c r="EX200" s="159">
        <v>0</v>
      </c>
      <c r="EY200" s="159">
        <v>0</v>
      </c>
      <c r="EZ200" s="159">
        <v>0</v>
      </c>
      <c r="FA200" s="159">
        <v>62887169</v>
      </c>
      <c r="FB200" s="159">
        <v>127500000</v>
      </c>
      <c r="FC200" s="159">
        <v>0</v>
      </c>
      <c r="FD200" s="159">
        <v>0</v>
      </c>
      <c r="FE200" s="159">
        <v>127500000</v>
      </c>
      <c r="FF200" s="159">
        <v>190387169</v>
      </c>
      <c r="FG200" s="159">
        <v>62887169</v>
      </c>
      <c r="FH200" s="159">
        <v>0</v>
      </c>
      <c r="FI200" s="159">
        <v>0</v>
      </c>
      <c r="FJ200" s="159">
        <v>0</v>
      </c>
      <c r="FK200" s="159">
        <v>0</v>
      </c>
      <c r="FL200" s="159">
        <v>0</v>
      </c>
      <c r="FM200" s="159">
        <v>0</v>
      </c>
      <c r="FN200" s="159">
        <v>0</v>
      </c>
      <c r="FO200" s="159">
        <v>62887169</v>
      </c>
      <c r="FP200" s="159">
        <v>127500000</v>
      </c>
      <c r="FQ200" s="159">
        <v>0</v>
      </c>
      <c r="FR200" s="159">
        <v>0</v>
      </c>
      <c r="FS200" s="159">
        <v>127500000</v>
      </c>
      <c r="FT200" s="159">
        <v>190387169</v>
      </c>
      <c r="FU200" s="159">
        <v>62887169</v>
      </c>
      <c r="FV200" s="159">
        <v>0</v>
      </c>
      <c r="FW200" s="159">
        <v>0</v>
      </c>
      <c r="FX200" s="159">
        <v>0</v>
      </c>
      <c r="FY200" s="159">
        <v>0</v>
      </c>
      <c r="FZ200" s="159">
        <v>0</v>
      </c>
      <c r="GA200" s="159">
        <v>0</v>
      </c>
      <c r="GB200" s="159">
        <v>0</v>
      </c>
      <c r="GC200" s="159">
        <v>62887169</v>
      </c>
      <c r="GD200" s="159">
        <v>127500000</v>
      </c>
      <c r="GE200" s="159">
        <v>0</v>
      </c>
      <c r="GF200" s="159">
        <v>0</v>
      </c>
      <c r="GG200" s="159">
        <v>127500000</v>
      </c>
      <c r="GH200" s="159">
        <v>190387169</v>
      </c>
      <c r="GI200" s="159">
        <v>62887170</v>
      </c>
      <c r="GJ200" s="159">
        <v>0</v>
      </c>
      <c r="GK200" s="159">
        <v>0</v>
      </c>
      <c r="GL200" s="159">
        <v>0</v>
      </c>
      <c r="GM200" s="159">
        <v>0</v>
      </c>
      <c r="GN200" s="159">
        <v>0</v>
      </c>
      <c r="GO200" s="159">
        <v>0</v>
      </c>
      <c r="GP200" s="159">
        <v>0</v>
      </c>
      <c r="GQ200" s="159">
        <v>62887170</v>
      </c>
      <c r="GR200" s="159">
        <v>127500000</v>
      </c>
      <c r="GS200" s="159">
        <v>0</v>
      </c>
      <c r="GT200" s="159">
        <v>0</v>
      </c>
      <c r="GU200" s="159">
        <v>127500000</v>
      </c>
      <c r="GV200" s="159">
        <v>190387170</v>
      </c>
      <c r="GW200" s="159">
        <v>761548677</v>
      </c>
      <c r="GX200" s="160">
        <v>3167507445</v>
      </c>
    </row>
    <row r="201" spans="1:206">
      <c r="A201" s="156">
        <v>350209300</v>
      </c>
      <c r="B201" s="156" t="s">
        <v>1422</v>
      </c>
      <c r="C201" s="157">
        <v>195</v>
      </c>
      <c r="D201" s="158" t="str">
        <f>_xlfn.XLOOKUP(C201,'[1]Estrategico f'!B:B,'[1]Estrategico f'!U:U,"",0)</f>
        <v>Portales integrados (herramienta tecnológica)</v>
      </c>
      <c r="E201" s="158" t="str">
        <f>_xlfn.XLOOKUP(C201,'[1]Estrategico f'!B:B,'[1]Estrategico f'!V:V,"",0)</f>
        <v>Desarrollo y mantenimiento de APP para la promoción turística</v>
      </c>
      <c r="F201" s="159">
        <v>0</v>
      </c>
      <c r="G201" s="159">
        <v>0</v>
      </c>
      <c r="H201" s="159">
        <v>0</v>
      </c>
      <c r="I201" s="159">
        <v>0</v>
      </c>
      <c r="J201" s="159">
        <v>0</v>
      </c>
      <c r="K201" s="159">
        <v>0</v>
      </c>
      <c r="L201" s="159">
        <v>0</v>
      </c>
      <c r="M201" s="159">
        <v>0</v>
      </c>
      <c r="N201" s="159">
        <v>0</v>
      </c>
      <c r="O201" s="159">
        <v>0</v>
      </c>
      <c r="P201" s="159">
        <v>0</v>
      </c>
      <c r="Q201" s="159">
        <v>0</v>
      </c>
      <c r="R201" s="159">
        <v>0</v>
      </c>
      <c r="S201" s="159">
        <v>0</v>
      </c>
      <c r="T201" s="159">
        <v>80000900</v>
      </c>
      <c r="U201" s="159">
        <v>0</v>
      </c>
      <c r="V201" s="159">
        <v>0</v>
      </c>
      <c r="W201" s="159">
        <v>0</v>
      </c>
      <c r="X201" s="159">
        <v>0</v>
      </c>
      <c r="Y201" s="159">
        <v>0</v>
      </c>
      <c r="Z201" s="159">
        <v>0</v>
      </c>
      <c r="AA201" s="159">
        <v>0</v>
      </c>
      <c r="AB201" s="159">
        <v>80000900</v>
      </c>
      <c r="AD201" s="159">
        <v>0</v>
      </c>
      <c r="AE201" s="159">
        <v>0</v>
      </c>
      <c r="AF201" s="159">
        <v>0</v>
      </c>
      <c r="AG201" s="159">
        <v>80000900</v>
      </c>
      <c r="AH201" s="159">
        <v>80000900</v>
      </c>
      <c r="AI201" s="159">
        <v>0</v>
      </c>
      <c r="AJ201" s="159">
        <v>0</v>
      </c>
      <c r="AK201" s="159">
        <v>0</v>
      </c>
      <c r="AL201" s="159">
        <v>0</v>
      </c>
      <c r="AM201" s="159">
        <v>0</v>
      </c>
      <c r="AN201" s="159">
        <v>0</v>
      </c>
      <c r="AO201" s="159">
        <v>0</v>
      </c>
      <c r="AP201" s="159">
        <v>0</v>
      </c>
      <c r="AQ201" s="159">
        <v>0</v>
      </c>
      <c r="AR201" s="159">
        <v>0</v>
      </c>
      <c r="AS201" s="159">
        <v>0</v>
      </c>
      <c r="AT201" s="159">
        <v>0</v>
      </c>
      <c r="AU201" s="159">
        <v>0</v>
      </c>
      <c r="AV201" s="159">
        <v>0</v>
      </c>
      <c r="AW201" s="159">
        <v>0</v>
      </c>
      <c r="AX201" s="159">
        <v>0</v>
      </c>
      <c r="AY201" s="159">
        <v>0</v>
      </c>
      <c r="AZ201" s="159">
        <v>0</v>
      </c>
      <c r="BA201" s="159">
        <v>0</v>
      </c>
      <c r="BB201" s="159">
        <v>0</v>
      </c>
      <c r="BC201" s="159">
        <v>0</v>
      </c>
      <c r="BD201" s="159">
        <v>0</v>
      </c>
      <c r="BE201" s="159">
        <v>0</v>
      </c>
      <c r="BF201" s="159">
        <v>0</v>
      </c>
      <c r="BG201" s="159">
        <v>0</v>
      </c>
      <c r="BH201" s="159">
        <v>0</v>
      </c>
      <c r="BI201" s="159">
        <v>0</v>
      </c>
      <c r="BJ201" s="159">
        <v>0</v>
      </c>
      <c r="BK201" s="159">
        <v>0</v>
      </c>
      <c r="BL201" s="159">
        <v>0</v>
      </c>
      <c r="BM201" s="159">
        <v>0</v>
      </c>
      <c r="BN201" s="159">
        <v>0</v>
      </c>
      <c r="BO201" s="159">
        <v>0</v>
      </c>
      <c r="BP201" s="159">
        <v>0</v>
      </c>
      <c r="BQ201" s="159">
        <v>0</v>
      </c>
      <c r="BR201" s="159">
        <v>0</v>
      </c>
      <c r="BS201" s="159">
        <v>0</v>
      </c>
      <c r="BT201" s="159">
        <v>0</v>
      </c>
      <c r="BU201" s="159">
        <v>0</v>
      </c>
      <c r="BV201" s="159">
        <v>0</v>
      </c>
      <c r="BW201" s="159">
        <v>0</v>
      </c>
      <c r="BX201" s="159">
        <v>0</v>
      </c>
      <c r="BY201" s="159">
        <v>40000000</v>
      </c>
      <c r="BZ201" s="159">
        <v>0</v>
      </c>
      <c r="CA201" s="159">
        <v>0</v>
      </c>
      <c r="CB201" s="159">
        <v>0</v>
      </c>
      <c r="CC201" s="159">
        <v>0</v>
      </c>
      <c r="CD201" s="159">
        <v>0</v>
      </c>
      <c r="CE201" s="159">
        <v>0</v>
      </c>
      <c r="CF201" s="159">
        <v>0</v>
      </c>
      <c r="CG201" s="159">
        <v>40000000</v>
      </c>
      <c r="CH201" s="159">
        <v>0</v>
      </c>
      <c r="CI201" s="159">
        <v>0</v>
      </c>
      <c r="CJ201" s="159">
        <v>0</v>
      </c>
      <c r="CK201" s="159">
        <v>0</v>
      </c>
      <c r="CL201" s="159">
        <v>40000000</v>
      </c>
      <c r="CM201" s="159">
        <v>40000000</v>
      </c>
      <c r="CN201" s="159">
        <v>0</v>
      </c>
      <c r="CO201" s="159">
        <v>0</v>
      </c>
      <c r="CP201" s="159">
        <v>0</v>
      </c>
      <c r="CQ201" s="159">
        <v>0</v>
      </c>
      <c r="CR201" s="159">
        <v>0</v>
      </c>
      <c r="CS201" s="159">
        <v>0</v>
      </c>
      <c r="CT201" s="159">
        <v>0</v>
      </c>
      <c r="CU201" s="159">
        <v>0</v>
      </c>
      <c r="CV201" s="159">
        <v>0</v>
      </c>
      <c r="CW201" s="159">
        <v>0</v>
      </c>
      <c r="CX201" s="159">
        <v>0</v>
      </c>
      <c r="CY201" s="159" t="s">
        <v>931</v>
      </c>
      <c r="CZ201" s="159">
        <v>0</v>
      </c>
      <c r="DA201" s="159">
        <v>0</v>
      </c>
      <c r="DB201" s="159">
        <v>0</v>
      </c>
      <c r="DC201" s="159">
        <v>0</v>
      </c>
      <c r="DD201" s="159">
        <v>0</v>
      </c>
      <c r="DE201" s="159">
        <v>0</v>
      </c>
      <c r="DF201" s="159">
        <v>0</v>
      </c>
      <c r="DG201" s="159">
        <v>0</v>
      </c>
      <c r="DH201" s="159">
        <v>0</v>
      </c>
      <c r="DI201" s="159">
        <v>0</v>
      </c>
      <c r="DJ201" s="159">
        <v>0</v>
      </c>
      <c r="DK201" s="159">
        <v>0</v>
      </c>
      <c r="DL201" s="159">
        <v>0</v>
      </c>
      <c r="DM201" s="159">
        <v>0</v>
      </c>
      <c r="DN201" s="159">
        <v>0</v>
      </c>
      <c r="DO201" s="159">
        <v>0</v>
      </c>
      <c r="DP201" s="159">
        <v>0</v>
      </c>
      <c r="DQ201" s="159">
        <v>0</v>
      </c>
      <c r="DR201" s="159">
        <v>0</v>
      </c>
      <c r="DS201" s="159">
        <v>0</v>
      </c>
      <c r="DT201" s="159">
        <v>0</v>
      </c>
      <c r="DU201" s="159">
        <v>0</v>
      </c>
      <c r="DV201" s="159">
        <v>0</v>
      </c>
      <c r="DW201" s="159">
        <v>0</v>
      </c>
      <c r="DX201" s="159">
        <v>0</v>
      </c>
      <c r="DY201" s="159">
        <v>0</v>
      </c>
      <c r="DZ201" s="159">
        <v>0</v>
      </c>
      <c r="EA201" s="159">
        <v>0</v>
      </c>
      <c r="EB201" s="159">
        <v>0</v>
      </c>
      <c r="EC201" s="159">
        <v>0</v>
      </c>
      <c r="ED201" s="159">
        <v>40000000</v>
      </c>
      <c r="EE201" s="159">
        <v>0</v>
      </c>
      <c r="EF201" s="159">
        <v>0</v>
      </c>
      <c r="EG201" s="159">
        <v>0</v>
      </c>
      <c r="EH201" s="159">
        <v>0</v>
      </c>
      <c r="EI201" s="159">
        <v>0</v>
      </c>
      <c r="EJ201" s="159">
        <v>0</v>
      </c>
      <c r="EK201" s="159">
        <v>0</v>
      </c>
      <c r="EL201" s="159">
        <v>40000000</v>
      </c>
      <c r="EM201" s="159">
        <v>0</v>
      </c>
      <c r="EN201" s="159">
        <v>0</v>
      </c>
      <c r="EO201" s="159">
        <v>0</v>
      </c>
      <c r="EP201" s="159">
        <v>0</v>
      </c>
      <c r="EQ201" s="159">
        <v>40000000</v>
      </c>
      <c r="ER201" s="159">
        <v>40000000</v>
      </c>
      <c r="ES201" s="159">
        <v>0</v>
      </c>
      <c r="ET201" s="159">
        <v>0</v>
      </c>
      <c r="EU201" s="159">
        <v>0</v>
      </c>
      <c r="EV201" s="159">
        <v>0</v>
      </c>
      <c r="EW201" s="159">
        <v>0</v>
      </c>
      <c r="EX201" s="159">
        <v>0</v>
      </c>
      <c r="EY201" s="159">
        <v>0</v>
      </c>
      <c r="EZ201" s="159">
        <v>0</v>
      </c>
      <c r="FA201" s="159">
        <v>0</v>
      </c>
      <c r="FB201" s="159">
        <v>0</v>
      </c>
      <c r="FC201" s="159">
        <v>0</v>
      </c>
      <c r="FD201" s="159">
        <v>0</v>
      </c>
      <c r="FE201" s="159">
        <v>0</v>
      </c>
      <c r="FF201" s="159">
        <v>0</v>
      </c>
      <c r="FG201" s="159">
        <v>0</v>
      </c>
      <c r="FH201" s="159">
        <v>0</v>
      </c>
      <c r="FI201" s="159">
        <v>0</v>
      </c>
      <c r="FJ201" s="159">
        <v>0</v>
      </c>
      <c r="FK201" s="159">
        <v>0</v>
      </c>
      <c r="FL201" s="159">
        <v>0</v>
      </c>
      <c r="FM201" s="159">
        <v>0</v>
      </c>
      <c r="FN201" s="159">
        <v>0</v>
      </c>
      <c r="FO201" s="159">
        <v>0</v>
      </c>
      <c r="FP201" s="159">
        <v>0</v>
      </c>
      <c r="FQ201" s="159">
        <v>0</v>
      </c>
      <c r="FR201" s="159">
        <v>0</v>
      </c>
      <c r="FS201" s="159">
        <v>0</v>
      </c>
      <c r="FT201" s="159">
        <v>0</v>
      </c>
      <c r="FU201" s="159">
        <v>0</v>
      </c>
      <c r="FV201" s="159">
        <v>0</v>
      </c>
      <c r="FW201" s="159">
        <v>0</v>
      </c>
      <c r="FX201" s="159">
        <v>0</v>
      </c>
      <c r="FY201" s="159">
        <v>0</v>
      </c>
      <c r="FZ201" s="159">
        <v>0</v>
      </c>
      <c r="GA201" s="159">
        <v>0</v>
      </c>
      <c r="GB201" s="159">
        <v>0</v>
      </c>
      <c r="GC201" s="159">
        <v>0</v>
      </c>
      <c r="GD201" s="159">
        <v>0</v>
      </c>
      <c r="GE201" s="159">
        <v>0</v>
      </c>
      <c r="GF201" s="159">
        <v>0</v>
      </c>
      <c r="GG201" s="159">
        <v>0</v>
      </c>
      <c r="GH201" s="159">
        <v>0</v>
      </c>
      <c r="GI201" s="159">
        <v>40000000</v>
      </c>
      <c r="GJ201" s="159">
        <v>0</v>
      </c>
      <c r="GK201" s="159">
        <v>0</v>
      </c>
      <c r="GL201" s="159">
        <v>0</v>
      </c>
      <c r="GM201" s="159">
        <v>0</v>
      </c>
      <c r="GN201" s="159">
        <v>0</v>
      </c>
      <c r="GO201" s="159">
        <v>0</v>
      </c>
      <c r="GP201" s="159">
        <v>0</v>
      </c>
      <c r="GQ201" s="159">
        <v>40000000</v>
      </c>
      <c r="GR201" s="159">
        <v>40000000</v>
      </c>
      <c r="GS201" s="159">
        <v>0</v>
      </c>
      <c r="GT201" s="159">
        <v>0</v>
      </c>
      <c r="GU201" s="159">
        <v>40000000</v>
      </c>
      <c r="GV201" s="159">
        <v>80000000</v>
      </c>
      <c r="GW201" s="159">
        <v>80000000</v>
      </c>
      <c r="GX201" s="160">
        <v>240000900</v>
      </c>
    </row>
    <row r="202" spans="1:206" ht="28.8">
      <c r="A202" s="156">
        <v>350200200</v>
      </c>
      <c r="B202" s="156" t="s">
        <v>1422</v>
      </c>
      <c r="C202" s="157">
        <v>196</v>
      </c>
      <c r="D202" s="158" t="str">
        <f>_xlfn.XLOOKUP(C202,'[1]Estrategico f'!B:B,'[1]Estrategico f'!U:U,"",0)</f>
        <v>Documentos de lineamientos técnicos elaborados</v>
      </c>
      <c r="E202" s="158" t="str">
        <f>_xlfn.XLOOKUP(C202,'[1]Estrategico f'!B:B,'[1]Estrategico f'!V:V,"",0)</f>
        <v>Acompañamiento a 6 municipios para certificación de destino y 4 campañas de formalización</v>
      </c>
      <c r="F202" s="159">
        <v>0</v>
      </c>
      <c r="G202" s="159">
        <v>0</v>
      </c>
      <c r="H202" s="159">
        <v>0</v>
      </c>
      <c r="I202" s="159">
        <v>0</v>
      </c>
      <c r="J202" s="159">
        <v>0</v>
      </c>
      <c r="K202" s="159">
        <v>0</v>
      </c>
      <c r="L202" s="159">
        <v>0</v>
      </c>
      <c r="M202" s="159">
        <v>0</v>
      </c>
      <c r="N202" s="159">
        <v>0</v>
      </c>
      <c r="O202" s="159">
        <v>0</v>
      </c>
      <c r="P202" s="159">
        <v>0</v>
      </c>
      <c r="Q202" s="159">
        <v>0</v>
      </c>
      <c r="R202" s="159">
        <v>0</v>
      </c>
      <c r="S202" s="159">
        <v>0</v>
      </c>
      <c r="T202" s="159">
        <v>66492800</v>
      </c>
      <c r="U202" s="159">
        <v>0</v>
      </c>
      <c r="V202" s="159">
        <v>0</v>
      </c>
      <c r="W202" s="159">
        <v>0</v>
      </c>
      <c r="X202" s="159">
        <v>0</v>
      </c>
      <c r="Y202" s="159">
        <v>0</v>
      </c>
      <c r="Z202" s="159">
        <v>0</v>
      </c>
      <c r="AA202" s="159">
        <v>0</v>
      </c>
      <c r="AB202" s="159">
        <v>66492800</v>
      </c>
      <c r="AC202" s="159">
        <v>0</v>
      </c>
      <c r="AD202" s="159">
        <v>0</v>
      </c>
      <c r="AE202" s="159">
        <v>0</v>
      </c>
      <c r="AF202" s="159">
        <v>0</v>
      </c>
      <c r="AG202" s="159">
        <v>66492800</v>
      </c>
      <c r="AH202" s="159">
        <v>66492800</v>
      </c>
      <c r="AI202" s="159">
        <v>18273000</v>
      </c>
      <c r="AJ202" s="159">
        <v>0</v>
      </c>
      <c r="AK202" s="159">
        <v>0</v>
      </c>
      <c r="AL202" s="159">
        <v>0</v>
      </c>
      <c r="AM202" s="159">
        <v>0</v>
      </c>
      <c r="AN202" s="159">
        <v>0</v>
      </c>
      <c r="AO202" s="159">
        <v>0</v>
      </c>
      <c r="AP202" s="159">
        <v>0</v>
      </c>
      <c r="AQ202" s="159">
        <v>18273000</v>
      </c>
      <c r="AR202" s="159">
        <v>0</v>
      </c>
      <c r="AS202" s="159">
        <v>0</v>
      </c>
      <c r="AT202" s="159">
        <v>0</v>
      </c>
      <c r="AU202" s="159">
        <v>0</v>
      </c>
      <c r="AV202" s="159">
        <v>18273000</v>
      </c>
      <c r="AW202" s="159">
        <v>18273000</v>
      </c>
      <c r="AX202" s="159">
        <v>0</v>
      </c>
      <c r="AY202" s="159">
        <v>0</v>
      </c>
      <c r="AZ202" s="159">
        <v>0</v>
      </c>
      <c r="BA202" s="159">
        <v>0</v>
      </c>
      <c r="BB202" s="159">
        <v>0</v>
      </c>
      <c r="BC202" s="159">
        <v>0</v>
      </c>
      <c r="BD202" s="159">
        <v>0</v>
      </c>
      <c r="BE202" s="159">
        <v>18273000</v>
      </c>
      <c r="BF202" s="159">
        <v>30000000</v>
      </c>
      <c r="BG202" s="159">
        <v>0</v>
      </c>
      <c r="BH202" s="159">
        <v>0</v>
      </c>
      <c r="BI202" s="159">
        <v>30000000</v>
      </c>
      <c r="BJ202" s="159">
        <v>48273000</v>
      </c>
      <c r="BK202" s="159">
        <v>18273000</v>
      </c>
      <c r="BL202" s="159">
        <v>0</v>
      </c>
      <c r="BM202" s="159">
        <v>0</v>
      </c>
      <c r="BN202" s="159">
        <v>0</v>
      </c>
      <c r="BO202" s="159">
        <v>0</v>
      </c>
      <c r="BP202" s="159">
        <v>0</v>
      </c>
      <c r="BQ202" s="159">
        <v>0</v>
      </c>
      <c r="BR202" s="159">
        <v>0</v>
      </c>
      <c r="BS202" s="159">
        <v>18273000</v>
      </c>
      <c r="BT202" s="159">
        <v>30000000</v>
      </c>
      <c r="BU202" s="159">
        <v>0</v>
      </c>
      <c r="BV202" s="159">
        <v>0</v>
      </c>
      <c r="BW202" s="159">
        <v>30000000</v>
      </c>
      <c r="BX202" s="159">
        <v>48273000</v>
      </c>
      <c r="BY202" s="159">
        <v>18273000</v>
      </c>
      <c r="BZ202" s="159">
        <v>0</v>
      </c>
      <c r="CA202" s="159">
        <v>0</v>
      </c>
      <c r="CB202" s="159">
        <v>0</v>
      </c>
      <c r="CC202" s="159">
        <v>0</v>
      </c>
      <c r="CD202" s="159">
        <v>0</v>
      </c>
      <c r="CE202" s="159">
        <v>0</v>
      </c>
      <c r="CF202" s="159">
        <v>0</v>
      </c>
      <c r="CG202" s="159">
        <v>18273000</v>
      </c>
      <c r="CH202" s="159">
        <v>30000000</v>
      </c>
      <c r="CI202" s="159">
        <v>0</v>
      </c>
      <c r="CJ202" s="159">
        <v>0</v>
      </c>
      <c r="CK202" s="159">
        <v>30000000</v>
      </c>
      <c r="CL202" s="159">
        <v>48273000</v>
      </c>
      <c r="CM202" s="159">
        <v>163092000</v>
      </c>
      <c r="CN202" s="159">
        <v>20114072</v>
      </c>
      <c r="CO202" s="159">
        <v>0</v>
      </c>
      <c r="CP202" s="159">
        <v>0</v>
      </c>
      <c r="CQ202" s="159">
        <v>0</v>
      </c>
      <c r="CR202" s="159">
        <v>0</v>
      </c>
      <c r="CS202" s="159">
        <v>0</v>
      </c>
      <c r="CT202" s="159">
        <v>0</v>
      </c>
      <c r="CU202" s="159">
        <v>0</v>
      </c>
      <c r="CV202" s="159">
        <v>20114072</v>
      </c>
      <c r="CW202" s="159">
        <v>32500000</v>
      </c>
      <c r="CX202" s="159">
        <v>0</v>
      </c>
      <c r="CY202" s="159" t="s">
        <v>931</v>
      </c>
      <c r="CZ202" s="159">
        <v>32500000</v>
      </c>
      <c r="DA202" s="159">
        <v>52614072</v>
      </c>
      <c r="DB202" s="159">
        <v>20114072</v>
      </c>
      <c r="DC202" s="159">
        <v>0</v>
      </c>
      <c r="DD202" s="159">
        <v>0</v>
      </c>
      <c r="DE202" s="159">
        <v>0</v>
      </c>
      <c r="DF202" s="159">
        <v>0</v>
      </c>
      <c r="DG202" s="159">
        <v>0</v>
      </c>
      <c r="DH202" s="159">
        <v>0</v>
      </c>
      <c r="DI202" s="159">
        <v>0</v>
      </c>
      <c r="DJ202" s="159">
        <v>20114072</v>
      </c>
      <c r="DK202" s="159">
        <v>32500000</v>
      </c>
      <c r="DL202" s="159">
        <v>0</v>
      </c>
      <c r="DM202" s="159">
        <v>0</v>
      </c>
      <c r="DN202" s="159">
        <v>32500000</v>
      </c>
      <c r="DO202" s="159">
        <v>52614072</v>
      </c>
      <c r="DP202" s="159">
        <v>20114072</v>
      </c>
      <c r="DQ202" s="159">
        <v>0</v>
      </c>
      <c r="DR202" s="159">
        <v>0</v>
      </c>
      <c r="DS202" s="159">
        <v>0</v>
      </c>
      <c r="DT202" s="159">
        <v>0</v>
      </c>
      <c r="DU202" s="159">
        <v>0</v>
      </c>
      <c r="DV202" s="159">
        <v>0</v>
      </c>
      <c r="DW202" s="159">
        <v>0</v>
      </c>
      <c r="DX202" s="159">
        <v>20114072</v>
      </c>
      <c r="DY202" s="159">
        <v>32500000</v>
      </c>
      <c r="DZ202" s="159">
        <v>0</v>
      </c>
      <c r="EA202" s="159">
        <v>0</v>
      </c>
      <c r="EB202" s="159">
        <v>32500000</v>
      </c>
      <c r="EC202" s="159">
        <v>52614072</v>
      </c>
      <c r="ED202" s="159">
        <v>20114072</v>
      </c>
      <c r="EE202" s="159">
        <v>0</v>
      </c>
      <c r="EF202" s="159">
        <v>0</v>
      </c>
      <c r="EG202" s="159">
        <v>0</v>
      </c>
      <c r="EH202" s="159">
        <v>0</v>
      </c>
      <c r="EI202" s="159">
        <v>0</v>
      </c>
      <c r="EJ202" s="159">
        <v>0</v>
      </c>
      <c r="EK202" s="159">
        <v>0</v>
      </c>
      <c r="EL202" s="159">
        <v>20114072</v>
      </c>
      <c r="EM202" s="159">
        <v>32500000</v>
      </c>
      <c r="EN202" s="159">
        <v>0</v>
      </c>
      <c r="EO202" s="159">
        <v>0</v>
      </c>
      <c r="EP202" s="159">
        <v>32500000</v>
      </c>
      <c r="EQ202" s="159">
        <v>52614072</v>
      </c>
      <c r="ER202" s="159">
        <v>210456288</v>
      </c>
      <c r="ES202" s="159">
        <v>22125479</v>
      </c>
      <c r="ET202" s="159">
        <v>0</v>
      </c>
      <c r="EU202" s="159">
        <v>0</v>
      </c>
      <c r="EV202" s="159">
        <v>0</v>
      </c>
      <c r="EW202" s="159">
        <v>0</v>
      </c>
      <c r="EX202" s="159">
        <v>0</v>
      </c>
      <c r="EY202" s="159">
        <v>0</v>
      </c>
      <c r="EZ202" s="159">
        <v>0</v>
      </c>
      <c r="FA202" s="159">
        <v>22125479</v>
      </c>
      <c r="FB202" s="159">
        <v>22500000</v>
      </c>
      <c r="FC202" s="159">
        <v>0</v>
      </c>
      <c r="FD202" s="159">
        <v>0</v>
      </c>
      <c r="FE202" s="159">
        <v>22500000</v>
      </c>
      <c r="FF202" s="159">
        <v>44625479</v>
      </c>
      <c r="FG202" s="159">
        <v>22125479</v>
      </c>
      <c r="FH202" s="159">
        <v>0</v>
      </c>
      <c r="FI202" s="159">
        <v>0</v>
      </c>
      <c r="FJ202" s="159">
        <v>0</v>
      </c>
      <c r="FK202" s="159">
        <v>0</v>
      </c>
      <c r="FL202" s="159">
        <v>0</v>
      </c>
      <c r="FM202" s="159">
        <v>0</v>
      </c>
      <c r="FN202" s="159">
        <v>0</v>
      </c>
      <c r="FO202" s="159">
        <v>22125479</v>
      </c>
      <c r="FP202" s="159">
        <v>22500000</v>
      </c>
      <c r="FQ202" s="159">
        <v>0</v>
      </c>
      <c r="FR202" s="159">
        <v>0</v>
      </c>
      <c r="FS202" s="159">
        <v>22500000</v>
      </c>
      <c r="FT202" s="159">
        <v>44625479</v>
      </c>
      <c r="FU202" s="159">
        <v>22125479</v>
      </c>
      <c r="FV202" s="159">
        <v>0</v>
      </c>
      <c r="FW202" s="159">
        <v>0</v>
      </c>
      <c r="FX202" s="159">
        <v>0</v>
      </c>
      <c r="FY202" s="159">
        <v>0</v>
      </c>
      <c r="FZ202" s="159">
        <v>0</v>
      </c>
      <c r="GA202" s="159">
        <v>0</v>
      </c>
      <c r="GB202" s="159">
        <v>0</v>
      </c>
      <c r="GC202" s="159">
        <v>22125479</v>
      </c>
      <c r="GD202" s="159">
        <v>22500000</v>
      </c>
      <c r="GE202" s="159">
        <v>0</v>
      </c>
      <c r="GF202" s="159">
        <v>0</v>
      </c>
      <c r="GG202" s="159">
        <v>22500000</v>
      </c>
      <c r="GH202" s="159">
        <v>44625479</v>
      </c>
      <c r="GI202" s="159">
        <v>22125480</v>
      </c>
      <c r="GJ202" s="159">
        <v>0</v>
      </c>
      <c r="GK202" s="159">
        <v>0</v>
      </c>
      <c r="GL202" s="159">
        <v>0</v>
      </c>
      <c r="GM202" s="159">
        <v>0</v>
      </c>
      <c r="GN202" s="159">
        <v>0</v>
      </c>
      <c r="GO202" s="159">
        <v>0</v>
      </c>
      <c r="GP202" s="159">
        <v>0</v>
      </c>
      <c r="GQ202" s="159">
        <v>22125480</v>
      </c>
      <c r="GR202" s="159">
        <v>22500000</v>
      </c>
      <c r="GS202" s="159">
        <v>0</v>
      </c>
      <c r="GT202" s="159">
        <v>0</v>
      </c>
      <c r="GU202" s="159">
        <v>22500000</v>
      </c>
      <c r="GV202" s="159">
        <v>44625480</v>
      </c>
      <c r="GW202" s="159">
        <v>178501917</v>
      </c>
      <c r="GX202" s="160">
        <v>618543005</v>
      </c>
    </row>
    <row r="203" spans="1:206" ht="43.2">
      <c r="A203" s="156">
        <v>350203900</v>
      </c>
      <c r="B203" s="156" t="s">
        <v>1422</v>
      </c>
      <c r="C203" s="157">
        <v>197</v>
      </c>
      <c r="D203" s="158" t="str">
        <f>_xlfn.XLOOKUP(C203,'[1]Estrategico f'!B:B,'[1]Estrategico f'!U:U,"",0)</f>
        <v>Entidades territoriales asistidas técnicamente (Proyectos de infraestructura turística apoyados, Estudios realizados)</v>
      </c>
      <c r="E203" s="158" t="str">
        <f>_xlfn.XLOOKUP(C203,'[1]Estrategico f'!B:B,'[1]Estrategico f'!V:V,"",0)</f>
        <v>3 señalizaciones de atractivos turísticos y 1 estudio para el parque temático</v>
      </c>
      <c r="F203" s="159">
        <v>0</v>
      </c>
      <c r="G203" s="159">
        <v>0</v>
      </c>
      <c r="H203" s="159">
        <v>0</v>
      </c>
      <c r="I203" s="159">
        <v>0</v>
      </c>
      <c r="J203" s="159">
        <v>0</v>
      </c>
      <c r="K203" s="159">
        <v>0</v>
      </c>
      <c r="L203" s="159">
        <v>0</v>
      </c>
      <c r="M203" s="159">
        <v>0</v>
      </c>
      <c r="N203" s="159">
        <v>0</v>
      </c>
      <c r="O203" s="159">
        <v>0</v>
      </c>
      <c r="P203" s="159">
        <v>0</v>
      </c>
      <c r="Q203" s="159">
        <v>0</v>
      </c>
      <c r="R203" s="159">
        <v>0</v>
      </c>
      <c r="S203" s="159">
        <v>0</v>
      </c>
      <c r="T203" s="159">
        <v>66000000</v>
      </c>
      <c r="U203" s="159">
        <v>0</v>
      </c>
      <c r="V203" s="159">
        <v>0</v>
      </c>
      <c r="W203" s="159">
        <v>0</v>
      </c>
      <c r="X203" s="159">
        <v>0</v>
      </c>
      <c r="Y203" s="159">
        <v>0</v>
      </c>
      <c r="Z203" s="159">
        <v>0</v>
      </c>
      <c r="AA203" s="159">
        <v>0</v>
      </c>
      <c r="AB203" s="159">
        <v>66000000</v>
      </c>
      <c r="AC203" s="159">
        <v>0</v>
      </c>
      <c r="AD203" s="159">
        <v>0</v>
      </c>
      <c r="AE203" s="159">
        <v>0</v>
      </c>
      <c r="AF203" s="159">
        <v>0</v>
      </c>
      <c r="AG203" s="159">
        <v>66000000</v>
      </c>
      <c r="AH203" s="159">
        <v>66000000</v>
      </c>
      <c r="AI203" s="159">
        <v>16500000</v>
      </c>
      <c r="AJ203" s="159">
        <v>0</v>
      </c>
      <c r="AK203" s="159">
        <v>0</v>
      </c>
      <c r="AL203" s="159">
        <v>0</v>
      </c>
      <c r="AM203" s="159">
        <v>0</v>
      </c>
      <c r="AN203" s="159">
        <v>0</v>
      </c>
      <c r="AO203" s="159">
        <v>0</v>
      </c>
      <c r="AP203" s="159">
        <v>0</v>
      </c>
      <c r="AQ203" s="159">
        <v>16500000</v>
      </c>
      <c r="AR203" s="159">
        <v>0</v>
      </c>
      <c r="AS203" s="159">
        <v>0</v>
      </c>
      <c r="AT203" s="159">
        <v>0</v>
      </c>
      <c r="AU203" s="159">
        <v>0</v>
      </c>
      <c r="AV203" s="159">
        <v>16500000</v>
      </c>
      <c r="AW203" s="159">
        <v>16500000</v>
      </c>
      <c r="AX203" s="159">
        <v>0</v>
      </c>
      <c r="AY203" s="159">
        <v>0</v>
      </c>
      <c r="AZ203" s="159">
        <v>0</v>
      </c>
      <c r="BA203" s="159">
        <v>0</v>
      </c>
      <c r="BB203" s="159">
        <v>0</v>
      </c>
      <c r="BC203" s="159">
        <v>0</v>
      </c>
      <c r="BD203" s="159">
        <v>0</v>
      </c>
      <c r="BE203" s="159">
        <v>16500000</v>
      </c>
      <c r="BF203" s="159">
        <v>101333333</v>
      </c>
      <c r="BG203" s="159">
        <v>101333333</v>
      </c>
      <c r="BH203" s="159">
        <v>0</v>
      </c>
      <c r="BI203" s="159">
        <v>202666666</v>
      </c>
      <c r="BJ203" s="159">
        <v>219166666</v>
      </c>
      <c r="BK203" s="159">
        <v>16500000</v>
      </c>
      <c r="BL203" s="159">
        <v>0</v>
      </c>
      <c r="BM203" s="159">
        <v>0</v>
      </c>
      <c r="BN203" s="159">
        <v>0</v>
      </c>
      <c r="BO203" s="159">
        <v>0</v>
      </c>
      <c r="BP203" s="159">
        <v>0</v>
      </c>
      <c r="BQ203" s="159">
        <v>0</v>
      </c>
      <c r="BR203" s="159">
        <v>0</v>
      </c>
      <c r="BS203" s="159">
        <v>16500000</v>
      </c>
      <c r="BT203" s="159">
        <v>101333333</v>
      </c>
      <c r="BU203" s="159">
        <v>101333333</v>
      </c>
      <c r="BV203" s="159">
        <v>0</v>
      </c>
      <c r="BW203" s="159">
        <v>202666666</v>
      </c>
      <c r="BX203" s="159">
        <v>219166666</v>
      </c>
      <c r="BY203" s="159">
        <v>16500000</v>
      </c>
      <c r="BZ203" s="159">
        <v>0</v>
      </c>
      <c r="CA203" s="159">
        <v>0</v>
      </c>
      <c r="CB203" s="159">
        <v>0</v>
      </c>
      <c r="CC203" s="159">
        <v>0</v>
      </c>
      <c r="CD203" s="159">
        <v>0</v>
      </c>
      <c r="CE203" s="159">
        <v>0</v>
      </c>
      <c r="CF203" s="159">
        <v>0</v>
      </c>
      <c r="CG203" s="159">
        <v>16500000</v>
      </c>
      <c r="CH203" s="159">
        <v>101333335</v>
      </c>
      <c r="CI203" s="159">
        <v>101333333</v>
      </c>
      <c r="CJ203" s="159">
        <v>0</v>
      </c>
      <c r="CK203" s="159">
        <v>202666668</v>
      </c>
      <c r="CL203" s="159">
        <v>219166668</v>
      </c>
      <c r="CM203" s="159">
        <v>674000000</v>
      </c>
      <c r="CN203" s="159">
        <v>17000000</v>
      </c>
      <c r="CO203" s="159">
        <v>0</v>
      </c>
      <c r="CP203" s="159">
        <v>0</v>
      </c>
      <c r="CQ203" s="159">
        <v>0</v>
      </c>
      <c r="CR203" s="159">
        <v>0</v>
      </c>
      <c r="CS203" s="159">
        <v>0</v>
      </c>
      <c r="CT203" s="159">
        <v>0</v>
      </c>
      <c r="CU203" s="159">
        <v>0</v>
      </c>
      <c r="CV203" s="159">
        <v>17000000</v>
      </c>
      <c r="CW203" s="159">
        <v>3000000</v>
      </c>
      <c r="CX203" s="159">
        <v>0</v>
      </c>
      <c r="CY203" s="159" t="s">
        <v>931</v>
      </c>
      <c r="CZ203" s="159">
        <v>3000000</v>
      </c>
      <c r="DA203" s="159">
        <v>20000000</v>
      </c>
      <c r="DB203" s="159">
        <v>17000000</v>
      </c>
      <c r="DC203" s="159">
        <v>0</v>
      </c>
      <c r="DD203" s="159">
        <v>0</v>
      </c>
      <c r="DE203" s="159">
        <v>0</v>
      </c>
      <c r="DF203" s="159">
        <v>0</v>
      </c>
      <c r="DG203" s="159">
        <v>0</v>
      </c>
      <c r="DH203" s="159">
        <v>0</v>
      </c>
      <c r="DI203" s="159">
        <v>0</v>
      </c>
      <c r="DJ203" s="159">
        <v>17000000</v>
      </c>
      <c r="DK203" s="159">
        <v>3000000</v>
      </c>
      <c r="DL203" s="159">
        <v>0</v>
      </c>
      <c r="DM203" s="159">
        <v>0</v>
      </c>
      <c r="DN203" s="159">
        <v>3000000</v>
      </c>
      <c r="DO203" s="159">
        <v>20000000</v>
      </c>
      <c r="DP203" s="159">
        <v>17000000</v>
      </c>
      <c r="DQ203" s="159">
        <v>0</v>
      </c>
      <c r="DR203" s="159">
        <v>0</v>
      </c>
      <c r="DS203" s="159">
        <v>0</v>
      </c>
      <c r="DT203" s="159">
        <v>0</v>
      </c>
      <c r="DU203" s="159">
        <v>0</v>
      </c>
      <c r="DV203" s="159">
        <v>0</v>
      </c>
      <c r="DW203" s="159">
        <v>0</v>
      </c>
      <c r="DX203" s="159">
        <v>17000000</v>
      </c>
      <c r="DY203" s="159">
        <v>3000000</v>
      </c>
      <c r="DZ203" s="159">
        <v>0</v>
      </c>
      <c r="EA203" s="159">
        <v>0</v>
      </c>
      <c r="EB203" s="159">
        <v>3000000</v>
      </c>
      <c r="EC203" s="159">
        <v>20000000</v>
      </c>
      <c r="ED203" s="159">
        <v>17000000</v>
      </c>
      <c r="EE203" s="159">
        <v>0</v>
      </c>
      <c r="EF203" s="159">
        <v>0</v>
      </c>
      <c r="EG203" s="159">
        <v>0</v>
      </c>
      <c r="EH203" s="159">
        <v>0</v>
      </c>
      <c r="EI203" s="159">
        <v>0</v>
      </c>
      <c r="EJ203" s="159">
        <v>0</v>
      </c>
      <c r="EK203" s="159">
        <v>0</v>
      </c>
      <c r="EL203" s="159">
        <v>17000000</v>
      </c>
      <c r="EM203" s="159">
        <v>3000000</v>
      </c>
      <c r="EN203" s="159">
        <v>0</v>
      </c>
      <c r="EO203" s="159">
        <v>0</v>
      </c>
      <c r="EP203" s="159">
        <v>3000000</v>
      </c>
      <c r="EQ203" s="159">
        <v>20000000</v>
      </c>
      <c r="ER203" s="159">
        <v>80000000</v>
      </c>
      <c r="ES203" s="159">
        <v>17500000</v>
      </c>
      <c r="ET203" s="159">
        <v>0</v>
      </c>
      <c r="EU203" s="159">
        <v>0</v>
      </c>
      <c r="EV203" s="159">
        <v>0</v>
      </c>
      <c r="EW203" s="159">
        <v>0</v>
      </c>
      <c r="EX203" s="159">
        <v>0</v>
      </c>
      <c r="EY203" s="159">
        <v>0</v>
      </c>
      <c r="EZ203" s="159">
        <v>0</v>
      </c>
      <c r="FA203" s="159">
        <v>17500000</v>
      </c>
      <c r="FB203" s="159">
        <v>5000000</v>
      </c>
      <c r="FC203" s="159">
        <v>0</v>
      </c>
      <c r="FD203" s="159">
        <v>0</v>
      </c>
      <c r="FE203" s="159">
        <v>5000000</v>
      </c>
      <c r="FF203" s="159">
        <v>22500000</v>
      </c>
      <c r="FG203" s="159">
        <v>17500000</v>
      </c>
      <c r="FH203" s="159">
        <v>0</v>
      </c>
      <c r="FI203" s="159">
        <v>0</v>
      </c>
      <c r="FJ203" s="159">
        <v>0</v>
      </c>
      <c r="FK203" s="159">
        <v>0</v>
      </c>
      <c r="FL203" s="159">
        <v>0</v>
      </c>
      <c r="FM203" s="159">
        <v>0</v>
      </c>
      <c r="FN203" s="159">
        <v>0</v>
      </c>
      <c r="FO203" s="159">
        <v>17500000</v>
      </c>
      <c r="FP203" s="159">
        <v>5000000</v>
      </c>
      <c r="FQ203" s="159">
        <v>0</v>
      </c>
      <c r="FR203" s="159">
        <v>0</v>
      </c>
      <c r="FS203" s="159">
        <v>5000000</v>
      </c>
      <c r="FT203" s="159">
        <v>22500000</v>
      </c>
      <c r="FU203" s="159">
        <v>17500000</v>
      </c>
      <c r="FV203" s="159">
        <v>0</v>
      </c>
      <c r="FW203" s="159">
        <v>0</v>
      </c>
      <c r="FX203" s="159">
        <v>0</v>
      </c>
      <c r="FY203" s="159">
        <v>0</v>
      </c>
      <c r="FZ203" s="159">
        <v>0</v>
      </c>
      <c r="GA203" s="159">
        <v>0</v>
      </c>
      <c r="GB203" s="159">
        <v>0</v>
      </c>
      <c r="GC203" s="159">
        <v>17500000</v>
      </c>
      <c r="GD203" s="159">
        <v>5000000</v>
      </c>
      <c r="GE203" s="159">
        <v>0</v>
      </c>
      <c r="GF203" s="159">
        <v>0</v>
      </c>
      <c r="GG203" s="159">
        <v>5000000</v>
      </c>
      <c r="GH203" s="159">
        <v>22500000</v>
      </c>
      <c r="GI203" s="159">
        <v>17500000</v>
      </c>
      <c r="GJ203" s="159">
        <v>0</v>
      </c>
      <c r="GK203" s="159">
        <v>0</v>
      </c>
      <c r="GL203" s="159">
        <v>0</v>
      </c>
      <c r="GM203" s="159">
        <v>0</v>
      </c>
      <c r="GN203" s="159">
        <v>0</v>
      </c>
      <c r="GO203" s="159">
        <v>0</v>
      </c>
      <c r="GP203" s="159">
        <v>0</v>
      </c>
      <c r="GQ203" s="159">
        <v>17500000</v>
      </c>
      <c r="GR203" s="159">
        <v>5000000</v>
      </c>
      <c r="GS203" s="159">
        <v>0</v>
      </c>
      <c r="GT203" s="159">
        <v>0</v>
      </c>
      <c r="GU203" s="159">
        <v>5000000</v>
      </c>
      <c r="GV203" s="159">
        <v>22500000</v>
      </c>
      <c r="GW203" s="159">
        <v>90000000</v>
      </c>
      <c r="GX203" s="160">
        <v>910000000</v>
      </c>
    </row>
    <row r="204" spans="1:206">
      <c r="A204" s="156">
        <v>350204800</v>
      </c>
      <c r="B204" s="156" t="s">
        <v>1422</v>
      </c>
      <c r="C204" s="157">
        <v>198</v>
      </c>
      <c r="D204" s="158" t="str">
        <f>_xlfn.XLOOKUP(C204,'[1]Estrategico f'!B:B,'[1]Estrategico f'!U:U,"",0)</f>
        <v>Documentos realizados (Política Pública de Turismo)</v>
      </c>
      <c r="E204" s="158" t="str">
        <f>_xlfn.XLOOKUP(C204,'[1]Estrategico f'!B:B,'[1]Estrategico f'!V:V,"",0)</f>
        <v>Actualización de la Política Pública de Turismo</v>
      </c>
      <c r="F204" s="159">
        <v>10000000</v>
      </c>
      <c r="G204" s="159">
        <v>0</v>
      </c>
      <c r="H204" s="159">
        <v>0</v>
      </c>
      <c r="I204" s="159">
        <v>0</v>
      </c>
      <c r="J204" s="159">
        <v>0</v>
      </c>
      <c r="K204" s="159">
        <v>0</v>
      </c>
      <c r="L204" s="159">
        <v>0</v>
      </c>
      <c r="M204" s="159">
        <v>0</v>
      </c>
      <c r="N204" s="159">
        <v>10000000</v>
      </c>
      <c r="O204" s="159">
        <v>0</v>
      </c>
      <c r="P204" s="159">
        <v>0</v>
      </c>
      <c r="Q204" s="159">
        <v>0</v>
      </c>
      <c r="R204" s="159">
        <v>0</v>
      </c>
      <c r="S204" s="159">
        <v>10000000</v>
      </c>
      <c r="T204" s="159">
        <v>10000000</v>
      </c>
      <c r="U204" s="159">
        <v>0</v>
      </c>
      <c r="V204" s="159">
        <v>0</v>
      </c>
      <c r="W204" s="159">
        <v>0</v>
      </c>
      <c r="X204" s="159">
        <v>0</v>
      </c>
      <c r="Y204" s="159">
        <v>0</v>
      </c>
      <c r="Z204" s="159">
        <v>0</v>
      </c>
      <c r="AA204" s="159">
        <v>0</v>
      </c>
      <c r="AB204" s="159">
        <v>10000000</v>
      </c>
      <c r="AC204" s="159">
        <v>0</v>
      </c>
      <c r="AD204" s="159">
        <v>0</v>
      </c>
      <c r="AE204" s="159">
        <v>0</v>
      </c>
      <c r="AF204" s="159">
        <v>0</v>
      </c>
      <c r="AG204" s="159">
        <v>10000000</v>
      </c>
      <c r="AH204" s="159">
        <v>20000000</v>
      </c>
      <c r="AI204" s="159">
        <v>5000000</v>
      </c>
      <c r="AJ204" s="159">
        <v>0</v>
      </c>
      <c r="AK204" s="159">
        <v>0</v>
      </c>
      <c r="AL204" s="159">
        <v>0</v>
      </c>
      <c r="AM204" s="159">
        <v>0</v>
      </c>
      <c r="AN204" s="159">
        <v>0</v>
      </c>
      <c r="AO204" s="159">
        <v>0</v>
      </c>
      <c r="AP204" s="159">
        <v>0</v>
      </c>
      <c r="AQ204" s="159">
        <v>5000000</v>
      </c>
      <c r="AR204" s="159">
        <v>0</v>
      </c>
      <c r="AS204" s="159">
        <v>0</v>
      </c>
      <c r="AT204" s="159">
        <v>0</v>
      </c>
      <c r="AU204" s="159">
        <v>0</v>
      </c>
      <c r="AV204" s="159">
        <v>5000000</v>
      </c>
      <c r="AW204" s="159">
        <v>5000000</v>
      </c>
      <c r="AX204" s="159">
        <v>0</v>
      </c>
      <c r="AY204" s="159">
        <v>0</v>
      </c>
      <c r="AZ204" s="159">
        <v>0</v>
      </c>
      <c r="BA204" s="159">
        <v>0</v>
      </c>
      <c r="BB204" s="159">
        <v>0</v>
      </c>
      <c r="BC204" s="159">
        <v>0</v>
      </c>
      <c r="BD204" s="159">
        <v>0</v>
      </c>
      <c r="BE204" s="159">
        <v>5000000</v>
      </c>
      <c r="BF204" s="159">
        <v>43333333</v>
      </c>
      <c r="BG204" s="159">
        <v>0</v>
      </c>
      <c r="BH204" s="159">
        <v>0</v>
      </c>
      <c r="BI204" s="159">
        <v>43333333</v>
      </c>
      <c r="BJ204" s="159">
        <v>48333333</v>
      </c>
      <c r="BK204" s="159">
        <v>5000000</v>
      </c>
      <c r="BL204" s="159">
        <v>0</v>
      </c>
      <c r="BM204" s="159">
        <v>0</v>
      </c>
      <c r="BN204" s="159">
        <v>0</v>
      </c>
      <c r="BO204" s="159">
        <v>0</v>
      </c>
      <c r="BP204" s="159">
        <v>0</v>
      </c>
      <c r="BQ204" s="159">
        <v>0</v>
      </c>
      <c r="BR204" s="159">
        <v>0</v>
      </c>
      <c r="BS204" s="159">
        <v>5000000</v>
      </c>
      <c r="BT204" s="159">
        <v>43333334</v>
      </c>
      <c r="BU204" s="159">
        <v>0</v>
      </c>
      <c r="BV204" s="159">
        <v>0</v>
      </c>
      <c r="BW204" s="159">
        <v>43333334</v>
      </c>
      <c r="BX204" s="159">
        <v>48333334</v>
      </c>
      <c r="BY204" s="159">
        <v>5000000</v>
      </c>
      <c r="BZ204" s="159">
        <v>0</v>
      </c>
      <c r="CA204" s="159">
        <v>0</v>
      </c>
      <c r="CB204" s="159">
        <v>0</v>
      </c>
      <c r="CC204" s="159">
        <v>0</v>
      </c>
      <c r="CD204" s="159">
        <v>0</v>
      </c>
      <c r="CE204" s="159">
        <v>0</v>
      </c>
      <c r="CF204" s="159">
        <v>0</v>
      </c>
      <c r="CG204" s="159">
        <v>5000000</v>
      </c>
      <c r="CH204" s="159">
        <v>43333333</v>
      </c>
      <c r="CI204" s="159">
        <v>0</v>
      </c>
      <c r="CJ204" s="159">
        <v>0</v>
      </c>
      <c r="CK204" s="159">
        <v>43333333</v>
      </c>
      <c r="CL204" s="159">
        <v>48333333</v>
      </c>
      <c r="CM204" s="159">
        <v>150000000</v>
      </c>
      <c r="CN204" s="159">
        <v>8750000</v>
      </c>
      <c r="CO204" s="159">
        <v>0</v>
      </c>
      <c r="CP204" s="159">
        <v>0</v>
      </c>
      <c r="CQ204" s="159">
        <v>0</v>
      </c>
      <c r="CR204" s="159">
        <v>0</v>
      </c>
      <c r="CS204" s="159">
        <v>0</v>
      </c>
      <c r="CT204" s="159">
        <v>0</v>
      </c>
      <c r="CU204" s="159">
        <v>0</v>
      </c>
      <c r="CV204" s="159">
        <v>8750000</v>
      </c>
      <c r="CW204" s="159">
        <v>32500000</v>
      </c>
      <c r="CX204" s="159">
        <v>0</v>
      </c>
      <c r="CY204" s="159" t="s">
        <v>931</v>
      </c>
      <c r="CZ204" s="159">
        <v>32500000</v>
      </c>
      <c r="DA204" s="159">
        <v>41250000</v>
      </c>
      <c r="DB204" s="159">
        <v>8750000</v>
      </c>
      <c r="DC204" s="159">
        <v>0</v>
      </c>
      <c r="DD204" s="159">
        <v>0</v>
      </c>
      <c r="DE204" s="159">
        <v>0</v>
      </c>
      <c r="DF204" s="159">
        <v>0</v>
      </c>
      <c r="DG204" s="159">
        <v>0</v>
      </c>
      <c r="DH204" s="159">
        <v>0</v>
      </c>
      <c r="DI204" s="159">
        <v>0</v>
      </c>
      <c r="DJ204" s="159">
        <v>8750000</v>
      </c>
      <c r="DK204" s="159">
        <v>32500000</v>
      </c>
      <c r="DL204" s="159">
        <v>0</v>
      </c>
      <c r="DM204" s="159">
        <v>0</v>
      </c>
      <c r="DN204" s="159">
        <v>32500000</v>
      </c>
      <c r="DO204" s="159">
        <v>41250000</v>
      </c>
      <c r="DP204" s="159">
        <v>8750000</v>
      </c>
      <c r="DQ204" s="159">
        <v>0</v>
      </c>
      <c r="DR204" s="159">
        <v>0</v>
      </c>
      <c r="DS204" s="159">
        <v>0</v>
      </c>
      <c r="DT204" s="159">
        <v>0</v>
      </c>
      <c r="DU204" s="159">
        <v>0</v>
      </c>
      <c r="DV204" s="159">
        <v>0</v>
      </c>
      <c r="DW204" s="159">
        <v>0</v>
      </c>
      <c r="DX204" s="159">
        <v>8750000</v>
      </c>
      <c r="DY204" s="159">
        <v>32500000</v>
      </c>
      <c r="DZ204" s="159">
        <v>0</v>
      </c>
      <c r="EA204" s="159">
        <v>0</v>
      </c>
      <c r="EB204" s="159">
        <v>32500000</v>
      </c>
      <c r="EC204" s="159">
        <v>41250000</v>
      </c>
      <c r="ED204" s="159">
        <v>8750000</v>
      </c>
      <c r="EE204" s="159">
        <v>0</v>
      </c>
      <c r="EF204" s="159">
        <v>0</v>
      </c>
      <c r="EG204" s="159">
        <v>0</v>
      </c>
      <c r="EH204" s="159">
        <v>0</v>
      </c>
      <c r="EI204" s="159">
        <v>0</v>
      </c>
      <c r="EJ204" s="159">
        <v>0</v>
      </c>
      <c r="EK204" s="159">
        <v>0</v>
      </c>
      <c r="EL204" s="159">
        <v>8750000</v>
      </c>
      <c r="EM204" s="159">
        <v>32500000</v>
      </c>
      <c r="EN204" s="159">
        <v>0</v>
      </c>
      <c r="EO204" s="159">
        <v>0</v>
      </c>
      <c r="EP204" s="159">
        <v>32500000</v>
      </c>
      <c r="EQ204" s="159">
        <v>41250000</v>
      </c>
      <c r="ER204" s="159">
        <v>165000000</v>
      </c>
      <c r="ES204" s="159">
        <v>5000000</v>
      </c>
      <c r="ET204" s="159">
        <v>0</v>
      </c>
      <c r="EU204" s="159">
        <v>0</v>
      </c>
      <c r="EV204" s="159">
        <v>0</v>
      </c>
      <c r="EW204" s="159">
        <v>0</v>
      </c>
      <c r="EX204" s="159">
        <v>0</v>
      </c>
      <c r="EY204" s="159">
        <v>0</v>
      </c>
      <c r="EZ204" s="159">
        <v>0</v>
      </c>
      <c r="FA204" s="159">
        <v>5000000</v>
      </c>
      <c r="FB204" s="159">
        <v>42250000</v>
      </c>
      <c r="FC204" s="159">
        <v>0</v>
      </c>
      <c r="FD204" s="159">
        <v>0</v>
      </c>
      <c r="FE204" s="159">
        <v>42250000</v>
      </c>
      <c r="FF204" s="159">
        <v>47250000</v>
      </c>
      <c r="FG204" s="159">
        <v>5000000</v>
      </c>
      <c r="FH204" s="159">
        <v>0</v>
      </c>
      <c r="FI204" s="159">
        <v>0</v>
      </c>
      <c r="FJ204" s="159">
        <v>0</v>
      </c>
      <c r="FK204" s="159">
        <v>0</v>
      </c>
      <c r="FL204" s="159">
        <v>0</v>
      </c>
      <c r="FM204" s="159">
        <v>0</v>
      </c>
      <c r="FN204" s="159">
        <v>0</v>
      </c>
      <c r="FO204" s="159">
        <v>5000000</v>
      </c>
      <c r="FP204" s="159">
        <v>42250000</v>
      </c>
      <c r="FQ204" s="159">
        <v>0</v>
      </c>
      <c r="FR204" s="159">
        <v>0</v>
      </c>
      <c r="FS204" s="159">
        <v>42250000</v>
      </c>
      <c r="FT204" s="159">
        <v>47250000</v>
      </c>
      <c r="FU204" s="159">
        <v>5000000</v>
      </c>
      <c r="FV204" s="159">
        <v>0</v>
      </c>
      <c r="FW204" s="159">
        <v>0</v>
      </c>
      <c r="FX204" s="159">
        <v>0</v>
      </c>
      <c r="FY204" s="159">
        <v>0</v>
      </c>
      <c r="FZ204" s="159">
        <v>0</v>
      </c>
      <c r="GA204" s="159">
        <v>0</v>
      </c>
      <c r="GB204" s="159">
        <v>0</v>
      </c>
      <c r="GC204" s="159">
        <v>5000000</v>
      </c>
      <c r="GD204" s="159">
        <v>42250000</v>
      </c>
      <c r="GE204" s="159">
        <v>0</v>
      </c>
      <c r="GF204" s="159">
        <v>0</v>
      </c>
      <c r="GG204" s="159">
        <v>42250000</v>
      </c>
      <c r="GH204" s="159">
        <v>47250000</v>
      </c>
      <c r="GI204" s="159">
        <v>5000000</v>
      </c>
      <c r="GJ204" s="159">
        <v>0</v>
      </c>
      <c r="GK204" s="159">
        <v>0</v>
      </c>
      <c r="GL204" s="159">
        <v>0</v>
      </c>
      <c r="GM204" s="159">
        <v>0</v>
      </c>
      <c r="GN204" s="159">
        <v>0</v>
      </c>
      <c r="GO204" s="159">
        <v>0</v>
      </c>
      <c r="GP204" s="159">
        <v>0</v>
      </c>
      <c r="GQ204" s="159">
        <v>5000000</v>
      </c>
      <c r="GR204" s="159">
        <v>42250000</v>
      </c>
      <c r="GS204" s="159">
        <v>0</v>
      </c>
      <c r="GT204" s="159">
        <v>0</v>
      </c>
      <c r="GU204" s="159">
        <v>42250000</v>
      </c>
      <c r="GV204" s="159">
        <v>47250000</v>
      </c>
      <c r="GW204" s="159">
        <v>189000000</v>
      </c>
      <c r="GX204" s="160">
        <v>524000000</v>
      </c>
    </row>
    <row r="205" spans="1:206" ht="28.8">
      <c r="A205" s="156">
        <v>350204700</v>
      </c>
      <c r="B205" s="156" t="s">
        <v>1422</v>
      </c>
      <c r="C205" s="157">
        <v>199</v>
      </c>
      <c r="D205" s="158" t="str">
        <f>_xlfn.XLOOKUP(C205,'[1]Estrategico f'!B:B,'[1]Estrategico f'!U:U,"",0)</f>
        <v>Documentos de planeación elaborados(Documentos de diseños de productos turísticos)</v>
      </c>
      <c r="E205" s="158" t="str">
        <f>_xlfn.XLOOKUP(C205,'[1]Estrategico f'!B:B,'[1]Estrategico f'!V:V,"",0)</f>
        <v>Generar productos turísticos</v>
      </c>
      <c r="F205" s="159">
        <v>0</v>
      </c>
      <c r="G205" s="159">
        <v>0</v>
      </c>
      <c r="H205" s="159">
        <v>0</v>
      </c>
      <c r="I205" s="159">
        <v>0</v>
      </c>
      <c r="J205" s="159">
        <v>0</v>
      </c>
      <c r="K205" s="159">
        <v>0</v>
      </c>
      <c r="L205" s="159">
        <v>0</v>
      </c>
      <c r="M205" s="159">
        <v>0</v>
      </c>
      <c r="N205" s="159">
        <v>0</v>
      </c>
      <c r="O205" s="159">
        <v>0</v>
      </c>
      <c r="P205" s="159">
        <v>0</v>
      </c>
      <c r="Q205" s="159">
        <v>0</v>
      </c>
      <c r="R205" s="159">
        <v>0</v>
      </c>
      <c r="S205" s="159">
        <v>0</v>
      </c>
      <c r="T205" s="159">
        <v>187484000</v>
      </c>
      <c r="U205" s="159">
        <v>0</v>
      </c>
      <c r="V205" s="159">
        <v>0</v>
      </c>
      <c r="W205" s="159">
        <v>0</v>
      </c>
      <c r="X205" s="159">
        <v>0</v>
      </c>
      <c r="Y205" s="159">
        <v>0</v>
      </c>
      <c r="Z205" s="159">
        <v>0</v>
      </c>
      <c r="AA205" s="159">
        <v>0</v>
      </c>
      <c r="AB205" s="159">
        <v>187484000</v>
      </c>
      <c r="AC205" s="159">
        <v>350000000</v>
      </c>
      <c r="AD205" s="159">
        <v>0</v>
      </c>
      <c r="AE205" s="159">
        <v>0</v>
      </c>
      <c r="AF205" s="159">
        <v>350000000</v>
      </c>
      <c r="AG205" s="159">
        <v>537484000</v>
      </c>
      <c r="AH205" s="159">
        <v>537484000</v>
      </c>
      <c r="AI205" s="159">
        <v>61660870</v>
      </c>
      <c r="AJ205" s="159">
        <v>0</v>
      </c>
      <c r="AK205" s="159">
        <v>0</v>
      </c>
      <c r="AL205" s="159">
        <v>0</v>
      </c>
      <c r="AM205" s="159">
        <v>0</v>
      </c>
      <c r="AN205" s="159">
        <v>0</v>
      </c>
      <c r="AO205" s="159">
        <v>0</v>
      </c>
      <c r="AP205" s="159">
        <v>0</v>
      </c>
      <c r="AQ205" s="159">
        <v>61660870</v>
      </c>
      <c r="AR205" s="159">
        <v>0</v>
      </c>
      <c r="AS205" s="159">
        <v>0</v>
      </c>
      <c r="AT205" s="159">
        <v>0</v>
      </c>
      <c r="AU205" s="159">
        <v>0</v>
      </c>
      <c r="AV205" s="159">
        <v>61660870</v>
      </c>
      <c r="AW205" s="159">
        <v>61660870</v>
      </c>
      <c r="AX205" s="159">
        <v>0</v>
      </c>
      <c r="AY205" s="159">
        <v>0</v>
      </c>
      <c r="AZ205" s="159">
        <v>0</v>
      </c>
      <c r="BA205" s="159">
        <v>0</v>
      </c>
      <c r="BB205" s="159">
        <v>0</v>
      </c>
      <c r="BC205" s="159">
        <v>0</v>
      </c>
      <c r="BD205" s="159">
        <v>0</v>
      </c>
      <c r="BE205" s="159">
        <v>61660870</v>
      </c>
      <c r="BF205" s="159">
        <v>367795560</v>
      </c>
      <c r="BG205" s="159">
        <v>0</v>
      </c>
      <c r="BH205" s="159">
        <v>0</v>
      </c>
      <c r="BI205" s="159">
        <v>367795560</v>
      </c>
      <c r="BJ205" s="159">
        <v>429456430</v>
      </c>
      <c r="BK205" s="159">
        <v>61660870</v>
      </c>
      <c r="BL205" s="159">
        <v>0</v>
      </c>
      <c r="BM205" s="159">
        <v>0</v>
      </c>
      <c r="BN205" s="159">
        <v>0</v>
      </c>
      <c r="BO205" s="159">
        <v>0</v>
      </c>
      <c r="BP205" s="159">
        <v>0</v>
      </c>
      <c r="BQ205" s="159">
        <v>0</v>
      </c>
      <c r="BR205" s="159">
        <v>0</v>
      </c>
      <c r="BS205" s="159">
        <v>61660870</v>
      </c>
      <c r="BT205" s="159">
        <v>367795560</v>
      </c>
      <c r="BU205" s="159">
        <v>0</v>
      </c>
      <c r="BV205" s="159">
        <v>0</v>
      </c>
      <c r="BW205" s="159">
        <v>367795560</v>
      </c>
      <c r="BX205" s="159">
        <v>429456430</v>
      </c>
      <c r="BY205" s="159">
        <v>61660870</v>
      </c>
      <c r="BZ205" s="159">
        <v>0</v>
      </c>
      <c r="CA205" s="159">
        <v>0</v>
      </c>
      <c r="CB205" s="159">
        <v>0</v>
      </c>
      <c r="CC205" s="159">
        <v>0</v>
      </c>
      <c r="CD205" s="159">
        <v>0</v>
      </c>
      <c r="CE205" s="159">
        <v>0</v>
      </c>
      <c r="CF205" s="159">
        <v>0</v>
      </c>
      <c r="CG205" s="159">
        <v>61660870</v>
      </c>
      <c r="CH205" s="159">
        <v>367795560</v>
      </c>
      <c r="CI205" s="159">
        <v>0</v>
      </c>
      <c r="CJ205" s="159">
        <v>0</v>
      </c>
      <c r="CK205" s="159">
        <v>367795560</v>
      </c>
      <c r="CL205" s="159">
        <v>429456430</v>
      </c>
      <c r="CM205" s="159">
        <v>1350030160</v>
      </c>
      <c r="CN205" s="159">
        <v>62952134</v>
      </c>
      <c r="CO205" s="159">
        <v>0</v>
      </c>
      <c r="CP205" s="159">
        <v>0</v>
      </c>
      <c r="CQ205" s="159">
        <v>0</v>
      </c>
      <c r="CR205" s="159">
        <v>0</v>
      </c>
      <c r="CS205" s="159">
        <v>0</v>
      </c>
      <c r="CT205" s="159">
        <v>0</v>
      </c>
      <c r="CU205" s="159">
        <v>0</v>
      </c>
      <c r="CV205" s="159">
        <v>62952134</v>
      </c>
      <c r="CW205" s="159">
        <v>283652834</v>
      </c>
      <c r="CX205" s="159">
        <v>0</v>
      </c>
      <c r="CY205" s="159" t="s">
        <v>931</v>
      </c>
      <c r="CZ205" s="159">
        <v>283652834</v>
      </c>
      <c r="DA205" s="159">
        <v>346604968</v>
      </c>
      <c r="DB205" s="159">
        <v>62952134</v>
      </c>
      <c r="DC205" s="159">
        <v>0</v>
      </c>
      <c r="DD205" s="159">
        <v>0</v>
      </c>
      <c r="DE205" s="159">
        <v>0</v>
      </c>
      <c r="DF205" s="159">
        <v>0</v>
      </c>
      <c r="DG205" s="159">
        <v>0</v>
      </c>
      <c r="DH205" s="159">
        <v>0</v>
      </c>
      <c r="DI205" s="159">
        <v>0</v>
      </c>
      <c r="DJ205" s="159">
        <v>62952134</v>
      </c>
      <c r="DK205" s="159">
        <v>283652834</v>
      </c>
      <c r="DL205" s="159">
        <v>0</v>
      </c>
      <c r="DM205" s="159">
        <v>0</v>
      </c>
      <c r="DN205" s="159">
        <v>283652834</v>
      </c>
      <c r="DO205" s="159">
        <v>346604968</v>
      </c>
      <c r="DP205" s="159">
        <v>62952134</v>
      </c>
      <c r="DQ205" s="159">
        <v>0</v>
      </c>
      <c r="DR205" s="159">
        <v>0</v>
      </c>
      <c r="DS205" s="159">
        <v>0</v>
      </c>
      <c r="DT205" s="159">
        <v>0</v>
      </c>
      <c r="DU205" s="159">
        <v>0</v>
      </c>
      <c r="DV205" s="159">
        <v>0</v>
      </c>
      <c r="DW205" s="159">
        <v>0</v>
      </c>
      <c r="DX205" s="159">
        <v>62952134</v>
      </c>
      <c r="DY205" s="159">
        <v>283652834</v>
      </c>
      <c r="DZ205" s="159">
        <v>0</v>
      </c>
      <c r="EA205" s="159">
        <v>0</v>
      </c>
      <c r="EB205" s="159">
        <v>283652834</v>
      </c>
      <c r="EC205" s="159">
        <v>346604968</v>
      </c>
      <c r="ED205" s="159">
        <v>62952134</v>
      </c>
      <c r="EE205" s="159">
        <v>0</v>
      </c>
      <c r="EF205" s="159">
        <v>0</v>
      </c>
      <c r="EG205" s="159">
        <v>0</v>
      </c>
      <c r="EH205" s="159">
        <v>0</v>
      </c>
      <c r="EI205" s="159">
        <v>0</v>
      </c>
      <c r="EJ205" s="159">
        <v>0</v>
      </c>
      <c r="EK205" s="159">
        <v>0</v>
      </c>
      <c r="EL205" s="159">
        <v>62952134</v>
      </c>
      <c r="EM205" s="159">
        <v>283652834</v>
      </c>
      <c r="EN205" s="159">
        <v>0</v>
      </c>
      <c r="EO205" s="159">
        <v>0</v>
      </c>
      <c r="EP205" s="159">
        <v>283652834</v>
      </c>
      <c r="EQ205" s="159">
        <v>346604968</v>
      </c>
      <c r="ER205" s="159">
        <v>1386419872</v>
      </c>
      <c r="ES205" s="159">
        <v>0</v>
      </c>
      <c r="ET205" s="159">
        <v>0</v>
      </c>
      <c r="EU205" s="159">
        <v>0</v>
      </c>
      <c r="EV205" s="159">
        <v>0</v>
      </c>
      <c r="EW205" s="159">
        <v>0</v>
      </c>
      <c r="EX205" s="159">
        <v>0</v>
      </c>
      <c r="EY205" s="159">
        <v>0</v>
      </c>
      <c r="EZ205" s="159">
        <v>0</v>
      </c>
      <c r="FA205" s="159">
        <v>0</v>
      </c>
      <c r="FB205" s="159">
        <v>0</v>
      </c>
      <c r="FC205" s="159">
        <v>0</v>
      </c>
      <c r="FD205" s="159">
        <v>0</v>
      </c>
      <c r="FE205" s="159">
        <v>0</v>
      </c>
      <c r="FF205" s="159">
        <v>0</v>
      </c>
      <c r="FG205" s="159">
        <v>158559195</v>
      </c>
      <c r="FH205" s="159">
        <v>0</v>
      </c>
      <c r="FI205" s="159">
        <v>0</v>
      </c>
      <c r="FJ205" s="159">
        <v>0</v>
      </c>
      <c r="FK205" s="159">
        <v>0</v>
      </c>
      <c r="FL205" s="159">
        <v>0</v>
      </c>
      <c r="FM205" s="159">
        <v>0</v>
      </c>
      <c r="FN205" s="159">
        <v>0</v>
      </c>
      <c r="FO205" s="159">
        <v>158559195</v>
      </c>
      <c r="FP205" s="159">
        <v>375000000</v>
      </c>
      <c r="FQ205" s="159">
        <v>0</v>
      </c>
      <c r="FR205" s="159">
        <v>0</v>
      </c>
      <c r="FS205" s="159">
        <v>375000000</v>
      </c>
      <c r="FT205" s="159">
        <v>533559195</v>
      </c>
      <c r="FU205" s="159">
        <v>158559194</v>
      </c>
      <c r="FV205" s="159">
        <v>0</v>
      </c>
      <c r="FW205" s="159">
        <v>0</v>
      </c>
      <c r="FX205" s="159">
        <v>0</v>
      </c>
      <c r="FY205" s="159">
        <v>0</v>
      </c>
      <c r="FZ205" s="159">
        <v>0</v>
      </c>
      <c r="GA205" s="159">
        <v>0</v>
      </c>
      <c r="GB205" s="159">
        <v>0</v>
      </c>
      <c r="GC205" s="159">
        <v>158559194</v>
      </c>
      <c r="GD205" s="159">
        <v>375000000</v>
      </c>
      <c r="GE205" s="159">
        <v>0</v>
      </c>
      <c r="GF205" s="159">
        <v>0</v>
      </c>
      <c r="GG205" s="159">
        <v>375000000</v>
      </c>
      <c r="GH205" s="159">
        <v>533559194</v>
      </c>
      <c r="GI205" s="159">
        <v>0</v>
      </c>
      <c r="GJ205" s="159">
        <v>0</v>
      </c>
      <c r="GK205" s="159">
        <v>0</v>
      </c>
      <c r="GL205" s="159">
        <v>0</v>
      </c>
      <c r="GM205" s="159">
        <v>0</v>
      </c>
      <c r="GN205" s="159">
        <v>0</v>
      </c>
      <c r="GO205" s="159">
        <v>0</v>
      </c>
      <c r="GP205" s="159">
        <v>0</v>
      </c>
      <c r="GQ205" s="159">
        <v>0</v>
      </c>
      <c r="GR205" s="159">
        <v>0</v>
      </c>
      <c r="GS205" s="159">
        <v>0</v>
      </c>
      <c r="GT205" s="159">
        <v>0</v>
      </c>
      <c r="GU205" s="159">
        <v>0</v>
      </c>
      <c r="GV205" s="159">
        <v>0</v>
      </c>
      <c r="GW205" s="159">
        <v>1067118389</v>
      </c>
      <c r="GX205" s="160">
        <v>4341052421</v>
      </c>
    </row>
    <row r="206" spans="1:206" ht="28.8">
      <c r="A206" s="156">
        <v>350201100</v>
      </c>
      <c r="B206" s="156" t="s">
        <v>1422</v>
      </c>
      <c r="C206" s="157">
        <v>200</v>
      </c>
      <c r="D206" s="158" t="str">
        <f>_xlfn.XLOOKUP(C206,'[1]Estrategico f'!B:B,'[1]Estrategico f'!U:U,"",0)</f>
        <v>Personas formadas en habilidades y competencias (Bilingüismo, NTC, entre otros)</v>
      </c>
      <c r="E206" s="158" t="str">
        <f>_xlfn.XLOOKUP(C206,'[1]Estrategico f'!B:B,'[1]Estrategico f'!V:V,"",0)</f>
        <v>Capacitar al talento humano del sector turismo en Bilingüismo, NTC, entre otros.</v>
      </c>
      <c r="F206" s="159">
        <v>23289200</v>
      </c>
      <c r="G206" s="159">
        <v>0</v>
      </c>
      <c r="H206" s="159">
        <v>0</v>
      </c>
      <c r="I206" s="159">
        <v>0</v>
      </c>
      <c r="J206" s="159">
        <v>0</v>
      </c>
      <c r="K206" s="159">
        <v>0</v>
      </c>
      <c r="L206" s="159">
        <v>0</v>
      </c>
      <c r="M206" s="159">
        <v>0</v>
      </c>
      <c r="N206" s="159">
        <v>23289200</v>
      </c>
      <c r="O206" s="159">
        <v>100000000</v>
      </c>
      <c r="P206" s="159">
        <v>0</v>
      </c>
      <c r="Q206" s="159">
        <v>0</v>
      </c>
      <c r="R206" s="159">
        <v>100000000</v>
      </c>
      <c r="S206" s="159">
        <v>123289200</v>
      </c>
      <c r="T206" s="159">
        <v>23289200</v>
      </c>
      <c r="U206" s="159">
        <v>0</v>
      </c>
      <c r="V206" s="159">
        <v>0</v>
      </c>
      <c r="W206" s="159">
        <v>0</v>
      </c>
      <c r="X206" s="159">
        <v>0</v>
      </c>
      <c r="Y206" s="159">
        <v>0</v>
      </c>
      <c r="Z206" s="159">
        <v>0</v>
      </c>
      <c r="AA206" s="159">
        <v>0</v>
      </c>
      <c r="AB206" s="159">
        <v>23289200</v>
      </c>
      <c r="AC206" s="159">
        <v>100000000</v>
      </c>
      <c r="AD206" s="159">
        <v>0</v>
      </c>
      <c r="AE206" s="159">
        <v>0</v>
      </c>
      <c r="AF206" s="159">
        <v>100000000</v>
      </c>
      <c r="AG206" s="159">
        <v>123289200</v>
      </c>
      <c r="AH206" s="159">
        <v>246578400</v>
      </c>
      <c r="AI206" s="159">
        <v>12962280</v>
      </c>
      <c r="AJ206" s="159">
        <v>0</v>
      </c>
      <c r="AK206" s="159">
        <v>0</v>
      </c>
      <c r="AL206" s="159">
        <v>0</v>
      </c>
      <c r="AM206" s="159">
        <v>0</v>
      </c>
      <c r="AN206" s="159">
        <v>0</v>
      </c>
      <c r="AO206" s="159">
        <v>0</v>
      </c>
      <c r="AP206" s="159">
        <v>0</v>
      </c>
      <c r="AQ206" s="159">
        <v>12962280</v>
      </c>
      <c r="AR206" s="159">
        <v>0</v>
      </c>
      <c r="AS206" s="159">
        <v>0</v>
      </c>
      <c r="AT206" s="159">
        <v>0</v>
      </c>
      <c r="AU206" s="159">
        <v>0</v>
      </c>
      <c r="AV206" s="159">
        <v>12962280</v>
      </c>
      <c r="AW206" s="159">
        <v>12962280</v>
      </c>
      <c r="AX206" s="159">
        <v>0</v>
      </c>
      <c r="AY206" s="159">
        <v>0</v>
      </c>
      <c r="AZ206" s="159">
        <v>0</v>
      </c>
      <c r="BA206" s="159">
        <v>0</v>
      </c>
      <c r="BB206" s="159">
        <v>0</v>
      </c>
      <c r="BC206" s="159">
        <v>0</v>
      </c>
      <c r="BD206" s="159">
        <v>0</v>
      </c>
      <c r="BE206" s="159">
        <v>12962280</v>
      </c>
      <c r="BF206" s="159">
        <v>102026400</v>
      </c>
      <c r="BG206" s="159">
        <v>0</v>
      </c>
      <c r="BH206" s="159">
        <v>0</v>
      </c>
      <c r="BI206" s="159">
        <v>102026400</v>
      </c>
      <c r="BJ206" s="159">
        <v>114988680</v>
      </c>
      <c r="BK206" s="159">
        <v>12962280</v>
      </c>
      <c r="BL206" s="159">
        <v>0</v>
      </c>
      <c r="BM206" s="159">
        <v>0</v>
      </c>
      <c r="BN206" s="159">
        <v>0</v>
      </c>
      <c r="BO206" s="159">
        <v>0</v>
      </c>
      <c r="BP206" s="159">
        <v>0</v>
      </c>
      <c r="BQ206" s="159">
        <v>0</v>
      </c>
      <c r="BR206" s="159">
        <v>0</v>
      </c>
      <c r="BS206" s="159">
        <v>12962280</v>
      </c>
      <c r="BT206" s="159">
        <v>102026400</v>
      </c>
      <c r="BU206" s="159">
        <v>0</v>
      </c>
      <c r="BV206" s="159">
        <v>0</v>
      </c>
      <c r="BW206" s="159">
        <v>102026400</v>
      </c>
      <c r="BX206" s="159">
        <v>114988680</v>
      </c>
      <c r="BY206" s="159">
        <v>12962280</v>
      </c>
      <c r="BZ206" s="159">
        <v>0</v>
      </c>
      <c r="CA206" s="159">
        <v>0</v>
      </c>
      <c r="CB206" s="159">
        <v>0</v>
      </c>
      <c r="CC206" s="159">
        <v>0</v>
      </c>
      <c r="CD206" s="159">
        <v>0</v>
      </c>
      <c r="CE206" s="159">
        <v>0</v>
      </c>
      <c r="CF206" s="159">
        <v>0</v>
      </c>
      <c r="CG206" s="159">
        <v>12962280</v>
      </c>
      <c r="CH206" s="159">
        <v>102026400</v>
      </c>
      <c r="CI206" s="159">
        <v>0</v>
      </c>
      <c r="CJ206" s="159">
        <v>0</v>
      </c>
      <c r="CK206" s="159">
        <v>102026400</v>
      </c>
      <c r="CL206" s="159">
        <v>114988680</v>
      </c>
      <c r="CM206" s="159">
        <v>357928320</v>
      </c>
      <c r="CN206" s="159">
        <v>12356142</v>
      </c>
      <c r="CO206" s="159">
        <v>0</v>
      </c>
      <c r="CP206" s="159">
        <v>0</v>
      </c>
      <c r="CQ206" s="159">
        <v>0</v>
      </c>
      <c r="CR206" s="159">
        <v>0</v>
      </c>
      <c r="CS206" s="159">
        <v>0</v>
      </c>
      <c r="CT206" s="159">
        <v>0</v>
      </c>
      <c r="CU206" s="159">
        <v>0</v>
      </c>
      <c r="CV206" s="159">
        <v>12356142</v>
      </c>
      <c r="CW206" s="159">
        <v>77497166</v>
      </c>
      <c r="CX206" s="159">
        <v>0</v>
      </c>
      <c r="CY206" s="159" t="s">
        <v>931</v>
      </c>
      <c r="CZ206" s="159">
        <v>77497166</v>
      </c>
      <c r="DA206" s="159">
        <v>89853308</v>
      </c>
      <c r="DB206" s="159">
        <v>12356142</v>
      </c>
      <c r="DC206" s="159">
        <v>0</v>
      </c>
      <c r="DD206" s="159">
        <v>0</v>
      </c>
      <c r="DE206" s="159">
        <v>0</v>
      </c>
      <c r="DF206" s="159">
        <v>0</v>
      </c>
      <c r="DG206" s="159">
        <v>0</v>
      </c>
      <c r="DH206" s="159">
        <v>0</v>
      </c>
      <c r="DI206" s="159">
        <v>0</v>
      </c>
      <c r="DJ206" s="159">
        <v>12356142</v>
      </c>
      <c r="DK206" s="159">
        <v>77497166</v>
      </c>
      <c r="DL206" s="159">
        <v>0</v>
      </c>
      <c r="DM206" s="159">
        <v>0</v>
      </c>
      <c r="DN206" s="159">
        <v>77497166</v>
      </c>
      <c r="DO206" s="159">
        <v>89853308</v>
      </c>
      <c r="DP206" s="159">
        <v>12356142</v>
      </c>
      <c r="DQ206" s="159">
        <v>0</v>
      </c>
      <c r="DR206" s="159">
        <v>0</v>
      </c>
      <c r="DS206" s="159">
        <v>0</v>
      </c>
      <c r="DT206" s="159">
        <v>0</v>
      </c>
      <c r="DU206" s="159">
        <v>0</v>
      </c>
      <c r="DV206" s="159">
        <v>0</v>
      </c>
      <c r="DW206" s="159">
        <v>0</v>
      </c>
      <c r="DX206" s="159">
        <v>12356142</v>
      </c>
      <c r="DY206" s="159">
        <v>77497166</v>
      </c>
      <c r="DZ206" s="159">
        <v>0</v>
      </c>
      <c r="EA206" s="159">
        <v>0</v>
      </c>
      <c r="EB206" s="159">
        <v>77497166</v>
      </c>
      <c r="EC206" s="159">
        <v>89853308</v>
      </c>
      <c r="ED206" s="159">
        <v>12356142</v>
      </c>
      <c r="EE206" s="159">
        <v>0</v>
      </c>
      <c r="EF206" s="159">
        <v>0</v>
      </c>
      <c r="EG206" s="159">
        <v>0</v>
      </c>
      <c r="EH206" s="159">
        <v>0</v>
      </c>
      <c r="EI206" s="159">
        <v>0</v>
      </c>
      <c r="EJ206" s="159">
        <v>0</v>
      </c>
      <c r="EK206" s="159">
        <v>0</v>
      </c>
      <c r="EL206" s="159">
        <v>12356142</v>
      </c>
      <c r="EM206" s="159">
        <v>77497166</v>
      </c>
      <c r="EN206" s="159">
        <v>0</v>
      </c>
      <c r="EO206" s="159">
        <v>0</v>
      </c>
      <c r="EP206" s="159">
        <v>77497166</v>
      </c>
      <c r="EQ206" s="159">
        <v>89853308</v>
      </c>
      <c r="ER206" s="159">
        <v>359413232</v>
      </c>
      <c r="ES206" s="159">
        <v>7097243</v>
      </c>
      <c r="ET206" s="159">
        <v>0</v>
      </c>
      <c r="EU206" s="159">
        <v>0</v>
      </c>
      <c r="EV206" s="159">
        <v>0</v>
      </c>
      <c r="EW206" s="159">
        <v>0</v>
      </c>
      <c r="EX206" s="159">
        <v>0</v>
      </c>
      <c r="EY206" s="159">
        <v>0</v>
      </c>
      <c r="EZ206" s="159">
        <v>0</v>
      </c>
      <c r="FA206" s="159">
        <v>7097243</v>
      </c>
      <c r="FB206" s="159">
        <v>79013424</v>
      </c>
      <c r="FC206" s="159">
        <v>0</v>
      </c>
      <c r="FD206" s="159">
        <v>0</v>
      </c>
      <c r="FE206" s="159">
        <v>79013424</v>
      </c>
      <c r="FF206" s="159">
        <v>86110667</v>
      </c>
      <c r="FG206" s="159">
        <v>7097243</v>
      </c>
      <c r="FH206" s="159">
        <v>0</v>
      </c>
      <c r="FI206" s="159">
        <v>0</v>
      </c>
      <c r="FJ206" s="159">
        <v>0</v>
      </c>
      <c r="FK206" s="159">
        <v>0</v>
      </c>
      <c r="FL206" s="159">
        <v>0</v>
      </c>
      <c r="FM206" s="159">
        <v>0</v>
      </c>
      <c r="FN206" s="159">
        <v>0</v>
      </c>
      <c r="FO206" s="159">
        <v>7097243</v>
      </c>
      <c r="FP206" s="159">
        <v>79013424</v>
      </c>
      <c r="FQ206" s="159">
        <v>0</v>
      </c>
      <c r="FR206" s="159">
        <v>0</v>
      </c>
      <c r="FS206" s="159">
        <v>79013424</v>
      </c>
      <c r="FT206" s="159">
        <v>86110667</v>
      </c>
      <c r="FU206" s="159">
        <v>7097243</v>
      </c>
      <c r="FV206" s="159">
        <v>0</v>
      </c>
      <c r="FW206" s="159">
        <v>0</v>
      </c>
      <c r="FX206" s="159">
        <v>0</v>
      </c>
      <c r="FY206" s="159">
        <v>0</v>
      </c>
      <c r="FZ206" s="159">
        <v>0</v>
      </c>
      <c r="GA206" s="159">
        <v>0</v>
      </c>
      <c r="GB206" s="159">
        <v>0</v>
      </c>
      <c r="GC206" s="159">
        <v>7097243</v>
      </c>
      <c r="GD206" s="159">
        <v>79013424</v>
      </c>
      <c r="GE206" s="159">
        <v>0</v>
      </c>
      <c r="GF206" s="159">
        <v>0</v>
      </c>
      <c r="GG206" s="159">
        <v>79013424</v>
      </c>
      <c r="GH206" s="159">
        <v>86110667</v>
      </c>
      <c r="GI206" s="159">
        <v>7097244</v>
      </c>
      <c r="GJ206" s="159">
        <v>0</v>
      </c>
      <c r="GK206" s="159">
        <v>0</v>
      </c>
      <c r="GL206" s="159">
        <v>0</v>
      </c>
      <c r="GM206" s="159">
        <v>0</v>
      </c>
      <c r="GN206" s="159">
        <v>0</v>
      </c>
      <c r="GO206" s="159">
        <v>0</v>
      </c>
      <c r="GP206" s="159">
        <v>0</v>
      </c>
      <c r="GQ206" s="159">
        <v>7097244</v>
      </c>
      <c r="GR206" s="159">
        <v>79013424</v>
      </c>
      <c r="GS206" s="159">
        <v>0</v>
      </c>
      <c r="GT206" s="159">
        <v>0</v>
      </c>
      <c r="GU206" s="159">
        <v>79013424</v>
      </c>
      <c r="GV206" s="159">
        <v>86110668</v>
      </c>
      <c r="GW206" s="159">
        <v>344442669</v>
      </c>
      <c r="GX206" s="160">
        <v>1308362621</v>
      </c>
    </row>
    <row r="207" spans="1:206" ht="28.8">
      <c r="A207" s="156">
        <v>350209400</v>
      </c>
      <c r="B207" s="156" t="s">
        <v>1422</v>
      </c>
      <c r="C207" s="157">
        <v>201</v>
      </c>
      <c r="D207" s="158" t="str">
        <f>_xlfn.XLOOKUP(C207,'[1]Estrategico f'!B:B,'[1]Estrategico f'!U:U,"",0)</f>
        <v>Documentos sobre medición y análisis de información turística realizados</v>
      </c>
      <c r="E207" s="158" t="str">
        <f>_xlfn.XLOOKUP(C207,'[1]Estrategico f'!B:B,'[1]Estrategico f'!V:V,"",0)</f>
        <v>Investigación para el turismo “Caracterización de agencias de viajes”</v>
      </c>
      <c r="F207" s="159">
        <v>20000000</v>
      </c>
      <c r="G207" s="159">
        <v>0</v>
      </c>
      <c r="H207" s="159">
        <v>0</v>
      </c>
      <c r="I207" s="159">
        <v>0</v>
      </c>
      <c r="J207" s="159">
        <v>0</v>
      </c>
      <c r="K207" s="159">
        <v>0</v>
      </c>
      <c r="L207" s="159">
        <v>0</v>
      </c>
      <c r="M207" s="159">
        <v>0</v>
      </c>
      <c r="N207" s="159">
        <v>20000000</v>
      </c>
      <c r="O207" s="159">
        <v>20000000</v>
      </c>
      <c r="P207" s="159">
        <v>0</v>
      </c>
      <c r="Q207" s="159">
        <v>0</v>
      </c>
      <c r="R207" s="159">
        <v>20000000</v>
      </c>
      <c r="S207" s="159">
        <v>40000000</v>
      </c>
      <c r="T207" s="159">
        <v>20000000</v>
      </c>
      <c r="U207" s="159">
        <v>0</v>
      </c>
      <c r="V207" s="159">
        <v>0</v>
      </c>
      <c r="W207" s="159">
        <v>0</v>
      </c>
      <c r="X207" s="159">
        <v>0</v>
      </c>
      <c r="Y207" s="159">
        <v>0</v>
      </c>
      <c r="Z207" s="159">
        <v>0</v>
      </c>
      <c r="AA207" s="159">
        <v>0</v>
      </c>
      <c r="AB207" s="159">
        <v>20000000</v>
      </c>
      <c r="AC207" s="159">
        <v>20000000</v>
      </c>
      <c r="AD207" s="159">
        <v>0</v>
      </c>
      <c r="AE207" s="159">
        <v>0</v>
      </c>
      <c r="AF207" s="159">
        <v>20000000</v>
      </c>
      <c r="AG207" s="159">
        <v>40000000</v>
      </c>
      <c r="AH207" s="159">
        <v>80000000</v>
      </c>
      <c r="AI207" s="159">
        <v>0</v>
      </c>
      <c r="AJ207" s="159">
        <v>0</v>
      </c>
      <c r="AK207" s="159">
        <v>0</v>
      </c>
      <c r="AL207" s="159">
        <v>0</v>
      </c>
      <c r="AM207" s="159">
        <v>0</v>
      </c>
      <c r="AN207" s="159">
        <v>0</v>
      </c>
      <c r="AO207" s="159">
        <v>0</v>
      </c>
      <c r="AP207" s="159">
        <v>0</v>
      </c>
      <c r="AQ207" s="159">
        <v>0</v>
      </c>
      <c r="AR207" s="159">
        <v>0</v>
      </c>
      <c r="AS207" s="159">
        <v>0</v>
      </c>
      <c r="AT207" s="159">
        <v>0</v>
      </c>
      <c r="AU207" s="159">
        <v>0</v>
      </c>
      <c r="AV207" s="159">
        <v>0</v>
      </c>
      <c r="AW207" s="159">
        <v>0</v>
      </c>
      <c r="AX207" s="159">
        <v>0</v>
      </c>
      <c r="AY207" s="159">
        <v>0</v>
      </c>
      <c r="AZ207" s="159">
        <v>0</v>
      </c>
      <c r="BA207" s="159">
        <v>0</v>
      </c>
      <c r="BB207" s="159">
        <v>0</v>
      </c>
      <c r="BC207" s="159">
        <v>0</v>
      </c>
      <c r="BD207" s="159">
        <v>0</v>
      </c>
      <c r="BE207" s="159">
        <v>0</v>
      </c>
      <c r="BF207" s="159">
        <v>0</v>
      </c>
      <c r="BG207" s="159">
        <v>0</v>
      </c>
      <c r="BH207" s="159">
        <v>0</v>
      </c>
      <c r="BI207" s="159">
        <v>0</v>
      </c>
      <c r="BJ207" s="159">
        <v>0</v>
      </c>
      <c r="BK207" s="159">
        <v>0</v>
      </c>
      <c r="BL207" s="159">
        <v>0</v>
      </c>
      <c r="BM207" s="159">
        <v>0</v>
      </c>
      <c r="BN207" s="159">
        <v>0</v>
      </c>
      <c r="BO207" s="159">
        <v>0</v>
      </c>
      <c r="BP207" s="159">
        <v>0</v>
      </c>
      <c r="BQ207" s="159">
        <v>0</v>
      </c>
      <c r="BR207" s="159">
        <v>0</v>
      </c>
      <c r="BS207" s="159">
        <v>0</v>
      </c>
      <c r="BT207" s="159">
        <v>0</v>
      </c>
      <c r="BU207" s="159">
        <v>0</v>
      </c>
      <c r="BV207" s="159">
        <v>0</v>
      </c>
      <c r="BW207" s="159">
        <v>0</v>
      </c>
      <c r="BX207" s="159">
        <v>0</v>
      </c>
      <c r="BY207" s="159">
        <v>0</v>
      </c>
      <c r="BZ207" s="159">
        <v>0</v>
      </c>
      <c r="CA207" s="159">
        <v>0</v>
      </c>
      <c r="CB207" s="159">
        <v>0</v>
      </c>
      <c r="CC207" s="159">
        <v>0</v>
      </c>
      <c r="CD207" s="159">
        <v>0</v>
      </c>
      <c r="CE207" s="159">
        <v>0</v>
      </c>
      <c r="CF207" s="159">
        <v>0</v>
      </c>
      <c r="CG207" s="159">
        <v>0</v>
      </c>
      <c r="CH207" s="159">
        <v>0</v>
      </c>
      <c r="CI207" s="159">
        <v>0</v>
      </c>
      <c r="CJ207" s="159">
        <v>0</v>
      </c>
      <c r="CK207" s="159">
        <v>0</v>
      </c>
      <c r="CL207" s="159">
        <v>0</v>
      </c>
      <c r="CM207" s="159">
        <v>0</v>
      </c>
      <c r="CN207" s="159">
        <v>0</v>
      </c>
      <c r="CO207" s="159">
        <v>0</v>
      </c>
      <c r="CP207" s="159">
        <v>0</v>
      </c>
      <c r="CQ207" s="159">
        <v>0</v>
      </c>
      <c r="CR207" s="159">
        <v>0</v>
      </c>
      <c r="CS207" s="159">
        <v>0</v>
      </c>
      <c r="CT207" s="159">
        <v>0</v>
      </c>
      <c r="CU207" s="159">
        <v>0</v>
      </c>
      <c r="CV207" s="159">
        <v>0</v>
      </c>
      <c r="CW207" s="159">
        <v>0</v>
      </c>
      <c r="CX207" s="159">
        <v>0</v>
      </c>
      <c r="CY207" s="159" t="s">
        <v>931</v>
      </c>
      <c r="CZ207" s="159">
        <v>0</v>
      </c>
      <c r="DA207" s="159">
        <v>0</v>
      </c>
      <c r="DB207" s="159">
        <v>0</v>
      </c>
      <c r="DC207" s="159">
        <v>0</v>
      </c>
      <c r="DD207" s="159">
        <v>0</v>
      </c>
      <c r="DE207" s="159">
        <v>0</v>
      </c>
      <c r="DF207" s="159">
        <v>0</v>
      </c>
      <c r="DG207" s="159">
        <v>0</v>
      </c>
      <c r="DH207" s="159">
        <v>0</v>
      </c>
      <c r="DI207" s="159">
        <v>0</v>
      </c>
      <c r="DJ207" s="159">
        <v>0</v>
      </c>
      <c r="DK207" s="159">
        <v>0</v>
      </c>
      <c r="DL207" s="159">
        <v>0</v>
      </c>
      <c r="DM207" s="159">
        <v>0</v>
      </c>
      <c r="DN207" s="159">
        <v>0</v>
      </c>
      <c r="DO207" s="159">
        <v>0</v>
      </c>
      <c r="DP207" s="159">
        <v>0</v>
      </c>
      <c r="DQ207" s="159">
        <v>0</v>
      </c>
      <c r="DR207" s="159">
        <v>0</v>
      </c>
      <c r="DS207" s="159">
        <v>0</v>
      </c>
      <c r="DT207" s="159">
        <v>0</v>
      </c>
      <c r="DU207" s="159">
        <v>0</v>
      </c>
      <c r="DV207" s="159">
        <v>0</v>
      </c>
      <c r="DW207" s="159">
        <v>0</v>
      </c>
      <c r="DX207" s="159">
        <v>0</v>
      </c>
      <c r="DY207" s="159">
        <v>0</v>
      </c>
      <c r="DZ207" s="159">
        <v>0</v>
      </c>
      <c r="EA207" s="159">
        <v>0</v>
      </c>
      <c r="EB207" s="159">
        <v>0</v>
      </c>
      <c r="EC207" s="159">
        <v>0</v>
      </c>
      <c r="ED207" s="159">
        <v>0</v>
      </c>
      <c r="EE207" s="159">
        <v>0</v>
      </c>
      <c r="EF207" s="159">
        <v>0</v>
      </c>
      <c r="EG207" s="159">
        <v>0</v>
      </c>
      <c r="EH207" s="159">
        <v>0</v>
      </c>
      <c r="EI207" s="159">
        <v>0</v>
      </c>
      <c r="EJ207" s="159">
        <v>0</v>
      </c>
      <c r="EK207" s="159">
        <v>0</v>
      </c>
      <c r="EL207" s="159">
        <v>0</v>
      </c>
      <c r="EM207" s="159">
        <v>0</v>
      </c>
      <c r="EN207" s="159">
        <v>0</v>
      </c>
      <c r="EO207" s="159">
        <v>0</v>
      </c>
      <c r="EP207" s="159">
        <v>0</v>
      </c>
      <c r="EQ207" s="159">
        <v>0</v>
      </c>
      <c r="ER207" s="159">
        <v>0</v>
      </c>
      <c r="ES207" s="159">
        <v>0</v>
      </c>
      <c r="ET207" s="159">
        <v>0</v>
      </c>
      <c r="EU207" s="159">
        <v>0</v>
      </c>
      <c r="EV207" s="159">
        <v>0</v>
      </c>
      <c r="EW207" s="159">
        <v>0</v>
      </c>
      <c r="EX207" s="159">
        <v>0</v>
      </c>
      <c r="EY207" s="159">
        <v>0</v>
      </c>
      <c r="EZ207" s="159">
        <v>0</v>
      </c>
      <c r="FA207" s="159">
        <v>0</v>
      </c>
      <c r="FB207" s="159">
        <v>0</v>
      </c>
      <c r="FC207" s="159">
        <v>0</v>
      </c>
      <c r="FD207" s="159">
        <v>0</v>
      </c>
      <c r="FE207" s="159">
        <v>0</v>
      </c>
      <c r="FF207" s="159">
        <v>0</v>
      </c>
      <c r="FG207" s="159">
        <v>0</v>
      </c>
      <c r="FH207" s="159">
        <v>0</v>
      </c>
      <c r="FI207" s="159">
        <v>0</v>
      </c>
      <c r="FJ207" s="159">
        <v>0</v>
      </c>
      <c r="FK207" s="159">
        <v>0</v>
      </c>
      <c r="FL207" s="159">
        <v>0</v>
      </c>
      <c r="FM207" s="159">
        <v>0</v>
      </c>
      <c r="FN207" s="159">
        <v>0</v>
      </c>
      <c r="FO207" s="159">
        <v>0</v>
      </c>
      <c r="FP207" s="159">
        <v>0</v>
      </c>
      <c r="FQ207" s="159">
        <v>0</v>
      </c>
      <c r="FR207" s="159">
        <v>0</v>
      </c>
      <c r="FS207" s="159">
        <v>0</v>
      </c>
      <c r="FT207" s="159">
        <v>0</v>
      </c>
      <c r="FU207" s="159">
        <v>0</v>
      </c>
      <c r="FV207" s="159">
        <v>0</v>
      </c>
      <c r="FW207" s="159">
        <v>0</v>
      </c>
      <c r="FX207" s="159">
        <v>0</v>
      </c>
      <c r="FY207" s="159">
        <v>0</v>
      </c>
      <c r="FZ207" s="159">
        <v>0</v>
      </c>
      <c r="GA207" s="159">
        <v>0</v>
      </c>
      <c r="GB207" s="159">
        <v>0</v>
      </c>
      <c r="GC207" s="159">
        <v>0</v>
      </c>
      <c r="GD207" s="159">
        <v>0</v>
      </c>
      <c r="GE207" s="159">
        <v>0</v>
      </c>
      <c r="GF207" s="159">
        <v>0</v>
      </c>
      <c r="GG207" s="159">
        <v>0</v>
      </c>
      <c r="GH207" s="159">
        <v>0</v>
      </c>
      <c r="GI207" s="159">
        <v>0</v>
      </c>
      <c r="GJ207" s="159">
        <v>0</v>
      </c>
      <c r="GK207" s="159">
        <v>0</v>
      </c>
      <c r="GL207" s="159">
        <v>0</v>
      </c>
      <c r="GM207" s="159">
        <v>0</v>
      </c>
      <c r="GN207" s="159">
        <v>0</v>
      </c>
      <c r="GO207" s="159">
        <v>0</v>
      </c>
      <c r="GP207" s="159">
        <v>0</v>
      </c>
      <c r="GQ207" s="159">
        <v>0</v>
      </c>
      <c r="GR207" s="159">
        <v>0</v>
      </c>
      <c r="GS207" s="159">
        <v>0</v>
      </c>
      <c r="GT207" s="159">
        <v>0</v>
      </c>
      <c r="GU207" s="159">
        <v>0</v>
      </c>
      <c r="GV207" s="159">
        <v>0</v>
      </c>
      <c r="GW207" s="159">
        <v>0</v>
      </c>
      <c r="GX207" s="160">
        <v>80000000</v>
      </c>
    </row>
    <row r="208" spans="1:206" ht="28.8">
      <c r="A208" s="156">
        <v>350209000</v>
      </c>
      <c r="B208" s="156" t="s">
        <v>1422</v>
      </c>
      <c r="C208" s="157">
        <v>202</v>
      </c>
      <c r="D208" s="158" t="str">
        <f>_xlfn.XLOOKUP(C208,'[1]Estrategico f'!B:B,'[1]Estrategico f'!U:U,"",0)</f>
        <v>Cursos ofrecidos (sensibilización turística, beneficiando personas del Plan Abrigo)</v>
      </c>
      <c r="E208" s="158" t="str">
        <f>_xlfn.XLOOKUP(C208,'[1]Estrategico f'!B:B,'[1]Estrategico f'!V:V,"",0)</f>
        <v>Sensibilización sobre cultura turística, calidad, comercio justo, turismo responsable, y turismo para todos</v>
      </c>
      <c r="F208" s="159">
        <v>6749600</v>
      </c>
      <c r="G208" s="159">
        <v>0</v>
      </c>
      <c r="H208" s="159">
        <v>0</v>
      </c>
      <c r="I208" s="159">
        <v>0</v>
      </c>
      <c r="J208" s="159">
        <v>0</v>
      </c>
      <c r="K208" s="159">
        <v>0</v>
      </c>
      <c r="L208" s="159">
        <v>0</v>
      </c>
      <c r="M208" s="159">
        <v>0</v>
      </c>
      <c r="N208" s="159">
        <v>6749600</v>
      </c>
      <c r="O208" s="159">
        <v>25000000</v>
      </c>
      <c r="P208" s="159">
        <v>0</v>
      </c>
      <c r="Q208" s="159">
        <v>0</v>
      </c>
      <c r="R208" s="159">
        <v>25000000</v>
      </c>
      <c r="S208" s="159">
        <v>31749600</v>
      </c>
      <c r="T208" s="159">
        <v>6749600</v>
      </c>
      <c r="U208" s="159">
        <v>0</v>
      </c>
      <c r="V208" s="159">
        <v>0</v>
      </c>
      <c r="W208" s="159">
        <v>0</v>
      </c>
      <c r="X208" s="159">
        <v>0</v>
      </c>
      <c r="Y208" s="159">
        <v>0</v>
      </c>
      <c r="Z208" s="159">
        <v>0</v>
      </c>
      <c r="AA208" s="159">
        <v>0</v>
      </c>
      <c r="AB208" s="159">
        <v>6749600</v>
      </c>
      <c r="AC208" s="159">
        <v>25000000</v>
      </c>
      <c r="AD208" s="159">
        <v>0</v>
      </c>
      <c r="AE208" s="159">
        <v>0</v>
      </c>
      <c r="AF208" s="159">
        <v>25000000</v>
      </c>
      <c r="AG208" s="159">
        <v>31749600</v>
      </c>
      <c r="AH208" s="159">
        <v>63499200</v>
      </c>
      <c r="AI208" s="159">
        <v>9850375</v>
      </c>
      <c r="AJ208" s="159">
        <v>0</v>
      </c>
      <c r="AK208" s="159">
        <v>0</v>
      </c>
      <c r="AL208" s="159">
        <v>0</v>
      </c>
      <c r="AM208" s="159">
        <v>0</v>
      </c>
      <c r="AN208" s="159">
        <v>0</v>
      </c>
      <c r="AO208" s="159">
        <v>0</v>
      </c>
      <c r="AP208" s="159">
        <v>0</v>
      </c>
      <c r="AQ208" s="159">
        <v>9850375</v>
      </c>
      <c r="AR208" s="159">
        <v>0</v>
      </c>
      <c r="AS208" s="159">
        <v>0</v>
      </c>
      <c r="AT208" s="159">
        <v>0</v>
      </c>
      <c r="AU208" s="159">
        <v>0</v>
      </c>
      <c r="AV208" s="159">
        <v>9850375</v>
      </c>
      <c r="AW208" s="159">
        <v>9850375</v>
      </c>
      <c r="AX208" s="159">
        <v>0</v>
      </c>
      <c r="AY208" s="159">
        <v>0</v>
      </c>
      <c r="AZ208" s="159">
        <v>0</v>
      </c>
      <c r="BA208" s="159">
        <v>0</v>
      </c>
      <c r="BB208" s="159">
        <v>0</v>
      </c>
      <c r="BC208" s="159">
        <v>0</v>
      </c>
      <c r="BD208" s="159">
        <v>0</v>
      </c>
      <c r="BE208" s="159">
        <v>9850375</v>
      </c>
      <c r="BF208" s="159">
        <v>16666667</v>
      </c>
      <c r="BG208" s="159">
        <v>0</v>
      </c>
      <c r="BH208" s="159">
        <v>0</v>
      </c>
      <c r="BI208" s="159">
        <v>16666667</v>
      </c>
      <c r="BJ208" s="159">
        <v>26517042</v>
      </c>
      <c r="BK208" s="159">
        <v>9850375</v>
      </c>
      <c r="BL208" s="159">
        <v>0</v>
      </c>
      <c r="BM208" s="159">
        <v>0</v>
      </c>
      <c r="BN208" s="159">
        <v>0</v>
      </c>
      <c r="BO208" s="159">
        <v>0</v>
      </c>
      <c r="BP208" s="159">
        <v>0</v>
      </c>
      <c r="BQ208" s="159">
        <v>0</v>
      </c>
      <c r="BR208" s="159">
        <v>0</v>
      </c>
      <c r="BS208" s="159">
        <v>9850375</v>
      </c>
      <c r="BT208" s="159">
        <v>16666666</v>
      </c>
      <c r="BU208" s="159">
        <v>0</v>
      </c>
      <c r="BV208" s="159">
        <v>0</v>
      </c>
      <c r="BW208" s="159">
        <v>16666666</v>
      </c>
      <c r="BX208" s="159">
        <v>26517041</v>
      </c>
      <c r="BY208" s="159">
        <v>9850375</v>
      </c>
      <c r="BZ208" s="159">
        <v>0</v>
      </c>
      <c r="CA208" s="159">
        <v>0</v>
      </c>
      <c r="CB208" s="159">
        <v>0</v>
      </c>
      <c r="CC208" s="159">
        <v>0</v>
      </c>
      <c r="CD208" s="159">
        <v>0</v>
      </c>
      <c r="CE208" s="159">
        <v>0</v>
      </c>
      <c r="CF208" s="159">
        <v>0</v>
      </c>
      <c r="CG208" s="159">
        <v>9850375</v>
      </c>
      <c r="CH208" s="159">
        <v>16666667</v>
      </c>
      <c r="CI208" s="159">
        <v>0</v>
      </c>
      <c r="CJ208" s="159">
        <v>0</v>
      </c>
      <c r="CK208" s="159">
        <v>16666667</v>
      </c>
      <c r="CL208" s="159">
        <v>26517042</v>
      </c>
      <c r="CM208" s="159">
        <v>89401500</v>
      </c>
      <c r="CN208" s="159">
        <v>9083508</v>
      </c>
      <c r="CO208" s="159">
        <v>0</v>
      </c>
      <c r="CP208" s="159">
        <v>0</v>
      </c>
      <c r="CQ208" s="159">
        <v>0</v>
      </c>
      <c r="CR208" s="159">
        <v>0</v>
      </c>
      <c r="CS208" s="159">
        <v>0</v>
      </c>
      <c r="CT208" s="159">
        <v>0</v>
      </c>
      <c r="CU208" s="159">
        <v>0</v>
      </c>
      <c r="CV208" s="159">
        <v>9083508</v>
      </c>
      <c r="CW208" s="159">
        <v>12500000</v>
      </c>
      <c r="CX208" s="159">
        <v>0</v>
      </c>
      <c r="CY208" s="159" t="s">
        <v>931</v>
      </c>
      <c r="CZ208" s="159">
        <v>12500000</v>
      </c>
      <c r="DA208" s="159">
        <v>21583508</v>
      </c>
      <c r="DB208" s="159">
        <v>9083508</v>
      </c>
      <c r="DC208" s="159">
        <v>0</v>
      </c>
      <c r="DD208" s="159">
        <v>0</v>
      </c>
      <c r="DE208" s="159">
        <v>0</v>
      </c>
      <c r="DF208" s="159">
        <v>0</v>
      </c>
      <c r="DG208" s="159">
        <v>0</v>
      </c>
      <c r="DH208" s="159">
        <v>0</v>
      </c>
      <c r="DI208" s="159">
        <v>0</v>
      </c>
      <c r="DJ208" s="159">
        <v>9083508</v>
      </c>
      <c r="DK208" s="159">
        <v>12500000</v>
      </c>
      <c r="DL208" s="159">
        <v>0</v>
      </c>
      <c r="DM208" s="159">
        <v>0</v>
      </c>
      <c r="DN208" s="159">
        <v>12500000</v>
      </c>
      <c r="DO208" s="159">
        <v>21583508</v>
      </c>
      <c r="DP208" s="159">
        <v>9083508</v>
      </c>
      <c r="DQ208" s="159">
        <v>0</v>
      </c>
      <c r="DR208" s="159">
        <v>0</v>
      </c>
      <c r="DS208" s="159">
        <v>0</v>
      </c>
      <c r="DT208" s="159">
        <v>0</v>
      </c>
      <c r="DU208" s="159">
        <v>0</v>
      </c>
      <c r="DV208" s="159">
        <v>0</v>
      </c>
      <c r="DW208" s="159">
        <v>0</v>
      </c>
      <c r="DX208" s="159">
        <v>9083508</v>
      </c>
      <c r="DY208" s="159">
        <v>12500000</v>
      </c>
      <c r="DZ208" s="159">
        <v>0</v>
      </c>
      <c r="EA208" s="159">
        <v>0</v>
      </c>
      <c r="EB208" s="159">
        <v>12500000</v>
      </c>
      <c r="EC208" s="159">
        <v>21583508</v>
      </c>
      <c r="ED208" s="159">
        <v>9083508</v>
      </c>
      <c r="EE208" s="159">
        <v>0</v>
      </c>
      <c r="EF208" s="159">
        <v>0</v>
      </c>
      <c r="EG208" s="159">
        <v>0</v>
      </c>
      <c r="EH208" s="159">
        <v>0</v>
      </c>
      <c r="EI208" s="159">
        <v>0</v>
      </c>
      <c r="EJ208" s="159">
        <v>0</v>
      </c>
      <c r="EK208" s="159">
        <v>0</v>
      </c>
      <c r="EL208" s="159">
        <v>9083508</v>
      </c>
      <c r="EM208" s="159">
        <v>12500000</v>
      </c>
      <c r="EN208" s="159">
        <v>0</v>
      </c>
      <c r="EO208" s="159">
        <v>0</v>
      </c>
      <c r="EP208" s="159">
        <v>12500000</v>
      </c>
      <c r="EQ208" s="159">
        <v>21583508</v>
      </c>
      <c r="ER208" s="159">
        <v>86334032</v>
      </c>
      <c r="ES208" s="159">
        <v>9491858</v>
      </c>
      <c r="ET208" s="159">
        <v>0</v>
      </c>
      <c r="EU208" s="159">
        <v>0</v>
      </c>
      <c r="EV208" s="159">
        <v>0</v>
      </c>
      <c r="EW208" s="159">
        <v>0</v>
      </c>
      <c r="EX208" s="159">
        <v>0</v>
      </c>
      <c r="EY208" s="159">
        <v>0</v>
      </c>
      <c r="EZ208" s="159">
        <v>0</v>
      </c>
      <c r="FA208" s="159">
        <v>9491858</v>
      </c>
      <c r="FB208" s="159">
        <v>0</v>
      </c>
      <c r="FC208" s="159">
        <v>0</v>
      </c>
      <c r="FD208" s="159">
        <v>0</v>
      </c>
      <c r="FE208" s="159">
        <v>0</v>
      </c>
      <c r="FF208" s="159">
        <v>9491858</v>
      </c>
      <c r="FG208" s="159">
        <v>9491858</v>
      </c>
      <c r="FH208" s="159">
        <v>0</v>
      </c>
      <c r="FI208" s="159">
        <v>0</v>
      </c>
      <c r="FJ208" s="159">
        <v>0</v>
      </c>
      <c r="FK208" s="159">
        <v>0</v>
      </c>
      <c r="FL208" s="159">
        <v>0</v>
      </c>
      <c r="FM208" s="159">
        <v>0</v>
      </c>
      <c r="FN208" s="159">
        <v>0</v>
      </c>
      <c r="FO208" s="159">
        <v>9491858</v>
      </c>
      <c r="FP208" s="159">
        <v>0</v>
      </c>
      <c r="FQ208" s="159">
        <v>0</v>
      </c>
      <c r="FR208" s="159">
        <v>0</v>
      </c>
      <c r="FS208" s="159">
        <v>0</v>
      </c>
      <c r="FT208" s="159">
        <v>9491858</v>
      </c>
      <c r="FU208" s="159">
        <v>9491858</v>
      </c>
      <c r="FV208" s="159">
        <v>0</v>
      </c>
      <c r="FW208" s="159">
        <v>0</v>
      </c>
      <c r="FX208" s="159">
        <v>0</v>
      </c>
      <c r="FY208" s="159">
        <v>0</v>
      </c>
      <c r="FZ208" s="159">
        <v>0</v>
      </c>
      <c r="GA208" s="159">
        <v>0</v>
      </c>
      <c r="GB208" s="159">
        <v>0</v>
      </c>
      <c r="GC208" s="159">
        <v>9491858</v>
      </c>
      <c r="GD208" s="159">
        <v>0</v>
      </c>
      <c r="GE208" s="159">
        <v>0</v>
      </c>
      <c r="GF208" s="159">
        <v>0</v>
      </c>
      <c r="GG208" s="159">
        <v>0</v>
      </c>
      <c r="GH208" s="159">
        <v>9491858</v>
      </c>
      <c r="GI208" s="159">
        <v>9491861</v>
      </c>
      <c r="GJ208" s="159">
        <v>0</v>
      </c>
      <c r="GK208" s="159">
        <v>0</v>
      </c>
      <c r="GL208" s="159">
        <v>0</v>
      </c>
      <c r="GM208" s="159">
        <v>0</v>
      </c>
      <c r="GN208" s="159">
        <v>0</v>
      </c>
      <c r="GO208" s="159">
        <v>0</v>
      </c>
      <c r="GP208" s="159">
        <v>0</v>
      </c>
      <c r="GQ208" s="159">
        <v>9491861</v>
      </c>
      <c r="GR208" s="159">
        <v>0</v>
      </c>
      <c r="GS208" s="159">
        <v>0</v>
      </c>
      <c r="GT208" s="159">
        <v>0</v>
      </c>
      <c r="GU208" s="159">
        <v>0</v>
      </c>
      <c r="GV208" s="159">
        <v>9491861</v>
      </c>
      <c r="GW208" s="159">
        <v>37967435</v>
      </c>
      <c r="GX208" s="160">
        <v>277202167</v>
      </c>
    </row>
    <row r="209" spans="1:206" ht="43.2">
      <c r="A209" s="156">
        <v>350200900</v>
      </c>
      <c r="B209" s="156" t="s">
        <v>1422</v>
      </c>
      <c r="C209" s="157">
        <v>203</v>
      </c>
      <c r="D209" s="158" t="str">
        <f>_xlfn.XLOOKUP(C209,'[1]Estrategico f'!B:B,'[1]Estrategico f'!U:U,"",0)</f>
        <v>Unidades productivas  beneficiadas en la implementación de estrategias para incrementar su productividad</v>
      </c>
      <c r="E209" s="158" t="str">
        <f>_xlfn.XLOOKUP(C209,'[1]Estrategico f'!B:B,'[1]Estrategico f'!V:V,"",0)</f>
        <v>Fomentar el desarrollo del turismo responsable y la sostenibilidad turística en la cadena del valor del sector.</v>
      </c>
      <c r="F209" s="159">
        <v>46623200</v>
      </c>
      <c r="G209" s="159">
        <v>0</v>
      </c>
      <c r="H209" s="159">
        <v>0</v>
      </c>
      <c r="I209" s="159">
        <v>0</v>
      </c>
      <c r="J209" s="159">
        <v>0</v>
      </c>
      <c r="K209" s="159">
        <v>0</v>
      </c>
      <c r="L209" s="159">
        <v>0</v>
      </c>
      <c r="M209" s="159">
        <v>0</v>
      </c>
      <c r="N209" s="159">
        <v>46623200</v>
      </c>
      <c r="O209" s="159">
        <v>12500000</v>
      </c>
      <c r="P209" s="159">
        <v>0</v>
      </c>
      <c r="Q209" s="159">
        <v>0</v>
      </c>
      <c r="R209" s="159">
        <v>12500000</v>
      </c>
      <c r="S209" s="159">
        <v>59123200</v>
      </c>
      <c r="T209" s="159">
        <v>46623200</v>
      </c>
      <c r="U209" s="159">
        <v>0</v>
      </c>
      <c r="V209" s="159">
        <v>0</v>
      </c>
      <c r="W209" s="159">
        <v>0</v>
      </c>
      <c r="X209" s="159">
        <v>0</v>
      </c>
      <c r="Y209" s="159">
        <v>0</v>
      </c>
      <c r="Z209" s="159">
        <v>0</v>
      </c>
      <c r="AA209" s="159">
        <v>0</v>
      </c>
      <c r="AB209" s="159">
        <v>46623200</v>
      </c>
      <c r="AC209" s="159">
        <v>12500000</v>
      </c>
      <c r="AD209" s="159">
        <v>0</v>
      </c>
      <c r="AE209" s="159">
        <v>0</v>
      </c>
      <c r="AF209" s="159">
        <v>12500000</v>
      </c>
      <c r="AG209" s="159">
        <v>59123200</v>
      </c>
      <c r="AH209" s="159">
        <v>118246400</v>
      </c>
      <c r="AI209" s="159">
        <v>24142760</v>
      </c>
      <c r="AJ209" s="159">
        <v>0</v>
      </c>
      <c r="AK209" s="159">
        <v>0</v>
      </c>
      <c r="AL209" s="159">
        <v>0</v>
      </c>
      <c r="AM209" s="159">
        <v>0</v>
      </c>
      <c r="AN209" s="159">
        <v>0</v>
      </c>
      <c r="AO209" s="159">
        <v>0</v>
      </c>
      <c r="AP209" s="159">
        <v>0</v>
      </c>
      <c r="AQ209" s="159">
        <v>24142760</v>
      </c>
      <c r="AR209" s="159">
        <v>0</v>
      </c>
      <c r="AS209" s="159">
        <v>0</v>
      </c>
      <c r="AT209" s="159">
        <v>0</v>
      </c>
      <c r="AU209" s="159">
        <v>0</v>
      </c>
      <c r="AV209" s="159">
        <v>24142760</v>
      </c>
      <c r="AW209" s="159">
        <v>24142760</v>
      </c>
      <c r="AX209" s="159">
        <v>0</v>
      </c>
      <c r="AY209" s="159">
        <v>0</v>
      </c>
      <c r="AZ209" s="159">
        <v>0</v>
      </c>
      <c r="BA209" s="159">
        <v>0</v>
      </c>
      <c r="BB209" s="159">
        <v>0</v>
      </c>
      <c r="BC209" s="159">
        <v>0</v>
      </c>
      <c r="BD209" s="159">
        <v>0</v>
      </c>
      <c r="BE209" s="159">
        <v>24142760</v>
      </c>
      <c r="BF209" s="159">
        <v>11666666</v>
      </c>
      <c r="BG209" s="159">
        <v>0</v>
      </c>
      <c r="BH209" s="159">
        <v>0</v>
      </c>
      <c r="BI209" s="159">
        <v>11666666</v>
      </c>
      <c r="BJ209" s="159">
        <v>35809426</v>
      </c>
      <c r="BK209" s="159">
        <v>24142760</v>
      </c>
      <c r="BL209" s="159">
        <v>0</v>
      </c>
      <c r="BM209" s="159">
        <v>0</v>
      </c>
      <c r="BN209" s="159">
        <v>0</v>
      </c>
      <c r="BO209" s="159">
        <v>0</v>
      </c>
      <c r="BP209" s="159">
        <v>0</v>
      </c>
      <c r="BQ209" s="159">
        <v>0</v>
      </c>
      <c r="BR209" s="159">
        <v>0</v>
      </c>
      <c r="BS209" s="159">
        <v>24142760</v>
      </c>
      <c r="BT209" s="159">
        <v>11666667</v>
      </c>
      <c r="BU209" s="159">
        <v>0</v>
      </c>
      <c r="BV209" s="159">
        <v>0</v>
      </c>
      <c r="BW209" s="159">
        <v>11666667</v>
      </c>
      <c r="BX209" s="159">
        <v>35809427</v>
      </c>
      <c r="BY209" s="159">
        <v>24142760</v>
      </c>
      <c r="BZ209" s="159">
        <v>0</v>
      </c>
      <c r="CA209" s="159">
        <v>0</v>
      </c>
      <c r="CB209" s="159">
        <v>0</v>
      </c>
      <c r="CC209" s="159">
        <v>0</v>
      </c>
      <c r="CD209" s="159">
        <v>0</v>
      </c>
      <c r="CE209" s="159">
        <v>0</v>
      </c>
      <c r="CF209" s="159">
        <v>0</v>
      </c>
      <c r="CG209" s="159">
        <v>24142760</v>
      </c>
      <c r="CH209" s="159">
        <v>11666667</v>
      </c>
      <c r="CI209" s="159">
        <v>0</v>
      </c>
      <c r="CJ209" s="159">
        <v>0</v>
      </c>
      <c r="CK209" s="159">
        <v>11666667</v>
      </c>
      <c r="CL209" s="159">
        <v>35809427</v>
      </c>
      <c r="CM209" s="159">
        <v>131571040</v>
      </c>
      <c r="CN209" s="159">
        <v>25057036</v>
      </c>
      <c r="CO209" s="159">
        <v>0</v>
      </c>
      <c r="CP209" s="159">
        <v>0</v>
      </c>
      <c r="CQ209" s="159">
        <v>0</v>
      </c>
      <c r="CR209" s="159">
        <v>0</v>
      </c>
      <c r="CS209" s="159">
        <v>0</v>
      </c>
      <c r="CT209" s="159">
        <v>0</v>
      </c>
      <c r="CU209" s="159">
        <v>0</v>
      </c>
      <c r="CV209" s="159">
        <v>25057036</v>
      </c>
      <c r="CW209" s="159">
        <v>8750000</v>
      </c>
      <c r="CX209" s="159">
        <v>0</v>
      </c>
      <c r="CY209" s="159" t="s">
        <v>931</v>
      </c>
      <c r="CZ209" s="159">
        <v>8750000</v>
      </c>
      <c r="DA209" s="159">
        <v>33807036</v>
      </c>
      <c r="DB209" s="159">
        <v>25057036</v>
      </c>
      <c r="DC209" s="159">
        <v>0</v>
      </c>
      <c r="DD209" s="159">
        <v>0</v>
      </c>
      <c r="DE209" s="159">
        <v>0</v>
      </c>
      <c r="DF209" s="159">
        <v>0</v>
      </c>
      <c r="DG209" s="159">
        <v>0</v>
      </c>
      <c r="DH209" s="159">
        <v>0</v>
      </c>
      <c r="DI209" s="159">
        <v>0</v>
      </c>
      <c r="DJ209" s="159">
        <v>25057036</v>
      </c>
      <c r="DK209" s="159">
        <v>8750000</v>
      </c>
      <c r="DL209" s="159">
        <v>0</v>
      </c>
      <c r="DM209" s="159">
        <v>0</v>
      </c>
      <c r="DN209" s="159">
        <v>8750000</v>
      </c>
      <c r="DO209" s="159">
        <v>33807036</v>
      </c>
      <c r="DP209" s="159">
        <v>25057036</v>
      </c>
      <c r="DQ209" s="159">
        <v>0</v>
      </c>
      <c r="DR209" s="159">
        <v>0</v>
      </c>
      <c r="DS209" s="159">
        <v>0</v>
      </c>
      <c r="DT209" s="159">
        <v>0</v>
      </c>
      <c r="DU209" s="159">
        <v>0</v>
      </c>
      <c r="DV209" s="159">
        <v>0</v>
      </c>
      <c r="DW209" s="159">
        <v>0</v>
      </c>
      <c r="DX209" s="159">
        <v>25057036</v>
      </c>
      <c r="DY209" s="159">
        <v>8750000</v>
      </c>
      <c r="DZ209" s="159">
        <v>0</v>
      </c>
      <c r="EA209" s="159">
        <v>0</v>
      </c>
      <c r="EB209" s="159">
        <v>8750000</v>
      </c>
      <c r="EC209" s="159">
        <v>33807036</v>
      </c>
      <c r="ED209" s="159">
        <v>25057036</v>
      </c>
      <c r="EE209" s="159">
        <v>0</v>
      </c>
      <c r="EF209" s="159">
        <v>0</v>
      </c>
      <c r="EG209" s="159">
        <v>0</v>
      </c>
      <c r="EH209" s="159">
        <v>0</v>
      </c>
      <c r="EI209" s="159">
        <v>0</v>
      </c>
      <c r="EJ209" s="159">
        <v>0</v>
      </c>
      <c r="EK209" s="159">
        <v>0</v>
      </c>
      <c r="EL209" s="159">
        <v>25057036</v>
      </c>
      <c r="EM209" s="159">
        <v>8750000</v>
      </c>
      <c r="EN209" s="159">
        <v>0</v>
      </c>
      <c r="EO209" s="159">
        <v>0</v>
      </c>
      <c r="EP209" s="159">
        <v>8750000</v>
      </c>
      <c r="EQ209" s="159">
        <v>33807036</v>
      </c>
      <c r="ER209" s="159">
        <v>135228144</v>
      </c>
      <c r="ES209" s="159">
        <v>0</v>
      </c>
      <c r="ET209" s="159">
        <v>0</v>
      </c>
      <c r="EU209" s="159">
        <v>0</v>
      </c>
      <c r="EV209" s="159">
        <v>0</v>
      </c>
      <c r="EW209" s="159">
        <v>0</v>
      </c>
      <c r="EX209" s="159">
        <v>0</v>
      </c>
      <c r="EY209" s="159">
        <v>0</v>
      </c>
      <c r="EZ209" s="159">
        <v>0</v>
      </c>
      <c r="FA209" s="159">
        <v>0</v>
      </c>
      <c r="FB209" s="159">
        <v>0</v>
      </c>
      <c r="FC209" s="159">
        <v>0</v>
      </c>
      <c r="FD209" s="159">
        <v>0</v>
      </c>
      <c r="FE209" s="159">
        <v>0</v>
      </c>
      <c r="FF209" s="159">
        <v>0</v>
      </c>
      <c r="FG209" s="159">
        <v>32125479</v>
      </c>
      <c r="FH209" s="159">
        <v>0</v>
      </c>
      <c r="FI209" s="159">
        <v>0</v>
      </c>
      <c r="FJ209" s="159">
        <v>0</v>
      </c>
      <c r="FK209" s="159">
        <v>0</v>
      </c>
      <c r="FL209" s="159">
        <v>0</v>
      </c>
      <c r="FM209" s="159">
        <v>0</v>
      </c>
      <c r="FN209" s="159">
        <v>0</v>
      </c>
      <c r="FO209" s="159">
        <v>32125479</v>
      </c>
      <c r="FP209" s="159">
        <v>12500000</v>
      </c>
      <c r="FQ209" s="159">
        <v>0</v>
      </c>
      <c r="FR209" s="159">
        <v>0</v>
      </c>
      <c r="FS209" s="159">
        <v>12500000</v>
      </c>
      <c r="FT209" s="159">
        <v>44625479</v>
      </c>
      <c r="FU209" s="159">
        <v>32125480</v>
      </c>
      <c r="FV209" s="159">
        <v>0</v>
      </c>
      <c r="FW209" s="159">
        <v>0</v>
      </c>
      <c r="FX209" s="159">
        <v>0</v>
      </c>
      <c r="FY209" s="159">
        <v>0</v>
      </c>
      <c r="FZ209" s="159">
        <v>0</v>
      </c>
      <c r="GA209" s="159">
        <v>0</v>
      </c>
      <c r="GB209" s="159">
        <v>0</v>
      </c>
      <c r="GC209" s="159">
        <v>32125480</v>
      </c>
      <c r="GD209" s="159">
        <v>12500000</v>
      </c>
      <c r="GE209" s="159">
        <v>0</v>
      </c>
      <c r="GF209" s="159">
        <v>0</v>
      </c>
      <c r="GG209" s="159">
        <v>12500000</v>
      </c>
      <c r="GH209" s="159">
        <v>44625480</v>
      </c>
      <c r="GI209" s="159">
        <v>0</v>
      </c>
      <c r="GJ209" s="159">
        <v>0</v>
      </c>
      <c r="GK209" s="159">
        <v>0</v>
      </c>
      <c r="GL209" s="159">
        <v>0</v>
      </c>
      <c r="GM209" s="159">
        <v>0</v>
      </c>
      <c r="GN209" s="159">
        <v>0</v>
      </c>
      <c r="GO209" s="159">
        <v>0</v>
      </c>
      <c r="GP209" s="159">
        <v>0</v>
      </c>
      <c r="GQ209" s="159">
        <v>0</v>
      </c>
      <c r="GR209" s="159">
        <v>0</v>
      </c>
      <c r="GS209" s="159">
        <v>0</v>
      </c>
      <c r="GT209" s="159">
        <v>0</v>
      </c>
      <c r="GU209" s="159">
        <v>0</v>
      </c>
      <c r="GV209" s="159">
        <v>0</v>
      </c>
      <c r="GW209" s="159">
        <v>89250959</v>
      </c>
      <c r="GX209" s="160">
        <v>474296543</v>
      </c>
    </row>
    <row r="210" spans="1:206">
      <c r="A210" s="156">
        <v>350209800</v>
      </c>
      <c r="B210" s="156" t="s">
        <v>1422</v>
      </c>
      <c r="C210" s="157">
        <v>204</v>
      </c>
      <c r="D210" s="158" t="str">
        <f>_xlfn.XLOOKUP(C210,'[1]Estrategico f'!B:B,'[1]Estrategico f'!U:U,"",0)</f>
        <v>Senderos mejorados</v>
      </c>
      <c r="E210" s="158" t="str">
        <f>_xlfn.XLOOKUP(C210,'[1]Estrategico f'!B:B,'[1]Estrategico f'!V:V,"",0)</f>
        <v>Caracterización de senderos ecoturísticos</v>
      </c>
      <c r="F210" s="159">
        <v>8311600</v>
      </c>
      <c r="G210" s="159">
        <v>0</v>
      </c>
      <c r="H210" s="159">
        <v>0</v>
      </c>
      <c r="I210" s="159">
        <v>0</v>
      </c>
      <c r="J210" s="159">
        <v>0</v>
      </c>
      <c r="K210" s="159">
        <v>0</v>
      </c>
      <c r="L210" s="159">
        <v>0</v>
      </c>
      <c r="M210" s="159">
        <v>0</v>
      </c>
      <c r="N210" s="159">
        <v>8311600</v>
      </c>
      <c r="O210" s="159">
        <v>17500000</v>
      </c>
      <c r="P210" s="159">
        <v>0</v>
      </c>
      <c r="Q210" s="159">
        <v>0</v>
      </c>
      <c r="R210" s="159">
        <v>17500000</v>
      </c>
      <c r="S210" s="159">
        <v>25811600</v>
      </c>
      <c r="T210" s="159">
        <v>8311600</v>
      </c>
      <c r="U210" s="159">
        <v>0</v>
      </c>
      <c r="V210" s="159">
        <v>0</v>
      </c>
      <c r="W210" s="159">
        <v>0</v>
      </c>
      <c r="X210" s="159">
        <v>0</v>
      </c>
      <c r="Y210" s="159">
        <v>0</v>
      </c>
      <c r="Z210" s="159">
        <v>0</v>
      </c>
      <c r="AA210" s="159">
        <v>0</v>
      </c>
      <c r="AB210" s="159">
        <v>8311600</v>
      </c>
      <c r="AC210" s="159">
        <v>17500000</v>
      </c>
      <c r="AD210" s="159">
        <v>0</v>
      </c>
      <c r="AE210" s="159">
        <v>0</v>
      </c>
      <c r="AF210" s="159">
        <v>17500000</v>
      </c>
      <c r="AG210" s="159">
        <v>25811600</v>
      </c>
      <c r="AH210" s="159">
        <v>51623200</v>
      </c>
      <c r="AI210" s="159">
        <v>4571375</v>
      </c>
      <c r="AJ210" s="159">
        <v>0</v>
      </c>
      <c r="AK210" s="159">
        <v>0</v>
      </c>
      <c r="AL210" s="159">
        <v>0</v>
      </c>
      <c r="AM210" s="159">
        <v>0</v>
      </c>
      <c r="AN210" s="159">
        <v>0</v>
      </c>
      <c r="AO210" s="159">
        <v>0</v>
      </c>
      <c r="AP210" s="159">
        <v>0</v>
      </c>
      <c r="AQ210" s="159">
        <v>4571375</v>
      </c>
      <c r="AR210" s="159">
        <v>0</v>
      </c>
      <c r="AS210" s="159">
        <v>0</v>
      </c>
      <c r="AT210" s="159">
        <v>0</v>
      </c>
      <c r="AU210" s="159">
        <v>0</v>
      </c>
      <c r="AV210" s="159">
        <v>4571375</v>
      </c>
      <c r="AW210" s="159">
        <v>4571375</v>
      </c>
      <c r="AX210" s="159">
        <v>0</v>
      </c>
      <c r="AY210" s="159">
        <v>0</v>
      </c>
      <c r="AZ210" s="159">
        <v>0</v>
      </c>
      <c r="BA210" s="159">
        <v>0</v>
      </c>
      <c r="BB210" s="159">
        <v>0</v>
      </c>
      <c r="BC210" s="159">
        <v>0</v>
      </c>
      <c r="BD210" s="159">
        <v>0</v>
      </c>
      <c r="BE210" s="159">
        <v>4571375</v>
      </c>
      <c r="BF210" s="159">
        <v>11666666</v>
      </c>
      <c r="BG210" s="159">
        <v>0</v>
      </c>
      <c r="BH210" s="159">
        <v>0</v>
      </c>
      <c r="BI210" s="159">
        <v>11666666</v>
      </c>
      <c r="BJ210" s="159">
        <v>16238041</v>
      </c>
      <c r="BK210" s="159">
        <v>4571375</v>
      </c>
      <c r="BL210" s="159">
        <v>0</v>
      </c>
      <c r="BM210" s="159">
        <v>0</v>
      </c>
      <c r="BN210" s="159">
        <v>0</v>
      </c>
      <c r="BO210" s="159">
        <v>0</v>
      </c>
      <c r="BP210" s="159">
        <v>0</v>
      </c>
      <c r="BQ210" s="159">
        <v>0</v>
      </c>
      <c r="BR210" s="159">
        <v>0</v>
      </c>
      <c r="BS210" s="159">
        <v>4571375</v>
      </c>
      <c r="BT210" s="159">
        <v>11666667</v>
      </c>
      <c r="BU210" s="159">
        <v>0</v>
      </c>
      <c r="BV210" s="159">
        <v>0</v>
      </c>
      <c r="BW210" s="159">
        <v>11666667</v>
      </c>
      <c r="BX210" s="159">
        <v>16238042</v>
      </c>
      <c r="BY210" s="159">
        <v>4571375</v>
      </c>
      <c r="BZ210" s="159">
        <v>0</v>
      </c>
      <c r="CA210" s="159">
        <v>0</v>
      </c>
      <c r="CB210" s="159">
        <v>0</v>
      </c>
      <c r="CC210" s="159">
        <v>0</v>
      </c>
      <c r="CD210" s="159">
        <v>0</v>
      </c>
      <c r="CE210" s="159">
        <v>0</v>
      </c>
      <c r="CF210" s="159">
        <v>0</v>
      </c>
      <c r="CG210" s="159">
        <v>4571375</v>
      </c>
      <c r="CH210" s="159">
        <v>11666667</v>
      </c>
      <c r="CI210" s="159">
        <v>0</v>
      </c>
      <c r="CJ210" s="159">
        <v>0</v>
      </c>
      <c r="CK210" s="159">
        <v>11666667</v>
      </c>
      <c r="CL210" s="159">
        <v>16238042</v>
      </c>
      <c r="CM210" s="159">
        <v>53285500</v>
      </c>
      <c r="CN210" s="159">
        <v>5028518</v>
      </c>
      <c r="CO210" s="159">
        <v>0</v>
      </c>
      <c r="CP210" s="159">
        <v>0</v>
      </c>
      <c r="CQ210" s="159">
        <v>0</v>
      </c>
      <c r="CR210" s="159">
        <v>0</v>
      </c>
      <c r="CS210" s="159">
        <v>0</v>
      </c>
      <c r="CT210" s="159">
        <v>0</v>
      </c>
      <c r="CU210" s="159">
        <v>0</v>
      </c>
      <c r="CV210" s="159">
        <v>5028518</v>
      </c>
      <c r="CW210" s="159">
        <v>8750000</v>
      </c>
      <c r="CX210" s="159">
        <v>0</v>
      </c>
      <c r="CY210" s="159" t="s">
        <v>931</v>
      </c>
      <c r="CZ210" s="159">
        <v>8750000</v>
      </c>
      <c r="DA210" s="159">
        <v>13778518</v>
      </c>
      <c r="DB210" s="159">
        <v>5028518</v>
      </c>
      <c r="DC210" s="159">
        <v>0</v>
      </c>
      <c r="DD210" s="159">
        <v>0</v>
      </c>
      <c r="DE210" s="159">
        <v>0</v>
      </c>
      <c r="DF210" s="159">
        <v>0</v>
      </c>
      <c r="DG210" s="159">
        <v>0</v>
      </c>
      <c r="DH210" s="159">
        <v>0</v>
      </c>
      <c r="DI210" s="159">
        <v>0</v>
      </c>
      <c r="DJ210" s="159">
        <v>5028518</v>
      </c>
      <c r="DK210" s="159">
        <v>8750000</v>
      </c>
      <c r="DL210" s="159">
        <v>0</v>
      </c>
      <c r="DM210" s="159">
        <v>0</v>
      </c>
      <c r="DN210" s="159">
        <v>8750000</v>
      </c>
      <c r="DO210" s="159">
        <v>13778518</v>
      </c>
      <c r="DP210" s="159">
        <v>5028518</v>
      </c>
      <c r="DQ210" s="159">
        <v>0</v>
      </c>
      <c r="DR210" s="159">
        <v>0</v>
      </c>
      <c r="DS210" s="159">
        <v>0</v>
      </c>
      <c r="DT210" s="159">
        <v>0</v>
      </c>
      <c r="DU210" s="159">
        <v>0</v>
      </c>
      <c r="DV210" s="159">
        <v>0</v>
      </c>
      <c r="DW210" s="159">
        <v>0</v>
      </c>
      <c r="DX210" s="159">
        <v>5028518</v>
      </c>
      <c r="DY210" s="159">
        <v>8750000</v>
      </c>
      <c r="DZ210" s="159">
        <v>0</v>
      </c>
      <c r="EA210" s="159">
        <v>0</v>
      </c>
      <c r="EB210" s="159">
        <v>8750000</v>
      </c>
      <c r="EC210" s="159">
        <v>13778518</v>
      </c>
      <c r="ED210" s="159">
        <v>5028518</v>
      </c>
      <c r="EE210" s="159">
        <v>0</v>
      </c>
      <c r="EF210" s="159">
        <v>0</v>
      </c>
      <c r="EG210" s="159">
        <v>0</v>
      </c>
      <c r="EH210" s="159">
        <v>0</v>
      </c>
      <c r="EI210" s="159">
        <v>0</v>
      </c>
      <c r="EJ210" s="159">
        <v>0</v>
      </c>
      <c r="EK210" s="159">
        <v>0</v>
      </c>
      <c r="EL210" s="159">
        <v>5028518</v>
      </c>
      <c r="EM210" s="159">
        <v>8750000</v>
      </c>
      <c r="EN210" s="159">
        <v>0</v>
      </c>
      <c r="EO210" s="159">
        <v>0</v>
      </c>
      <c r="EP210" s="159">
        <v>8750000</v>
      </c>
      <c r="EQ210" s="159">
        <v>13778518</v>
      </c>
      <c r="ER210" s="159">
        <v>55114072</v>
      </c>
      <c r="ES210" s="159">
        <v>5531368</v>
      </c>
      <c r="ET210" s="159">
        <v>0</v>
      </c>
      <c r="EU210" s="159">
        <v>0</v>
      </c>
      <c r="EV210" s="159">
        <v>0</v>
      </c>
      <c r="EW210" s="159">
        <v>0</v>
      </c>
      <c r="EX210" s="159">
        <v>0</v>
      </c>
      <c r="EY210" s="159">
        <v>0</v>
      </c>
      <c r="EZ210" s="159">
        <v>0</v>
      </c>
      <c r="FA210" s="159">
        <v>5531368</v>
      </c>
      <c r="FB210" s="159">
        <v>8750000</v>
      </c>
      <c r="FC210" s="159">
        <v>0</v>
      </c>
      <c r="FD210" s="159">
        <v>0</v>
      </c>
      <c r="FE210" s="159">
        <v>8750000</v>
      </c>
      <c r="FF210" s="159">
        <v>14281368</v>
      </c>
      <c r="FG210" s="159">
        <v>5531368</v>
      </c>
      <c r="FH210" s="159">
        <v>0</v>
      </c>
      <c r="FI210" s="159">
        <v>0</v>
      </c>
      <c r="FJ210" s="159">
        <v>0</v>
      </c>
      <c r="FK210" s="159">
        <v>0</v>
      </c>
      <c r="FL210" s="159">
        <v>0</v>
      </c>
      <c r="FM210" s="159">
        <v>0</v>
      </c>
      <c r="FN210" s="159">
        <v>0</v>
      </c>
      <c r="FO210" s="159">
        <v>5531368</v>
      </c>
      <c r="FP210" s="159">
        <v>8750000</v>
      </c>
      <c r="FQ210" s="159">
        <v>0</v>
      </c>
      <c r="FR210" s="159">
        <v>0</v>
      </c>
      <c r="FS210" s="159">
        <v>8750000</v>
      </c>
      <c r="FT210" s="159">
        <v>14281368</v>
      </c>
      <c r="FU210" s="159">
        <v>5531368</v>
      </c>
      <c r="FV210" s="159">
        <v>0</v>
      </c>
      <c r="FW210" s="159">
        <v>0</v>
      </c>
      <c r="FX210" s="159">
        <v>0</v>
      </c>
      <c r="FY210" s="159">
        <v>0</v>
      </c>
      <c r="FZ210" s="159">
        <v>0</v>
      </c>
      <c r="GA210" s="159">
        <v>0</v>
      </c>
      <c r="GB210" s="159">
        <v>0</v>
      </c>
      <c r="GC210" s="159">
        <v>5531368</v>
      </c>
      <c r="GD210" s="159">
        <v>8750000</v>
      </c>
      <c r="GE210" s="159">
        <v>0</v>
      </c>
      <c r="GF210" s="159">
        <v>0</v>
      </c>
      <c r="GG210" s="159">
        <v>8750000</v>
      </c>
      <c r="GH210" s="159">
        <v>14281368</v>
      </c>
      <c r="GI210" s="159">
        <v>5531370</v>
      </c>
      <c r="GJ210" s="159">
        <v>0</v>
      </c>
      <c r="GK210" s="159">
        <v>0</v>
      </c>
      <c r="GL210" s="159">
        <v>0</v>
      </c>
      <c r="GM210" s="159">
        <v>0</v>
      </c>
      <c r="GN210" s="159">
        <v>0</v>
      </c>
      <c r="GO210" s="159">
        <v>0</v>
      </c>
      <c r="GP210" s="159">
        <v>0</v>
      </c>
      <c r="GQ210" s="159">
        <v>5531370</v>
      </c>
      <c r="GR210" s="159">
        <v>8750000</v>
      </c>
      <c r="GS210" s="159">
        <v>0</v>
      </c>
      <c r="GT210" s="159">
        <v>0</v>
      </c>
      <c r="GU210" s="159">
        <v>8750000</v>
      </c>
      <c r="GV210" s="159">
        <v>14281370</v>
      </c>
      <c r="GW210" s="159">
        <v>57125474</v>
      </c>
      <c r="GX210" s="160">
        <v>217148246</v>
      </c>
    </row>
    <row r="211" spans="1:206" ht="28.8">
      <c r="A211" s="156">
        <v>350204700</v>
      </c>
      <c r="B211" s="156" t="s">
        <v>1422</v>
      </c>
      <c r="C211" s="157">
        <v>205</v>
      </c>
      <c r="D211" s="158" t="str">
        <f>_xlfn.XLOOKUP(C211,'[1]Estrategico f'!B:B,'[1]Estrategico f'!U:U,"",0)</f>
        <v>Documentos de planeación Elaborados(Planes de acción consejos de Turismo)</v>
      </c>
      <c r="E211" s="158" t="str">
        <f>_xlfn.XLOOKUP(C211,'[1]Estrategico f'!B:B,'[1]Estrategico f'!V:V,"",0)</f>
        <v xml:space="preserve">Elaboración de planes de acción para los Consejos de Turismo </v>
      </c>
      <c r="F211" s="159">
        <v>32715600</v>
      </c>
      <c r="G211" s="159">
        <v>0</v>
      </c>
      <c r="H211" s="159">
        <v>0</v>
      </c>
      <c r="I211" s="159">
        <v>0</v>
      </c>
      <c r="J211" s="159">
        <v>0</v>
      </c>
      <c r="K211" s="159">
        <v>0</v>
      </c>
      <c r="L211" s="159">
        <v>0</v>
      </c>
      <c r="M211" s="159">
        <v>0</v>
      </c>
      <c r="N211" s="159">
        <v>32715600</v>
      </c>
      <c r="O211" s="159">
        <v>0</v>
      </c>
      <c r="P211" s="159">
        <v>0</v>
      </c>
      <c r="Q211" s="159">
        <v>0</v>
      </c>
      <c r="R211" s="159">
        <v>0</v>
      </c>
      <c r="S211" s="159">
        <v>32715600</v>
      </c>
      <c r="T211" s="159">
        <v>32715600</v>
      </c>
      <c r="U211" s="159">
        <v>0</v>
      </c>
      <c r="V211" s="159">
        <v>0</v>
      </c>
      <c r="W211" s="159">
        <v>0</v>
      </c>
      <c r="X211" s="159">
        <v>0</v>
      </c>
      <c r="Y211" s="159">
        <v>0</v>
      </c>
      <c r="Z211" s="159">
        <v>0</v>
      </c>
      <c r="AA211" s="159">
        <v>0</v>
      </c>
      <c r="AB211" s="159">
        <v>32715600</v>
      </c>
      <c r="AC211" s="159">
        <v>0</v>
      </c>
      <c r="AD211" s="159">
        <v>0</v>
      </c>
      <c r="AE211" s="159">
        <v>0</v>
      </c>
      <c r="AF211" s="159">
        <v>0</v>
      </c>
      <c r="AG211" s="159">
        <v>32715600</v>
      </c>
      <c r="AH211" s="159">
        <v>65431200</v>
      </c>
      <c r="AI211" s="159">
        <v>17982800</v>
      </c>
      <c r="AJ211" s="159">
        <v>0</v>
      </c>
      <c r="AK211" s="159">
        <v>0</v>
      </c>
      <c r="AL211" s="159">
        <v>0</v>
      </c>
      <c r="AM211" s="159">
        <v>0</v>
      </c>
      <c r="AN211" s="159">
        <v>0</v>
      </c>
      <c r="AO211" s="159">
        <v>0</v>
      </c>
      <c r="AP211" s="159">
        <v>0</v>
      </c>
      <c r="AQ211" s="159">
        <v>17982800</v>
      </c>
      <c r="AR211" s="159">
        <v>0</v>
      </c>
      <c r="AS211" s="159">
        <v>0</v>
      </c>
      <c r="AT211" s="159">
        <v>0</v>
      </c>
      <c r="AU211" s="159">
        <v>0</v>
      </c>
      <c r="AV211" s="159">
        <v>17982800</v>
      </c>
      <c r="AW211" s="159">
        <v>17982800</v>
      </c>
      <c r="AX211" s="159">
        <v>0</v>
      </c>
      <c r="AY211" s="159">
        <v>0</v>
      </c>
      <c r="AZ211" s="159">
        <v>0</v>
      </c>
      <c r="BA211" s="159">
        <v>0</v>
      </c>
      <c r="BB211" s="159">
        <v>0</v>
      </c>
      <c r="BC211" s="159">
        <v>0</v>
      </c>
      <c r="BD211" s="159">
        <v>0</v>
      </c>
      <c r="BE211" s="159">
        <v>17982800</v>
      </c>
      <c r="BF211" s="159">
        <v>0</v>
      </c>
      <c r="BG211" s="159">
        <v>0</v>
      </c>
      <c r="BH211" s="159">
        <v>0</v>
      </c>
      <c r="BI211" s="159">
        <v>0</v>
      </c>
      <c r="BJ211" s="159">
        <v>17982800</v>
      </c>
      <c r="BK211" s="159">
        <v>17982800</v>
      </c>
      <c r="BL211" s="159">
        <v>0</v>
      </c>
      <c r="BM211" s="159">
        <v>0</v>
      </c>
      <c r="BN211" s="159">
        <v>0</v>
      </c>
      <c r="BO211" s="159">
        <v>0</v>
      </c>
      <c r="BP211" s="159">
        <v>0</v>
      </c>
      <c r="BQ211" s="159">
        <v>0</v>
      </c>
      <c r="BR211" s="159">
        <v>0</v>
      </c>
      <c r="BS211" s="159">
        <v>17982800</v>
      </c>
      <c r="BT211" s="159">
        <v>0</v>
      </c>
      <c r="BU211" s="159">
        <v>0</v>
      </c>
      <c r="BV211" s="159">
        <v>0</v>
      </c>
      <c r="BW211" s="159">
        <v>0</v>
      </c>
      <c r="BX211" s="159">
        <v>17982800</v>
      </c>
      <c r="BY211" s="159">
        <v>17982800</v>
      </c>
      <c r="BZ211" s="159">
        <v>0</v>
      </c>
      <c r="CA211" s="159">
        <v>0</v>
      </c>
      <c r="CB211" s="159">
        <v>0</v>
      </c>
      <c r="CC211" s="159">
        <v>0</v>
      </c>
      <c r="CD211" s="159">
        <v>0</v>
      </c>
      <c r="CE211" s="159">
        <v>0</v>
      </c>
      <c r="CF211" s="159">
        <v>0</v>
      </c>
      <c r="CG211" s="159">
        <v>17982800</v>
      </c>
      <c r="CH211" s="159">
        <v>0</v>
      </c>
      <c r="CI211" s="159">
        <v>0</v>
      </c>
      <c r="CJ211" s="159">
        <v>0</v>
      </c>
      <c r="CK211" s="159">
        <v>0</v>
      </c>
      <c r="CL211" s="159">
        <v>17982800</v>
      </c>
      <c r="CM211" s="159">
        <v>71931200</v>
      </c>
      <c r="CN211" s="159">
        <v>19792938</v>
      </c>
      <c r="CO211" s="159">
        <v>0</v>
      </c>
      <c r="CP211" s="159">
        <v>0</v>
      </c>
      <c r="CQ211" s="159">
        <v>0</v>
      </c>
      <c r="CR211" s="159">
        <v>0</v>
      </c>
      <c r="CS211" s="159">
        <v>0</v>
      </c>
      <c r="CT211" s="159">
        <v>0</v>
      </c>
      <c r="CU211" s="159">
        <v>0</v>
      </c>
      <c r="CV211" s="159">
        <v>19792938</v>
      </c>
      <c r="CW211" s="159">
        <v>0</v>
      </c>
      <c r="CX211" s="159">
        <v>0</v>
      </c>
      <c r="CY211" s="159" t="s">
        <v>931</v>
      </c>
      <c r="CZ211" s="159">
        <v>0</v>
      </c>
      <c r="DA211" s="159">
        <v>19792938</v>
      </c>
      <c r="DB211" s="159">
        <v>19792938</v>
      </c>
      <c r="DC211" s="159">
        <v>0</v>
      </c>
      <c r="DD211" s="159">
        <v>0</v>
      </c>
      <c r="DE211" s="159">
        <v>0</v>
      </c>
      <c r="DF211" s="159">
        <v>0</v>
      </c>
      <c r="DG211" s="159">
        <v>0</v>
      </c>
      <c r="DH211" s="159">
        <v>0</v>
      </c>
      <c r="DI211" s="159">
        <v>0</v>
      </c>
      <c r="DJ211" s="159">
        <v>19792938</v>
      </c>
      <c r="DK211" s="159">
        <v>0</v>
      </c>
      <c r="DL211" s="159">
        <v>0</v>
      </c>
      <c r="DM211" s="159">
        <v>0</v>
      </c>
      <c r="DN211" s="159">
        <v>0</v>
      </c>
      <c r="DO211" s="159">
        <v>19792938</v>
      </c>
      <c r="DP211" s="159">
        <v>19792938</v>
      </c>
      <c r="DQ211" s="159">
        <v>0</v>
      </c>
      <c r="DR211" s="159">
        <v>0</v>
      </c>
      <c r="DS211" s="159">
        <v>0</v>
      </c>
      <c r="DT211" s="159">
        <v>0</v>
      </c>
      <c r="DU211" s="159">
        <v>0</v>
      </c>
      <c r="DV211" s="159">
        <v>0</v>
      </c>
      <c r="DW211" s="159">
        <v>0</v>
      </c>
      <c r="DX211" s="159">
        <v>19792938</v>
      </c>
      <c r="DY211" s="159">
        <v>0</v>
      </c>
      <c r="DZ211" s="159">
        <v>0</v>
      </c>
      <c r="EA211" s="159">
        <v>0</v>
      </c>
      <c r="EB211" s="159">
        <v>0</v>
      </c>
      <c r="EC211" s="159">
        <v>19792938</v>
      </c>
      <c r="ED211" s="159">
        <v>19792938</v>
      </c>
      <c r="EE211" s="159">
        <v>0</v>
      </c>
      <c r="EF211" s="159">
        <v>0</v>
      </c>
      <c r="EG211" s="159">
        <v>0</v>
      </c>
      <c r="EH211" s="159">
        <v>0</v>
      </c>
      <c r="EI211" s="159">
        <v>0</v>
      </c>
      <c r="EJ211" s="159">
        <v>0</v>
      </c>
      <c r="EK211" s="159">
        <v>0</v>
      </c>
      <c r="EL211" s="159">
        <v>19792938</v>
      </c>
      <c r="EM211" s="159">
        <v>0</v>
      </c>
      <c r="EN211" s="159">
        <v>0</v>
      </c>
      <c r="EO211" s="159">
        <v>0</v>
      </c>
      <c r="EP211" s="159">
        <v>0</v>
      </c>
      <c r="EQ211" s="159">
        <v>19792938</v>
      </c>
      <c r="ER211" s="159">
        <v>79171752</v>
      </c>
      <c r="ES211" s="159">
        <v>21772231</v>
      </c>
      <c r="ET211" s="159">
        <v>0</v>
      </c>
      <c r="EU211" s="159">
        <v>0</v>
      </c>
      <c r="EV211" s="159">
        <v>0</v>
      </c>
      <c r="EW211" s="159">
        <v>0</v>
      </c>
      <c r="EX211" s="159">
        <v>0</v>
      </c>
      <c r="EY211" s="159">
        <v>0</v>
      </c>
      <c r="EZ211" s="159">
        <v>0</v>
      </c>
      <c r="FA211" s="159">
        <v>21772231</v>
      </c>
      <c r="FB211" s="159">
        <v>0</v>
      </c>
      <c r="FC211" s="159">
        <v>0</v>
      </c>
      <c r="FD211" s="159">
        <v>0</v>
      </c>
      <c r="FE211" s="159">
        <v>0</v>
      </c>
      <c r="FF211" s="159">
        <v>21772231</v>
      </c>
      <c r="FG211" s="159">
        <v>21772231</v>
      </c>
      <c r="FH211" s="159">
        <v>0</v>
      </c>
      <c r="FI211" s="159">
        <v>0</v>
      </c>
      <c r="FJ211" s="159">
        <v>0</v>
      </c>
      <c r="FK211" s="159">
        <v>0</v>
      </c>
      <c r="FL211" s="159">
        <v>0</v>
      </c>
      <c r="FM211" s="159">
        <v>0</v>
      </c>
      <c r="FN211" s="159">
        <v>0</v>
      </c>
      <c r="FO211" s="159">
        <v>21772231</v>
      </c>
      <c r="FP211" s="159">
        <v>0</v>
      </c>
      <c r="FQ211" s="159">
        <v>0</v>
      </c>
      <c r="FR211" s="159">
        <v>0</v>
      </c>
      <c r="FS211" s="159">
        <v>0</v>
      </c>
      <c r="FT211" s="159">
        <v>21772231</v>
      </c>
      <c r="FU211" s="159">
        <v>21772231</v>
      </c>
      <c r="FV211" s="159">
        <v>0</v>
      </c>
      <c r="FW211" s="159">
        <v>0</v>
      </c>
      <c r="FX211" s="159">
        <v>0</v>
      </c>
      <c r="FY211" s="159">
        <v>0</v>
      </c>
      <c r="FZ211" s="159">
        <v>0</v>
      </c>
      <c r="GA211" s="159">
        <v>0</v>
      </c>
      <c r="GB211" s="159">
        <v>0</v>
      </c>
      <c r="GC211" s="159">
        <v>21772231</v>
      </c>
      <c r="GD211" s="159">
        <v>0</v>
      </c>
      <c r="GE211" s="159">
        <v>0</v>
      </c>
      <c r="GF211" s="159">
        <v>0</v>
      </c>
      <c r="GG211" s="159">
        <v>0</v>
      </c>
      <c r="GH211" s="159">
        <v>21772231</v>
      </c>
      <c r="GI211" s="159">
        <v>21772234</v>
      </c>
      <c r="GJ211" s="159">
        <v>0</v>
      </c>
      <c r="GK211" s="159">
        <v>0</v>
      </c>
      <c r="GL211" s="159">
        <v>0</v>
      </c>
      <c r="GM211" s="159">
        <v>0</v>
      </c>
      <c r="GN211" s="159">
        <v>0</v>
      </c>
      <c r="GO211" s="159">
        <v>0</v>
      </c>
      <c r="GP211" s="159">
        <v>0</v>
      </c>
      <c r="GQ211" s="159">
        <v>21772234</v>
      </c>
      <c r="GR211" s="159">
        <v>0</v>
      </c>
      <c r="GS211" s="159">
        <v>0</v>
      </c>
      <c r="GT211" s="159">
        <v>0</v>
      </c>
      <c r="GU211" s="159">
        <v>0</v>
      </c>
      <c r="GV211" s="159">
        <v>21772234</v>
      </c>
      <c r="GW211" s="159">
        <v>87088927</v>
      </c>
      <c r="GX211" s="160">
        <v>303623079</v>
      </c>
    </row>
    <row r="212" spans="1:206" ht="28.8">
      <c r="A212" s="156">
        <v>350211600</v>
      </c>
      <c r="B212" s="156" t="s">
        <v>1422</v>
      </c>
      <c r="C212" s="157">
        <v>206</v>
      </c>
      <c r="D212" s="158" t="str">
        <f>_xlfn.XLOOKUP(C212,'[1]Estrategico f'!B:B,'[1]Estrategico f'!U:U,"",0)</f>
        <v>Asistencias  Técnicas realizadas</v>
      </c>
      <c r="E212" s="158" t="str">
        <f>_xlfn.XLOOKUP(C212,'[1]Estrategico f'!B:B,'[1]Estrategico f'!V:V,"",0)</f>
        <v>Acompañamiento en la creación de Consejos Municipales de Turismo</v>
      </c>
      <c r="F212" s="159">
        <v>32715600</v>
      </c>
      <c r="G212" s="159">
        <v>0</v>
      </c>
      <c r="H212" s="159">
        <v>0</v>
      </c>
      <c r="I212" s="159">
        <v>0</v>
      </c>
      <c r="J212" s="159">
        <v>0</v>
      </c>
      <c r="K212" s="159">
        <v>0</v>
      </c>
      <c r="L212" s="159">
        <v>0</v>
      </c>
      <c r="M212" s="159">
        <v>0</v>
      </c>
      <c r="N212" s="159">
        <v>32715600</v>
      </c>
      <c r="O212" s="159">
        <v>25000000</v>
      </c>
      <c r="P212" s="159">
        <v>0</v>
      </c>
      <c r="Q212" s="159">
        <v>0</v>
      </c>
      <c r="R212" s="159">
        <v>25000000</v>
      </c>
      <c r="S212" s="159">
        <v>57715600</v>
      </c>
      <c r="T212" s="159">
        <v>32715600</v>
      </c>
      <c r="U212" s="159">
        <v>0</v>
      </c>
      <c r="V212" s="159">
        <v>0</v>
      </c>
      <c r="W212" s="159">
        <v>0</v>
      </c>
      <c r="X212" s="159">
        <v>0</v>
      </c>
      <c r="Y212" s="159">
        <v>0</v>
      </c>
      <c r="Z212" s="159">
        <v>0</v>
      </c>
      <c r="AA212" s="159">
        <v>0</v>
      </c>
      <c r="AB212" s="159">
        <v>32715600</v>
      </c>
      <c r="AC212" s="159">
        <v>25000000</v>
      </c>
      <c r="AD212" s="159">
        <v>0</v>
      </c>
      <c r="AE212" s="159">
        <v>0</v>
      </c>
      <c r="AF212" s="159">
        <v>25000000</v>
      </c>
      <c r="AG212" s="159">
        <v>57715600</v>
      </c>
      <c r="AH212" s="159">
        <v>115431200</v>
      </c>
      <c r="AI212" s="159">
        <v>0</v>
      </c>
      <c r="AJ212" s="159">
        <v>0</v>
      </c>
      <c r="AK212" s="159">
        <v>0</v>
      </c>
      <c r="AL212" s="159">
        <v>0</v>
      </c>
      <c r="AM212" s="159">
        <v>0</v>
      </c>
      <c r="AN212" s="159">
        <v>0</v>
      </c>
      <c r="AO212" s="159">
        <v>0</v>
      </c>
      <c r="AP212" s="159">
        <v>0</v>
      </c>
      <c r="AQ212" s="159">
        <v>0</v>
      </c>
      <c r="AR212" s="159">
        <v>0</v>
      </c>
      <c r="AS212" s="159">
        <v>0</v>
      </c>
      <c r="AT212" s="159">
        <v>0</v>
      </c>
      <c r="AU212" s="159">
        <v>0</v>
      </c>
      <c r="AV212" s="159">
        <v>0</v>
      </c>
      <c r="AW212" s="159">
        <v>35965600</v>
      </c>
      <c r="AX212" s="159">
        <v>0</v>
      </c>
      <c r="AY212" s="159">
        <v>0</v>
      </c>
      <c r="AZ212" s="159">
        <v>0</v>
      </c>
      <c r="BA212" s="159">
        <v>0</v>
      </c>
      <c r="BB212" s="159">
        <v>0</v>
      </c>
      <c r="BC212" s="159">
        <v>0</v>
      </c>
      <c r="BD212" s="159">
        <v>0</v>
      </c>
      <c r="BE212" s="159">
        <v>35965600</v>
      </c>
      <c r="BF212" s="159">
        <v>25000000</v>
      </c>
      <c r="BG212" s="159">
        <v>0</v>
      </c>
      <c r="BH212" s="159">
        <v>0</v>
      </c>
      <c r="BI212" s="159">
        <v>25000000</v>
      </c>
      <c r="BJ212" s="159">
        <v>60965600</v>
      </c>
      <c r="BK212" s="159">
        <v>35965600</v>
      </c>
      <c r="BL212" s="159">
        <v>0</v>
      </c>
      <c r="BM212" s="159">
        <v>0</v>
      </c>
      <c r="BN212" s="159">
        <v>0</v>
      </c>
      <c r="BO212" s="159">
        <v>0</v>
      </c>
      <c r="BP212" s="159">
        <v>0</v>
      </c>
      <c r="BQ212" s="159">
        <v>0</v>
      </c>
      <c r="BR212" s="159">
        <v>0</v>
      </c>
      <c r="BS212" s="159">
        <v>35965600</v>
      </c>
      <c r="BT212" s="159">
        <v>25000000</v>
      </c>
      <c r="BU212" s="159">
        <v>0</v>
      </c>
      <c r="BV212" s="159">
        <v>0</v>
      </c>
      <c r="BW212" s="159">
        <v>25000000</v>
      </c>
      <c r="BX212" s="159">
        <v>60965600</v>
      </c>
      <c r="BY212" s="159">
        <v>0</v>
      </c>
      <c r="BZ212" s="159">
        <v>0</v>
      </c>
      <c r="CA212" s="159">
        <v>0</v>
      </c>
      <c r="CB212" s="159">
        <v>0</v>
      </c>
      <c r="CC212" s="159">
        <v>0</v>
      </c>
      <c r="CD212" s="159">
        <v>0</v>
      </c>
      <c r="CE212" s="159">
        <v>0</v>
      </c>
      <c r="CF212" s="159">
        <v>0</v>
      </c>
      <c r="CG212" s="159">
        <v>0</v>
      </c>
      <c r="CH212" s="159">
        <v>0</v>
      </c>
      <c r="CI212" s="159">
        <v>0</v>
      </c>
      <c r="CJ212" s="159">
        <v>0</v>
      </c>
      <c r="CK212" s="159">
        <v>0</v>
      </c>
      <c r="CL212" s="159">
        <v>0</v>
      </c>
      <c r="CM212" s="159">
        <v>121931200</v>
      </c>
      <c r="CN212" s="159">
        <v>0</v>
      </c>
      <c r="CO212" s="159">
        <v>0</v>
      </c>
      <c r="CP212" s="159">
        <v>0</v>
      </c>
      <c r="CQ212" s="159">
        <v>0</v>
      </c>
      <c r="CR212" s="159">
        <v>0</v>
      </c>
      <c r="CS212" s="159">
        <v>0</v>
      </c>
      <c r="CT212" s="159">
        <v>0</v>
      </c>
      <c r="CU212" s="159">
        <v>0</v>
      </c>
      <c r="CV212" s="159">
        <v>0</v>
      </c>
      <c r="CW212" s="159">
        <v>0</v>
      </c>
      <c r="CX212" s="159">
        <v>0</v>
      </c>
      <c r="CY212" s="159" t="s">
        <v>931</v>
      </c>
      <c r="CZ212" s="159">
        <v>0</v>
      </c>
      <c r="DA212" s="159">
        <v>0</v>
      </c>
      <c r="DB212" s="159">
        <v>26390584</v>
      </c>
      <c r="DC212" s="159">
        <v>0</v>
      </c>
      <c r="DD212" s="159">
        <v>0</v>
      </c>
      <c r="DE212" s="159">
        <v>0</v>
      </c>
      <c r="DF212" s="159">
        <v>0</v>
      </c>
      <c r="DG212" s="159">
        <v>0</v>
      </c>
      <c r="DH212" s="159">
        <v>0</v>
      </c>
      <c r="DI212" s="159">
        <v>0</v>
      </c>
      <c r="DJ212" s="159">
        <v>26390584</v>
      </c>
      <c r="DK212" s="159">
        <v>16666667</v>
      </c>
      <c r="DL212" s="159">
        <v>0</v>
      </c>
      <c r="DM212" s="159">
        <v>0</v>
      </c>
      <c r="DN212" s="159">
        <v>16666667</v>
      </c>
      <c r="DO212" s="159">
        <v>43057251</v>
      </c>
      <c r="DP212" s="159">
        <v>26390584</v>
      </c>
      <c r="DQ212" s="159">
        <v>0</v>
      </c>
      <c r="DR212" s="159">
        <v>0</v>
      </c>
      <c r="DS212" s="159">
        <v>0</v>
      </c>
      <c r="DT212" s="159">
        <v>0</v>
      </c>
      <c r="DU212" s="159">
        <v>0</v>
      </c>
      <c r="DV212" s="159">
        <v>0</v>
      </c>
      <c r="DW212" s="159">
        <v>0</v>
      </c>
      <c r="DX212" s="159">
        <v>26390584</v>
      </c>
      <c r="DY212" s="159">
        <v>16666666</v>
      </c>
      <c r="DZ212" s="159">
        <v>0</v>
      </c>
      <c r="EA212" s="159">
        <v>0</v>
      </c>
      <c r="EB212" s="159">
        <v>16666666</v>
      </c>
      <c r="EC212" s="159">
        <v>43057250</v>
      </c>
      <c r="ED212" s="159">
        <v>26390584</v>
      </c>
      <c r="EE212" s="159">
        <v>0</v>
      </c>
      <c r="EF212" s="159">
        <v>0</v>
      </c>
      <c r="EG212" s="159">
        <v>0</v>
      </c>
      <c r="EH212" s="159">
        <v>0</v>
      </c>
      <c r="EI212" s="159">
        <v>0</v>
      </c>
      <c r="EJ212" s="159">
        <v>0</v>
      </c>
      <c r="EK212" s="159">
        <v>0</v>
      </c>
      <c r="EL212" s="159">
        <v>26390584</v>
      </c>
      <c r="EM212" s="159">
        <v>16666667</v>
      </c>
      <c r="EN212" s="159">
        <v>0</v>
      </c>
      <c r="EO212" s="159">
        <v>0</v>
      </c>
      <c r="EP212" s="159">
        <v>16666667</v>
      </c>
      <c r="EQ212" s="159">
        <v>43057251</v>
      </c>
      <c r="ER212" s="159">
        <v>129171752</v>
      </c>
      <c r="ES212" s="159">
        <v>87088927</v>
      </c>
      <c r="ET212" s="159">
        <v>0</v>
      </c>
      <c r="EU212" s="159">
        <v>0</v>
      </c>
      <c r="EV212" s="159">
        <v>0</v>
      </c>
      <c r="EW212" s="159">
        <v>0</v>
      </c>
      <c r="EX212" s="159">
        <v>0</v>
      </c>
      <c r="EY212" s="159">
        <v>0</v>
      </c>
      <c r="EZ212" s="159">
        <v>0</v>
      </c>
      <c r="FA212" s="159">
        <v>87088927</v>
      </c>
      <c r="FB212" s="159">
        <v>50000000</v>
      </c>
      <c r="FC212" s="159">
        <v>0</v>
      </c>
      <c r="FD212" s="159">
        <v>0</v>
      </c>
      <c r="FE212" s="159">
        <v>50000000</v>
      </c>
      <c r="FF212" s="159">
        <v>137088927</v>
      </c>
      <c r="FG212" s="159">
        <v>0</v>
      </c>
      <c r="FH212" s="159">
        <v>0</v>
      </c>
      <c r="FI212" s="159">
        <v>0</v>
      </c>
      <c r="FJ212" s="159">
        <v>0</v>
      </c>
      <c r="FK212" s="159">
        <v>0</v>
      </c>
      <c r="FL212" s="159">
        <v>0</v>
      </c>
      <c r="FM212" s="159">
        <v>0</v>
      </c>
      <c r="FN212" s="159">
        <v>0</v>
      </c>
      <c r="FO212" s="159">
        <v>0</v>
      </c>
      <c r="FP212" s="159">
        <v>0</v>
      </c>
      <c r="FQ212" s="159">
        <v>0</v>
      </c>
      <c r="FR212" s="159">
        <v>0</v>
      </c>
      <c r="FS212" s="159">
        <v>0</v>
      </c>
      <c r="FT212" s="159">
        <v>0</v>
      </c>
      <c r="FU212" s="159">
        <v>0</v>
      </c>
      <c r="FV212" s="159">
        <v>0</v>
      </c>
      <c r="FW212" s="159">
        <v>0</v>
      </c>
      <c r="FX212" s="159">
        <v>0</v>
      </c>
      <c r="FY212" s="159">
        <v>0</v>
      </c>
      <c r="FZ212" s="159">
        <v>0</v>
      </c>
      <c r="GA212" s="159">
        <v>0</v>
      </c>
      <c r="GB212" s="159">
        <v>0</v>
      </c>
      <c r="GC212" s="159">
        <v>0</v>
      </c>
      <c r="GD212" s="159">
        <v>0</v>
      </c>
      <c r="GE212" s="159">
        <v>0</v>
      </c>
      <c r="GF212" s="159">
        <v>0</v>
      </c>
      <c r="GG212" s="159">
        <v>0</v>
      </c>
      <c r="GH212" s="159">
        <v>0</v>
      </c>
      <c r="GI212" s="159">
        <v>0</v>
      </c>
      <c r="GJ212" s="159">
        <v>0</v>
      </c>
      <c r="GK212" s="159">
        <v>0</v>
      </c>
      <c r="GL212" s="159">
        <v>0</v>
      </c>
      <c r="GM212" s="159">
        <v>0</v>
      </c>
      <c r="GN212" s="159">
        <v>0</v>
      </c>
      <c r="GO212" s="159">
        <v>0</v>
      </c>
      <c r="GP212" s="159">
        <v>0</v>
      </c>
      <c r="GQ212" s="159">
        <v>0</v>
      </c>
      <c r="GR212" s="159">
        <v>0</v>
      </c>
      <c r="GS212" s="159">
        <v>0</v>
      </c>
      <c r="GT212" s="159">
        <v>0</v>
      </c>
      <c r="GU212" s="159">
        <v>0</v>
      </c>
      <c r="GV212" s="159">
        <v>0</v>
      </c>
      <c r="GW212" s="159">
        <v>137088927</v>
      </c>
      <c r="GX212" s="160">
        <v>503623079</v>
      </c>
    </row>
    <row r="213" spans="1:206" ht="28.8">
      <c r="A213" s="156">
        <v>240100800</v>
      </c>
      <c r="B213" s="156" t="s">
        <v>3734</v>
      </c>
      <c r="C213" s="157">
        <v>207</v>
      </c>
      <c r="D213" s="158" t="str">
        <f>_xlfn.XLOOKUP(C213,'[1]Estrategico f'!B:B,'[1]Estrategico f'!U:U,"",0)</f>
        <v>Vías primarias mejorada</v>
      </c>
      <c r="E213" s="158" t="str">
        <f>_xlfn.XLOOKUP(C213,'[1]Estrategico f'!B:B,'[1]Estrategico f'!V:V,"",0)</f>
        <v>Vías primarias mejoradas</v>
      </c>
      <c r="F213" s="159">
        <v>0</v>
      </c>
      <c r="G213" s="159">
        <v>0</v>
      </c>
      <c r="H213" s="159">
        <v>0</v>
      </c>
      <c r="I213" s="159">
        <v>0</v>
      </c>
      <c r="J213" s="159">
        <v>0</v>
      </c>
      <c r="K213" s="159">
        <v>0</v>
      </c>
      <c r="L213" s="159">
        <v>0</v>
      </c>
      <c r="M213" s="159">
        <v>0</v>
      </c>
      <c r="N213" s="159">
        <v>0</v>
      </c>
      <c r="O213" s="159">
        <v>0</v>
      </c>
      <c r="P213" s="159">
        <v>0</v>
      </c>
      <c r="Q213" s="159">
        <v>0</v>
      </c>
      <c r="R213" s="159">
        <v>0</v>
      </c>
      <c r="S213" s="159">
        <v>0</v>
      </c>
      <c r="T213" s="159">
        <v>0</v>
      </c>
      <c r="U213" s="159">
        <v>0</v>
      </c>
      <c r="V213" s="159">
        <v>0</v>
      </c>
      <c r="W213" s="159">
        <v>0</v>
      </c>
      <c r="X213" s="159">
        <v>0</v>
      </c>
      <c r="Y213" s="159">
        <v>0</v>
      </c>
      <c r="Z213" s="159">
        <v>900000000</v>
      </c>
      <c r="AA213" s="159">
        <v>21000000000</v>
      </c>
      <c r="AB213" s="159">
        <v>21900000000</v>
      </c>
      <c r="AC213" s="159">
        <v>0</v>
      </c>
      <c r="AD213" s="159">
        <v>0</v>
      </c>
      <c r="AE213" s="159">
        <v>0</v>
      </c>
      <c r="AF213" s="159">
        <v>0</v>
      </c>
      <c r="AG213" s="159">
        <v>21900000000</v>
      </c>
      <c r="AH213" s="159">
        <v>21900000000</v>
      </c>
      <c r="AI213" s="159">
        <v>0</v>
      </c>
      <c r="AJ213" s="159">
        <v>0</v>
      </c>
      <c r="AK213" s="159">
        <v>0</v>
      </c>
      <c r="AL213" s="159">
        <v>0</v>
      </c>
      <c r="AM213" s="159">
        <v>0</v>
      </c>
      <c r="AN213" s="159">
        <v>0</v>
      </c>
      <c r="AO213" s="159">
        <v>0</v>
      </c>
      <c r="AP213" s="159">
        <v>11712500000</v>
      </c>
      <c r="AQ213" s="159">
        <v>11712500000</v>
      </c>
      <c r="AR213" s="159">
        <v>0</v>
      </c>
      <c r="AS213" s="159">
        <v>0</v>
      </c>
      <c r="AT213" s="159">
        <v>0</v>
      </c>
      <c r="AU213" s="159">
        <v>0</v>
      </c>
      <c r="AV213" s="159">
        <v>11712500000</v>
      </c>
      <c r="AW213" s="159">
        <v>0</v>
      </c>
      <c r="AX213" s="159">
        <v>0</v>
      </c>
      <c r="AY213" s="159">
        <v>0</v>
      </c>
      <c r="AZ213" s="159">
        <v>0</v>
      </c>
      <c r="BA213" s="159">
        <v>0</v>
      </c>
      <c r="BB213" s="159">
        <v>0</v>
      </c>
      <c r="BC213" s="159">
        <v>0</v>
      </c>
      <c r="BD213" s="159">
        <v>11712500000</v>
      </c>
      <c r="BE213" s="159">
        <v>11712500000</v>
      </c>
      <c r="BF213" s="159">
        <v>0</v>
      </c>
      <c r="BG213" s="159">
        <v>0</v>
      </c>
      <c r="BH213" s="159">
        <v>0</v>
      </c>
      <c r="BI213" s="159">
        <v>0</v>
      </c>
      <c r="BJ213" s="159">
        <v>11712500000</v>
      </c>
      <c r="BK213" s="159">
        <v>0</v>
      </c>
      <c r="BL213" s="159">
        <v>0</v>
      </c>
      <c r="BM213" s="159">
        <v>0</v>
      </c>
      <c r="BN213" s="159">
        <v>0</v>
      </c>
      <c r="BO213" s="159">
        <v>0</v>
      </c>
      <c r="BP213" s="159">
        <v>0</v>
      </c>
      <c r="BQ213" s="159">
        <v>0</v>
      </c>
      <c r="BR213" s="159">
        <v>23425000000</v>
      </c>
      <c r="BS213" s="159">
        <v>23425000000</v>
      </c>
      <c r="BT213" s="159">
        <v>0</v>
      </c>
      <c r="BU213" s="159">
        <v>0</v>
      </c>
      <c r="BV213" s="159">
        <v>0</v>
      </c>
      <c r="BW213" s="159">
        <v>0</v>
      </c>
      <c r="BX213" s="159">
        <v>23425000000</v>
      </c>
      <c r="BY213" s="159">
        <v>0</v>
      </c>
      <c r="BZ213" s="159">
        <v>0</v>
      </c>
      <c r="CA213" s="159">
        <v>0</v>
      </c>
      <c r="CB213" s="159">
        <v>0</v>
      </c>
      <c r="CC213" s="159">
        <v>0</v>
      </c>
      <c r="CD213" s="159">
        <v>0</v>
      </c>
      <c r="CE213" s="159">
        <v>0</v>
      </c>
      <c r="CF213" s="159">
        <v>26650000000</v>
      </c>
      <c r="CG213" s="159">
        <v>26650000000</v>
      </c>
      <c r="CH213" s="159">
        <v>0</v>
      </c>
      <c r="CI213" s="159">
        <v>0</v>
      </c>
      <c r="CJ213" s="159">
        <v>0</v>
      </c>
      <c r="CK213" s="159">
        <v>0</v>
      </c>
      <c r="CL213" s="159">
        <v>26650000000</v>
      </c>
      <c r="CM213" s="159">
        <v>73500000000</v>
      </c>
      <c r="CN213" s="159">
        <v>0</v>
      </c>
      <c r="CO213" s="159">
        <v>0</v>
      </c>
      <c r="CP213" s="159">
        <v>0</v>
      </c>
      <c r="CQ213" s="159">
        <v>0</v>
      </c>
      <c r="CR213" s="159">
        <v>0</v>
      </c>
      <c r="CS213" s="159">
        <v>0</v>
      </c>
      <c r="CT213" s="159">
        <v>0</v>
      </c>
      <c r="CU213" s="159">
        <v>9370000000</v>
      </c>
      <c r="CV213" s="159">
        <v>9370000000</v>
      </c>
      <c r="CW213" s="159">
        <v>0</v>
      </c>
      <c r="CX213" s="159">
        <v>0</v>
      </c>
      <c r="CY213" s="159" t="s">
        <v>931</v>
      </c>
      <c r="CZ213" s="159">
        <v>0</v>
      </c>
      <c r="DA213" s="159">
        <v>9370000000</v>
      </c>
      <c r="DB213" s="159">
        <v>0</v>
      </c>
      <c r="DC213" s="159">
        <v>0</v>
      </c>
      <c r="DD213" s="159">
        <v>0</v>
      </c>
      <c r="DE213" s="159">
        <v>0</v>
      </c>
      <c r="DF213" s="159">
        <v>0</v>
      </c>
      <c r="DG213" s="159">
        <v>0</v>
      </c>
      <c r="DH213" s="159">
        <v>0</v>
      </c>
      <c r="DI213" s="159">
        <v>9370000000</v>
      </c>
      <c r="DJ213" s="159">
        <v>9370000000</v>
      </c>
      <c r="DK213" s="159">
        <v>0</v>
      </c>
      <c r="DL213" s="159">
        <v>0</v>
      </c>
      <c r="DM213" s="159">
        <v>0</v>
      </c>
      <c r="DN213" s="159">
        <v>0</v>
      </c>
      <c r="DO213" s="159">
        <v>9370000000</v>
      </c>
      <c r="DP213" s="159">
        <v>0</v>
      </c>
      <c r="DQ213" s="159">
        <v>0</v>
      </c>
      <c r="DR213" s="159">
        <v>0</v>
      </c>
      <c r="DS213" s="159">
        <v>0</v>
      </c>
      <c r="DT213" s="159">
        <v>0</v>
      </c>
      <c r="DU213" s="159">
        <v>0</v>
      </c>
      <c r="DV213" s="159">
        <v>0</v>
      </c>
      <c r="DW213" s="159">
        <v>9370000000</v>
      </c>
      <c r="DX213" s="159">
        <v>9370000000</v>
      </c>
      <c r="DY213" s="159">
        <v>0</v>
      </c>
      <c r="DZ213" s="159">
        <v>0</v>
      </c>
      <c r="EA213" s="159">
        <v>0</v>
      </c>
      <c r="EB213" s="159">
        <v>0</v>
      </c>
      <c r="EC213" s="159">
        <v>9370000000</v>
      </c>
      <c r="ED213" s="159">
        <v>0</v>
      </c>
      <c r="EE213" s="159">
        <v>0</v>
      </c>
      <c r="EF213" s="159">
        <v>0</v>
      </c>
      <c r="EG213" s="159">
        <v>0</v>
      </c>
      <c r="EH213" s="159">
        <v>0</v>
      </c>
      <c r="EI213" s="159">
        <v>0</v>
      </c>
      <c r="EJ213" s="159">
        <v>0</v>
      </c>
      <c r="EK213" s="159">
        <v>17040000000</v>
      </c>
      <c r="EL213" s="159">
        <v>17040000000</v>
      </c>
      <c r="EM213" s="159">
        <v>0</v>
      </c>
      <c r="EN213" s="159">
        <v>0</v>
      </c>
      <c r="EO213" s="159">
        <v>0</v>
      </c>
      <c r="EP213" s="159">
        <v>0</v>
      </c>
      <c r="EQ213" s="159">
        <v>17040000000</v>
      </c>
      <c r="ER213" s="159">
        <v>45150000000</v>
      </c>
      <c r="ES213" s="159">
        <v>0</v>
      </c>
      <c r="ET213" s="159">
        <v>0</v>
      </c>
      <c r="EU213" s="159">
        <v>0</v>
      </c>
      <c r="EV213" s="159">
        <v>0</v>
      </c>
      <c r="EW213" s="159">
        <v>0</v>
      </c>
      <c r="EX213" s="159">
        <v>0</v>
      </c>
      <c r="EY213" s="159">
        <v>0</v>
      </c>
      <c r="EZ213" s="159">
        <v>0</v>
      </c>
      <c r="FA213" s="159">
        <v>0</v>
      </c>
      <c r="FB213" s="159">
        <v>0</v>
      </c>
      <c r="FC213" s="159">
        <v>0</v>
      </c>
      <c r="FD213" s="159">
        <v>0</v>
      </c>
      <c r="FE213" s="159">
        <v>0</v>
      </c>
      <c r="FF213" s="159">
        <v>0</v>
      </c>
      <c r="FG213" s="159">
        <v>0</v>
      </c>
      <c r="FH213" s="159">
        <v>0</v>
      </c>
      <c r="FI213" s="159">
        <v>0</v>
      </c>
      <c r="FJ213" s="159">
        <v>0</v>
      </c>
      <c r="FK213" s="159">
        <v>0</v>
      </c>
      <c r="FL213" s="159">
        <v>0</v>
      </c>
      <c r="FM213" s="159">
        <v>0</v>
      </c>
      <c r="FN213" s="159">
        <v>0</v>
      </c>
      <c r="FO213" s="159">
        <v>0</v>
      </c>
      <c r="FP213" s="159">
        <v>0</v>
      </c>
      <c r="FQ213" s="159">
        <v>0</v>
      </c>
      <c r="FR213" s="159">
        <v>0</v>
      </c>
      <c r="FS213" s="159">
        <v>0</v>
      </c>
      <c r="FT213" s="159">
        <v>0</v>
      </c>
      <c r="FU213" s="159">
        <v>0</v>
      </c>
      <c r="FV213" s="159">
        <v>0</v>
      </c>
      <c r="FW213" s="159">
        <v>0</v>
      </c>
      <c r="FX213" s="159">
        <v>0</v>
      </c>
      <c r="FY213" s="159">
        <v>0</v>
      </c>
      <c r="FZ213" s="159">
        <v>0</v>
      </c>
      <c r="GA213" s="159">
        <v>0</v>
      </c>
      <c r="GB213" s="159">
        <v>0</v>
      </c>
      <c r="GC213" s="159">
        <v>0</v>
      </c>
      <c r="GD213" s="159">
        <v>0</v>
      </c>
      <c r="GE213" s="159">
        <v>0</v>
      </c>
      <c r="GF213" s="159">
        <v>0</v>
      </c>
      <c r="GG213" s="159">
        <v>0</v>
      </c>
      <c r="GH213" s="159">
        <v>0</v>
      </c>
      <c r="GI213" s="159">
        <v>0</v>
      </c>
      <c r="GJ213" s="159">
        <v>0</v>
      </c>
      <c r="GK213" s="159">
        <v>0</v>
      </c>
      <c r="GL213" s="159">
        <v>0</v>
      </c>
      <c r="GM213" s="159">
        <v>0</v>
      </c>
      <c r="GN213" s="159">
        <v>0</v>
      </c>
      <c r="GO213" s="159">
        <v>0</v>
      </c>
      <c r="GP213" s="159">
        <v>0</v>
      </c>
      <c r="GQ213" s="159">
        <v>0</v>
      </c>
      <c r="GR213" s="159">
        <v>0</v>
      </c>
      <c r="GS213" s="159">
        <v>0</v>
      </c>
      <c r="GT213" s="159">
        <v>0</v>
      </c>
      <c r="GU213" s="159">
        <v>0</v>
      </c>
      <c r="GV213" s="159">
        <v>0</v>
      </c>
      <c r="GW213" s="159">
        <v>0</v>
      </c>
      <c r="GX213" s="160">
        <v>140550000000</v>
      </c>
    </row>
    <row r="214" spans="1:206" ht="28.8">
      <c r="A214" s="156">
        <v>240200600</v>
      </c>
      <c r="B214" s="156" t="s">
        <v>3734</v>
      </c>
      <c r="C214" s="157">
        <v>208</v>
      </c>
      <c r="D214" s="158" t="str">
        <f>_xlfn.XLOOKUP(C214,'[1]Estrategico f'!B:B,'[1]Estrategico f'!U:U,"",0)</f>
        <v>Vía secundaria mejorada</v>
      </c>
      <c r="E214" s="158" t="str">
        <f>_xlfn.XLOOKUP(C214,'[1]Estrategico f'!B:B,'[1]Estrategico f'!V:V,"",0)</f>
        <v>Vías secundarias pavimentadas.</v>
      </c>
      <c r="F214" s="159">
        <v>0</v>
      </c>
      <c r="G214" s="159">
        <v>0</v>
      </c>
      <c r="H214" s="159">
        <v>0</v>
      </c>
      <c r="I214" s="159">
        <v>0</v>
      </c>
      <c r="J214" s="159">
        <v>0</v>
      </c>
      <c r="K214" s="159">
        <v>0</v>
      </c>
      <c r="L214" s="159">
        <v>0</v>
      </c>
      <c r="M214" s="159">
        <v>0</v>
      </c>
      <c r="N214" s="159">
        <v>0</v>
      </c>
      <c r="O214" s="159">
        <v>0</v>
      </c>
      <c r="P214" s="159">
        <v>0</v>
      </c>
      <c r="Q214" s="159">
        <v>0</v>
      </c>
      <c r="R214" s="159">
        <v>0</v>
      </c>
      <c r="S214" s="159">
        <v>0</v>
      </c>
      <c r="T214" s="159">
        <v>2723400000</v>
      </c>
      <c r="U214" s="159">
        <v>1000000000</v>
      </c>
      <c r="V214" s="159">
        <v>0</v>
      </c>
      <c r="W214" s="159">
        <v>0</v>
      </c>
      <c r="X214" s="159">
        <v>0</v>
      </c>
      <c r="Y214" s="159">
        <v>0</v>
      </c>
      <c r="Z214" s="159">
        <v>11700000000</v>
      </c>
      <c r="AA214" s="159">
        <v>0</v>
      </c>
      <c r="AB214" s="159">
        <v>15423400000</v>
      </c>
      <c r="AC214" s="159">
        <v>0</v>
      </c>
      <c r="AD214" s="159">
        <v>0</v>
      </c>
      <c r="AE214" s="159">
        <v>32276600000</v>
      </c>
      <c r="AF214" s="159">
        <v>32276600000</v>
      </c>
      <c r="AG214" s="159">
        <v>47700000000</v>
      </c>
      <c r="AH214" s="159">
        <v>47700000000</v>
      </c>
      <c r="AI214" s="159">
        <v>333764967</v>
      </c>
      <c r="AJ214" s="159">
        <v>0</v>
      </c>
      <c r="AK214" s="159">
        <v>0</v>
      </c>
      <c r="AL214" s="159">
        <v>0</v>
      </c>
      <c r="AM214" s="159">
        <v>0</v>
      </c>
      <c r="AN214" s="159">
        <v>0</v>
      </c>
      <c r="AO214" s="159">
        <v>8772027974</v>
      </c>
      <c r="AP214" s="159">
        <v>0</v>
      </c>
      <c r="AQ214" s="159">
        <v>9105792941</v>
      </c>
      <c r="AR214" s="159">
        <v>3423230428.6669998</v>
      </c>
      <c r="AS214" s="159">
        <v>0</v>
      </c>
      <c r="AT214" s="159">
        <v>39195988412</v>
      </c>
      <c r="AU214" s="159">
        <v>42619218840.667</v>
      </c>
      <c r="AV214" s="159">
        <v>51725011781.667</v>
      </c>
      <c r="AW214" s="159">
        <v>333764967</v>
      </c>
      <c r="AX214" s="159">
        <v>0</v>
      </c>
      <c r="AY214" s="159">
        <v>0</v>
      </c>
      <c r="AZ214" s="159">
        <v>0</v>
      </c>
      <c r="BA214" s="159">
        <v>0</v>
      </c>
      <c r="BB214" s="159">
        <v>0</v>
      </c>
      <c r="BC214" s="159">
        <v>8772027974</v>
      </c>
      <c r="BD214" s="159">
        <v>0</v>
      </c>
      <c r="BE214" s="159">
        <v>9105792941</v>
      </c>
      <c r="BF214" s="159">
        <v>3423230429</v>
      </c>
      <c r="BG214" s="159">
        <v>0</v>
      </c>
      <c r="BH214" s="159">
        <v>39195988412</v>
      </c>
      <c r="BI214" s="159">
        <v>42619218841</v>
      </c>
      <c r="BJ214" s="159">
        <v>51725011782</v>
      </c>
      <c r="BK214" s="159">
        <v>333764967</v>
      </c>
      <c r="BL214" s="159">
        <v>0</v>
      </c>
      <c r="BM214" s="159">
        <v>0</v>
      </c>
      <c r="BN214" s="159">
        <v>0</v>
      </c>
      <c r="BO214" s="159">
        <v>0</v>
      </c>
      <c r="BP214" s="159">
        <v>0</v>
      </c>
      <c r="BQ214" s="159">
        <v>8772027974</v>
      </c>
      <c r="BR214" s="159">
        <v>0</v>
      </c>
      <c r="BS214" s="159">
        <v>9105792941</v>
      </c>
      <c r="BT214" s="159">
        <v>3423230429</v>
      </c>
      <c r="BU214" s="159">
        <v>0</v>
      </c>
      <c r="BV214" s="159">
        <v>39238778792</v>
      </c>
      <c r="BW214" s="159">
        <v>42662009221</v>
      </c>
      <c r="BX214" s="159">
        <v>51767802162</v>
      </c>
      <c r="BY214" s="159">
        <v>331041099</v>
      </c>
      <c r="BZ214" s="159">
        <v>0</v>
      </c>
      <c r="CA214" s="159">
        <v>0</v>
      </c>
      <c r="CB214" s="159">
        <v>0</v>
      </c>
      <c r="CC214" s="159">
        <v>0</v>
      </c>
      <c r="CD214" s="159">
        <v>0</v>
      </c>
      <c r="CE214" s="159">
        <v>8791126952</v>
      </c>
      <c r="CF214" s="159">
        <v>0</v>
      </c>
      <c r="CG214" s="159">
        <v>9122168051</v>
      </c>
      <c r="CH214" s="159">
        <v>3396975380</v>
      </c>
      <c r="CI214" s="159">
        <v>0</v>
      </c>
      <c r="CJ214" s="159">
        <v>39186908384</v>
      </c>
      <c r="CK214" s="159">
        <v>42583883764</v>
      </c>
      <c r="CL214" s="159">
        <v>51706051815</v>
      </c>
      <c r="CM214" s="159">
        <v>206923877540.66699</v>
      </c>
      <c r="CN214" s="159">
        <v>727436466</v>
      </c>
      <c r="CO214" s="159">
        <v>0</v>
      </c>
      <c r="CP214" s="159">
        <v>0</v>
      </c>
      <c r="CQ214" s="159">
        <v>0</v>
      </c>
      <c r="CR214" s="159">
        <v>0</v>
      </c>
      <c r="CS214" s="159">
        <v>0</v>
      </c>
      <c r="CT214" s="159">
        <v>8643656833</v>
      </c>
      <c r="CU214" s="159">
        <v>0</v>
      </c>
      <c r="CV214" s="159">
        <v>9371093299</v>
      </c>
      <c r="CW214" s="159">
        <v>3423230429</v>
      </c>
      <c r="CX214" s="159">
        <v>0</v>
      </c>
      <c r="CY214" s="159">
        <v>31622091088</v>
      </c>
      <c r="CZ214" s="159">
        <v>35045321517</v>
      </c>
      <c r="DA214" s="159">
        <v>44416414816</v>
      </c>
      <c r="DB214" s="159">
        <v>727436466</v>
      </c>
      <c r="DC214" s="159">
        <v>0</v>
      </c>
      <c r="DD214" s="159">
        <v>0</v>
      </c>
      <c r="DE214" s="159">
        <v>0</v>
      </c>
      <c r="DF214" s="159">
        <v>0</v>
      </c>
      <c r="DG214" s="159">
        <v>0</v>
      </c>
      <c r="DH214" s="159">
        <v>8643656833</v>
      </c>
      <c r="DI214" s="159">
        <v>0</v>
      </c>
      <c r="DJ214" s="159">
        <v>9371093299</v>
      </c>
      <c r="DK214" s="159">
        <v>3423230429</v>
      </c>
      <c r="DL214" s="159">
        <v>0</v>
      </c>
      <c r="DM214" s="159">
        <v>31622091088</v>
      </c>
      <c r="DN214" s="159">
        <v>35045321517</v>
      </c>
      <c r="DO214" s="159">
        <v>44416414816</v>
      </c>
      <c r="DP214" s="159">
        <v>727436466</v>
      </c>
      <c r="DQ214" s="159">
        <v>0</v>
      </c>
      <c r="DR214" s="159">
        <v>0</v>
      </c>
      <c r="DS214" s="159">
        <v>0</v>
      </c>
      <c r="DT214" s="159">
        <v>0</v>
      </c>
      <c r="DU214" s="159">
        <v>0</v>
      </c>
      <c r="DV214" s="159">
        <v>8686447213</v>
      </c>
      <c r="DW214" s="159">
        <v>0</v>
      </c>
      <c r="DX214" s="159">
        <v>9413883679</v>
      </c>
      <c r="DY214" s="159">
        <v>3423230429</v>
      </c>
      <c r="DZ214" s="159">
        <v>0</v>
      </c>
      <c r="EA214" s="159">
        <v>31579300707</v>
      </c>
      <c r="EB214" s="159">
        <v>35002531136</v>
      </c>
      <c r="EC214" s="159">
        <v>44416414815</v>
      </c>
      <c r="ED214" s="159">
        <v>763320042</v>
      </c>
      <c r="EE214" s="159">
        <v>0</v>
      </c>
      <c r="EF214" s="159">
        <v>0</v>
      </c>
      <c r="EG214" s="159">
        <v>0</v>
      </c>
      <c r="EH214" s="159">
        <v>0</v>
      </c>
      <c r="EI214" s="159">
        <v>0</v>
      </c>
      <c r="EJ214" s="159">
        <v>8669738430</v>
      </c>
      <c r="EK214" s="159">
        <v>0</v>
      </c>
      <c r="EL214" s="159">
        <v>9433058472</v>
      </c>
      <c r="EM214" s="159">
        <v>3396975379.6666999</v>
      </c>
      <c r="EN214" s="159">
        <v>0</v>
      </c>
      <c r="EO214" s="159">
        <v>31587388368</v>
      </c>
      <c r="EP214" s="159">
        <v>34984363747.666702</v>
      </c>
      <c r="EQ214" s="159">
        <v>44417422219.666702</v>
      </c>
      <c r="ER214" s="159">
        <v>177666666666.66669</v>
      </c>
      <c r="ES214" s="159">
        <v>0</v>
      </c>
      <c r="ET214" s="159">
        <v>770226847</v>
      </c>
      <c r="EU214" s="159">
        <v>0</v>
      </c>
      <c r="EV214" s="159">
        <v>0</v>
      </c>
      <c r="EW214" s="159">
        <v>0</v>
      </c>
      <c r="EX214" s="159">
        <v>0</v>
      </c>
      <c r="EY214" s="159">
        <v>0</v>
      </c>
      <c r="EZ214" s="159">
        <v>0</v>
      </c>
      <c r="FA214" s="159">
        <v>770226847</v>
      </c>
      <c r="FB214" s="159">
        <v>3423230429</v>
      </c>
      <c r="FC214" s="159">
        <v>0</v>
      </c>
      <c r="FD214" s="159">
        <v>47925226005</v>
      </c>
      <c r="FE214" s="159">
        <v>51348456434</v>
      </c>
      <c r="FF214" s="159">
        <v>52118683281</v>
      </c>
      <c r="FG214" s="159">
        <v>0</v>
      </c>
      <c r="FH214" s="159">
        <v>770226847</v>
      </c>
      <c r="FI214" s="159">
        <v>0</v>
      </c>
      <c r="FJ214" s="159">
        <v>0</v>
      </c>
      <c r="FK214" s="159">
        <v>0</v>
      </c>
      <c r="FL214" s="159">
        <v>0</v>
      </c>
      <c r="FM214" s="159">
        <v>0</v>
      </c>
      <c r="FN214" s="159">
        <v>0</v>
      </c>
      <c r="FO214" s="159">
        <v>770226847</v>
      </c>
      <c r="FP214" s="159">
        <v>3423230429</v>
      </c>
      <c r="FQ214" s="159">
        <v>0</v>
      </c>
      <c r="FR214" s="159">
        <v>47925226005</v>
      </c>
      <c r="FS214" s="159">
        <v>51348456434</v>
      </c>
      <c r="FT214" s="159">
        <v>52118683281</v>
      </c>
      <c r="FU214" s="159">
        <v>0</v>
      </c>
      <c r="FV214" s="159">
        <v>770226847</v>
      </c>
      <c r="FW214" s="159">
        <v>0</v>
      </c>
      <c r="FX214" s="159">
        <v>0</v>
      </c>
      <c r="FY214" s="159">
        <v>0</v>
      </c>
      <c r="FZ214" s="159">
        <v>0</v>
      </c>
      <c r="GA214" s="159">
        <v>0</v>
      </c>
      <c r="GB214" s="159">
        <v>0</v>
      </c>
      <c r="GC214" s="159">
        <v>770226847</v>
      </c>
      <c r="GD214" s="159">
        <v>3423230429</v>
      </c>
      <c r="GE214" s="159">
        <v>0</v>
      </c>
      <c r="GF214" s="159">
        <v>47925226005</v>
      </c>
      <c r="GG214" s="159">
        <v>51348456434</v>
      </c>
      <c r="GH214" s="159">
        <v>52118683281</v>
      </c>
      <c r="GI214" s="159">
        <v>0</v>
      </c>
      <c r="GJ214" s="159">
        <v>790558741</v>
      </c>
      <c r="GK214" s="159">
        <v>0</v>
      </c>
      <c r="GL214" s="159">
        <v>0</v>
      </c>
      <c r="GM214" s="159">
        <v>0</v>
      </c>
      <c r="GN214" s="159">
        <v>0</v>
      </c>
      <c r="GO214" s="159">
        <v>0</v>
      </c>
      <c r="GP214" s="159">
        <v>0</v>
      </c>
      <c r="GQ214" s="159">
        <v>790558741</v>
      </c>
      <c r="GR214" s="159">
        <v>3396975379.6666999</v>
      </c>
      <c r="GS214" s="159">
        <v>0</v>
      </c>
      <c r="GT214" s="159">
        <v>47866236988</v>
      </c>
      <c r="GU214" s="159">
        <v>51263212367.666702</v>
      </c>
      <c r="GV214" s="159">
        <v>52053771108.666702</v>
      </c>
      <c r="GW214" s="159">
        <v>208409820951.66669</v>
      </c>
      <c r="GX214" s="160">
        <v>640700365159.00037</v>
      </c>
    </row>
    <row r="215" spans="1:206" ht="28.8">
      <c r="A215" s="156">
        <v>240204100</v>
      </c>
      <c r="B215" s="156" t="s">
        <v>3734</v>
      </c>
      <c r="C215" s="157">
        <v>209</v>
      </c>
      <c r="D215" s="158" t="str">
        <f>_xlfn.XLOOKUP(C215,'[1]Estrategico f'!B:B,'[1]Estrategico f'!U:U,"",0)</f>
        <v>Vía terciaria mejorada</v>
      </c>
      <c r="E215" s="158" t="str">
        <f>_xlfn.XLOOKUP(C215,'[1]Estrategico f'!B:B,'[1]Estrategico f'!V:V,"",0)</f>
        <v>Mejoramiento vías terciarias</v>
      </c>
      <c r="F215" s="159">
        <v>0</v>
      </c>
      <c r="G215" s="159">
        <v>0</v>
      </c>
      <c r="H215" s="159">
        <v>0</v>
      </c>
      <c r="I215" s="159">
        <v>0</v>
      </c>
      <c r="J215" s="159">
        <v>0</v>
      </c>
      <c r="K215" s="159">
        <v>0</v>
      </c>
      <c r="L215" s="159">
        <v>0</v>
      </c>
      <c r="M215" s="159">
        <v>0</v>
      </c>
      <c r="N215" s="159">
        <v>0</v>
      </c>
      <c r="O215" s="159">
        <v>0</v>
      </c>
      <c r="P215" s="159">
        <v>0</v>
      </c>
      <c r="Q215" s="159">
        <v>0</v>
      </c>
      <c r="R215" s="159">
        <v>0</v>
      </c>
      <c r="S215" s="159">
        <v>0</v>
      </c>
      <c r="T215" s="159">
        <v>0</v>
      </c>
      <c r="U215" s="159">
        <v>1349548918</v>
      </c>
      <c r="V215" s="159">
        <v>0</v>
      </c>
      <c r="W215" s="159">
        <v>0</v>
      </c>
      <c r="X215" s="159">
        <v>0</v>
      </c>
      <c r="Y215" s="159">
        <v>0</v>
      </c>
      <c r="Z215" s="159">
        <v>1150000000</v>
      </c>
      <c r="AA215" s="159">
        <v>0</v>
      </c>
      <c r="AB215" s="159">
        <v>2499548918</v>
      </c>
      <c r="AC215" s="159">
        <v>0</v>
      </c>
      <c r="AD215" s="159">
        <v>0</v>
      </c>
      <c r="AE215" s="159">
        <v>0</v>
      </c>
      <c r="AF215" s="159">
        <v>0</v>
      </c>
      <c r="AG215" s="159">
        <v>2499548918</v>
      </c>
      <c r="AH215" s="159">
        <v>2499548918</v>
      </c>
      <c r="AI215" s="159">
        <v>369976744</v>
      </c>
      <c r="AJ215" s="159">
        <v>107210874</v>
      </c>
      <c r="AK215" s="159">
        <v>0</v>
      </c>
      <c r="AL215" s="159">
        <v>0</v>
      </c>
      <c r="AM215" s="159">
        <v>0</v>
      </c>
      <c r="AN215" s="159">
        <v>0</v>
      </c>
      <c r="AO215" s="159">
        <v>3052308138</v>
      </c>
      <c r="AP215" s="159">
        <v>0</v>
      </c>
      <c r="AQ215" s="159">
        <v>3529495756</v>
      </c>
      <c r="AR215" s="159">
        <v>0</v>
      </c>
      <c r="AS215" s="159">
        <v>0</v>
      </c>
      <c r="AT215" s="159">
        <v>0</v>
      </c>
      <c r="AU215" s="159">
        <v>0</v>
      </c>
      <c r="AV215" s="159">
        <v>3529495756</v>
      </c>
      <c r="AW215" s="159">
        <v>369976744</v>
      </c>
      <c r="AX215" s="159">
        <v>0</v>
      </c>
      <c r="AY215" s="159">
        <v>0</v>
      </c>
      <c r="AZ215" s="159">
        <v>0</v>
      </c>
      <c r="BA215" s="159">
        <v>0</v>
      </c>
      <c r="BB215" s="159">
        <v>0</v>
      </c>
      <c r="BC215" s="159">
        <v>3052308138</v>
      </c>
      <c r="BD215" s="159">
        <v>0</v>
      </c>
      <c r="BE215" s="159">
        <v>3422284882</v>
      </c>
      <c r="BF215" s="159">
        <v>0</v>
      </c>
      <c r="BG215" s="159">
        <v>0</v>
      </c>
      <c r="BH215" s="159">
        <v>0</v>
      </c>
      <c r="BI215" s="159">
        <v>0</v>
      </c>
      <c r="BJ215" s="159">
        <v>3422284882</v>
      </c>
      <c r="BK215" s="159">
        <v>369976744</v>
      </c>
      <c r="BL215" s="159">
        <v>0</v>
      </c>
      <c r="BM215" s="159">
        <v>0</v>
      </c>
      <c r="BN215" s="159">
        <v>0</v>
      </c>
      <c r="BO215" s="159">
        <v>0</v>
      </c>
      <c r="BP215" s="159">
        <v>0</v>
      </c>
      <c r="BQ215" s="159">
        <v>3029184591</v>
      </c>
      <c r="BR215" s="159">
        <v>0</v>
      </c>
      <c r="BS215" s="159">
        <v>3399161335</v>
      </c>
      <c r="BT215" s="159">
        <v>0</v>
      </c>
      <c r="BU215" s="159">
        <v>0</v>
      </c>
      <c r="BV215" s="159">
        <v>0</v>
      </c>
      <c r="BW215" s="159">
        <v>0</v>
      </c>
      <c r="BX215" s="159">
        <v>3399161335</v>
      </c>
      <c r="BY215" s="159">
        <v>390069768</v>
      </c>
      <c r="BZ215" s="159">
        <v>0</v>
      </c>
      <c r="CA215" s="159">
        <v>0</v>
      </c>
      <c r="CB215" s="159">
        <v>0</v>
      </c>
      <c r="CC215" s="159">
        <v>0</v>
      </c>
      <c r="CD215" s="159">
        <v>0</v>
      </c>
      <c r="CE215" s="159">
        <v>3025673815</v>
      </c>
      <c r="CF215" s="159">
        <v>0</v>
      </c>
      <c r="CG215" s="159">
        <v>3415743583</v>
      </c>
      <c r="CH215" s="159">
        <v>0</v>
      </c>
      <c r="CI215" s="159">
        <v>0</v>
      </c>
      <c r="CJ215" s="159">
        <v>0</v>
      </c>
      <c r="CK215" s="159">
        <v>0</v>
      </c>
      <c r="CL215" s="159">
        <v>3415743583</v>
      </c>
      <c r="CM215" s="159">
        <v>13766685556</v>
      </c>
      <c r="CN215" s="159">
        <v>0</v>
      </c>
      <c r="CO215" s="159">
        <v>1143499309</v>
      </c>
      <c r="CP215" s="159">
        <v>0</v>
      </c>
      <c r="CQ215" s="159">
        <v>0</v>
      </c>
      <c r="CR215" s="159">
        <v>0</v>
      </c>
      <c r="CS215" s="159">
        <v>0</v>
      </c>
      <c r="CT215" s="159">
        <v>3399161335</v>
      </c>
      <c r="CU215" s="159">
        <v>0</v>
      </c>
      <c r="CV215" s="159">
        <v>4542660644</v>
      </c>
      <c r="CW215" s="159">
        <v>0</v>
      </c>
      <c r="CX215" s="159">
        <v>0</v>
      </c>
      <c r="CY215" s="159" t="s">
        <v>931</v>
      </c>
      <c r="CZ215" s="159">
        <v>0</v>
      </c>
      <c r="DA215" s="159">
        <v>4542660644</v>
      </c>
      <c r="DB215" s="159">
        <v>0</v>
      </c>
      <c r="DC215" s="159">
        <v>0</v>
      </c>
      <c r="DD215" s="159">
        <v>0</v>
      </c>
      <c r="DE215" s="159">
        <v>0</v>
      </c>
      <c r="DF215" s="159">
        <v>0</v>
      </c>
      <c r="DG215" s="159">
        <v>0</v>
      </c>
      <c r="DH215" s="159">
        <v>3399161335</v>
      </c>
      <c r="DI215" s="159">
        <v>0</v>
      </c>
      <c r="DJ215" s="159">
        <v>3399161335</v>
      </c>
      <c r="DK215" s="159">
        <v>0</v>
      </c>
      <c r="DL215" s="159">
        <v>0</v>
      </c>
      <c r="DM215" s="159">
        <v>0</v>
      </c>
      <c r="DN215" s="159">
        <v>0</v>
      </c>
      <c r="DO215" s="159">
        <v>3399161335</v>
      </c>
      <c r="DP215" s="159">
        <v>0</v>
      </c>
      <c r="DQ215" s="159">
        <v>0</v>
      </c>
      <c r="DR215" s="159">
        <v>0</v>
      </c>
      <c r="DS215" s="159">
        <v>0</v>
      </c>
      <c r="DT215" s="159">
        <v>0</v>
      </c>
      <c r="DU215" s="159">
        <v>0</v>
      </c>
      <c r="DV215" s="159">
        <v>3399161335</v>
      </c>
      <c r="DW215" s="159">
        <v>0</v>
      </c>
      <c r="DX215" s="159">
        <v>3399161335</v>
      </c>
      <c r="DY215" s="159">
        <v>0</v>
      </c>
      <c r="DZ215" s="159">
        <v>0</v>
      </c>
      <c r="EA215" s="159">
        <v>0</v>
      </c>
      <c r="EB215" s="159">
        <v>0</v>
      </c>
      <c r="EC215" s="159">
        <v>3399161335</v>
      </c>
      <c r="ED215" s="159">
        <v>0</v>
      </c>
      <c r="EE215" s="159">
        <v>0</v>
      </c>
      <c r="EF215" s="159">
        <v>0</v>
      </c>
      <c r="EG215" s="159">
        <v>0</v>
      </c>
      <c r="EH215" s="159">
        <v>0</v>
      </c>
      <c r="EI215" s="159">
        <v>0</v>
      </c>
      <c r="EJ215" s="159">
        <v>3425702242</v>
      </c>
      <c r="EK215" s="159">
        <v>0</v>
      </c>
      <c r="EL215" s="159">
        <v>3425702242</v>
      </c>
      <c r="EM215" s="159">
        <v>0</v>
      </c>
      <c r="EN215" s="159">
        <v>0</v>
      </c>
      <c r="EO215" s="159">
        <v>0</v>
      </c>
      <c r="EP215" s="159">
        <v>0</v>
      </c>
      <c r="EQ215" s="159">
        <v>3425702242</v>
      </c>
      <c r="ER215" s="159">
        <v>14766685556</v>
      </c>
      <c r="ES215" s="159">
        <v>763077034</v>
      </c>
      <c r="ET215" s="159">
        <v>0</v>
      </c>
      <c r="EU215" s="159">
        <v>0</v>
      </c>
      <c r="EV215" s="159">
        <v>0</v>
      </c>
      <c r="EW215" s="159">
        <v>0</v>
      </c>
      <c r="EX215" s="159">
        <v>0</v>
      </c>
      <c r="EY215" s="159">
        <v>0</v>
      </c>
      <c r="EZ215" s="159">
        <v>0</v>
      </c>
      <c r="FA215" s="159">
        <v>763077034</v>
      </c>
      <c r="FB215" s="159">
        <v>0</v>
      </c>
      <c r="FC215" s="159">
        <v>0</v>
      </c>
      <c r="FD215" s="159">
        <v>2242984010</v>
      </c>
      <c r="FE215" s="159">
        <v>2242984010</v>
      </c>
      <c r="FF215" s="159">
        <v>3006061044</v>
      </c>
      <c r="FG215" s="159">
        <v>763077034</v>
      </c>
      <c r="FH215" s="159">
        <v>0</v>
      </c>
      <c r="FI215" s="159">
        <v>0</v>
      </c>
      <c r="FJ215" s="159">
        <v>0</v>
      </c>
      <c r="FK215" s="159">
        <v>0</v>
      </c>
      <c r="FL215" s="159">
        <v>0</v>
      </c>
      <c r="FM215" s="159">
        <v>0</v>
      </c>
      <c r="FN215" s="159">
        <v>0</v>
      </c>
      <c r="FO215" s="159">
        <v>763077034</v>
      </c>
      <c r="FP215" s="159">
        <v>0</v>
      </c>
      <c r="FQ215" s="159">
        <v>0</v>
      </c>
      <c r="FR215" s="159">
        <v>2242984010</v>
      </c>
      <c r="FS215" s="159">
        <v>2242984010</v>
      </c>
      <c r="FT215" s="159">
        <v>3006061044</v>
      </c>
      <c r="FU215" s="159">
        <v>763077034</v>
      </c>
      <c r="FV215" s="159">
        <v>0</v>
      </c>
      <c r="FW215" s="159">
        <v>0</v>
      </c>
      <c r="FX215" s="159">
        <v>0</v>
      </c>
      <c r="FY215" s="159">
        <v>0</v>
      </c>
      <c r="FZ215" s="159">
        <v>0</v>
      </c>
      <c r="GA215" s="159">
        <v>0</v>
      </c>
      <c r="GB215" s="159">
        <v>0</v>
      </c>
      <c r="GC215" s="159">
        <v>763077034</v>
      </c>
      <c r="GD215" s="159">
        <v>0</v>
      </c>
      <c r="GE215" s="159">
        <v>0</v>
      </c>
      <c r="GF215" s="159">
        <v>2219860464</v>
      </c>
      <c r="GG215" s="159">
        <v>2219860464</v>
      </c>
      <c r="GH215" s="159">
        <v>2982937498</v>
      </c>
      <c r="GI215" s="159">
        <v>774223515</v>
      </c>
      <c r="GJ215" s="159">
        <v>0</v>
      </c>
      <c r="GK215" s="159">
        <v>0</v>
      </c>
      <c r="GL215" s="159">
        <v>0</v>
      </c>
      <c r="GM215" s="159">
        <v>0</v>
      </c>
      <c r="GN215" s="159">
        <v>0</v>
      </c>
      <c r="GO215" s="159">
        <v>0</v>
      </c>
      <c r="GP215" s="159">
        <v>0</v>
      </c>
      <c r="GQ215" s="159">
        <v>774223515</v>
      </c>
      <c r="GR215" s="159">
        <v>0</v>
      </c>
      <c r="GS215" s="159">
        <v>0</v>
      </c>
      <c r="GT215" s="159">
        <v>2230716899</v>
      </c>
      <c r="GU215" s="159">
        <v>2230716899</v>
      </c>
      <c r="GV215" s="159">
        <v>3004940414</v>
      </c>
      <c r="GW215" s="159">
        <v>12000000000</v>
      </c>
      <c r="GX215" s="160">
        <v>43032920030</v>
      </c>
    </row>
    <row r="216" spans="1:206" ht="28.8">
      <c r="A216" s="156">
        <v>240211400</v>
      </c>
      <c r="B216" s="156" t="s">
        <v>3734</v>
      </c>
      <c r="C216" s="157">
        <v>210</v>
      </c>
      <c r="D216" s="158" t="str">
        <f>_xlfn.XLOOKUP(C216,'[1]Estrategico f'!B:B,'[1]Estrategico f'!U:U,"",0)</f>
        <v>Vía urbana mejorada</v>
      </c>
      <c r="E216" s="158" t="str">
        <f>_xlfn.XLOOKUP(C216,'[1]Estrategico f'!B:B,'[1]Estrategico f'!V:V,"",0)</f>
        <v>Vía urbana mejorada</v>
      </c>
      <c r="F216" s="159">
        <v>0</v>
      </c>
      <c r="G216" s="159">
        <v>0</v>
      </c>
      <c r="H216" s="159">
        <v>0</v>
      </c>
      <c r="I216" s="159">
        <v>0</v>
      </c>
      <c r="J216" s="159">
        <v>0</v>
      </c>
      <c r="K216" s="159">
        <v>0</v>
      </c>
      <c r="L216" s="159">
        <v>0</v>
      </c>
      <c r="M216" s="159">
        <v>0</v>
      </c>
      <c r="N216" s="159">
        <v>0</v>
      </c>
      <c r="O216" s="159">
        <v>0</v>
      </c>
      <c r="P216" s="159">
        <v>0</v>
      </c>
      <c r="Q216" s="159">
        <v>0</v>
      </c>
      <c r="R216" s="159">
        <v>0</v>
      </c>
      <c r="S216" s="159">
        <v>0</v>
      </c>
      <c r="T216" s="159">
        <v>0</v>
      </c>
      <c r="U216" s="159">
        <v>5000000000</v>
      </c>
      <c r="V216" s="159">
        <v>0</v>
      </c>
      <c r="W216" s="159">
        <v>0</v>
      </c>
      <c r="X216" s="159">
        <v>0</v>
      </c>
      <c r="Y216" s="159">
        <v>0</v>
      </c>
      <c r="Z216" s="159">
        <v>0</v>
      </c>
      <c r="AA216" s="159">
        <v>0</v>
      </c>
      <c r="AB216" s="159">
        <v>5000000000</v>
      </c>
      <c r="AC216" s="159">
        <v>0</v>
      </c>
      <c r="AD216" s="159">
        <v>0</v>
      </c>
      <c r="AE216" s="159">
        <v>0</v>
      </c>
      <c r="AF216" s="159">
        <v>0</v>
      </c>
      <c r="AG216" s="159">
        <v>5000000000</v>
      </c>
      <c r="AH216" s="159">
        <v>5000000000</v>
      </c>
      <c r="AI216" s="159">
        <v>0</v>
      </c>
      <c r="AJ216" s="159">
        <v>1240000000</v>
      </c>
      <c r="AK216" s="159">
        <v>0</v>
      </c>
      <c r="AL216" s="159">
        <v>0</v>
      </c>
      <c r="AM216" s="159">
        <v>0</v>
      </c>
      <c r="AN216" s="159">
        <v>0</v>
      </c>
      <c r="AO216" s="159">
        <v>0</v>
      </c>
      <c r="AP216" s="159">
        <v>0</v>
      </c>
      <c r="AQ216" s="159">
        <v>1240000000</v>
      </c>
      <c r="AR216" s="159">
        <v>0</v>
      </c>
      <c r="AS216" s="159">
        <v>0</v>
      </c>
      <c r="AT216" s="159">
        <v>0</v>
      </c>
      <c r="AU216" s="159">
        <v>0</v>
      </c>
      <c r="AV216" s="159">
        <v>1240000000</v>
      </c>
      <c r="AW216" s="159">
        <v>0</v>
      </c>
      <c r="AX216" s="159">
        <v>1240000000</v>
      </c>
      <c r="AY216" s="159">
        <v>0</v>
      </c>
      <c r="AZ216" s="159">
        <v>0</v>
      </c>
      <c r="BA216" s="159">
        <v>0</v>
      </c>
      <c r="BB216" s="159">
        <v>0</v>
      </c>
      <c r="BC216" s="159">
        <v>0</v>
      </c>
      <c r="BD216" s="159">
        <v>0</v>
      </c>
      <c r="BE216" s="159">
        <v>1240000000</v>
      </c>
      <c r="BF216" s="159">
        <v>0</v>
      </c>
      <c r="BG216" s="159">
        <v>0</v>
      </c>
      <c r="BH216" s="159">
        <v>0</v>
      </c>
      <c r="BI216" s="159">
        <v>0</v>
      </c>
      <c r="BJ216" s="159">
        <v>1240000000</v>
      </c>
      <c r="BK216" s="159">
        <v>0</v>
      </c>
      <c r="BL216" s="159">
        <v>1240000000</v>
      </c>
      <c r="BM216" s="159">
        <v>0</v>
      </c>
      <c r="BN216" s="159">
        <v>0</v>
      </c>
      <c r="BO216" s="159">
        <v>0</v>
      </c>
      <c r="BP216" s="159">
        <v>0</v>
      </c>
      <c r="BQ216" s="159">
        <v>0</v>
      </c>
      <c r="BR216" s="159">
        <v>0</v>
      </c>
      <c r="BS216" s="159">
        <v>1240000000</v>
      </c>
      <c r="BT216" s="159">
        <v>0</v>
      </c>
      <c r="BU216" s="159">
        <v>0</v>
      </c>
      <c r="BV216" s="159">
        <v>0</v>
      </c>
      <c r="BW216" s="159">
        <v>0</v>
      </c>
      <c r="BX216" s="159">
        <v>1240000000</v>
      </c>
      <c r="BY216" s="159">
        <v>0</v>
      </c>
      <c r="BZ216" s="159">
        <v>1280000000</v>
      </c>
      <c r="CA216" s="159">
        <v>0</v>
      </c>
      <c r="CB216" s="159">
        <v>0</v>
      </c>
      <c r="CC216" s="159">
        <v>0</v>
      </c>
      <c r="CD216" s="159">
        <v>0</v>
      </c>
      <c r="CE216" s="159">
        <v>0</v>
      </c>
      <c r="CF216" s="159">
        <v>0</v>
      </c>
      <c r="CG216" s="159">
        <v>1280000000</v>
      </c>
      <c r="CH216" s="159">
        <v>0</v>
      </c>
      <c r="CI216" s="159">
        <v>0</v>
      </c>
      <c r="CJ216" s="159">
        <v>0</v>
      </c>
      <c r="CK216" s="159">
        <v>0</v>
      </c>
      <c r="CL216" s="159">
        <v>1280000000</v>
      </c>
      <c r="CM216" s="159">
        <v>5000000000</v>
      </c>
      <c r="CN216" s="159">
        <v>0</v>
      </c>
      <c r="CO216" s="159">
        <v>1240000000</v>
      </c>
      <c r="CP216" s="159">
        <v>0</v>
      </c>
      <c r="CQ216" s="159">
        <v>0</v>
      </c>
      <c r="CR216" s="159">
        <v>0</v>
      </c>
      <c r="CS216" s="159">
        <v>0</v>
      </c>
      <c r="CT216" s="159">
        <v>0</v>
      </c>
      <c r="CU216" s="159">
        <v>0</v>
      </c>
      <c r="CV216" s="159">
        <v>1240000000</v>
      </c>
      <c r="CW216" s="159">
        <v>7520000000</v>
      </c>
      <c r="CX216" s="159">
        <v>0</v>
      </c>
      <c r="CY216" s="159" t="s">
        <v>931</v>
      </c>
      <c r="CZ216" s="159">
        <v>7520000000</v>
      </c>
      <c r="DA216" s="159">
        <v>8760000000</v>
      </c>
      <c r="DB216" s="159">
        <v>0</v>
      </c>
      <c r="DC216" s="159">
        <v>1240000000</v>
      </c>
      <c r="DD216" s="159">
        <v>0</v>
      </c>
      <c r="DE216" s="159">
        <v>0</v>
      </c>
      <c r="DF216" s="159">
        <v>0</v>
      </c>
      <c r="DG216" s="159">
        <v>0</v>
      </c>
      <c r="DH216" s="159">
        <v>0</v>
      </c>
      <c r="DI216" s="159">
        <v>0</v>
      </c>
      <c r="DJ216" s="159">
        <v>1240000000</v>
      </c>
      <c r="DK216" s="159">
        <v>7520000000</v>
      </c>
      <c r="DL216" s="159">
        <v>0</v>
      </c>
      <c r="DM216" s="159">
        <v>0</v>
      </c>
      <c r="DN216" s="159">
        <v>7520000000</v>
      </c>
      <c r="DO216" s="159">
        <v>8760000000</v>
      </c>
      <c r="DP216" s="159">
        <v>0</v>
      </c>
      <c r="DQ216" s="159">
        <v>1240000000</v>
      </c>
      <c r="DR216" s="159">
        <v>0</v>
      </c>
      <c r="DS216" s="159">
        <v>0</v>
      </c>
      <c r="DT216" s="159">
        <v>0</v>
      </c>
      <c r="DU216" s="159">
        <v>0</v>
      </c>
      <c r="DV216" s="159">
        <v>0</v>
      </c>
      <c r="DW216" s="159">
        <v>0</v>
      </c>
      <c r="DX216" s="159">
        <v>1240000000</v>
      </c>
      <c r="DY216" s="159">
        <v>7480000000</v>
      </c>
      <c r="DZ216" s="159">
        <v>0</v>
      </c>
      <c r="EA216" s="159">
        <v>0</v>
      </c>
      <c r="EB216" s="159">
        <v>7480000000</v>
      </c>
      <c r="EC216" s="159">
        <v>8720000000</v>
      </c>
      <c r="ED216" s="159">
        <v>0</v>
      </c>
      <c r="EE216" s="159">
        <v>1280000000</v>
      </c>
      <c r="EF216" s="159">
        <v>0</v>
      </c>
      <c r="EG216" s="159">
        <v>0</v>
      </c>
      <c r="EH216" s="159">
        <v>0</v>
      </c>
      <c r="EI216" s="159">
        <v>0</v>
      </c>
      <c r="EJ216" s="159">
        <v>0</v>
      </c>
      <c r="EK216" s="159">
        <v>0</v>
      </c>
      <c r="EL216" s="159">
        <v>1280000000</v>
      </c>
      <c r="EM216" s="159">
        <v>7480000000</v>
      </c>
      <c r="EN216" s="159">
        <v>0</v>
      </c>
      <c r="EO216" s="159">
        <v>0</v>
      </c>
      <c r="EP216" s="159">
        <v>7480000000</v>
      </c>
      <c r="EQ216" s="159">
        <v>8760000000</v>
      </c>
      <c r="ER216" s="159">
        <v>35000000000</v>
      </c>
      <c r="ES216" s="159">
        <v>0</v>
      </c>
      <c r="ET216" s="159">
        <v>1240000000</v>
      </c>
      <c r="EU216" s="159">
        <v>0</v>
      </c>
      <c r="EV216" s="159">
        <v>0</v>
      </c>
      <c r="EW216" s="159">
        <v>0</v>
      </c>
      <c r="EX216" s="159">
        <v>0</v>
      </c>
      <c r="EY216" s="159">
        <v>0</v>
      </c>
      <c r="EZ216" s="159">
        <v>0</v>
      </c>
      <c r="FA216" s="159">
        <v>1240000000</v>
      </c>
      <c r="FB216" s="159">
        <v>7520000000</v>
      </c>
      <c r="FC216" s="159">
        <v>0</v>
      </c>
      <c r="FD216" s="159">
        <v>0</v>
      </c>
      <c r="FE216" s="159">
        <v>7520000000</v>
      </c>
      <c r="FF216" s="159">
        <v>8760000000</v>
      </c>
      <c r="FG216" s="159">
        <v>0</v>
      </c>
      <c r="FH216" s="159">
        <v>1240000000</v>
      </c>
      <c r="FI216" s="159">
        <v>0</v>
      </c>
      <c r="FJ216" s="159">
        <v>0</v>
      </c>
      <c r="FK216" s="159">
        <v>0</v>
      </c>
      <c r="FL216" s="159">
        <v>0</v>
      </c>
      <c r="FM216" s="159">
        <v>0</v>
      </c>
      <c r="FN216" s="159">
        <v>0</v>
      </c>
      <c r="FO216" s="159">
        <v>1240000000</v>
      </c>
      <c r="FP216" s="159">
        <v>7520000000</v>
      </c>
      <c r="FQ216" s="159">
        <v>0</v>
      </c>
      <c r="FR216" s="159">
        <v>0</v>
      </c>
      <c r="FS216" s="159">
        <v>7520000000</v>
      </c>
      <c r="FT216" s="159">
        <v>8760000000</v>
      </c>
      <c r="FU216" s="159">
        <v>0</v>
      </c>
      <c r="FV216" s="159">
        <v>1240000000</v>
      </c>
      <c r="FW216" s="159">
        <v>0</v>
      </c>
      <c r="FX216" s="159">
        <v>0</v>
      </c>
      <c r="FY216" s="159">
        <v>0</v>
      </c>
      <c r="FZ216" s="159">
        <v>0</v>
      </c>
      <c r="GA216" s="159">
        <v>0</v>
      </c>
      <c r="GB216" s="159">
        <v>0</v>
      </c>
      <c r="GC216" s="159">
        <v>1240000000</v>
      </c>
      <c r="GD216" s="159">
        <v>7480000000</v>
      </c>
      <c r="GE216" s="159">
        <v>0</v>
      </c>
      <c r="GF216" s="159">
        <v>0</v>
      </c>
      <c r="GG216" s="159">
        <v>7480000000</v>
      </c>
      <c r="GH216" s="159">
        <v>8720000000</v>
      </c>
      <c r="GI216" s="159">
        <v>0</v>
      </c>
      <c r="GJ216" s="159">
        <v>1280000000</v>
      </c>
      <c r="GK216" s="159">
        <v>0</v>
      </c>
      <c r="GL216" s="159">
        <v>0</v>
      </c>
      <c r="GM216" s="159">
        <v>0</v>
      </c>
      <c r="GN216" s="159">
        <v>0</v>
      </c>
      <c r="GO216" s="159">
        <v>0</v>
      </c>
      <c r="GP216" s="159">
        <v>0</v>
      </c>
      <c r="GQ216" s="159">
        <v>1280000000</v>
      </c>
      <c r="GR216" s="159">
        <v>7480000000</v>
      </c>
      <c r="GS216" s="159">
        <v>0</v>
      </c>
      <c r="GT216" s="159">
        <v>0</v>
      </c>
      <c r="GU216" s="159">
        <v>7480000000</v>
      </c>
      <c r="GV216" s="159">
        <v>8760000000</v>
      </c>
      <c r="GW216" s="159">
        <v>35000000000</v>
      </c>
      <c r="GX216" s="160">
        <v>80000000000</v>
      </c>
    </row>
    <row r="217" spans="1:206" ht="28.8">
      <c r="A217" s="156">
        <v>240202101</v>
      </c>
      <c r="B217" s="156" t="s">
        <v>3734</v>
      </c>
      <c r="C217" s="157">
        <v>211</v>
      </c>
      <c r="D217" s="158" t="str">
        <f>_xlfn.XLOOKUP(C217,'[1]Estrategico f'!B:B,'[1]Estrategico f'!U:U,"",0)</f>
        <v>Vía secundaria con mantenimiento (periodico) (**)</v>
      </c>
      <c r="E217" s="158" t="str">
        <f>_xlfn.XLOOKUP(C217,'[1]Estrategico f'!B:B,'[1]Estrategico f'!V:V,"",0)</f>
        <v>Mantenimiento vial periódico (Incluye fondo de mantenimiento víal)</v>
      </c>
      <c r="F217" s="159">
        <v>0</v>
      </c>
      <c r="G217" s="159">
        <v>1500000000</v>
      </c>
      <c r="H217" s="159">
        <v>0</v>
      </c>
      <c r="I217" s="159">
        <v>0</v>
      </c>
      <c r="J217" s="159">
        <v>0</v>
      </c>
      <c r="K217" s="159">
        <v>0</v>
      </c>
      <c r="L217" s="159">
        <v>0</v>
      </c>
      <c r="N217" s="159">
        <v>1500000000</v>
      </c>
      <c r="O217" s="159">
        <v>0</v>
      </c>
      <c r="P217" s="159">
        <v>0</v>
      </c>
      <c r="Q217" s="159">
        <v>0</v>
      </c>
      <c r="R217" s="159">
        <v>0</v>
      </c>
      <c r="S217" s="159">
        <v>1500000000</v>
      </c>
      <c r="T217" s="159">
        <v>0</v>
      </c>
      <c r="U217" s="159">
        <v>0</v>
      </c>
      <c r="V217" s="159">
        <v>0</v>
      </c>
      <c r="W217" s="159">
        <v>0</v>
      </c>
      <c r="X217" s="159">
        <v>0</v>
      </c>
      <c r="Y217" s="159">
        <v>0</v>
      </c>
      <c r="Z217" s="159">
        <v>0</v>
      </c>
      <c r="AA217" s="159">
        <v>17325000000</v>
      </c>
      <c r="AB217" s="159">
        <v>17325000000</v>
      </c>
      <c r="AC217" s="159">
        <v>0</v>
      </c>
      <c r="AD217" s="159">
        <v>0</v>
      </c>
      <c r="AE217" s="159">
        <v>0</v>
      </c>
      <c r="AF217" s="159">
        <v>0</v>
      </c>
      <c r="AG217" s="159">
        <v>17325000000</v>
      </c>
      <c r="AH217" s="159">
        <v>18825000000</v>
      </c>
      <c r="AI217" s="159">
        <v>0</v>
      </c>
      <c r="AJ217" s="159">
        <v>374827326</v>
      </c>
      <c r="AK217" s="159">
        <v>0</v>
      </c>
      <c r="AL217" s="159">
        <v>0</v>
      </c>
      <c r="AM217" s="159">
        <v>0</v>
      </c>
      <c r="AN217" s="159">
        <v>0</v>
      </c>
      <c r="AO217" s="159">
        <v>0</v>
      </c>
      <c r="AP217" s="159">
        <v>0</v>
      </c>
      <c r="AQ217" s="159">
        <v>374827326</v>
      </c>
      <c r="AR217" s="159">
        <v>0</v>
      </c>
      <c r="AS217" s="159">
        <v>0</v>
      </c>
      <c r="AT217" s="159">
        <v>0</v>
      </c>
      <c r="AU217" s="159">
        <v>0</v>
      </c>
      <c r="AV217" s="159">
        <v>374827326</v>
      </c>
      <c r="AW217" s="159">
        <v>0</v>
      </c>
      <c r="AX217" s="159">
        <v>374827326</v>
      </c>
      <c r="AY217" s="159">
        <v>0</v>
      </c>
      <c r="AZ217" s="159">
        <v>0</v>
      </c>
      <c r="BA217" s="159">
        <v>0</v>
      </c>
      <c r="BB217" s="159">
        <v>0</v>
      </c>
      <c r="BC217" s="159">
        <v>0</v>
      </c>
      <c r="BD217" s="159">
        <v>0</v>
      </c>
      <c r="BE217" s="159">
        <v>374827326</v>
      </c>
      <c r="BF217" s="159">
        <v>0</v>
      </c>
      <c r="BG217" s="159">
        <v>0</v>
      </c>
      <c r="BH217" s="159">
        <v>0</v>
      </c>
      <c r="BI217" s="159">
        <v>0</v>
      </c>
      <c r="BJ217" s="159">
        <v>374827326</v>
      </c>
      <c r="BK217" s="159">
        <v>0</v>
      </c>
      <c r="BL217" s="159">
        <v>374827326</v>
      </c>
      <c r="BM217" s="159">
        <v>0</v>
      </c>
      <c r="BN217" s="159">
        <v>0</v>
      </c>
      <c r="BO217" s="159">
        <v>0</v>
      </c>
      <c r="BP217" s="159">
        <v>0</v>
      </c>
      <c r="BQ217" s="159">
        <v>0</v>
      </c>
      <c r="BR217" s="159">
        <v>0</v>
      </c>
      <c r="BS217" s="159">
        <v>374827326</v>
      </c>
      <c r="BT217" s="159">
        <v>0</v>
      </c>
      <c r="BU217" s="159">
        <v>0</v>
      </c>
      <c r="BV217" s="159">
        <v>0</v>
      </c>
      <c r="BW217" s="159">
        <v>0</v>
      </c>
      <c r="BX217" s="159">
        <v>374827326</v>
      </c>
      <c r="BY217" s="159">
        <v>0</v>
      </c>
      <c r="BZ217" s="159">
        <v>375518022</v>
      </c>
      <c r="CA217" s="159">
        <v>0</v>
      </c>
      <c r="CB217" s="159">
        <v>0</v>
      </c>
      <c r="CC217" s="159">
        <v>0</v>
      </c>
      <c r="CD217" s="159">
        <v>0</v>
      </c>
      <c r="CE217" s="159">
        <v>0</v>
      </c>
      <c r="CF217" s="159">
        <v>0</v>
      </c>
      <c r="CG217" s="159">
        <v>375518022</v>
      </c>
      <c r="CH217" s="159">
        <v>0</v>
      </c>
      <c r="CI217" s="159">
        <v>0</v>
      </c>
      <c r="CJ217" s="159">
        <v>0</v>
      </c>
      <c r="CK217" s="159">
        <v>0</v>
      </c>
      <c r="CL217" s="159">
        <v>375518022</v>
      </c>
      <c r="CM217" s="159">
        <v>1500000000</v>
      </c>
      <c r="CN217" s="159">
        <v>0</v>
      </c>
      <c r="CO217" s="159">
        <v>374827326</v>
      </c>
      <c r="CP217" s="159">
        <v>0</v>
      </c>
      <c r="CQ217" s="159">
        <v>0</v>
      </c>
      <c r="CR217" s="159">
        <v>0</v>
      </c>
      <c r="CS217" s="159">
        <v>0</v>
      </c>
      <c r="CT217" s="159">
        <v>0</v>
      </c>
      <c r="CU217" s="159">
        <v>0</v>
      </c>
      <c r="CV217" s="159">
        <v>374827326</v>
      </c>
      <c r="CW217" s="159">
        <v>0</v>
      </c>
      <c r="CX217" s="159">
        <v>0</v>
      </c>
      <c r="CY217" s="159" t="s">
        <v>931</v>
      </c>
      <c r="CZ217" s="159">
        <v>0</v>
      </c>
      <c r="DA217" s="159">
        <v>374827326</v>
      </c>
      <c r="DB217" s="159">
        <v>0</v>
      </c>
      <c r="DC217" s="159">
        <v>374827326</v>
      </c>
      <c r="DD217" s="159">
        <v>0</v>
      </c>
      <c r="DE217" s="159">
        <v>0</v>
      </c>
      <c r="DF217" s="159">
        <v>0</v>
      </c>
      <c r="DG217" s="159">
        <v>0</v>
      </c>
      <c r="DH217" s="159">
        <v>0</v>
      </c>
      <c r="DI217" s="159">
        <v>0</v>
      </c>
      <c r="DJ217" s="159">
        <v>374827326</v>
      </c>
      <c r="DK217" s="159">
        <v>0</v>
      </c>
      <c r="DL217" s="159">
        <v>0</v>
      </c>
      <c r="DM217" s="159">
        <v>0</v>
      </c>
      <c r="DN217" s="159">
        <v>0</v>
      </c>
      <c r="DO217" s="159">
        <v>374827326</v>
      </c>
      <c r="DP217" s="159">
        <v>0</v>
      </c>
      <c r="DQ217" s="159">
        <v>374827326</v>
      </c>
      <c r="DR217" s="159">
        <v>0</v>
      </c>
      <c r="DS217" s="159">
        <v>0</v>
      </c>
      <c r="DT217" s="159">
        <v>0</v>
      </c>
      <c r="DU217" s="159">
        <v>0</v>
      </c>
      <c r="DV217" s="159">
        <v>0</v>
      </c>
      <c r="DW217" s="159">
        <v>0</v>
      </c>
      <c r="DX217" s="159">
        <v>374827326</v>
      </c>
      <c r="DY217" s="159">
        <v>0</v>
      </c>
      <c r="DZ217" s="159">
        <v>0</v>
      </c>
      <c r="EA217" s="159">
        <v>0</v>
      </c>
      <c r="EB217" s="159">
        <v>0</v>
      </c>
      <c r="EC217" s="159">
        <v>374827326</v>
      </c>
      <c r="ED217" s="159">
        <v>0</v>
      </c>
      <c r="EE217" s="159">
        <v>375518022</v>
      </c>
      <c r="EF217" s="159">
        <v>0</v>
      </c>
      <c r="EG217" s="159">
        <v>0</v>
      </c>
      <c r="EH217" s="159">
        <v>0</v>
      </c>
      <c r="EI217" s="159">
        <v>0</v>
      </c>
      <c r="EJ217" s="159">
        <v>0</v>
      </c>
      <c r="EK217" s="159">
        <v>0</v>
      </c>
      <c r="EL217" s="159">
        <v>375518022</v>
      </c>
      <c r="EM217" s="159">
        <v>0</v>
      </c>
      <c r="EN217" s="159">
        <v>0</v>
      </c>
      <c r="EO217" s="159">
        <v>0</v>
      </c>
      <c r="EP217" s="159">
        <v>0</v>
      </c>
      <c r="EQ217" s="159">
        <v>375518022</v>
      </c>
      <c r="ER217" s="159">
        <v>1500000000</v>
      </c>
      <c r="ES217" s="159">
        <v>0</v>
      </c>
      <c r="ET217" s="159">
        <v>374827326</v>
      </c>
      <c r="EU217" s="159">
        <v>0</v>
      </c>
      <c r="EV217" s="159">
        <v>0</v>
      </c>
      <c r="EW217" s="159">
        <v>0</v>
      </c>
      <c r="EX217" s="159">
        <v>0</v>
      </c>
      <c r="EY217" s="159">
        <v>0</v>
      </c>
      <c r="EZ217" s="159">
        <v>0</v>
      </c>
      <c r="FA217" s="159">
        <v>374827326</v>
      </c>
      <c r="FB217" s="159">
        <v>0</v>
      </c>
      <c r="FC217" s="159">
        <v>0</v>
      </c>
      <c r="FD217" s="159">
        <v>0</v>
      </c>
      <c r="FE217" s="159">
        <v>0</v>
      </c>
      <c r="FF217" s="159">
        <v>374827326</v>
      </c>
      <c r="FG217" s="159">
        <v>0</v>
      </c>
      <c r="FH217" s="159">
        <v>374827326</v>
      </c>
      <c r="FI217" s="159">
        <v>0</v>
      </c>
      <c r="FJ217" s="159">
        <v>0</v>
      </c>
      <c r="FK217" s="159">
        <v>0</v>
      </c>
      <c r="FL217" s="159">
        <v>0</v>
      </c>
      <c r="FM217" s="159">
        <v>0</v>
      </c>
      <c r="FN217" s="159">
        <v>0</v>
      </c>
      <c r="FO217" s="159">
        <v>374827326</v>
      </c>
      <c r="FP217" s="159">
        <v>0</v>
      </c>
      <c r="FQ217" s="159">
        <v>0</v>
      </c>
      <c r="FR217" s="159">
        <v>0</v>
      </c>
      <c r="FS217" s="159">
        <v>0</v>
      </c>
      <c r="FT217" s="159">
        <v>374827326</v>
      </c>
      <c r="FU217" s="159">
        <v>0</v>
      </c>
      <c r="FV217" s="159">
        <v>375369767</v>
      </c>
      <c r="FW217" s="159">
        <v>0</v>
      </c>
      <c r="FX217" s="159">
        <v>0</v>
      </c>
      <c r="FY217" s="159">
        <v>0</v>
      </c>
      <c r="FZ217" s="159">
        <v>0</v>
      </c>
      <c r="GA217" s="159">
        <v>0</v>
      </c>
      <c r="GB217" s="159">
        <v>0</v>
      </c>
      <c r="GC217" s="159">
        <v>375369767</v>
      </c>
      <c r="GD217" s="159">
        <v>0</v>
      </c>
      <c r="GE217" s="159">
        <v>0</v>
      </c>
      <c r="GF217" s="159">
        <v>0</v>
      </c>
      <c r="GG217" s="159">
        <v>0</v>
      </c>
      <c r="GH217" s="159">
        <v>375369767</v>
      </c>
      <c r="GI217" s="159">
        <v>0</v>
      </c>
      <c r="GJ217" s="159">
        <v>374975581</v>
      </c>
      <c r="GK217" s="159">
        <v>0</v>
      </c>
      <c r="GL217" s="159">
        <v>0</v>
      </c>
      <c r="GM217" s="159">
        <v>0</v>
      </c>
      <c r="GN217" s="159">
        <v>0</v>
      </c>
      <c r="GO217" s="159">
        <v>0</v>
      </c>
      <c r="GP217" s="159">
        <v>0</v>
      </c>
      <c r="GQ217" s="159">
        <v>374975581</v>
      </c>
      <c r="GR217" s="159">
        <v>0</v>
      </c>
      <c r="GS217" s="159">
        <v>0</v>
      </c>
      <c r="GT217" s="159">
        <v>0</v>
      </c>
      <c r="GU217" s="159">
        <v>0</v>
      </c>
      <c r="GV217" s="159">
        <v>374975581</v>
      </c>
      <c r="GW217" s="159">
        <v>1500000000</v>
      </c>
      <c r="GX217" s="160">
        <v>23325000000</v>
      </c>
    </row>
    <row r="218" spans="1:206" ht="28.8">
      <c r="A218" s="156">
        <v>240202102</v>
      </c>
      <c r="B218" s="156" t="s">
        <v>3734</v>
      </c>
      <c r="C218" s="157">
        <v>212</v>
      </c>
      <c r="D218" s="158" t="str">
        <f>_xlfn.XLOOKUP(C218,'[1]Estrategico f'!B:B,'[1]Estrategico f'!U:U,"",0)</f>
        <v>Vía secundaria con mantenimiento rutinario</v>
      </c>
      <c r="E218" s="158" t="str">
        <f>_xlfn.XLOOKUP(C218,'[1]Estrategico f'!B:B,'[1]Estrategico f'!V:V,"",0)</f>
        <v>Mejorami ento de vías rutinario</v>
      </c>
      <c r="F218" s="159">
        <v>0</v>
      </c>
      <c r="G218" s="159">
        <v>0</v>
      </c>
      <c r="H218" s="159">
        <v>0</v>
      </c>
      <c r="I218" s="159">
        <v>0</v>
      </c>
      <c r="J218" s="159">
        <v>0</v>
      </c>
      <c r="K218" s="159">
        <v>0</v>
      </c>
      <c r="L218" s="159">
        <v>2500000000</v>
      </c>
      <c r="M218" s="159">
        <v>0</v>
      </c>
      <c r="N218" s="159">
        <v>2500000000</v>
      </c>
      <c r="O218" s="159">
        <v>0</v>
      </c>
      <c r="P218" s="159">
        <v>0</v>
      </c>
      <c r="Q218" s="159">
        <v>0</v>
      </c>
      <c r="R218" s="159">
        <v>0</v>
      </c>
      <c r="S218" s="159">
        <v>2500000000</v>
      </c>
      <c r="T218" s="159">
        <v>0</v>
      </c>
      <c r="U218" s="159">
        <v>0</v>
      </c>
      <c r="V218" s="159">
        <v>0</v>
      </c>
      <c r="W218" s="159">
        <v>0</v>
      </c>
      <c r="X218" s="159">
        <v>0</v>
      </c>
      <c r="Y218" s="159">
        <v>0</v>
      </c>
      <c r="Z218" s="159">
        <v>2500000000</v>
      </c>
      <c r="AA218" s="159">
        <v>0</v>
      </c>
      <c r="AB218" s="159">
        <v>2500000000</v>
      </c>
      <c r="AC218" s="159">
        <v>0</v>
      </c>
      <c r="AD218" s="159">
        <v>0</v>
      </c>
      <c r="AE218" s="159">
        <v>0</v>
      </c>
      <c r="AF218" s="159">
        <v>0</v>
      </c>
      <c r="AG218" s="159">
        <v>2500000000</v>
      </c>
      <c r="AH218" s="159">
        <v>5000000000</v>
      </c>
      <c r="AI218" s="159">
        <v>0</v>
      </c>
      <c r="AJ218" s="159">
        <v>0</v>
      </c>
      <c r="AK218" s="159">
        <v>0</v>
      </c>
      <c r="AL218" s="159">
        <v>0</v>
      </c>
      <c r="AM218" s="159">
        <v>0</v>
      </c>
      <c r="AN218" s="159">
        <v>0</v>
      </c>
      <c r="AO218" s="159">
        <v>1250000000</v>
      </c>
      <c r="AP218" s="159">
        <v>0</v>
      </c>
      <c r="AQ218" s="159">
        <v>1250000000</v>
      </c>
      <c r="AR218" s="159">
        <v>0</v>
      </c>
      <c r="AS218" s="159">
        <v>0</v>
      </c>
      <c r="AT218" s="159">
        <v>0</v>
      </c>
      <c r="AU218" s="159">
        <v>0</v>
      </c>
      <c r="AV218" s="159">
        <v>1250000000</v>
      </c>
      <c r="AW218" s="159">
        <v>0</v>
      </c>
      <c r="AX218" s="159">
        <v>0</v>
      </c>
      <c r="AY218" s="159">
        <v>0</v>
      </c>
      <c r="AZ218" s="159">
        <v>0</v>
      </c>
      <c r="BA218" s="159">
        <v>0</v>
      </c>
      <c r="BB218" s="159">
        <v>0</v>
      </c>
      <c r="BC218" s="159">
        <v>1250000000</v>
      </c>
      <c r="BD218" s="159">
        <v>0</v>
      </c>
      <c r="BE218" s="159">
        <v>1250000000</v>
      </c>
      <c r="BF218" s="159">
        <v>0</v>
      </c>
      <c r="BG218" s="159">
        <v>0</v>
      </c>
      <c r="BH218" s="159">
        <v>0</v>
      </c>
      <c r="BI218" s="159">
        <v>0</v>
      </c>
      <c r="BJ218" s="159">
        <v>1250000000</v>
      </c>
      <c r="BK218" s="159">
        <v>0</v>
      </c>
      <c r="BL218" s="159">
        <v>0</v>
      </c>
      <c r="BM218" s="159">
        <v>0</v>
      </c>
      <c r="BN218" s="159">
        <v>0</v>
      </c>
      <c r="BO218" s="159">
        <v>0</v>
      </c>
      <c r="BP218" s="159">
        <v>0</v>
      </c>
      <c r="BQ218" s="159">
        <v>1250000000</v>
      </c>
      <c r="BR218" s="159">
        <v>0</v>
      </c>
      <c r="BS218" s="159">
        <v>1250000000</v>
      </c>
      <c r="BT218" s="159">
        <v>0</v>
      </c>
      <c r="BU218" s="159">
        <v>0</v>
      </c>
      <c r="BV218" s="159">
        <v>0</v>
      </c>
      <c r="BW218" s="159">
        <v>0</v>
      </c>
      <c r="BX218" s="159">
        <v>1250000000</v>
      </c>
      <c r="BY218" s="159">
        <v>0</v>
      </c>
      <c r="BZ218" s="159">
        <v>0</v>
      </c>
      <c r="CA218" s="159">
        <v>0</v>
      </c>
      <c r="CB218" s="159">
        <v>0</v>
      </c>
      <c r="CC218" s="159">
        <v>0</v>
      </c>
      <c r="CD218" s="159">
        <v>0</v>
      </c>
      <c r="CE218" s="159">
        <v>1250000000</v>
      </c>
      <c r="CF218" s="159">
        <v>0</v>
      </c>
      <c r="CG218" s="159">
        <v>1250000000</v>
      </c>
      <c r="CH218" s="159">
        <v>0</v>
      </c>
      <c r="CI218" s="159">
        <v>0</v>
      </c>
      <c r="CJ218" s="159">
        <v>0</v>
      </c>
      <c r="CK218" s="159">
        <v>0</v>
      </c>
      <c r="CL218" s="159">
        <v>1250000000</v>
      </c>
      <c r="CM218" s="159">
        <v>5000000000</v>
      </c>
      <c r="CN218" s="159">
        <v>0</v>
      </c>
      <c r="CO218" s="159">
        <v>0</v>
      </c>
      <c r="CP218" s="159">
        <v>0</v>
      </c>
      <c r="CQ218" s="159">
        <v>0</v>
      </c>
      <c r="CR218" s="159">
        <v>0</v>
      </c>
      <c r="CS218" s="159">
        <v>0</v>
      </c>
      <c r="CT218" s="159">
        <v>1250000000</v>
      </c>
      <c r="CU218" s="159">
        <v>0</v>
      </c>
      <c r="CV218" s="159">
        <v>1250000000</v>
      </c>
      <c r="CW218" s="159">
        <v>0</v>
      </c>
      <c r="CX218" s="159">
        <v>0</v>
      </c>
      <c r="CY218" s="159" t="s">
        <v>931</v>
      </c>
      <c r="CZ218" s="159">
        <v>0</v>
      </c>
      <c r="DA218" s="159">
        <v>1250000000</v>
      </c>
      <c r="DB218" s="159">
        <v>0</v>
      </c>
      <c r="DC218" s="159">
        <v>0</v>
      </c>
      <c r="DD218" s="159">
        <v>0</v>
      </c>
      <c r="DE218" s="159">
        <v>0</v>
      </c>
      <c r="DF218" s="159">
        <v>0</v>
      </c>
      <c r="DG218" s="159">
        <v>0</v>
      </c>
      <c r="DH218" s="159">
        <v>1250000000</v>
      </c>
      <c r="DI218" s="159">
        <v>0</v>
      </c>
      <c r="DJ218" s="159">
        <v>1250000000</v>
      </c>
      <c r="DK218" s="159">
        <v>0</v>
      </c>
      <c r="DL218" s="159">
        <v>0</v>
      </c>
      <c r="DM218" s="159">
        <v>0</v>
      </c>
      <c r="DN218" s="159">
        <v>0</v>
      </c>
      <c r="DO218" s="159">
        <v>1250000000</v>
      </c>
      <c r="DP218" s="159">
        <v>0</v>
      </c>
      <c r="DQ218" s="159">
        <v>0</v>
      </c>
      <c r="DR218" s="159">
        <v>0</v>
      </c>
      <c r="DS218" s="159">
        <v>0</v>
      </c>
      <c r="DT218" s="159">
        <v>0</v>
      </c>
      <c r="DU218" s="159">
        <v>0</v>
      </c>
      <c r="DV218" s="159">
        <v>1250000000</v>
      </c>
      <c r="DW218" s="159">
        <v>0</v>
      </c>
      <c r="DX218" s="159">
        <v>1250000000</v>
      </c>
      <c r="DY218" s="159">
        <v>0</v>
      </c>
      <c r="DZ218" s="159">
        <v>0</v>
      </c>
      <c r="EA218" s="159">
        <v>0</v>
      </c>
      <c r="EB218" s="159">
        <v>0</v>
      </c>
      <c r="EC218" s="159">
        <v>1250000000</v>
      </c>
      <c r="ED218" s="159">
        <v>0</v>
      </c>
      <c r="EE218" s="159">
        <v>0</v>
      </c>
      <c r="EF218" s="159">
        <v>0</v>
      </c>
      <c r="EG218" s="159">
        <v>0</v>
      </c>
      <c r="EH218" s="159">
        <v>0</v>
      </c>
      <c r="EI218" s="159">
        <v>0</v>
      </c>
      <c r="EJ218" s="159">
        <v>1250000000</v>
      </c>
      <c r="EK218" s="159">
        <v>0</v>
      </c>
      <c r="EL218" s="159">
        <v>1250000000</v>
      </c>
      <c r="EM218" s="159">
        <v>0</v>
      </c>
      <c r="EN218" s="159">
        <v>0</v>
      </c>
      <c r="EO218" s="159">
        <v>0</v>
      </c>
      <c r="EP218" s="159">
        <v>0</v>
      </c>
      <c r="EQ218" s="159">
        <v>1250000000</v>
      </c>
      <c r="ER218" s="159">
        <v>5000000000</v>
      </c>
      <c r="ES218" s="159">
        <v>0</v>
      </c>
      <c r="ET218" s="159">
        <v>0</v>
      </c>
      <c r="EU218" s="159">
        <v>0</v>
      </c>
      <c r="EV218" s="159">
        <v>0</v>
      </c>
      <c r="EW218" s="159">
        <v>0</v>
      </c>
      <c r="EX218" s="159">
        <v>0</v>
      </c>
      <c r="EY218" s="159">
        <v>0</v>
      </c>
      <c r="EZ218" s="159">
        <v>0</v>
      </c>
      <c r="FA218" s="159">
        <v>0</v>
      </c>
      <c r="FB218" s="159">
        <v>0</v>
      </c>
      <c r="FC218" s="159">
        <v>0</v>
      </c>
      <c r="FD218" s="159">
        <v>1250000000</v>
      </c>
      <c r="FE218" s="159">
        <v>1250000000</v>
      </c>
      <c r="FF218" s="159">
        <v>1250000000</v>
      </c>
      <c r="FG218" s="159">
        <v>0</v>
      </c>
      <c r="FH218" s="159">
        <v>0</v>
      </c>
      <c r="FI218" s="159">
        <v>0</v>
      </c>
      <c r="FJ218" s="159">
        <v>0</v>
      </c>
      <c r="FK218" s="159">
        <v>0</v>
      </c>
      <c r="FL218" s="159">
        <v>0</v>
      </c>
      <c r="FM218" s="159">
        <v>0</v>
      </c>
      <c r="FN218" s="159">
        <v>0</v>
      </c>
      <c r="FO218" s="159">
        <v>0</v>
      </c>
      <c r="FP218" s="159">
        <v>0</v>
      </c>
      <c r="FQ218" s="159">
        <v>0</v>
      </c>
      <c r="FR218" s="159">
        <v>1250000000</v>
      </c>
      <c r="FS218" s="159">
        <v>1250000000</v>
      </c>
      <c r="FT218" s="159">
        <v>1250000000</v>
      </c>
      <c r="FU218" s="159">
        <v>0</v>
      </c>
      <c r="FV218" s="159">
        <v>0</v>
      </c>
      <c r="FW218" s="159">
        <v>0</v>
      </c>
      <c r="FX218" s="159">
        <v>0</v>
      </c>
      <c r="FY218" s="159">
        <v>0</v>
      </c>
      <c r="FZ218" s="159">
        <v>0</v>
      </c>
      <c r="GA218" s="159">
        <v>0</v>
      </c>
      <c r="GB218" s="159">
        <v>0</v>
      </c>
      <c r="GC218" s="159">
        <v>0</v>
      </c>
      <c r="GD218" s="159">
        <v>0</v>
      </c>
      <c r="GE218" s="159">
        <v>0</v>
      </c>
      <c r="GF218" s="159">
        <v>1250000000</v>
      </c>
      <c r="GG218" s="159">
        <v>1250000000</v>
      </c>
      <c r="GH218" s="159">
        <v>1250000000</v>
      </c>
      <c r="GI218" s="159">
        <v>0</v>
      </c>
      <c r="GJ218" s="159">
        <v>0</v>
      </c>
      <c r="GK218" s="159">
        <v>0</v>
      </c>
      <c r="GL218" s="159">
        <v>0</v>
      </c>
      <c r="GM218" s="159">
        <v>0</v>
      </c>
      <c r="GN218" s="159">
        <v>0</v>
      </c>
      <c r="GO218" s="159">
        <v>0</v>
      </c>
      <c r="GP218" s="159">
        <v>0</v>
      </c>
      <c r="GQ218" s="159">
        <v>0</v>
      </c>
      <c r="GR218" s="159">
        <v>0</v>
      </c>
      <c r="GS218" s="159">
        <v>0</v>
      </c>
      <c r="GT218" s="159">
        <v>1250000000</v>
      </c>
      <c r="GU218" s="159">
        <v>1250000000</v>
      </c>
      <c r="GV218" s="159">
        <v>1250000000</v>
      </c>
      <c r="GW218" s="159">
        <v>5000000000</v>
      </c>
      <c r="GX218" s="160">
        <v>20000000000</v>
      </c>
    </row>
    <row r="219" spans="1:206" ht="28.8">
      <c r="A219" s="156">
        <v>240211200</v>
      </c>
      <c r="B219" s="156" t="s">
        <v>3734</v>
      </c>
      <c r="C219" s="157">
        <v>213.1</v>
      </c>
      <c r="D219" s="158" t="str">
        <f>_xlfn.XLOOKUP(C219,'[1]Estrategico f'!B:B,'[1]Estrategico f'!U:U,"",0)</f>
        <v>Vía terciaria con mantenimiento (**)</v>
      </c>
      <c r="E219" s="158" t="str">
        <f>_xlfn.XLOOKUP(C219,'[1]Estrategico f'!B:B,'[1]Estrategico f'!V:V,"",0)</f>
        <v>Mantenimiento vial periódico</v>
      </c>
      <c r="F219" s="159">
        <v>0</v>
      </c>
      <c r="G219" s="159">
        <v>1750000000</v>
      </c>
      <c r="H219" s="159">
        <v>0</v>
      </c>
      <c r="I219" s="159">
        <v>0</v>
      </c>
      <c r="J219" s="159">
        <v>0</v>
      </c>
      <c r="K219" s="159">
        <v>0</v>
      </c>
      <c r="L219" s="159">
        <v>0</v>
      </c>
      <c r="M219" s="159">
        <v>20212500000</v>
      </c>
      <c r="N219" s="159">
        <v>21962500000</v>
      </c>
      <c r="O219" s="159">
        <v>0</v>
      </c>
      <c r="P219" s="159">
        <v>0</v>
      </c>
      <c r="Q219" s="159">
        <v>0</v>
      </c>
      <c r="R219" s="159">
        <v>0</v>
      </c>
      <c r="S219" s="159">
        <v>21962500000</v>
      </c>
      <c r="T219" s="159">
        <v>0</v>
      </c>
      <c r="U219" s="159">
        <v>1750000000</v>
      </c>
      <c r="V219" s="159">
        <v>0</v>
      </c>
      <c r="W219" s="159">
        <v>0</v>
      </c>
      <c r="X219" s="159">
        <v>0</v>
      </c>
      <c r="Y219" s="159">
        <v>0</v>
      </c>
      <c r="Z219" s="159">
        <v>0</v>
      </c>
      <c r="AA219" s="159">
        <v>20212500000</v>
      </c>
      <c r="AB219" s="159">
        <v>21962500000</v>
      </c>
      <c r="AC219" s="159">
        <v>0</v>
      </c>
      <c r="AD219" s="159">
        <v>0</v>
      </c>
      <c r="AE219" s="159">
        <v>0</v>
      </c>
      <c r="AF219" s="159">
        <v>0</v>
      </c>
      <c r="AG219" s="159">
        <v>21962500000</v>
      </c>
      <c r="AH219" s="159">
        <v>43925000000</v>
      </c>
      <c r="AI219" s="159">
        <v>0</v>
      </c>
      <c r="AJ219" s="159">
        <v>673076923.08000004</v>
      </c>
      <c r="AK219" s="159">
        <v>0</v>
      </c>
      <c r="AL219" s="159">
        <v>0</v>
      </c>
      <c r="AM219" s="159">
        <v>0</v>
      </c>
      <c r="AN219" s="159">
        <v>0</v>
      </c>
      <c r="AO219" s="159">
        <v>0</v>
      </c>
      <c r="AP219" s="159">
        <v>0</v>
      </c>
      <c r="AQ219" s="159">
        <v>673076923.08000004</v>
      </c>
      <c r="AR219" s="159">
        <v>0</v>
      </c>
      <c r="AS219" s="159">
        <v>0</v>
      </c>
      <c r="AT219" s="159">
        <v>0</v>
      </c>
      <c r="AU219" s="159">
        <v>0</v>
      </c>
      <c r="AV219" s="159">
        <v>673076923.08000004</v>
      </c>
      <c r="AW219" s="159">
        <v>0</v>
      </c>
      <c r="AX219" s="159">
        <v>673076923.08000004</v>
      </c>
      <c r="AY219" s="159">
        <v>0</v>
      </c>
      <c r="AZ219" s="159">
        <v>0</v>
      </c>
      <c r="BA219" s="159">
        <v>0</v>
      </c>
      <c r="BB219" s="159">
        <v>0</v>
      </c>
      <c r="BC219" s="159">
        <v>0</v>
      </c>
      <c r="BD219" s="159">
        <v>0</v>
      </c>
      <c r="BE219" s="159">
        <v>673076923.08000004</v>
      </c>
      <c r="BF219" s="159">
        <v>0</v>
      </c>
      <c r="BG219" s="159">
        <v>0</v>
      </c>
      <c r="BH219" s="159">
        <v>0</v>
      </c>
      <c r="BI219" s="159">
        <v>0</v>
      </c>
      <c r="BJ219" s="159">
        <v>673076923.08000004</v>
      </c>
      <c r="BK219" s="159">
        <v>0</v>
      </c>
      <c r="BL219" s="159">
        <v>673076923.08000004</v>
      </c>
      <c r="BM219" s="159">
        <v>0</v>
      </c>
      <c r="BN219" s="159">
        <v>0</v>
      </c>
      <c r="BO219" s="159">
        <v>0</v>
      </c>
      <c r="BP219" s="159">
        <v>0</v>
      </c>
      <c r="BQ219" s="159">
        <v>0</v>
      </c>
      <c r="BR219" s="159">
        <v>0</v>
      </c>
      <c r="BS219" s="159">
        <v>673076923.08000004</v>
      </c>
      <c r="BT219" s="159">
        <v>0</v>
      </c>
      <c r="BU219" s="159">
        <v>0</v>
      </c>
      <c r="BV219" s="159">
        <v>0</v>
      </c>
      <c r="BW219" s="159">
        <v>0</v>
      </c>
      <c r="BX219" s="159">
        <v>673076923.08000004</v>
      </c>
      <c r="BY219" s="159">
        <v>0</v>
      </c>
      <c r="BZ219" s="159">
        <v>673076923.07000005</v>
      </c>
      <c r="CA219" s="159">
        <v>0</v>
      </c>
      <c r="CB219" s="159">
        <v>0</v>
      </c>
      <c r="CC219" s="159">
        <v>0</v>
      </c>
      <c r="CD219" s="159">
        <v>0</v>
      </c>
      <c r="CE219" s="159">
        <v>0</v>
      </c>
      <c r="CF219" s="159">
        <v>0</v>
      </c>
      <c r="CG219" s="159">
        <v>673076923.07000005</v>
      </c>
      <c r="CH219" s="159">
        <v>0</v>
      </c>
      <c r="CI219" s="159">
        <v>0</v>
      </c>
      <c r="CJ219" s="159">
        <v>0</v>
      </c>
      <c r="CK219" s="159">
        <v>0</v>
      </c>
      <c r="CL219" s="159">
        <v>673076923.07000005</v>
      </c>
      <c r="CM219" s="159">
        <v>2692307692.3099999</v>
      </c>
      <c r="CN219" s="159">
        <v>0</v>
      </c>
      <c r="CO219" s="159">
        <v>625000000</v>
      </c>
      <c r="CP219" s="159">
        <v>0</v>
      </c>
      <c r="CQ219" s="159">
        <v>0</v>
      </c>
      <c r="CR219" s="159">
        <v>0</v>
      </c>
      <c r="CS219" s="159">
        <v>0</v>
      </c>
      <c r="CT219" s="159">
        <v>0</v>
      </c>
      <c r="CU219" s="159">
        <v>0</v>
      </c>
      <c r="CV219" s="159">
        <v>625000000</v>
      </c>
      <c r="CW219" s="159">
        <v>0</v>
      </c>
      <c r="CX219" s="159">
        <v>0</v>
      </c>
      <c r="CY219" s="159" t="s">
        <v>931</v>
      </c>
      <c r="CZ219" s="159">
        <v>0</v>
      </c>
      <c r="DA219" s="159">
        <v>625000000</v>
      </c>
      <c r="DB219" s="159">
        <v>0</v>
      </c>
      <c r="DC219" s="159">
        <v>625000000</v>
      </c>
      <c r="DD219" s="159">
        <v>0</v>
      </c>
      <c r="DE219" s="159">
        <v>0</v>
      </c>
      <c r="DF219" s="159">
        <v>0</v>
      </c>
      <c r="DG219" s="159">
        <v>0</v>
      </c>
      <c r="DH219" s="159">
        <v>0</v>
      </c>
      <c r="DI219" s="159">
        <v>0</v>
      </c>
      <c r="DJ219" s="159">
        <v>625000000</v>
      </c>
      <c r="DK219" s="159">
        <v>0</v>
      </c>
      <c r="DL219" s="159">
        <v>0</v>
      </c>
      <c r="DM219" s="159">
        <v>0</v>
      </c>
      <c r="DN219" s="159">
        <v>0</v>
      </c>
      <c r="DO219" s="159">
        <v>625000000</v>
      </c>
      <c r="DP219" s="159">
        <v>0</v>
      </c>
      <c r="DQ219" s="159">
        <v>625000000</v>
      </c>
      <c r="DR219" s="159">
        <v>0</v>
      </c>
      <c r="DS219" s="159">
        <v>0</v>
      </c>
      <c r="DT219" s="159">
        <v>0</v>
      </c>
      <c r="DU219" s="159">
        <v>0</v>
      </c>
      <c r="DV219" s="159">
        <v>0</v>
      </c>
      <c r="DW219" s="159">
        <v>0</v>
      </c>
      <c r="DX219" s="159">
        <v>625000000</v>
      </c>
      <c r="DY219" s="159">
        <v>0</v>
      </c>
      <c r="DZ219" s="159">
        <v>0</v>
      </c>
      <c r="EA219" s="159">
        <v>0</v>
      </c>
      <c r="EB219" s="159">
        <v>0</v>
      </c>
      <c r="EC219" s="159">
        <v>625000000</v>
      </c>
      <c r="ED219" s="159">
        <v>0</v>
      </c>
      <c r="EE219" s="159">
        <v>625000000</v>
      </c>
      <c r="EF219" s="159">
        <v>0</v>
      </c>
      <c r="EG219" s="159">
        <v>0</v>
      </c>
      <c r="EH219" s="159">
        <v>0</v>
      </c>
      <c r="EI219" s="159">
        <v>0</v>
      </c>
      <c r="EJ219" s="159">
        <v>0</v>
      </c>
      <c r="EK219" s="159">
        <v>0</v>
      </c>
      <c r="EL219" s="159">
        <v>625000000</v>
      </c>
      <c r="EM219" s="159">
        <v>0</v>
      </c>
      <c r="EN219" s="159">
        <v>0</v>
      </c>
      <c r="EO219" s="159">
        <v>0</v>
      </c>
      <c r="EP219" s="159">
        <v>0</v>
      </c>
      <c r="EQ219" s="159">
        <v>625000000</v>
      </c>
      <c r="ER219" s="159">
        <v>2500000000</v>
      </c>
      <c r="ES219" s="159">
        <v>0</v>
      </c>
      <c r="ET219" s="159">
        <v>673076923.08000004</v>
      </c>
      <c r="EU219" s="159">
        <v>0</v>
      </c>
      <c r="EV219" s="159">
        <v>0</v>
      </c>
      <c r="EW219" s="159">
        <v>0</v>
      </c>
      <c r="EX219" s="159">
        <v>0</v>
      </c>
      <c r="EY219" s="159">
        <v>0</v>
      </c>
      <c r="EZ219" s="159">
        <v>0</v>
      </c>
      <c r="FA219" s="159">
        <v>673076923.08000004</v>
      </c>
      <c r="FB219" s="159">
        <v>0</v>
      </c>
      <c r="FC219" s="159">
        <v>0</v>
      </c>
      <c r="FD219" s="159">
        <v>0</v>
      </c>
      <c r="FE219" s="159">
        <v>0</v>
      </c>
      <c r="FF219" s="159">
        <v>673076923.08000004</v>
      </c>
      <c r="FG219" s="159">
        <v>0</v>
      </c>
      <c r="FH219" s="159">
        <v>673076923.08000004</v>
      </c>
      <c r="FI219" s="159">
        <v>0</v>
      </c>
      <c r="FJ219" s="159">
        <v>0</v>
      </c>
      <c r="FK219" s="159">
        <v>0</v>
      </c>
      <c r="FL219" s="159">
        <v>0</v>
      </c>
      <c r="FM219" s="159">
        <v>0</v>
      </c>
      <c r="FN219" s="159">
        <v>0</v>
      </c>
      <c r="FO219" s="159">
        <v>673076923.08000004</v>
      </c>
      <c r="FP219" s="159">
        <v>0</v>
      </c>
      <c r="FQ219" s="159">
        <v>0</v>
      </c>
      <c r="FR219" s="159">
        <v>0</v>
      </c>
      <c r="FS219" s="159">
        <v>0</v>
      </c>
      <c r="FT219" s="159">
        <v>673076923.08000004</v>
      </c>
      <c r="FU219" s="159">
        <v>0</v>
      </c>
      <c r="FV219" s="159">
        <v>673076923.08000004</v>
      </c>
      <c r="FW219" s="159">
        <v>0</v>
      </c>
      <c r="FX219" s="159">
        <v>0</v>
      </c>
      <c r="FY219" s="159">
        <v>0</v>
      </c>
      <c r="FZ219" s="159">
        <v>0</v>
      </c>
      <c r="GA219" s="159">
        <v>0</v>
      </c>
      <c r="GB219" s="159">
        <v>0</v>
      </c>
      <c r="GC219" s="159">
        <v>673076923.08000004</v>
      </c>
      <c r="GD219" s="159">
        <v>0</v>
      </c>
      <c r="GE219" s="159">
        <v>0</v>
      </c>
      <c r="GF219" s="159">
        <v>0</v>
      </c>
      <c r="GG219" s="159">
        <v>0</v>
      </c>
      <c r="GH219" s="159">
        <v>673076923.08000004</v>
      </c>
      <c r="GI219" s="159">
        <v>0</v>
      </c>
      <c r="GJ219" s="159">
        <v>673076923.07000005</v>
      </c>
      <c r="GK219" s="159">
        <v>0</v>
      </c>
      <c r="GL219" s="159">
        <v>0</v>
      </c>
      <c r="GM219" s="159">
        <v>0</v>
      </c>
      <c r="GN219" s="159">
        <v>0</v>
      </c>
      <c r="GO219" s="159">
        <v>0</v>
      </c>
      <c r="GP219" s="159">
        <v>0</v>
      </c>
      <c r="GQ219" s="159">
        <v>673076923.07000005</v>
      </c>
      <c r="GR219" s="159">
        <v>0</v>
      </c>
      <c r="GS219" s="159">
        <v>0</v>
      </c>
      <c r="GT219" s="159">
        <v>0</v>
      </c>
      <c r="GU219" s="159">
        <v>0</v>
      </c>
      <c r="GV219" s="159">
        <v>673076923.07000005</v>
      </c>
      <c r="GW219" s="159">
        <v>2692307692.3099999</v>
      </c>
      <c r="GX219" s="160">
        <v>51809615384.619995</v>
      </c>
    </row>
    <row r="220" spans="1:206" ht="28.8">
      <c r="A220" s="156">
        <v>240211200</v>
      </c>
      <c r="B220" s="156" t="s">
        <v>3734</v>
      </c>
      <c r="C220" s="157">
        <v>213.2</v>
      </c>
      <c r="D220" s="158" t="str">
        <f>_xlfn.XLOOKUP(C220,'[1]Estrategico f'!B:B,'[1]Estrategico f'!U:U,"",0)</f>
        <v>Vía terciaria con mantenimiento (**)</v>
      </c>
      <c r="E220" s="158" t="str">
        <f>_xlfn.XLOOKUP(C220,'[1]Estrategico f'!B:B,'[1]Estrategico f'!V:V,"",0)</f>
        <v>Mantenimiento vial periódico</v>
      </c>
      <c r="F220" s="159">
        <v>0</v>
      </c>
      <c r="G220" s="159">
        <v>0</v>
      </c>
      <c r="H220" s="159">
        <v>0</v>
      </c>
      <c r="I220" s="159">
        <v>0</v>
      </c>
      <c r="J220" s="159">
        <v>0</v>
      </c>
      <c r="K220" s="159">
        <v>0</v>
      </c>
      <c r="L220" s="159">
        <v>0</v>
      </c>
      <c r="M220" s="159">
        <v>0</v>
      </c>
      <c r="N220" s="159">
        <v>0</v>
      </c>
      <c r="O220" s="159">
        <v>0</v>
      </c>
      <c r="P220" s="159">
        <v>0</v>
      </c>
      <c r="Q220" s="159">
        <v>0</v>
      </c>
      <c r="R220" s="159">
        <v>0</v>
      </c>
      <c r="S220" s="159">
        <v>0</v>
      </c>
      <c r="T220" s="159">
        <v>0</v>
      </c>
      <c r="U220" s="159">
        <v>0</v>
      </c>
      <c r="V220" s="159">
        <v>0</v>
      </c>
      <c r="W220" s="159">
        <v>0</v>
      </c>
      <c r="X220" s="159">
        <v>0</v>
      </c>
      <c r="Y220" s="159">
        <v>0</v>
      </c>
      <c r="Z220" s="159">
        <v>0</v>
      </c>
      <c r="AA220" s="159">
        <v>0</v>
      </c>
      <c r="AB220" s="159">
        <v>0</v>
      </c>
      <c r="AC220" s="159">
        <v>0</v>
      </c>
      <c r="AD220" s="159">
        <v>0</v>
      </c>
      <c r="AE220" s="159">
        <v>0</v>
      </c>
      <c r="AF220" s="159">
        <v>0</v>
      </c>
      <c r="AG220" s="159">
        <v>0</v>
      </c>
      <c r="AH220" s="159">
        <v>0</v>
      </c>
      <c r="AI220" s="159">
        <v>0</v>
      </c>
      <c r="AJ220" s="159">
        <v>0</v>
      </c>
      <c r="AK220" s="159">
        <v>0</v>
      </c>
      <c r="AL220" s="159">
        <v>0</v>
      </c>
      <c r="AM220" s="159">
        <v>0</v>
      </c>
      <c r="AN220" s="159">
        <v>0</v>
      </c>
      <c r="AO220" s="159">
        <v>0</v>
      </c>
      <c r="AP220" s="159">
        <v>0</v>
      </c>
      <c r="AQ220" s="159">
        <v>0</v>
      </c>
      <c r="AR220" s="159">
        <v>0</v>
      </c>
      <c r="AS220" s="159">
        <v>0</v>
      </c>
      <c r="AT220" s="159">
        <v>0</v>
      </c>
      <c r="AU220" s="159">
        <v>0</v>
      </c>
      <c r="AV220" s="159">
        <v>0</v>
      </c>
      <c r="AW220" s="159">
        <v>0</v>
      </c>
      <c r="AX220" s="159">
        <v>269230769.23000002</v>
      </c>
      <c r="AY220" s="159">
        <v>0</v>
      </c>
      <c r="AZ220" s="159">
        <v>0</v>
      </c>
      <c r="BA220" s="159">
        <v>0</v>
      </c>
      <c r="BB220" s="159">
        <v>0</v>
      </c>
      <c r="BC220" s="159">
        <v>0</v>
      </c>
      <c r="BD220" s="159">
        <v>0</v>
      </c>
      <c r="BE220" s="159">
        <v>269230769.23000002</v>
      </c>
      <c r="BF220" s="159">
        <v>0</v>
      </c>
      <c r="BG220" s="159">
        <v>0</v>
      </c>
      <c r="BH220" s="159">
        <v>0</v>
      </c>
      <c r="BI220" s="159">
        <v>0</v>
      </c>
      <c r="BJ220" s="159">
        <v>269230769.23000002</v>
      </c>
      <c r="BK220" s="159">
        <v>0</v>
      </c>
      <c r="BL220" s="159">
        <v>269230769.23000002</v>
      </c>
      <c r="BM220" s="159">
        <v>0</v>
      </c>
      <c r="BN220" s="159">
        <v>0</v>
      </c>
      <c r="BO220" s="159">
        <v>0</v>
      </c>
      <c r="BP220" s="159">
        <v>0</v>
      </c>
      <c r="BQ220" s="159">
        <v>0</v>
      </c>
      <c r="BR220" s="159">
        <v>0</v>
      </c>
      <c r="BS220" s="159">
        <v>269230769.23000002</v>
      </c>
      <c r="BT220" s="159">
        <v>0</v>
      </c>
      <c r="BU220" s="159">
        <v>0</v>
      </c>
      <c r="BV220" s="159">
        <v>0</v>
      </c>
      <c r="BW220" s="159">
        <v>0</v>
      </c>
      <c r="BX220" s="159">
        <v>269230769.23000002</v>
      </c>
      <c r="BY220" s="159">
        <v>0</v>
      </c>
      <c r="BZ220" s="159">
        <v>269230769.23000002</v>
      </c>
      <c r="CA220" s="159">
        <v>0</v>
      </c>
      <c r="CB220" s="159">
        <v>0</v>
      </c>
      <c r="CC220" s="159">
        <v>0</v>
      </c>
      <c r="CD220" s="159">
        <v>0</v>
      </c>
      <c r="CE220" s="159">
        <v>0</v>
      </c>
      <c r="CF220" s="159">
        <v>0</v>
      </c>
      <c r="CG220" s="159">
        <v>269230769.23000002</v>
      </c>
      <c r="CH220" s="159">
        <v>0</v>
      </c>
      <c r="CI220" s="159">
        <v>0</v>
      </c>
      <c r="CJ220" s="159">
        <v>0</v>
      </c>
      <c r="CK220" s="159">
        <v>0</v>
      </c>
      <c r="CL220" s="159">
        <v>269230769.23000002</v>
      </c>
      <c r="CM220" s="159">
        <v>807692307.69000006</v>
      </c>
      <c r="CN220" s="159">
        <v>0</v>
      </c>
      <c r="CO220" s="159">
        <v>250000000</v>
      </c>
      <c r="CP220" s="159">
        <v>0</v>
      </c>
      <c r="CQ220" s="159">
        <v>0</v>
      </c>
      <c r="CR220" s="159">
        <v>0</v>
      </c>
      <c r="CS220" s="159">
        <v>0</v>
      </c>
      <c r="CT220" s="159">
        <v>0</v>
      </c>
      <c r="CU220" s="159">
        <v>0</v>
      </c>
      <c r="CV220" s="159">
        <v>250000000</v>
      </c>
      <c r="CW220" s="159">
        <v>0</v>
      </c>
      <c r="CX220" s="159">
        <v>0</v>
      </c>
      <c r="CY220" s="159" t="s">
        <v>931</v>
      </c>
      <c r="CZ220" s="159">
        <v>0</v>
      </c>
      <c r="DA220" s="159">
        <v>250000000</v>
      </c>
      <c r="DB220" s="159">
        <v>0</v>
      </c>
      <c r="DC220" s="159">
        <v>250000000</v>
      </c>
      <c r="DD220" s="159">
        <v>0</v>
      </c>
      <c r="DE220" s="159">
        <v>0</v>
      </c>
      <c r="DF220" s="159">
        <v>0</v>
      </c>
      <c r="DG220" s="159">
        <v>0</v>
      </c>
      <c r="DH220" s="159">
        <v>0</v>
      </c>
      <c r="DI220" s="159">
        <v>0</v>
      </c>
      <c r="DJ220" s="159">
        <v>250000000</v>
      </c>
      <c r="DK220" s="159">
        <v>0</v>
      </c>
      <c r="DL220" s="159">
        <v>0</v>
      </c>
      <c r="DM220" s="159">
        <v>0</v>
      </c>
      <c r="DN220" s="159">
        <v>0</v>
      </c>
      <c r="DO220" s="159">
        <v>250000000</v>
      </c>
      <c r="DP220" s="159">
        <v>0</v>
      </c>
      <c r="DQ220" s="159">
        <v>250000000</v>
      </c>
      <c r="DR220" s="159">
        <v>0</v>
      </c>
      <c r="DS220" s="159">
        <v>0</v>
      </c>
      <c r="DT220" s="159">
        <v>0</v>
      </c>
      <c r="DU220" s="159">
        <v>0</v>
      </c>
      <c r="DV220" s="159">
        <v>0</v>
      </c>
      <c r="DW220" s="159">
        <v>0</v>
      </c>
      <c r="DX220" s="159">
        <v>250000000</v>
      </c>
      <c r="DY220" s="159">
        <v>0</v>
      </c>
      <c r="DZ220" s="159">
        <v>0</v>
      </c>
      <c r="EA220" s="159">
        <v>0</v>
      </c>
      <c r="EB220" s="159">
        <v>0</v>
      </c>
      <c r="EC220" s="159">
        <v>250000000</v>
      </c>
      <c r="ED220" s="159">
        <v>0</v>
      </c>
      <c r="EE220" s="159">
        <v>250000000</v>
      </c>
      <c r="EF220" s="159">
        <v>0</v>
      </c>
      <c r="EG220" s="159">
        <v>0</v>
      </c>
      <c r="EH220" s="159">
        <v>0</v>
      </c>
      <c r="EI220" s="159">
        <v>0</v>
      </c>
      <c r="EJ220" s="159">
        <v>0</v>
      </c>
      <c r="EK220" s="159">
        <v>0</v>
      </c>
      <c r="EL220" s="159">
        <v>250000000</v>
      </c>
      <c r="EM220" s="159">
        <v>0</v>
      </c>
      <c r="EN220" s="159">
        <v>0</v>
      </c>
      <c r="EO220" s="159">
        <v>0</v>
      </c>
      <c r="EP220" s="159">
        <v>0</v>
      </c>
      <c r="EQ220" s="159">
        <v>250000000</v>
      </c>
      <c r="ER220" s="159">
        <v>1000000000</v>
      </c>
      <c r="ES220" s="159">
        <v>0</v>
      </c>
      <c r="ET220" s="159">
        <v>269230769.23000002</v>
      </c>
      <c r="EU220" s="159">
        <v>0</v>
      </c>
      <c r="EV220" s="159">
        <v>0</v>
      </c>
      <c r="EW220" s="159">
        <v>0</v>
      </c>
      <c r="EX220" s="159">
        <v>0</v>
      </c>
      <c r="EY220" s="159">
        <v>0</v>
      </c>
      <c r="EZ220" s="159">
        <v>0</v>
      </c>
      <c r="FA220" s="159">
        <v>269230769.23000002</v>
      </c>
      <c r="FB220" s="159">
        <v>0</v>
      </c>
      <c r="FC220" s="159">
        <v>0</v>
      </c>
      <c r="FD220" s="159">
        <v>0</v>
      </c>
      <c r="FE220" s="159">
        <v>0</v>
      </c>
      <c r="FF220" s="159">
        <v>269230769.23000002</v>
      </c>
      <c r="FG220" s="159">
        <v>0</v>
      </c>
      <c r="FH220" s="159">
        <v>269230769.23000002</v>
      </c>
      <c r="FI220" s="159">
        <v>0</v>
      </c>
      <c r="FJ220" s="159">
        <v>0</v>
      </c>
      <c r="FK220" s="159">
        <v>0</v>
      </c>
      <c r="FL220" s="159">
        <v>0</v>
      </c>
      <c r="FM220" s="159">
        <v>0</v>
      </c>
      <c r="FN220" s="159">
        <v>0</v>
      </c>
      <c r="FO220" s="159">
        <v>269230769.23000002</v>
      </c>
      <c r="FP220" s="159">
        <v>0</v>
      </c>
      <c r="FQ220" s="159">
        <v>0</v>
      </c>
      <c r="FR220" s="159">
        <v>0</v>
      </c>
      <c r="FS220" s="159">
        <v>0</v>
      </c>
      <c r="FT220" s="159">
        <v>269230769.23000002</v>
      </c>
      <c r="FU220" s="159">
        <v>0</v>
      </c>
      <c r="FV220" s="159">
        <v>269230769.23000002</v>
      </c>
      <c r="FW220" s="159">
        <v>0</v>
      </c>
      <c r="FX220" s="159">
        <v>0</v>
      </c>
      <c r="FY220" s="159">
        <v>0</v>
      </c>
      <c r="FZ220" s="159">
        <v>0</v>
      </c>
      <c r="GA220" s="159">
        <v>0</v>
      </c>
      <c r="GB220" s="159">
        <v>0</v>
      </c>
      <c r="GC220" s="159">
        <v>269230769.23000002</v>
      </c>
      <c r="GD220" s="159">
        <v>0</v>
      </c>
      <c r="GE220" s="159">
        <v>0</v>
      </c>
      <c r="GF220" s="159">
        <v>0</v>
      </c>
      <c r="GG220" s="159">
        <v>0</v>
      </c>
      <c r="GH220" s="159">
        <v>269230769.23000002</v>
      </c>
      <c r="GI220" s="159">
        <v>0</v>
      </c>
      <c r="GJ220" s="159">
        <v>0</v>
      </c>
      <c r="GK220" s="159">
        <v>0</v>
      </c>
      <c r="GL220" s="159">
        <v>0</v>
      </c>
      <c r="GM220" s="159">
        <v>0</v>
      </c>
      <c r="GN220" s="159">
        <v>0</v>
      </c>
      <c r="GO220" s="159">
        <v>0</v>
      </c>
      <c r="GP220" s="159">
        <v>0</v>
      </c>
      <c r="GQ220" s="159">
        <v>0</v>
      </c>
      <c r="GR220" s="159">
        <v>0</v>
      </c>
      <c r="GS220" s="159">
        <v>0</v>
      </c>
      <c r="GT220" s="159">
        <v>0</v>
      </c>
      <c r="GU220" s="159">
        <v>0</v>
      </c>
      <c r="GV220" s="159">
        <v>0</v>
      </c>
      <c r="GW220" s="159">
        <v>807692307.69000006</v>
      </c>
      <c r="GX220" s="160">
        <v>2615384615.3800001</v>
      </c>
    </row>
    <row r="221" spans="1:206" ht="28.8">
      <c r="A221" s="156">
        <v>240201500</v>
      </c>
      <c r="B221" s="156" t="s">
        <v>3734</v>
      </c>
      <c r="C221" s="157">
        <v>214</v>
      </c>
      <c r="D221" s="158" t="str">
        <f>_xlfn.XLOOKUP(C221,'[1]Estrategico f'!B:B,'[1]Estrategico f'!U:U,"",0)</f>
        <v>Puentes construidos en vías secundarias</v>
      </c>
      <c r="E221" s="158" t="str">
        <f>_xlfn.XLOOKUP(C221,'[1]Estrategico f'!B:B,'[1]Estrategico f'!V:V,"",0)</f>
        <v>Construcción de puentes</v>
      </c>
      <c r="F221" s="159">
        <v>0</v>
      </c>
      <c r="G221" s="159">
        <v>0</v>
      </c>
      <c r="H221" s="159">
        <v>0</v>
      </c>
      <c r="I221" s="159">
        <v>0</v>
      </c>
      <c r="J221" s="159">
        <v>0</v>
      </c>
      <c r="K221" s="159">
        <v>0</v>
      </c>
      <c r="L221" s="159">
        <v>0</v>
      </c>
      <c r="M221" s="159">
        <v>0</v>
      </c>
      <c r="N221" s="159">
        <v>0</v>
      </c>
      <c r="O221" s="159">
        <v>0</v>
      </c>
      <c r="P221" s="159">
        <v>0</v>
      </c>
      <c r="Q221" s="159">
        <v>0</v>
      </c>
      <c r="R221" s="159">
        <v>0</v>
      </c>
      <c r="S221" s="159">
        <v>0</v>
      </c>
      <c r="T221" s="159">
        <v>0</v>
      </c>
      <c r="U221" s="159">
        <v>0</v>
      </c>
      <c r="V221" s="159">
        <v>0</v>
      </c>
      <c r="W221" s="159">
        <v>0</v>
      </c>
      <c r="X221" s="159">
        <v>0</v>
      </c>
      <c r="Y221" s="159">
        <v>0</v>
      </c>
      <c r="Z221" s="159">
        <v>0</v>
      </c>
      <c r="AA221" s="159">
        <v>700000000</v>
      </c>
      <c r="AB221" s="159">
        <v>700000000</v>
      </c>
      <c r="AC221" s="159">
        <v>0</v>
      </c>
      <c r="AD221" s="159">
        <v>0</v>
      </c>
      <c r="AE221" s="159">
        <v>0</v>
      </c>
      <c r="AF221" s="159">
        <v>0</v>
      </c>
      <c r="AG221" s="159">
        <v>700000000</v>
      </c>
      <c r="AH221" s="159">
        <v>700000000</v>
      </c>
      <c r="AI221" s="159">
        <v>0</v>
      </c>
      <c r="AJ221" s="159">
        <v>0</v>
      </c>
      <c r="AK221" s="159">
        <v>0</v>
      </c>
      <c r="AL221" s="159">
        <v>0</v>
      </c>
      <c r="AM221" s="159">
        <v>0</v>
      </c>
      <c r="AN221" s="159">
        <v>0</v>
      </c>
      <c r="AO221" s="159">
        <v>0</v>
      </c>
      <c r="AP221" s="159">
        <v>539000000</v>
      </c>
      <c r="AQ221" s="159">
        <v>539000000</v>
      </c>
      <c r="AR221" s="159">
        <v>0</v>
      </c>
      <c r="AS221" s="159">
        <v>0</v>
      </c>
      <c r="AT221" s="159">
        <v>0</v>
      </c>
      <c r="AU221" s="159">
        <v>0</v>
      </c>
      <c r="AV221" s="159">
        <v>539000000</v>
      </c>
      <c r="AW221" s="159">
        <v>0</v>
      </c>
      <c r="AX221" s="159">
        <v>0</v>
      </c>
      <c r="AY221" s="159">
        <v>0</v>
      </c>
      <c r="AZ221" s="159">
        <v>0</v>
      </c>
      <c r="BA221" s="159">
        <v>0</v>
      </c>
      <c r="BB221" s="159">
        <v>0</v>
      </c>
      <c r="BC221" s="159">
        <v>0</v>
      </c>
      <c r="BD221" s="159">
        <v>539000000</v>
      </c>
      <c r="BE221" s="159">
        <v>539000000</v>
      </c>
      <c r="BF221" s="159">
        <v>350000000</v>
      </c>
      <c r="BG221" s="159">
        <v>0</v>
      </c>
      <c r="BH221" s="159">
        <v>0</v>
      </c>
      <c r="BI221" s="159">
        <v>350000000</v>
      </c>
      <c r="BJ221" s="159">
        <v>889000000</v>
      </c>
      <c r="BK221" s="159">
        <v>0</v>
      </c>
      <c r="BL221" s="159">
        <v>0</v>
      </c>
      <c r="BM221" s="159">
        <v>0</v>
      </c>
      <c r="BN221" s="159">
        <v>0</v>
      </c>
      <c r="BO221" s="159">
        <v>0</v>
      </c>
      <c r="BP221" s="159">
        <v>0</v>
      </c>
      <c r="BQ221" s="159">
        <v>0</v>
      </c>
      <c r="BR221" s="159">
        <v>539000000</v>
      </c>
      <c r="BS221" s="159">
        <v>539000000</v>
      </c>
      <c r="BT221" s="159">
        <v>0</v>
      </c>
      <c r="BU221" s="159">
        <v>0</v>
      </c>
      <c r="BV221" s="159">
        <v>0</v>
      </c>
      <c r="BW221" s="159">
        <v>0</v>
      </c>
      <c r="BX221" s="159">
        <v>539000000</v>
      </c>
      <c r="BY221" s="159">
        <v>0</v>
      </c>
      <c r="BZ221" s="159">
        <v>0</v>
      </c>
      <c r="CA221" s="159">
        <v>0</v>
      </c>
      <c r="CB221" s="159">
        <v>0</v>
      </c>
      <c r="CC221" s="159">
        <v>0</v>
      </c>
      <c r="CD221" s="159">
        <v>0</v>
      </c>
      <c r="CE221" s="159">
        <v>0</v>
      </c>
      <c r="CF221" s="159">
        <v>483000000</v>
      </c>
      <c r="CG221" s="159">
        <v>483000000</v>
      </c>
      <c r="CH221" s="159">
        <v>0</v>
      </c>
      <c r="CI221" s="159">
        <v>0</v>
      </c>
      <c r="CJ221" s="159">
        <v>0</v>
      </c>
      <c r="CK221" s="159">
        <v>0</v>
      </c>
      <c r="CL221" s="159">
        <v>483000000</v>
      </c>
      <c r="CM221" s="159">
        <v>2450000000</v>
      </c>
      <c r="CN221" s="159">
        <v>0</v>
      </c>
      <c r="CO221" s="159">
        <v>0</v>
      </c>
      <c r="CP221" s="159">
        <v>0</v>
      </c>
      <c r="CQ221" s="159">
        <v>0</v>
      </c>
      <c r="CR221" s="159">
        <v>0</v>
      </c>
      <c r="CS221" s="159">
        <v>0</v>
      </c>
      <c r="CT221" s="159">
        <v>0</v>
      </c>
      <c r="CU221" s="159">
        <v>710500000</v>
      </c>
      <c r="CV221" s="159">
        <v>710500000</v>
      </c>
      <c r="CW221" s="159">
        <v>0</v>
      </c>
      <c r="CX221" s="159">
        <v>0</v>
      </c>
      <c r="CY221" s="159" t="s">
        <v>931</v>
      </c>
      <c r="CZ221" s="159">
        <v>0</v>
      </c>
      <c r="DA221" s="159">
        <v>710500000</v>
      </c>
      <c r="DB221" s="159">
        <v>0</v>
      </c>
      <c r="DC221" s="159">
        <v>0</v>
      </c>
      <c r="DD221" s="159">
        <v>0</v>
      </c>
      <c r="DE221" s="159">
        <v>0</v>
      </c>
      <c r="DF221" s="159">
        <v>0</v>
      </c>
      <c r="DG221" s="159">
        <v>0</v>
      </c>
      <c r="DH221" s="159">
        <v>0</v>
      </c>
      <c r="DI221" s="159">
        <v>710500000</v>
      </c>
      <c r="DJ221" s="159">
        <v>710500000</v>
      </c>
      <c r="DK221" s="159">
        <v>0</v>
      </c>
      <c r="DL221" s="159">
        <v>0</v>
      </c>
      <c r="DM221" s="159">
        <v>0</v>
      </c>
      <c r="DN221" s="159">
        <v>0</v>
      </c>
      <c r="DO221" s="159">
        <v>710500000</v>
      </c>
      <c r="DP221" s="159">
        <v>0</v>
      </c>
      <c r="DQ221" s="159">
        <v>0</v>
      </c>
      <c r="DR221" s="159">
        <v>0</v>
      </c>
      <c r="DS221" s="159">
        <v>0</v>
      </c>
      <c r="DT221" s="159">
        <v>0</v>
      </c>
      <c r="DU221" s="159">
        <v>0</v>
      </c>
      <c r="DV221" s="159">
        <v>0</v>
      </c>
      <c r="DW221" s="159">
        <v>686000000</v>
      </c>
      <c r="DX221" s="159">
        <v>686000000</v>
      </c>
      <c r="DY221" s="159">
        <v>0</v>
      </c>
      <c r="DZ221" s="159">
        <v>0</v>
      </c>
      <c r="EA221" s="159">
        <v>0</v>
      </c>
      <c r="EB221" s="159">
        <v>0</v>
      </c>
      <c r="EC221" s="159">
        <v>686000000</v>
      </c>
      <c r="ED221" s="159">
        <v>0</v>
      </c>
      <c r="EE221" s="159">
        <v>0</v>
      </c>
      <c r="EF221" s="159">
        <v>0</v>
      </c>
      <c r="EG221" s="159">
        <v>0</v>
      </c>
      <c r="EH221" s="159">
        <v>0</v>
      </c>
      <c r="EI221" s="159">
        <v>0</v>
      </c>
      <c r="EJ221" s="159">
        <v>0</v>
      </c>
      <c r="EK221" s="159">
        <v>693000000</v>
      </c>
      <c r="EL221" s="159">
        <v>693000000</v>
      </c>
      <c r="EM221" s="159">
        <v>0</v>
      </c>
      <c r="EN221" s="159">
        <v>0</v>
      </c>
      <c r="EO221" s="159">
        <v>0</v>
      </c>
      <c r="EP221" s="159">
        <v>0</v>
      </c>
      <c r="EQ221" s="159">
        <v>693000000</v>
      </c>
      <c r="ER221" s="159">
        <v>2800000000</v>
      </c>
      <c r="ES221" s="159">
        <v>0</v>
      </c>
      <c r="ET221" s="159">
        <v>0</v>
      </c>
      <c r="EU221" s="159">
        <v>0</v>
      </c>
      <c r="EV221" s="159">
        <v>0</v>
      </c>
      <c r="EW221" s="159">
        <v>0</v>
      </c>
      <c r="EX221" s="159">
        <v>0</v>
      </c>
      <c r="EY221" s="159">
        <v>0</v>
      </c>
      <c r="EZ221" s="159">
        <v>343000000</v>
      </c>
      <c r="FA221" s="159">
        <v>343000000</v>
      </c>
      <c r="FB221" s="159">
        <v>0</v>
      </c>
      <c r="FC221" s="159">
        <v>0</v>
      </c>
      <c r="FD221" s="159">
        <v>0</v>
      </c>
      <c r="FE221" s="159">
        <v>0</v>
      </c>
      <c r="FF221" s="159">
        <v>343000000</v>
      </c>
      <c r="FG221" s="159">
        <v>0</v>
      </c>
      <c r="FH221" s="159">
        <v>0</v>
      </c>
      <c r="FI221" s="159">
        <v>0</v>
      </c>
      <c r="FJ221" s="159">
        <v>0</v>
      </c>
      <c r="FK221" s="159">
        <v>0</v>
      </c>
      <c r="FL221" s="159">
        <v>0</v>
      </c>
      <c r="FM221" s="159">
        <v>0</v>
      </c>
      <c r="FN221" s="159">
        <v>343000000</v>
      </c>
      <c r="FO221" s="159">
        <v>343000000</v>
      </c>
      <c r="FP221" s="159">
        <v>0</v>
      </c>
      <c r="FQ221" s="159">
        <v>0</v>
      </c>
      <c r="FR221" s="159">
        <v>0</v>
      </c>
      <c r="FS221" s="159">
        <v>0</v>
      </c>
      <c r="FT221" s="159">
        <v>343000000</v>
      </c>
      <c r="FU221" s="159">
        <v>0</v>
      </c>
      <c r="FV221" s="159">
        <v>0</v>
      </c>
      <c r="FW221" s="159">
        <v>0</v>
      </c>
      <c r="FX221" s="159">
        <v>0</v>
      </c>
      <c r="FY221" s="159">
        <v>0</v>
      </c>
      <c r="FZ221" s="159">
        <v>0</v>
      </c>
      <c r="GA221" s="159">
        <v>0</v>
      </c>
      <c r="GB221" s="159">
        <v>343000000</v>
      </c>
      <c r="GC221" s="159">
        <v>343000000</v>
      </c>
      <c r="GD221" s="159">
        <v>0</v>
      </c>
      <c r="GE221" s="159">
        <v>0</v>
      </c>
      <c r="GF221" s="159">
        <v>0</v>
      </c>
      <c r="GG221" s="159">
        <v>0</v>
      </c>
      <c r="GH221" s="159">
        <v>343000000</v>
      </c>
      <c r="GI221" s="159">
        <v>0</v>
      </c>
      <c r="GJ221" s="159">
        <v>0</v>
      </c>
      <c r="GK221" s="159">
        <v>0</v>
      </c>
      <c r="GL221" s="159">
        <v>0</v>
      </c>
      <c r="GM221" s="159">
        <v>0</v>
      </c>
      <c r="GN221" s="159">
        <v>0</v>
      </c>
      <c r="GO221" s="159">
        <v>0</v>
      </c>
      <c r="GP221" s="159">
        <v>371000000</v>
      </c>
      <c r="GQ221" s="159">
        <v>371000000</v>
      </c>
      <c r="GR221" s="159">
        <v>0</v>
      </c>
      <c r="GS221" s="159">
        <v>0</v>
      </c>
      <c r="GT221" s="159">
        <v>0</v>
      </c>
      <c r="GU221" s="159">
        <v>0</v>
      </c>
      <c r="GV221" s="159">
        <v>371000000</v>
      </c>
      <c r="GW221" s="159">
        <v>1400000000</v>
      </c>
      <c r="GX221" s="160">
        <v>7350000000</v>
      </c>
    </row>
    <row r="222" spans="1:206" ht="28.8">
      <c r="A222" s="156">
        <v>240204400</v>
      </c>
      <c r="B222" s="156" t="s">
        <v>3734</v>
      </c>
      <c r="C222" s="157">
        <v>215</v>
      </c>
      <c r="D222" s="158" t="str">
        <f>_xlfn.XLOOKUP(C222,'[1]Estrategico f'!B:B,'[1]Estrategico f'!U:U,"",0)</f>
        <v xml:space="preserve">Puentes construidos en vías terciarias </v>
      </c>
      <c r="E222" s="158" t="str">
        <f>_xlfn.XLOOKUP(C222,'[1]Estrategico f'!B:B,'[1]Estrategico f'!V:V,"",0)</f>
        <v>Construcción de puentes</v>
      </c>
      <c r="F222" s="159">
        <v>0</v>
      </c>
      <c r="G222" s="159">
        <v>0</v>
      </c>
      <c r="H222" s="159">
        <v>0</v>
      </c>
      <c r="I222" s="159">
        <v>0</v>
      </c>
      <c r="J222" s="159">
        <v>0</v>
      </c>
      <c r="K222" s="159">
        <v>0</v>
      </c>
      <c r="L222" s="159">
        <v>0</v>
      </c>
      <c r="M222" s="159">
        <v>0</v>
      </c>
      <c r="N222" s="159">
        <v>0</v>
      </c>
      <c r="O222" s="159">
        <v>0</v>
      </c>
      <c r="P222" s="159">
        <v>0</v>
      </c>
      <c r="Q222" s="159">
        <v>0</v>
      </c>
      <c r="R222" s="159">
        <v>0</v>
      </c>
      <c r="S222" s="159">
        <v>0</v>
      </c>
      <c r="T222" s="159">
        <v>0</v>
      </c>
      <c r="U222" s="159">
        <v>0</v>
      </c>
      <c r="V222" s="159">
        <v>0</v>
      </c>
      <c r="W222" s="159">
        <v>0</v>
      </c>
      <c r="X222" s="159">
        <v>0</v>
      </c>
      <c r="Y222" s="159">
        <v>0</v>
      </c>
      <c r="Z222" s="159">
        <v>0</v>
      </c>
      <c r="AA222" s="159">
        <v>390000000</v>
      </c>
      <c r="AB222" s="159">
        <v>390000000</v>
      </c>
      <c r="AC222" s="159">
        <v>0</v>
      </c>
      <c r="AD222" s="159">
        <v>0</v>
      </c>
      <c r="AE222" s="159">
        <v>0</v>
      </c>
      <c r="AF222" s="159">
        <v>0</v>
      </c>
      <c r="AG222" s="159">
        <v>390000000</v>
      </c>
      <c r="AH222" s="159">
        <v>390000000</v>
      </c>
      <c r="AI222" s="159">
        <v>0</v>
      </c>
      <c r="AJ222" s="159">
        <v>0</v>
      </c>
      <c r="AK222" s="159">
        <v>0</v>
      </c>
      <c r="AL222" s="159">
        <v>0</v>
      </c>
      <c r="AM222" s="159">
        <v>0</v>
      </c>
      <c r="AN222" s="159">
        <v>0</v>
      </c>
      <c r="AO222" s="159">
        <v>0</v>
      </c>
      <c r="AP222" s="159">
        <v>294000000</v>
      </c>
      <c r="AQ222" s="159">
        <v>294000000</v>
      </c>
      <c r="AR222" s="159">
        <v>0</v>
      </c>
      <c r="AS222" s="159">
        <v>0</v>
      </c>
      <c r="AT222" s="159">
        <v>0</v>
      </c>
      <c r="AU222" s="159">
        <v>0</v>
      </c>
      <c r="AV222" s="159">
        <v>294000000</v>
      </c>
      <c r="AW222" s="159">
        <v>0</v>
      </c>
      <c r="AX222" s="159">
        <v>0</v>
      </c>
      <c r="AY222" s="159">
        <v>0</v>
      </c>
      <c r="AZ222" s="159">
        <v>0</v>
      </c>
      <c r="BA222" s="159">
        <v>0</v>
      </c>
      <c r="BB222" s="159">
        <v>0</v>
      </c>
      <c r="BC222" s="159">
        <v>0</v>
      </c>
      <c r="BD222" s="159">
        <v>294000000</v>
      </c>
      <c r="BE222" s="159">
        <v>294000000</v>
      </c>
      <c r="BF222" s="159">
        <v>300000000</v>
      </c>
      <c r="BG222" s="159">
        <v>0</v>
      </c>
      <c r="BH222" s="159">
        <v>0</v>
      </c>
      <c r="BI222" s="159">
        <v>300000000</v>
      </c>
      <c r="BJ222" s="159">
        <v>594000000</v>
      </c>
      <c r="BK222" s="159">
        <v>0</v>
      </c>
      <c r="BL222" s="159">
        <v>0</v>
      </c>
      <c r="BM222" s="159">
        <v>0</v>
      </c>
      <c r="BN222" s="159">
        <v>0</v>
      </c>
      <c r="BO222" s="159">
        <v>0</v>
      </c>
      <c r="BP222" s="159">
        <v>0</v>
      </c>
      <c r="BQ222" s="159">
        <v>0</v>
      </c>
      <c r="BR222" s="159">
        <v>294000000</v>
      </c>
      <c r="BS222" s="159">
        <v>294000000</v>
      </c>
      <c r="BT222" s="159">
        <v>0</v>
      </c>
      <c r="BU222" s="159">
        <v>0</v>
      </c>
      <c r="BV222" s="159">
        <v>0</v>
      </c>
      <c r="BW222" s="159">
        <v>0</v>
      </c>
      <c r="BX222" s="159">
        <v>294000000</v>
      </c>
      <c r="BY222" s="159">
        <v>0</v>
      </c>
      <c r="BZ222" s="159">
        <v>0</v>
      </c>
      <c r="CA222" s="159">
        <v>0</v>
      </c>
      <c r="CB222" s="159">
        <v>0</v>
      </c>
      <c r="CC222" s="159">
        <v>0</v>
      </c>
      <c r="CD222" s="159">
        <v>0</v>
      </c>
      <c r="CE222" s="159">
        <v>0</v>
      </c>
      <c r="CF222" s="159">
        <v>288000000</v>
      </c>
      <c r="CG222" s="159">
        <v>288000000</v>
      </c>
      <c r="CH222" s="159">
        <v>0</v>
      </c>
      <c r="CI222" s="159">
        <v>0</v>
      </c>
      <c r="CJ222" s="159">
        <v>0</v>
      </c>
      <c r="CK222" s="159">
        <v>0</v>
      </c>
      <c r="CL222" s="159">
        <v>288000000</v>
      </c>
      <c r="CM222" s="159">
        <v>1470000000</v>
      </c>
      <c r="CN222" s="159">
        <v>0</v>
      </c>
      <c r="CO222" s="159">
        <v>0</v>
      </c>
      <c r="CP222" s="159">
        <v>0</v>
      </c>
      <c r="CQ222" s="159">
        <v>0</v>
      </c>
      <c r="CR222" s="159">
        <v>0</v>
      </c>
      <c r="CS222" s="159">
        <v>0</v>
      </c>
      <c r="CT222" s="159">
        <v>0</v>
      </c>
      <c r="CU222" s="159">
        <v>394800000</v>
      </c>
      <c r="CV222" s="159">
        <v>394800000</v>
      </c>
      <c r="CW222" s="159">
        <v>0</v>
      </c>
      <c r="CX222" s="159">
        <v>0</v>
      </c>
      <c r="CY222" s="159" t="s">
        <v>931</v>
      </c>
      <c r="CZ222" s="159">
        <v>0</v>
      </c>
      <c r="DA222" s="159">
        <v>394800000</v>
      </c>
      <c r="DB222" s="159">
        <v>0</v>
      </c>
      <c r="DC222" s="159">
        <v>0</v>
      </c>
      <c r="DD222" s="159">
        <v>0</v>
      </c>
      <c r="DE222" s="159">
        <v>0</v>
      </c>
      <c r="DF222" s="159">
        <v>0</v>
      </c>
      <c r="DG222" s="159">
        <v>0</v>
      </c>
      <c r="DH222" s="159">
        <v>0</v>
      </c>
      <c r="DI222" s="159">
        <v>394800000</v>
      </c>
      <c r="DJ222" s="159">
        <v>394800000</v>
      </c>
      <c r="DK222" s="159">
        <v>0</v>
      </c>
      <c r="DL222" s="159">
        <v>0</v>
      </c>
      <c r="DM222" s="159">
        <v>0</v>
      </c>
      <c r="DN222" s="159">
        <v>0</v>
      </c>
      <c r="DO222" s="159">
        <v>394800000</v>
      </c>
      <c r="DP222" s="159">
        <v>0</v>
      </c>
      <c r="DQ222" s="159">
        <v>0</v>
      </c>
      <c r="DR222" s="159">
        <v>0</v>
      </c>
      <c r="DS222" s="159">
        <v>0</v>
      </c>
      <c r="DT222" s="159">
        <v>0</v>
      </c>
      <c r="DU222" s="159">
        <v>0</v>
      </c>
      <c r="DV222" s="159">
        <v>0</v>
      </c>
      <c r="DW222" s="159">
        <v>386400000</v>
      </c>
      <c r="DX222" s="159">
        <v>386400000</v>
      </c>
      <c r="DY222" s="159">
        <v>0</v>
      </c>
      <c r="DZ222" s="159">
        <v>0</v>
      </c>
      <c r="EA222" s="159">
        <v>0</v>
      </c>
      <c r="EB222" s="159">
        <v>0</v>
      </c>
      <c r="EC222" s="159">
        <v>386400000</v>
      </c>
      <c r="ED222" s="159">
        <v>0</v>
      </c>
      <c r="EE222" s="159">
        <v>0</v>
      </c>
      <c r="EF222" s="159">
        <v>0</v>
      </c>
      <c r="EG222" s="159">
        <v>0</v>
      </c>
      <c r="EH222" s="159">
        <v>0</v>
      </c>
      <c r="EI222" s="159">
        <v>0</v>
      </c>
      <c r="EJ222" s="159">
        <v>0</v>
      </c>
      <c r="EK222" s="159">
        <v>384000000</v>
      </c>
      <c r="EL222" s="159">
        <v>384000000</v>
      </c>
      <c r="EM222" s="159">
        <v>0</v>
      </c>
      <c r="EN222" s="159">
        <v>0</v>
      </c>
      <c r="EO222" s="159">
        <v>0</v>
      </c>
      <c r="EP222" s="159">
        <v>0</v>
      </c>
      <c r="EQ222" s="159">
        <v>384000000</v>
      </c>
      <c r="ER222" s="159">
        <v>1560000000</v>
      </c>
      <c r="ES222" s="159">
        <v>0</v>
      </c>
      <c r="ET222" s="159">
        <v>0</v>
      </c>
      <c r="EU222" s="159">
        <v>0</v>
      </c>
      <c r="EV222" s="159">
        <v>0</v>
      </c>
      <c r="EW222" s="159">
        <v>0</v>
      </c>
      <c r="EX222" s="159">
        <v>0</v>
      </c>
      <c r="EY222" s="159">
        <v>0</v>
      </c>
      <c r="EZ222" s="159">
        <v>193200000</v>
      </c>
      <c r="FA222" s="159">
        <v>193200000</v>
      </c>
      <c r="FB222" s="159">
        <v>0</v>
      </c>
      <c r="FC222" s="159">
        <v>0</v>
      </c>
      <c r="FD222" s="159">
        <v>0</v>
      </c>
      <c r="FE222" s="159">
        <v>0</v>
      </c>
      <c r="FF222" s="159">
        <v>193200000</v>
      </c>
      <c r="FG222" s="159">
        <v>0</v>
      </c>
      <c r="FH222" s="159">
        <v>0</v>
      </c>
      <c r="FI222" s="159">
        <v>0</v>
      </c>
      <c r="FJ222" s="159">
        <v>0</v>
      </c>
      <c r="FK222" s="159">
        <v>0</v>
      </c>
      <c r="FL222" s="159">
        <v>0</v>
      </c>
      <c r="FM222" s="159">
        <v>0</v>
      </c>
      <c r="FN222" s="159">
        <v>193200000</v>
      </c>
      <c r="FO222" s="159">
        <v>193200000</v>
      </c>
      <c r="FP222" s="159">
        <v>0</v>
      </c>
      <c r="FQ222" s="159">
        <v>0</v>
      </c>
      <c r="FR222" s="159">
        <v>0</v>
      </c>
      <c r="FS222" s="159">
        <v>0</v>
      </c>
      <c r="FT222" s="159">
        <v>193200000</v>
      </c>
      <c r="FU222" s="159">
        <v>0</v>
      </c>
      <c r="FV222" s="159">
        <v>0</v>
      </c>
      <c r="FW222" s="159">
        <v>0</v>
      </c>
      <c r="FX222" s="159">
        <v>0</v>
      </c>
      <c r="FY222" s="159">
        <v>0</v>
      </c>
      <c r="FZ222" s="159">
        <v>0</v>
      </c>
      <c r="GA222" s="159">
        <v>0</v>
      </c>
      <c r="GB222" s="159">
        <v>193200000</v>
      </c>
      <c r="GC222" s="159">
        <v>193200000</v>
      </c>
      <c r="GD222" s="159">
        <v>0</v>
      </c>
      <c r="GE222" s="159">
        <v>0</v>
      </c>
      <c r="GF222" s="159">
        <v>0</v>
      </c>
      <c r="GG222" s="159">
        <v>0</v>
      </c>
      <c r="GH222" s="159">
        <v>193200000</v>
      </c>
      <c r="GI222" s="159">
        <v>0</v>
      </c>
      <c r="GJ222" s="159">
        <v>0</v>
      </c>
      <c r="GK222" s="159">
        <v>0</v>
      </c>
      <c r="GL222" s="159">
        <v>0</v>
      </c>
      <c r="GM222" s="159">
        <v>0</v>
      </c>
      <c r="GN222" s="159">
        <v>0</v>
      </c>
      <c r="GO222" s="159">
        <v>0</v>
      </c>
      <c r="GP222" s="159">
        <v>200400000</v>
      </c>
      <c r="GQ222" s="159">
        <v>200400000</v>
      </c>
      <c r="GR222" s="159">
        <v>0</v>
      </c>
      <c r="GS222" s="159">
        <v>0</v>
      </c>
      <c r="GT222" s="159">
        <v>0</v>
      </c>
      <c r="GU222" s="159">
        <v>0</v>
      </c>
      <c r="GV222" s="159">
        <v>200400000</v>
      </c>
      <c r="GW222" s="159">
        <v>780000000</v>
      </c>
      <c r="GX222" s="160">
        <v>4200000000</v>
      </c>
    </row>
    <row r="223" spans="1:206" ht="28.8">
      <c r="A223" s="156">
        <v>240204800</v>
      </c>
      <c r="B223" s="156" t="s">
        <v>3734</v>
      </c>
      <c r="C223" s="157">
        <v>216</v>
      </c>
      <c r="D223" s="158" t="str">
        <f>_xlfn.XLOOKUP(C223,'[1]Estrategico f'!B:B,'[1]Estrategico f'!U:U,"",0)</f>
        <v xml:space="preserve">Puentes de la red terciaria con mantenimiento </v>
      </c>
      <c r="E223" s="158" t="str">
        <f>_xlfn.XLOOKUP(C223,'[1]Estrategico f'!B:B,'[1]Estrategico f'!V:V,"",0)</f>
        <v>Mantenimiento de puentes</v>
      </c>
      <c r="F223" s="159">
        <v>0</v>
      </c>
      <c r="G223" s="159">
        <v>0</v>
      </c>
      <c r="H223" s="159">
        <v>0</v>
      </c>
      <c r="I223" s="159">
        <v>0</v>
      </c>
      <c r="J223" s="159">
        <v>0</v>
      </c>
      <c r="K223" s="159">
        <v>0</v>
      </c>
      <c r="L223" s="159">
        <v>0</v>
      </c>
      <c r="M223" s="159">
        <v>0</v>
      </c>
      <c r="N223" s="159">
        <v>0</v>
      </c>
      <c r="O223" s="159">
        <v>0</v>
      </c>
      <c r="P223" s="159">
        <v>0</v>
      </c>
      <c r="Q223" s="159">
        <v>0</v>
      </c>
      <c r="R223" s="159">
        <v>0</v>
      </c>
      <c r="S223" s="159">
        <v>0</v>
      </c>
      <c r="T223" s="159">
        <v>0</v>
      </c>
      <c r="U223" s="159">
        <v>0</v>
      </c>
      <c r="V223" s="159">
        <v>0</v>
      </c>
      <c r="W223" s="159">
        <v>0</v>
      </c>
      <c r="X223" s="159">
        <v>0</v>
      </c>
      <c r="Y223" s="159">
        <v>0</v>
      </c>
      <c r="Z223" s="159">
        <v>0</v>
      </c>
      <c r="AA223" s="159">
        <v>700000000</v>
      </c>
      <c r="AB223" s="159">
        <v>700000000</v>
      </c>
      <c r="AC223" s="159">
        <v>0</v>
      </c>
      <c r="AD223" s="159">
        <v>0</v>
      </c>
      <c r="AE223" s="159">
        <v>0</v>
      </c>
      <c r="AF223" s="159">
        <v>0</v>
      </c>
      <c r="AG223" s="159">
        <v>700000000</v>
      </c>
      <c r="AH223" s="159">
        <v>700000000</v>
      </c>
      <c r="AI223" s="159">
        <v>0</v>
      </c>
      <c r="AJ223" s="159">
        <v>0</v>
      </c>
      <c r="AK223" s="159">
        <v>0</v>
      </c>
      <c r="AL223" s="159">
        <v>0</v>
      </c>
      <c r="AM223" s="159">
        <v>0</v>
      </c>
      <c r="AN223" s="159">
        <v>0</v>
      </c>
      <c r="AO223" s="159">
        <v>0</v>
      </c>
      <c r="AP223" s="159">
        <v>525807692</v>
      </c>
      <c r="AQ223" s="159">
        <v>525807692</v>
      </c>
      <c r="AR223" s="159">
        <v>0</v>
      </c>
      <c r="AS223" s="159">
        <v>0</v>
      </c>
      <c r="AT223" s="159">
        <v>0</v>
      </c>
      <c r="AU223" s="159">
        <v>0</v>
      </c>
      <c r="AV223" s="159">
        <v>525807692</v>
      </c>
      <c r="AW223" s="159">
        <v>0</v>
      </c>
      <c r="AX223" s="159">
        <v>0</v>
      </c>
      <c r="AY223" s="159">
        <v>0</v>
      </c>
      <c r="AZ223" s="159">
        <v>0</v>
      </c>
      <c r="BA223" s="159">
        <v>0</v>
      </c>
      <c r="BB223" s="159">
        <v>0</v>
      </c>
      <c r="BC223" s="159">
        <v>0</v>
      </c>
      <c r="BD223" s="159">
        <v>525807692</v>
      </c>
      <c r="BE223" s="159">
        <v>525807692</v>
      </c>
      <c r="BF223" s="159">
        <v>350000000</v>
      </c>
      <c r="BG223" s="159">
        <v>0</v>
      </c>
      <c r="BH223" s="159">
        <v>0</v>
      </c>
      <c r="BI223" s="159">
        <v>350000000</v>
      </c>
      <c r="BJ223" s="159">
        <v>875807692</v>
      </c>
      <c r="BK223" s="159">
        <v>0</v>
      </c>
      <c r="BL223" s="159">
        <v>0</v>
      </c>
      <c r="BM223" s="159">
        <v>0</v>
      </c>
      <c r="BN223" s="159">
        <v>0</v>
      </c>
      <c r="BO223" s="159">
        <v>0</v>
      </c>
      <c r="BP223" s="159">
        <v>0</v>
      </c>
      <c r="BQ223" s="159">
        <v>0</v>
      </c>
      <c r="BR223" s="159">
        <v>525807692</v>
      </c>
      <c r="BS223" s="159">
        <v>525807692</v>
      </c>
      <c r="BT223" s="159">
        <v>0</v>
      </c>
      <c r="BU223" s="159">
        <v>0</v>
      </c>
      <c r="BV223" s="159">
        <v>0</v>
      </c>
      <c r="BW223" s="159">
        <v>0</v>
      </c>
      <c r="BX223" s="159">
        <v>525807692</v>
      </c>
      <c r="BY223" s="159">
        <v>0</v>
      </c>
      <c r="BZ223" s="159">
        <v>0</v>
      </c>
      <c r="CA223" s="159">
        <v>0</v>
      </c>
      <c r="CB223" s="159">
        <v>0</v>
      </c>
      <c r="CC223" s="159">
        <v>0</v>
      </c>
      <c r="CD223" s="159">
        <v>0</v>
      </c>
      <c r="CE223" s="159">
        <v>0</v>
      </c>
      <c r="CF223" s="159">
        <v>522576924</v>
      </c>
      <c r="CG223" s="159">
        <v>522576924</v>
      </c>
      <c r="CH223" s="159">
        <v>0</v>
      </c>
      <c r="CI223" s="159">
        <v>0</v>
      </c>
      <c r="CJ223" s="159">
        <v>0</v>
      </c>
      <c r="CK223" s="159">
        <v>0</v>
      </c>
      <c r="CL223" s="159">
        <v>522576924</v>
      </c>
      <c r="CM223" s="159">
        <v>2450000000</v>
      </c>
      <c r="CN223" s="159">
        <v>0</v>
      </c>
      <c r="CO223" s="159">
        <v>0</v>
      </c>
      <c r="CP223" s="159">
        <v>0</v>
      </c>
      <c r="CQ223" s="159">
        <v>0</v>
      </c>
      <c r="CR223" s="159">
        <v>0</v>
      </c>
      <c r="CS223" s="159">
        <v>0</v>
      </c>
      <c r="CT223" s="159">
        <v>0</v>
      </c>
      <c r="CU223" s="159">
        <v>701076923</v>
      </c>
      <c r="CV223" s="159">
        <v>701076923</v>
      </c>
      <c r="CW223" s="159">
        <v>0</v>
      </c>
      <c r="CX223" s="159">
        <v>0</v>
      </c>
      <c r="CY223" s="159" t="s">
        <v>931</v>
      </c>
      <c r="CZ223" s="159">
        <v>0</v>
      </c>
      <c r="DA223" s="159">
        <v>701076923</v>
      </c>
      <c r="DB223" s="159">
        <v>0</v>
      </c>
      <c r="DC223" s="159">
        <v>0</v>
      </c>
      <c r="DD223" s="159">
        <v>0</v>
      </c>
      <c r="DE223" s="159">
        <v>0</v>
      </c>
      <c r="DF223" s="159">
        <v>0</v>
      </c>
      <c r="DG223" s="159">
        <v>0</v>
      </c>
      <c r="DH223" s="159">
        <v>0</v>
      </c>
      <c r="DI223" s="159">
        <v>701076923</v>
      </c>
      <c r="DJ223" s="159">
        <v>701076923</v>
      </c>
      <c r="DK223" s="159">
        <v>0</v>
      </c>
      <c r="DL223" s="159">
        <v>0</v>
      </c>
      <c r="DM223" s="159">
        <v>0</v>
      </c>
      <c r="DN223" s="159">
        <v>0</v>
      </c>
      <c r="DO223" s="159">
        <v>701076923</v>
      </c>
      <c r="DP223" s="159">
        <v>0</v>
      </c>
      <c r="DQ223" s="159">
        <v>0</v>
      </c>
      <c r="DR223" s="159">
        <v>0</v>
      </c>
      <c r="DS223" s="159">
        <v>0</v>
      </c>
      <c r="DT223" s="159">
        <v>0</v>
      </c>
      <c r="DU223" s="159">
        <v>0</v>
      </c>
      <c r="DV223" s="159">
        <v>0</v>
      </c>
      <c r="DW223" s="159">
        <v>701076923</v>
      </c>
      <c r="DX223" s="159">
        <v>701076923</v>
      </c>
      <c r="DY223" s="159">
        <v>0</v>
      </c>
      <c r="DZ223" s="159">
        <v>0</v>
      </c>
      <c r="EA223" s="159">
        <v>0</v>
      </c>
      <c r="EB223" s="159">
        <v>0</v>
      </c>
      <c r="EC223" s="159">
        <v>701076923</v>
      </c>
      <c r="ED223" s="159">
        <v>0</v>
      </c>
      <c r="EE223" s="159">
        <v>0</v>
      </c>
      <c r="EF223" s="159">
        <v>0</v>
      </c>
      <c r="EG223" s="159">
        <v>0</v>
      </c>
      <c r="EH223" s="159">
        <v>0</v>
      </c>
      <c r="EI223" s="159">
        <v>0</v>
      </c>
      <c r="EJ223" s="159">
        <v>0</v>
      </c>
      <c r="EK223" s="159">
        <v>696769231</v>
      </c>
      <c r="EL223" s="159">
        <v>696769231</v>
      </c>
      <c r="EM223" s="159">
        <v>0</v>
      </c>
      <c r="EN223" s="159">
        <v>0</v>
      </c>
      <c r="EO223" s="159">
        <v>0</v>
      </c>
      <c r="EP223" s="159">
        <v>0</v>
      </c>
      <c r="EQ223" s="159">
        <v>696769231</v>
      </c>
      <c r="ER223" s="159">
        <v>2800000000</v>
      </c>
      <c r="ES223" s="159">
        <v>0</v>
      </c>
      <c r="ET223" s="159">
        <v>0</v>
      </c>
      <c r="EU223" s="159">
        <v>0</v>
      </c>
      <c r="EV223" s="159">
        <v>0</v>
      </c>
      <c r="EW223" s="159">
        <v>0</v>
      </c>
      <c r="EX223" s="159">
        <v>0</v>
      </c>
      <c r="EY223" s="159">
        <v>0</v>
      </c>
      <c r="EZ223" s="159">
        <v>350538462</v>
      </c>
      <c r="FA223" s="159">
        <v>350538462</v>
      </c>
      <c r="FB223" s="159">
        <v>0</v>
      </c>
      <c r="FC223" s="159">
        <v>0</v>
      </c>
      <c r="FD223" s="159">
        <v>0</v>
      </c>
      <c r="FE223" s="159">
        <v>0</v>
      </c>
      <c r="FF223" s="159">
        <v>350538462</v>
      </c>
      <c r="FG223" s="159">
        <v>0</v>
      </c>
      <c r="FH223" s="159">
        <v>0</v>
      </c>
      <c r="FI223" s="159">
        <v>0</v>
      </c>
      <c r="FJ223" s="159">
        <v>0</v>
      </c>
      <c r="FK223" s="159">
        <v>0</v>
      </c>
      <c r="FL223" s="159">
        <v>0</v>
      </c>
      <c r="FM223" s="159">
        <v>0</v>
      </c>
      <c r="FN223" s="159">
        <v>350538462</v>
      </c>
      <c r="FO223" s="159">
        <v>350538462</v>
      </c>
      <c r="FP223" s="159">
        <v>0</v>
      </c>
      <c r="FQ223" s="159">
        <v>0</v>
      </c>
      <c r="FR223" s="159">
        <v>0</v>
      </c>
      <c r="FS223" s="159">
        <v>0</v>
      </c>
      <c r="FT223" s="159">
        <v>350538462</v>
      </c>
      <c r="FU223" s="159">
        <v>0</v>
      </c>
      <c r="FV223" s="159">
        <v>0</v>
      </c>
      <c r="FW223" s="159">
        <v>0</v>
      </c>
      <c r="FX223" s="159">
        <v>0</v>
      </c>
      <c r="FY223" s="159">
        <v>0</v>
      </c>
      <c r="FZ223" s="159">
        <v>0</v>
      </c>
      <c r="GA223" s="159">
        <v>0</v>
      </c>
      <c r="GB223" s="159">
        <v>350538462</v>
      </c>
      <c r="GC223" s="159">
        <v>350538462</v>
      </c>
      <c r="GD223" s="159">
        <v>0</v>
      </c>
      <c r="GE223" s="159">
        <v>0</v>
      </c>
      <c r="GF223" s="159">
        <v>0</v>
      </c>
      <c r="GG223" s="159">
        <v>0</v>
      </c>
      <c r="GH223" s="159">
        <v>350538462</v>
      </c>
      <c r="GI223" s="159">
        <v>0</v>
      </c>
      <c r="GJ223" s="159">
        <v>0</v>
      </c>
      <c r="GK223" s="159">
        <v>0</v>
      </c>
      <c r="GL223" s="159">
        <v>0</v>
      </c>
      <c r="GM223" s="159">
        <v>0</v>
      </c>
      <c r="GN223" s="159">
        <v>0</v>
      </c>
      <c r="GO223" s="159">
        <v>0</v>
      </c>
      <c r="GP223" s="159">
        <v>348384614</v>
      </c>
      <c r="GQ223" s="159">
        <v>348384614</v>
      </c>
      <c r="GR223" s="159">
        <v>0</v>
      </c>
      <c r="GS223" s="159">
        <v>0</v>
      </c>
      <c r="GT223" s="159">
        <v>0</v>
      </c>
      <c r="GU223" s="159">
        <v>0</v>
      </c>
      <c r="GV223" s="159">
        <v>348384614</v>
      </c>
      <c r="GW223" s="159">
        <v>1400000000</v>
      </c>
      <c r="GX223" s="160">
        <v>7350000000</v>
      </c>
    </row>
    <row r="224" spans="1:206" ht="28.8">
      <c r="A224" s="156">
        <v>240202200</v>
      </c>
      <c r="B224" s="156" t="s">
        <v>3734</v>
      </c>
      <c r="C224" s="157">
        <v>217</v>
      </c>
      <c r="D224" s="158" t="str">
        <f>_xlfn.XLOOKUP(C224,'[1]Estrategico f'!B:B,'[1]Estrategico f'!U:U,"",0)</f>
        <v xml:space="preserve">Puentes de la red secundaria con mantenimiento </v>
      </c>
      <c r="E224" s="158" t="str">
        <f>_xlfn.XLOOKUP(C224,'[1]Estrategico f'!B:B,'[1]Estrategico f'!V:V,"",0)</f>
        <v>Mantenimiento de puentes</v>
      </c>
      <c r="F224" s="159">
        <v>0</v>
      </c>
      <c r="G224" s="159">
        <v>0</v>
      </c>
      <c r="H224" s="159">
        <v>0</v>
      </c>
      <c r="I224" s="159">
        <v>0</v>
      </c>
      <c r="J224" s="159">
        <v>0</v>
      </c>
      <c r="K224" s="159">
        <v>0</v>
      </c>
      <c r="L224" s="159">
        <v>0</v>
      </c>
      <c r="M224" s="159">
        <v>0</v>
      </c>
      <c r="N224" s="159">
        <v>0</v>
      </c>
      <c r="O224" s="159">
        <v>0</v>
      </c>
      <c r="P224" s="159">
        <v>0</v>
      </c>
      <c r="Q224" s="159">
        <v>0</v>
      </c>
      <c r="R224" s="159">
        <v>0</v>
      </c>
      <c r="S224" s="159">
        <v>0</v>
      </c>
      <c r="T224" s="159">
        <v>0</v>
      </c>
      <c r="U224" s="159">
        <v>0</v>
      </c>
      <c r="V224" s="159">
        <v>0</v>
      </c>
      <c r="W224" s="159">
        <v>0</v>
      </c>
      <c r="X224" s="159">
        <v>0</v>
      </c>
      <c r="Y224" s="159">
        <v>0</v>
      </c>
      <c r="Z224" s="159">
        <v>0</v>
      </c>
      <c r="AA224" s="159">
        <v>1470000000</v>
      </c>
      <c r="AB224" s="159">
        <v>1470000000</v>
      </c>
      <c r="AC224" s="159">
        <v>0</v>
      </c>
      <c r="AD224" s="159">
        <v>0</v>
      </c>
      <c r="AE224" s="159">
        <v>0</v>
      </c>
      <c r="AF224" s="159">
        <v>0</v>
      </c>
      <c r="AG224" s="159">
        <v>1470000000</v>
      </c>
      <c r="AH224" s="159">
        <v>1470000000</v>
      </c>
      <c r="AI224" s="159">
        <v>0</v>
      </c>
      <c r="AJ224" s="159">
        <v>0</v>
      </c>
      <c r="AK224" s="159">
        <v>0</v>
      </c>
      <c r="AL224" s="159">
        <v>0</v>
      </c>
      <c r="AM224" s="159">
        <v>0</v>
      </c>
      <c r="AN224" s="159">
        <v>0</v>
      </c>
      <c r="AO224" s="159">
        <v>0</v>
      </c>
      <c r="AP224" s="159">
        <v>1098461538</v>
      </c>
      <c r="AQ224" s="159">
        <v>1098461538</v>
      </c>
      <c r="AR224" s="159">
        <v>398192308</v>
      </c>
      <c r="AS224" s="159">
        <v>0</v>
      </c>
      <c r="AT224" s="159">
        <v>0</v>
      </c>
      <c r="AU224" s="159">
        <v>398192308</v>
      </c>
      <c r="AV224" s="159">
        <v>1496653846</v>
      </c>
      <c r="AW224" s="159">
        <v>0</v>
      </c>
      <c r="AX224" s="159">
        <v>0</v>
      </c>
      <c r="AY224" s="159">
        <v>0</v>
      </c>
      <c r="AZ224" s="159">
        <v>0</v>
      </c>
      <c r="BA224" s="159">
        <v>0</v>
      </c>
      <c r="BB224" s="159">
        <v>0</v>
      </c>
      <c r="BC224" s="159">
        <v>0</v>
      </c>
      <c r="BD224" s="159">
        <v>1098461538</v>
      </c>
      <c r="BE224" s="159">
        <v>1098461538</v>
      </c>
      <c r="BF224" s="159">
        <v>398192308</v>
      </c>
      <c r="BG224" s="159">
        <v>0</v>
      </c>
      <c r="BH224" s="159">
        <v>0</v>
      </c>
      <c r="BI224" s="159">
        <v>398192308</v>
      </c>
      <c r="BJ224" s="159">
        <v>1496653846</v>
      </c>
      <c r="BK224" s="159">
        <v>0</v>
      </c>
      <c r="BL224" s="159">
        <v>0</v>
      </c>
      <c r="BM224" s="159">
        <v>0</v>
      </c>
      <c r="BN224" s="159">
        <v>0</v>
      </c>
      <c r="BO224" s="159">
        <v>0</v>
      </c>
      <c r="BP224" s="159">
        <v>0</v>
      </c>
      <c r="BQ224" s="159">
        <v>0</v>
      </c>
      <c r="BR224" s="159">
        <v>1098461538</v>
      </c>
      <c r="BS224" s="159">
        <v>1098461538</v>
      </c>
      <c r="BT224" s="159">
        <v>398192308</v>
      </c>
      <c r="BU224" s="159">
        <v>0</v>
      </c>
      <c r="BV224" s="159">
        <v>0</v>
      </c>
      <c r="BW224" s="159">
        <v>398192308</v>
      </c>
      <c r="BX224" s="159">
        <v>1496653846</v>
      </c>
      <c r="BY224" s="159">
        <v>0</v>
      </c>
      <c r="BZ224" s="159">
        <v>0</v>
      </c>
      <c r="CA224" s="159">
        <v>0</v>
      </c>
      <c r="CB224" s="159">
        <v>0</v>
      </c>
      <c r="CC224" s="159">
        <v>0</v>
      </c>
      <c r="CD224" s="159">
        <v>0</v>
      </c>
      <c r="CE224" s="159">
        <v>0</v>
      </c>
      <c r="CF224" s="159">
        <v>1114615386</v>
      </c>
      <c r="CG224" s="159">
        <v>1114615386</v>
      </c>
      <c r="CH224" s="159">
        <v>380423076</v>
      </c>
      <c r="CI224" s="159">
        <v>0</v>
      </c>
      <c r="CJ224" s="159">
        <v>0</v>
      </c>
      <c r="CK224" s="159">
        <v>380423076</v>
      </c>
      <c r="CL224" s="159">
        <v>1495038462</v>
      </c>
      <c r="CM224" s="159">
        <v>5985000000</v>
      </c>
      <c r="CN224" s="159">
        <v>0</v>
      </c>
      <c r="CO224" s="159">
        <v>0</v>
      </c>
      <c r="CP224" s="159">
        <v>0</v>
      </c>
      <c r="CQ224" s="159">
        <v>0</v>
      </c>
      <c r="CR224" s="159">
        <v>0</v>
      </c>
      <c r="CS224" s="159">
        <v>0</v>
      </c>
      <c r="CT224" s="159">
        <v>0</v>
      </c>
      <c r="CU224" s="159">
        <v>1469192308</v>
      </c>
      <c r="CV224" s="159">
        <v>1469192308</v>
      </c>
      <c r="CW224" s="159">
        <v>192230769</v>
      </c>
      <c r="CX224" s="159">
        <v>0</v>
      </c>
      <c r="CY224" s="159" t="s">
        <v>931</v>
      </c>
      <c r="CZ224" s="159">
        <v>192230769</v>
      </c>
      <c r="DA224" s="159">
        <v>1661423077</v>
      </c>
      <c r="DB224" s="159">
        <v>0</v>
      </c>
      <c r="DC224" s="159">
        <v>0</v>
      </c>
      <c r="DD224" s="159">
        <v>0</v>
      </c>
      <c r="DE224" s="159">
        <v>0</v>
      </c>
      <c r="DF224" s="159">
        <v>0</v>
      </c>
      <c r="DG224" s="159">
        <v>0</v>
      </c>
      <c r="DH224" s="159">
        <v>0</v>
      </c>
      <c r="DI224" s="159">
        <v>1469192308</v>
      </c>
      <c r="DJ224" s="159">
        <v>1469192308</v>
      </c>
      <c r="DK224" s="159">
        <v>192230769</v>
      </c>
      <c r="DL224" s="159">
        <v>0</v>
      </c>
      <c r="DM224" s="159">
        <v>0</v>
      </c>
      <c r="DN224" s="159">
        <v>192230769</v>
      </c>
      <c r="DO224" s="159">
        <v>1661423077</v>
      </c>
      <c r="DP224" s="159">
        <v>0</v>
      </c>
      <c r="DQ224" s="159">
        <v>0</v>
      </c>
      <c r="DR224" s="159">
        <v>0</v>
      </c>
      <c r="DS224" s="159">
        <v>0</v>
      </c>
      <c r="DT224" s="159">
        <v>0</v>
      </c>
      <c r="DU224" s="159">
        <v>0</v>
      </c>
      <c r="DV224" s="159">
        <v>0</v>
      </c>
      <c r="DW224" s="159">
        <v>1469192308</v>
      </c>
      <c r="DX224" s="159">
        <v>1469192308</v>
      </c>
      <c r="DY224" s="159">
        <v>192230769</v>
      </c>
      <c r="DZ224" s="159">
        <v>0</v>
      </c>
      <c r="EA224" s="159">
        <v>0</v>
      </c>
      <c r="EB224" s="159">
        <v>192230769</v>
      </c>
      <c r="EC224" s="159">
        <v>1661423077</v>
      </c>
      <c r="ED224" s="159">
        <v>0</v>
      </c>
      <c r="EE224" s="159">
        <v>0</v>
      </c>
      <c r="EF224" s="159">
        <v>0</v>
      </c>
      <c r="EG224" s="159">
        <v>0</v>
      </c>
      <c r="EH224" s="159">
        <v>0</v>
      </c>
      <c r="EI224" s="159">
        <v>0</v>
      </c>
      <c r="EJ224" s="159">
        <v>0</v>
      </c>
      <c r="EK224" s="159">
        <v>1472423076</v>
      </c>
      <c r="EL224" s="159">
        <v>1472423076</v>
      </c>
      <c r="EM224" s="159">
        <v>210807693</v>
      </c>
      <c r="EN224" s="159">
        <v>0</v>
      </c>
      <c r="EO224" s="159">
        <v>0</v>
      </c>
      <c r="EP224" s="159">
        <v>210807693</v>
      </c>
      <c r="EQ224" s="159">
        <v>1683230769</v>
      </c>
      <c r="ER224" s="159">
        <v>6667500000</v>
      </c>
      <c r="ES224" s="159">
        <v>0</v>
      </c>
      <c r="ET224" s="159">
        <v>0</v>
      </c>
      <c r="EU224" s="159">
        <v>0</v>
      </c>
      <c r="EV224" s="159">
        <v>0</v>
      </c>
      <c r="EW224" s="159">
        <v>0</v>
      </c>
      <c r="EX224" s="159">
        <v>0</v>
      </c>
      <c r="EY224" s="159">
        <v>0</v>
      </c>
      <c r="EZ224" s="159">
        <v>741461538</v>
      </c>
      <c r="FA224" s="159">
        <v>741461538</v>
      </c>
      <c r="FB224" s="159">
        <v>192230769</v>
      </c>
      <c r="FC224" s="159">
        <v>0</v>
      </c>
      <c r="FD224" s="159">
        <v>0</v>
      </c>
      <c r="FE224" s="159">
        <v>192230769</v>
      </c>
      <c r="FF224" s="159">
        <v>933692307</v>
      </c>
      <c r="FG224" s="159">
        <v>0</v>
      </c>
      <c r="FH224" s="159">
        <v>0</v>
      </c>
      <c r="FI224" s="159">
        <v>0</v>
      </c>
      <c r="FJ224" s="159">
        <v>0</v>
      </c>
      <c r="FK224" s="159">
        <v>0</v>
      </c>
      <c r="FL224" s="159">
        <v>0</v>
      </c>
      <c r="FM224" s="159">
        <v>0</v>
      </c>
      <c r="FN224" s="159">
        <v>741461538</v>
      </c>
      <c r="FO224" s="159">
        <v>741461538</v>
      </c>
      <c r="FP224" s="159">
        <v>192230769</v>
      </c>
      <c r="FQ224" s="159">
        <v>0</v>
      </c>
      <c r="FR224" s="159">
        <v>0</v>
      </c>
      <c r="FS224" s="159">
        <v>192230769</v>
      </c>
      <c r="FT224" s="159">
        <v>933692307</v>
      </c>
      <c r="FU224" s="159">
        <v>0</v>
      </c>
      <c r="FV224" s="159">
        <v>0</v>
      </c>
      <c r="FW224" s="159">
        <v>0</v>
      </c>
      <c r="FX224" s="159">
        <v>0</v>
      </c>
      <c r="FY224" s="159">
        <v>0</v>
      </c>
      <c r="FZ224" s="159">
        <v>0</v>
      </c>
      <c r="GA224" s="159">
        <v>0</v>
      </c>
      <c r="GB224" s="159">
        <v>727730769</v>
      </c>
      <c r="GC224" s="159">
        <v>727730769</v>
      </c>
      <c r="GD224" s="159">
        <v>192230769</v>
      </c>
      <c r="GE224" s="159">
        <v>0</v>
      </c>
      <c r="GF224" s="159">
        <v>0</v>
      </c>
      <c r="GG224" s="159">
        <v>192230769</v>
      </c>
      <c r="GH224" s="159">
        <v>919961538</v>
      </c>
      <c r="GI224" s="159">
        <v>0</v>
      </c>
      <c r="GJ224" s="159">
        <v>0</v>
      </c>
      <c r="GK224" s="159">
        <v>0</v>
      </c>
      <c r="GL224" s="159">
        <v>0</v>
      </c>
      <c r="GM224" s="159">
        <v>0</v>
      </c>
      <c r="GN224" s="159">
        <v>0</v>
      </c>
      <c r="GO224" s="159">
        <v>0</v>
      </c>
      <c r="GP224" s="159">
        <v>729346155</v>
      </c>
      <c r="GQ224" s="159">
        <v>729346155</v>
      </c>
      <c r="GR224" s="159">
        <v>210807693</v>
      </c>
      <c r="GS224" s="159">
        <v>0</v>
      </c>
      <c r="GT224" s="159">
        <v>0</v>
      </c>
      <c r="GU224" s="159">
        <v>210807693</v>
      </c>
      <c r="GV224" s="159">
        <v>940153848</v>
      </c>
      <c r="GW224" s="159">
        <v>3727500000</v>
      </c>
      <c r="GX224" s="160">
        <v>17850000000</v>
      </c>
    </row>
    <row r="225" spans="1:206" ht="28.8">
      <c r="A225" s="156">
        <v>240211800</v>
      </c>
      <c r="B225" s="156" t="s">
        <v>3734</v>
      </c>
      <c r="C225" s="157">
        <v>218</v>
      </c>
      <c r="D225" s="158" t="str">
        <f>_xlfn.XLOOKUP(C225,'[1]Estrategico f'!B:B,'[1]Estrategico f'!U:U,"",0)</f>
        <v>Estudios de pre-inversión realizados</v>
      </c>
      <c r="E225" s="158" t="str">
        <f>_xlfn.XLOOKUP(C225,'[1]Estrategico f'!B:B,'[1]Estrategico f'!V:V,"",0)</f>
        <v>Fábrica de estudios y diseños.</v>
      </c>
      <c r="F225" s="159">
        <v>0</v>
      </c>
      <c r="G225" s="159">
        <v>0</v>
      </c>
      <c r="H225" s="159">
        <v>0</v>
      </c>
      <c r="I225" s="159">
        <v>0</v>
      </c>
      <c r="J225" s="159">
        <v>0</v>
      </c>
      <c r="K225" s="159">
        <v>0</v>
      </c>
      <c r="L225" s="159">
        <v>4000000000</v>
      </c>
      <c r="M225" s="159">
        <v>0</v>
      </c>
      <c r="N225" s="159">
        <v>4000000000</v>
      </c>
      <c r="O225" s="159">
        <v>0</v>
      </c>
      <c r="P225" s="159">
        <v>0</v>
      </c>
      <c r="Q225" s="159">
        <v>0</v>
      </c>
      <c r="R225" s="159">
        <v>0</v>
      </c>
      <c r="S225" s="159">
        <v>4000000000</v>
      </c>
      <c r="T225" s="159">
        <v>0</v>
      </c>
      <c r="U225" s="159">
        <v>0</v>
      </c>
      <c r="V225" s="159">
        <v>0</v>
      </c>
      <c r="W225" s="159">
        <v>0</v>
      </c>
      <c r="X225" s="159">
        <v>0</v>
      </c>
      <c r="Y225" s="159">
        <v>0</v>
      </c>
      <c r="Z225" s="159">
        <v>4000000000</v>
      </c>
      <c r="AA225" s="159">
        <v>0</v>
      </c>
      <c r="AB225" s="159">
        <v>4000000000</v>
      </c>
      <c r="AC225" s="159">
        <v>0</v>
      </c>
      <c r="AD225" s="159">
        <v>0</v>
      </c>
      <c r="AE225" s="159">
        <v>0</v>
      </c>
      <c r="AF225" s="159">
        <v>0</v>
      </c>
      <c r="AG225" s="159">
        <v>4000000000</v>
      </c>
      <c r="AH225" s="159">
        <v>8000000000</v>
      </c>
      <c r="AI225" s="159">
        <v>0</v>
      </c>
      <c r="AJ225" s="159">
        <v>252000000</v>
      </c>
      <c r="AK225" s="159">
        <v>0</v>
      </c>
      <c r="AL225" s="159">
        <v>0</v>
      </c>
      <c r="AM225" s="159">
        <v>0</v>
      </c>
      <c r="AN225" s="159">
        <v>0</v>
      </c>
      <c r="AO225" s="159">
        <v>252000000</v>
      </c>
      <c r="AP225" s="159">
        <v>0</v>
      </c>
      <c r="AQ225" s="159">
        <v>504000000</v>
      </c>
      <c r="AR225" s="159">
        <v>0</v>
      </c>
      <c r="AS225" s="159">
        <v>0</v>
      </c>
      <c r="AT225" s="159">
        <v>0</v>
      </c>
      <c r="AU225" s="159">
        <v>0</v>
      </c>
      <c r="AV225" s="159">
        <v>504000000</v>
      </c>
      <c r="AW225" s="159">
        <v>0</v>
      </c>
      <c r="AX225" s="159">
        <v>252000000</v>
      </c>
      <c r="AY225" s="159">
        <v>0</v>
      </c>
      <c r="AZ225" s="159">
        <v>0</v>
      </c>
      <c r="BA225" s="159">
        <v>0</v>
      </c>
      <c r="BB225" s="159">
        <v>0</v>
      </c>
      <c r="BC225" s="159">
        <v>252000000</v>
      </c>
      <c r="BD225" s="159">
        <v>0</v>
      </c>
      <c r="BE225" s="159">
        <v>504000000</v>
      </c>
      <c r="BF225" s="159">
        <v>0</v>
      </c>
      <c r="BG225" s="159">
        <v>0</v>
      </c>
      <c r="BH225" s="159">
        <v>0</v>
      </c>
      <c r="BI225" s="159">
        <v>0</v>
      </c>
      <c r="BJ225" s="159">
        <v>504000000</v>
      </c>
      <c r="BK225" s="159">
        <v>0</v>
      </c>
      <c r="BL225" s="159">
        <v>252000000</v>
      </c>
      <c r="BM225" s="159">
        <v>0</v>
      </c>
      <c r="BN225" s="159">
        <v>0</v>
      </c>
      <c r="BO225" s="159">
        <v>0</v>
      </c>
      <c r="BP225" s="159">
        <v>0</v>
      </c>
      <c r="BQ225" s="159">
        <v>252000000</v>
      </c>
      <c r="BR225" s="159">
        <v>0</v>
      </c>
      <c r="BS225" s="159">
        <v>504000000</v>
      </c>
      <c r="BT225" s="159">
        <v>0</v>
      </c>
      <c r="BU225" s="159">
        <v>0</v>
      </c>
      <c r="BV225" s="159">
        <v>0</v>
      </c>
      <c r="BW225" s="159">
        <v>0</v>
      </c>
      <c r="BX225" s="159">
        <v>504000000</v>
      </c>
      <c r="BY225" s="159">
        <v>0</v>
      </c>
      <c r="BZ225" s="159">
        <v>244000000</v>
      </c>
      <c r="CA225" s="159">
        <v>0</v>
      </c>
      <c r="CB225" s="159">
        <v>0</v>
      </c>
      <c r="CC225" s="159">
        <v>0</v>
      </c>
      <c r="CD225" s="159">
        <v>0</v>
      </c>
      <c r="CE225" s="159">
        <v>244000000</v>
      </c>
      <c r="CF225" s="159">
        <v>0</v>
      </c>
      <c r="CG225" s="159">
        <v>488000000</v>
      </c>
      <c r="CH225" s="159">
        <v>0</v>
      </c>
      <c r="CI225" s="159">
        <v>0</v>
      </c>
      <c r="CJ225" s="159">
        <v>0</v>
      </c>
      <c r="CK225" s="159">
        <v>0</v>
      </c>
      <c r="CL225" s="159">
        <v>488000000</v>
      </c>
      <c r="CM225" s="159">
        <v>2000000000</v>
      </c>
      <c r="CN225" s="159">
        <v>0</v>
      </c>
      <c r="CO225" s="159">
        <v>126000000</v>
      </c>
      <c r="CP225" s="159">
        <v>0</v>
      </c>
      <c r="CQ225" s="159">
        <v>0</v>
      </c>
      <c r="CR225" s="159">
        <v>0</v>
      </c>
      <c r="CS225" s="159">
        <v>0</v>
      </c>
      <c r="CT225" s="159">
        <v>0</v>
      </c>
      <c r="CU225" s="159">
        <v>0</v>
      </c>
      <c r="CV225" s="159">
        <v>126000000</v>
      </c>
      <c r="CW225" s="159">
        <v>0</v>
      </c>
      <c r="CX225" s="159">
        <v>0</v>
      </c>
      <c r="CY225" s="159" t="s">
        <v>931</v>
      </c>
      <c r="CZ225" s="159">
        <v>0</v>
      </c>
      <c r="DA225" s="159">
        <v>126000000</v>
      </c>
      <c r="DB225" s="159">
        <v>0</v>
      </c>
      <c r="DC225" s="159">
        <v>126000000</v>
      </c>
      <c r="DD225" s="159">
        <v>0</v>
      </c>
      <c r="DE225" s="159">
        <v>0</v>
      </c>
      <c r="DF225" s="159">
        <v>0</v>
      </c>
      <c r="DG225" s="159">
        <v>0</v>
      </c>
      <c r="DH225" s="159">
        <v>0</v>
      </c>
      <c r="DI225" s="159">
        <v>0</v>
      </c>
      <c r="DJ225" s="159">
        <v>126000000</v>
      </c>
      <c r="DK225" s="159">
        <v>0</v>
      </c>
      <c r="DL225" s="159">
        <v>0</v>
      </c>
      <c r="DM225" s="159">
        <v>0</v>
      </c>
      <c r="DN225" s="159">
        <v>0</v>
      </c>
      <c r="DO225" s="159">
        <v>126000000</v>
      </c>
      <c r="DP225" s="159">
        <v>0</v>
      </c>
      <c r="DQ225" s="159">
        <v>126000000</v>
      </c>
      <c r="DR225" s="159">
        <v>0</v>
      </c>
      <c r="DS225" s="159">
        <v>0</v>
      </c>
      <c r="DT225" s="159">
        <v>0</v>
      </c>
      <c r="DU225" s="159">
        <v>0</v>
      </c>
      <c r="DV225" s="159">
        <v>0</v>
      </c>
      <c r="DW225" s="159">
        <v>0</v>
      </c>
      <c r="DX225" s="159">
        <v>126000000</v>
      </c>
      <c r="DY225" s="159">
        <v>0</v>
      </c>
      <c r="DZ225" s="159">
        <v>0</v>
      </c>
      <c r="EA225" s="159">
        <v>0</v>
      </c>
      <c r="EB225" s="159">
        <v>0</v>
      </c>
      <c r="EC225" s="159">
        <v>126000000</v>
      </c>
      <c r="ED225" s="159">
        <v>0</v>
      </c>
      <c r="EE225" s="159">
        <v>122000000</v>
      </c>
      <c r="EF225" s="159">
        <v>0</v>
      </c>
      <c r="EG225" s="159">
        <v>0</v>
      </c>
      <c r="EH225" s="159">
        <v>0</v>
      </c>
      <c r="EI225" s="159">
        <v>0</v>
      </c>
      <c r="EJ225" s="159">
        <v>0</v>
      </c>
      <c r="EK225" s="159">
        <v>0</v>
      </c>
      <c r="EL225" s="159">
        <v>122000000</v>
      </c>
      <c r="EM225" s="159">
        <v>0</v>
      </c>
      <c r="EN225" s="159">
        <v>0</v>
      </c>
      <c r="EO225" s="159">
        <v>0</v>
      </c>
      <c r="EP225" s="159">
        <v>0</v>
      </c>
      <c r="EQ225" s="159">
        <v>122000000</v>
      </c>
      <c r="ER225" s="159">
        <v>500000000</v>
      </c>
      <c r="ES225" s="159">
        <v>0</v>
      </c>
      <c r="ET225" s="159">
        <v>0</v>
      </c>
      <c r="EU225" s="159">
        <v>0</v>
      </c>
      <c r="EV225" s="159">
        <v>0</v>
      </c>
      <c r="EW225" s="159">
        <v>0</v>
      </c>
      <c r="EX225" s="159">
        <v>0</v>
      </c>
      <c r="EY225" s="159">
        <v>0</v>
      </c>
      <c r="EZ225" s="159">
        <v>0</v>
      </c>
      <c r="FA225" s="159">
        <v>0</v>
      </c>
      <c r="FB225" s="159">
        <v>0</v>
      </c>
      <c r="FC225" s="159">
        <v>0</v>
      </c>
      <c r="FD225" s="159">
        <v>0</v>
      </c>
      <c r="FE225" s="159">
        <v>0</v>
      </c>
      <c r="FF225" s="159">
        <v>0</v>
      </c>
      <c r="FG225" s="159">
        <v>0</v>
      </c>
      <c r="FH225" s="159">
        <v>0</v>
      </c>
      <c r="FI225" s="159">
        <v>0</v>
      </c>
      <c r="FJ225" s="159">
        <v>0</v>
      </c>
      <c r="FK225" s="159">
        <v>0</v>
      </c>
      <c r="FL225" s="159">
        <v>0</v>
      </c>
      <c r="FM225" s="159">
        <v>0</v>
      </c>
      <c r="FN225" s="159">
        <v>0</v>
      </c>
      <c r="FO225" s="159">
        <v>0</v>
      </c>
      <c r="FP225" s="159">
        <v>0</v>
      </c>
      <c r="FQ225" s="159">
        <v>0</v>
      </c>
      <c r="FR225" s="159">
        <v>0</v>
      </c>
      <c r="FS225" s="159">
        <v>0</v>
      </c>
      <c r="FT225" s="159">
        <v>0</v>
      </c>
      <c r="FU225" s="159">
        <v>0</v>
      </c>
      <c r="FV225" s="159">
        <v>0</v>
      </c>
      <c r="FW225" s="159">
        <v>0</v>
      </c>
      <c r="FX225" s="159">
        <v>0</v>
      </c>
      <c r="FY225" s="159">
        <v>0</v>
      </c>
      <c r="FZ225" s="159">
        <v>0</v>
      </c>
      <c r="GA225" s="159">
        <v>0</v>
      </c>
      <c r="GB225" s="159">
        <v>0</v>
      </c>
      <c r="GC225" s="159">
        <v>0</v>
      </c>
      <c r="GD225" s="159">
        <v>0</v>
      </c>
      <c r="GE225" s="159">
        <v>0</v>
      </c>
      <c r="GF225" s="159">
        <v>0</v>
      </c>
      <c r="GG225" s="159">
        <v>0</v>
      </c>
      <c r="GH225" s="159">
        <v>0</v>
      </c>
      <c r="GI225" s="159">
        <v>0</v>
      </c>
      <c r="GJ225" s="159">
        <v>0</v>
      </c>
      <c r="GK225" s="159">
        <v>0</v>
      </c>
      <c r="GL225" s="159">
        <v>0</v>
      </c>
      <c r="GM225" s="159">
        <v>0</v>
      </c>
      <c r="GN225" s="159">
        <v>0</v>
      </c>
      <c r="GO225" s="159">
        <v>0</v>
      </c>
      <c r="GP225" s="159">
        <v>0</v>
      </c>
      <c r="GQ225" s="159">
        <v>0</v>
      </c>
      <c r="GR225" s="159">
        <v>0</v>
      </c>
      <c r="GS225" s="159">
        <v>0</v>
      </c>
      <c r="GT225" s="159">
        <v>0</v>
      </c>
      <c r="GU225" s="159">
        <v>0</v>
      </c>
      <c r="GV225" s="159">
        <v>0</v>
      </c>
      <c r="GW225" s="159">
        <v>0</v>
      </c>
      <c r="GX225" s="160">
        <v>10500000000</v>
      </c>
    </row>
    <row r="226" spans="1:206" ht="28.8">
      <c r="A226" s="156">
        <v>240211700</v>
      </c>
      <c r="B226" s="156" t="s">
        <v>3734</v>
      </c>
      <c r="C226" s="157">
        <v>219</v>
      </c>
      <c r="D226" s="158" t="str">
        <f>_xlfn.XLOOKUP(C226,'[1]Estrategico f'!B:B,'[1]Estrategico f'!U:U,"",0)</f>
        <v>Vías regionales o urbanas inventariadas</v>
      </c>
      <c r="E226" s="158" t="str">
        <f>_xlfn.XLOOKUP(C226,'[1]Estrategico f'!B:B,'[1]Estrategico f'!V:V,"",0)</f>
        <v>Inventario vial, terciarias a cargo del departamento</v>
      </c>
      <c r="F226" s="159">
        <v>0</v>
      </c>
      <c r="H226" s="159">
        <v>0</v>
      </c>
      <c r="I226" s="159">
        <v>0</v>
      </c>
      <c r="J226" s="159">
        <v>0</v>
      </c>
      <c r="K226" s="159">
        <v>0</v>
      </c>
      <c r="L226" s="159">
        <v>0</v>
      </c>
      <c r="M226" s="159">
        <v>0</v>
      </c>
      <c r="N226" s="159">
        <v>0</v>
      </c>
      <c r="O226" s="159">
        <v>0</v>
      </c>
      <c r="P226" s="159">
        <v>0</v>
      </c>
      <c r="Q226" s="159">
        <v>0</v>
      </c>
      <c r="R226" s="159">
        <v>0</v>
      </c>
      <c r="S226" s="159">
        <v>0</v>
      </c>
      <c r="T226" s="159">
        <v>0</v>
      </c>
      <c r="U226" s="159">
        <v>542000000</v>
      </c>
      <c r="V226" s="159">
        <v>0</v>
      </c>
      <c r="W226" s="159">
        <v>0</v>
      </c>
      <c r="X226" s="159">
        <v>0</v>
      </c>
      <c r="Y226" s="159">
        <v>0</v>
      </c>
      <c r="Z226" s="159">
        <v>0</v>
      </c>
      <c r="AA226" s="159">
        <v>0</v>
      </c>
      <c r="AB226" s="159">
        <v>542000000</v>
      </c>
      <c r="AC226" s="159">
        <v>0</v>
      </c>
      <c r="AD226" s="159">
        <v>0</v>
      </c>
      <c r="AE226" s="159">
        <v>0</v>
      </c>
      <c r="AF226" s="159">
        <v>0</v>
      </c>
      <c r="AG226" s="159">
        <v>542000000</v>
      </c>
      <c r="AH226" s="159">
        <v>542000000</v>
      </c>
      <c r="AI226" s="159">
        <v>0</v>
      </c>
      <c r="AJ226" s="159">
        <v>0</v>
      </c>
      <c r="AK226" s="159">
        <v>0</v>
      </c>
      <c r="AL226" s="159">
        <v>0</v>
      </c>
      <c r="AM226" s="159">
        <v>0</v>
      </c>
      <c r="AN226" s="159">
        <v>0</v>
      </c>
      <c r="AO226" s="159">
        <v>0</v>
      </c>
      <c r="AP226" s="159">
        <v>0</v>
      </c>
      <c r="AQ226" s="159">
        <v>0</v>
      </c>
      <c r="AR226" s="159">
        <v>0</v>
      </c>
      <c r="AS226" s="159">
        <v>0</v>
      </c>
      <c r="AT226" s="159">
        <v>0</v>
      </c>
      <c r="AU226" s="159">
        <v>0</v>
      </c>
      <c r="AV226" s="159">
        <v>0</v>
      </c>
      <c r="AW226" s="159">
        <v>0</v>
      </c>
      <c r="AX226" s="159">
        <v>0</v>
      </c>
      <c r="AY226" s="159">
        <v>0</v>
      </c>
      <c r="AZ226" s="159">
        <v>0</v>
      </c>
      <c r="BA226" s="159">
        <v>0</v>
      </c>
      <c r="BB226" s="159">
        <v>0</v>
      </c>
      <c r="BC226" s="159">
        <v>0</v>
      </c>
      <c r="BD226" s="159">
        <v>0</v>
      </c>
      <c r="BE226" s="159">
        <v>0</v>
      </c>
      <c r="BF226" s="159">
        <v>0</v>
      </c>
      <c r="BG226" s="159">
        <v>0</v>
      </c>
      <c r="BH226" s="159">
        <v>0</v>
      </c>
      <c r="BI226" s="159">
        <v>0</v>
      </c>
      <c r="BJ226" s="159">
        <v>0</v>
      </c>
      <c r="BK226" s="159">
        <v>0</v>
      </c>
      <c r="BL226" s="159">
        <v>0</v>
      </c>
      <c r="BM226" s="159">
        <v>0</v>
      </c>
      <c r="BN226" s="159">
        <v>0</v>
      </c>
      <c r="BO226" s="159">
        <v>0</v>
      </c>
      <c r="BP226" s="159">
        <v>0</v>
      </c>
      <c r="BQ226" s="159">
        <v>0</v>
      </c>
      <c r="BR226" s="159">
        <v>0</v>
      </c>
      <c r="BS226" s="159">
        <v>0</v>
      </c>
      <c r="BT226" s="159">
        <v>0</v>
      </c>
      <c r="BU226" s="159">
        <v>0</v>
      </c>
      <c r="BV226" s="159">
        <v>0</v>
      </c>
      <c r="BW226" s="159">
        <v>0</v>
      </c>
      <c r="BX226" s="159">
        <v>0</v>
      </c>
      <c r="BY226" s="159">
        <v>0</v>
      </c>
      <c r="BZ226" s="159">
        <v>0</v>
      </c>
      <c r="CA226" s="159">
        <v>0</v>
      </c>
      <c r="CB226" s="159">
        <v>0</v>
      </c>
      <c r="CC226" s="159">
        <v>0</v>
      </c>
      <c r="CD226" s="159">
        <v>0</v>
      </c>
      <c r="CE226" s="159">
        <v>0</v>
      </c>
      <c r="CF226" s="159">
        <v>0</v>
      </c>
      <c r="CG226" s="159">
        <v>0</v>
      </c>
      <c r="CH226" s="159">
        <v>0</v>
      </c>
      <c r="CI226" s="159">
        <v>0</v>
      </c>
      <c r="CJ226" s="159">
        <v>0</v>
      </c>
      <c r="CK226" s="159">
        <v>0</v>
      </c>
      <c r="CL226" s="159">
        <v>0</v>
      </c>
      <c r="CM226" s="159">
        <v>0</v>
      </c>
      <c r="CN226" s="159">
        <v>0</v>
      </c>
      <c r="CO226" s="159">
        <v>0</v>
      </c>
      <c r="CP226" s="159">
        <v>0</v>
      </c>
      <c r="CQ226" s="159">
        <v>0</v>
      </c>
      <c r="CR226" s="159">
        <v>0</v>
      </c>
      <c r="CS226" s="159">
        <v>0</v>
      </c>
      <c r="CT226" s="159">
        <v>0</v>
      </c>
      <c r="CU226" s="159">
        <v>0</v>
      </c>
      <c r="CV226" s="159">
        <v>0</v>
      </c>
      <c r="CW226" s="159">
        <v>0</v>
      </c>
      <c r="CX226" s="159">
        <v>0</v>
      </c>
      <c r="CY226" s="159" t="s">
        <v>931</v>
      </c>
      <c r="CZ226" s="159">
        <v>0</v>
      </c>
      <c r="DA226" s="159">
        <v>0</v>
      </c>
      <c r="DB226" s="159">
        <v>0</v>
      </c>
      <c r="DC226" s="159">
        <v>0</v>
      </c>
      <c r="DD226" s="159">
        <v>0</v>
      </c>
      <c r="DE226" s="159">
        <v>0</v>
      </c>
      <c r="DF226" s="159">
        <v>0</v>
      </c>
      <c r="DG226" s="159">
        <v>0</v>
      </c>
      <c r="DH226" s="159">
        <v>0</v>
      </c>
      <c r="DI226" s="159">
        <v>0</v>
      </c>
      <c r="DJ226" s="159">
        <v>0</v>
      </c>
      <c r="DK226" s="159">
        <v>0</v>
      </c>
      <c r="DL226" s="159">
        <v>0</v>
      </c>
      <c r="DM226" s="159">
        <v>0</v>
      </c>
      <c r="DN226" s="159">
        <v>0</v>
      </c>
      <c r="DO226" s="159">
        <v>0</v>
      </c>
      <c r="DP226" s="159">
        <v>0</v>
      </c>
      <c r="DQ226" s="159">
        <v>0</v>
      </c>
      <c r="DR226" s="159">
        <v>0</v>
      </c>
      <c r="DS226" s="159">
        <v>0</v>
      </c>
      <c r="DT226" s="159">
        <v>0</v>
      </c>
      <c r="DU226" s="159">
        <v>0</v>
      </c>
      <c r="DV226" s="159">
        <v>0</v>
      </c>
      <c r="DW226" s="159">
        <v>0</v>
      </c>
      <c r="DX226" s="159">
        <v>0</v>
      </c>
      <c r="DY226" s="159">
        <v>0</v>
      </c>
      <c r="DZ226" s="159">
        <v>0</v>
      </c>
      <c r="EA226" s="159">
        <v>0</v>
      </c>
      <c r="EB226" s="159">
        <v>0</v>
      </c>
      <c r="EC226" s="159">
        <v>0</v>
      </c>
      <c r="ED226" s="159">
        <v>0</v>
      </c>
      <c r="EE226" s="159">
        <v>0</v>
      </c>
      <c r="EF226" s="159">
        <v>0</v>
      </c>
      <c r="EG226" s="159">
        <v>0</v>
      </c>
      <c r="EH226" s="159">
        <v>0</v>
      </c>
      <c r="EI226" s="159">
        <v>0</v>
      </c>
      <c r="EJ226" s="159">
        <v>0</v>
      </c>
      <c r="EK226" s="159">
        <v>0</v>
      </c>
      <c r="EL226" s="159">
        <v>0</v>
      </c>
      <c r="EM226" s="159">
        <v>0</v>
      </c>
      <c r="EN226" s="159">
        <v>0</v>
      </c>
      <c r="EO226" s="159">
        <v>0</v>
      </c>
      <c r="EP226" s="159">
        <v>0</v>
      </c>
      <c r="EQ226" s="159">
        <v>0</v>
      </c>
      <c r="ER226" s="159">
        <v>0</v>
      </c>
      <c r="ES226" s="159">
        <v>0</v>
      </c>
      <c r="ET226" s="159">
        <v>0</v>
      </c>
      <c r="EU226" s="159">
        <v>0</v>
      </c>
      <c r="EV226" s="159">
        <v>0</v>
      </c>
      <c r="EW226" s="159">
        <v>0</v>
      </c>
      <c r="EX226" s="159">
        <v>0</v>
      </c>
      <c r="EY226" s="159">
        <v>0</v>
      </c>
      <c r="EZ226" s="159">
        <v>0</v>
      </c>
      <c r="FA226" s="159">
        <v>0</v>
      </c>
      <c r="FB226" s="159">
        <v>0</v>
      </c>
      <c r="FC226" s="159">
        <v>0</v>
      </c>
      <c r="FD226" s="159">
        <v>0</v>
      </c>
      <c r="FE226" s="159">
        <v>0</v>
      </c>
      <c r="FF226" s="159">
        <v>0</v>
      </c>
      <c r="FG226" s="159">
        <v>0</v>
      </c>
      <c r="FH226" s="159">
        <v>0</v>
      </c>
      <c r="FI226" s="159">
        <v>0</v>
      </c>
      <c r="FJ226" s="159">
        <v>0</v>
      </c>
      <c r="FK226" s="159">
        <v>0</v>
      </c>
      <c r="FL226" s="159">
        <v>0</v>
      </c>
      <c r="FM226" s="159">
        <v>0</v>
      </c>
      <c r="FN226" s="159">
        <v>0</v>
      </c>
      <c r="FO226" s="159">
        <v>0</v>
      </c>
      <c r="FP226" s="159">
        <v>0</v>
      </c>
      <c r="FQ226" s="159">
        <v>0</v>
      </c>
      <c r="FR226" s="159">
        <v>0</v>
      </c>
      <c r="FS226" s="159">
        <v>0</v>
      </c>
      <c r="FT226" s="159">
        <v>0</v>
      </c>
      <c r="FU226" s="159">
        <v>0</v>
      </c>
      <c r="FV226" s="159">
        <v>0</v>
      </c>
      <c r="FW226" s="159">
        <v>0</v>
      </c>
      <c r="FX226" s="159">
        <v>0</v>
      </c>
      <c r="FY226" s="159">
        <v>0</v>
      </c>
      <c r="FZ226" s="159">
        <v>0</v>
      </c>
      <c r="GA226" s="159">
        <v>0</v>
      </c>
      <c r="GB226" s="159">
        <v>0</v>
      </c>
      <c r="GC226" s="159">
        <v>0</v>
      </c>
      <c r="GD226" s="159">
        <v>0</v>
      </c>
      <c r="GE226" s="159">
        <v>0</v>
      </c>
      <c r="GF226" s="159">
        <v>0</v>
      </c>
      <c r="GG226" s="159">
        <v>0</v>
      </c>
      <c r="GH226" s="159">
        <v>0</v>
      </c>
      <c r="GI226" s="159">
        <v>0</v>
      </c>
      <c r="GJ226" s="159">
        <v>0</v>
      </c>
      <c r="GK226" s="159">
        <v>0</v>
      </c>
      <c r="GL226" s="159">
        <v>0</v>
      </c>
      <c r="GM226" s="159">
        <v>0</v>
      </c>
      <c r="GN226" s="159">
        <v>0</v>
      </c>
      <c r="GO226" s="159">
        <v>0</v>
      </c>
      <c r="GP226" s="159">
        <v>0</v>
      </c>
      <c r="GQ226" s="159">
        <v>0</v>
      </c>
      <c r="GR226" s="159">
        <v>0</v>
      </c>
      <c r="GS226" s="159">
        <v>0</v>
      </c>
      <c r="GT226" s="159">
        <v>0</v>
      </c>
      <c r="GU226" s="159">
        <v>0</v>
      </c>
      <c r="GV226" s="159">
        <v>0</v>
      </c>
      <c r="GW226" s="159">
        <v>0</v>
      </c>
      <c r="GX226" s="160">
        <v>542000000</v>
      </c>
    </row>
    <row r="227" spans="1:206" ht="28.8">
      <c r="A227" s="156">
        <v>240404400</v>
      </c>
      <c r="B227" s="156" t="s">
        <v>3734</v>
      </c>
      <c r="C227" s="157">
        <v>220</v>
      </c>
      <c r="D227" s="158" t="str">
        <f>_xlfn.XLOOKUP(C227,'[1]Estrategico f'!B:B,'[1]Estrategico f'!U:U,"",0)</f>
        <v>Estudios de preinversión realizados</v>
      </c>
      <c r="E227" s="158" t="str">
        <f>_xlfn.XLOOKUP(C227,'[1]Estrategico f'!B:B,'[1]Estrategico f'!V:V,"",0)</f>
        <v>Estudio de factibilidad</v>
      </c>
      <c r="F227" s="159">
        <v>0</v>
      </c>
      <c r="G227" s="159">
        <v>0</v>
      </c>
      <c r="H227" s="159">
        <v>0</v>
      </c>
      <c r="I227" s="159">
        <v>0</v>
      </c>
      <c r="J227" s="159">
        <v>0</v>
      </c>
      <c r="K227" s="159">
        <v>0</v>
      </c>
      <c r="L227" s="159">
        <v>0</v>
      </c>
      <c r="M227" s="159">
        <v>0</v>
      </c>
      <c r="N227" s="159">
        <v>0</v>
      </c>
      <c r="O227" s="159">
        <v>0</v>
      </c>
      <c r="P227" s="159">
        <v>3211000000</v>
      </c>
      <c r="Q227" s="159">
        <v>0</v>
      </c>
      <c r="R227" s="159">
        <v>3211000000</v>
      </c>
      <c r="S227" s="159">
        <v>3211000000</v>
      </c>
      <c r="T227" s="159">
        <v>0</v>
      </c>
      <c r="U227" s="159">
        <v>0</v>
      </c>
      <c r="V227" s="159">
        <v>0</v>
      </c>
      <c r="W227" s="159">
        <v>0</v>
      </c>
      <c r="X227" s="159">
        <v>0</v>
      </c>
      <c r="Y227" s="159">
        <v>0</v>
      </c>
      <c r="Z227" s="159">
        <v>0</v>
      </c>
      <c r="AA227" s="159">
        <v>0</v>
      </c>
      <c r="AB227" s="159">
        <v>0</v>
      </c>
      <c r="AC227" s="159">
        <v>0</v>
      </c>
      <c r="AD227" s="159">
        <v>3211000000</v>
      </c>
      <c r="AE227" s="159">
        <v>0</v>
      </c>
      <c r="AF227" s="159">
        <v>3211000000</v>
      </c>
      <c r="AG227" s="159">
        <v>3211000000</v>
      </c>
      <c r="AH227" s="159">
        <v>6422000000</v>
      </c>
      <c r="AI227" s="159">
        <v>0</v>
      </c>
      <c r="AJ227" s="159">
        <v>0</v>
      </c>
      <c r="AK227" s="159">
        <v>0</v>
      </c>
      <c r="AL227" s="159">
        <v>0</v>
      </c>
      <c r="AM227" s="159">
        <v>0</v>
      </c>
      <c r="AN227" s="159">
        <v>0</v>
      </c>
      <c r="AO227" s="159">
        <v>0</v>
      </c>
      <c r="AP227" s="159">
        <v>0</v>
      </c>
      <c r="AQ227" s="159">
        <v>0</v>
      </c>
      <c r="AR227" s="159">
        <v>0</v>
      </c>
      <c r="AS227" s="159">
        <v>0</v>
      </c>
      <c r="AT227" s="159">
        <v>0</v>
      </c>
      <c r="AU227" s="159">
        <v>0</v>
      </c>
      <c r="AV227" s="159">
        <v>0</v>
      </c>
      <c r="AW227" s="159">
        <v>0</v>
      </c>
      <c r="AX227" s="159">
        <v>0</v>
      </c>
      <c r="AY227" s="159">
        <v>0</v>
      </c>
      <c r="AZ227" s="159">
        <v>0</v>
      </c>
      <c r="BA227" s="159">
        <v>0</v>
      </c>
      <c r="BB227" s="159">
        <v>0</v>
      </c>
      <c r="BC227" s="159">
        <v>0</v>
      </c>
      <c r="BD227" s="159">
        <v>0</v>
      </c>
      <c r="BE227" s="159">
        <v>0</v>
      </c>
      <c r="BF227" s="159">
        <v>0</v>
      </c>
      <c r="BG227" s="159">
        <v>0</v>
      </c>
      <c r="BH227" s="159">
        <v>0</v>
      </c>
      <c r="BI227" s="159">
        <v>0</v>
      </c>
      <c r="BJ227" s="159">
        <v>0</v>
      </c>
      <c r="BK227" s="159">
        <v>0</v>
      </c>
      <c r="BL227" s="159">
        <v>0</v>
      </c>
      <c r="BM227" s="159">
        <v>0</v>
      </c>
      <c r="BN227" s="159">
        <v>0</v>
      </c>
      <c r="BO227" s="159">
        <v>0</v>
      </c>
      <c r="BP227" s="159">
        <v>0</v>
      </c>
      <c r="BQ227" s="159">
        <v>0</v>
      </c>
      <c r="BR227" s="159">
        <v>0</v>
      </c>
      <c r="BS227" s="159">
        <v>0</v>
      </c>
      <c r="BT227" s="159">
        <v>0</v>
      </c>
      <c r="BU227" s="159">
        <v>0</v>
      </c>
      <c r="BV227" s="159">
        <v>0</v>
      </c>
      <c r="BW227" s="159">
        <v>0</v>
      </c>
      <c r="BX227" s="159">
        <v>0</v>
      </c>
      <c r="BY227" s="159">
        <v>0</v>
      </c>
      <c r="BZ227" s="159">
        <v>0</v>
      </c>
      <c r="CA227" s="159">
        <v>0</v>
      </c>
      <c r="CB227" s="159">
        <v>0</v>
      </c>
      <c r="CC227" s="159">
        <v>0</v>
      </c>
      <c r="CD227" s="159">
        <v>0</v>
      </c>
      <c r="CE227" s="159">
        <v>0</v>
      </c>
      <c r="CF227" s="159">
        <v>0</v>
      </c>
      <c r="CG227" s="159">
        <v>0</v>
      </c>
      <c r="CH227" s="159">
        <v>0</v>
      </c>
      <c r="CI227" s="159">
        <v>0</v>
      </c>
      <c r="CJ227" s="159">
        <v>0</v>
      </c>
      <c r="CK227" s="159">
        <v>0</v>
      </c>
      <c r="CL227" s="159">
        <v>0</v>
      </c>
      <c r="CM227" s="159">
        <v>0</v>
      </c>
      <c r="CN227" s="159">
        <v>0</v>
      </c>
      <c r="CO227" s="159">
        <v>0</v>
      </c>
      <c r="CP227" s="159">
        <v>0</v>
      </c>
      <c r="CQ227" s="159">
        <v>0</v>
      </c>
      <c r="CR227" s="159">
        <v>0</v>
      </c>
      <c r="CS227" s="159">
        <v>0</v>
      </c>
      <c r="CT227" s="159">
        <v>0</v>
      </c>
      <c r="CU227" s="159">
        <v>0</v>
      </c>
      <c r="CV227" s="159">
        <v>0</v>
      </c>
      <c r="CW227" s="159">
        <v>0</v>
      </c>
      <c r="CX227" s="159">
        <v>0</v>
      </c>
      <c r="CY227" s="159" t="s">
        <v>931</v>
      </c>
      <c r="CZ227" s="159">
        <v>0</v>
      </c>
      <c r="DA227" s="159">
        <v>0</v>
      </c>
      <c r="DB227" s="159">
        <v>0</v>
      </c>
      <c r="DC227" s="159">
        <v>0</v>
      </c>
      <c r="DD227" s="159">
        <v>0</v>
      </c>
      <c r="DE227" s="159">
        <v>0</v>
      </c>
      <c r="DF227" s="159">
        <v>0</v>
      </c>
      <c r="DG227" s="159">
        <v>0</v>
      </c>
      <c r="DH227" s="159">
        <v>0</v>
      </c>
      <c r="DI227" s="159">
        <v>0</v>
      </c>
      <c r="DJ227" s="159">
        <v>0</v>
      </c>
      <c r="DK227" s="159">
        <v>0</v>
      </c>
      <c r="DL227" s="159">
        <v>0</v>
      </c>
      <c r="DM227" s="159">
        <v>0</v>
      </c>
      <c r="DN227" s="159">
        <v>0</v>
      </c>
      <c r="DO227" s="159">
        <v>0</v>
      </c>
      <c r="DP227" s="159">
        <v>0</v>
      </c>
      <c r="DQ227" s="159">
        <v>0</v>
      </c>
      <c r="DR227" s="159">
        <v>0</v>
      </c>
      <c r="DS227" s="159">
        <v>0</v>
      </c>
      <c r="DT227" s="159">
        <v>0</v>
      </c>
      <c r="DU227" s="159">
        <v>0</v>
      </c>
      <c r="DV227" s="159">
        <v>0</v>
      </c>
      <c r="DW227" s="159">
        <v>0</v>
      </c>
      <c r="DX227" s="159">
        <v>0</v>
      </c>
      <c r="DY227" s="159">
        <v>0</v>
      </c>
      <c r="DZ227" s="159">
        <v>0</v>
      </c>
      <c r="EA227" s="159">
        <v>0</v>
      </c>
      <c r="EB227" s="159">
        <v>0</v>
      </c>
      <c r="EC227" s="159">
        <v>0</v>
      </c>
      <c r="ED227" s="159">
        <v>0</v>
      </c>
      <c r="EE227" s="159">
        <v>0</v>
      </c>
      <c r="EF227" s="159">
        <v>0</v>
      </c>
      <c r="EG227" s="159">
        <v>0</v>
      </c>
      <c r="EH227" s="159">
        <v>0</v>
      </c>
      <c r="EI227" s="159">
        <v>0</v>
      </c>
      <c r="EJ227" s="159">
        <v>0</v>
      </c>
      <c r="EK227" s="159">
        <v>0</v>
      </c>
      <c r="EL227" s="159">
        <v>0</v>
      </c>
      <c r="EM227" s="159">
        <v>0</v>
      </c>
      <c r="EN227" s="159">
        <v>0</v>
      </c>
      <c r="EO227" s="159">
        <v>0</v>
      </c>
      <c r="EP227" s="159">
        <v>0</v>
      </c>
      <c r="EQ227" s="159">
        <v>0</v>
      </c>
      <c r="ER227" s="159">
        <v>0</v>
      </c>
      <c r="ES227" s="159">
        <v>0</v>
      </c>
      <c r="ET227" s="159">
        <v>0</v>
      </c>
      <c r="EU227" s="159">
        <v>0</v>
      </c>
      <c r="EV227" s="159">
        <v>0</v>
      </c>
      <c r="EW227" s="159">
        <v>0</v>
      </c>
      <c r="EX227" s="159">
        <v>0</v>
      </c>
      <c r="EY227" s="159">
        <v>0</v>
      </c>
      <c r="EZ227" s="159">
        <v>0</v>
      </c>
      <c r="FA227" s="159">
        <v>0</v>
      </c>
      <c r="FB227" s="159">
        <v>0</v>
      </c>
      <c r="FC227" s="159">
        <v>0</v>
      </c>
      <c r="FD227" s="159">
        <v>0</v>
      </c>
      <c r="FE227" s="159">
        <v>0</v>
      </c>
      <c r="FF227" s="159">
        <v>0</v>
      </c>
      <c r="FG227" s="159">
        <v>0</v>
      </c>
      <c r="FH227" s="159">
        <v>0</v>
      </c>
      <c r="FI227" s="159">
        <v>0</v>
      </c>
      <c r="FJ227" s="159">
        <v>0</v>
      </c>
      <c r="FK227" s="159">
        <v>0</v>
      </c>
      <c r="FL227" s="159">
        <v>0</v>
      </c>
      <c r="FM227" s="159">
        <v>0</v>
      </c>
      <c r="FN227" s="159">
        <v>0</v>
      </c>
      <c r="FO227" s="159">
        <v>0</v>
      </c>
      <c r="FP227" s="159">
        <v>0</v>
      </c>
      <c r="FQ227" s="159">
        <v>0</v>
      </c>
      <c r="FR227" s="159">
        <v>0</v>
      </c>
      <c r="FS227" s="159">
        <v>0</v>
      </c>
      <c r="FT227" s="159">
        <v>0</v>
      </c>
      <c r="FU227" s="159">
        <v>0</v>
      </c>
      <c r="FV227" s="159">
        <v>0</v>
      </c>
      <c r="FW227" s="159">
        <v>0</v>
      </c>
      <c r="FX227" s="159">
        <v>0</v>
      </c>
      <c r="FY227" s="159">
        <v>0</v>
      </c>
      <c r="FZ227" s="159">
        <v>0</v>
      </c>
      <c r="GA227" s="159">
        <v>0</v>
      </c>
      <c r="GB227" s="159">
        <v>0</v>
      </c>
      <c r="GC227" s="159">
        <v>0</v>
      </c>
      <c r="GD227" s="159">
        <v>0</v>
      </c>
      <c r="GE227" s="159">
        <v>0</v>
      </c>
      <c r="GF227" s="159">
        <v>0</v>
      </c>
      <c r="GG227" s="159">
        <v>0</v>
      </c>
      <c r="GH227" s="159">
        <v>0</v>
      </c>
      <c r="GI227" s="159">
        <v>0</v>
      </c>
      <c r="GJ227" s="159">
        <v>0</v>
      </c>
      <c r="GK227" s="159">
        <v>0</v>
      </c>
      <c r="GL227" s="159">
        <v>0</v>
      </c>
      <c r="GM227" s="159">
        <v>0</v>
      </c>
      <c r="GN227" s="159">
        <v>0</v>
      </c>
      <c r="GO227" s="159">
        <v>0</v>
      </c>
      <c r="GP227" s="159">
        <v>0</v>
      </c>
      <c r="GQ227" s="159">
        <v>0</v>
      </c>
      <c r="GR227" s="159">
        <v>0</v>
      </c>
      <c r="GS227" s="159">
        <v>0</v>
      </c>
      <c r="GT227" s="159">
        <v>0</v>
      </c>
      <c r="GU227" s="159">
        <v>0</v>
      </c>
      <c r="GV227" s="159">
        <v>0</v>
      </c>
      <c r="GW227" s="159">
        <v>0</v>
      </c>
      <c r="GX227" s="160">
        <v>6422000000</v>
      </c>
    </row>
    <row r="228" spans="1:206" ht="28.8">
      <c r="A228" s="156">
        <v>240300200</v>
      </c>
      <c r="B228" s="156" t="s">
        <v>3734</v>
      </c>
      <c r="C228" s="157">
        <v>221</v>
      </c>
      <c r="D228" s="158" t="str">
        <f>_xlfn.XLOOKUP(C228,'[1]Estrategico f'!B:B,'[1]Estrategico f'!U:U,"",0)</f>
        <v>Aeropuertos mejorados</v>
      </c>
      <c r="E228" s="158" t="str">
        <f>_xlfn.XLOOKUP(C228,'[1]Estrategico f'!B:B,'[1]Estrategico f'!V:V,"",0)</f>
        <v>Obras como rehabilitación, adecuación, evaluar la viabilidad.</v>
      </c>
      <c r="F228" s="159">
        <v>0</v>
      </c>
      <c r="G228" s="159">
        <v>0</v>
      </c>
      <c r="H228" s="159">
        <v>0</v>
      </c>
      <c r="I228" s="159">
        <v>0</v>
      </c>
      <c r="J228" s="159">
        <v>0</v>
      </c>
      <c r="K228" s="159">
        <v>0</v>
      </c>
      <c r="L228" s="159">
        <v>0</v>
      </c>
      <c r="M228" s="159">
        <v>0</v>
      </c>
      <c r="N228" s="159">
        <v>0</v>
      </c>
      <c r="O228" s="159">
        <v>0</v>
      </c>
      <c r="P228" s="159">
        <v>0</v>
      </c>
      <c r="Q228" s="159">
        <v>0</v>
      </c>
      <c r="R228" s="159">
        <v>0</v>
      </c>
      <c r="S228" s="159">
        <v>0</v>
      </c>
      <c r="T228" s="159">
        <v>0</v>
      </c>
      <c r="U228" s="159">
        <v>0</v>
      </c>
      <c r="V228" s="159">
        <v>0</v>
      </c>
      <c r="W228" s="159">
        <v>0</v>
      </c>
      <c r="X228" s="159">
        <v>0</v>
      </c>
      <c r="Y228" s="159">
        <v>0</v>
      </c>
      <c r="Z228" s="159">
        <v>0</v>
      </c>
      <c r="AA228" s="159">
        <v>0</v>
      </c>
      <c r="AB228" s="159">
        <v>0</v>
      </c>
      <c r="AC228" s="159">
        <v>0</v>
      </c>
      <c r="AD228" s="159">
        <v>0</v>
      </c>
      <c r="AE228" s="159">
        <v>0</v>
      </c>
      <c r="AF228" s="159">
        <v>0</v>
      </c>
      <c r="AG228" s="159">
        <v>0</v>
      </c>
      <c r="AH228" s="159">
        <v>0</v>
      </c>
      <c r="AI228" s="159">
        <v>0</v>
      </c>
      <c r="AJ228" s="159">
        <v>0</v>
      </c>
      <c r="AK228" s="159">
        <v>0</v>
      </c>
      <c r="AL228" s="159">
        <v>0</v>
      </c>
      <c r="AM228" s="159">
        <v>0</v>
      </c>
      <c r="AN228" s="159">
        <v>0</v>
      </c>
      <c r="AO228" s="159">
        <v>0</v>
      </c>
      <c r="AP228" s="159">
        <v>0</v>
      </c>
      <c r="AQ228" s="159">
        <v>0</v>
      </c>
      <c r="AR228" s="159">
        <v>0</v>
      </c>
      <c r="AS228" s="159">
        <v>10732986814</v>
      </c>
      <c r="AT228" s="159">
        <v>0</v>
      </c>
      <c r="AU228" s="159">
        <v>10732986814</v>
      </c>
      <c r="AV228" s="159">
        <v>10732986814</v>
      </c>
      <c r="AW228" s="159">
        <v>0</v>
      </c>
      <c r="AX228" s="159">
        <v>0</v>
      </c>
      <c r="AY228" s="159">
        <v>0</v>
      </c>
      <c r="AZ228" s="159">
        <v>0</v>
      </c>
      <c r="BA228" s="159">
        <v>0</v>
      </c>
      <c r="BB228" s="159">
        <v>0</v>
      </c>
      <c r="BC228" s="159">
        <v>0</v>
      </c>
      <c r="BD228" s="159">
        <v>0</v>
      </c>
      <c r="BE228" s="159">
        <v>0</v>
      </c>
      <c r="BF228" s="159">
        <v>0</v>
      </c>
      <c r="BG228" s="159">
        <v>10732986814</v>
      </c>
      <c r="BH228" s="159">
        <v>0</v>
      </c>
      <c r="BI228" s="159">
        <v>10732986814</v>
      </c>
      <c r="BJ228" s="159">
        <v>10732986814</v>
      </c>
      <c r="BK228" s="159">
        <v>0</v>
      </c>
      <c r="BL228" s="159">
        <v>0</v>
      </c>
      <c r="BM228" s="159">
        <v>0</v>
      </c>
      <c r="BN228" s="159">
        <v>0</v>
      </c>
      <c r="BO228" s="159">
        <v>0</v>
      </c>
      <c r="BP228" s="159">
        <v>0</v>
      </c>
      <c r="BQ228" s="159">
        <v>0</v>
      </c>
      <c r="BR228" s="159">
        <v>0</v>
      </c>
      <c r="BS228" s="159">
        <v>0</v>
      </c>
      <c r="BT228" s="159">
        <v>0</v>
      </c>
      <c r="BU228" s="159">
        <v>10732986814</v>
      </c>
      <c r="BV228" s="159">
        <v>0</v>
      </c>
      <c r="BW228" s="159">
        <v>10732986814</v>
      </c>
      <c r="BX228" s="159">
        <v>10732986814</v>
      </c>
      <c r="BY228" s="159">
        <v>0</v>
      </c>
      <c r="BZ228" s="159">
        <v>0</v>
      </c>
      <c r="CA228" s="159">
        <v>0</v>
      </c>
      <c r="CB228" s="159">
        <v>0</v>
      </c>
      <c r="CC228" s="159">
        <v>0</v>
      </c>
      <c r="CD228" s="159">
        <v>0</v>
      </c>
      <c r="CE228" s="159">
        <v>0</v>
      </c>
      <c r="CF228" s="159">
        <v>0</v>
      </c>
      <c r="CG228" s="159">
        <v>0</v>
      </c>
      <c r="CH228" s="159">
        <v>0</v>
      </c>
      <c r="CI228" s="159">
        <v>10732986816</v>
      </c>
      <c r="CJ228" s="159">
        <v>0</v>
      </c>
      <c r="CK228" s="159">
        <v>10732986816</v>
      </c>
      <c r="CL228" s="159">
        <v>10732986816</v>
      </c>
      <c r="CM228" s="159">
        <v>42931947258</v>
      </c>
      <c r="CN228" s="159">
        <v>0</v>
      </c>
      <c r="CO228" s="159">
        <v>0</v>
      </c>
      <c r="CP228" s="159">
        <v>0</v>
      </c>
      <c r="CQ228" s="159">
        <v>0</v>
      </c>
      <c r="CR228" s="159">
        <v>0</v>
      </c>
      <c r="CS228" s="159">
        <v>0</v>
      </c>
      <c r="CT228" s="159">
        <v>0</v>
      </c>
      <c r="CU228" s="159">
        <v>0</v>
      </c>
      <c r="CV228" s="159">
        <v>0</v>
      </c>
      <c r="CW228" s="159">
        <v>5073775585</v>
      </c>
      <c r="CX228" s="159">
        <v>1366016504</v>
      </c>
      <c r="CY228" s="159">
        <v>2536887792</v>
      </c>
      <c r="CZ228" s="159">
        <v>8976679881</v>
      </c>
      <c r="DA228" s="159">
        <v>8976679881</v>
      </c>
      <c r="DB228" s="159">
        <v>0</v>
      </c>
      <c r="DC228" s="159">
        <v>0</v>
      </c>
      <c r="DD228" s="159">
        <v>0</v>
      </c>
      <c r="DE228" s="159">
        <v>0</v>
      </c>
      <c r="DF228" s="159">
        <v>0</v>
      </c>
      <c r="DG228" s="159">
        <v>0</v>
      </c>
      <c r="DH228" s="159">
        <v>0</v>
      </c>
      <c r="DI228" s="159">
        <v>0</v>
      </c>
      <c r="DJ228" s="159">
        <v>0</v>
      </c>
      <c r="DK228" s="159">
        <v>5073775585</v>
      </c>
      <c r="DL228" s="159">
        <v>1366016504</v>
      </c>
      <c r="DM228" s="159">
        <v>2536887792</v>
      </c>
      <c r="DN228" s="159">
        <v>8976679881</v>
      </c>
      <c r="DO228" s="159">
        <v>8976679881</v>
      </c>
      <c r="DP228" s="159">
        <v>0</v>
      </c>
      <c r="DQ228" s="159">
        <v>0</v>
      </c>
      <c r="DR228" s="159">
        <v>0</v>
      </c>
      <c r="DS228" s="159">
        <v>0</v>
      </c>
      <c r="DT228" s="159">
        <v>0</v>
      </c>
      <c r="DU228" s="159">
        <v>0</v>
      </c>
      <c r="DV228" s="159">
        <v>0</v>
      </c>
      <c r="DW228" s="159">
        <v>0</v>
      </c>
      <c r="DX228" s="159">
        <v>0</v>
      </c>
      <c r="DY228" s="159">
        <v>4878630370</v>
      </c>
      <c r="DZ228" s="159">
        <v>1170871289</v>
      </c>
      <c r="EA228" s="159">
        <v>2536887792</v>
      </c>
      <c r="EB228" s="159">
        <v>8586389451</v>
      </c>
      <c r="EC228" s="159">
        <v>8586389451</v>
      </c>
      <c r="ED228" s="159">
        <v>0</v>
      </c>
      <c r="EE228" s="159">
        <v>0</v>
      </c>
      <c r="EF228" s="159">
        <v>0</v>
      </c>
      <c r="EG228" s="159">
        <v>0</v>
      </c>
      <c r="EH228" s="159">
        <v>0</v>
      </c>
      <c r="EI228" s="159">
        <v>0</v>
      </c>
      <c r="EJ228" s="159">
        <v>0</v>
      </c>
      <c r="EK228" s="159">
        <v>0</v>
      </c>
      <c r="EL228" s="159">
        <v>0</v>
      </c>
      <c r="EM228" s="159">
        <v>4973818460</v>
      </c>
      <c r="EN228" s="159">
        <v>1223234368</v>
      </c>
      <c r="EO228" s="159">
        <v>2389336624</v>
      </c>
      <c r="EP228" s="159">
        <v>8586389452</v>
      </c>
      <c r="EQ228" s="159">
        <v>8586389452</v>
      </c>
      <c r="ER228" s="159">
        <v>35126138665</v>
      </c>
      <c r="ES228" s="159">
        <v>0</v>
      </c>
      <c r="ET228" s="159">
        <v>0</v>
      </c>
      <c r="EU228" s="159">
        <v>0</v>
      </c>
      <c r="EV228" s="159">
        <v>0</v>
      </c>
      <c r="EW228" s="159">
        <v>0</v>
      </c>
      <c r="EX228" s="159">
        <v>0</v>
      </c>
      <c r="EY228" s="159">
        <v>0</v>
      </c>
      <c r="EZ228" s="159">
        <v>0</v>
      </c>
      <c r="FA228" s="159">
        <v>0</v>
      </c>
      <c r="FB228" s="159">
        <v>0</v>
      </c>
      <c r="FC228" s="159">
        <v>0</v>
      </c>
      <c r="FD228" s="159">
        <v>0</v>
      </c>
      <c r="FE228" s="159">
        <v>0</v>
      </c>
      <c r="FF228" s="159">
        <v>0</v>
      </c>
      <c r="FG228" s="159">
        <v>0</v>
      </c>
      <c r="FH228" s="159">
        <v>0</v>
      </c>
      <c r="FI228" s="159">
        <v>0</v>
      </c>
      <c r="FJ228" s="159">
        <v>0</v>
      </c>
      <c r="FK228" s="159">
        <v>0</v>
      </c>
      <c r="FL228" s="159">
        <v>0</v>
      </c>
      <c r="FM228" s="159">
        <v>0</v>
      </c>
      <c r="FN228" s="159">
        <v>0</v>
      </c>
      <c r="FO228" s="159">
        <v>0</v>
      </c>
      <c r="FP228" s="159">
        <v>0</v>
      </c>
      <c r="FQ228" s="159">
        <v>0</v>
      </c>
      <c r="FR228" s="159">
        <v>0</v>
      </c>
      <c r="FS228" s="159">
        <v>0</v>
      </c>
      <c r="FT228" s="159">
        <v>0</v>
      </c>
      <c r="FU228" s="159">
        <v>0</v>
      </c>
      <c r="FV228" s="159">
        <v>0</v>
      </c>
      <c r="FW228" s="159">
        <v>0</v>
      </c>
      <c r="FX228" s="159">
        <v>0</v>
      </c>
      <c r="FY228" s="159">
        <v>0</v>
      </c>
      <c r="FZ228" s="159">
        <v>0</v>
      </c>
      <c r="GA228" s="159">
        <v>0</v>
      </c>
      <c r="GB228" s="159">
        <v>0</v>
      </c>
      <c r="GC228" s="159">
        <v>0</v>
      </c>
      <c r="GD228" s="159">
        <v>0</v>
      </c>
      <c r="GE228" s="159">
        <v>0</v>
      </c>
      <c r="GF228" s="159">
        <v>0</v>
      </c>
      <c r="GG228" s="159">
        <v>0</v>
      </c>
      <c r="GH228" s="159">
        <v>0</v>
      </c>
      <c r="GI228" s="159">
        <v>0</v>
      </c>
      <c r="GJ228" s="159">
        <v>0</v>
      </c>
      <c r="GK228" s="159">
        <v>0</v>
      </c>
      <c r="GL228" s="159">
        <v>0</v>
      </c>
      <c r="GM228" s="159">
        <v>0</v>
      </c>
      <c r="GN228" s="159">
        <v>0</v>
      </c>
      <c r="GO228" s="159">
        <v>0</v>
      </c>
      <c r="GP228" s="159">
        <v>0</v>
      </c>
      <c r="GQ228" s="159">
        <v>0</v>
      </c>
      <c r="GR228" s="159">
        <v>0</v>
      </c>
      <c r="GS228" s="159">
        <v>0</v>
      </c>
      <c r="GT228" s="159">
        <v>0</v>
      </c>
      <c r="GU228" s="159">
        <v>0</v>
      </c>
      <c r="GV228" s="159">
        <v>0</v>
      </c>
      <c r="GW228" s="159">
        <v>0</v>
      </c>
      <c r="GX228" s="160">
        <v>78058085923</v>
      </c>
    </row>
    <row r="229" spans="1:206" ht="28.8">
      <c r="A229" s="156">
        <v>240605700</v>
      </c>
      <c r="B229" s="156" t="s">
        <v>3734</v>
      </c>
      <c r="C229" s="157">
        <v>222</v>
      </c>
      <c r="D229" s="158" t="str">
        <f>_xlfn.XLOOKUP(C229,'[1]Estrategico f'!B:B,'[1]Estrategico f'!U:U,"",0)</f>
        <v>Obras de infraestructura fluvial con apoyo financiero</v>
      </c>
      <c r="E229" s="158" t="str">
        <f>_xlfn.XLOOKUP(C229,'[1]Estrategico f'!B:B,'[1]Estrategico f'!V:V,"",0)</f>
        <v>Inversión infraestructura fluvial</v>
      </c>
      <c r="F229" s="159">
        <v>0</v>
      </c>
      <c r="G229" s="159">
        <v>0</v>
      </c>
      <c r="H229" s="159">
        <v>0</v>
      </c>
      <c r="I229" s="159">
        <v>0</v>
      </c>
      <c r="J229" s="159">
        <v>0</v>
      </c>
      <c r="K229" s="159">
        <v>0</v>
      </c>
      <c r="L229" s="159">
        <v>0</v>
      </c>
      <c r="M229" s="159">
        <v>0</v>
      </c>
      <c r="N229" s="159">
        <v>0</v>
      </c>
      <c r="O229" s="159">
        <v>0</v>
      </c>
      <c r="P229" s="159">
        <v>0</v>
      </c>
      <c r="Q229" s="159">
        <v>0</v>
      </c>
      <c r="R229" s="159">
        <v>0</v>
      </c>
      <c r="S229" s="159">
        <v>0</v>
      </c>
      <c r="T229" s="159">
        <v>0</v>
      </c>
      <c r="U229" s="159">
        <v>0</v>
      </c>
      <c r="V229" s="159">
        <v>0</v>
      </c>
      <c r="W229" s="159">
        <v>0</v>
      </c>
      <c r="X229" s="159">
        <v>0</v>
      </c>
      <c r="Y229" s="159">
        <v>0</v>
      </c>
      <c r="Z229" s="159">
        <v>0</v>
      </c>
      <c r="AA229" s="159">
        <v>0</v>
      </c>
      <c r="AB229" s="159">
        <v>0</v>
      </c>
      <c r="AC229" s="159">
        <v>0</v>
      </c>
      <c r="AD229" s="159">
        <v>0</v>
      </c>
      <c r="AE229" s="159">
        <v>0</v>
      </c>
      <c r="AF229" s="159">
        <v>0</v>
      </c>
      <c r="AG229" s="159">
        <v>0</v>
      </c>
      <c r="AH229" s="159">
        <v>0</v>
      </c>
      <c r="AI229" s="159">
        <v>0</v>
      </c>
      <c r="AJ229" s="159">
        <v>0</v>
      </c>
      <c r="AK229" s="159">
        <v>0</v>
      </c>
      <c r="AL229" s="159">
        <v>0</v>
      </c>
      <c r="AM229" s="159">
        <v>0</v>
      </c>
      <c r="AN229" s="159">
        <v>0</v>
      </c>
      <c r="AO229" s="159">
        <v>0</v>
      </c>
      <c r="AP229" s="159">
        <v>0</v>
      </c>
      <c r="AQ229" s="159">
        <v>0</v>
      </c>
      <c r="AR229" s="159">
        <v>0</v>
      </c>
      <c r="AS229" s="159">
        <v>0</v>
      </c>
      <c r="AT229" s="159">
        <v>1000000000</v>
      </c>
      <c r="AU229" s="159">
        <v>1000000000</v>
      </c>
      <c r="AV229" s="159">
        <v>1000000000</v>
      </c>
      <c r="AW229" s="159">
        <v>0</v>
      </c>
      <c r="AX229" s="159">
        <v>0</v>
      </c>
      <c r="AY229" s="159">
        <v>0</v>
      </c>
      <c r="AZ229" s="159">
        <v>0</v>
      </c>
      <c r="BA229" s="159">
        <v>0</v>
      </c>
      <c r="BB229" s="159">
        <v>0</v>
      </c>
      <c r="BC229" s="159">
        <v>0</v>
      </c>
      <c r="BD229" s="159">
        <v>0</v>
      </c>
      <c r="BE229" s="159">
        <v>0</v>
      </c>
      <c r="BF229" s="159">
        <v>0</v>
      </c>
      <c r="BG229" s="159">
        <v>0</v>
      </c>
      <c r="BH229" s="159">
        <v>1000000000</v>
      </c>
      <c r="BI229" s="159">
        <v>1000000000</v>
      </c>
      <c r="BJ229" s="159">
        <v>1000000000</v>
      </c>
      <c r="BK229" s="159">
        <v>0</v>
      </c>
      <c r="BL229" s="159">
        <v>0</v>
      </c>
      <c r="BM229" s="159">
        <v>0</v>
      </c>
      <c r="BN229" s="159">
        <v>0</v>
      </c>
      <c r="BO229" s="159">
        <v>0</v>
      </c>
      <c r="BP229" s="159">
        <v>0</v>
      </c>
      <c r="BQ229" s="159">
        <v>0</v>
      </c>
      <c r="BR229" s="159">
        <v>0</v>
      </c>
      <c r="BS229" s="159">
        <v>0</v>
      </c>
      <c r="BT229" s="159">
        <v>0</v>
      </c>
      <c r="BU229" s="159">
        <v>0</v>
      </c>
      <c r="BV229" s="159">
        <v>1000000000</v>
      </c>
      <c r="BW229" s="159">
        <v>1000000000</v>
      </c>
      <c r="BX229" s="159">
        <v>1000000000</v>
      </c>
      <c r="BY229" s="159">
        <v>0</v>
      </c>
      <c r="BZ229" s="159">
        <v>0</v>
      </c>
      <c r="CA229" s="159">
        <v>0</v>
      </c>
      <c r="CB229" s="159">
        <v>0</v>
      </c>
      <c r="CC229" s="159">
        <v>0</v>
      </c>
      <c r="CD229" s="159">
        <v>0</v>
      </c>
      <c r="CE229" s="159">
        <v>0</v>
      </c>
      <c r="CF229" s="159">
        <v>0</v>
      </c>
      <c r="CG229" s="159">
        <v>0</v>
      </c>
      <c r="CH229" s="159">
        <v>0</v>
      </c>
      <c r="CI229" s="159">
        <v>0</v>
      </c>
      <c r="CJ229" s="159">
        <v>1000000000</v>
      </c>
      <c r="CK229" s="159">
        <v>1000000000</v>
      </c>
      <c r="CL229" s="159">
        <v>1000000000</v>
      </c>
      <c r="CM229" s="159">
        <v>4000000000</v>
      </c>
      <c r="CN229" s="159">
        <v>0</v>
      </c>
      <c r="CO229" s="159">
        <v>0</v>
      </c>
      <c r="CP229" s="159">
        <v>0</v>
      </c>
      <c r="CQ229" s="159">
        <v>0</v>
      </c>
      <c r="CR229" s="159">
        <v>0</v>
      </c>
      <c r="CS229" s="159">
        <v>0</v>
      </c>
      <c r="CT229" s="159">
        <v>0</v>
      </c>
      <c r="CU229" s="159">
        <v>0</v>
      </c>
      <c r="CV229" s="159">
        <v>0</v>
      </c>
      <c r="CW229" s="159">
        <v>0</v>
      </c>
      <c r="CX229" s="159">
        <v>0</v>
      </c>
      <c r="CY229" s="159">
        <v>1000000000</v>
      </c>
      <c r="CZ229" s="159">
        <v>1000000000</v>
      </c>
      <c r="DA229" s="159">
        <v>1000000000</v>
      </c>
      <c r="DB229" s="159">
        <v>0</v>
      </c>
      <c r="DC229" s="159">
        <v>0</v>
      </c>
      <c r="DD229" s="159">
        <v>0</v>
      </c>
      <c r="DE229" s="159">
        <v>0</v>
      </c>
      <c r="DF229" s="159">
        <v>0</v>
      </c>
      <c r="DG229" s="159">
        <v>0</v>
      </c>
      <c r="DH229" s="159">
        <v>0</v>
      </c>
      <c r="DI229" s="159">
        <v>0</v>
      </c>
      <c r="DJ229" s="159">
        <v>0</v>
      </c>
      <c r="DK229" s="159">
        <v>0</v>
      </c>
      <c r="DL229" s="159">
        <v>0</v>
      </c>
      <c r="DM229" s="159">
        <v>1000000000</v>
      </c>
      <c r="DN229" s="159">
        <v>1000000000</v>
      </c>
      <c r="DO229" s="159">
        <v>1000000000</v>
      </c>
      <c r="DP229" s="159">
        <v>0</v>
      </c>
      <c r="DQ229" s="159">
        <v>0</v>
      </c>
      <c r="DR229" s="159">
        <v>0</v>
      </c>
      <c r="DS229" s="159">
        <v>0</v>
      </c>
      <c r="DT229" s="159">
        <v>0</v>
      </c>
      <c r="DU229" s="159">
        <v>0</v>
      </c>
      <c r="DV229" s="159">
        <v>0</v>
      </c>
      <c r="DW229" s="159">
        <v>0</v>
      </c>
      <c r="DX229" s="159">
        <v>0</v>
      </c>
      <c r="DY229" s="159">
        <v>0</v>
      </c>
      <c r="DZ229" s="159">
        <v>0</v>
      </c>
      <c r="EA229" s="159">
        <v>1000000000</v>
      </c>
      <c r="EB229" s="159">
        <v>1000000000</v>
      </c>
      <c r="EC229" s="159">
        <v>1000000000</v>
      </c>
      <c r="ED229" s="159">
        <v>0</v>
      </c>
      <c r="EE229" s="159">
        <v>0</v>
      </c>
      <c r="EF229" s="159">
        <v>0</v>
      </c>
      <c r="EG229" s="159">
        <v>0</v>
      </c>
      <c r="EH229" s="159">
        <v>0</v>
      </c>
      <c r="EI229" s="159">
        <v>0</v>
      </c>
      <c r="EJ229" s="159">
        <v>0</v>
      </c>
      <c r="EK229" s="159">
        <v>0</v>
      </c>
      <c r="EL229" s="159">
        <v>0</v>
      </c>
      <c r="EM229" s="159">
        <v>0</v>
      </c>
      <c r="EN229" s="159">
        <v>0</v>
      </c>
      <c r="EO229" s="159">
        <v>1000000000</v>
      </c>
      <c r="EP229" s="159">
        <v>1000000000</v>
      </c>
      <c r="EQ229" s="159">
        <v>1000000000</v>
      </c>
      <c r="ER229" s="159">
        <v>4000000000</v>
      </c>
      <c r="ES229" s="159">
        <v>0</v>
      </c>
      <c r="ET229" s="159">
        <v>0</v>
      </c>
      <c r="EU229" s="159">
        <v>0</v>
      </c>
      <c r="EV229" s="159">
        <v>0</v>
      </c>
      <c r="EW229" s="159">
        <v>0</v>
      </c>
      <c r="EX229" s="159">
        <v>0</v>
      </c>
      <c r="EY229" s="159">
        <v>0</v>
      </c>
      <c r="EZ229" s="159">
        <v>0</v>
      </c>
      <c r="FA229" s="159">
        <v>0</v>
      </c>
      <c r="FB229" s="159">
        <v>0</v>
      </c>
      <c r="FC229" s="159">
        <v>0</v>
      </c>
      <c r="FD229" s="159">
        <v>500000000</v>
      </c>
      <c r="FE229" s="159">
        <v>500000000</v>
      </c>
      <c r="FF229" s="159">
        <v>500000000</v>
      </c>
      <c r="FG229" s="159">
        <v>0</v>
      </c>
      <c r="FH229" s="159">
        <v>0</v>
      </c>
      <c r="FI229" s="159">
        <v>0</v>
      </c>
      <c r="FJ229" s="159">
        <v>0</v>
      </c>
      <c r="FK229" s="159">
        <v>0</v>
      </c>
      <c r="FL229" s="159">
        <v>0</v>
      </c>
      <c r="FM229" s="159">
        <v>0</v>
      </c>
      <c r="FN229" s="159">
        <v>0</v>
      </c>
      <c r="FO229" s="159">
        <v>0</v>
      </c>
      <c r="FP229" s="159">
        <v>0</v>
      </c>
      <c r="FQ229" s="159">
        <v>0</v>
      </c>
      <c r="FR229" s="159">
        <v>500000000</v>
      </c>
      <c r="FS229" s="159">
        <v>500000000</v>
      </c>
      <c r="FT229" s="159">
        <v>500000000</v>
      </c>
      <c r="FU229" s="159">
        <v>0</v>
      </c>
      <c r="FV229" s="159">
        <v>0</v>
      </c>
      <c r="FW229" s="159">
        <v>0</v>
      </c>
      <c r="FX229" s="159">
        <v>0</v>
      </c>
      <c r="FY229" s="159">
        <v>0</v>
      </c>
      <c r="FZ229" s="159">
        <v>0</v>
      </c>
      <c r="GA229" s="159">
        <v>0</v>
      </c>
      <c r="GB229" s="159">
        <v>0</v>
      </c>
      <c r="GC229" s="159">
        <v>0</v>
      </c>
      <c r="GD229" s="159">
        <v>0</v>
      </c>
      <c r="GE229" s="159">
        <v>0</v>
      </c>
      <c r="GF229" s="159">
        <v>500000000</v>
      </c>
      <c r="GG229" s="159">
        <v>500000000</v>
      </c>
      <c r="GH229" s="159">
        <v>500000000</v>
      </c>
      <c r="GI229" s="159">
        <v>0</v>
      </c>
      <c r="GJ229" s="159">
        <v>0</v>
      </c>
      <c r="GK229" s="159">
        <v>0</v>
      </c>
      <c r="GL229" s="159">
        <v>0</v>
      </c>
      <c r="GM229" s="159">
        <v>0</v>
      </c>
      <c r="GN229" s="159">
        <v>0</v>
      </c>
      <c r="GO229" s="159">
        <v>0</v>
      </c>
      <c r="GP229" s="159">
        <v>0</v>
      </c>
      <c r="GQ229" s="159">
        <v>0</v>
      </c>
      <c r="GR229" s="159">
        <v>0</v>
      </c>
      <c r="GS229" s="159">
        <v>0</v>
      </c>
      <c r="GT229" s="159">
        <v>500000000</v>
      </c>
      <c r="GU229" s="159">
        <v>500000000</v>
      </c>
      <c r="GV229" s="159">
        <v>500000000</v>
      </c>
      <c r="GW229" s="159">
        <v>2000000000</v>
      </c>
      <c r="GX229" s="160">
        <v>10000000000</v>
      </c>
    </row>
    <row r="230" spans="1:206" ht="28.8">
      <c r="A230" s="156">
        <v>240209300</v>
      </c>
      <c r="B230" s="156" t="s">
        <v>3734</v>
      </c>
      <c r="C230" s="157">
        <v>223</v>
      </c>
      <c r="D230" s="158" t="str">
        <f>_xlfn.XLOOKUP(C230,'[1]Estrategico f'!B:B,'[1]Estrategico f'!U:U,"",0)</f>
        <v>Ciclo infraestructura urbana construida</v>
      </c>
      <c r="E230" s="158" t="str">
        <f>_xlfn.XLOOKUP(C230,'[1]Estrategico f'!B:B,'[1]Estrategico f'!V:V,"",0)</f>
        <v xml:space="preserve">Ciclo-vías construidas
</v>
      </c>
      <c r="F230" s="159">
        <v>0</v>
      </c>
      <c r="G230" s="159">
        <v>0</v>
      </c>
      <c r="H230" s="159">
        <v>0</v>
      </c>
      <c r="I230" s="159">
        <v>0</v>
      </c>
      <c r="J230" s="159">
        <v>0</v>
      </c>
      <c r="K230" s="159">
        <v>0</v>
      </c>
      <c r="L230" s="159">
        <v>0</v>
      </c>
      <c r="M230" s="159">
        <v>0</v>
      </c>
      <c r="N230" s="159">
        <v>0</v>
      </c>
      <c r="O230" s="159">
        <v>0</v>
      </c>
      <c r="P230" s="159">
        <v>0</v>
      </c>
      <c r="Q230" s="159">
        <v>0</v>
      </c>
      <c r="R230" s="159">
        <v>0</v>
      </c>
      <c r="S230" s="159">
        <v>0</v>
      </c>
      <c r="T230" s="159">
        <v>0</v>
      </c>
      <c r="U230" s="159">
        <v>0</v>
      </c>
      <c r="V230" s="159">
        <v>0</v>
      </c>
      <c r="W230" s="159">
        <v>0</v>
      </c>
      <c r="X230" s="159">
        <v>0</v>
      </c>
      <c r="Y230" s="159">
        <v>0</v>
      </c>
      <c r="Z230" s="159">
        <v>0</v>
      </c>
      <c r="AA230" s="159">
        <v>0</v>
      </c>
      <c r="AB230" s="159">
        <v>0</v>
      </c>
      <c r="AC230" s="159">
        <v>0</v>
      </c>
      <c r="AD230" s="159">
        <v>0</v>
      </c>
      <c r="AE230" s="159">
        <v>0</v>
      </c>
      <c r="AF230" s="159">
        <v>0</v>
      </c>
      <c r="AG230" s="159">
        <v>0</v>
      </c>
      <c r="AH230" s="159">
        <v>0</v>
      </c>
      <c r="AI230" s="159">
        <v>0</v>
      </c>
      <c r="AJ230" s="159">
        <v>500000000</v>
      </c>
      <c r="AK230" s="159">
        <v>0</v>
      </c>
      <c r="AL230" s="159">
        <v>0</v>
      </c>
      <c r="AM230" s="159">
        <v>0</v>
      </c>
      <c r="AN230" s="159">
        <v>0</v>
      </c>
      <c r="AO230" s="159">
        <v>0</v>
      </c>
      <c r="AP230" s="159">
        <v>0</v>
      </c>
      <c r="AQ230" s="159">
        <v>500000000</v>
      </c>
      <c r="AR230" s="159">
        <v>0</v>
      </c>
      <c r="AS230" s="159">
        <v>0</v>
      </c>
      <c r="AT230" s="159">
        <v>0</v>
      </c>
      <c r="AU230" s="159">
        <v>0</v>
      </c>
      <c r="AV230" s="159">
        <v>500000000</v>
      </c>
      <c r="AW230" s="159">
        <v>0</v>
      </c>
      <c r="AX230" s="159">
        <v>500000000</v>
      </c>
      <c r="AY230" s="159">
        <v>0</v>
      </c>
      <c r="AZ230" s="159">
        <v>0</v>
      </c>
      <c r="BA230" s="159">
        <v>0</v>
      </c>
      <c r="BB230" s="159">
        <v>0</v>
      </c>
      <c r="BC230" s="159">
        <v>0</v>
      </c>
      <c r="BD230" s="159">
        <v>0</v>
      </c>
      <c r="BE230" s="159">
        <v>500000000</v>
      </c>
      <c r="BF230" s="159">
        <v>0</v>
      </c>
      <c r="BG230" s="159">
        <v>0</v>
      </c>
      <c r="BH230" s="159">
        <v>0</v>
      </c>
      <c r="BI230" s="159">
        <v>0</v>
      </c>
      <c r="BJ230" s="159">
        <v>500000000</v>
      </c>
      <c r="BK230" s="159">
        <v>0</v>
      </c>
      <c r="BL230" s="159">
        <v>500000000</v>
      </c>
      <c r="BM230" s="159">
        <v>0</v>
      </c>
      <c r="BN230" s="159">
        <v>0</v>
      </c>
      <c r="BO230" s="159">
        <v>0</v>
      </c>
      <c r="BP230" s="159">
        <v>0</v>
      </c>
      <c r="BQ230" s="159">
        <v>0</v>
      </c>
      <c r="BR230" s="159">
        <v>0</v>
      </c>
      <c r="BS230" s="159">
        <v>500000000</v>
      </c>
      <c r="BT230" s="159">
        <v>0</v>
      </c>
      <c r="BU230" s="159">
        <v>0</v>
      </c>
      <c r="BV230" s="159">
        <v>0</v>
      </c>
      <c r="BW230" s="159">
        <v>0</v>
      </c>
      <c r="BX230" s="159">
        <v>500000000</v>
      </c>
      <c r="BY230" s="159">
        <v>0</v>
      </c>
      <c r="BZ230" s="159">
        <v>500000000</v>
      </c>
      <c r="CA230" s="159">
        <v>0</v>
      </c>
      <c r="CB230" s="159">
        <v>0</v>
      </c>
      <c r="CC230" s="159">
        <v>0</v>
      </c>
      <c r="CD230" s="159">
        <v>0</v>
      </c>
      <c r="CE230" s="159">
        <v>0</v>
      </c>
      <c r="CF230" s="159">
        <v>0</v>
      </c>
      <c r="CG230" s="159">
        <v>500000000</v>
      </c>
      <c r="CH230" s="159">
        <v>0</v>
      </c>
      <c r="CI230" s="159">
        <v>0</v>
      </c>
      <c r="CJ230" s="159">
        <v>0</v>
      </c>
      <c r="CK230" s="159">
        <v>0</v>
      </c>
      <c r="CL230" s="159">
        <v>500000000</v>
      </c>
      <c r="CM230" s="159">
        <v>2000000000</v>
      </c>
      <c r="CN230" s="159">
        <v>0</v>
      </c>
      <c r="CO230" s="159">
        <v>500000000</v>
      </c>
      <c r="CP230" s="159">
        <v>0</v>
      </c>
      <c r="CQ230" s="159">
        <v>0</v>
      </c>
      <c r="CR230" s="159">
        <v>0</v>
      </c>
      <c r="CS230" s="159">
        <v>0</v>
      </c>
      <c r="CT230" s="159">
        <v>0</v>
      </c>
      <c r="CU230" s="159">
        <v>0</v>
      </c>
      <c r="CV230" s="159">
        <v>500000000</v>
      </c>
      <c r="CW230" s="159">
        <v>0</v>
      </c>
      <c r="CX230" s="159">
        <v>0</v>
      </c>
      <c r="CY230" s="159" t="s">
        <v>931</v>
      </c>
      <c r="CZ230" s="159">
        <v>0</v>
      </c>
      <c r="DA230" s="159">
        <v>500000000</v>
      </c>
      <c r="DB230" s="159">
        <v>0</v>
      </c>
      <c r="DC230" s="159">
        <v>500000000</v>
      </c>
      <c r="DD230" s="159">
        <v>0</v>
      </c>
      <c r="DE230" s="159">
        <v>0</v>
      </c>
      <c r="DF230" s="159">
        <v>0</v>
      </c>
      <c r="DG230" s="159">
        <v>0</v>
      </c>
      <c r="DH230" s="159">
        <v>0</v>
      </c>
      <c r="DI230" s="159">
        <v>0</v>
      </c>
      <c r="DJ230" s="159">
        <v>500000000</v>
      </c>
      <c r="DK230" s="159">
        <v>0</v>
      </c>
      <c r="DL230" s="159">
        <v>0</v>
      </c>
      <c r="DM230" s="159">
        <v>0</v>
      </c>
      <c r="DN230" s="159">
        <v>0</v>
      </c>
      <c r="DO230" s="159">
        <v>500000000</v>
      </c>
      <c r="DP230" s="159">
        <v>0</v>
      </c>
      <c r="DQ230" s="159">
        <v>500000000</v>
      </c>
      <c r="DR230" s="159">
        <v>0</v>
      </c>
      <c r="DS230" s="159">
        <v>0</v>
      </c>
      <c r="DT230" s="159">
        <v>0</v>
      </c>
      <c r="DU230" s="159">
        <v>0</v>
      </c>
      <c r="DV230" s="159">
        <v>0</v>
      </c>
      <c r="DW230" s="159">
        <v>0</v>
      </c>
      <c r="DX230" s="159">
        <v>500000000</v>
      </c>
      <c r="DY230" s="159">
        <v>0</v>
      </c>
      <c r="DZ230" s="159">
        <v>0</v>
      </c>
      <c r="EA230" s="159">
        <v>0</v>
      </c>
      <c r="EB230" s="159">
        <v>0</v>
      </c>
      <c r="EC230" s="159">
        <v>500000000</v>
      </c>
      <c r="ED230" s="159">
        <v>0</v>
      </c>
      <c r="EE230" s="159">
        <v>500000000</v>
      </c>
      <c r="EF230" s="159">
        <v>0</v>
      </c>
      <c r="EG230" s="159">
        <v>0</v>
      </c>
      <c r="EH230" s="159">
        <v>0</v>
      </c>
      <c r="EI230" s="159">
        <v>0</v>
      </c>
      <c r="EJ230" s="159">
        <v>0</v>
      </c>
      <c r="EK230" s="159">
        <v>0</v>
      </c>
      <c r="EL230" s="159">
        <v>500000000</v>
      </c>
      <c r="EM230" s="159">
        <v>0</v>
      </c>
      <c r="EN230" s="159">
        <v>0</v>
      </c>
      <c r="EO230" s="159">
        <v>0</v>
      </c>
      <c r="EP230" s="159">
        <v>0</v>
      </c>
      <c r="EQ230" s="159">
        <v>500000000</v>
      </c>
      <c r="ER230" s="159">
        <v>2000000000</v>
      </c>
      <c r="ES230" s="159">
        <v>0</v>
      </c>
      <c r="ET230" s="159">
        <v>250000000</v>
      </c>
      <c r="EU230" s="159">
        <v>0</v>
      </c>
      <c r="EV230" s="159">
        <v>0</v>
      </c>
      <c r="EW230" s="159">
        <v>0</v>
      </c>
      <c r="EX230" s="159">
        <v>0</v>
      </c>
      <c r="EY230" s="159">
        <v>0</v>
      </c>
      <c r="EZ230" s="159">
        <v>0</v>
      </c>
      <c r="FA230" s="159">
        <v>250000000</v>
      </c>
      <c r="FB230" s="159">
        <v>0</v>
      </c>
      <c r="FC230" s="159">
        <v>0</v>
      </c>
      <c r="FD230" s="159">
        <v>0</v>
      </c>
      <c r="FE230" s="159">
        <v>0</v>
      </c>
      <c r="FF230" s="159">
        <v>250000000</v>
      </c>
      <c r="FG230" s="159">
        <v>0</v>
      </c>
      <c r="FH230" s="159">
        <v>250000000</v>
      </c>
      <c r="FI230" s="159">
        <v>0</v>
      </c>
      <c r="FJ230" s="159">
        <v>0</v>
      </c>
      <c r="FK230" s="159">
        <v>0</v>
      </c>
      <c r="FL230" s="159">
        <v>0</v>
      </c>
      <c r="FM230" s="159">
        <v>0</v>
      </c>
      <c r="FN230" s="159">
        <v>0</v>
      </c>
      <c r="FO230" s="159">
        <v>250000000</v>
      </c>
      <c r="FP230" s="159">
        <v>0</v>
      </c>
      <c r="FQ230" s="159">
        <v>0</v>
      </c>
      <c r="FR230" s="159">
        <v>0</v>
      </c>
      <c r="FS230" s="159">
        <v>0</v>
      </c>
      <c r="FT230" s="159">
        <v>250000000</v>
      </c>
      <c r="FU230" s="159">
        <v>0</v>
      </c>
      <c r="FV230" s="159">
        <v>250000000</v>
      </c>
      <c r="FW230" s="159">
        <v>0</v>
      </c>
      <c r="FX230" s="159">
        <v>0</v>
      </c>
      <c r="FY230" s="159">
        <v>0</v>
      </c>
      <c r="FZ230" s="159">
        <v>0</v>
      </c>
      <c r="GA230" s="159">
        <v>0</v>
      </c>
      <c r="GB230" s="159">
        <v>0</v>
      </c>
      <c r="GC230" s="159">
        <v>250000000</v>
      </c>
      <c r="GD230" s="159">
        <v>0</v>
      </c>
      <c r="GE230" s="159">
        <v>0</v>
      </c>
      <c r="GF230" s="159">
        <v>0</v>
      </c>
      <c r="GG230" s="159">
        <v>0</v>
      </c>
      <c r="GH230" s="159">
        <v>250000000</v>
      </c>
      <c r="GI230" s="159">
        <v>0</v>
      </c>
      <c r="GJ230" s="159">
        <v>250000000</v>
      </c>
      <c r="GK230" s="159">
        <v>0</v>
      </c>
      <c r="GL230" s="159">
        <v>0</v>
      </c>
      <c r="GM230" s="159">
        <v>0</v>
      </c>
      <c r="GN230" s="159">
        <v>0</v>
      </c>
      <c r="GO230" s="159">
        <v>0</v>
      </c>
      <c r="GP230" s="159">
        <v>0</v>
      </c>
      <c r="GQ230" s="159">
        <v>250000000</v>
      </c>
      <c r="GR230" s="159">
        <v>0</v>
      </c>
      <c r="GS230" s="159">
        <v>0</v>
      </c>
      <c r="GT230" s="159">
        <v>0</v>
      </c>
      <c r="GU230" s="159">
        <v>0</v>
      </c>
      <c r="GV230" s="159">
        <v>250000000</v>
      </c>
      <c r="GW230" s="159">
        <v>1000000000</v>
      </c>
      <c r="GX230" s="160">
        <v>5000000000</v>
      </c>
    </row>
    <row r="231" spans="1:206" ht="28.8">
      <c r="A231" s="156">
        <v>240203400</v>
      </c>
      <c r="B231" s="156" t="s">
        <v>3734</v>
      </c>
      <c r="C231" s="157">
        <v>224</v>
      </c>
      <c r="D231" s="158" t="str">
        <f>_xlfn.XLOOKUP(C231,'[1]Estrategico f'!B:B,'[1]Estrategico f'!U:U,"",0)</f>
        <v>Ciclo infraestructura de la red secundaria con mantenimiento</v>
      </c>
      <c r="E231" s="158" t="str">
        <f>_xlfn.XLOOKUP(C231,'[1]Estrategico f'!B:B,'[1]Estrategico f'!V:V,"",0)</f>
        <v>Ciclo-vías con mantenimiento.</v>
      </c>
      <c r="F231" s="159">
        <v>0</v>
      </c>
      <c r="G231" s="159">
        <v>0</v>
      </c>
      <c r="H231" s="159">
        <v>0</v>
      </c>
      <c r="I231" s="159">
        <v>0</v>
      </c>
      <c r="J231" s="159">
        <v>0</v>
      </c>
      <c r="K231" s="159">
        <v>0</v>
      </c>
      <c r="L231" s="159">
        <v>0</v>
      </c>
      <c r="M231" s="159">
        <v>0</v>
      </c>
      <c r="N231" s="159">
        <v>0</v>
      </c>
      <c r="O231" s="159">
        <v>0</v>
      </c>
      <c r="P231" s="159">
        <v>0</v>
      </c>
      <c r="Q231" s="159">
        <v>0</v>
      </c>
      <c r="R231" s="159">
        <v>0</v>
      </c>
      <c r="S231" s="159">
        <v>0</v>
      </c>
      <c r="T231" s="159">
        <v>0</v>
      </c>
      <c r="U231" s="159">
        <v>0</v>
      </c>
      <c r="V231" s="159">
        <v>0</v>
      </c>
      <c r="W231" s="159">
        <v>0</v>
      </c>
      <c r="X231" s="159">
        <v>0</v>
      </c>
      <c r="Y231" s="159">
        <v>0</v>
      </c>
      <c r="Z231" s="159">
        <v>0</v>
      </c>
      <c r="AA231" s="159">
        <v>0</v>
      </c>
      <c r="AB231" s="159">
        <v>0</v>
      </c>
      <c r="AC231" s="159">
        <v>0</v>
      </c>
      <c r="AD231" s="159">
        <v>0</v>
      </c>
      <c r="AE231" s="159">
        <v>0</v>
      </c>
      <c r="AF231" s="159">
        <v>0</v>
      </c>
      <c r="AG231" s="159">
        <v>0</v>
      </c>
      <c r="AH231" s="159">
        <v>0</v>
      </c>
      <c r="AI231" s="159">
        <v>0</v>
      </c>
      <c r="AJ231" s="159">
        <v>75000000</v>
      </c>
      <c r="AK231" s="159">
        <v>0</v>
      </c>
      <c r="AL231" s="159">
        <v>0</v>
      </c>
      <c r="AM231" s="159">
        <v>0</v>
      </c>
      <c r="AN231" s="159">
        <v>0</v>
      </c>
      <c r="AO231" s="159">
        <v>0</v>
      </c>
      <c r="AP231" s="159">
        <v>0</v>
      </c>
      <c r="AQ231" s="159">
        <v>75000000</v>
      </c>
      <c r="AR231" s="159">
        <v>0</v>
      </c>
      <c r="AS231" s="159">
        <v>0</v>
      </c>
      <c r="AT231" s="159">
        <v>0</v>
      </c>
      <c r="AU231" s="159">
        <v>0</v>
      </c>
      <c r="AV231" s="159">
        <v>75000000</v>
      </c>
      <c r="AW231" s="159">
        <v>0</v>
      </c>
      <c r="AX231" s="159">
        <v>75000000</v>
      </c>
      <c r="AY231" s="159">
        <v>0</v>
      </c>
      <c r="AZ231" s="159">
        <v>0</v>
      </c>
      <c r="BA231" s="159">
        <v>0</v>
      </c>
      <c r="BB231" s="159">
        <v>0</v>
      </c>
      <c r="BC231" s="159">
        <v>0</v>
      </c>
      <c r="BD231" s="159">
        <v>0</v>
      </c>
      <c r="BE231" s="159">
        <v>75000000</v>
      </c>
      <c r="BF231" s="159">
        <v>0</v>
      </c>
      <c r="BG231" s="159">
        <v>0</v>
      </c>
      <c r="BH231" s="159">
        <v>0</v>
      </c>
      <c r="BI231" s="159">
        <v>0</v>
      </c>
      <c r="BJ231" s="159">
        <v>75000000</v>
      </c>
      <c r="BK231" s="159">
        <v>0</v>
      </c>
      <c r="BL231" s="159">
        <v>75000000</v>
      </c>
      <c r="BM231" s="159">
        <v>0</v>
      </c>
      <c r="BN231" s="159">
        <v>0</v>
      </c>
      <c r="BO231" s="159">
        <v>0</v>
      </c>
      <c r="BP231" s="159">
        <v>0</v>
      </c>
      <c r="BQ231" s="159">
        <v>0</v>
      </c>
      <c r="BR231" s="159">
        <v>0</v>
      </c>
      <c r="BS231" s="159">
        <v>75000000</v>
      </c>
      <c r="BT231" s="159">
        <v>0</v>
      </c>
      <c r="BU231" s="159">
        <v>0</v>
      </c>
      <c r="BV231" s="159">
        <v>0</v>
      </c>
      <c r="BW231" s="159">
        <v>0</v>
      </c>
      <c r="BX231" s="159">
        <v>75000000</v>
      </c>
      <c r="BY231" s="159">
        <v>0</v>
      </c>
      <c r="BZ231" s="159">
        <v>75000000</v>
      </c>
      <c r="CA231" s="159">
        <v>0</v>
      </c>
      <c r="CB231" s="159">
        <v>0</v>
      </c>
      <c r="CC231" s="159">
        <v>0</v>
      </c>
      <c r="CD231" s="159">
        <v>0</v>
      </c>
      <c r="CE231" s="159">
        <v>0</v>
      </c>
      <c r="CF231" s="159">
        <v>0</v>
      </c>
      <c r="CG231" s="159">
        <v>75000000</v>
      </c>
      <c r="CH231" s="159">
        <v>0</v>
      </c>
      <c r="CI231" s="159">
        <v>0</v>
      </c>
      <c r="CJ231" s="159">
        <v>0</v>
      </c>
      <c r="CK231" s="159">
        <v>0</v>
      </c>
      <c r="CL231" s="159">
        <v>75000000</v>
      </c>
      <c r="CM231" s="159">
        <v>300000000</v>
      </c>
      <c r="CN231" s="159">
        <v>0</v>
      </c>
      <c r="CO231" s="159">
        <v>75000000</v>
      </c>
      <c r="CP231" s="159">
        <v>0</v>
      </c>
      <c r="CQ231" s="159">
        <v>0</v>
      </c>
      <c r="CR231" s="159">
        <v>0</v>
      </c>
      <c r="CS231" s="159">
        <v>0</v>
      </c>
      <c r="CT231" s="159">
        <v>0</v>
      </c>
      <c r="CU231" s="159">
        <v>0</v>
      </c>
      <c r="CV231" s="159">
        <v>75000000</v>
      </c>
      <c r="CW231" s="159">
        <v>0</v>
      </c>
      <c r="CX231" s="159">
        <v>0</v>
      </c>
      <c r="CY231" s="159" t="s">
        <v>931</v>
      </c>
      <c r="CZ231" s="159">
        <v>0</v>
      </c>
      <c r="DA231" s="159">
        <v>75000000</v>
      </c>
      <c r="DB231" s="159">
        <v>0</v>
      </c>
      <c r="DC231" s="159">
        <v>75000000</v>
      </c>
      <c r="DD231" s="159">
        <v>0</v>
      </c>
      <c r="DE231" s="159">
        <v>0</v>
      </c>
      <c r="DF231" s="159">
        <v>0</v>
      </c>
      <c r="DG231" s="159">
        <v>0</v>
      </c>
      <c r="DH231" s="159">
        <v>0</v>
      </c>
      <c r="DI231" s="159">
        <v>0</v>
      </c>
      <c r="DJ231" s="159">
        <v>75000000</v>
      </c>
      <c r="DK231" s="159">
        <v>0</v>
      </c>
      <c r="DL231" s="159">
        <v>0</v>
      </c>
      <c r="DM231" s="159">
        <v>0</v>
      </c>
      <c r="DN231" s="159">
        <v>0</v>
      </c>
      <c r="DO231" s="159">
        <v>75000000</v>
      </c>
      <c r="DP231" s="159">
        <v>0</v>
      </c>
      <c r="DQ231" s="159">
        <v>75000000</v>
      </c>
      <c r="DR231" s="159">
        <v>0</v>
      </c>
      <c r="DS231" s="159">
        <v>0</v>
      </c>
      <c r="DT231" s="159">
        <v>0</v>
      </c>
      <c r="DU231" s="159">
        <v>0</v>
      </c>
      <c r="DV231" s="159">
        <v>0</v>
      </c>
      <c r="DW231" s="159">
        <v>0</v>
      </c>
      <c r="DX231" s="159">
        <v>75000000</v>
      </c>
      <c r="DY231" s="159">
        <v>0</v>
      </c>
      <c r="DZ231" s="159">
        <v>0</v>
      </c>
      <c r="EA231" s="159">
        <v>0</v>
      </c>
      <c r="EB231" s="159">
        <v>0</v>
      </c>
      <c r="EC231" s="159">
        <v>75000000</v>
      </c>
      <c r="ED231" s="159">
        <v>0</v>
      </c>
      <c r="EE231" s="159">
        <v>75000000</v>
      </c>
      <c r="EF231" s="159">
        <v>0</v>
      </c>
      <c r="EG231" s="159">
        <v>0</v>
      </c>
      <c r="EH231" s="159">
        <v>0</v>
      </c>
      <c r="EI231" s="159">
        <v>0</v>
      </c>
      <c r="EJ231" s="159">
        <v>0</v>
      </c>
      <c r="EK231" s="159">
        <v>0</v>
      </c>
      <c r="EL231" s="159">
        <v>75000000</v>
      </c>
      <c r="EM231" s="159">
        <v>0</v>
      </c>
      <c r="EN231" s="159">
        <v>0</v>
      </c>
      <c r="EO231" s="159">
        <v>0</v>
      </c>
      <c r="EP231" s="159">
        <v>0</v>
      </c>
      <c r="EQ231" s="159">
        <v>75000000</v>
      </c>
      <c r="ER231" s="159">
        <v>300000000</v>
      </c>
      <c r="ES231" s="159">
        <v>0</v>
      </c>
      <c r="ET231" s="159">
        <v>100000000</v>
      </c>
      <c r="EU231" s="159">
        <v>0</v>
      </c>
      <c r="EV231" s="159">
        <v>0</v>
      </c>
      <c r="EW231" s="159">
        <v>0</v>
      </c>
      <c r="EX231" s="159">
        <v>0</v>
      </c>
      <c r="EY231" s="159">
        <v>0</v>
      </c>
      <c r="EZ231" s="159">
        <v>0</v>
      </c>
      <c r="FA231" s="159">
        <v>100000000</v>
      </c>
      <c r="FB231" s="159">
        <v>0</v>
      </c>
      <c r="FC231" s="159">
        <v>0</v>
      </c>
      <c r="FD231" s="159">
        <v>0</v>
      </c>
      <c r="FE231" s="159">
        <v>0</v>
      </c>
      <c r="FF231" s="159">
        <v>100000000</v>
      </c>
      <c r="FG231" s="159">
        <v>0</v>
      </c>
      <c r="FH231" s="159">
        <v>100000000</v>
      </c>
      <c r="FI231" s="159">
        <v>0</v>
      </c>
      <c r="FJ231" s="159">
        <v>0</v>
      </c>
      <c r="FK231" s="159">
        <v>0</v>
      </c>
      <c r="FL231" s="159">
        <v>0</v>
      </c>
      <c r="FM231" s="159">
        <v>0</v>
      </c>
      <c r="FN231" s="159">
        <v>0</v>
      </c>
      <c r="FO231" s="159">
        <v>100000000</v>
      </c>
      <c r="FP231" s="159">
        <v>0</v>
      </c>
      <c r="FQ231" s="159">
        <v>0</v>
      </c>
      <c r="FR231" s="159">
        <v>0</v>
      </c>
      <c r="FS231" s="159">
        <v>0</v>
      </c>
      <c r="FT231" s="159">
        <v>100000000</v>
      </c>
      <c r="FU231" s="159">
        <v>0</v>
      </c>
      <c r="FV231" s="159">
        <v>100000000</v>
      </c>
      <c r="FW231" s="159">
        <v>0</v>
      </c>
      <c r="FX231" s="159">
        <v>0</v>
      </c>
      <c r="FY231" s="159">
        <v>0</v>
      </c>
      <c r="FZ231" s="159">
        <v>0</v>
      </c>
      <c r="GA231" s="159">
        <v>0</v>
      </c>
      <c r="GB231" s="159">
        <v>0</v>
      </c>
      <c r="GC231" s="159">
        <v>100000000</v>
      </c>
      <c r="GD231" s="159">
        <v>0</v>
      </c>
      <c r="GE231" s="159">
        <v>0</v>
      </c>
      <c r="GF231" s="159">
        <v>0</v>
      </c>
      <c r="GG231" s="159">
        <v>0</v>
      </c>
      <c r="GH231" s="159">
        <v>100000000</v>
      </c>
      <c r="GI231" s="159">
        <v>0</v>
      </c>
      <c r="GJ231" s="159">
        <v>100000000</v>
      </c>
      <c r="GK231" s="159">
        <v>0</v>
      </c>
      <c r="GL231" s="159">
        <v>0</v>
      </c>
      <c r="GM231" s="159">
        <v>0</v>
      </c>
      <c r="GN231" s="159">
        <v>0</v>
      </c>
      <c r="GO231" s="159">
        <v>0</v>
      </c>
      <c r="GP231" s="159">
        <v>0</v>
      </c>
      <c r="GQ231" s="159">
        <v>100000000</v>
      </c>
      <c r="GR231" s="159">
        <v>0</v>
      </c>
      <c r="GS231" s="159">
        <v>0</v>
      </c>
      <c r="GT231" s="159">
        <v>0</v>
      </c>
      <c r="GU231" s="159">
        <v>0</v>
      </c>
      <c r="GV231" s="159">
        <v>100000000</v>
      </c>
      <c r="GW231" s="159">
        <v>400000000</v>
      </c>
      <c r="GX231" s="160">
        <v>1000000000</v>
      </c>
    </row>
    <row r="232" spans="1:206" ht="28.8">
      <c r="A232" s="156">
        <v>240904300</v>
      </c>
      <c r="B232" s="156" t="s">
        <v>17</v>
      </c>
      <c r="C232" s="157">
        <v>225</v>
      </c>
      <c r="D232" s="158" t="str">
        <f>_xlfn.XLOOKUP(C232,'[1]Estrategico f'!B:B,'[1]Estrategico f'!U:U,"",0)</f>
        <v>Zonas escolares señalizadas y con obras de seguridad vial</v>
      </c>
      <c r="E232" s="158" t="str">
        <f>_xlfn.XLOOKUP(C232,'[1]Estrategico f'!B:B,'[1]Estrategico f'!V:V,"",0)</f>
        <v>Construcción, Demarcación y señalización garantizando entornos seguros y adecuados para la movilidad de estudiantes y peatones.</v>
      </c>
      <c r="F232" s="159">
        <v>0</v>
      </c>
      <c r="G232" s="159">
        <v>0</v>
      </c>
      <c r="H232" s="159">
        <v>0</v>
      </c>
      <c r="I232" s="159">
        <v>0</v>
      </c>
      <c r="J232" s="159">
        <v>0</v>
      </c>
      <c r="K232" s="159">
        <v>290506636.61777776</v>
      </c>
      <c r="L232" s="159">
        <v>0</v>
      </c>
      <c r="M232" s="159">
        <v>0</v>
      </c>
      <c r="N232" s="159">
        <v>290506636.61777776</v>
      </c>
      <c r="O232" s="159">
        <v>0</v>
      </c>
      <c r="P232" s="159">
        <v>0</v>
      </c>
      <c r="Q232" s="159">
        <v>0</v>
      </c>
      <c r="R232" s="159">
        <v>0</v>
      </c>
      <c r="S232" s="159">
        <v>290506636.61777776</v>
      </c>
      <c r="T232" s="159">
        <v>0</v>
      </c>
      <c r="U232" s="159">
        <v>0</v>
      </c>
      <c r="V232" s="159">
        <v>0</v>
      </c>
      <c r="W232" s="159">
        <v>0</v>
      </c>
      <c r="X232" s="159">
        <v>0</v>
      </c>
      <c r="Y232" s="159">
        <v>363133295.77222222</v>
      </c>
      <c r="Z232" s="159">
        <v>0</v>
      </c>
      <c r="AA232" s="159">
        <v>0</v>
      </c>
      <c r="AB232" s="159">
        <v>363133295.77222222</v>
      </c>
      <c r="AC232" s="159">
        <v>0</v>
      </c>
      <c r="AD232" s="159">
        <v>0</v>
      </c>
      <c r="AE232" s="159">
        <v>0</v>
      </c>
      <c r="AF232" s="159">
        <v>0</v>
      </c>
      <c r="AG232" s="159">
        <v>363133295.77222222</v>
      </c>
      <c r="AH232" s="159">
        <v>653639932.38999999</v>
      </c>
      <c r="AI232" s="159">
        <v>0</v>
      </c>
      <c r="AJ232" s="159">
        <v>0</v>
      </c>
      <c r="AK232" s="159">
        <v>0</v>
      </c>
      <c r="AL232" s="159">
        <v>0</v>
      </c>
      <c r="AM232" s="159">
        <v>0</v>
      </c>
      <c r="AN232" s="159">
        <v>0</v>
      </c>
      <c r="AO232" s="159">
        <v>0</v>
      </c>
      <c r="AP232" s="159">
        <v>0</v>
      </c>
      <c r="AQ232" s="159">
        <v>0</v>
      </c>
      <c r="AR232" s="159">
        <v>0</v>
      </c>
      <c r="AS232" s="159">
        <v>0</v>
      </c>
      <c r="AT232" s="159">
        <v>0</v>
      </c>
      <c r="AU232" s="159">
        <v>0</v>
      </c>
      <c r="AV232" s="159">
        <v>0</v>
      </c>
      <c r="AW232" s="159">
        <v>0</v>
      </c>
      <c r="AX232" s="159">
        <v>0</v>
      </c>
      <c r="AY232" s="159">
        <v>0</v>
      </c>
      <c r="AZ232" s="159">
        <v>0</v>
      </c>
      <c r="BA232" s="159">
        <v>0</v>
      </c>
      <c r="BB232" s="159">
        <v>0</v>
      </c>
      <c r="BC232" s="159">
        <v>0</v>
      </c>
      <c r="BD232" s="159">
        <v>0</v>
      </c>
      <c r="BE232" s="159">
        <v>0</v>
      </c>
      <c r="BF232" s="159">
        <v>0</v>
      </c>
      <c r="BG232" s="159">
        <v>0</v>
      </c>
      <c r="BH232" s="159">
        <v>0</v>
      </c>
      <c r="BI232" s="159">
        <v>0</v>
      </c>
      <c r="BJ232" s="159">
        <v>0</v>
      </c>
      <c r="BK232" s="159">
        <v>0</v>
      </c>
      <c r="BL232" s="159">
        <v>0</v>
      </c>
      <c r="BM232" s="159">
        <v>0</v>
      </c>
      <c r="BN232" s="159">
        <v>0</v>
      </c>
      <c r="BO232" s="159">
        <v>0</v>
      </c>
      <c r="BP232" s="159">
        <v>0</v>
      </c>
      <c r="BQ232" s="159">
        <v>0</v>
      </c>
      <c r="BR232" s="159">
        <v>0</v>
      </c>
      <c r="BS232" s="159">
        <v>0</v>
      </c>
      <c r="BT232" s="159">
        <v>0</v>
      </c>
      <c r="BU232" s="159">
        <v>0</v>
      </c>
      <c r="BV232" s="159">
        <v>0</v>
      </c>
      <c r="BW232" s="159">
        <v>0</v>
      </c>
      <c r="BX232" s="159">
        <v>0</v>
      </c>
      <c r="BY232" s="159">
        <v>0</v>
      </c>
      <c r="BZ232" s="159">
        <v>0</v>
      </c>
      <c r="CA232" s="159">
        <v>0</v>
      </c>
      <c r="CB232" s="159">
        <v>0</v>
      </c>
      <c r="CC232" s="159">
        <v>0</v>
      </c>
      <c r="CD232" s="159">
        <v>114400000</v>
      </c>
      <c r="CE232" s="159">
        <v>0</v>
      </c>
      <c r="CF232" s="159">
        <v>0</v>
      </c>
      <c r="CG232" s="159">
        <v>114400000</v>
      </c>
      <c r="CH232" s="159">
        <v>0</v>
      </c>
      <c r="CI232" s="159">
        <v>0</v>
      </c>
      <c r="CJ232" s="159">
        <v>0</v>
      </c>
      <c r="CK232" s="159">
        <v>0</v>
      </c>
      <c r="CL232" s="159">
        <v>114400000</v>
      </c>
      <c r="CM232" s="159">
        <v>114400000</v>
      </c>
      <c r="CN232" s="159">
        <v>0</v>
      </c>
      <c r="CO232" s="159">
        <v>0</v>
      </c>
      <c r="CP232" s="159">
        <v>0</v>
      </c>
      <c r="CQ232" s="159">
        <v>0</v>
      </c>
      <c r="CR232" s="159">
        <v>0</v>
      </c>
      <c r="CS232" s="159">
        <v>0</v>
      </c>
      <c r="CT232" s="159">
        <v>0</v>
      </c>
      <c r="CU232" s="159">
        <v>0</v>
      </c>
      <c r="CV232" s="159">
        <v>0</v>
      </c>
      <c r="CW232" s="159">
        <v>0</v>
      </c>
      <c r="CX232" s="159">
        <v>0</v>
      </c>
      <c r="CY232" s="159" t="s">
        <v>931</v>
      </c>
      <c r="CZ232" s="159">
        <v>0</v>
      </c>
      <c r="DA232" s="159">
        <v>0</v>
      </c>
      <c r="DB232" s="159">
        <v>0</v>
      </c>
      <c r="DC232" s="159">
        <v>0</v>
      </c>
      <c r="DD232" s="159">
        <v>0</v>
      </c>
      <c r="DE232" s="159">
        <v>0</v>
      </c>
      <c r="DF232" s="159">
        <v>0</v>
      </c>
      <c r="DG232" s="159">
        <v>0</v>
      </c>
      <c r="DH232" s="159">
        <v>0</v>
      </c>
      <c r="DI232" s="159">
        <v>0</v>
      </c>
      <c r="DJ232" s="159">
        <v>0</v>
      </c>
      <c r="DK232" s="159">
        <v>0</v>
      </c>
      <c r="DL232" s="159">
        <v>0</v>
      </c>
      <c r="DM232" s="159">
        <v>0</v>
      </c>
      <c r="DN232" s="159">
        <v>0</v>
      </c>
      <c r="DO232" s="159">
        <v>0</v>
      </c>
      <c r="DP232" s="159">
        <v>0</v>
      </c>
      <c r="DQ232" s="159">
        <v>0</v>
      </c>
      <c r="DR232" s="159">
        <v>0</v>
      </c>
      <c r="DS232" s="159">
        <v>0</v>
      </c>
      <c r="DT232" s="159">
        <v>0</v>
      </c>
      <c r="DU232" s="159">
        <v>0</v>
      </c>
      <c r="DV232" s="159">
        <v>0</v>
      </c>
      <c r="DW232" s="159">
        <v>0</v>
      </c>
      <c r="DX232" s="159">
        <v>0</v>
      </c>
      <c r="DY232" s="159">
        <v>0</v>
      </c>
      <c r="DZ232" s="159">
        <v>0</v>
      </c>
      <c r="EA232" s="159">
        <v>0</v>
      </c>
      <c r="EB232" s="159">
        <v>0</v>
      </c>
      <c r="EC232" s="159">
        <v>0</v>
      </c>
      <c r="ED232" s="159">
        <v>0</v>
      </c>
      <c r="EE232" s="159">
        <v>0</v>
      </c>
      <c r="EF232" s="159">
        <v>0</v>
      </c>
      <c r="EG232" s="159">
        <v>0</v>
      </c>
      <c r="EH232" s="159">
        <v>0</v>
      </c>
      <c r="EI232" s="159">
        <v>118976000</v>
      </c>
      <c r="EJ232" s="159">
        <v>0</v>
      </c>
      <c r="EK232" s="159">
        <v>0</v>
      </c>
      <c r="EL232" s="159">
        <v>118976000</v>
      </c>
      <c r="EM232" s="159">
        <v>0</v>
      </c>
      <c r="EN232" s="159">
        <v>0</v>
      </c>
      <c r="EO232" s="159">
        <v>0</v>
      </c>
      <c r="EP232" s="159">
        <v>0</v>
      </c>
      <c r="EQ232" s="159">
        <v>118976000</v>
      </c>
      <c r="ER232" s="159">
        <v>118976000</v>
      </c>
      <c r="ES232" s="159">
        <v>0</v>
      </c>
      <c r="ET232" s="159">
        <v>0</v>
      </c>
      <c r="EU232" s="159">
        <v>0</v>
      </c>
      <c r="EV232" s="159">
        <v>0</v>
      </c>
      <c r="EW232" s="159">
        <v>0</v>
      </c>
      <c r="EX232" s="159">
        <v>0</v>
      </c>
      <c r="EY232" s="159">
        <v>0</v>
      </c>
      <c r="EZ232" s="159">
        <v>0</v>
      </c>
      <c r="FA232" s="159">
        <v>0</v>
      </c>
      <c r="FB232" s="159">
        <v>0</v>
      </c>
      <c r="FC232" s="159">
        <v>0</v>
      </c>
      <c r="FD232" s="159">
        <v>0</v>
      </c>
      <c r="FE232" s="159">
        <v>0</v>
      </c>
      <c r="FF232" s="159">
        <v>0</v>
      </c>
      <c r="FG232" s="159">
        <v>0</v>
      </c>
      <c r="FH232" s="159">
        <v>0</v>
      </c>
      <c r="FI232" s="159">
        <v>0</v>
      </c>
      <c r="FJ232" s="159">
        <v>0</v>
      </c>
      <c r="FK232" s="159">
        <v>0</v>
      </c>
      <c r="FL232" s="159">
        <v>0</v>
      </c>
      <c r="FM232" s="159">
        <v>0</v>
      </c>
      <c r="FN232" s="159">
        <v>0</v>
      </c>
      <c r="FO232" s="159">
        <v>0</v>
      </c>
      <c r="FP232" s="159">
        <v>0</v>
      </c>
      <c r="FQ232" s="159">
        <v>0</v>
      </c>
      <c r="FR232" s="159">
        <v>0</v>
      </c>
      <c r="FS232" s="159">
        <v>0</v>
      </c>
      <c r="FT232" s="159">
        <v>0</v>
      </c>
      <c r="FU232" s="159">
        <v>0</v>
      </c>
      <c r="FV232" s="159">
        <v>0</v>
      </c>
      <c r="FW232" s="159">
        <v>0</v>
      </c>
      <c r="FX232" s="159">
        <v>0</v>
      </c>
      <c r="FY232" s="159">
        <v>0</v>
      </c>
      <c r="FZ232" s="159">
        <v>0</v>
      </c>
      <c r="GA232" s="159">
        <v>0</v>
      </c>
      <c r="GB232" s="159">
        <v>0</v>
      </c>
      <c r="GC232" s="159">
        <v>0</v>
      </c>
      <c r="GD232" s="159">
        <v>0</v>
      </c>
      <c r="GE232" s="159">
        <v>0</v>
      </c>
      <c r="GF232" s="159">
        <v>0</v>
      </c>
      <c r="GG232" s="159">
        <v>0</v>
      </c>
      <c r="GH232" s="159">
        <v>0</v>
      </c>
      <c r="GI232" s="159">
        <v>0</v>
      </c>
      <c r="GJ232" s="159">
        <v>0</v>
      </c>
      <c r="GK232" s="159">
        <v>0</v>
      </c>
      <c r="GL232" s="159">
        <v>0</v>
      </c>
      <c r="GM232" s="159">
        <v>0</v>
      </c>
      <c r="GN232" s="159">
        <v>123735040</v>
      </c>
      <c r="GO232" s="159">
        <v>0</v>
      </c>
      <c r="GP232" s="159">
        <v>0</v>
      </c>
      <c r="GQ232" s="159">
        <v>123735040</v>
      </c>
      <c r="GR232" s="159">
        <v>0</v>
      </c>
      <c r="GS232" s="159">
        <v>0</v>
      </c>
      <c r="GT232" s="159">
        <v>0</v>
      </c>
      <c r="GU232" s="159">
        <v>0</v>
      </c>
      <c r="GV232" s="159">
        <v>123735040</v>
      </c>
      <c r="GW232" s="159">
        <v>123735040</v>
      </c>
      <c r="GX232" s="160">
        <v>1010750972.39</v>
      </c>
    </row>
    <row r="233" spans="1:206" ht="28.8">
      <c r="A233" s="156">
        <v>240903900</v>
      </c>
      <c r="B233" s="156" t="s">
        <v>17</v>
      </c>
      <c r="C233" s="157">
        <v>226</v>
      </c>
      <c r="D233" s="158" t="str">
        <f>_xlfn.XLOOKUP(C233,'[1]Estrategico f'!B:B,'[1]Estrategico f'!U:U,"",0)</f>
        <v>Vías con dispositivos de control y señalización instaladas</v>
      </c>
      <c r="E233" s="158" t="str">
        <f>_xlfn.XLOOKUP(C233,'[1]Estrategico f'!B:B,'[1]Estrategico f'!V:V,"",0)</f>
        <v>Instalación de señalización vial con el propósito de mejorar la seguridad vial y la gestión del tránsito</v>
      </c>
      <c r="F233" s="159">
        <v>0</v>
      </c>
      <c r="G233" s="159">
        <v>0</v>
      </c>
      <c r="H233" s="159">
        <v>0</v>
      </c>
      <c r="I233" s="159">
        <v>0</v>
      </c>
      <c r="J233" s="159">
        <v>0</v>
      </c>
      <c r="K233" s="159">
        <v>267398154.16</v>
      </c>
      <c r="L233" s="159">
        <v>0</v>
      </c>
      <c r="M233" s="159">
        <v>0</v>
      </c>
      <c r="N233" s="159">
        <v>267398154.16</v>
      </c>
      <c r="O233" s="159">
        <v>0</v>
      </c>
      <c r="P233" s="159">
        <v>0</v>
      </c>
      <c r="Q233" s="159">
        <v>0</v>
      </c>
      <c r="R233" s="159">
        <v>0</v>
      </c>
      <c r="S233" s="159">
        <v>267398154.16</v>
      </c>
      <c r="T233" s="159">
        <v>0</v>
      </c>
      <c r="U233" s="159">
        <v>0</v>
      </c>
      <c r="V233" s="159">
        <v>0</v>
      </c>
      <c r="W233" s="159">
        <v>0</v>
      </c>
      <c r="X233" s="159">
        <v>0</v>
      </c>
      <c r="Y233" s="159">
        <v>267398154.16</v>
      </c>
      <c r="Z233" s="159">
        <v>0</v>
      </c>
      <c r="AA233" s="159">
        <v>0</v>
      </c>
      <c r="AB233" s="159">
        <v>267398154.16</v>
      </c>
      <c r="AC233" s="159">
        <v>0</v>
      </c>
      <c r="AD233" s="159">
        <v>0</v>
      </c>
      <c r="AE233" s="159">
        <v>0</v>
      </c>
      <c r="AF233" s="159">
        <v>0</v>
      </c>
      <c r="AG233" s="159">
        <v>267398154.16</v>
      </c>
      <c r="AH233" s="159">
        <v>534796308.31999999</v>
      </c>
      <c r="AI233" s="159">
        <v>0</v>
      </c>
      <c r="AJ233" s="159">
        <v>0</v>
      </c>
      <c r="AK233" s="159">
        <v>0</v>
      </c>
      <c r="AL233" s="159">
        <v>0</v>
      </c>
      <c r="AM233" s="159">
        <v>0</v>
      </c>
      <c r="AN233" s="159">
        <v>0</v>
      </c>
      <c r="AO233" s="159">
        <v>0</v>
      </c>
      <c r="AP233" s="159">
        <v>0</v>
      </c>
      <c r="AQ233" s="159">
        <v>0</v>
      </c>
      <c r="AR233" s="159">
        <v>0</v>
      </c>
      <c r="AS233" s="159">
        <v>0</v>
      </c>
      <c r="AT233" s="159">
        <v>0</v>
      </c>
      <c r="AU233" s="159">
        <v>0</v>
      </c>
      <c r="AV233" s="159">
        <v>0</v>
      </c>
      <c r="AW233" s="159">
        <v>0</v>
      </c>
      <c r="AX233" s="159">
        <v>0</v>
      </c>
      <c r="AY233" s="159">
        <v>0</v>
      </c>
      <c r="AZ233" s="159">
        <v>0</v>
      </c>
      <c r="BA233" s="159">
        <v>0</v>
      </c>
      <c r="BB233" s="159">
        <v>0</v>
      </c>
      <c r="BC233" s="159">
        <v>0</v>
      </c>
      <c r="BD233" s="159">
        <v>0</v>
      </c>
      <c r="BE233" s="159">
        <v>0</v>
      </c>
      <c r="BF233" s="159">
        <v>0</v>
      </c>
      <c r="BG233" s="159">
        <v>0</v>
      </c>
      <c r="BH233" s="159">
        <v>0</v>
      </c>
      <c r="BI233" s="159">
        <v>0</v>
      </c>
      <c r="BJ233" s="159">
        <v>0</v>
      </c>
      <c r="BK233" s="159">
        <v>0</v>
      </c>
      <c r="BL233" s="159">
        <v>0</v>
      </c>
      <c r="BM233" s="159">
        <v>0</v>
      </c>
      <c r="BN233" s="159">
        <v>0</v>
      </c>
      <c r="BO233" s="159">
        <v>0</v>
      </c>
      <c r="BP233" s="159">
        <v>0</v>
      </c>
      <c r="BQ233" s="159">
        <v>0</v>
      </c>
      <c r="BR233" s="159">
        <v>0</v>
      </c>
      <c r="BS233" s="159">
        <v>0</v>
      </c>
      <c r="BT233" s="159">
        <v>0</v>
      </c>
      <c r="BU233" s="159">
        <v>0</v>
      </c>
      <c r="BV233" s="159">
        <v>0</v>
      </c>
      <c r="BW233" s="159">
        <v>0</v>
      </c>
      <c r="BX233" s="159">
        <v>0</v>
      </c>
      <c r="BY233" s="159">
        <v>0</v>
      </c>
      <c r="BZ233" s="159">
        <v>0</v>
      </c>
      <c r="CA233" s="159">
        <v>0</v>
      </c>
      <c r="CB233" s="159">
        <v>0</v>
      </c>
      <c r="CC233" s="159">
        <v>0</v>
      </c>
      <c r="CD233" s="159">
        <v>93600000</v>
      </c>
      <c r="CE233" s="159">
        <v>0</v>
      </c>
      <c r="CF233" s="159">
        <v>0</v>
      </c>
      <c r="CG233" s="159">
        <v>93600000</v>
      </c>
      <c r="CH233" s="159">
        <v>0</v>
      </c>
      <c r="CI233" s="159">
        <v>0</v>
      </c>
      <c r="CJ233" s="159">
        <v>0</v>
      </c>
      <c r="CK233" s="159">
        <v>0</v>
      </c>
      <c r="CL233" s="159">
        <v>93600000</v>
      </c>
      <c r="CM233" s="159">
        <v>93600000</v>
      </c>
      <c r="CN233" s="159">
        <v>0</v>
      </c>
      <c r="CO233" s="159">
        <v>0</v>
      </c>
      <c r="CP233" s="159">
        <v>0</v>
      </c>
      <c r="CQ233" s="159">
        <v>0</v>
      </c>
      <c r="CR233" s="159">
        <v>0</v>
      </c>
      <c r="CS233" s="159">
        <v>0</v>
      </c>
      <c r="CT233" s="159">
        <v>0</v>
      </c>
      <c r="CU233" s="159">
        <v>0</v>
      </c>
      <c r="CV233" s="159">
        <v>0</v>
      </c>
      <c r="CW233" s="159">
        <v>0</v>
      </c>
      <c r="CX233" s="159">
        <v>0</v>
      </c>
      <c r="CY233" s="159" t="s">
        <v>931</v>
      </c>
      <c r="CZ233" s="159">
        <v>0</v>
      </c>
      <c r="DA233" s="159">
        <v>0</v>
      </c>
      <c r="DB233" s="159">
        <v>0</v>
      </c>
      <c r="DC233" s="159">
        <v>0</v>
      </c>
      <c r="DD233" s="159">
        <v>0</v>
      </c>
      <c r="DE233" s="159">
        <v>0</v>
      </c>
      <c r="DF233" s="159">
        <v>0</v>
      </c>
      <c r="DG233" s="159">
        <v>0</v>
      </c>
      <c r="DH233" s="159">
        <v>0</v>
      </c>
      <c r="DI233" s="159">
        <v>0</v>
      </c>
      <c r="DJ233" s="159">
        <v>0</v>
      </c>
      <c r="DK233" s="159">
        <v>0</v>
      </c>
      <c r="DL233" s="159">
        <v>0</v>
      </c>
      <c r="DM233" s="159">
        <v>0</v>
      </c>
      <c r="DN233" s="159">
        <v>0</v>
      </c>
      <c r="DO233" s="159">
        <v>0</v>
      </c>
      <c r="DP233" s="159">
        <v>0</v>
      </c>
      <c r="DQ233" s="159">
        <v>0</v>
      </c>
      <c r="DR233" s="159">
        <v>0</v>
      </c>
      <c r="DS233" s="159">
        <v>0</v>
      </c>
      <c r="DT233" s="159">
        <v>0</v>
      </c>
      <c r="DU233" s="159">
        <v>0</v>
      </c>
      <c r="DV233" s="159">
        <v>0</v>
      </c>
      <c r="DW233" s="159">
        <v>0</v>
      </c>
      <c r="DX233" s="159">
        <v>0</v>
      </c>
      <c r="DY233" s="159">
        <v>0</v>
      </c>
      <c r="DZ233" s="159">
        <v>0</v>
      </c>
      <c r="EA233" s="159">
        <v>0</v>
      </c>
      <c r="EB233" s="159">
        <v>0</v>
      </c>
      <c r="EC233" s="159">
        <v>0</v>
      </c>
      <c r="ED233" s="159">
        <v>0</v>
      </c>
      <c r="EE233" s="159">
        <v>0</v>
      </c>
      <c r="EF233" s="159">
        <v>0</v>
      </c>
      <c r="EG233" s="159">
        <v>0</v>
      </c>
      <c r="EH233" s="159">
        <v>0</v>
      </c>
      <c r="EI233" s="159">
        <v>97344000</v>
      </c>
      <c r="EJ233" s="159">
        <v>0</v>
      </c>
      <c r="EK233" s="159">
        <v>0</v>
      </c>
      <c r="EL233" s="159">
        <v>97344000</v>
      </c>
      <c r="EM233" s="159">
        <v>0</v>
      </c>
      <c r="EN233" s="159">
        <v>0</v>
      </c>
      <c r="EO233" s="159">
        <v>0</v>
      </c>
      <c r="EP233" s="159">
        <v>0</v>
      </c>
      <c r="EQ233" s="159">
        <v>97344000</v>
      </c>
      <c r="ER233" s="159">
        <v>97344000</v>
      </c>
      <c r="ES233" s="159">
        <v>0</v>
      </c>
      <c r="ET233" s="159">
        <v>0</v>
      </c>
      <c r="EU233" s="159">
        <v>0</v>
      </c>
      <c r="EV233" s="159">
        <v>0</v>
      </c>
      <c r="EW233" s="159">
        <v>0</v>
      </c>
      <c r="EX233" s="159">
        <v>0</v>
      </c>
      <c r="EY233" s="159">
        <v>0</v>
      </c>
      <c r="EZ233" s="159">
        <v>0</v>
      </c>
      <c r="FA233" s="159">
        <v>0</v>
      </c>
      <c r="FB233" s="159">
        <v>0</v>
      </c>
      <c r="FC233" s="159">
        <v>0</v>
      </c>
      <c r="FD233" s="159">
        <v>0</v>
      </c>
      <c r="FE233" s="159">
        <v>0</v>
      </c>
      <c r="FF233" s="159">
        <v>0</v>
      </c>
      <c r="FG233" s="159">
        <v>0</v>
      </c>
      <c r="FH233" s="159">
        <v>0</v>
      </c>
      <c r="FI233" s="159">
        <v>0</v>
      </c>
      <c r="FJ233" s="159">
        <v>0</v>
      </c>
      <c r="FK233" s="159">
        <v>0</v>
      </c>
      <c r="FL233" s="159">
        <v>0</v>
      </c>
      <c r="FM233" s="159">
        <v>0</v>
      </c>
      <c r="FN233" s="159">
        <v>0</v>
      </c>
      <c r="FO233" s="159">
        <v>0</v>
      </c>
      <c r="FP233" s="159">
        <v>0</v>
      </c>
      <c r="FQ233" s="159">
        <v>0</v>
      </c>
      <c r="FR233" s="159">
        <v>0</v>
      </c>
      <c r="FS233" s="159">
        <v>0</v>
      </c>
      <c r="FT233" s="159">
        <v>0</v>
      </c>
      <c r="FU233" s="159">
        <v>0</v>
      </c>
      <c r="FV233" s="159">
        <v>0</v>
      </c>
      <c r="FW233" s="159">
        <v>0</v>
      </c>
      <c r="FX233" s="159">
        <v>0</v>
      </c>
      <c r="FY233" s="159">
        <v>0</v>
      </c>
      <c r="FZ233" s="159">
        <v>0</v>
      </c>
      <c r="GA233" s="159">
        <v>0</v>
      </c>
      <c r="GB233" s="159">
        <v>0</v>
      </c>
      <c r="GC233" s="159">
        <v>0</v>
      </c>
      <c r="GD233" s="159">
        <v>0</v>
      </c>
      <c r="GE233" s="159">
        <v>0</v>
      </c>
      <c r="GF233" s="159">
        <v>0</v>
      </c>
      <c r="GG233" s="159">
        <v>0</v>
      </c>
      <c r="GH233" s="159">
        <v>0</v>
      </c>
      <c r="GI233" s="159">
        <v>0</v>
      </c>
      <c r="GJ233" s="159">
        <v>0</v>
      </c>
      <c r="GK233" s="159">
        <v>0</v>
      </c>
      <c r="GL233" s="159">
        <v>0</v>
      </c>
      <c r="GM233" s="159">
        <v>0</v>
      </c>
      <c r="GN233" s="159">
        <v>101237760</v>
      </c>
      <c r="GO233" s="159">
        <v>0</v>
      </c>
      <c r="GP233" s="159">
        <v>0</v>
      </c>
      <c r="GQ233" s="159">
        <v>101237760</v>
      </c>
      <c r="GR233" s="159">
        <v>0</v>
      </c>
      <c r="GS233" s="159">
        <v>0</v>
      </c>
      <c r="GT233" s="159">
        <v>0</v>
      </c>
      <c r="GU233" s="159">
        <v>0</v>
      </c>
      <c r="GV233" s="159">
        <v>101237760</v>
      </c>
      <c r="GW233" s="159">
        <v>101237760</v>
      </c>
      <c r="GX233" s="160">
        <v>826978068.31999993</v>
      </c>
    </row>
    <row r="234" spans="1:206" ht="43.2">
      <c r="A234" s="156">
        <v>240900800</v>
      </c>
      <c r="B234" s="156" t="s">
        <v>17</v>
      </c>
      <c r="C234" s="157">
        <v>227.1</v>
      </c>
      <c r="D234" s="158" t="str">
        <f>_xlfn.XLOOKUP(C234,'[1]Estrategico f'!B:B,'[1]Estrategico f'!U:U,"",0)</f>
        <v>Documentos de lineamientos técnicos realizados</v>
      </c>
      <c r="E234" s="158" t="str">
        <f>_xlfn.XLOOKUP(C234,'[1]Estrategico f'!B:B,'[1]Estrategico f'!V:V,"",0)</f>
        <v>Descripción de requisitos y condiciones para establecer colaboraciones con otras entidades y empresas para promover la seguridad vial</v>
      </c>
      <c r="F234" s="159">
        <v>0</v>
      </c>
      <c r="G234" s="159">
        <v>0</v>
      </c>
      <c r="H234" s="159">
        <v>0</v>
      </c>
      <c r="I234" s="159">
        <v>0</v>
      </c>
      <c r="J234" s="159">
        <v>0</v>
      </c>
      <c r="K234" s="159">
        <v>0</v>
      </c>
      <c r="L234" s="159">
        <v>0</v>
      </c>
      <c r="M234" s="159">
        <v>0</v>
      </c>
      <c r="N234" s="159">
        <v>0</v>
      </c>
      <c r="O234" s="159">
        <v>0</v>
      </c>
      <c r="P234" s="159">
        <v>0</v>
      </c>
      <c r="Q234" s="159">
        <v>0</v>
      </c>
      <c r="R234" s="159">
        <v>0</v>
      </c>
      <c r="S234" s="159">
        <v>0</v>
      </c>
      <c r="T234" s="159">
        <v>0</v>
      </c>
      <c r="U234" s="159">
        <v>0</v>
      </c>
      <c r="V234" s="159">
        <v>0</v>
      </c>
      <c r="W234" s="159">
        <v>0</v>
      </c>
      <c r="X234" s="159">
        <v>0</v>
      </c>
      <c r="Y234" s="159">
        <v>39393750</v>
      </c>
      <c r="Z234" s="159">
        <v>0</v>
      </c>
      <c r="AA234" s="159">
        <v>0</v>
      </c>
      <c r="AB234" s="159">
        <v>39393750</v>
      </c>
      <c r="AC234" s="159">
        <v>0</v>
      </c>
      <c r="AD234" s="159">
        <v>0</v>
      </c>
      <c r="AE234" s="159">
        <v>0</v>
      </c>
      <c r="AF234" s="159">
        <v>0</v>
      </c>
      <c r="AG234" s="159">
        <v>39393750</v>
      </c>
      <c r="AH234" s="159">
        <v>39393750</v>
      </c>
      <c r="AI234" s="159">
        <v>0</v>
      </c>
      <c r="AJ234" s="159">
        <v>0</v>
      </c>
      <c r="AK234" s="159">
        <v>0</v>
      </c>
      <c r="AL234" s="159">
        <v>0</v>
      </c>
      <c r="AM234" s="159">
        <v>0</v>
      </c>
      <c r="AN234" s="159">
        <v>0</v>
      </c>
      <c r="AO234" s="159">
        <v>0</v>
      </c>
      <c r="AP234" s="159">
        <v>0</v>
      </c>
      <c r="AQ234" s="159">
        <v>0</v>
      </c>
      <c r="AR234" s="159">
        <v>0</v>
      </c>
      <c r="AS234" s="159">
        <v>0</v>
      </c>
      <c r="AT234" s="159">
        <v>0</v>
      </c>
      <c r="AU234" s="159">
        <v>0</v>
      </c>
      <c r="AV234" s="159">
        <v>0</v>
      </c>
      <c r="AW234" s="159">
        <v>0</v>
      </c>
      <c r="AX234" s="159">
        <v>0</v>
      </c>
      <c r="AY234" s="159">
        <v>0</v>
      </c>
      <c r="AZ234" s="159">
        <v>0</v>
      </c>
      <c r="BA234" s="159">
        <v>0</v>
      </c>
      <c r="BB234" s="159">
        <v>0</v>
      </c>
      <c r="BC234" s="159">
        <v>0</v>
      </c>
      <c r="BD234" s="159">
        <v>0</v>
      </c>
      <c r="BE234" s="159">
        <v>0</v>
      </c>
      <c r="BF234" s="159">
        <v>0</v>
      </c>
      <c r="BG234" s="159">
        <v>0</v>
      </c>
      <c r="BH234" s="159">
        <v>0</v>
      </c>
      <c r="BI234" s="159">
        <v>0</v>
      </c>
      <c r="BJ234" s="159">
        <v>0</v>
      </c>
      <c r="BK234" s="159">
        <v>0</v>
      </c>
      <c r="BL234" s="159">
        <v>0</v>
      </c>
      <c r="BM234" s="159">
        <v>0</v>
      </c>
      <c r="BN234" s="159">
        <v>0</v>
      </c>
      <c r="BO234" s="159">
        <v>0</v>
      </c>
      <c r="BP234" s="159">
        <v>40969500</v>
      </c>
      <c r="BQ234" s="159">
        <v>0</v>
      </c>
      <c r="BR234" s="159">
        <v>0</v>
      </c>
      <c r="BS234" s="159">
        <v>40969500</v>
      </c>
      <c r="BT234" s="159">
        <v>0</v>
      </c>
      <c r="BU234" s="159">
        <v>0</v>
      </c>
      <c r="BV234" s="159">
        <v>0</v>
      </c>
      <c r="BW234" s="159">
        <v>0</v>
      </c>
      <c r="BX234" s="159">
        <v>40969500</v>
      </c>
      <c r="BY234" s="159">
        <v>0</v>
      </c>
      <c r="BZ234" s="159">
        <v>0</v>
      </c>
      <c r="CA234" s="159">
        <v>0</v>
      </c>
      <c r="CB234" s="159">
        <v>0</v>
      </c>
      <c r="CC234" s="159">
        <v>0</v>
      </c>
      <c r="CD234" s="159">
        <v>0</v>
      </c>
      <c r="CE234" s="159">
        <v>0</v>
      </c>
      <c r="CF234" s="159">
        <v>0</v>
      </c>
      <c r="CG234" s="159">
        <v>0</v>
      </c>
      <c r="CH234" s="159">
        <v>0</v>
      </c>
      <c r="CI234" s="159">
        <v>0</v>
      </c>
      <c r="CJ234" s="159">
        <v>0</v>
      </c>
      <c r="CK234" s="159">
        <v>0</v>
      </c>
      <c r="CL234" s="159">
        <v>0</v>
      </c>
      <c r="CM234" s="159">
        <v>40969500</v>
      </c>
      <c r="CN234" s="159">
        <v>0</v>
      </c>
      <c r="CO234" s="159">
        <v>0</v>
      </c>
      <c r="CP234" s="159">
        <v>0</v>
      </c>
      <c r="CQ234" s="159">
        <v>0</v>
      </c>
      <c r="CR234" s="159">
        <v>0</v>
      </c>
      <c r="CS234" s="159">
        <v>0</v>
      </c>
      <c r="CT234" s="159">
        <v>0</v>
      </c>
      <c r="CU234" s="159">
        <v>0</v>
      </c>
      <c r="CV234" s="159">
        <v>0</v>
      </c>
      <c r="CW234" s="159">
        <v>0</v>
      </c>
      <c r="CX234" s="159">
        <v>0</v>
      </c>
      <c r="CY234" s="159">
        <v>0</v>
      </c>
      <c r="CZ234" s="159">
        <v>0</v>
      </c>
      <c r="DA234" s="159">
        <v>0</v>
      </c>
      <c r="DB234" s="159">
        <v>0</v>
      </c>
      <c r="DC234" s="159">
        <v>0</v>
      </c>
      <c r="DD234" s="159">
        <v>0</v>
      </c>
      <c r="DE234" s="159">
        <v>0</v>
      </c>
      <c r="DF234" s="159">
        <v>0</v>
      </c>
      <c r="DG234" s="159">
        <v>0</v>
      </c>
      <c r="DH234" s="159">
        <v>0</v>
      </c>
      <c r="DI234" s="159">
        <v>0</v>
      </c>
      <c r="DJ234" s="159">
        <v>0</v>
      </c>
      <c r="DK234" s="159">
        <v>0</v>
      </c>
      <c r="DL234" s="159">
        <v>0</v>
      </c>
      <c r="DM234" s="159">
        <v>0</v>
      </c>
      <c r="DN234" s="159">
        <v>0</v>
      </c>
      <c r="DO234" s="159">
        <v>0</v>
      </c>
      <c r="DP234" s="159">
        <v>0</v>
      </c>
      <c r="DQ234" s="159">
        <v>0</v>
      </c>
      <c r="DR234" s="159">
        <v>0</v>
      </c>
      <c r="DS234" s="159">
        <v>0</v>
      </c>
      <c r="DT234" s="159">
        <v>0</v>
      </c>
      <c r="DU234" s="159">
        <v>42608280</v>
      </c>
      <c r="DV234" s="159">
        <v>0</v>
      </c>
      <c r="DW234" s="159">
        <v>0</v>
      </c>
      <c r="DX234" s="159">
        <v>42608280</v>
      </c>
      <c r="DY234" s="159">
        <v>0</v>
      </c>
      <c r="DZ234" s="159">
        <v>0</v>
      </c>
      <c r="EA234" s="159">
        <v>0</v>
      </c>
      <c r="EB234" s="159">
        <v>0</v>
      </c>
      <c r="EC234" s="159">
        <v>42608280</v>
      </c>
      <c r="ED234" s="159">
        <v>0</v>
      </c>
      <c r="EE234" s="159">
        <v>0</v>
      </c>
      <c r="EF234" s="159">
        <v>0</v>
      </c>
      <c r="EG234" s="159">
        <v>0</v>
      </c>
      <c r="EH234" s="159">
        <v>0</v>
      </c>
      <c r="EI234" s="159">
        <v>0</v>
      </c>
      <c r="EJ234" s="159">
        <v>0</v>
      </c>
      <c r="EK234" s="159">
        <v>0</v>
      </c>
      <c r="EL234" s="159">
        <v>0</v>
      </c>
      <c r="EM234" s="159">
        <v>0</v>
      </c>
      <c r="EN234" s="159">
        <v>0</v>
      </c>
      <c r="EO234" s="159">
        <v>0</v>
      </c>
      <c r="EP234" s="159">
        <v>0</v>
      </c>
      <c r="EQ234" s="159">
        <v>0</v>
      </c>
      <c r="ER234" s="159">
        <v>42608280</v>
      </c>
      <c r="ES234" s="159">
        <v>0</v>
      </c>
      <c r="ET234" s="159">
        <v>0</v>
      </c>
      <c r="EU234" s="159">
        <v>0</v>
      </c>
      <c r="EV234" s="159">
        <v>0</v>
      </c>
      <c r="EW234" s="159">
        <v>0</v>
      </c>
      <c r="EX234" s="159">
        <v>0</v>
      </c>
      <c r="EY234" s="159">
        <v>0</v>
      </c>
      <c r="EZ234" s="159">
        <v>0</v>
      </c>
      <c r="FA234" s="159">
        <v>0</v>
      </c>
      <c r="FB234" s="159">
        <v>0</v>
      </c>
      <c r="FC234" s="159">
        <v>0</v>
      </c>
      <c r="FD234" s="159">
        <v>0</v>
      </c>
      <c r="FE234" s="159">
        <v>0</v>
      </c>
      <c r="FF234" s="159">
        <v>0</v>
      </c>
      <c r="FG234" s="159">
        <v>0</v>
      </c>
      <c r="FH234" s="159">
        <v>0</v>
      </c>
      <c r="FI234" s="159">
        <v>0</v>
      </c>
      <c r="FJ234" s="159">
        <v>0</v>
      </c>
      <c r="FK234" s="159">
        <v>0</v>
      </c>
      <c r="FL234" s="159">
        <v>0</v>
      </c>
      <c r="FM234" s="159">
        <v>0</v>
      </c>
      <c r="FN234" s="159">
        <v>0</v>
      </c>
      <c r="FO234" s="159">
        <v>0</v>
      </c>
      <c r="FP234" s="159">
        <v>0</v>
      </c>
      <c r="FQ234" s="159">
        <v>0</v>
      </c>
      <c r="FR234" s="159">
        <v>0</v>
      </c>
      <c r="FS234" s="159">
        <v>0</v>
      </c>
      <c r="FT234" s="159">
        <v>0</v>
      </c>
      <c r="FU234" s="159">
        <v>0</v>
      </c>
      <c r="FV234" s="159">
        <v>0</v>
      </c>
      <c r="FW234" s="159">
        <v>0</v>
      </c>
      <c r="FX234" s="159">
        <v>0</v>
      </c>
      <c r="FY234" s="159">
        <v>0</v>
      </c>
      <c r="FZ234" s="159">
        <v>44312611.200000003</v>
      </c>
      <c r="GA234" s="159">
        <v>0</v>
      </c>
      <c r="GB234" s="159">
        <v>0</v>
      </c>
      <c r="GC234" s="159">
        <v>44312611.200000003</v>
      </c>
      <c r="GD234" s="159">
        <v>0</v>
      </c>
      <c r="GE234" s="159">
        <v>0</v>
      </c>
      <c r="GF234" s="159">
        <v>0</v>
      </c>
      <c r="GG234" s="159">
        <v>0</v>
      </c>
      <c r="GH234" s="159">
        <v>44312611.200000003</v>
      </c>
      <c r="GI234" s="159">
        <v>0</v>
      </c>
      <c r="GJ234" s="159">
        <v>0</v>
      </c>
      <c r="GK234" s="159">
        <v>0</v>
      </c>
      <c r="GL234" s="159">
        <v>0</v>
      </c>
      <c r="GM234" s="159">
        <v>0</v>
      </c>
      <c r="GN234" s="159">
        <v>0</v>
      </c>
      <c r="GO234" s="159">
        <v>0</v>
      </c>
      <c r="GP234" s="159">
        <v>0</v>
      </c>
      <c r="GQ234" s="159">
        <v>0</v>
      </c>
      <c r="GR234" s="159">
        <v>0</v>
      </c>
      <c r="GS234" s="159">
        <v>0</v>
      </c>
      <c r="GT234" s="159">
        <v>0</v>
      </c>
      <c r="GU234" s="159">
        <v>0</v>
      </c>
      <c r="GV234" s="159">
        <v>0</v>
      </c>
      <c r="GW234" s="159">
        <v>44312611.200000003</v>
      </c>
      <c r="GX234" s="160">
        <v>167284141.19999999</v>
      </c>
    </row>
    <row r="235" spans="1:206" ht="43.2">
      <c r="A235" s="156">
        <v>240900800</v>
      </c>
      <c r="B235" s="156" t="s">
        <v>17</v>
      </c>
      <c r="C235" s="157">
        <v>227.2</v>
      </c>
      <c r="D235" s="158" t="str">
        <f>_xlfn.XLOOKUP(C235,'[1]Estrategico f'!B:B,'[1]Estrategico f'!U:U,"",0)</f>
        <v>Documentos de lineamientos técnicos realizados</v>
      </c>
      <c r="E235" s="158" t="str">
        <f>_xlfn.XLOOKUP(C235,'[1]Estrategico f'!B:B,'[1]Estrategico f'!V:V,"",0)</f>
        <v>Descripción de requisitos y condiciones para establecer colaboraciones con otras entidades y empresas para promover la seguridad vial</v>
      </c>
      <c r="F235" s="159">
        <v>0</v>
      </c>
      <c r="G235" s="159">
        <v>0</v>
      </c>
      <c r="H235" s="159">
        <v>0</v>
      </c>
      <c r="I235" s="159">
        <v>0</v>
      </c>
      <c r="J235" s="159">
        <v>0</v>
      </c>
      <c r="K235" s="159">
        <v>13131250</v>
      </c>
      <c r="L235" s="159">
        <v>0</v>
      </c>
      <c r="M235" s="159">
        <v>0</v>
      </c>
      <c r="N235" s="159">
        <v>13131250</v>
      </c>
      <c r="O235" s="159">
        <v>0</v>
      </c>
      <c r="P235" s="159">
        <v>0</v>
      </c>
      <c r="Q235" s="159">
        <v>0</v>
      </c>
      <c r="R235" s="159">
        <v>0</v>
      </c>
      <c r="S235" s="159">
        <v>13131250</v>
      </c>
      <c r="T235" s="159">
        <v>0</v>
      </c>
      <c r="U235" s="159">
        <v>0</v>
      </c>
      <c r="V235" s="159">
        <v>0</v>
      </c>
      <c r="W235" s="159">
        <v>0</v>
      </c>
      <c r="X235" s="159">
        <v>0</v>
      </c>
      <c r="Y235" s="159">
        <v>0</v>
      </c>
      <c r="Z235" s="159">
        <v>0</v>
      </c>
      <c r="AA235" s="159">
        <v>0</v>
      </c>
      <c r="AB235" s="159">
        <v>0</v>
      </c>
      <c r="AC235" s="159">
        <v>0</v>
      </c>
      <c r="AD235" s="159">
        <v>0</v>
      </c>
      <c r="AE235" s="159">
        <v>0</v>
      </c>
      <c r="AF235" s="159">
        <v>0</v>
      </c>
      <c r="AG235" s="159">
        <v>0</v>
      </c>
      <c r="AH235" s="159">
        <v>13131250</v>
      </c>
      <c r="AI235" s="159">
        <v>0</v>
      </c>
      <c r="AJ235" s="159">
        <v>0</v>
      </c>
      <c r="AK235" s="159">
        <v>0</v>
      </c>
      <c r="AL235" s="159">
        <v>0</v>
      </c>
      <c r="AM235" s="159">
        <v>0</v>
      </c>
      <c r="AN235" s="159">
        <v>0</v>
      </c>
      <c r="AO235" s="159">
        <v>0</v>
      </c>
      <c r="AP235" s="159">
        <v>0</v>
      </c>
      <c r="AQ235" s="159">
        <v>0</v>
      </c>
      <c r="AR235" s="159">
        <v>0</v>
      </c>
      <c r="AS235" s="159">
        <v>0</v>
      </c>
      <c r="AT235" s="159">
        <v>0</v>
      </c>
      <c r="AU235" s="159">
        <v>0</v>
      </c>
      <c r="AV235" s="159">
        <v>0</v>
      </c>
      <c r="AW235" s="159">
        <v>0</v>
      </c>
      <c r="AX235" s="159">
        <v>0</v>
      </c>
      <c r="AY235" s="159">
        <v>0</v>
      </c>
      <c r="AZ235" s="159">
        <v>0</v>
      </c>
      <c r="BA235" s="159">
        <v>0</v>
      </c>
      <c r="BB235" s="159">
        <v>0</v>
      </c>
      <c r="BC235" s="159">
        <v>0</v>
      </c>
      <c r="BD235" s="159">
        <v>0</v>
      </c>
      <c r="BE235" s="159">
        <v>0</v>
      </c>
      <c r="BF235" s="159">
        <v>0</v>
      </c>
      <c r="BG235" s="159">
        <v>0</v>
      </c>
      <c r="BH235" s="159">
        <v>0</v>
      </c>
      <c r="BI235" s="159">
        <v>0</v>
      </c>
      <c r="BJ235" s="159">
        <v>0</v>
      </c>
      <c r="BK235" s="159">
        <v>0</v>
      </c>
      <c r="BL235" s="159">
        <v>0</v>
      </c>
      <c r="BM235" s="159">
        <v>0</v>
      </c>
      <c r="BN235" s="159">
        <v>0</v>
      </c>
      <c r="BO235" s="159">
        <v>0</v>
      </c>
      <c r="BP235" s="159">
        <v>13656500</v>
      </c>
      <c r="BQ235" s="159">
        <v>0</v>
      </c>
      <c r="BR235" s="159">
        <v>0</v>
      </c>
      <c r="BS235" s="159">
        <v>13656500</v>
      </c>
      <c r="BT235" s="159">
        <v>0</v>
      </c>
      <c r="BU235" s="159">
        <v>0</v>
      </c>
      <c r="BV235" s="159">
        <v>0</v>
      </c>
      <c r="BW235" s="159">
        <v>0</v>
      </c>
      <c r="BX235" s="159">
        <v>13656500</v>
      </c>
      <c r="BY235" s="159">
        <v>0</v>
      </c>
      <c r="BZ235" s="159">
        <v>0</v>
      </c>
      <c r="CA235" s="159">
        <v>0</v>
      </c>
      <c r="CB235" s="159">
        <v>0</v>
      </c>
      <c r="CC235" s="159">
        <v>0</v>
      </c>
      <c r="CD235" s="159">
        <v>0</v>
      </c>
      <c r="CE235" s="159">
        <v>0</v>
      </c>
      <c r="CF235" s="159">
        <v>0</v>
      </c>
      <c r="CG235" s="159">
        <v>0</v>
      </c>
      <c r="CH235" s="159">
        <v>0</v>
      </c>
      <c r="CI235" s="159">
        <v>0</v>
      </c>
      <c r="CJ235" s="159">
        <v>0</v>
      </c>
      <c r="CK235" s="159">
        <v>0</v>
      </c>
      <c r="CL235" s="159">
        <v>0</v>
      </c>
      <c r="CM235" s="159">
        <v>13656500</v>
      </c>
      <c r="CN235" s="159">
        <v>0</v>
      </c>
      <c r="CO235" s="159">
        <v>0</v>
      </c>
      <c r="CP235" s="159">
        <v>0</v>
      </c>
      <c r="CQ235" s="159">
        <v>0</v>
      </c>
      <c r="CR235" s="159">
        <v>0</v>
      </c>
      <c r="CS235" s="159">
        <v>0</v>
      </c>
      <c r="CT235" s="159">
        <v>0</v>
      </c>
      <c r="CU235" s="159">
        <v>0</v>
      </c>
      <c r="CV235" s="159">
        <v>0</v>
      </c>
      <c r="CW235" s="159">
        <v>0</v>
      </c>
      <c r="CX235" s="159">
        <v>0</v>
      </c>
      <c r="CY235" s="159">
        <v>0</v>
      </c>
      <c r="CZ235" s="159">
        <v>0</v>
      </c>
      <c r="DA235" s="159">
        <v>0</v>
      </c>
      <c r="DB235" s="159">
        <v>0</v>
      </c>
      <c r="DC235" s="159">
        <v>0</v>
      </c>
      <c r="DD235" s="159">
        <v>0</v>
      </c>
      <c r="DE235" s="159">
        <v>0</v>
      </c>
      <c r="DF235" s="159">
        <v>0</v>
      </c>
      <c r="DG235" s="159">
        <v>0</v>
      </c>
      <c r="DH235" s="159">
        <v>0</v>
      </c>
      <c r="DI235" s="159">
        <v>0</v>
      </c>
      <c r="DJ235" s="159">
        <v>0</v>
      </c>
      <c r="DK235" s="159">
        <v>0</v>
      </c>
      <c r="DL235" s="159">
        <v>0</v>
      </c>
      <c r="DM235" s="159">
        <v>0</v>
      </c>
      <c r="DN235" s="159">
        <v>0</v>
      </c>
      <c r="DO235" s="159">
        <v>0</v>
      </c>
      <c r="DP235" s="159">
        <v>0</v>
      </c>
      <c r="DQ235" s="159">
        <v>0</v>
      </c>
      <c r="DR235" s="159">
        <v>0</v>
      </c>
      <c r="DS235" s="159">
        <v>0</v>
      </c>
      <c r="DT235" s="159">
        <v>0</v>
      </c>
      <c r="DU235" s="159">
        <v>0</v>
      </c>
      <c r="DV235" s="159">
        <v>0</v>
      </c>
      <c r="DW235" s="159">
        <v>0</v>
      </c>
      <c r="DX235" s="159">
        <v>0</v>
      </c>
      <c r="DY235" s="159">
        <v>0</v>
      </c>
      <c r="DZ235" s="159">
        <v>0</v>
      </c>
      <c r="EA235" s="159">
        <v>0</v>
      </c>
      <c r="EB235" s="159">
        <v>0</v>
      </c>
      <c r="EC235" s="159">
        <v>0</v>
      </c>
      <c r="ED235" s="159">
        <v>0</v>
      </c>
      <c r="EE235" s="159">
        <v>0</v>
      </c>
      <c r="EF235" s="159">
        <v>0</v>
      </c>
      <c r="EG235" s="159">
        <v>0</v>
      </c>
      <c r="EH235" s="159">
        <v>0</v>
      </c>
      <c r="EI235" s="159">
        <v>14202760</v>
      </c>
      <c r="EJ235" s="159">
        <v>0</v>
      </c>
      <c r="EK235" s="159">
        <v>0</v>
      </c>
      <c r="EL235" s="159">
        <v>14202760</v>
      </c>
      <c r="EM235" s="159">
        <v>0</v>
      </c>
      <c r="EN235" s="159">
        <v>0</v>
      </c>
      <c r="EO235" s="159">
        <v>0</v>
      </c>
      <c r="EP235" s="159">
        <v>0</v>
      </c>
      <c r="EQ235" s="159">
        <v>14202760</v>
      </c>
      <c r="ER235" s="159">
        <v>14202760</v>
      </c>
      <c r="ES235" s="159">
        <v>0</v>
      </c>
      <c r="ET235" s="159">
        <v>0</v>
      </c>
      <c r="EU235" s="159">
        <v>0</v>
      </c>
      <c r="EV235" s="159">
        <v>0</v>
      </c>
      <c r="EW235" s="159">
        <v>0</v>
      </c>
      <c r="EX235" s="159">
        <v>0</v>
      </c>
      <c r="EY235" s="159">
        <v>0</v>
      </c>
      <c r="EZ235" s="159">
        <v>0</v>
      </c>
      <c r="FA235" s="159">
        <v>0</v>
      </c>
      <c r="FB235" s="159">
        <v>0</v>
      </c>
      <c r="FC235" s="159">
        <v>0</v>
      </c>
      <c r="FD235" s="159">
        <v>0</v>
      </c>
      <c r="FE235" s="159">
        <v>0</v>
      </c>
      <c r="FF235" s="159">
        <v>0</v>
      </c>
      <c r="FG235" s="159">
        <v>0</v>
      </c>
      <c r="FH235" s="159">
        <v>0</v>
      </c>
      <c r="FI235" s="159">
        <v>0</v>
      </c>
      <c r="FJ235" s="159">
        <v>0</v>
      </c>
      <c r="FK235" s="159">
        <v>0</v>
      </c>
      <c r="FL235" s="159">
        <v>0</v>
      </c>
      <c r="FM235" s="159">
        <v>0</v>
      </c>
      <c r="FN235" s="159">
        <v>0</v>
      </c>
      <c r="FO235" s="159">
        <v>0</v>
      </c>
      <c r="FP235" s="159">
        <v>0</v>
      </c>
      <c r="FQ235" s="159">
        <v>0</v>
      </c>
      <c r="FR235" s="159">
        <v>0</v>
      </c>
      <c r="FS235" s="159">
        <v>0</v>
      </c>
      <c r="FT235" s="159">
        <v>0</v>
      </c>
      <c r="FU235" s="159">
        <v>0</v>
      </c>
      <c r="FV235" s="159">
        <v>0</v>
      </c>
      <c r="FW235" s="159">
        <v>0</v>
      </c>
      <c r="FX235" s="159">
        <v>0</v>
      </c>
      <c r="FY235" s="159">
        <v>0</v>
      </c>
      <c r="FZ235" s="159">
        <v>0</v>
      </c>
      <c r="GA235" s="159">
        <v>0</v>
      </c>
      <c r="GB235" s="159">
        <v>0</v>
      </c>
      <c r="GC235" s="159">
        <v>0</v>
      </c>
      <c r="GD235" s="159">
        <v>0</v>
      </c>
      <c r="GE235" s="159">
        <v>0</v>
      </c>
      <c r="GF235" s="159">
        <v>0</v>
      </c>
      <c r="GG235" s="159">
        <v>0</v>
      </c>
      <c r="GH235" s="159">
        <v>0</v>
      </c>
      <c r="GI235" s="159">
        <v>0</v>
      </c>
      <c r="GJ235" s="159">
        <v>0</v>
      </c>
      <c r="GK235" s="159">
        <v>0</v>
      </c>
      <c r="GL235" s="159">
        <v>0</v>
      </c>
      <c r="GM235" s="159">
        <v>0</v>
      </c>
      <c r="GN235" s="159">
        <v>14770870.4</v>
      </c>
      <c r="GO235" s="159">
        <v>0</v>
      </c>
      <c r="GP235" s="159">
        <v>0</v>
      </c>
      <c r="GQ235" s="159">
        <v>14770870.4</v>
      </c>
      <c r="GR235" s="159">
        <v>0</v>
      </c>
      <c r="GS235" s="159">
        <v>0</v>
      </c>
      <c r="GT235" s="159">
        <v>0</v>
      </c>
      <c r="GU235" s="159">
        <v>0</v>
      </c>
      <c r="GV235" s="159">
        <v>14770870.4</v>
      </c>
      <c r="GW235" s="159">
        <v>14770870.4</v>
      </c>
      <c r="GX235" s="160">
        <v>55761380.399999999</v>
      </c>
    </row>
    <row r="236" spans="1:206" ht="43.2">
      <c r="A236" s="156">
        <v>240900200</v>
      </c>
      <c r="B236" s="156" t="s">
        <v>17</v>
      </c>
      <c r="C236" s="157">
        <v>228</v>
      </c>
      <c r="D236" s="158" t="str">
        <f>_xlfn.XLOOKUP(C236,'[1]Estrategico f'!B:B,'[1]Estrategico f'!U:U,"",0)</f>
        <v>Campañas realizadas</v>
      </c>
      <c r="E236" s="158" t="str">
        <f>_xlfn.XLOOKUP(C236,'[1]Estrategico f'!B:B,'[1]Estrategico f'!V:V,"",0)</f>
        <v>dirigidas a los usuarios viales, con el objetivo de promover una conducta segura y aumentar la conciencia sobre temas clave de seguridad vial</v>
      </c>
      <c r="F236" s="159">
        <v>0</v>
      </c>
      <c r="G236" s="159">
        <v>0</v>
      </c>
      <c r="H236" s="159">
        <v>0</v>
      </c>
      <c r="I236" s="159">
        <v>0</v>
      </c>
      <c r="J236" s="159">
        <v>0</v>
      </c>
      <c r="K236" s="159">
        <v>90831200</v>
      </c>
      <c r="L236" s="159">
        <v>0</v>
      </c>
      <c r="M236" s="159">
        <v>0</v>
      </c>
      <c r="N236" s="159">
        <v>90831200</v>
      </c>
      <c r="O236" s="159">
        <v>0</v>
      </c>
      <c r="P236" s="159">
        <v>0</v>
      </c>
      <c r="Q236" s="159">
        <v>0</v>
      </c>
      <c r="R236" s="159">
        <v>0</v>
      </c>
      <c r="S236" s="159">
        <v>90831200</v>
      </c>
      <c r="T236" s="159">
        <v>0</v>
      </c>
      <c r="U236" s="159">
        <v>0</v>
      </c>
      <c r="V236" s="159">
        <v>0</v>
      </c>
      <c r="W236" s="159">
        <v>0</v>
      </c>
      <c r="X236" s="159">
        <v>0</v>
      </c>
      <c r="Y236" s="159">
        <v>90831200</v>
      </c>
      <c r="Z236" s="159">
        <v>0</v>
      </c>
      <c r="AA236" s="159">
        <v>0</v>
      </c>
      <c r="AB236" s="159">
        <v>90831200</v>
      </c>
      <c r="AC236" s="159">
        <v>0</v>
      </c>
      <c r="AD236" s="159">
        <v>0</v>
      </c>
      <c r="AE236" s="159">
        <v>0</v>
      </c>
      <c r="AF236" s="159">
        <v>0</v>
      </c>
      <c r="AG236" s="159">
        <v>90831200</v>
      </c>
      <c r="AH236" s="159">
        <v>181662400</v>
      </c>
      <c r="AI236" s="159">
        <v>0</v>
      </c>
      <c r="AJ236" s="159">
        <v>0</v>
      </c>
      <c r="AK236" s="159">
        <v>0</v>
      </c>
      <c r="AL236" s="159">
        <v>0</v>
      </c>
      <c r="AM236" s="159">
        <v>0</v>
      </c>
      <c r="AN236" s="159">
        <v>94464448</v>
      </c>
      <c r="AO236" s="159">
        <v>0</v>
      </c>
      <c r="AP236" s="159">
        <v>0</v>
      </c>
      <c r="AQ236" s="159">
        <v>94464448</v>
      </c>
      <c r="AR236" s="159">
        <v>0</v>
      </c>
      <c r="AS236" s="159">
        <v>0</v>
      </c>
      <c r="AT236" s="159">
        <v>0</v>
      </c>
      <c r="AU236" s="159">
        <v>0</v>
      </c>
      <c r="AV236" s="159">
        <v>94464448</v>
      </c>
      <c r="AW236" s="159">
        <v>0</v>
      </c>
      <c r="AX236" s="159">
        <v>0</v>
      </c>
      <c r="AY236" s="159">
        <v>0</v>
      </c>
      <c r="AZ236" s="159">
        <v>0</v>
      </c>
      <c r="BA236" s="159">
        <v>0</v>
      </c>
      <c r="BB236" s="159">
        <v>94464448</v>
      </c>
      <c r="BC236" s="159">
        <v>0</v>
      </c>
      <c r="BD236" s="159">
        <v>0</v>
      </c>
      <c r="BE236" s="159">
        <v>94464448</v>
      </c>
      <c r="BF236" s="159">
        <v>0</v>
      </c>
      <c r="BG236" s="159">
        <v>0</v>
      </c>
      <c r="BH236" s="159">
        <v>0</v>
      </c>
      <c r="BI236" s="159">
        <v>0</v>
      </c>
      <c r="BJ236" s="159">
        <v>94464448</v>
      </c>
      <c r="BK236" s="159">
        <v>0</v>
      </c>
      <c r="BL236" s="159">
        <v>0</v>
      </c>
      <c r="BM236" s="159">
        <v>0</v>
      </c>
      <c r="BN236" s="159">
        <v>0</v>
      </c>
      <c r="BO236" s="159">
        <v>0</v>
      </c>
      <c r="BP236" s="159">
        <v>0</v>
      </c>
      <c r="BQ236" s="159">
        <v>0</v>
      </c>
      <c r="BR236" s="159">
        <v>0</v>
      </c>
      <c r="BS236" s="159">
        <v>0</v>
      </c>
      <c r="BT236" s="159">
        <v>0</v>
      </c>
      <c r="BU236" s="159">
        <v>0</v>
      </c>
      <c r="BV236" s="159">
        <v>0</v>
      </c>
      <c r="BW236" s="159">
        <v>0</v>
      </c>
      <c r="BX236" s="159">
        <v>0</v>
      </c>
      <c r="BY236" s="159">
        <v>0</v>
      </c>
      <c r="BZ236" s="159">
        <v>0</v>
      </c>
      <c r="CA236" s="159">
        <v>0</v>
      </c>
      <c r="CB236" s="159">
        <v>0</v>
      </c>
      <c r="CC236" s="159">
        <v>0</v>
      </c>
      <c r="CD236" s="159">
        <v>0</v>
      </c>
      <c r="CE236" s="159">
        <v>0</v>
      </c>
      <c r="CF236" s="159">
        <v>0</v>
      </c>
      <c r="CG236" s="159">
        <v>0</v>
      </c>
      <c r="CH236" s="159">
        <v>0</v>
      </c>
      <c r="CI236" s="159">
        <v>0</v>
      </c>
      <c r="CJ236" s="159">
        <v>0</v>
      </c>
      <c r="CK236" s="159">
        <v>0</v>
      </c>
      <c r="CL236" s="159">
        <v>0</v>
      </c>
      <c r="CM236" s="159">
        <v>188928896</v>
      </c>
      <c r="CN236" s="159">
        <v>0</v>
      </c>
      <c r="CO236" s="159">
        <v>0</v>
      </c>
      <c r="CP236" s="159">
        <v>0</v>
      </c>
      <c r="CQ236" s="159">
        <v>0</v>
      </c>
      <c r="CR236" s="159">
        <v>0</v>
      </c>
      <c r="CS236" s="159">
        <v>98243025.920000002</v>
      </c>
      <c r="CT236" s="159">
        <v>0</v>
      </c>
      <c r="CU236" s="159">
        <v>0</v>
      </c>
      <c r="CV236" s="159">
        <v>98243025.920000002</v>
      </c>
      <c r="CW236" s="159">
        <v>0</v>
      </c>
      <c r="CX236" s="159">
        <v>0</v>
      </c>
      <c r="CY236" s="159" t="s">
        <v>931</v>
      </c>
      <c r="CZ236" s="159">
        <v>0</v>
      </c>
      <c r="DA236" s="159">
        <v>98243025.920000002</v>
      </c>
      <c r="DB236" s="159">
        <v>0</v>
      </c>
      <c r="DC236" s="159">
        <v>0</v>
      </c>
      <c r="DD236" s="159">
        <v>0</v>
      </c>
      <c r="DE236" s="159">
        <v>0</v>
      </c>
      <c r="DF236" s="159">
        <v>0</v>
      </c>
      <c r="DG236" s="159">
        <v>98243025.920000002</v>
      </c>
      <c r="DH236" s="159">
        <v>0</v>
      </c>
      <c r="DI236" s="159">
        <v>0</v>
      </c>
      <c r="DJ236" s="159">
        <v>98243025.920000002</v>
      </c>
      <c r="DK236" s="159">
        <v>0</v>
      </c>
      <c r="DL236" s="159">
        <v>0</v>
      </c>
      <c r="DM236" s="159">
        <v>0</v>
      </c>
      <c r="DN236" s="159">
        <v>0</v>
      </c>
      <c r="DO236" s="159">
        <v>98243025.920000002</v>
      </c>
      <c r="DP236" s="159">
        <v>0</v>
      </c>
      <c r="DQ236" s="159">
        <v>0</v>
      </c>
      <c r="DR236" s="159">
        <v>0</v>
      </c>
      <c r="DS236" s="159">
        <v>0</v>
      </c>
      <c r="DT236" s="159">
        <v>0</v>
      </c>
      <c r="DU236" s="159">
        <v>0</v>
      </c>
      <c r="DV236" s="159">
        <v>0</v>
      </c>
      <c r="DW236" s="159">
        <v>0</v>
      </c>
      <c r="DX236" s="159">
        <v>0</v>
      </c>
      <c r="DY236" s="159">
        <v>0</v>
      </c>
      <c r="DZ236" s="159">
        <v>0</v>
      </c>
      <c r="EA236" s="159">
        <v>0</v>
      </c>
      <c r="EB236" s="159">
        <v>0</v>
      </c>
      <c r="EC236" s="159">
        <v>0</v>
      </c>
      <c r="ED236" s="159">
        <v>0</v>
      </c>
      <c r="EE236" s="159">
        <v>0</v>
      </c>
      <c r="EF236" s="159">
        <v>0</v>
      </c>
      <c r="EG236" s="159">
        <v>0</v>
      </c>
      <c r="EH236" s="159">
        <v>0</v>
      </c>
      <c r="EI236" s="159">
        <v>0</v>
      </c>
      <c r="EJ236" s="159">
        <v>0</v>
      </c>
      <c r="EK236" s="159">
        <v>0</v>
      </c>
      <c r="EL236" s="159">
        <v>0</v>
      </c>
      <c r="EM236" s="159">
        <v>0</v>
      </c>
      <c r="EN236" s="159">
        <v>0</v>
      </c>
      <c r="EO236" s="159">
        <v>0</v>
      </c>
      <c r="EP236" s="159">
        <v>0</v>
      </c>
      <c r="EQ236" s="159">
        <v>0</v>
      </c>
      <c r="ER236" s="159">
        <v>196486051.84</v>
      </c>
      <c r="ES236" s="159">
        <v>0</v>
      </c>
      <c r="ET236" s="159">
        <v>0</v>
      </c>
      <c r="EU236" s="159">
        <v>0</v>
      </c>
      <c r="EV236" s="159">
        <v>0</v>
      </c>
      <c r="EW236" s="159">
        <v>0</v>
      </c>
      <c r="EX236" s="159">
        <v>204345493.91</v>
      </c>
      <c r="EY236" s="159">
        <v>0</v>
      </c>
      <c r="EZ236" s="159">
        <v>0</v>
      </c>
      <c r="FA236" s="159">
        <v>204345493.91</v>
      </c>
      <c r="FB236" s="159">
        <v>0</v>
      </c>
      <c r="FC236" s="159">
        <v>0</v>
      </c>
      <c r="FD236" s="159">
        <v>0</v>
      </c>
      <c r="FE236" s="159">
        <v>0</v>
      </c>
      <c r="FF236" s="159">
        <v>204345493.91</v>
      </c>
      <c r="FG236" s="159">
        <v>0</v>
      </c>
      <c r="FH236" s="159">
        <v>0</v>
      </c>
      <c r="FI236" s="159">
        <v>0</v>
      </c>
      <c r="FJ236" s="159">
        <v>0</v>
      </c>
      <c r="FK236" s="159">
        <v>0</v>
      </c>
      <c r="FL236" s="159">
        <v>0</v>
      </c>
      <c r="FM236" s="159">
        <v>0</v>
      </c>
      <c r="FN236" s="159">
        <v>0</v>
      </c>
      <c r="FO236" s="159">
        <v>0</v>
      </c>
      <c r="FP236" s="159">
        <v>0</v>
      </c>
      <c r="FQ236" s="159">
        <v>0</v>
      </c>
      <c r="FR236" s="159">
        <v>0</v>
      </c>
      <c r="FS236" s="159">
        <v>0</v>
      </c>
      <c r="FT236" s="159">
        <v>0</v>
      </c>
      <c r="FU236" s="159">
        <v>0</v>
      </c>
      <c r="FV236" s="159">
        <v>0</v>
      </c>
      <c r="FW236" s="159">
        <v>0</v>
      </c>
      <c r="FX236" s="159">
        <v>0</v>
      </c>
      <c r="FY236" s="159">
        <v>0</v>
      </c>
      <c r="FZ236" s="159">
        <v>0</v>
      </c>
      <c r="GA236" s="159">
        <v>0</v>
      </c>
      <c r="GB236" s="159">
        <v>0</v>
      </c>
      <c r="GC236" s="159">
        <v>0</v>
      </c>
      <c r="GD236" s="159">
        <v>0</v>
      </c>
      <c r="GE236" s="159">
        <v>0</v>
      </c>
      <c r="GF236" s="159">
        <v>0</v>
      </c>
      <c r="GG236" s="159">
        <v>0</v>
      </c>
      <c r="GH236" s="159">
        <v>0</v>
      </c>
      <c r="GI236" s="159">
        <v>0</v>
      </c>
      <c r="GJ236" s="159">
        <v>0</v>
      </c>
      <c r="GK236" s="159">
        <v>0</v>
      </c>
      <c r="GL236" s="159">
        <v>0</v>
      </c>
      <c r="GM236" s="159">
        <v>0</v>
      </c>
      <c r="GN236" s="159">
        <v>0</v>
      </c>
      <c r="GO236" s="159">
        <v>0</v>
      </c>
      <c r="GP236" s="159">
        <v>0</v>
      </c>
      <c r="GQ236" s="159">
        <v>0</v>
      </c>
      <c r="GR236" s="159">
        <v>0</v>
      </c>
      <c r="GS236" s="159">
        <v>0</v>
      </c>
      <c r="GT236" s="159">
        <v>0</v>
      </c>
      <c r="GU236" s="159">
        <v>0</v>
      </c>
      <c r="GV236" s="159">
        <v>0</v>
      </c>
      <c r="GW236" s="159">
        <v>204345493.91</v>
      </c>
      <c r="GX236" s="160">
        <v>771422841.75</v>
      </c>
    </row>
    <row r="237" spans="1:206" ht="43.2">
      <c r="A237" s="156">
        <v>240900400</v>
      </c>
      <c r="B237" s="156" t="s">
        <v>17</v>
      </c>
      <c r="C237" s="157">
        <v>229.1</v>
      </c>
      <c r="D237" s="158" t="str">
        <f>_xlfn.XLOOKUP(C237,'[1]Estrategico f'!B:B,'[1]Estrategico f'!U:U,"",0)</f>
        <v>Operativos de control realizados</v>
      </c>
      <c r="E237" s="158" t="str">
        <f>_xlfn.XLOOKUP(C237,'[1]Estrategico f'!B:B,'[1]Estrategico f'!V:V,"",0)</f>
        <v>controles de velocidad, verificación de documentos vehiculares, detección de conductores bajo influencia de alcohol o drogas, estado técnico de vehículos y seguridad.</v>
      </c>
      <c r="F237" s="159">
        <v>0</v>
      </c>
      <c r="G237" s="159">
        <v>0</v>
      </c>
      <c r="H237" s="159">
        <v>0</v>
      </c>
      <c r="I237" s="159">
        <v>0</v>
      </c>
      <c r="J237" s="159">
        <v>0</v>
      </c>
      <c r="K237" s="159">
        <v>0</v>
      </c>
      <c r="L237" s="159">
        <v>0</v>
      </c>
      <c r="M237" s="159">
        <v>0</v>
      </c>
      <c r="N237" s="159">
        <v>0</v>
      </c>
      <c r="O237" s="159">
        <v>0</v>
      </c>
      <c r="P237" s="159">
        <v>0</v>
      </c>
      <c r="Q237" s="159">
        <v>0</v>
      </c>
      <c r="R237" s="159">
        <v>0</v>
      </c>
      <c r="S237" s="159">
        <v>0</v>
      </c>
      <c r="T237" s="159">
        <v>0</v>
      </c>
      <c r="U237" s="159">
        <v>0</v>
      </c>
      <c r="V237" s="159">
        <v>0</v>
      </c>
      <c r="W237" s="159">
        <v>0</v>
      </c>
      <c r="X237" s="159">
        <v>0</v>
      </c>
      <c r="Y237" s="159">
        <v>313557333</v>
      </c>
      <c r="Z237" s="159">
        <v>0</v>
      </c>
      <c r="AA237" s="159">
        <v>0</v>
      </c>
      <c r="AB237" s="159">
        <v>313557333</v>
      </c>
      <c r="AC237" s="159">
        <v>0</v>
      </c>
      <c r="AD237" s="159">
        <v>0</v>
      </c>
      <c r="AE237" s="159">
        <v>0</v>
      </c>
      <c r="AF237" s="159">
        <v>0</v>
      </c>
      <c r="AG237" s="159">
        <v>313557333</v>
      </c>
      <c r="AH237" s="159">
        <v>313557333</v>
      </c>
      <c r="AI237" s="159">
        <v>0</v>
      </c>
      <c r="AJ237" s="159">
        <v>0</v>
      </c>
      <c r="AK237" s="159">
        <v>0</v>
      </c>
      <c r="AL237" s="159">
        <v>0</v>
      </c>
      <c r="AM237" s="159">
        <v>0</v>
      </c>
      <c r="AN237" s="159">
        <v>0</v>
      </c>
      <c r="AO237" s="159">
        <v>0</v>
      </c>
      <c r="AP237" s="159">
        <v>0</v>
      </c>
      <c r="AQ237" s="159">
        <v>0</v>
      </c>
      <c r="AR237" s="159">
        <v>0</v>
      </c>
      <c r="AS237" s="159">
        <v>0</v>
      </c>
      <c r="AT237" s="159">
        <v>0</v>
      </c>
      <c r="AU237" s="159">
        <v>0</v>
      </c>
      <c r="AV237" s="159">
        <v>0</v>
      </c>
      <c r="AW237" s="159">
        <v>0</v>
      </c>
      <c r="AX237" s="159">
        <v>0</v>
      </c>
      <c r="AY237" s="159">
        <v>0</v>
      </c>
      <c r="AZ237" s="159">
        <v>0</v>
      </c>
      <c r="BA237" s="159">
        <v>0</v>
      </c>
      <c r="BB237" s="159">
        <v>0</v>
      </c>
      <c r="BC237" s="159">
        <v>0</v>
      </c>
      <c r="BD237" s="159">
        <v>0</v>
      </c>
      <c r="BE237" s="159">
        <v>0</v>
      </c>
      <c r="BF237" s="159">
        <v>0</v>
      </c>
      <c r="BG237" s="159">
        <v>0</v>
      </c>
      <c r="BH237" s="159">
        <v>0</v>
      </c>
      <c r="BI237" s="159">
        <v>0</v>
      </c>
      <c r="BJ237" s="159">
        <v>0</v>
      </c>
      <c r="BK237" s="159">
        <v>0</v>
      </c>
      <c r="BL237" s="159">
        <v>0</v>
      </c>
      <c r="BM237" s="159">
        <v>0</v>
      </c>
      <c r="BN237" s="159">
        <v>0</v>
      </c>
      <c r="BO237" s="159">
        <v>0</v>
      </c>
      <c r="BP237" s="159">
        <v>372078224</v>
      </c>
      <c r="BQ237" s="159">
        <v>0</v>
      </c>
      <c r="BR237" s="159">
        <v>0</v>
      </c>
      <c r="BS237" s="159">
        <v>372078224</v>
      </c>
      <c r="BT237" s="159">
        <v>0</v>
      </c>
      <c r="BU237" s="159">
        <v>0</v>
      </c>
      <c r="BV237" s="159">
        <v>0</v>
      </c>
      <c r="BW237" s="159">
        <v>0</v>
      </c>
      <c r="BX237" s="159">
        <v>372078224</v>
      </c>
      <c r="BY237" s="159">
        <v>0</v>
      </c>
      <c r="BZ237" s="159">
        <v>0</v>
      </c>
      <c r="CA237" s="159">
        <v>0</v>
      </c>
      <c r="CB237" s="159">
        <v>0</v>
      </c>
      <c r="CC237" s="159">
        <v>0</v>
      </c>
      <c r="CD237" s="159">
        <v>0</v>
      </c>
      <c r="CE237" s="159">
        <v>0</v>
      </c>
      <c r="CF237" s="159">
        <v>0</v>
      </c>
      <c r="CG237" s="159">
        <v>0</v>
      </c>
      <c r="CH237" s="159">
        <v>0</v>
      </c>
      <c r="CI237" s="159">
        <v>0</v>
      </c>
      <c r="CJ237" s="159">
        <v>0</v>
      </c>
      <c r="CK237" s="159">
        <v>0</v>
      </c>
      <c r="CL237" s="159">
        <v>0</v>
      </c>
      <c r="CM237" s="159">
        <v>372078224</v>
      </c>
      <c r="CN237" s="159">
        <v>0</v>
      </c>
      <c r="CO237" s="159">
        <v>0</v>
      </c>
      <c r="CP237" s="159">
        <v>0</v>
      </c>
      <c r="CQ237" s="159">
        <v>0</v>
      </c>
      <c r="CR237" s="159">
        <v>0</v>
      </c>
      <c r="CS237" s="159">
        <v>0</v>
      </c>
      <c r="CT237" s="159">
        <v>0</v>
      </c>
      <c r="CU237" s="159">
        <v>0</v>
      </c>
      <c r="CV237" s="159">
        <v>0</v>
      </c>
      <c r="CW237" s="159">
        <v>0</v>
      </c>
      <c r="CX237" s="159">
        <v>0</v>
      </c>
      <c r="CY237" s="159">
        <v>0</v>
      </c>
      <c r="CZ237" s="159">
        <v>0</v>
      </c>
      <c r="DA237" s="159">
        <v>0</v>
      </c>
      <c r="DB237" s="159">
        <v>0</v>
      </c>
      <c r="DC237" s="159">
        <v>0</v>
      </c>
      <c r="DD237" s="159">
        <v>0</v>
      </c>
      <c r="DE237" s="159">
        <v>0</v>
      </c>
      <c r="DF237" s="159">
        <v>0</v>
      </c>
      <c r="DG237" s="159">
        <v>0</v>
      </c>
      <c r="DH237" s="159">
        <v>0</v>
      </c>
      <c r="DI237" s="159">
        <v>0</v>
      </c>
      <c r="DJ237" s="159">
        <v>0</v>
      </c>
      <c r="DK237" s="159">
        <v>0</v>
      </c>
      <c r="DL237" s="159">
        <v>0</v>
      </c>
      <c r="DM237" s="159">
        <v>0</v>
      </c>
      <c r="DN237" s="159">
        <v>0</v>
      </c>
      <c r="DO237" s="159">
        <v>0</v>
      </c>
      <c r="DP237" s="159">
        <v>0</v>
      </c>
      <c r="DQ237" s="159">
        <v>0</v>
      </c>
      <c r="DR237" s="159">
        <v>0</v>
      </c>
      <c r="DS237" s="159">
        <v>0</v>
      </c>
      <c r="DT237" s="159">
        <v>0</v>
      </c>
      <c r="DU237" s="159">
        <v>0</v>
      </c>
      <c r="DV237" s="159">
        <v>0</v>
      </c>
      <c r="DW237" s="159">
        <v>0</v>
      </c>
      <c r="DX237" s="159">
        <v>0</v>
      </c>
      <c r="DY237" s="159">
        <v>0</v>
      </c>
      <c r="DZ237" s="159">
        <v>0</v>
      </c>
      <c r="EA237" s="159">
        <v>0</v>
      </c>
      <c r="EB237" s="159">
        <v>0</v>
      </c>
      <c r="EC237" s="159">
        <v>0</v>
      </c>
      <c r="ED237" s="159">
        <v>0</v>
      </c>
      <c r="EE237" s="159">
        <v>0</v>
      </c>
      <c r="EF237" s="159">
        <v>0</v>
      </c>
      <c r="EG237" s="159">
        <v>0</v>
      </c>
      <c r="EH237" s="159">
        <v>0</v>
      </c>
      <c r="EI237" s="159">
        <v>386961354</v>
      </c>
      <c r="EJ237" s="159">
        <v>0</v>
      </c>
      <c r="EK237" s="159">
        <v>0</v>
      </c>
      <c r="EL237" s="159">
        <v>386961354</v>
      </c>
      <c r="EM237" s="159">
        <v>0</v>
      </c>
      <c r="EN237" s="159">
        <v>0</v>
      </c>
      <c r="EO237" s="159">
        <v>0</v>
      </c>
      <c r="EP237" s="159">
        <v>0</v>
      </c>
      <c r="EQ237" s="159">
        <v>386961354</v>
      </c>
      <c r="ER237" s="159">
        <v>386961354</v>
      </c>
      <c r="ES237" s="159">
        <v>0</v>
      </c>
      <c r="ET237" s="159">
        <v>0</v>
      </c>
      <c r="EU237" s="159">
        <v>0</v>
      </c>
      <c r="EV237" s="159">
        <v>0</v>
      </c>
      <c r="EW237" s="159">
        <v>0</v>
      </c>
      <c r="EX237" s="159">
        <v>0</v>
      </c>
      <c r="EY237" s="159">
        <v>0</v>
      </c>
      <c r="EZ237" s="159">
        <v>0</v>
      </c>
      <c r="FA237" s="159">
        <v>0</v>
      </c>
      <c r="FB237" s="159">
        <v>0</v>
      </c>
      <c r="FC237" s="159">
        <v>0</v>
      </c>
      <c r="FD237" s="159">
        <v>0</v>
      </c>
      <c r="FE237" s="159">
        <v>0</v>
      </c>
      <c r="FF237" s="159">
        <v>0</v>
      </c>
      <c r="FG237" s="159">
        <v>0</v>
      </c>
      <c r="FH237" s="159">
        <v>0</v>
      </c>
      <c r="FI237" s="159">
        <v>0</v>
      </c>
      <c r="FJ237" s="159">
        <v>0</v>
      </c>
      <c r="FK237" s="159">
        <v>0</v>
      </c>
      <c r="FL237" s="159">
        <v>0</v>
      </c>
      <c r="FM237" s="159">
        <v>0</v>
      </c>
      <c r="FN237" s="159">
        <v>0</v>
      </c>
      <c r="FO237" s="159">
        <v>0</v>
      </c>
      <c r="FP237" s="159">
        <v>0</v>
      </c>
      <c r="FQ237" s="159">
        <v>0</v>
      </c>
      <c r="FR237" s="159">
        <v>0</v>
      </c>
      <c r="FS237" s="159">
        <v>0</v>
      </c>
      <c r="FT237" s="159">
        <v>0</v>
      </c>
      <c r="FU237" s="159">
        <v>0</v>
      </c>
      <c r="FV237" s="159">
        <v>0</v>
      </c>
      <c r="FW237" s="159">
        <v>0</v>
      </c>
      <c r="FX237" s="159">
        <v>0</v>
      </c>
      <c r="FY237" s="159">
        <v>0</v>
      </c>
      <c r="FZ237" s="159">
        <v>407812836</v>
      </c>
      <c r="GA237" s="159">
        <v>0</v>
      </c>
      <c r="GB237" s="159">
        <v>0</v>
      </c>
      <c r="GC237" s="159">
        <v>407812836</v>
      </c>
      <c r="GD237" s="159">
        <v>0</v>
      </c>
      <c r="GE237" s="159">
        <v>0</v>
      </c>
      <c r="GF237" s="159">
        <v>0</v>
      </c>
      <c r="GG237" s="159">
        <v>0</v>
      </c>
      <c r="GH237" s="159">
        <v>407812836</v>
      </c>
      <c r="GI237" s="159">
        <v>0</v>
      </c>
      <c r="GJ237" s="159">
        <v>0</v>
      </c>
      <c r="GK237" s="159">
        <v>0</v>
      </c>
      <c r="GL237" s="159">
        <v>0</v>
      </c>
      <c r="GM237" s="159">
        <v>0</v>
      </c>
      <c r="GN237" s="159">
        <v>0</v>
      </c>
      <c r="GO237" s="159">
        <v>0</v>
      </c>
      <c r="GP237" s="159">
        <v>0</v>
      </c>
      <c r="GQ237" s="159">
        <v>0</v>
      </c>
      <c r="GR237" s="159">
        <v>0</v>
      </c>
      <c r="GS237" s="159">
        <v>0</v>
      </c>
      <c r="GT237" s="159">
        <v>0</v>
      </c>
      <c r="GU237" s="159">
        <v>0</v>
      </c>
      <c r="GV237" s="159">
        <v>0</v>
      </c>
      <c r="GW237" s="159">
        <v>407812836</v>
      </c>
      <c r="GX237" s="160">
        <v>1480409747</v>
      </c>
    </row>
    <row r="238" spans="1:206" ht="43.2">
      <c r="A238" s="156">
        <v>240900400</v>
      </c>
      <c r="B238" s="156" t="s">
        <v>17</v>
      </c>
      <c r="C238" s="157">
        <v>229.2</v>
      </c>
      <c r="D238" s="158" t="str">
        <f>_xlfn.XLOOKUP(C238,'[1]Estrategico f'!B:B,'[1]Estrategico f'!U:U,"",0)</f>
        <v>Operativos de control realizados</v>
      </c>
      <c r="E238" s="158" t="str">
        <f>_xlfn.XLOOKUP(C238,'[1]Estrategico f'!B:B,'[1]Estrategico f'!V:V,"",0)</f>
        <v>controles de velocidad, verificación de documentos vehiculares, detección de conductores bajo influencia de alcohol o drogas, estado técnico de vehículos y seguridad.</v>
      </c>
      <c r="F238" s="159">
        <v>0</v>
      </c>
      <c r="G238" s="159">
        <v>0</v>
      </c>
      <c r="H238" s="159">
        <v>0</v>
      </c>
      <c r="I238" s="159">
        <v>0</v>
      </c>
      <c r="J238" s="159">
        <v>0</v>
      </c>
      <c r="K238" s="159">
        <v>0</v>
      </c>
      <c r="L238" s="159">
        <v>0</v>
      </c>
      <c r="M238" s="159">
        <v>0</v>
      </c>
      <c r="N238" s="159">
        <v>0</v>
      </c>
      <c r="O238" s="159">
        <v>0</v>
      </c>
      <c r="P238" s="159">
        <v>0</v>
      </c>
      <c r="Q238" s="159">
        <v>0</v>
      </c>
      <c r="R238" s="159">
        <v>0</v>
      </c>
      <c r="S238" s="159">
        <v>0</v>
      </c>
      <c r="T238" s="159">
        <v>0</v>
      </c>
      <c r="U238" s="159">
        <v>0</v>
      </c>
      <c r="V238" s="159">
        <v>0</v>
      </c>
      <c r="W238" s="159">
        <v>0</v>
      </c>
      <c r="X238" s="159">
        <v>0</v>
      </c>
      <c r="Y238" s="159">
        <v>53892666.700000003</v>
      </c>
      <c r="Z238" s="159">
        <v>0</v>
      </c>
      <c r="AA238" s="159">
        <v>0</v>
      </c>
      <c r="AB238" s="159">
        <v>53892666.700000003</v>
      </c>
      <c r="AC238" s="159">
        <v>0</v>
      </c>
      <c r="AD238" s="159">
        <v>0</v>
      </c>
      <c r="AE238" s="159">
        <v>0</v>
      </c>
      <c r="AF238" s="159">
        <v>0</v>
      </c>
      <c r="AG238" s="159">
        <v>53892666.700000003</v>
      </c>
      <c r="AH238" s="159">
        <v>53892666.700000003</v>
      </c>
      <c r="AI238" s="159">
        <v>0</v>
      </c>
      <c r="AJ238" s="159">
        <v>0</v>
      </c>
      <c r="AK238" s="159">
        <v>0</v>
      </c>
      <c r="AL238" s="159">
        <v>0</v>
      </c>
      <c r="AM238" s="159">
        <v>0</v>
      </c>
      <c r="AN238" s="159">
        <v>0</v>
      </c>
      <c r="AO238" s="159">
        <v>0</v>
      </c>
      <c r="AP238" s="159">
        <v>0</v>
      </c>
      <c r="AQ238" s="159">
        <v>0</v>
      </c>
      <c r="AR238" s="159">
        <v>0</v>
      </c>
      <c r="AS238" s="159">
        <v>0</v>
      </c>
      <c r="AT238" s="159">
        <v>0</v>
      </c>
      <c r="AU238" s="159">
        <v>0</v>
      </c>
      <c r="AV238" s="159">
        <v>0</v>
      </c>
      <c r="AW238" s="159">
        <v>0</v>
      </c>
      <c r="AX238" s="159">
        <v>0</v>
      </c>
      <c r="AY238" s="159">
        <v>0</v>
      </c>
      <c r="AZ238" s="159">
        <v>0</v>
      </c>
      <c r="BA238" s="159">
        <v>0</v>
      </c>
      <c r="BB238" s="159">
        <v>0</v>
      </c>
      <c r="BC238" s="159">
        <v>0</v>
      </c>
      <c r="BD238" s="159">
        <v>0</v>
      </c>
      <c r="BE238" s="159">
        <v>0</v>
      </c>
      <c r="BF238" s="159">
        <v>0</v>
      </c>
      <c r="BG238" s="159">
        <v>0</v>
      </c>
      <c r="BH238" s="159">
        <v>0</v>
      </c>
      <c r="BI238" s="159">
        <v>0</v>
      </c>
      <c r="BJ238" s="159">
        <v>0</v>
      </c>
      <c r="BK238" s="159">
        <v>0</v>
      </c>
      <c r="BL238" s="159">
        <v>0</v>
      </c>
      <c r="BM238" s="159">
        <v>0</v>
      </c>
      <c r="BN238" s="159">
        <v>0</v>
      </c>
      <c r="BO238" s="159">
        <v>0</v>
      </c>
      <c r="BP238" s="159">
        <v>0</v>
      </c>
      <c r="BQ238" s="159">
        <v>0</v>
      </c>
      <c r="BR238" s="159">
        <v>0</v>
      </c>
      <c r="BS238" s="159">
        <v>0</v>
      </c>
      <c r="BT238" s="159">
        <v>0</v>
      </c>
      <c r="BU238" s="159">
        <v>0</v>
      </c>
      <c r="BV238" s="159">
        <v>0</v>
      </c>
      <c r="BW238" s="159">
        <v>0</v>
      </c>
      <c r="BX238" s="159">
        <v>0</v>
      </c>
      <c r="BY238" s="159">
        <v>0</v>
      </c>
      <c r="BZ238" s="159">
        <v>0</v>
      </c>
      <c r="CA238" s="159">
        <v>0</v>
      </c>
      <c r="CB238" s="159">
        <v>0</v>
      </c>
      <c r="CC238" s="159">
        <v>0</v>
      </c>
      <c r="CD238" s="159">
        <v>10069776</v>
      </c>
      <c r="CE238" s="159">
        <v>0</v>
      </c>
      <c r="CF238" s="159">
        <v>0</v>
      </c>
      <c r="CG238" s="159">
        <v>10069776</v>
      </c>
      <c r="CH238" s="159">
        <v>0</v>
      </c>
      <c r="CI238" s="159">
        <v>0</v>
      </c>
      <c r="CJ238" s="159">
        <v>0</v>
      </c>
      <c r="CK238" s="159">
        <v>0</v>
      </c>
      <c r="CL238" s="159">
        <v>10069776</v>
      </c>
      <c r="CM238" s="159">
        <v>10069776</v>
      </c>
      <c r="CN238" s="159">
        <v>0</v>
      </c>
      <c r="CO238" s="159">
        <v>0</v>
      </c>
      <c r="CP238" s="159">
        <v>0</v>
      </c>
      <c r="CQ238" s="159">
        <v>0</v>
      </c>
      <c r="CR238" s="159">
        <v>0</v>
      </c>
      <c r="CS238" s="159">
        <v>0</v>
      </c>
      <c r="CT238" s="159">
        <v>0</v>
      </c>
      <c r="CU238" s="159">
        <v>0</v>
      </c>
      <c r="CV238" s="159">
        <v>0</v>
      </c>
      <c r="CW238" s="159">
        <v>0</v>
      </c>
      <c r="CX238" s="159">
        <v>0</v>
      </c>
      <c r="CY238" s="159">
        <v>0</v>
      </c>
      <c r="CZ238" s="159">
        <v>0</v>
      </c>
      <c r="DA238" s="159">
        <v>0</v>
      </c>
      <c r="DB238" s="159">
        <v>0</v>
      </c>
      <c r="DC238" s="159">
        <v>0</v>
      </c>
      <c r="DD238" s="159">
        <v>0</v>
      </c>
      <c r="DE238" s="159">
        <v>0</v>
      </c>
      <c r="DF238" s="159">
        <v>0</v>
      </c>
      <c r="DG238" s="159">
        <v>0</v>
      </c>
      <c r="DH238" s="159">
        <v>0</v>
      </c>
      <c r="DI238" s="159">
        <v>0</v>
      </c>
      <c r="DJ238" s="159">
        <v>0</v>
      </c>
      <c r="DK238" s="159">
        <v>0</v>
      </c>
      <c r="DL238" s="159">
        <v>0</v>
      </c>
      <c r="DM238" s="159">
        <v>0</v>
      </c>
      <c r="DN238" s="159">
        <v>0</v>
      </c>
      <c r="DO238" s="159">
        <v>0</v>
      </c>
      <c r="DP238" s="159">
        <v>0</v>
      </c>
      <c r="DQ238" s="159">
        <v>0</v>
      </c>
      <c r="DR238" s="159">
        <v>0</v>
      </c>
      <c r="DS238" s="159">
        <v>0</v>
      </c>
      <c r="DT238" s="159">
        <v>0</v>
      </c>
      <c r="DU238" s="159">
        <v>0</v>
      </c>
      <c r="DV238" s="159">
        <v>0</v>
      </c>
      <c r="DW238" s="159">
        <v>0</v>
      </c>
      <c r="DX238" s="159">
        <v>0</v>
      </c>
      <c r="DY238" s="159">
        <v>0</v>
      </c>
      <c r="DZ238" s="159">
        <v>0</v>
      </c>
      <c r="EA238" s="159">
        <v>0</v>
      </c>
      <c r="EB238" s="159">
        <v>0</v>
      </c>
      <c r="EC238" s="159">
        <v>0</v>
      </c>
      <c r="ED238" s="159">
        <v>0</v>
      </c>
      <c r="EE238" s="159">
        <v>0</v>
      </c>
      <c r="EF238" s="159">
        <v>0</v>
      </c>
      <c r="EG238" s="159">
        <v>0</v>
      </c>
      <c r="EH238" s="159">
        <v>0</v>
      </c>
      <c r="EI238" s="159">
        <v>10472566</v>
      </c>
      <c r="EJ238" s="159">
        <v>0</v>
      </c>
      <c r="EK238" s="159">
        <v>0</v>
      </c>
      <c r="EL238" s="159">
        <v>10472566</v>
      </c>
      <c r="EM238" s="159">
        <v>0</v>
      </c>
      <c r="EN238" s="159">
        <v>0</v>
      </c>
      <c r="EO238" s="159">
        <v>0</v>
      </c>
      <c r="EP238" s="159">
        <v>0</v>
      </c>
      <c r="EQ238" s="159">
        <v>10472566</v>
      </c>
      <c r="ER238" s="159">
        <v>10472566</v>
      </c>
      <c r="ES238" s="159">
        <v>0</v>
      </c>
      <c r="ET238" s="159">
        <v>0</v>
      </c>
      <c r="EU238" s="159">
        <v>0</v>
      </c>
      <c r="EV238" s="159">
        <v>0</v>
      </c>
      <c r="EW238" s="159">
        <v>0</v>
      </c>
      <c r="EX238" s="159">
        <v>0</v>
      </c>
      <c r="EY238" s="159">
        <v>0</v>
      </c>
      <c r="EZ238" s="159">
        <v>0</v>
      </c>
      <c r="FA238" s="159">
        <v>0</v>
      </c>
      <c r="FB238" s="159">
        <v>0</v>
      </c>
      <c r="FC238" s="159">
        <v>0</v>
      </c>
      <c r="FD238" s="159">
        <v>0</v>
      </c>
      <c r="FE238" s="159">
        <v>0</v>
      </c>
      <c r="FF238" s="159">
        <v>0</v>
      </c>
      <c r="FG238" s="159">
        <v>0</v>
      </c>
      <c r="FH238" s="159">
        <v>0</v>
      </c>
      <c r="FI238" s="159">
        <v>0</v>
      </c>
      <c r="FJ238" s="159">
        <v>0</v>
      </c>
      <c r="FK238" s="159">
        <v>0</v>
      </c>
      <c r="FL238" s="159">
        <v>0</v>
      </c>
      <c r="FM238" s="159">
        <v>0</v>
      </c>
      <c r="FN238" s="159">
        <v>0</v>
      </c>
      <c r="FO238" s="159">
        <v>0</v>
      </c>
      <c r="FP238" s="159">
        <v>0</v>
      </c>
      <c r="FQ238" s="159">
        <v>0</v>
      </c>
      <c r="FR238" s="159">
        <v>0</v>
      </c>
      <c r="FS238" s="159">
        <v>0</v>
      </c>
      <c r="FT238" s="159">
        <v>0</v>
      </c>
      <c r="FU238" s="159">
        <v>0</v>
      </c>
      <c r="FV238" s="159">
        <v>0</v>
      </c>
      <c r="FW238" s="159">
        <v>0</v>
      </c>
      <c r="FX238" s="159">
        <v>0</v>
      </c>
      <c r="FY238" s="159">
        <v>0</v>
      </c>
      <c r="FZ238" s="159">
        <v>5518441</v>
      </c>
      <c r="GA238" s="159">
        <v>0</v>
      </c>
      <c r="GB238" s="159">
        <v>0</v>
      </c>
      <c r="GC238" s="159">
        <v>5518441</v>
      </c>
      <c r="GD238" s="159">
        <v>0</v>
      </c>
      <c r="GE238" s="159">
        <v>0</v>
      </c>
      <c r="GF238" s="159">
        <v>0</v>
      </c>
      <c r="GG238" s="159">
        <v>0</v>
      </c>
      <c r="GH238" s="159">
        <v>5518441</v>
      </c>
      <c r="GI238" s="159">
        <v>0</v>
      </c>
      <c r="GJ238" s="159">
        <v>0</v>
      </c>
      <c r="GK238" s="159">
        <v>0</v>
      </c>
      <c r="GL238" s="159">
        <v>0</v>
      </c>
      <c r="GM238" s="159">
        <v>0</v>
      </c>
      <c r="GN238" s="159">
        <v>0</v>
      </c>
      <c r="GO238" s="159">
        <v>0</v>
      </c>
      <c r="GP238" s="159">
        <v>0</v>
      </c>
      <c r="GQ238" s="159">
        <v>0</v>
      </c>
      <c r="GR238" s="159">
        <v>0</v>
      </c>
      <c r="GS238" s="159">
        <v>0</v>
      </c>
      <c r="GT238" s="159">
        <v>0</v>
      </c>
      <c r="GU238" s="159">
        <v>0</v>
      </c>
      <c r="GV238" s="159">
        <v>0</v>
      </c>
      <c r="GW238" s="159">
        <v>5518441</v>
      </c>
      <c r="GX238" s="160">
        <v>79953449.700000003</v>
      </c>
    </row>
    <row r="239" spans="1:206" ht="57.6">
      <c r="A239" s="156">
        <v>240902300</v>
      </c>
      <c r="B239" s="156" t="s">
        <v>17</v>
      </c>
      <c r="C239" s="157">
        <v>230</v>
      </c>
      <c r="D239" s="158" t="str">
        <f>_xlfn.XLOOKUP(C239,'[1]Estrategico f'!B:B,'[1]Estrategico f'!U:U,"",0)</f>
        <v>Personas sensibilizadas</v>
      </c>
      <c r="E239" s="158" t="str">
        <f>_xlfn.XLOOKUP(C239,'[1]Estrategico f'!B:B,'[1]Estrategico f'!V:V,"",0)</f>
        <v>en seguridad vial, mediante la implementación de campañas educativas, charlas informativas, distribución de material didáctico que promuevan el conocimiento y la conciencia sobre prácticas seguras en el tránsito</v>
      </c>
      <c r="F239" s="159">
        <v>0</v>
      </c>
      <c r="G239" s="159">
        <v>0</v>
      </c>
      <c r="H239" s="159">
        <v>0</v>
      </c>
      <c r="I239" s="159">
        <v>0</v>
      </c>
      <c r="J239" s="159">
        <v>0</v>
      </c>
      <c r="K239" s="159">
        <v>266604918.87208572</v>
      </c>
      <c r="L239" s="159">
        <v>0</v>
      </c>
      <c r="M239" s="159">
        <v>0</v>
      </c>
      <c r="N239" s="159">
        <v>266604918.87208572</v>
      </c>
      <c r="O239" s="159">
        <v>0</v>
      </c>
      <c r="P239" s="159">
        <v>0</v>
      </c>
      <c r="Q239" s="159">
        <v>0</v>
      </c>
      <c r="R239" s="159">
        <v>0</v>
      </c>
      <c r="S239" s="159">
        <v>266604918.87208572</v>
      </c>
      <c r="T239" s="159">
        <v>0</v>
      </c>
      <c r="U239" s="159">
        <v>0</v>
      </c>
      <c r="V239" s="159">
        <v>0</v>
      </c>
      <c r="W239" s="159">
        <v>0</v>
      </c>
      <c r="X239" s="159">
        <v>0</v>
      </c>
      <c r="Y239" s="159">
        <v>101070081.12791431</v>
      </c>
      <c r="Z239" s="159">
        <v>0</v>
      </c>
      <c r="AA239" s="159">
        <v>0</v>
      </c>
      <c r="AB239" s="159">
        <v>101070081.12791431</v>
      </c>
      <c r="AC239" s="159">
        <v>0</v>
      </c>
      <c r="AD239" s="159">
        <v>0</v>
      </c>
      <c r="AE239" s="159">
        <v>0</v>
      </c>
      <c r="AF239" s="159">
        <v>0</v>
      </c>
      <c r="AG239" s="159">
        <v>101070081.12791431</v>
      </c>
      <c r="AH239" s="159">
        <v>367675000</v>
      </c>
      <c r="AI239" s="159">
        <v>0</v>
      </c>
      <c r="AJ239" s="159">
        <v>0</v>
      </c>
      <c r="AK239" s="159">
        <v>0</v>
      </c>
      <c r="AL239" s="159">
        <v>0</v>
      </c>
      <c r="AM239" s="159">
        <v>0</v>
      </c>
      <c r="AN239" s="159">
        <v>71447913.907284766</v>
      </c>
      <c r="AO239" s="159">
        <v>0</v>
      </c>
      <c r="AP239" s="159">
        <v>0</v>
      </c>
      <c r="AQ239" s="159">
        <v>71447913.907284766</v>
      </c>
      <c r="AR239" s="159">
        <v>0</v>
      </c>
      <c r="AS239" s="159">
        <v>0</v>
      </c>
      <c r="AT239" s="159">
        <v>0</v>
      </c>
      <c r="AU239" s="159">
        <v>0</v>
      </c>
      <c r="AV239" s="159">
        <v>71447913.907284766</v>
      </c>
      <c r="AW239" s="159">
        <v>0</v>
      </c>
      <c r="AX239" s="159">
        <v>0</v>
      </c>
      <c r="AY239" s="159">
        <v>0</v>
      </c>
      <c r="AZ239" s="159">
        <v>0</v>
      </c>
      <c r="BA239" s="159">
        <v>0</v>
      </c>
      <c r="BB239" s="159">
        <v>101648977.26269315</v>
      </c>
      <c r="BC239" s="159">
        <v>0</v>
      </c>
      <c r="BD239" s="159">
        <v>0</v>
      </c>
      <c r="BE239" s="159">
        <v>101648977.26269315</v>
      </c>
      <c r="BF239" s="159">
        <v>0</v>
      </c>
      <c r="BG239" s="159">
        <v>0</v>
      </c>
      <c r="BH239" s="159">
        <v>0</v>
      </c>
      <c r="BI239" s="159">
        <v>0</v>
      </c>
      <c r="BJ239" s="159">
        <v>101648977.26269315</v>
      </c>
      <c r="BK239" s="159">
        <v>0</v>
      </c>
      <c r="BL239" s="159">
        <v>0</v>
      </c>
      <c r="BM239" s="159">
        <v>0</v>
      </c>
      <c r="BN239" s="159">
        <v>0</v>
      </c>
      <c r="BO239" s="159">
        <v>0</v>
      </c>
      <c r="BP239" s="159">
        <v>104060721.19205299</v>
      </c>
      <c r="BQ239" s="159">
        <v>0</v>
      </c>
      <c r="BR239" s="159">
        <v>0</v>
      </c>
      <c r="BS239" s="159">
        <v>104060721.19205299</v>
      </c>
      <c r="BT239" s="159">
        <v>0</v>
      </c>
      <c r="BU239" s="159">
        <v>0</v>
      </c>
      <c r="BV239" s="159">
        <v>0</v>
      </c>
      <c r="BW239" s="159">
        <v>0</v>
      </c>
      <c r="BX239" s="159">
        <v>104060721.19205299</v>
      </c>
      <c r="BY239" s="159">
        <v>0</v>
      </c>
      <c r="BZ239" s="159">
        <v>0</v>
      </c>
      <c r="CA239" s="159">
        <v>0</v>
      </c>
      <c r="CB239" s="159">
        <v>0</v>
      </c>
      <c r="CC239" s="159">
        <v>0</v>
      </c>
      <c r="CD239" s="159">
        <v>105224387.63796909</v>
      </c>
      <c r="CE239" s="159">
        <v>0</v>
      </c>
      <c r="CF239" s="159">
        <v>0</v>
      </c>
      <c r="CG239" s="159">
        <v>105224387.63796909</v>
      </c>
      <c r="CH239" s="159">
        <v>0</v>
      </c>
      <c r="CI239" s="159">
        <v>0</v>
      </c>
      <c r="CJ239" s="159">
        <v>0</v>
      </c>
      <c r="CK239" s="159">
        <v>0</v>
      </c>
      <c r="CL239" s="159">
        <v>105224387.63796909</v>
      </c>
      <c r="CM239" s="159">
        <v>382382000</v>
      </c>
      <c r="CN239" s="159">
        <v>0</v>
      </c>
      <c r="CO239" s="159">
        <v>0</v>
      </c>
      <c r="CP239" s="159">
        <v>0</v>
      </c>
      <c r="CQ239" s="159">
        <v>0</v>
      </c>
      <c r="CR239" s="159">
        <v>0</v>
      </c>
      <c r="CS239" s="159">
        <v>74305830.463576153</v>
      </c>
      <c r="CT239" s="159">
        <v>0</v>
      </c>
      <c r="CU239" s="159">
        <v>0</v>
      </c>
      <c r="CV239" s="159">
        <v>74305830.463576153</v>
      </c>
      <c r="CW239" s="159">
        <v>0</v>
      </c>
      <c r="CX239" s="159">
        <v>0</v>
      </c>
      <c r="CY239" s="159" t="s">
        <v>931</v>
      </c>
      <c r="CZ239" s="159">
        <v>0</v>
      </c>
      <c r="DA239" s="159">
        <v>74305830.463576153</v>
      </c>
      <c r="DB239" s="159">
        <v>0</v>
      </c>
      <c r="DC239" s="159">
        <v>0</v>
      </c>
      <c r="DD239" s="159">
        <v>0</v>
      </c>
      <c r="DE239" s="159">
        <v>0</v>
      </c>
      <c r="DF239" s="159">
        <v>0</v>
      </c>
      <c r="DG239" s="159">
        <v>105714936.35320088</v>
      </c>
      <c r="DH239" s="159">
        <v>0</v>
      </c>
      <c r="DI239" s="159">
        <v>0</v>
      </c>
      <c r="DJ239" s="159">
        <v>105714936.35320088</v>
      </c>
      <c r="DK239" s="159">
        <v>0</v>
      </c>
      <c r="DL239" s="159">
        <v>0</v>
      </c>
      <c r="DM239" s="159">
        <v>0</v>
      </c>
      <c r="DN239" s="159">
        <v>0</v>
      </c>
      <c r="DO239" s="159">
        <v>105714936.35320088</v>
      </c>
      <c r="DP239" s="159">
        <v>0</v>
      </c>
      <c r="DQ239" s="159">
        <v>0</v>
      </c>
      <c r="DR239" s="159">
        <v>0</v>
      </c>
      <c r="DS239" s="159">
        <v>0</v>
      </c>
      <c r="DT239" s="159">
        <v>0</v>
      </c>
      <c r="DU239" s="159">
        <v>108223150.03973511</v>
      </c>
      <c r="DV239" s="159">
        <v>0</v>
      </c>
      <c r="DW239" s="159">
        <v>0</v>
      </c>
      <c r="DX239" s="159">
        <v>108223150.03973511</v>
      </c>
      <c r="DY239" s="159">
        <v>0</v>
      </c>
      <c r="DZ239" s="159">
        <v>0</v>
      </c>
      <c r="EA239" s="159">
        <v>0</v>
      </c>
      <c r="EB239" s="159">
        <v>0</v>
      </c>
      <c r="EC239" s="159">
        <v>108223150.03973511</v>
      </c>
      <c r="ED239" s="159">
        <v>0</v>
      </c>
      <c r="EE239" s="159">
        <v>0</v>
      </c>
      <c r="EF239" s="159">
        <v>0</v>
      </c>
      <c r="EG239" s="159">
        <v>0</v>
      </c>
      <c r="EH239" s="159">
        <v>0</v>
      </c>
      <c r="EI239" s="159">
        <v>109433363.14348786</v>
      </c>
      <c r="EJ239" s="159">
        <v>0</v>
      </c>
      <c r="EK239" s="159">
        <v>0</v>
      </c>
      <c r="EL239" s="159">
        <v>109433363.14348786</v>
      </c>
      <c r="EM239" s="159">
        <v>0</v>
      </c>
      <c r="EN239" s="159">
        <v>0</v>
      </c>
      <c r="EO239" s="159">
        <v>0</v>
      </c>
      <c r="EP239" s="159">
        <v>0</v>
      </c>
      <c r="EQ239" s="159">
        <v>109433363.14348786</v>
      </c>
      <c r="ER239" s="159">
        <v>397677279.99999994</v>
      </c>
      <c r="ES239" s="159">
        <v>0</v>
      </c>
      <c r="ET239" s="159">
        <v>0</v>
      </c>
      <c r="EU239" s="159">
        <v>0</v>
      </c>
      <c r="EV239" s="159">
        <v>0</v>
      </c>
      <c r="EW239" s="159">
        <v>0</v>
      </c>
      <c r="EX239" s="159">
        <v>77278063.682119206</v>
      </c>
      <c r="EY239" s="159">
        <v>0</v>
      </c>
      <c r="EZ239" s="159">
        <v>0</v>
      </c>
      <c r="FA239" s="159">
        <v>77278063.682119206</v>
      </c>
      <c r="FB239" s="159">
        <v>0</v>
      </c>
      <c r="FC239" s="159">
        <v>0</v>
      </c>
      <c r="FD239" s="159">
        <v>0</v>
      </c>
      <c r="FE239" s="159">
        <v>0</v>
      </c>
      <c r="FF239" s="159">
        <v>77278063.682119206</v>
      </c>
      <c r="FG239" s="159">
        <v>0</v>
      </c>
      <c r="FH239" s="159">
        <v>0</v>
      </c>
      <c r="FI239" s="159">
        <v>0</v>
      </c>
      <c r="FJ239" s="159">
        <v>0</v>
      </c>
      <c r="FK239" s="159">
        <v>0</v>
      </c>
      <c r="FL239" s="159">
        <v>109943533.80732891</v>
      </c>
      <c r="FM239" s="159">
        <v>0</v>
      </c>
      <c r="FN239" s="159">
        <v>0</v>
      </c>
      <c r="FO239" s="159">
        <v>109943533.80732891</v>
      </c>
      <c r="FP239" s="159">
        <v>0</v>
      </c>
      <c r="FQ239" s="159">
        <v>0</v>
      </c>
      <c r="FR239" s="159">
        <v>0</v>
      </c>
      <c r="FS239" s="159">
        <v>0</v>
      </c>
      <c r="FT239" s="159">
        <v>109943533.80732891</v>
      </c>
      <c r="FU239" s="159">
        <v>0</v>
      </c>
      <c r="FV239" s="159">
        <v>0</v>
      </c>
      <c r="FW239" s="159">
        <v>0</v>
      </c>
      <c r="FX239" s="159">
        <v>0</v>
      </c>
      <c r="FY239" s="159">
        <v>0</v>
      </c>
      <c r="FZ239" s="159">
        <v>112552076.04132451</v>
      </c>
      <c r="GA239" s="159">
        <v>0</v>
      </c>
      <c r="GB239" s="159">
        <v>0</v>
      </c>
      <c r="GC239" s="159">
        <v>112552076.04132451</v>
      </c>
      <c r="GD239" s="159">
        <v>0</v>
      </c>
      <c r="GE239" s="159">
        <v>0</v>
      </c>
      <c r="GF239" s="159">
        <v>0</v>
      </c>
      <c r="GG239" s="159">
        <v>0</v>
      </c>
      <c r="GH239" s="159">
        <v>112552076.04132451</v>
      </c>
      <c r="GI239" s="159">
        <v>0</v>
      </c>
      <c r="GJ239" s="159">
        <v>0</v>
      </c>
      <c r="GK239" s="159">
        <v>0</v>
      </c>
      <c r="GL239" s="159">
        <v>0</v>
      </c>
      <c r="GM239" s="159">
        <v>0</v>
      </c>
      <c r="GN239" s="159">
        <v>113810697.66922736</v>
      </c>
      <c r="GO239" s="159">
        <v>0</v>
      </c>
      <c r="GP239" s="159">
        <v>0</v>
      </c>
      <c r="GQ239" s="159">
        <v>113810697.66922736</v>
      </c>
      <c r="GR239" s="159">
        <v>0</v>
      </c>
      <c r="GS239" s="159">
        <v>0</v>
      </c>
      <c r="GT239" s="159">
        <v>0</v>
      </c>
      <c r="GU239" s="159">
        <v>0</v>
      </c>
      <c r="GV239" s="159">
        <v>113810697.66922736</v>
      </c>
      <c r="GW239" s="159">
        <v>413584371.19999999</v>
      </c>
      <c r="GX239" s="160">
        <v>1561318651.1999998</v>
      </c>
    </row>
    <row r="240" spans="1:206">
      <c r="A240" s="156">
        <v>240905900</v>
      </c>
      <c r="B240" s="156" t="s">
        <v>17</v>
      </c>
      <c r="C240" s="157">
        <v>231</v>
      </c>
      <c r="D240" s="158" t="str">
        <f>_xlfn.XLOOKUP(C240,'[1]Estrategico f'!B:B,'[1]Estrategico f'!U:U,"",0)</f>
        <v>Sistemas de información implementados</v>
      </c>
      <c r="E240" s="158" t="str">
        <f>_xlfn.XLOOKUP(C240,'[1]Estrategico f'!B:B,'[1]Estrategico f'!V:V,"",0)</f>
        <v xml:space="preserve">Modernización sistemas de información misional y de apoyo </v>
      </c>
      <c r="F240" s="159">
        <v>0</v>
      </c>
      <c r="G240" s="159">
        <v>0</v>
      </c>
      <c r="H240" s="159">
        <v>0</v>
      </c>
      <c r="I240" s="159">
        <v>0</v>
      </c>
      <c r="J240" s="159">
        <v>0</v>
      </c>
      <c r="K240" s="159">
        <v>0</v>
      </c>
      <c r="L240" s="159">
        <v>0</v>
      </c>
      <c r="M240" s="159">
        <v>0</v>
      </c>
      <c r="N240" s="159">
        <v>0</v>
      </c>
      <c r="O240" s="159">
        <v>0</v>
      </c>
      <c r="P240" s="159">
        <v>0</v>
      </c>
      <c r="Q240" s="159">
        <v>0</v>
      </c>
      <c r="R240" s="159">
        <v>0</v>
      </c>
      <c r="S240" s="159">
        <v>0</v>
      </c>
      <c r="T240" s="159">
        <v>0</v>
      </c>
      <c r="U240" s="159">
        <v>0</v>
      </c>
      <c r="V240" s="159">
        <v>0</v>
      </c>
      <c r="W240" s="159">
        <v>0</v>
      </c>
      <c r="X240" s="159">
        <v>0</v>
      </c>
      <c r="Y240" s="159">
        <v>100000000</v>
      </c>
      <c r="Z240" s="159">
        <v>0</v>
      </c>
      <c r="AA240" s="159">
        <v>0</v>
      </c>
      <c r="AB240" s="159">
        <v>100000000</v>
      </c>
      <c r="AC240" s="159">
        <v>0</v>
      </c>
      <c r="AD240" s="159">
        <v>0</v>
      </c>
      <c r="AE240" s="159">
        <v>0</v>
      </c>
      <c r="AF240" s="159">
        <v>0</v>
      </c>
      <c r="AG240" s="159">
        <v>100000000</v>
      </c>
      <c r="AH240" s="159">
        <v>100000000</v>
      </c>
      <c r="AI240" s="159">
        <v>0</v>
      </c>
      <c r="AJ240" s="159">
        <v>0</v>
      </c>
      <c r="AK240" s="159">
        <v>0</v>
      </c>
      <c r="AL240" s="159">
        <v>0</v>
      </c>
      <c r="AM240" s="159">
        <v>0</v>
      </c>
      <c r="AN240" s="159">
        <v>0</v>
      </c>
      <c r="AO240" s="159">
        <v>0</v>
      </c>
      <c r="AP240" s="159">
        <v>0</v>
      </c>
      <c r="AQ240" s="159">
        <v>0</v>
      </c>
      <c r="AR240" s="159">
        <v>0</v>
      </c>
      <c r="AS240" s="159">
        <v>0</v>
      </c>
      <c r="AT240" s="159">
        <v>0</v>
      </c>
      <c r="AU240" s="159">
        <v>0</v>
      </c>
      <c r="AV240" s="159">
        <v>0</v>
      </c>
      <c r="AW240" s="159">
        <v>0</v>
      </c>
      <c r="AX240" s="159">
        <v>0</v>
      </c>
      <c r="AY240" s="159">
        <v>0</v>
      </c>
      <c r="AZ240" s="159">
        <v>0</v>
      </c>
      <c r="BA240" s="159">
        <v>0</v>
      </c>
      <c r="BB240" s="159">
        <v>104000000</v>
      </c>
      <c r="BC240" s="159">
        <v>0</v>
      </c>
      <c r="BD240" s="159">
        <v>0</v>
      </c>
      <c r="BE240" s="159">
        <v>104000000</v>
      </c>
      <c r="BF240" s="159">
        <v>0</v>
      </c>
      <c r="BG240" s="159">
        <v>0</v>
      </c>
      <c r="BH240" s="159">
        <v>0</v>
      </c>
      <c r="BI240" s="159">
        <v>0</v>
      </c>
      <c r="BJ240" s="159">
        <v>104000000</v>
      </c>
      <c r="BK240" s="159">
        <v>0</v>
      </c>
      <c r="BL240" s="159">
        <v>0</v>
      </c>
      <c r="BM240" s="159">
        <v>0</v>
      </c>
      <c r="BN240" s="159">
        <v>0</v>
      </c>
      <c r="BO240" s="159">
        <v>0</v>
      </c>
      <c r="BP240" s="159">
        <v>0</v>
      </c>
      <c r="BQ240" s="159">
        <v>0</v>
      </c>
      <c r="BR240" s="159">
        <v>0</v>
      </c>
      <c r="BS240" s="159">
        <v>0</v>
      </c>
      <c r="BT240" s="159">
        <v>0</v>
      </c>
      <c r="BU240" s="159">
        <v>0</v>
      </c>
      <c r="BV240" s="159">
        <v>0</v>
      </c>
      <c r="BW240" s="159">
        <v>0</v>
      </c>
      <c r="BX240" s="159">
        <v>0</v>
      </c>
      <c r="BY240" s="159">
        <v>0</v>
      </c>
      <c r="BZ240" s="159">
        <v>0</v>
      </c>
      <c r="CA240" s="159">
        <v>0</v>
      </c>
      <c r="CB240" s="159">
        <v>0</v>
      </c>
      <c r="CC240" s="159">
        <v>0</v>
      </c>
      <c r="CD240" s="159">
        <v>0</v>
      </c>
      <c r="CE240" s="159">
        <v>0</v>
      </c>
      <c r="CF240" s="159">
        <v>0</v>
      </c>
      <c r="CG240" s="159">
        <v>0</v>
      </c>
      <c r="CH240" s="159">
        <v>0</v>
      </c>
      <c r="CI240" s="159">
        <v>0</v>
      </c>
      <c r="CJ240" s="159">
        <v>0</v>
      </c>
      <c r="CK240" s="159">
        <v>0</v>
      </c>
      <c r="CL240" s="159">
        <v>0</v>
      </c>
      <c r="CM240" s="159">
        <v>104000000</v>
      </c>
      <c r="CN240" s="159">
        <v>0</v>
      </c>
      <c r="CO240" s="159">
        <v>0</v>
      </c>
      <c r="CP240" s="159">
        <v>0</v>
      </c>
      <c r="CQ240" s="159">
        <v>0</v>
      </c>
      <c r="CR240" s="159">
        <v>0</v>
      </c>
      <c r="CS240" s="159">
        <v>0</v>
      </c>
      <c r="CT240" s="159">
        <v>0</v>
      </c>
      <c r="CU240" s="159">
        <v>0</v>
      </c>
      <c r="CV240" s="159">
        <v>0</v>
      </c>
      <c r="CW240" s="159">
        <v>0</v>
      </c>
      <c r="CX240" s="159">
        <v>0</v>
      </c>
      <c r="CY240" s="159" t="s">
        <v>931</v>
      </c>
      <c r="CZ240" s="159">
        <v>0</v>
      </c>
      <c r="DA240" s="159">
        <v>0</v>
      </c>
      <c r="DB240" s="159">
        <v>0</v>
      </c>
      <c r="DC240" s="159">
        <v>0</v>
      </c>
      <c r="DD240" s="159">
        <v>0</v>
      </c>
      <c r="DE240" s="159">
        <v>0</v>
      </c>
      <c r="DF240" s="159">
        <v>0</v>
      </c>
      <c r="DG240" s="159">
        <v>108160000</v>
      </c>
      <c r="DH240" s="159">
        <v>0</v>
      </c>
      <c r="DI240" s="159">
        <v>0</v>
      </c>
      <c r="DJ240" s="159">
        <v>108160000</v>
      </c>
      <c r="DK240" s="159">
        <v>0</v>
      </c>
      <c r="DL240" s="159">
        <v>0</v>
      </c>
      <c r="DM240" s="159">
        <v>0</v>
      </c>
      <c r="DN240" s="159">
        <v>0</v>
      </c>
      <c r="DO240" s="159">
        <v>108160000</v>
      </c>
      <c r="DP240" s="159">
        <v>0</v>
      </c>
      <c r="DQ240" s="159">
        <v>0</v>
      </c>
      <c r="DR240" s="159">
        <v>0</v>
      </c>
      <c r="DS240" s="159">
        <v>0</v>
      </c>
      <c r="DT240" s="159">
        <v>0</v>
      </c>
      <c r="DU240" s="159">
        <v>0</v>
      </c>
      <c r="DV240" s="159">
        <v>0</v>
      </c>
      <c r="DW240" s="159">
        <v>0</v>
      </c>
      <c r="DX240" s="159">
        <v>0</v>
      </c>
      <c r="DY240" s="159">
        <v>0</v>
      </c>
      <c r="DZ240" s="159">
        <v>0</v>
      </c>
      <c r="EA240" s="159">
        <v>0</v>
      </c>
      <c r="EB240" s="159">
        <v>0</v>
      </c>
      <c r="EC240" s="159">
        <v>0</v>
      </c>
      <c r="ED240" s="159">
        <v>0</v>
      </c>
      <c r="EE240" s="159">
        <v>0</v>
      </c>
      <c r="EF240" s="159">
        <v>0</v>
      </c>
      <c r="EG240" s="159">
        <v>0</v>
      </c>
      <c r="EH240" s="159">
        <v>0</v>
      </c>
      <c r="EI240" s="159">
        <v>0</v>
      </c>
      <c r="EJ240" s="159">
        <v>0</v>
      </c>
      <c r="EK240" s="159">
        <v>0</v>
      </c>
      <c r="EL240" s="159">
        <v>0</v>
      </c>
      <c r="EM240" s="159">
        <v>0</v>
      </c>
      <c r="EN240" s="159">
        <v>0</v>
      </c>
      <c r="EO240" s="159">
        <v>0</v>
      </c>
      <c r="EP240" s="159">
        <v>0</v>
      </c>
      <c r="EQ240" s="159">
        <v>0</v>
      </c>
      <c r="ER240" s="159">
        <v>108160000</v>
      </c>
      <c r="ES240" s="159">
        <v>0</v>
      </c>
      <c r="ET240" s="159">
        <v>0</v>
      </c>
      <c r="EU240" s="159">
        <v>0</v>
      </c>
      <c r="EV240" s="159">
        <v>0</v>
      </c>
      <c r="EW240" s="159">
        <v>0</v>
      </c>
      <c r="EX240" s="159">
        <v>0</v>
      </c>
      <c r="EY240" s="159">
        <v>0</v>
      </c>
      <c r="EZ240" s="159">
        <v>0</v>
      </c>
      <c r="FA240" s="159">
        <v>0</v>
      </c>
      <c r="FB240" s="159">
        <v>0</v>
      </c>
      <c r="FC240" s="159">
        <v>0</v>
      </c>
      <c r="FD240" s="159">
        <v>0</v>
      </c>
      <c r="FE240" s="159">
        <v>0</v>
      </c>
      <c r="FF240" s="159">
        <v>0</v>
      </c>
      <c r="FG240" s="159">
        <v>0</v>
      </c>
      <c r="FH240" s="159">
        <v>0</v>
      </c>
      <c r="FI240" s="159">
        <v>0</v>
      </c>
      <c r="FJ240" s="159">
        <v>0</v>
      </c>
      <c r="FK240" s="159">
        <v>0</v>
      </c>
      <c r="FL240" s="159">
        <v>0</v>
      </c>
      <c r="FM240" s="159">
        <v>0</v>
      </c>
      <c r="FN240" s="159">
        <v>0</v>
      </c>
      <c r="FO240" s="159">
        <v>0</v>
      </c>
      <c r="FP240" s="159">
        <v>0</v>
      </c>
      <c r="FQ240" s="159">
        <v>0</v>
      </c>
      <c r="FR240" s="159">
        <v>0</v>
      </c>
      <c r="FS240" s="159">
        <v>0</v>
      </c>
      <c r="FT240" s="159">
        <v>0</v>
      </c>
      <c r="FU240" s="159">
        <v>0</v>
      </c>
      <c r="FV240" s="159">
        <v>0</v>
      </c>
      <c r="FW240" s="159">
        <v>0</v>
      </c>
      <c r="FX240" s="159">
        <v>0</v>
      </c>
      <c r="FY240" s="159">
        <v>0</v>
      </c>
      <c r="FZ240" s="159">
        <v>112486400</v>
      </c>
      <c r="GA240" s="159">
        <v>0</v>
      </c>
      <c r="GB240" s="159">
        <v>0</v>
      </c>
      <c r="GC240" s="159">
        <v>112486400</v>
      </c>
      <c r="GD240" s="159">
        <v>0</v>
      </c>
      <c r="GE240" s="159">
        <v>0</v>
      </c>
      <c r="GF240" s="159">
        <v>0</v>
      </c>
      <c r="GG240" s="159">
        <v>0</v>
      </c>
      <c r="GH240" s="159">
        <v>112486400</v>
      </c>
      <c r="GI240" s="159">
        <v>0</v>
      </c>
      <c r="GJ240" s="159">
        <v>0</v>
      </c>
      <c r="GK240" s="159">
        <v>0</v>
      </c>
      <c r="GL240" s="159">
        <v>0</v>
      </c>
      <c r="GM240" s="159">
        <v>0</v>
      </c>
      <c r="GN240" s="159">
        <v>0</v>
      </c>
      <c r="GO240" s="159">
        <v>0</v>
      </c>
      <c r="GP240" s="159">
        <v>0</v>
      </c>
      <c r="GQ240" s="159">
        <v>0</v>
      </c>
      <c r="GR240" s="159">
        <v>0</v>
      </c>
      <c r="GS240" s="159">
        <v>0</v>
      </c>
      <c r="GT240" s="159">
        <v>0</v>
      </c>
      <c r="GU240" s="159">
        <v>0</v>
      </c>
      <c r="GV240" s="159">
        <v>0</v>
      </c>
      <c r="GW240" s="159">
        <v>112486400</v>
      </c>
      <c r="GX240" s="160">
        <v>424646400</v>
      </c>
    </row>
    <row r="241" spans="1:206" ht="28.8">
      <c r="A241" s="156">
        <v>459901600</v>
      </c>
      <c r="B241" s="156" t="s">
        <v>17</v>
      </c>
      <c r="C241" s="157">
        <v>232</v>
      </c>
      <c r="D241" s="158" t="str">
        <f>_xlfn.XLOOKUP(C241,'[1]Estrategico f'!B:B,'[1]Estrategico f'!U:U,"",0)</f>
        <v>Sedes mantenidas (itboy)</v>
      </c>
      <c r="E241" s="158" t="str">
        <f>_xlfn.XLOOKUP(C241,'[1]Estrategico f'!B:B,'[1]Estrategico f'!V:V,"",0)</f>
        <v>Hacer mantenimiento y adecuaciones a las sedes para mejorar el servicio</v>
      </c>
      <c r="F241" s="159">
        <v>0</v>
      </c>
      <c r="G241" s="159">
        <v>0</v>
      </c>
      <c r="H241" s="159">
        <v>0</v>
      </c>
      <c r="I241" s="159">
        <v>0</v>
      </c>
      <c r="J241" s="159">
        <v>0</v>
      </c>
      <c r="K241" s="159">
        <v>22000000</v>
      </c>
      <c r="L241" s="159">
        <v>0</v>
      </c>
      <c r="M241" s="159">
        <v>0</v>
      </c>
      <c r="N241" s="159">
        <v>22000000</v>
      </c>
      <c r="O241" s="159">
        <v>0</v>
      </c>
      <c r="P241" s="159">
        <v>0</v>
      </c>
      <c r="Q241" s="159">
        <v>0</v>
      </c>
      <c r="R241" s="159">
        <v>0</v>
      </c>
      <c r="S241" s="159">
        <v>22000000</v>
      </c>
      <c r="T241" s="159">
        <v>0</v>
      </c>
      <c r="U241" s="159">
        <v>0</v>
      </c>
      <c r="V241" s="159">
        <v>0</v>
      </c>
      <c r="W241" s="159">
        <v>0</v>
      </c>
      <c r="X241" s="159">
        <v>0</v>
      </c>
      <c r="Y241" s="159">
        <v>0</v>
      </c>
      <c r="Z241" s="159">
        <v>0</v>
      </c>
      <c r="AA241" s="159">
        <v>0</v>
      </c>
      <c r="AB241" s="159">
        <v>0</v>
      </c>
      <c r="AC241" s="159">
        <v>0</v>
      </c>
      <c r="AD241" s="159">
        <v>0</v>
      </c>
      <c r="AE241" s="159">
        <v>0</v>
      </c>
      <c r="AF241" s="159">
        <v>0</v>
      </c>
      <c r="AG241" s="159">
        <v>0</v>
      </c>
      <c r="AH241" s="159">
        <v>22000000</v>
      </c>
      <c r="AI241" s="159">
        <v>0</v>
      </c>
      <c r="AJ241" s="159">
        <v>0</v>
      </c>
      <c r="AK241" s="159">
        <v>0</v>
      </c>
      <c r="AL241" s="159">
        <v>0</v>
      </c>
      <c r="AM241" s="159">
        <v>0</v>
      </c>
      <c r="AN241" s="159">
        <v>0</v>
      </c>
      <c r="AO241" s="159">
        <v>0</v>
      </c>
      <c r="AP241" s="159">
        <v>0</v>
      </c>
      <c r="AQ241" s="159">
        <v>0</v>
      </c>
      <c r="AR241" s="159">
        <v>0</v>
      </c>
      <c r="AS241" s="159">
        <v>0</v>
      </c>
      <c r="AT241" s="159">
        <v>0</v>
      </c>
      <c r="AU241" s="159">
        <v>0</v>
      </c>
      <c r="AV241" s="159">
        <v>0</v>
      </c>
      <c r="AW241" s="159">
        <v>0</v>
      </c>
      <c r="AX241" s="159">
        <v>0</v>
      </c>
      <c r="AY241" s="159">
        <v>0</v>
      </c>
      <c r="AZ241" s="159">
        <v>0</v>
      </c>
      <c r="BA241" s="159">
        <v>0</v>
      </c>
      <c r="BB241" s="159">
        <v>0</v>
      </c>
      <c r="BC241" s="159">
        <v>0</v>
      </c>
      <c r="BD241" s="159">
        <v>0</v>
      </c>
      <c r="BE241" s="159">
        <v>0</v>
      </c>
      <c r="BF241" s="159">
        <v>0</v>
      </c>
      <c r="BG241" s="159">
        <v>0</v>
      </c>
      <c r="BH241" s="159">
        <v>0</v>
      </c>
      <c r="BI241" s="159">
        <v>0</v>
      </c>
      <c r="BJ241" s="159">
        <v>0</v>
      </c>
      <c r="BK241" s="159">
        <v>0</v>
      </c>
      <c r="BL241" s="159">
        <v>0</v>
      </c>
      <c r="BM241" s="159">
        <v>0</v>
      </c>
      <c r="BN241" s="159">
        <v>0</v>
      </c>
      <c r="BO241" s="159">
        <v>0</v>
      </c>
      <c r="BP241" s="159">
        <v>22880000</v>
      </c>
      <c r="BQ241" s="159">
        <v>0</v>
      </c>
      <c r="BR241" s="159">
        <v>0</v>
      </c>
      <c r="BS241" s="159">
        <v>22880000</v>
      </c>
      <c r="BT241" s="159">
        <v>0</v>
      </c>
      <c r="BU241" s="159">
        <v>0</v>
      </c>
      <c r="BV241" s="159">
        <v>0</v>
      </c>
      <c r="BW241" s="159">
        <v>0</v>
      </c>
      <c r="BX241" s="159">
        <v>22880000</v>
      </c>
      <c r="BY241" s="159">
        <v>0</v>
      </c>
      <c r="BZ241" s="159">
        <v>0</v>
      </c>
      <c r="CA241" s="159">
        <v>0</v>
      </c>
      <c r="CB241" s="159">
        <v>0</v>
      </c>
      <c r="CC241" s="159">
        <v>0</v>
      </c>
      <c r="CD241" s="159">
        <v>0</v>
      </c>
      <c r="CE241" s="159">
        <v>0</v>
      </c>
      <c r="CF241" s="159">
        <v>0</v>
      </c>
      <c r="CG241" s="159">
        <v>0</v>
      </c>
      <c r="CH241" s="159">
        <v>0</v>
      </c>
      <c r="CI241" s="159">
        <v>0</v>
      </c>
      <c r="CJ241" s="159">
        <v>0</v>
      </c>
      <c r="CK241" s="159">
        <v>0</v>
      </c>
      <c r="CL241" s="159">
        <v>0</v>
      </c>
      <c r="CM241" s="159">
        <v>22880000</v>
      </c>
      <c r="CN241" s="159">
        <v>0</v>
      </c>
      <c r="CO241" s="159">
        <v>0</v>
      </c>
      <c r="CP241" s="159">
        <v>0</v>
      </c>
      <c r="CQ241" s="159">
        <v>0</v>
      </c>
      <c r="CR241" s="159">
        <v>0</v>
      </c>
      <c r="CS241" s="159">
        <v>0</v>
      </c>
      <c r="CT241" s="159">
        <v>0</v>
      </c>
      <c r="CU241" s="159">
        <v>0</v>
      </c>
      <c r="CV241" s="159">
        <v>0</v>
      </c>
      <c r="CW241" s="159">
        <v>0</v>
      </c>
      <c r="CX241" s="159">
        <v>0</v>
      </c>
      <c r="CY241" s="159" t="s">
        <v>931</v>
      </c>
      <c r="CZ241" s="159">
        <v>0</v>
      </c>
      <c r="DA241" s="159">
        <v>0</v>
      </c>
      <c r="DB241" s="159">
        <v>0</v>
      </c>
      <c r="DC241" s="159">
        <v>0</v>
      </c>
      <c r="DD241" s="159">
        <v>0</v>
      </c>
      <c r="DE241" s="159">
        <v>0</v>
      </c>
      <c r="DF241" s="159">
        <v>0</v>
      </c>
      <c r="DG241" s="159">
        <v>0</v>
      </c>
      <c r="DH241" s="159">
        <v>0</v>
      </c>
      <c r="DI241" s="159">
        <v>0</v>
      </c>
      <c r="DJ241" s="159">
        <v>0</v>
      </c>
      <c r="DK241" s="159">
        <v>0</v>
      </c>
      <c r="DL241" s="159">
        <v>0</v>
      </c>
      <c r="DM241" s="159">
        <v>0</v>
      </c>
      <c r="DN241" s="159">
        <v>0</v>
      </c>
      <c r="DO241" s="159">
        <v>0</v>
      </c>
      <c r="DP241" s="159">
        <v>0</v>
      </c>
      <c r="DQ241" s="159">
        <v>0</v>
      </c>
      <c r="DR241" s="159">
        <v>0</v>
      </c>
      <c r="DS241" s="159">
        <v>0</v>
      </c>
      <c r="DT241" s="159">
        <v>0</v>
      </c>
      <c r="DU241" s="159">
        <v>23795200</v>
      </c>
      <c r="DV241" s="159">
        <v>0</v>
      </c>
      <c r="DW241" s="159">
        <v>0</v>
      </c>
      <c r="DX241" s="159">
        <v>23795200</v>
      </c>
      <c r="DY241" s="159">
        <v>0</v>
      </c>
      <c r="DZ241" s="159">
        <v>0</v>
      </c>
      <c r="EA241" s="159">
        <v>0</v>
      </c>
      <c r="EB241" s="159">
        <v>0</v>
      </c>
      <c r="EC241" s="159">
        <v>23795200</v>
      </c>
      <c r="ED241" s="159">
        <v>0</v>
      </c>
      <c r="EE241" s="159">
        <v>0</v>
      </c>
      <c r="EF241" s="159">
        <v>0</v>
      </c>
      <c r="EG241" s="159">
        <v>0</v>
      </c>
      <c r="EH241" s="159">
        <v>0</v>
      </c>
      <c r="EI241" s="159">
        <v>0</v>
      </c>
      <c r="EJ241" s="159">
        <v>0</v>
      </c>
      <c r="EK241" s="159">
        <v>0</v>
      </c>
      <c r="EL241" s="159">
        <v>0</v>
      </c>
      <c r="EM241" s="159">
        <v>0</v>
      </c>
      <c r="EN241" s="159">
        <v>0</v>
      </c>
      <c r="EO241" s="159">
        <v>0</v>
      </c>
      <c r="EP241" s="159">
        <v>0</v>
      </c>
      <c r="EQ241" s="159">
        <v>0</v>
      </c>
      <c r="ER241" s="159">
        <v>23795200</v>
      </c>
      <c r="ES241" s="159">
        <v>0</v>
      </c>
      <c r="ET241" s="159">
        <v>0</v>
      </c>
      <c r="EU241" s="159">
        <v>0</v>
      </c>
      <c r="EV241" s="159">
        <v>0</v>
      </c>
      <c r="EW241" s="159">
        <v>0</v>
      </c>
      <c r="EX241" s="159">
        <v>0</v>
      </c>
      <c r="EY241" s="159">
        <v>0</v>
      </c>
      <c r="EZ241" s="159">
        <v>0</v>
      </c>
      <c r="FA241" s="159">
        <v>0</v>
      </c>
      <c r="FB241" s="159">
        <v>0</v>
      </c>
      <c r="FC241" s="159">
        <v>0</v>
      </c>
      <c r="FD241" s="159">
        <v>0</v>
      </c>
      <c r="FE241" s="159">
        <v>0</v>
      </c>
      <c r="FF241" s="159">
        <v>0</v>
      </c>
      <c r="FG241" s="159">
        <v>0</v>
      </c>
      <c r="FH241" s="159">
        <v>0</v>
      </c>
      <c r="FI241" s="159">
        <v>0</v>
      </c>
      <c r="FJ241" s="159">
        <v>0</v>
      </c>
      <c r="FK241" s="159">
        <v>0</v>
      </c>
      <c r="FL241" s="159">
        <v>0</v>
      </c>
      <c r="FM241" s="159">
        <v>0</v>
      </c>
      <c r="FN241" s="159">
        <v>0</v>
      </c>
      <c r="FO241" s="159">
        <v>0</v>
      </c>
      <c r="FP241" s="159">
        <v>0</v>
      </c>
      <c r="FQ241" s="159">
        <v>0</v>
      </c>
      <c r="FR241" s="159">
        <v>0</v>
      </c>
      <c r="FS241" s="159">
        <v>0</v>
      </c>
      <c r="FT241" s="159">
        <v>0</v>
      </c>
      <c r="FU241" s="159">
        <v>0</v>
      </c>
      <c r="FV241" s="159">
        <v>0</v>
      </c>
      <c r="FW241" s="159">
        <v>0</v>
      </c>
      <c r="FX241" s="159">
        <v>0</v>
      </c>
      <c r="FY241" s="159">
        <v>0</v>
      </c>
      <c r="FZ241" s="159">
        <v>0</v>
      </c>
      <c r="GA241" s="159">
        <v>0</v>
      </c>
      <c r="GB241" s="159">
        <v>0</v>
      </c>
      <c r="GC241" s="159">
        <v>0</v>
      </c>
      <c r="GD241" s="159">
        <v>0</v>
      </c>
      <c r="GE241" s="159">
        <v>0</v>
      </c>
      <c r="GF241" s="159">
        <v>0</v>
      </c>
      <c r="GG241" s="159">
        <v>0</v>
      </c>
      <c r="GH241" s="159">
        <v>0</v>
      </c>
      <c r="GI241" s="159">
        <v>0</v>
      </c>
      <c r="GJ241" s="159">
        <v>0</v>
      </c>
      <c r="GK241" s="159">
        <v>0</v>
      </c>
      <c r="GL241" s="159">
        <v>0</v>
      </c>
      <c r="GM241" s="159">
        <v>0</v>
      </c>
      <c r="GN241" s="159">
        <v>24747008</v>
      </c>
      <c r="GO241" s="159">
        <v>0</v>
      </c>
      <c r="GP241" s="159">
        <v>0</v>
      </c>
      <c r="GQ241" s="159">
        <v>24747008</v>
      </c>
      <c r="GR241" s="159">
        <v>0</v>
      </c>
      <c r="GS241" s="159">
        <v>0</v>
      </c>
      <c r="GT241" s="159">
        <v>0</v>
      </c>
      <c r="GU241" s="159">
        <v>0</v>
      </c>
      <c r="GV241" s="159">
        <v>24747008</v>
      </c>
      <c r="GW241" s="159">
        <v>24747008</v>
      </c>
      <c r="GX241" s="160">
        <v>93422208</v>
      </c>
    </row>
    <row r="242" spans="1:206" ht="28.8">
      <c r="A242" s="156">
        <v>459903400</v>
      </c>
      <c r="B242" s="156" t="s">
        <v>17</v>
      </c>
      <c r="C242" s="157">
        <v>233</v>
      </c>
      <c r="D242" s="158" t="str">
        <f>_xlfn.XLOOKUP(C242,'[1]Estrategico f'!B:B,'[1]Estrategico f'!U:U,"",0)</f>
        <v>Sedes dotadas</v>
      </c>
      <c r="E242" s="158" t="str">
        <f>_xlfn.XLOOKUP(C242,'[1]Estrategico f'!B:B,'[1]Estrategico f'!V:V,"",0)</f>
        <v>Con recursos físicos, humanos y tecnológicos para mejorar su funcionamiento</v>
      </c>
      <c r="F242" s="159">
        <v>0</v>
      </c>
      <c r="G242" s="159">
        <v>0</v>
      </c>
      <c r="H242" s="159">
        <v>0</v>
      </c>
      <c r="I242" s="159">
        <v>0</v>
      </c>
      <c r="J242" s="159">
        <v>0</v>
      </c>
      <c r="K242" s="159">
        <v>300508525.315</v>
      </c>
      <c r="L242" s="159">
        <v>0</v>
      </c>
      <c r="M242" s="159">
        <v>0</v>
      </c>
      <c r="N242" s="159">
        <v>300508525.315</v>
      </c>
      <c r="O242" s="159">
        <v>0</v>
      </c>
      <c r="P242" s="159">
        <v>0</v>
      </c>
      <c r="Q242" s="159">
        <v>0</v>
      </c>
      <c r="R242" s="159">
        <v>0</v>
      </c>
      <c r="S242" s="159">
        <v>300508525.315</v>
      </c>
      <c r="T242" s="159">
        <v>0</v>
      </c>
      <c r="U242" s="159">
        <v>0</v>
      </c>
      <c r="V242" s="159">
        <v>0</v>
      </c>
      <c r="W242" s="159">
        <v>0</v>
      </c>
      <c r="X242" s="159">
        <v>0</v>
      </c>
      <c r="Y242" s="159">
        <v>300508525.315</v>
      </c>
      <c r="Z242" s="159">
        <v>0</v>
      </c>
      <c r="AA242" s="159">
        <v>0</v>
      </c>
      <c r="AB242" s="159">
        <v>300508525.315</v>
      </c>
      <c r="AC242" s="159">
        <v>0</v>
      </c>
      <c r="AD242" s="159">
        <v>0</v>
      </c>
      <c r="AE242" s="159">
        <v>0</v>
      </c>
      <c r="AF242" s="159">
        <v>0</v>
      </c>
      <c r="AG242" s="159">
        <v>300508525.315</v>
      </c>
      <c r="AH242" s="159">
        <v>601017050.63</v>
      </c>
      <c r="AI242" s="159">
        <v>0</v>
      </c>
      <c r="AJ242" s="159">
        <v>0</v>
      </c>
      <c r="AK242" s="159">
        <v>0</v>
      </c>
      <c r="AL242" s="159">
        <v>0</v>
      </c>
      <c r="AM242" s="159">
        <v>0</v>
      </c>
      <c r="AN242" s="159">
        <v>0</v>
      </c>
      <c r="AO242" s="159">
        <v>0</v>
      </c>
      <c r="AP242" s="159">
        <v>0</v>
      </c>
      <c r="AQ242" s="159">
        <v>0</v>
      </c>
      <c r="AR242" s="159">
        <v>0</v>
      </c>
      <c r="AS242" s="159">
        <v>0</v>
      </c>
      <c r="AT242" s="159">
        <v>0</v>
      </c>
      <c r="AU242" s="159">
        <v>0</v>
      </c>
      <c r="AV242" s="159">
        <v>0</v>
      </c>
      <c r="AW242" s="159">
        <v>0</v>
      </c>
      <c r="AX242" s="159">
        <v>0</v>
      </c>
      <c r="AY242" s="159">
        <v>0</v>
      </c>
      <c r="AZ242" s="159">
        <v>0</v>
      </c>
      <c r="BA242" s="159">
        <v>0</v>
      </c>
      <c r="BB242" s="159">
        <v>0</v>
      </c>
      <c r="BC242" s="159">
        <v>0</v>
      </c>
      <c r="BD242" s="159">
        <v>0</v>
      </c>
      <c r="BE242" s="159">
        <v>0</v>
      </c>
      <c r="BF242" s="159">
        <v>0</v>
      </c>
      <c r="BG242" s="159">
        <v>0</v>
      </c>
      <c r="BH242" s="159">
        <v>0</v>
      </c>
      <c r="BI242" s="159">
        <v>0</v>
      </c>
      <c r="BJ242" s="159">
        <v>0</v>
      </c>
      <c r="BK242" s="159">
        <v>0</v>
      </c>
      <c r="BL242" s="159">
        <v>0</v>
      </c>
      <c r="BM242" s="159">
        <v>0</v>
      </c>
      <c r="BN242" s="159">
        <v>0</v>
      </c>
      <c r="BO242" s="159">
        <v>0</v>
      </c>
      <c r="BP242" s="159">
        <v>0</v>
      </c>
      <c r="BQ242" s="159">
        <v>0</v>
      </c>
      <c r="BR242" s="159">
        <v>0</v>
      </c>
      <c r="BS242" s="159">
        <v>0</v>
      </c>
      <c r="BT242" s="159">
        <v>0</v>
      </c>
      <c r="BU242" s="159">
        <v>0</v>
      </c>
      <c r="BV242" s="159">
        <v>0</v>
      </c>
      <c r="BW242" s="159">
        <v>0</v>
      </c>
      <c r="BX242" s="159">
        <v>0</v>
      </c>
      <c r="BY242" s="159">
        <v>0</v>
      </c>
      <c r="BZ242" s="159">
        <v>0</v>
      </c>
      <c r="CA242" s="159">
        <v>0</v>
      </c>
      <c r="CB242" s="159">
        <v>0</v>
      </c>
      <c r="CC242" s="159">
        <v>0</v>
      </c>
      <c r="CD242" s="159">
        <v>72800000</v>
      </c>
      <c r="CE242" s="159">
        <v>0</v>
      </c>
      <c r="CF242" s="159">
        <v>0</v>
      </c>
      <c r="CG242" s="159">
        <v>72800000</v>
      </c>
      <c r="CH242" s="159">
        <v>0</v>
      </c>
      <c r="CI242" s="159">
        <v>0</v>
      </c>
      <c r="CJ242" s="159">
        <v>0</v>
      </c>
      <c r="CK242" s="159">
        <v>0</v>
      </c>
      <c r="CL242" s="159">
        <v>72800000</v>
      </c>
      <c r="CM242" s="159">
        <v>72800000</v>
      </c>
      <c r="CN242" s="159">
        <v>0</v>
      </c>
      <c r="CO242" s="159">
        <v>0</v>
      </c>
      <c r="CP242" s="159">
        <v>0</v>
      </c>
      <c r="CQ242" s="159">
        <v>0</v>
      </c>
      <c r="CR242" s="159">
        <v>0</v>
      </c>
      <c r="CS242" s="159">
        <v>0</v>
      </c>
      <c r="CT242" s="159">
        <v>0</v>
      </c>
      <c r="CU242" s="159">
        <v>0</v>
      </c>
      <c r="CV242" s="159">
        <v>0</v>
      </c>
      <c r="CW242" s="159">
        <v>0</v>
      </c>
      <c r="CX242" s="159">
        <v>0</v>
      </c>
      <c r="CY242" s="159" t="s">
        <v>931</v>
      </c>
      <c r="CZ242" s="159">
        <v>0</v>
      </c>
      <c r="DA242" s="159">
        <v>0</v>
      </c>
      <c r="DB242" s="159">
        <v>0</v>
      </c>
      <c r="DC242" s="159">
        <v>0</v>
      </c>
      <c r="DD242" s="159">
        <v>0</v>
      </c>
      <c r="DE242" s="159">
        <v>0</v>
      </c>
      <c r="DF242" s="159">
        <v>0</v>
      </c>
      <c r="DG242" s="159">
        <v>0</v>
      </c>
      <c r="DH242" s="159">
        <v>0</v>
      </c>
      <c r="DI242" s="159">
        <v>0</v>
      </c>
      <c r="DJ242" s="159">
        <v>0</v>
      </c>
      <c r="DK242" s="159">
        <v>0</v>
      </c>
      <c r="DL242" s="159">
        <v>0</v>
      </c>
      <c r="DM242" s="159">
        <v>0</v>
      </c>
      <c r="DN242" s="159">
        <v>0</v>
      </c>
      <c r="DO242" s="159">
        <v>0</v>
      </c>
      <c r="DP242" s="159">
        <v>0</v>
      </c>
      <c r="DQ242" s="159">
        <v>0</v>
      </c>
      <c r="DR242" s="159">
        <v>0</v>
      </c>
      <c r="DS242" s="159">
        <v>0</v>
      </c>
      <c r="DT242" s="159">
        <v>0</v>
      </c>
      <c r="DU242" s="159">
        <v>75712000</v>
      </c>
      <c r="DV242" s="159">
        <v>0</v>
      </c>
      <c r="DW242" s="159">
        <v>0</v>
      </c>
      <c r="DX242" s="159">
        <v>75712000</v>
      </c>
      <c r="DY242" s="159">
        <v>0</v>
      </c>
      <c r="DZ242" s="159">
        <v>0</v>
      </c>
      <c r="EA242" s="159">
        <v>0</v>
      </c>
      <c r="EB242" s="159">
        <v>0</v>
      </c>
      <c r="EC242" s="159">
        <v>75712000</v>
      </c>
      <c r="ED242" s="159">
        <v>0</v>
      </c>
      <c r="EE242" s="159">
        <v>0</v>
      </c>
      <c r="EF242" s="159">
        <v>0</v>
      </c>
      <c r="EG242" s="159">
        <v>0</v>
      </c>
      <c r="EH242" s="159">
        <v>0</v>
      </c>
      <c r="EI242" s="159">
        <v>0</v>
      </c>
      <c r="EJ242" s="159">
        <v>0</v>
      </c>
      <c r="EK242" s="159">
        <v>0</v>
      </c>
      <c r="EL242" s="159">
        <v>0</v>
      </c>
      <c r="EM242" s="159">
        <v>0</v>
      </c>
      <c r="EN242" s="159">
        <v>0</v>
      </c>
      <c r="EO242" s="159">
        <v>0</v>
      </c>
      <c r="EP242" s="159">
        <v>0</v>
      </c>
      <c r="EQ242" s="159">
        <v>0</v>
      </c>
      <c r="ER242" s="159">
        <v>75712000</v>
      </c>
      <c r="ES242" s="159">
        <v>0</v>
      </c>
      <c r="ET242" s="159">
        <v>0</v>
      </c>
      <c r="EU242" s="159">
        <v>0</v>
      </c>
      <c r="EV242" s="159">
        <v>0</v>
      </c>
      <c r="EW242" s="159">
        <v>0</v>
      </c>
      <c r="EX242" s="159">
        <v>0</v>
      </c>
      <c r="EY242" s="159">
        <v>0</v>
      </c>
      <c r="EZ242" s="159">
        <v>0</v>
      </c>
      <c r="FA242" s="159">
        <v>0</v>
      </c>
      <c r="FB242" s="159">
        <v>0</v>
      </c>
      <c r="FC242" s="159">
        <v>0</v>
      </c>
      <c r="FD242" s="159">
        <v>0</v>
      </c>
      <c r="FE242" s="159">
        <v>0</v>
      </c>
      <c r="FF242" s="159">
        <v>0</v>
      </c>
      <c r="FG242" s="159">
        <v>0</v>
      </c>
      <c r="FH242" s="159">
        <v>0</v>
      </c>
      <c r="FI242" s="159">
        <v>0</v>
      </c>
      <c r="FJ242" s="159">
        <v>0</v>
      </c>
      <c r="FK242" s="159">
        <v>0</v>
      </c>
      <c r="FL242" s="159">
        <v>0</v>
      </c>
      <c r="FM242" s="159">
        <v>0</v>
      </c>
      <c r="FN242" s="159">
        <v>0</v>
      </c>
      <c r="FO242" s="159">
        <v>0</v>
      </c>
      <c r="FP242" s="159">
        <v>0</v>
      </c>
      <c r="FQ242" s="159">
        <v>0</v>
      </c>
      <c r="FR242" s="159">
        <v>0</v>
      </c>
      <c r="FS242" s="159">
        <v>0</v>
      </c>
      <c r="FT242" s="159">
        <v>0</v>
      </c>
      <c r="FU242" s="159">
        <v>0</v>
      </c>
      <c r="FV242" s="159">
        <v>0</v>
      </c>
      <c r="FW242" s="159">
        <v>0</v>
      </c>
      <c r="FX242" s="159">
        <v>0</v>
      </c>
      <c r="FY242" s="159">
        <v>0</v>
      </c>
      <c r="FZ242" s="159">
        <v>78740480</v>
      </c>
      <c r="GA242" s="159">
        <v>0</v>
      </c>
      <c r="GB242" s="159">
        <v>0</v>
      </c>
      <c r="GC242" s="159">
        <v>78740480</v>
      </c>
      <c r="GD242" s="159">
        <v>0</v>
      </c>
      <c r="GE242" s="159">
        <v>0</v>
      </c>
      <c r="GF242" s="159">
        <v>0</v>
      </c>
      <c r="GG242" s="159">
        <v>0</v>
      </c>
      <c r="GH242" s="159">
        <v>78740480</v>
      </c>
      <c r="GI242" s="159">
        <v>0</v>
      </c>
      <c r="GJ242" s="159">
        <v>0</v>
      </c>
      <c r="GK242" s="159">
        <v>0</v>
      </c>
      <c r="GL242" s="159">
        <v>0</v>
      </c>
      <c r="GM242" s="159">
        <v>0</v>
      </c>
      <c r="GN242" s="159">
        <v>0</v>
      </c>
      <c r="GO242" s="159">
        <v>0</v>
      </c>
      <c r="GP242" s="159">
        <v>0</v>
      </c>
      <c r="GQ242" s="159">
        <v>0</v>
      </c>
      <c r="GR242" s="159">
        <v>0</v>
      </c>
      <c r="GS242" s="159">
        <v>0</v>
      </c>
      <c r="GT242" s="159">
        <v>0</v>
      </c>
      <c r="GU242" s="159">
        <v>0</v>
      </c>
      <c r="GV242" s="159">
        <v>0</v>
      </c>
      <c r="GW242" s="159">
        <v>78740480</v>
      </c>
      <c r="GX242" s="160">
        <v>828269530.63</v>
      </c>
    </row>
    <row r="243" spans="1:206" ht="28.8">
      <c r="A243" s="156">
        <v>240901008</v>
      </c>
      <c r="B243" s="156" t="s">
        <v>17</v>
      </c>
      <c r="C243" s="157">
        <v>234</v>
      </c>
      <c r="D243" s="158" t="str">
        <f>_xlfn.XLOOKUP(C243,'[1]Estrategico f'!B:B,'[1]Estrategico f'!U:U,"",0)</f>
        <v>Licencias de Tránsito</v>
      </c>
      <c r="E243" s="158" t="str">
        <f>_xlfn.XLOOKUP(C243,'[1]Estrategico f'!B:B,'[1]Estrategico f'!V:V,"",0)</f>
        <v>número total de permisos otorgados a conductores para circular legalmente en Colombia</v>
      </c>
      <c r="F243" s="159">
        <v>0</v>
      </c>
      <c r="G243" s="159">
        <v>0</v>
      </c>
      <c r="H243" s="159">
        <v>0</v>
      </c>
      <c r="I243" s="159">
        <v>0</v>
      </c>
      <c r="J243" s="159">
        <v>0</v>
      </c>
      <c r="K243" s="159">
        <v>136377935.715</v>
      </c>
      <c r="L243" s="159">
        <v>0</v>
      </c>
      <c r="M243" s="159">
        <v>0</v>
      </c>
      <c r="N243" s="159">
        <v>136377935.715</v>
      </c>
      <c r="O243" s="159">
        <v>0</v>
      </c>
      <c r="P243" s="159">
        <v>0</v>
      </c>
      <c r="Q243" s="159">
        <v>0</v>
      </c>
      <c r="R243" s="159">
        <v>0</v>
      </c>
      <c r="S243" s="159">
        <v>136377935.715</v>
      </c>
      <c r="T243" s="159">
        <v>0</v>
      </c>
      <c r="U243" s="159">
        <v>0</v>
      </c>
      <c r="V243" s="159">
        <v>0</v>
      </c>
      <c r="W243" s="159">
        <v>0</v>
      </c>
      <c r="X243" s="159">
        <v>0</v>
      </c>
      <c r="Y243" s="159">
        <v>45459311.905000001</v>
      </c>
      <c r="Z243" s="159">
        <v>0</v>
      </c>
      <c r="AA243" s="159">
        <v>0</v>
      </c>
      <c r="AB243" s="159">
        <v>45459311.905000001</v>
      </c>
      <c r="AC243" s="159">
        <v>0</v>
      </c>
      <c r="AD243" s="159">
        <v>0</v>
      </c>
      <c r="AE243" s="159">
        <v>0</v>
      </c>
      <c r="AF243" s="159">
        <v>0</v>
      </c>
      <c r="AG243" s="159">
        <v>45459311.905000001</v>
      </c>
      <c r="AH243" s="159">
        <v>181837247.62</v>
      </c>
      <c r="AI243" s="159">
        <v>0</v>
      </c>
      <c r="AJ243" s="159">
        <v>0</v>
      </c>
      <c r="AK243" s="159">
        <v>0</v>
      </c>
      <c r="AL243" s="159">
        <v>0</v>
      </c>
      <c r="AM243" s="159">
        <v>0</v>
      </c>
      <c r="AN243" s="159">
        <v>47277684.3825</v>
      </c>
      <c r="AO243" s="159">
        <v>0</v>
      </c>
      <c r="AP243" s="159">
        <v>0</v>
      </c>
      <c r="AQ243" s="159">
        <v>47277684.3825</v>
      </c>
      <c r="AR243" s="159">
        <v>0</v>
      </c>
      <c r="AS243" s="159">
        <v>0</v>
      </c>
      <c r="AT243" s="159">
        <v>0</v>
      </c>
      <c r="AU243" s="159">
        <v>0</v>
      </c>
      <c r="AV243" s="159">
        <v>47277684.3825</v>
      </c>
      <c r="AW243" s="159">
        <v>0</v>
      </c>
      <c r="AX243" s="159">
        <v>0</v>
      </c>
      <c r="AY243" s="159">
        <v>0</v>
      </c>
      <c r="AZ243" s="159">
        <v>0</v>
      </c>
      <c r="BA243" s="159">
        <v>0</v>
      </c>
      <c r="BB243" s="159">
        <v>47277684.3825</v>
      </c>
      <c r="BC243" s="159">
        <v>0</v>
      </c>
      <c r="BD243" s="159">
        <v>0</v>
      </c>
      <c r="BE243" s="159">
        <v>47277684.3825</v>
      </c>
      <c r="BF243" s="159">
        <v>0</v>
      </c>
      <c r="BG243" s="159">
        <v>0</v>
      </c>
      <c r="BH243" s="159">
        <v>0</v>
      </c>
      <c r="BI243" s="159">
        <v>0</v>
      </c>
      <c r="BJ243" s="159">
        <v>47277684.3825</v>
      </c>
      <c r="BK243" s="159">
        <v>0</v>
      </c>
      <c r="BL243" s="159">
        <v>0</v>
      </c>
      <c r="BM243" s="159">
        <v>0</v>
      </c>
      <c r="BN243" s="159">
        <v>0</v>
      </c>
      <c r="BO243" s="159">
        <v>0</v>
      </c>
      <c r="BP243" s="159">
        <v>47277684.3825</v>
      </c>
      <c r="BQ243" s="159">
        <v>0</v>
      </c>
      <c r="BR243" s="159">
        <v>0</v>
      </c>
      <c r="BS243" s="159">
        <v>47277684.3825</v>
      </c>
      <c r="BT243" s="159">
        <v>0</v>
      </c>
      <c r="BU243" s="159">
        <v>0</v>
      </c>
      <c r="BV243" s="159">
        <v>0</v>
      </c>
      <c r="BW243" s="159">
        <v>0</v>
      </c>
      <c r="BX243" s="159">
        <v>47277684.3825</v>
      </c>
      <c r="BY243" s="159">
        <v>0</v>
      </c>
      <c r="BZ243" s="159">
        <v>0</v>
      </c>
      <c r="CA243" s="159">
        <v>0</v>
      </c>
      <c r="CB243" s="159">
        <v>0</v>
      </c>
      <c r="CC243" s="159">
        <v>0</v>
      </c>
      <c r="CD243" s="159">
        <v>47277684.3825</v>
      </c>
      <c r="CE243" s="159">
        <v>0</v>
      </c>
      <c r="CF243" s="159">
        <v>0</v>
      </c>
      <c r="CG243" s="159">
        <v>47277684.3825</v>
      </c>
      <c r="CH243" s="159">
        <v>0</v>
      </c>
      <c r="CI243" s="159">
        <v>0</v>
      </c>
      <c r="CJ243" s="159">
        <v>0</v>
      </c>
      <c r="CK243" s="159">
        <v>0</v>
      </c>
      <c r="CL243" s="159">
        <v>47277684.3825</v>
      </c>
      <c r="CM243" s="159">
        <v>189110737.53</v>
      </c>
      <c r="CN243" s="159">
        <v>0</v>
      </c>
      <c r="CO243" s="159">
        <v>0</v>
      </c>
      <c r="CP243" s="159">
        <v>0</v>
      </c>
      <c r="CQ243" s="159">
        <v>0</v>
      </c>
      <c r="CR243" s="159">
        <v>0</v>
      </c>
      <c r="CS243" s="159">
        <v>49168791.7575</v>
      </c>
      <c r="CT243" s="159">
        <v>0</v>
      </c>
      <c r="CU243" s="159">
        <v>0</v>
      </c>
      <c r="CV243" s="159">
        <v>49168791.7575</v>
      </c>
      <c r="CW243" s="159">
        <v>0</v>
      </c>
      <c r="CX243" s="159">
        <v>0</v>
      </c>
      <c r="CY243" s="159" t="s">
        <v>931</v>
      </c>
      <c r="CZ243" s="159">
        <v>0</v>
      </c>
      <c r="DA243" s="159">
        <v>49168791.7575</v>
      </c>
      <c r="DB243" s="159">
        <v>0</v>
      </c>
      <c r="DC243" s="159">
        <v>0</v>
      </c>
      <c r="DD243" s="159">
        <v>0</v>
      </c>
      <c r="DE243" s="159">
        <v>0</v>
      </c>
      <c r="DF243" s="159">
        <v>0</v>
      </c>
      <c r="DG243" s="159">
        <v>49168791.7575</v>
      </c>
      <c r="DH243" s="159">
        <v>0</v>
      </c>
      <c r="DI243" s="159">
        <v>0</v>
      </c>
      <c r="DJ243" s="159">
        <v>49168791.7575</v>
      </c>
      <c r="DK243" s="159">
        <v>0</v>
      </c>
      <c r="DL243" s="159">
        <v>0</v>
      </c>
      <c r="DM243" s="159">
        <v>0</v>
      </c>
      <c r="DN243" s="159">
        <v>0</v>
      </c>
      <c r="DO243" s="159">
        <v>49168791.7575</v>
      </c>
      <c r="DP243" s="159">
        <v>0</v>
      </c>
      <c r="DQ243" s="159">
        <v>0</v>
      </c>
      <c r="DR243" s="159">
        <v>0</v>
      </c>
      <c r="DS243" s="159">
        <v>0</v>
      </c>
      <c r="DT243" s="159">
        <v>0</v>
      </c>
      <c r="DU243" s="159">
        <v>49168791.7575</v>
      </c>
      <c r="DV243" s="159">
        <v>0</v>
      </c>
      <c r="DW243" s="159">
        <v>0</v>
      </c>
      <c r="DX243" s="159">
        <v>49168791.7575</v>
      </c>
      <c r="DY243" s="159">
        <v>0</v>
      </c>
      <c r="DZ243" s="159">
        <v>0</v>
      </c>
      <c r="EA243" s="159">
        <v>0</v>
      </c>
      <c r="EB243" s="159">
        <v>0</v>
      </c>
      <c r="EC243" s="159">
        <v>49168791.7575</v>
      </c>
      <c r="ED243" s="159">
        <v>0</v>
      </c>
      <c r="EE243" s="159">
        <v>0</v>
      </c>
      <c r="EF243" s="159">
        <v>0</v>
      </c>
      <c r="EG243" s="159">
        <v>0</v>
      </c>
      <c r="EH243" s="159">
        <v>0</v>
      </c>
      <c r="EI243" s="159">
        <v>49168791.7575</v>
      </c>
      <c r="EJ243" s="159">
        <v>0</v>
      </c>
      <c r="EK243" s="159">
        <v>0</v>
      </c>
      <c r="EL243" s="159">
        <v>49168791.7575</v>
      </c>
      <c r="EM243" s="159">
        <v>0</v>
      </c>
      <c r="EN243" s="159">
        <v>0</v>
      </c>
      <c r="EO243" s="159">
        <v>0</v>
      </c>
      <c r="EP243" s="159">
        <v>0</v>
      </c>
      <c r="EQ243" s="159">
        <v>49168791.7575</v>
      </c>
      <c r="ER243" s="159">
        <v>196675167.03</v>
      </c>
      <c r="ES243" s="159">
        <v>0</v>
      </c>
      <c r="ET243" s="159">
        <v>0</v>
      </c>
      <c r="EU243" s="159">
        <v>0</v>
      </c>
      <c r="EV243" s="159">
        <v>0</v>
      </c>
      <c r="EW243" s="159">
        <v>0</v>
      </c>
      <c r="EX243" s="159">
        <v>51135543.427500002</v>
      </c>
      <c r="EY243" s="159">
        <v>0</v>
      </c>
      <c r="EZ243" s="159">
        <v>0</v>
      </c>
      <c r="FA243" s="159">
        <v>51135543.427500002</v>
      </c>
      <c r="FB243" s="159">
        <v>0</v>
      </c>
      <c r="FC243" s="159">
        <v>0</v>
      </c>
      <c r="FD243" s="159">
        <v>0</v>
      </c>
      <c r="FE243" s="159">
        <v>0</v>
      </c>
      <c r="FF243" s="159">
        <v>51135543.427500002</v>
      </c>
      <c r="FG243" s="159">
        <v>0</v>
      </c>
      <c r="FH243" s="159">
        <v>0</v>
      </c>
      <c r="FI243" s="159">
        <v>0</v>
      </c>
      <c r="FJ243" s="159">
        <v>0</v>
      </c>
      <c r="FK243" s="159">
        <v>0</v>
      </c>
      <c r="FL243" s="159">
        <v>51135543.427500002</v>
      </c>
      <c r="FM243" s="159">
        <v>0</v>
      </c>
      <c r="FN243" s="159">
        <v>0</v>
      </c>
      <c r="FO243" s="159">
        <v>51135543.427500002</v>
      </c>
      <c r="FP243" s="159">
        <v>0</v>
      </c>
      <c r="FQ243" s="159">
        <v>0</v>
      </c>
      <c r="FR243" s="159">
        <v>0</v>
      </c>
      <c r="FS243" s="159">
        <v>0</v>
      </c>
      <c r="FT243" s="159">
        <v>51135543.427500002</v>
      </c>
      <c r="FU243" s="159">
        <v>0</v>
      </c>
      <c r="FV243" s="159">
        <v>0</v>
      </c>
      <c r="FW243" s="159">
        <v>0</v>
      </c>
      <c r="FX243" s="159">
        <v>0</v>
      </c>
      <c r="FY243" s="159">
        <v>0</v>
      </c>
      <c r="FZ243" s="159">
        <v>51135543.427500002</v>
      </c>
      <c r="GA243" s="159">
        <v>0</v>
      </c>
      <c r="GB243" s="159">
        <v>0</v>
      </c>
      <c r="GC243" s="159">
        <v>51135543.427500002</v>
      </c>
      <c r="GD243" s="159">
        <v>0</v>
      </c>
      <c r="GE243" s="159">
        <v>0</v>
      </c>
      <c r="GF243" s="159">
        <v>0</v>
      </c>
      <c r="GG243" s="159">
        <v>0</v>
      </c>
      <c r="GH243" s="159">
        <v>51135543.427500002</v>
      </c>
      <c r="GI243" s="159">
        <v>0</v>
      </c>
      <c r="GJ243" s="159">
        <v>0</v>
      </c>
      <c r="GK243" s="159">
        <v>0</v>
      </c>
      <c r="GL243" s="159">
        <v>0</v>
      </c>
      <c r="GM243" s="159">
        <v>0</v>
      </c>
      <c r="GN243" s="159">
        <v>51135543.427500002</v>
      </c>
      <c r="GO243" s="159">
        <v>0</v>
      </c>
      <c r="GP243" s="159">
        <v>0</v>
      </c>
      <c r="GQ243" s="159">
        <v>51135543.427500002</v>
      </c>
      <c r="GR243" s="159">
        <v>0</v>
      </c>
      <c r="GS243" s="159">
        <v>0</v>
      </c>
      <c r="GT243" s="159">
        <v>0</v>
      </c>
      <c r="GU243" s="159">
        <v>0</v>
      </c>
      <c r="GV243" s="159">
        <v>51135543.427500002</v>
      </c>
      <c r="GW243" s="159">
        <v>204542173.71000001</v>
      </c>
      <c r="GX243" s="160">
        <v>772165325.88999999</v>
      </c>
    </row>
    <row r="244" spans="1:206" ht="43.2">
      <c r="A244" s="156">
        <v>240901005</v>
      </c>
      <c r="B244" s="156" t="s">
        <v>17</v>
      </c>
      <c r="C244" s="157">
        <v>235</v>
      </c>
      <c r="D244" s="158" t="str">
        <f>_xlfn.XLOOKUP(C244,'[1]Estrategico f'!B:B,'[1]Estrategico f'!U:U,"",0)</f>
        <v>Licencias de conducción expedidas (Este indicador mide únicamente las licencias expedidas sin contar las anuladas)</v>
      </c>
      <c r="E244" s="158" t="str">
        <f>_xlfn.XLOOKUP(C244,'[1]Estrategico f'!B:B,'[1]Estrategico f'!V:V,"",0)</f>
        <v>Número total de documentos legales emitidos que autorizan operar vehículos motorizados en Colombia.</v>
      </c>
      <c r="F244" s="159">
        <v>0</v>
      </c>
      <c r="G244" s="159">
        <v>0</v>
      </c>
      <c r="H244" s="159">
        <v>0</v>
      </c>
      <c r="I244" s="159">
        <v>0</v>
      </c>
      <c r="J244" s="159">
        <v>0</v>
      </c>
      <c r="K244" s="159">
        <v>136399752.69399777</v>
      </c>
      <c r="L244" s="159">
        <v>0</v>
      </c>
      <c r="M244" s="159">
        <v>0</v>
      </c>
      <c r="N244" s="159">
        <v>136399752.69399777</v>
      </c>
      <c r="O244" s="159">
        <v>0</v>
      </c>
      <c r="P244" s="159">
        <v>0</v>
      </c>
      <c r="Q244" s="159">
        <v>0</v>
      </c>
      <c r="R244" s="159">
        <v>0</v>
      </c>
      <c r="S244" s="159">
        <v>136399752.69399777</v>
      </c>
      <c r="T244" s="159">
        <v>0</v>
      </c>
      <c r="U244" s="159">
        <v>0</v>
      </c>
      <c r="V244" s="159">
        <v>0</v>
      </c>
      <c r="W244" s="159">
        <v>0</v>
      </c>
      <c r="X244" s="159">
        <v>0</v>
      </c>
      <c r="Y244" s="159">
        <v>45437494.926002242</v>
      </c>
      <c r="Z244" s="159">
        <v>0</v>
      </c>
      <c r="AA244" s="159">
        <v>0</v>
      </c>
      <c r="AB244" s="159">
        <v>45437494.926002242</v>
      </c>
      <c r="AC244" s="159">
        <v>0</v>
      </c>
      <c r="AD244" s="159">
        <v>0</v>
      </c>
      <c r="AE244" s="159">
        <v>0</v>
      </c>
      <c r="AF244" s="159">
        <v>0</v>
      </c>
      <c r="AG244" s="159">
        <v>45437494.926002242</v>
      </c>
      <c r="AH244" s="159">
        <v>181837247.62</v>
      </c>
      <c r="AI244" s="159">
        <v>0</v>
      </c>
      <c r="AJ244" s="159">
        <v>0</v>
      </c>
      <c r="AK244" s="159">
        <v>0</v>
      </c>
      <c r="AL244" s="159">
        <v>0</v>
      </c>
      <c r="AM244" s="159">
        <v>0</v>
      </c>
      <c r="AN244" s="159">
        <v>47254994.724341705</v>
      </c>
      <c r="AO244" s="159">
        <v>0</v>
      </c>
      <c r="AP244" s="159">
        <v>0</v>
      </c>
      <c r="AQ244" s="159">
        <v>47254994.724341705</v>
      </c>
      <c r="AR244" s="159">
        <v>0</v>
      </c>
      <c r="AS244" s="159">
        <v>0</v>
      </c>
      <c r="AT244" s="159">
        <v>0</v>
      </c>
      <c r="AU244" s="159">
        <v>0</v>
      </c>
      <c r="AV244" s="159">
        <v>47254994.724341705</v>
      </c>
      <c r="AW244" s="159">
        <v>0</v>
      </c>
      <c r="AX244" s="159">
        <v>0</v>
      </c>
      <c r="AY244" s="159">
        <v>0</v>
      </c>
      <c r="AZ244" s="159">
        <v>0</v>
      </c>
      <c r="BA244" s="159">
        <v>0</v>
      </c>
      <c r="BB244" s="159">
        <v>47254994.724341705</v>
      </c>
      <c r="BC244" s="159">
        <v>0</v>
      </c>
      <c r="BD244" s="159">
        <v>0</v>
      </c>
      <c r="BE244" s="159">
        <v>47254994.724341705</v>
      </c>
      <c r="BF244" s="159">
        <v>0</v>
      </c>
      <c r="BG244" s="159">
        <v>0</v>
      </c>
      <c r="BH244" s="159">
        <v>0</v>
      </c>
      <c r="BI244" s="159">
        <v>0</v>
      </c>
      <c r="BJ244" s="159">
        <v>47254994.724341705</v>
      </c>
      <c r="BK244" s="159">
        <v>0</v>
      </c>
      <c r="BL244" s="159">
        <v>0</v>
      </c>
      <c r="BM244" s="159">
        <v>0</v>
      </c>
      <c r="BN244" s="159">
        <v>0</v>
      </c>
      <c r="BO244" s="159">
        <v>0</v>
      </c>
      <c r="BP244" s="159">
        <v>47345753.356974892</v>
      </c>
      <c r="BQ244" s="159">
        <v>0</v>
      </c>
      <c r="BR244" s="159">
        <v>0</v>
      </c>
      <c r="BS244" s="159">
        <v>47345753.356974892</v>
      </c>
      <c r="BT244" s="159">
        <v>0</v>
      </c>
      <c r="BU244" s="159">
        <v>0</v>
      </c>
      <c r="BV244" s="159">
        <v>0</v>
      </c>
      <c r="BW244" s="159">
        <v>0</v>
      </c>
      <c r="BX244" s="159">
        <v>47345753.356974892</v>
      </c>
      <c r="BY244" s="159">
        <v>0</v>
      </c>
      <c r="BZ244" s="159">
        <v>0</v>
      </c>
      <c r="CA244" s="159">
        <v>0</v>
      </c>
      <c r="CB244" s="159">
        <v>0</v>
      </c>
      <c r="CC244" s="159">
        <v>0</v>
      </c>
      <c r="CD244" s="159">
        <v>47254994.724341705</v>
      </c>
      <c r="CE244" s="159">
        <v>0</v>
      </c>
      <c r="CF244" s="159">
        <v>0</v>
      </c>
      <c r="CG244" s="159">
        <v>47254994.724341705</v>
      </c>
      <c r="CH244" s="159">
        <v>0</v>
      </c>
      <c r="CI244" s="159">
        <v>0</v>
      </c>
      <c r="CJ244" s="159">
        <v>0</v>
      </c>
      <c r="CK244" s="159">
        <v>0</v>
      </c>
      <c r="CL244" s="159">
        <v>47254994.724341705</v>
      </c>
      <c r="CM244" s="159">
        <v>189110737.52999997</v>
      </c>
      <c r="CN244" s="159">
        <v>0</v>
      </c>
      <c r="CO244" s="159">
        <v>0</v>
      </c>
      <c r="CP244" s="159">
        <v>0</v>
      </c>
      <c r="CQ244" s="159">
        <v>0</v>
      </c>
      <c r="CR244" s="159">
        <v>0</v>
      </c>
      <c r="CS244" s="159">
        <v>49153057.7441376</v>
      </c>
      <c r="CT244" s="159">
        <v>0</v>
      </c>
      <c r="CU244" s="159">
        <v>0</v>
      </c>
      <c r="CV244" s="159">
        <v>49153057.7441376</v>
      </c>
      <c r="CW244" s="159">
        <v>0</v>
      </c>
      <c r="CX244" s="159">
        <v>0</v>
      </c>
      <c r="CY244" s="159" t="s">
        <v>931</v>
      </c>
      <c r="CZ244" s="159">
        <v>0</v>
      </c>
      <c r="DA244" s="159">
        <v>49153057.7441376</v>
      </c>
      <c r="DB244" s="159">
        <v>0</v>
      </c>
      <c r="DC244" s="159">
        <v>0</v>
      </c>
      <c r="DD244" s="159">
        <v>0</v>
      </c>
      <c r="DE244" s="159">
        <v>0</v>
      </c>
      <c r="DF244" s="159">
        <v>0</v>
      </c>
      <c r="DG244" s="159">
        <v>49215993.797587201</v>
      </c>
      <c r="DH244" s="159">
        <v>0</v>
      </c>
      <c r="DI244" s="159">
        <v>0</v>
      </c>
      <c r="DJ244" s="159">
        <v>49215993.797587201</v>
      </c>
      <c r="DK244" s="159">
        <v>0</v>
      </c>
      <c r="DL244" s="159">
        <v>0</v>
      </c>
      <c r="DM244" s="159">
        <v>0</v>
      </c>
      <c r="DN244" s="159">
        <v>0</v>
      </c>
      <c r="DO244" s="159">
        <v>49215993.797587201</v>
      </c>
      <c r="DP244" s="159">
        <v>0</v>
      </c>
      <c r="DQ244" s="159">
        <v>0</v>
      </c>
      <c r="DR244" s="159">
        <v>0</v>
      </c>
      <c r="DS244" s="159">
        <v>0</v>
      </c>
      <c r="DT244" s="159">
        <v>0</v>
      </c>
      <c r="DU244" s="159">
        <v>49153057.7441376</v>
      </c>
      <c r="DV244" s="159">
        <v>0</v>
      </c>
      <c r="DW244" s="159">
        <v>0</v>
      </c>
      <c r="DX244" s="159">
        <v>49153057.7441376</v>
      </c>
      <c r="DY244" s="159">
        <v>0</v>
      </c>
      <c r="DZ244" s="159">
        <v>0</v>
      </c>
      <c r="EA244" s="159">
        <v>0</v>
      </c>
      <c r="EB244" s="159">
        <v>0</v>
      </c>
      <c r="EC244" s="159">
        <v>49153057.7441376</v>
      </c>
      <c r="ED244" s="159">
        <v>0</v>
      </c>
      <c r="EE244" s="159">
        <v>0</v>
      </c>
      <c r="EF244" s="159">
        <v>0</v>
      </c>
      <c r="EG244" s="159">
        <v>0</v>
      </c>
      <c r="EH244" s="159">
        <v>0</v>
      </c>
      <c r="EI244" s="159">
        <v>49153057.7441376</v>
      </c>
      <c r="EJ244" s="159">
        <v>0</v>
      </c>
      <c r="EK244" s="159">
        <v>0</v>
      </c>
      <c r="EL244" s="159">
        <v>49153057.7441376</v>
      </c>
      <c r="EM244" s="159">
        <v>0</v>
      </c>
      <c r="EN244" s="159">
        <v>0</v>
      </c>
      <c r="EO244" s="159">
        <v>0</v>
      </c>
      <c r="EP244" s="159">
        <v>0</v>
      </c>
      <c r="EQ244" s="159">
        <v>49153057.7441376</v>
      </c>
      <c r="ER244" s="159">
        <v>196675167.02999997</v>
      </c>
      <c r="ES244" s="159">
        <v>0</v>
      </c>
      <c r="ET244" s="159">
        <v>0</v>
      </c>
      <c r="EU244" s="159">
        <v>0</v>
      </c>
      <c r="EV244" s="159">
        <v>0</v>
      </c>
      <c r="EW244" s="159">
        <v>0</v>
      </c>
      <c r="EX244" s="159">
        <v>51135543.427500002</v>
      </c>
      <c r="EY244" s="159">
        <v>0</v>
      </c>
      <c r="EZ244" s="159">
        <v>0</v>
      </c>
      <c r="FA244" s="159">
        <v>51135543.427500002</v>
      </c>
      <c r="FB244" s="159">
        <v>0</v>
      </c>
      <c r="FC244" s="159">
        <v>0</v>
      </c>
      <c r="FD244" s="159">
        <v>0</v>
      </c>
      <c r="FE244" s="159">
        <v>0</v>
      </c>
      <c r="FF244" s="159">
        <v>51135543.427500002</v>
      </c>
      <c r="FG244" s="159">
        <v>0</v>
      </c>
      <c r="FH244" s="159">
        <v>0</v>
      </c>
      <c r="FI244" s="159">
        <v>0</v>
      </c>
      <c r="FJ244" s="159">
        <v>0</v>
      </c>
      <c r="FK244" s="159">
        <v>0</v>
      </c>
      <c r="FL244" s="159">
        <v>51135543.427500002</v>
      </c>
      <c r="FM244" s="159">
        <v>0</v>
      </c>
      <c r="FN244" s="159">
        <v>0</v>
      </c>
      <c r="FO244" s="159">
        <v>51135543.427500002</v>
      </c>
      <c r="FP244" s="159">
        <v>0</v>
      </c>
      <c r="FQ244" s="159">
        <v>0</v>
      </c>
      <c r="FR244" s="159">
        <v>0</v>
      </c>
      <c r="FS244" s="159">
        <v>0</v>
      </c>
      <c r="FT244" s="159">
        <v>51135543.427500002</v>
      </c>
      <c r="FU244" s="159">
        <v>0</v>
      </c>
      <c r="FV244" s="159">
        <v>0</v>
      </c>
      <c r="FW244" s="159">
        <v>0</v>
      </c>
      <c r="FX244" s="159">
        <v>0</v>
      </c>
      <c r="FY244" s="159">
        <v>0</v>
      </c>
      <c r="FZ244" s="159">
        <v>51135543.427500002</v>
      </c>
      <c r="GA244" s="159">
        <v>0</v>
      </c>
      <c r="GB244" s="159">
        <v>0</v>
      </c>
      <c r="GC244" s="159">
        <v>51135543.427500002</v>
      </c>
      <c r="GD244" s="159">
        <v>0</v>
      </c>
      <c r="GE244" s="159">
        <v>0</v>
      </c>
      <c r="GF244" s="159">
        <v>0</v>
      </c>
      <c r="GG244" s="159">
        <v>0</v>
      </c>
      <c r="GH244" s="159">
        <v>51135543.427500002</v>
      </c>
      <c r="GI244" s="159">
        <v>0</v>
      </c>
      <c r="GJ244" s="159">
        <v>0</v>
      </c>
      <c r="GK244" s="159">
        <v>0</v>
      </c>
      <c r="GL244" s="159">
        <v>0</v>
      </c>
      <c r="GM244" s="159">
        <v>0</v>
      </c>
      <c r="GN244" s="159">
        <v>51135543.427500002</v>
      </c>
      <c r="GO244" s="159">
        <v>0</v>
      </c>
      <c r="GP244" s="159">
        <v>0</v>
      </c>
      <c r="GQ244" s="159">
        <v>51135543.427500002</v>
      </c>
      <c r="GR244" s="159">
        <v>0</v>
      </c>
      <c r="GS244" s="159">
        <v>0</v>
      </c>
      <c r="GT244" s="159">
        <v>0</v>
      </c>
      <c r="GU244" s="159">
        <v>0</v>
      </c>
      <c r="GV244" s="159">
        <v>51135543.427500002</v>
      </c>
      <c r="GW244" s="159">
        <v>204542173.71000001</v>
      </c>
      <c r="GX244" s="160">
        <v>772165325.88999999</v>
      </c>
    </row>
    <row r="245" spans="1:206" ht="43.2">
      <c r="A245" s="156">
        <v>240901006</v>
      </c>
      <c r="B245" s="156" t="s">
        <v>17</v>
      </c>
      <c r="C245" s="157">
        <v>236</v>
      </c>
      <c r="D245" s="158" t="str">
        <f>_xlfn.XLOOKUP(C245,'[1]Estrategico f'!B:B,'[1]Estrategico f'!U:U,"",0)</f>
        <v>Registro de vehículos realizado (este indicador incluye la totalidad de automotores públicos y privados, y motocicletas)</v>
      </c>
      <c r="E245" s="158" t="str">
        <f>_xlfn.XLOOKUP(C245,'[1]Estrategico f'!B:B,'[1]Estrategico f'!V:V,"",0)</f>
        <v>Registro automóviles, públicos, privados, motocicletas, que han sido formalmente inscritos en la entidad.</v>
      </c>
      <c r="F245" s="159">
        <v>0</v>
      </c>
      <c r="G245" s="159">
        <v>0</v>
      </c>
      <c r="H245" s="159">
        <v>0</v>
      </c>
      <c r="I245" s="159">
        <v>0</v>
      </c>
      <c r="J245" s="159">
        <v>0</v>
      </c>
      <c r="K245" s="159">
        <v>116877036.94082823</v>
      </c>
      <c r="L245" s="159">
        <v>0</v>
      </c>
      <c r="M245" s="159">
        <v>0</v>
      </c>
      <c r="N245" s="159">
        <v>116877036.94082823</v>
      </c>
      <c r="O245" s="159">
        <v>0</v>
      </c>
      <c r="P245" s="159">
        <v>0</v>
      </c>
      <c r="Q245" s="159">
        <v>0</v>
      </c>
      <c r="R245" s="159">
        <v>0</v>
      </c>
      <c r="S245" s="159">
        <v>116877036.94082823</v>
      </c>
      <c r="T245" s="159">
        <v>0</v>
      </c>
      <c r="U245" s="159">
        <v>0</v>
      </c>
      <c r="V245" s="159">
        <v>0</v>
      </c>
      <c r="W245" s="159">
        <v>0</v>
      </c>
      <c r="X245" s="159">
        <v>0</v>
      </c>
      <c r="Y245" s="159">
        <v>38983461.019171774</v>
      </c>
      <c r="Z245" s="159">
        <v>0</v>
      </c>
      <c r="AA245" s="159">
        <v>0</v>
      </c>
      <c r="AB245" s="159">
        <v>38983461.019171774</v>
      </c>
      <c r="AC245" s="159">
        <v>0</v>
      </c>
      <c r="AD245" s="159">
        <v>0</v>
      </c>
      <c r="AE245" s="159">
        <v>0</v>
      </c>
      <c r="AF245" s="159">
        <v>0</v>
      </c>
      <c r="AG245" s="159">
        <v>38983461.019171774</v>
      </c>
      <c r="AH245" s="159">
        <v>155860497.96000001</v>
      </c>
      <c r="AI245" s="159">
        <v>0</v>
      </c>
      <c r="AJ245" s="159">
        <v>0</v>
      </c>
      <c r="AK245" s="159">
        <v>0</v>
      </c>
      <c r="AL245" s="159">
        <v>0</v>
      </c>
      <c r="AM245" s="159">
        <v>0</v>
      </c>
      <c r="AN245" s="159">
        <v>40504659.479661174</v>
      </c>
      <c r="AO245" s="159">
        <v>0</v>
      </c>
      <c r="AP245" s="159">
        <v>0</v>
      </c>
      <c r="AQ245" s="159">
        <v>40504659.479661174</v>
      </c>
      <c r="AR245" s="159">
        <v>0</v>
      </c>
      <c r="AS245" s="159">
        <v>0</v>
      </c>
      <c r="AT245" s="159">
        <v>0</v>
      </c>
      <c r="AU245" s="159">
        <v>0</v>
      </c>
      <c r="AV245" s="159">
        <v>40504659.479661174</v>
      </c>
      <c r="AW245" s="159">
        <v>0</v>
      </c>
      <c r="AX245" s="159">
        <v>0</v>
      </c>
      <c r="AY245" s="159">
        <v>0</v>
      </c>
      <c r="AZ245" s="159">
        <v>0</v>
      </c>
      <c r="BA245" s="159">
        <v>0</v>
      </c>
      <c r="BB245" s="159">
        <v>40504659.479661174</v>
      </c>
      <c r="BC245" s="159">
        <v>0</v>
      </c>
      <c r="BD245" s="159">
        <v>0</v>
      </c>
      <c r="BE245" s="159">
        <v>40504659.479661174</v>
      </c>
      <c r="BF245" s="159">
        <v>0</v>
      </c>
      <c r="BG245" s="159">
        <v>0</v>
      </c>
      <c r="BH245" s="159">
        <v>0</v>
      </c>
      <c r="BI245" s="159">
        <v>0</v>
      </c>
      <c r="BJ245" s="159">
        <v>40504659.479661174</v>
      </c>
      <c r="BK245" s="159">
        <v>0</v>
      </c>
      <c r="BL245" s="159">
        <v>0</v>
      </c>
      <c r="BM245" s="159">
        <v>0</v>
      </c>
      <c r="BN245" s="159">
        <v>0</v>
      </c>
      <c r="BO245" s="159">
        <v>0</v>
      </c>
      <c r="BP245" s="159">
        <v>40542799.460338823</v>
      </c>
      <c r="BQ245" s="159">
        <v>0</v>
      </c>
      <c r="BR245" s="159">
        <v>0</v>
      </c>
      <c r="BS245" s="159">
        <v>40542799.460338823</v>
      </c>
      <c r="BT245" s="159">
        <v>0</v>
      </c>
      <c r="BU245" s="159">
        <v>0</v>
      </c>
      <c r="BV245" s="159">
        <v>0</v>
      </c>
      <c r="BW245" s="159">
        <v>0</v>
      </c>
      <c r="BX245" s="159">
        <v>40542799.460338823</v>
      </c>
      <c r="BY245" s="159">
        <v>0</v>
      </c>
      <c r="BZ245" s="159">
        <v>0</v>
      </c>
      <c r="CA245" s="159">
        <v>0</v>
      </c>
      <c r="CB245" s="159">
        <v>0</v>
      </c>
      <c r="CC245" s="159">
        <v>0</v>
      </c>
      <c r="CD245" s="159">
        <v>40542799.460338823</v>
      </c>
      <c r="CE245" s="159">
        <v>0</v>
      </c>
      <c r="CF245" s="159">
        <v>0</v>
      </c>
      <c r="CG245" s="159">
        <v>40542799.460338823</v>
      </c>
      <c r="CH245" s="159">
        <v>0</v>
      </c>
      <c r="CI245" s="159">
        <v>0</v>
      </c>
      <c r="CJ245" s="159">
        <v>0</v>
      </c>
      <c r="CK245" s="159">
        <v>0</v>
      </c>
      <c r="CL245" s="159">
        <v>40542799.460338823</v>
      </c>
      <c r="CM245" s="159">
        <v>162094917.88</v>
      </c>
      <c r="CN245" s="159">
        <v>0</v>
      </c>
      <c r="CO245" s="159">
        <v>0</v>
      </c>
      <c r="CP245" s="159">
        <v>0</v>
      </c>
      <c r="CQ245" s="159">
        <v>0</v>
      </c>
      <c r="CR245" s="159">
        <v>0</v>
      </c>
      <c r="CS245" s="159">
        <v>42124845.860047057</v>
      </c>
      <c r="CT245" s="159">
        <v>0</v>
      </c>
      <c r="CU245" s="159">
        <v>0</v>
      </c>
      <c r="CV245" s="159">
        <v>42124845.860047057</v>
      </c>
      <c r="CW245" s="159">
        <v>0</v>
      </c>
      <c r="CX245" s="159">
        <v>0</v>
      </c>
      <c r="CY245" s="159" t="s">
        <v>931</v>
      </c>
      <c r="CZ245" s="159">
        <v>0</v>
      </c>
      <c r="DA245" s="159">
        <v>42124845.860047057</v>
      </c>
      <c r="DB245" s="159">
        <v>0</v>
      </c>
      <c r="DC245" s="159">
        <v>0</v>
      </c>
      <c r="DD245" s="159">
        <v>0</v>
      </c>
      <c r="DE245" s="159">
        <v>0</v>
      </c>
      <c r="DF245" s="159">
        <v>0</v>
      </c>
      <c r="DG245" s="159">
        <v>42124845.860047057</v>
      </c>
      <c r="DH245" s="159">
        <v>0</v>
      </c>
      <c r="DI245" s="159">
        <v>0</v>
      </c>
      <c r="DJ245" s="159">
        <v>42124845.860047057</v>
      </c>
      <c r="DK245" s="159">
        <v>0</v>
      </c>
      <c r="DL245" s="159">
        <v>0</v>
      </c>
      <c r="DM245" s="159">
        <v>0</v>
      </c>
      <c r="DN245" s="159">
        <v>0</v>
      </c>
      <c r="DO245" s="159">
        <v>42124845.860047057</v>
      </c>
      <c r="DP245" s="159">
        <v>0</v>
      </c>
      <c r="DQ245" s="159">
        <v>0</v>
      </c>
      <c r="DR245" s="159">
        <v>0</v>
      </c>
      <c r="DS245" s="159">
        <v>0</v>
      </c>
      <c r="DT245" s="159">
        <v>0</v>
      </c>
      <c r="DU245" s="159">
        <v>42164511.439952947</v>
      </c>
      <c r="DV245" s="159">
        <v>0</v>
      </c>
      <c r="DW245" s="159">
        <v>0</v>
      </c>
      <c r="DX245" s="159">
        <v>42164511.439952947</v>
      </c>
      <c r="DY245" s="159">
        <v>0</v>
      </c>
      <c r="DZ245" s="159">
        <v>0</v>
      </c>
      <c r="EA245" s="159">
        <v>0</v>
      </c>
      <c r="EB245" s="159">
        <v>0</v>
      </c>
      <c r="EC245" s="159">
        <v>42164511.439952947</v>
      </c>
      <c r="ED245" s="159">
        <v>0</v>
      </c>
      <c r="EE245" s="159">
        <v>0</v>
      </c>
      <c r="EF245" s="159">
        <v>0</v>
      </c>
      <c r="EG245" s="159">
        <v>0</v>
      </c>
      <c r="EH245" s="159">
        <v>0</v>
      </c>
      <c r="EI245" s="159">
        <v>42164511.439952947</v>
      </c>
      <c r="EJ245" s="159">
        <v>0</v>
      </c>
      <c r="EK245" s="159">
        <v>0</v>
      </c>
      <c r="EL245" s="159">
        <v>42164511.439952947</v>
      </c>
      <c r="EM245" s="159">
        <v>0</v>
      </c>
      <c r="EN245" s="159">
        <v>0</v>
      </c>
      <c r="EO245" s="159">
        <v>0</v>
      </c>
      <c r="EP245" s="159">
        <v>0</v>
      </c>
      <c r="EQ245" s="159">
        <v>42164511.439952947</v>
      </c>
      <c r="ER245" s="159">
        <v>168578714.60000002</v>
      </c>
      <c r="ES245" s="159">
        <v>0</v>
      </c>
      <c r="ET245" s="159">
        <v>0</v>
      </c>
      <c r="EU245" s="159">
        <v>0</v>
      </c>
      <c r="EV245" s="159">
        <v>0</v>
      </c>
      <c r="EW245" s="159">
        <v>0</v>
      </c>
      <c r="EX245" s="159">
        <v>43809839.693449415</v>
      </c>
      <c r="EY245" s="159">
        <v>0</v>
      </c>
      <c r="EZ245" s="159">
        <v>0</v>
      </c>
      <c r="FA245" s="159">
        <v>43809839.693449415</v>
      </c>
      <c r="FB245" s="159">
        <v>0</v>
      </c>
      <c r="FC245" s="159">
        <v>0</v>
      </c>
      <c r="FD245" s="159">
        <v>0</v>
      </c>
      <c r="FE245" s="159">
        <v>0</v>
      </c>
      <c r="FF245" s="159">
        <v>43809839.693449415</v>
      </c>
      <c r="FG245" s="159">
        <v>0</v>
      </c>
      <c r="FH245" s="159">
        <v>0</v>
      </c>
      <c r="FI245" s="159">
        <v>0</v>
      </c>
      <c r="FJ245" s="159">
        <v>0</v>
      </c>
      <c r="FK245" s="159">
        <v>0</v>
      </c>
      <c r="FL245" s="159">
        <v>43809839.693449415</v>
      </c>
      <c r="FM245" s="159">
        <v>0</v>
      </c>
      <c r="FN245" s="159">
        <v>0</v>
      </c>
      <c r="FO245" s="159">
        <v>43809839.693449415</v>
      </c>
      <c r="FP245" s="159">
        <v>0</v>
      </c>
      <c r="FQ245" s="159">
        <v>0</v>
      </c>
      <c r="FR245" s="159">
        <v>0</v>
      </c>
      <c r="FS245" s="159">
        <v>0</v>
      </c>
      <c r="FT245" s="159">
        <v>43809839.693449415</v>
      </c>
      <c r="FU245" s="159">
        <v>0</v>
      </c>
      <c r="FV245" s="159">
        <v>0</v>
      </c>
      <c r="FW245" s="159">
        <v>0</v>
      </c>
      <c r="FX245" s="159">
        <v>0</v>
      </c>
      <c r="FY245" s="159">
        <v>0</v>
      </c>
      <c r="FZ245" s="159">
        <v>43851091.896550596</v>
      </c>
      <c r="GA245" s="159">
        <v>0</v>
      </c>
      <c r="GB245" s="159">
        <v>0</v>
      </c>
      <c r="GC245" s="159">
        <v>43851091.896550596</v>
      </c>
      <c r="GD245" s="159">
        <v>0</v>
      </c>
      <c r="GE245" s="159">
        <v>0</v>
      </c>
      <c r="GF245" s="159">
        <v>0</v>
      </c>
      <c r="GG245" s="159">
        <v>0</v>
      </c>
      <c r="GH245" s="159">
        <v>43851091.896550596</v>
      </c>
      <c r="GI245" s="159">
        <v>0</v>
      </c>
      <c r="GJ245" s="159">
        <v>0</v>
      </c>
      <c r="GK245" s="159">
        <v>0</v>
      </c>
      <c r="GL245" s="159">
        <v>0</v>
      </c>
      <c r="GM245" s="159">
        <v>0</v>
      </c>
      <c r="GN245" s="159">
        <v>43851091.896550596</v>
      </c>
      <c r="GO245" s="159">
        <v>0</v>
      </c>
      <c r="GP245" s="159">
        <v>0</v>
      </c>
      <c r="GQ245" s="159">
        <v>43851091.896550596</v>
      </c>
      <c r="GR245" s="159">
        <v>0</v>
      </c>
      <c r="GS245" s="159">
        <v>0</v>
      </c>
      <c r="GT245" s="159">
        <v>0</v>
      </c>
      <c r="GU245" s="159">
        <v>0</v>
      </c>
      <c r="GV245" s="159">
        <v>43851091.896550596</v>
      </c>
      <c r="GW245" s="159">
        <v>175321863.18000001</v>
      </c>
      <c r="GX245" s="160">
        <v>661855993.62</v>
      </c>
    </row>
    <row r="246" spans="1:206" ht="28.8">
      <c r="A246" s="156">
        <v>230207300</v>
      </c>
      <c r="B246" s="156" t="s">
        <v>1235</v>
      </c>
      <c r="C246" s="157">
        <v>237</v>
      </c>
      <c r="D246" s="158" t="str">
        <f>_xlfn.XLOOKUP(C246,'[1]Estrategico f'!B:B,'[1]Estrategico f'!U:U,"",0)</f>
        <v>Documentos de estudio de audiencia realizados</v>
      </c>
      <c r="E246" s="158" t="str">
        <f>_xlfn.XLOOKUP(C246,'[1]Estrategico f'!B:B,'[1]Estrategico f'!V:V,"",0)</f>
        <v>Medir el consumo e impacto de los productos comunicativos publicados</v>
      </c>
      <c r="F246" s="159">
        <v>0</v>
      </c>
      <c r="G246" s="159">
        <v>0</v>
      </c>
      <c r="H246" s="159">
        <v>0</v>
      </c>
      <c r="I246" s="159">
        <v>0</v>
      </c>
      <c r="J246" s="159">
        <v>0</v>
      </c>
      <c r="K246" s="159">
        <v>0</v>
      </c>
      <c r="L246" s="159">
        <v>0</v>
      </c>
      <c r="M246" s="159">
        <v>0</v>
      </c>
      <c r="N246" s="159">
        <v>0</v>
      </c>
      <c r="O246" s="159">
        <v>0</v>
      </c>
      <c r="P246" s="159">
        <v>0</v>
      </c>
      <c r="Q246" s="159">
        <v>0</v>
      </c>
      <c r="R246" s="159">
        <v>0</v>
      </c>
      <c r="S246" s="159">
        <v>0</v>
      </c>
      <c r="T246" s="159">
        <v>1250000</v>
      </c>
      <c r="U246" s="159">
        <v>0</v>
      </c>
      <c r="V246" s="159">
        <v>0</v>
      </c>
      <c r="W246" s="159">
        <v>0</v>
      </c>
      <c r="X246" s="159">
        <v>0</v>
      </c>
      <c r="Y246" s="159">
        <v>0</v>
      </c>
      <c r="Z246" s="159">
        <v>0</v>
      </c>
      <c r="AA246" s="159">
        <v>0</v>
      </c>
      <c r="AB246" s="159">
        <v>1250000</v>
      </c>
      <c r="AC246" s="159">
        <v>12500000</v>
      </c>
      <c r="AD246" s="159">
        <v>0</v>
      </c>
      <c r="AE246" s="159">
        <v>0</v>
      </c>
      <c r="AF246" s="159">
        <v>12500000</v>
      </c>
      <c r="AG246" s="159">
        <v>13750000</v>
      </c>
      <c r="AH246" s="159">
        <v>13750000</v>
      </c>
      <c r="AI246" s="159">
        <v>0</v>
      </c>
      <c r="AJ246" s="159">
        <v>0</v>
      </c>
      <c r="AK246" s="159">
        <v>0</v>
      </c>
      <c r="AL246" s="159">
        <v>0</v>
      </c>
      <c r="AM246" s="159">
        <v>0</v>
      </c>
      <c r="AN246" s="159">
        <v>0</v>
      </c>
      <c r="AO246" s="159">
        <v>0</v>
      </c>
      <c r="AP246" s="159">
        <v>0</v>
      </c>
      <c r="AQ246" s="159">
        <v>0</v>
      </c>
      <c r="AR246" s="159">
        <v>0</v>
      </c>
      <c r="AS246" s="159">
        <v>0</v>
      </c>
      <c r="AT246" s="159">
        <v>0</v>
      </c>
      <c r="AU246" s="159">
        <v>0</v>
      </c>
      <c r="AV246" s="159">
        <v>0</v>
      </c>
      <c r="AW246" s="159">
        <v>0</v>
      </c>
      <c r="AX246" s="159">
        <v>0</v>
      </c>
      <c r="AY246" s="159">
        <v>0</v>
      </c>
      <c r="AZ246" s="159">
        <v>0</v>
      </c>
      <c r="BA246" s="159">
        <v>0</v>
      </c>
      <c r="BB246" s="159">
        <v>0</v>
      </c>
      <c r="BC246" s="159">
        <v>0</v>
      </c>
      <c r="BD246" s="159">
        <v>0</v>
      </c>
      <c r="BE246" s="159">
        <v>0</v>
      </c>
      <c r="BF246" s="159">
        <v>0</v>
      </c>
      <c r="BG246" s="159">
        <v>0</v>
      </c>
      <c r="BH246" s="159">
        <v>0</v>
      </c>
      <c r="BI246" s="159">
        <v>0</v>
      </c>
      <c r="BJ246" s="159">
        <v>0</v>
      </c>
      <c r="BK246" s="159">
        <v>0</v>
      </c>
      <c r="BL246" s="159">
        <v>0</v>
      </c>
      <c r="BM246" s="159">
        <v>0</v>
      </c>
      <c r="BN246" s="159">
        <v>0</v>
      </c>
      <c r="BO246" s="159">
        <v>0</v>
      </c>
      <c r="BP246" s="159">
        <v>0</v>
      </c>
      <c r="BQ246" s="159">
        <v>0</v>
      </c>
      <c r="BR246" s="159">
        <v>0</v>
      </c>
      <c r="BS246" s="159">
        <v>0</v>
      </c>
      <c r="BT246" s="159">
        <v>0</v>
      </c>
      <c r="BU246" s="159">
        <v>0</v>
      </c>
      <c r="BV246" s="159">
        <v>0</v>
      </c>
      <c r="BW246" s="159">
        <v>0</v>
      </c>
      <c r="BX246" s="159">
        <v>0</v>
      </c>
      <c r="BY246" s="159">
        <v>1250000</v>
      </c>
      <c r="BZ246" s="159">
        <v>0</v>
      </c>
      <c r="CA246" s="159">
        <v>0</v>
      </c>
      <c r="CB246" s="159">
        <v>0</v>
      </c>
      <c r="CC246" s="159">
        <v>0</v>
      </c>
      <c r="CD246" s="159">
        <v>0</v>
      </c>
      <c r="CE246" s="159">
        <v>0</v>
      </c>
      <c r="CF246" s="159">
        <v>0</v>
      </c>
      <c r="CG246" s="159">
        <v>1250000</v>
      </c>
      <c r="CH246" s="159">
        <v>12500000</v>
      </c>
      <c r="CI246" s="159">
        <v>0</v>
      </c>
      <c r="CJ246" s="159">
        <v>0</v>
      </c>
      <c r="CK246" s="159">
        <v>12500000</v>
      </c>
      <c r="CL246" s="159">
        <v>13750000</v>
      </c>
      <c r="CM246" s="159">
        <v>13750000</v>
      </c>
      <c r="CN246" s="159">
        <v>0</v>
      </c>
      <c r="CO246" s="159">
        <v>0</v>
      </c>
      <c r="CP246" s="159">
        <v>0</v>
      </c>
      <c r="CQ246" s="159">
        <v>0</v>
      </c>
      <c r="CR246" s="159">
        <v>0</v>
      </c>
      <c r="CS246" s="159">
        <v>0</v>
      </c>
      <c r="CT246" s="159">
        <v>0</v>
      </c>
      <c r="CU246" s="159">
        <v>0</v>
      </c>
      <c r="CV246" s="159">
        <v>0</v>
      </c>
      <c r="CW246" s="159">
        <v>0</v>
      </c>
      <c r="CX246" s="159">
        <v>0</v>
      </c>
      <c r="CY246" s="159" t="s">
        <v>931</v>
      </c>
      <c r="CZ246" s="159">
        <v>0</v>
      </c>
      <c r="DA246" s="159">
        <v>0</v>
      </c>
      <c r="DB246" s="159">
        <v>0</v>
      </c>
      <c r="DC246" s="159">
        <v>0</v>
      </c>
      <c r="DD246" s="159">
        <v>0</v>
      </c>
      <c r="DE246" s="159">
        <v>0</v>
      </c>
      <c r="DF246" s="159">
        <v>0</v>
      </c>
      <c r="DG246" s="159">
        <v>0</v>
      </c>
      <c r="DH246" s="159">
        <v>0</v>
      </c>
      <c r="DI246" s="159">
        <v>0</v>
      </c>
      <c r="DJ246" s="159">
        <v>0</v>
      </c>
      <c r="DK246" s="159">
        <v>0</v>
      </c>
      <c r="DL246" s="159">
        <v>0</v>
      </c>
      <c r="DM246" s="159">
        <v>0</v>
      </c>
      <c r="DN246" s="159">
        <v>0</v>
      </c>
      <c r="DO246" s="159">
        <v>0</v>
      </c>
      <c r="DP246" s="159">
        <v>0</v>
      </c>
      <c r="DQ246" s="159">
        <v>0</v>
      </c>
      <c r="DR246" s="159">
        <v>0</v>
      </c>
      <c r="DS246" s="159">
        <v>0</v>
      </c>
      <c r="DT246" s="159">
        <v>0</v>
      </c>
      <c r="DU246" s="159">
        <v>0</v>
      </c>
      <c r="DV246" s="159">
        <v>0</v>
      </c>
      <c r="DW246" s="159">
        <v>0</v>
      </c>
      <c r="DX246" s="159">
        <v>0</v>
      </c>
      <c r="DY246" s="159">
        <v>0</v>
      </c>
      <c r="DZ246" s="159">
        <v>0</v>
      </c>
      <c r="EA246" s="159">
        <v>0</v>
      </c>
      <c r="EB246" s="159">
        <v>0</v>
      </c>
      <c r="EC246" s="159">
        <v>0</v>
      </c>
      <c r="ED246" s="159">
        <v>1250000</v>
      </c>
      <c r="EE246" s="159">
        <v>0</v>
      </c>
      <c r="EF246" s="159">
        <v>0</v>
      </c>
      <c r="EG246" s="159">
        <v>0</v>
      </c>
      <c r="EH246" s="159">
        <v>0</v>
      </c>
      <c r="EI246" s="159">
        <v>0</v>
      </c>
      <c r="EJ246" s="159">
        <v>0</v>
      </c>
      <c r="EK246" s="159">
        <v>0</v>
      </c>
      <c r="EL246" s="159">
        <v>1250000</v>
      </c>
      <c r="EM246" s="159">
        <v>12500000</v>
      </c>
      <c r="EN246" s="159">
        <v>0</v>
      </c>
      <c r="EO246" s="159">
        <v>0</v>
      </c>
      <c r="EP246" s="159">
        <v>12500000</v>
      </c>
      <c r="EQ246" s="159">
        <v>13750000</v>
      </c>
      <c r="ER246" s="159">
        <v>13750000</v>
      </c>
      <c r="ES246" s="159">
        <v>0</v>
      </c>
      <c r="ET246" s="159">
        <v>0</v>
      </c>
      <c r="EU246" s="159">
        <v>0</v>
      </c>
      <c r="EV246" s="159">
        <v>0</v>
      </c>
      <c r="EW246" s="159">
        <v>0</v>
      </c>
      <c r="EX246" s="159">
        <v>0</v>
      </c>
      <c r="EY246" s="159">
        <v>0</v>
      </c>
      <c r="EZ246" s="159">
        <v>0</v>
      </c>
      <c r="FA246" s="159">
        <v>0</v>
      </c>
      <c r="FB246" s="159">
        <v>0</v>
      </c>
      <c r="FC246" s="159">
        <v>0</v>
      </c>
      <c r="FD246" s="159">
        <v>0</v>
      </c>
      <c r="FE246" s="159">
        <v>0</v>
      </c>
      <c r="FF246" s="159">
        <v>0</v>
      </c>
      <c r="FG246" s="159">
        <v>0</v>
      </c>
      <c r="FH246" s="159">
        <v>0</v>
      </c>
      <c r="FI246" s="159">
        <v>0</v>
      </c>
      <c r="FJ246" s="159">
        <v>0</v>
      </c>
      <c r="FK246" s="159">
        <v>0</v>
      </c>
      <c r="FL246" s="159">
        <v>0</v>
      </c>
      <c r="FM246" s="159">
        <v>0</v>
      </c>
      <c r="FN246" s="159">
        <v>0</v>
      </c>
      <c r="FO246" s="159">
        <v>0</v>
      </c>
      <c r="FP246" s="159">
        <v>0</v>
      </c>
      <c r="FQ246" s="159">
        <v>0</v>
      </c>
      <c r="FR246" s="159">
        <v>0</v>
      </c>
      <c r="FS246" s="159">
        <v>0</v>
      </c>
      <c r="FT246" s="159">
        <v>0</v>
      </c>
      <c r="FU246" s="159">
        <v>0</v>
      </c>
      <c r="FV246" s="159">
        <v>0</v>
      </c>
      <c r="FW246" s="159">
        <v>0</v>
      </c>
      <c r="FX246" s="159">
        <v>0</v>
      </c>
      <c r="FY246" s="159">
        <v>0</v>
      </c>
      <c r="FZ246" s="159">
        <v>0</v>
      </c>
      <c r="GA246" s="159">
        <v>0</v>
      </c>
      <c r="GB246" s="159">
        <v>0</v>
      </c>
      <c r="GC246" s="159">
        <v>0</v>
      </c>
      <c r="GD246" s="159">
        <v>0</v>
      </c>
      <c r="GE246" s="159">
        <v>0</v>
      </c>
      <c r="GF246" s="159">
        <v>0</v>
      </c>
      <c r="GG246" s="159">
        <v>0</v>
      </c>
      <c r="GH246" s="159">
        <v>0</v>
      </c>
      <c r="GI246" s="159">
        <v>1250000</v>
      </c>
      <c r="GJ246" s="159">
        <v>0</v>
      </c>
      <c r="GK246" s="159">
        <v>0</v>
      </c>
      <c r="GL246" s="159">
        <v>0</v>
      </c>
      <c r="GM246" s="159">
        <v>0</v>
      </c>
      <c r="GN246" s="159">
        <v>0</v>
      </c>
      <c r="GO246" s="159">
        <v>0</v>
      </c>
      <c r="GP246" s="159">
        <v>0</v>
      </c>
      <c r="GQ246" s="159">
        <v>1250000</v>
      </c>
      <c r="GR246" s="159">
        <v>12500000</v>
      </c>
      <c r="GS246" s="159">
        <v>0</v>
      </c>
      <c r="GT246" s="159">
        <v>0</v>
      </c>
      <c r="GU246" s="159">
        <v>12500000</v>
      </c>
      <c r="GV246" s="159">
        <v>13750000</v>
      </c>
      <c r="GW246" s="159">
        <v>13750000</v>
      </c>
      <c r="GX246" s="160">
        <v>55000000</v>
      </c>
    </row>
    <row r="247" spans="1:206" ht="43.2">
      <c r="A247" s="156">
        <v>230200300</v>
      </c>
      <c r="B247" s="156" t="s">
        <v>1235</v>
      </c>
      <c r="C247" s="157">
        <v>238</v>
      </c>
      <c r="D247" s="158" t="str">
        <f>_xlfn.XLOOKUP(C247,'[1]Estrategico f'!B:B,'[1]Estrategico f'!U:U,"",0)</f>
        <v>Productos digitales desarrollados</v>
      </c>
      <c r="E247" s="158" t="str">
        <f>_xlfn.XLOOKUP(C247,'[1]Estrategico f'!B:B,'[1]Estrategico f'!V:V,"",0)</f>
        <v>Determinar el número de productos comunicativos elaborados (boletines, cuñas, videos, piezas digitales, post de redes, noticieros, historias, transmisiones en vivo, entre otras).</v>
      </c>
      <c r="F247" s="159">
        <v>860000</v>
      </c>
      <c r="G247" s="159">
        <v>0</v>
      </c>
      <c r="H247" s="159">
        <v>0</v>
      </c>
      <c r="I247" s="159">
        <v>0</v>
      </c>
      <c r="J247" s="159">
        <v>0</v>
      </c>
      <c r="K247" s="159">
        <v>0</v>
      </c>
      <c r="L247" s="159">
        <v>0</v>
      </c>
      <c r="M247" s="159">
        <v>0</v>
      </c>
      <c r="N247" s="159">
        <v>860000</v>
      </c>
      <c r="O247" s="159">
        <v>12500000</v>
      </c>
      <c r="P247" s="159">
        <v>0</v>
      </c>
      <c r="Q247" s="159">
        <v>0</v>
      </c>
      <c r="R247" s="159">
        <v>12500000</v>
      </c>
      <c r="S247" s="159">
        <v>13360000</v>
      </c>
      <c r="T247" s="159">
        <v>0</v>
      </c>
      <c r="U247" s="159">
        <v>0</v>
      </c>
      <c r="V247" s="159">
        <v>0</v>
      </c>
      <c r="W247" s="159">
        <v>0</v>
      </c>
      <c r="X247" s="159">
        <v>0</v>
      </c>
      <c r="Y247" s="159">
        <v>0</v>
      </c>
      <c r="Z247" s="159">
        <v>0</v>
      </c>
      <c r="AA247" s="159">
        <v>0</v>
      </c>
      <c r="AB247" s="159">
        <v>0</v>
      </c>
      <c r="AC247" s="159">
        <v>12500000</v>
      </c>
      <c r="AD247" s="159">
        <v>0</v>
      </c>
      <c r="AE247" s="159">
        <v>0</v>
      </c>
      <c r="AF247" s="159">
        <v>12500000</v>
      </c>
      <c r="AG247" s="159">
        <v>12500000</v>
      </c>
      <c r="AH247" s="159">
        <v>25860000</v>
      </c>
      <c r="AI247" s="159">
        <v>1250000</v>
      </c>
      <c r="AJ247" s="159">
        <v>0</v>
      </c>
      <c r="AK247" s="159">
        <v>0</v>
      </c>
      <c r="AL247" s="159">
        <v>0</v>
      </c>
      <c r="AM247" s="159">
        <v>0</v>
      </c>
      <c r="AN247" s="159">
        <v>0</v>
      </c>
      <c r="AO247" s="159">
        <v>0</v>
      </c>
      <c r="AP247" s="159">
        <v>0</v>
      </c>
      <c r="AQ247" s="159">
        <v>1250000</v>
      </c>
      <c r="AR247" s="159">
        <v>0</v>
      </c>
      <c r="AS247" s="159">
        <v>0</v>
      </c>
      <c r="AT247" s="159">
        <v>0</v>
      </c>
      <c r="AU247" s="159">
        <v>0</v>
      </c>
      <c r="AV247" s="159">
        <v>1250000</v>
      </c>
      <c r="AW247" s="159">
        <v>0</v>
      </c>
      <c r="AX247" s="159">
        <v>0</v>
      </c>
      <c r="AY247" s="159">
        <v>0</v>
      </c>
      <c r="AZ247" s="159">
        <v>0</v>
      </c>
      <c r="BA247" s="159">
        <v>0</v>
      </c>
      <c r="BB247" s="159">
        <v>0</v>
      </c>
      <c r="BC247" s="159">
        <v>0</v>
      </c>
      <c r="BD247" s="159">
        <v>0</v>
      </c>
      <c r="BE247" s="159">
        <v>0</v>
      </c>
      <c r="BF247" s="159">
        <v>8333333.3300000001</v>
      </c>
      <c r="BG247" s="159">
        <v>0</v>
      </c>
      <c r="BH247" s="159">
        <v>0</v>
      </c>
      <c r="BI247" s="159">
        <v>8333333.3300000001</v>
      </c>
      <c r="BJ247" s="159">
        <v>8333333.3300000001</v>
      </c>
      <c r="BK247" s="159">
        <v>0</v>
      </c>
      <c r="BL247" s="159">
        <v>0</v>
      </c>
      <c r="BM247" s="159">
        <v>0</v>
      </c>
      <c r="BN247" s="159">
        <v>0</v>
      </c>
      <c r="BO247" s="159">
        <v>0</v>
      </c>
      <c r="BP247" s="159">
        <v>0</v>
      </c>
      <c r="BQ247" s="159">
        <v>0</v>
      </c>
      <c r="BR247" s="159">
        <v>0</v>
      </c>
      <c r="BS247" s="159">
        <v>0</v>
      </c>
      <c r="BT247" s="159">
        <v>8333333.3300000001</v>
      </c>
      <c r="BU247" s="159">
        <v>0</v>
      </c>
      <c r="BV247" s="159">
        <v>0</v>
      </c>
      <c r="BW247" s="159">
        <v>8333333.3300000001</v>
      </c>
      <c r="BX247" s="159">
        <v>8333333.3300000001</v>
      </c>
      <c r="BY247" s="159">
        <v>0</v>
      </c>
      <c r="BZ247" s="159">
        <v>0</v>
      </c>
      <c r="CA247" s="159">
        <v>0</v>
      </c>
      <c r="CB247" s="159">
        <v>0</v>
      </c>
      <c r="CC247" s="159">
        <v>0</v>
      </c>
      <c r="CD247" s="159">
        <v>0</v>
      </c>
      <c r="CE247" s="159">
        <v>0</v>
      </c>
      <c r="CF247" s="159">
        <v>0</v>
      </c>
      <c r="CG247" s="159">
        <v>0</v>
      </c>
      <c r="CH247" s="159">
        <v>8333333.3399999999</v>
      </c>
      <c r="CI247" s="159">
        <v>0</v>
      </c>
      <c r="CJ247" s="159">
        <v>0</v>
      </c>
      <c r="CK247" s="159">
        <v>8333333.3399999999</v>
      </c>
      <c r="CL247" s="159">
        <v>8333333.3399999999</v>
      </c>
      <c r="CM247" s="159">
        <v>26250000</v>
      </c>
      <c r="CN247" s="159">
        <v>1250000</v>
      </c>
      <c r="CO247" s="159">
        <v>0</v>
      </c>
      <c r="CP247" s="159">
        <v>0</v>
      </c>
      <c r="CQ247" s="159">
        <v>0</v>
      </c>
      <c r="CR247" s="159">
        <v>0</v>
      </c>
      <c r="CS247" s="159">
        <v>0</v>
      </c>
      <c r="CT247" s="159">
        <v>0</v>
      </c>
      <c r="CU247" s="159">
        <v>0</v>
      </c>
      <c r="CV247" s="159">
        <v>1250000</v>
      </c>
      <c r="CW247" s="159">
        <v>0</v>
      </c>
      <c r="CX247" s="159">
        <v>0</v>
      </c>
      <c r="CY247" s="159" t="s">
        <v>931</v>
      </c>
      <c r="CZ247" s="159">
        <v>0</v>
      </c>
      <c r="DA247" s="159">
        <v>1250000</v>
      </c>
      <c r="DB247" s="159">
        <v>0</v>
      </c>
      <c r="DC247" s="159">
        <v>0</v>
      </c>
      <c r="DD247" s="159">
        <v>0</v>
      </c>
      <c r="DE247" s="159">
        <v>0</v>
      </c>
      <c r="DF247" s="159">
        <v>0</v>
      </c>
      <c r="DG247" s="159">
        <v>0</v>
      </c>
      <c r="DH247" s="159">
        <v>0</v>
      </c>
      <c r="DI247" s="159">
        <v>0</v>
      </c>
      <c r="DJ247" s="159">
        <v>0</v>
      </c>
      <c r="DK247" s="159">
        <v>8333333.3300000001</v>
      </c>
      <c r="DL247" s="159">
        <v>0</v>
      </c>
      <c r="DM247" s="159">
        <v>0</v>
      </c>
      <c r="DN247" s="159">
        <v>8333333.3300000001</v>
      </c>
      <c r="DO247" s="159">
        <v>8333333.3300000001</v>
      </c>
      <c r="DP247" s="159">
        <v>0</v>
      </c>
      <c r="DQ247" s="159">
        <v>0</v>
      </c>
      <c r="DR247" s="159">
        <v>0</v>
      </c>
      <c r="DS247" s="159">
        <v>0</v>
      </c>
      <c r="DT247" s="159">
        <v>0</v>
      </c>
      <c r="DU247" s="159">
        <v>0</v>
      </c>
      <c r="DV247" s="159">
        <v>0</v>
      </c>
      <c r="DW247" s="159">
        <v>0</v>
      </c>
      <c r="DX247" s="159">
        <v>0</v>
      </c>
      <c r="DY247" s="159">
        <v>8333333.3300000001</v>
      </c>
      <c r="DZ247" s="159">
        <v>0</v>
      </c>
      <c r="EA247" s="159">
        <v>0</v>
      </c>
      <c r="EB247" s="159">
        <v>8333333.3300000001</v>
      </c>
      <c r="EC247" s="159">
        <v>8333333.3300000001</v>
      </c>
      <c r="ED247" s="159">
        <v>0</v>
      </c>
      <c r="EE247" s="159">
        <v>0</v>
      </c>
      <c r="EF247" s="159">
        <v>0</v>
      </c>
      <c r="EG247" s="159">
        <v>0</v>
      </c>
      <c r="EH247" s="159">
        <v>0</v>
      </c>
      <c r="EI247" s="159">
        <v>0</v>
      </c>
      <c r="EJ247" s="159">
        <v>0</v>
      </c>
      <c r="EK247" s="159">
        <v>0</v>
      </c>
      <c r="EL247" s="159">
        <v>0</v>
      </c>
      <c r="EM247" s="159">
        <v>8333333.3399999999</v>
      </c>
      <c r="EN247" s="159">
        <v>0</v>
      </c>
      <c r="EO247" s="159">
        <v>0</v>
      </c>
      <c r="EP247" s="159">
        <v>8333333.3399999999</v>
      </c>
      <c r="EQ247" s="159">
        <v>8333333.3399999999</v>
      </c>
      <c r="ER247" s="159">
        <v>26250000</v>
      </c>
      <c r="ES247" s="159">
        <v>1250000</v>
      </c>
      <c r="ET247" s="159">
        <v>0</v>
      </c>
      <c r="EU247" s="159">
        <v>0</v>
      </c>
      <c r="EV247" s="159">
        <v>0</v>
      </c>
      <c r="EW247" s="159">
        <v>0</v>
      </c>
      <c r="EX247" s="159">
        <v>0</v>
      </c>
      <c r="EY247" s="159">
        <v>0</v>
      </c>
      <c r="EZ247" s="159">
        <v>0</v>
      </c>
      <c r="FA247" s="159">
        <v>1250000</v>
      </c>
      <c r="FB247" s="159">
        <v>0</v>
      </c>
      <c r="FC247" s="159">
        <v>0</v>
      </c>
      <c r="FD247" s="159">
        <v>0</v>
      </c>
      <c r="FE247" s="159">
        <v>0</v>
      </c>
      <c r="FF247" s="159">
        <v>1250000</v>
      </c>
      <c r="FG247" s="159">
        <v>0</v>
      </c>
      <c r="FH247" s="159">
        <v>0</v>
      </c>
      <c r="FI247" s="159">
        <v>0</v>
      </c>
      <c r="FJ247" s="159">
        <v>0</v>
      </c>
      <c r="FK247" s="159">
        <v>0</v>
      </c>
      <c r="FL247" s="159">
        <v>0</v>
      </c>
      <c r="FM247" s="159">
        <v>0</v>
      </c>
      <c r="FN247" s="159">
        <v>0</v>
      </c>
      <c r="FO247" s="159">
        <v>0</v>
      </c>
      <c r="FP247" s="159">
        <v>8333333.3300000001</v>
      </c>
      <c r="FQ247" s="159">
        <v>0</v>
      </c>
      <c r="FR247" s="159">
        <v>0</v>
      </c>
      <c r="FS247" s="159">
        <v>8333333.3300000001</v>
      </c>
      <c r="FT247" s="159">
        <v>8333333.3300000001</v>
      </c>
      <c r="FU247" s="159">
        <v>0</v>
      </c>
      <c r="FV247" s="159">
        <v>0</v>
      </c>
      <c r="FW247" s="159">
        <v>0</v>
      </c>
      <c r="FX247" s="159">
        <v>0</v>
      </c>
      <c r="FY247" s="159">
        <v>0</v>
      </c>
      <c r="FZ247" s="159">
        <v>0</v>
      </c>
      <c r="GA247" s="159">
        <v>0</v>
      </c>
      <c r="GB247" s="159">
        <v>0</v>
      </c>
      <c r="GC247" s="159">
        <v>0</v>
      </c>
      <c r="GD247" s="159">
        <v>8333333.3300000001</v>
      </c>
      <c r="GE247" s="159">
        <v>0</v>
      </c>
      <c r="GF247" s="159">
        <v>0</v>
      </c>
      <c r="GG247" s="159">
        <v>8333333.3300000001</v>
      </c>
      <c r="GH247" s="159">
        <v>8333333.3300000001</v>
      </c>
      <c r="GI247" s="159">
        <v>0</v>
      </c>
      <c r="GJ247" s="159">
        <v>0</v>
      </c>
      <c r="GK247" s="159">
        <v>0</v>
      </c>
      <c r="GL247" s="159">
        <v>0</v>
      </c>
      <c r="GM247" s="159">
        <v>0</v>
      </c>
      <c r="GN247" s="159">
        <v>0</v>
      </c>
      <c r="GO247" s="159">
        <v>0</v>
      </c>
      <c r="GP247" s="159">
        <v>0</v>
      </c>
      <c r="GQ247" s="159">
        <v>0</v>
      </c>
      <c r="GR247" s="159">
        <v>8333333.3399999999</v>
      </c>
      <c r="GS247" s="159">
        <v>0</v>
      </c>
      <c r="GT247" s="159">
        <v>0</v>
      </c>
      <c r="GU247" s="159">
        <v>8333333.3399999999</v>
      </c>
      <c r="GV247" s="159">
        <v>8333333.3399999999</v>
      </c>
      <c r="GW247" s="159">
        <v>26250000</v>
      </c>
      <c r="GX247" s="160">
        <v>104610000</v>
      </c>
    </row>
    <row r="248" spans="1:206" ht="28.8">
      <c r="A248" s="156">
        <v>450200109</v>
      </c>
      <c r="B248" s="156" t="s">
        <v>1235</v>
      </c>
      <c r="C248" s="157">
        <v>239</v>
      </c>
      <c r="D248" s="158" t="str">
        <f>_xlfn.XLOOKUP(C248,'[1]Estrategico f'!B:B,'[1]Estrategico f'!U:U,"",0)</f>
        <v>Iniciativas organizativas de participación ciudadana promovidas. (Comunicaciones y Protocolo)</v>
      </c>
      <c r="E248" s="158" t="str">
        <f>_xlfn.XLOOKUP(C248,'[1]Estrategico f'!B:B,'[1]Estrategico f'!V:V,"",0)</f>
        <v>Medir el número de eventos organizados y apoyados protocolaria y comunicacionalmente</v>
      </c>
      <c r="F248" s="159">
        <v>3500000</v>
      </c>
      <c r="G248" s="159">
        <v>0</v>
      </c>
      <c r="H248" s="159">
        <v>0</v>
      </c>
      <c r="I248" s="159">
        <v>0</v>
      </c>
      <c r="J248" s="159">
        <v>0</v>
      </c>
      <c r="K248" s="159">
        <v>0</v>
      </c>
      <c r="L248" s="159">
        <v>0</v>
      </c>
      <c r="M248" s="159">
        <v>0</v>
      </c>
      <c r="N248" s="159">
        <v>3500000</v>
      </c>
      <c r="O248" s="159">
        <v>37500000</v>
      </c>
      <c r="P248" s="159">
        <v>0</v>
      </c>
      <c r="Q248" s="159">
        <v>0</v>
      </c>
      <c r="R248" s="159">
        <v>37500000</v>
      </c>
      <c r="S248" s="159">
        <v>41000000</v>
      </c>
      <c r="T248" s="159">
        <v>0</v>
      </c>
      <c r="U248" s="159">
        <v>0</v>
      </c>
      <c r="V248" s="159">
        <v>0</v>
      </c>
      <c r="W248" s="159">
        <v>0</v>
      </c>
      <c r="X248" s="159">
        <v>0</v>
      </c>
      <c r="Y248" s="159">
        <v>0</v>
      </c>
      <c r="Z248" s="159">
        <v>0</v>
      </c>
      <c r="AA248" s="159">
        <v>0</v>
      </c>
      <c r="AB248" s="159">
        <v>0</v>
      </c>
      <c r="AC248" s="159">
        <v>37500000</v>
      </c>
      <c r="AD248" s="159">
        <v>0</v>
      </c>
      <c r="AE248" s="159">
        <v>0</v>
      </c>
      <c r="AF248" s="159">
        <v>37500000</v>
      </c>
      <c r="AG248" s="159">
        <v>37500000</v>
      </c>
      <c r="AH248" s="159">
        <v>78500000</v>
      </c>
      <c r="AI248" s="159">
        <v>3500000</v>
      </c>
      <c r="AJ248" s="159">
        <v>0</v>
      </c>
      <c r="AK248" s="159">
        <v>0</v>
      </c>
      <c r="AL248" s="159">
        <v>0</v>
      </c>
      <c r="AM248" s="159">
        <v>0</v>
      </c>
      <c r="AN248" s="159">
        <v>0</v>
      </c>
      <c r="AO248" s="159">
        <v>0</v>
      </c>
      <c r="AP248" s="159">
        <v>0</v>
      </c>
      <c r="AQ248" s="159">
        <v>3500000</v>
      </c>
      <c r="AR248" s="159">
        <v>0</v>
      </c>
      <c r="AS248" s="159">
        <v>0</v>
      </c>
      <c r="AT248" s="159">
        <v>0</v>
      </c>
      <c r="AU248" s="159">
        <v>0</v>
      </c>
      <c r="AV248" s="159">
        <v>3500000</v>
      </c>
      <c r="AW248" s="159">
        <v>0</v>
      </c>
      <c r="AX248" s="159">
        <v>0</v>
      </c>
      <c r="AY248" s="159">
        <v>0</v>
      </c>
      <c r="AZ248" s="159">
        <v>0</v>
      </c>
      <c r="BA248" s="159">
        <v>0</v>
      </c>
      <c r="BB248" s="159">
        <v>0</v>
      </c>
      <c r="BC248" s="159">
        <v>0</v>
      </c>
      <c r="BD248" s="159">
        <v>0</v>
      </c>
      <c r="BE248" s="159">
        <v>0</v>
      </c>
      <c r="BF248" s="159">
        <v>25000000</v>
      </c>
      <c r="BG248" s="159">
        <v>0</v>
      </c>
      <c r="BH248" s="159">
        <v>0</v>
      </c>
      <c r="BI248" s="159">
        <v>25000000</v>
      </c>
      <c r="BJ248" s="159">
        <v>25000000</v>
      </c>
      <c r="BK248" s="159">
        <v>0</v>
      </c>
      <c r="BL248" s="159">
        <v>0</v>
      </c>
      <c r="BM248" s="159">
        <v>0</v>
      </c>
      <c r="BN248" s="159">
        <v>0</v>
      </c>
      <c r="BO248" s="159">
        <v>0</v>
      </c>
      <c r="BP248" s="159">
        <v>0</v>
      </c>
      <c r="BQ248" s="159">
        <v>0</v>
      </c>
      <c r="BR248" s="159">
        <v>0</v>
      </c>
      <c r="BS248" s="159">
        <v>0</v>
      </c>
      <c r="BT248" s="159">
        <v>25000000</v>
      </c>
      <c r="BU248" s="159">
        <v>0</v>
      </c>
      <c r="BV248" s="159">
        <v>0</v>
      </c>
      <c r="BW248" s="159">
        <v>25000000</v>
      </c>
      <c r="BX248" s="159">
        <v>25000000</v>
      </c>
      <c r="BY248" s="159">
        <v>0</v>
      </c>
      <c r="BZ248" s="159">
        <v>0</v>
      </c>
      <c r="CA248" s="159">
        <v>0</v>
      </c>
      <c r="CB248" s="159">
        <v>0</v>
      </c>
      <c r="CC248" s="159">
        <v>0</v>
      </c>
      <c r="CD248" s="159">
        <v>0</v>
      </c>
      <c r="CE248" s="159">
        <v>0</v>
      </c>
      <c r="CF248" s="159">
        <v>0</v>
      </c>
      <c r="CG248" s="159">
        <v>0</v>
      </c>
      <c r="CH248" s="159">
        <v>25000000</v>
      </c>
      <c r="CI248" s="159">
        <v>0</v>
      </c>
      <c r="CJ248" s="159">
        <v>0</v>
      </c>
      <c r="CK248" s="159">
        <v>25000000</v>
      </c>
      <c r="CL248" s="159">
        <v>25000000</v>
      </c>
      <c r="CM248" s="159">
        <v>78500000</v>
      </c>
      <c r="CN248" s="159">
        <v>3500000</v>
      </c>
      <c r="CO248" s="159">
        <v>0</v>
      </c>
      <c r="CP248" s="159">
        <v>0</v>
      </c>
      <c r="CQ248" s="159">
        <v>0</v>
      </c>
      <c r="CR248" s="159">
        <v>0</v>
      </c>
      <c r="CS248" s="159">
        <v>0</v>
      </c>
      <c r="CT248" s="159">
        <v>0</v>
      </c>
      <c r="CU248" s="159">
        <v>0</v>
      </c>
      <c r="CV248" s="159">
        <v>3500000</v>
      </c>
      <c r="CW248" s="159">
        <v>0</v>
      </c>
      <c r="CX248" s="159">
        <v>0</v>
      </c>
      <c r="CY248" s="159" t="s">
        <v>931</v>
      </c>
      <c r="CZ248" s="159">
        <v>0</v>
      </c>
      <c r="DA248" s="159">
        <v>3500000</v>
      </c>
      <c r="DB248" s="159">
        <v>0</v>
      </c>
      <c r="DC248" s="159">
        <v>0</v>
      </c>
      <c r="DD248" s="159">
        <v>0</v>
      </c>
      <c r="DE248" s="159">
        <v>0</v>
      </c>
      <c r="DF248" s="159">
        <v>0</v>
      </c>
      <c r="DG248" s="159">
        <v>0</v>
      </c>
      <c r="DH248" s="159">
        <v>0</v>
      </c>
      <c r="DI248" s="159">
        <v>0</v>
      </c>
      <c r="DJ248" s="159">
        <v>0</v>
      </c>
      <c r="DK248" s="159">
        <v>25000000</v>
      </c>
      <c r="DL248" s="159">
        <v>0</v>
      </c>
      <c r="DM248" s="159">
        <v>0</v>
      </c>
      <c r="DN248" s="159">
        <v>25000000</v>
      </c>
      <c r="DO248" s="159">
        <v>25000000</v>
      </c>
      <c r="DP248" s="159">
        <v>0</v>
      </c>
      <c r="DQ248" s="159">
        <v>0</v>
      </c>
      <c r="DR248" s="159">
        <v>0</v>
      </c>
      <c r="DS248" s="159">
        <v>0</v>
      </c>
      <c r="DT248" s="159">
        <v>0</v>
      </c>
      <c r="DU248" s="159">
        <v>0</v>
      </c>
      <c r="DV248" s="159">
        <v>0</v>
      </c>
      <c r="DW248" s="159">
        <v>0</v>
      </c>
      <c r="DX248" s="159">
        <v>0</v>
      </c>
      <c r="DY248" s="159">
        <v>25000000</v>
      </c>
      <c r="DZ248" s="159">
        <v>0</v>
      </c>
      <c r="EA248" s="159">
        <v>0</v>
      </c>
      <c r="EB248" s="159">
        <v>25000000</v>
      </c>
      <c r="EC248" s="159">
        <v>25000000</v>
      </c>
      <c r="ED248" s="159">
        <v>0</v>
      </c>
      <c r="EE248" s="159">
        <v>0</v>
      </c>
      <c r="EF248" s="159">
        <v>0</v>
      </c>
      <c r="EG248" s="159">
        <v>0</v>
      </c>
      <c r="EH248" s="159">
        <v>0</v>
      </c>
      <c r="EI248" s="159">
        <v>0</v>
      </c>
      <c r="EJ248" s="159">
        <v>0</v>
      </c>
      <c r="EK248" s="159">
        <v>0</v>
      </c>
      <c r="EL248" s="159">
        <v>0</v>
      </c>
      <c r="EM248" s="159">
        <v>25000000</v>
      </c>
      <c r="EN248" s="159">
        <v>0</v>
      </c>
      <c r="EO248" s="159">
        <v>0</v>
      </c>
      <c r="EP248" s="159">
        <v>25000000</v>
      </c>
      <c r="EQ248" s="159">
        <v>25000000</v>
      </c>
      <c r="ER248" s="159">
        <v>78500000</v>
      </c>
      <c r="ES248" s="159">
        <v>3500000</v>
      </c>
      <c r="ET248" s="159">
        <v>0</v>
      </c>
      <c r="EU248" s="159">
        <v>0</v>
      </c>
      <c r="EV248" s="159">
        <v>0</v>
      </c>
      <c r="EW248" s="159">
        <v>0</v>
      </c>
      <c r="EX248" s="159">
        <v>0</v>
      </c>
      <c r="EY248" s="159">
        <v>0</v>
      </c>
      <c r="EZ248" s="159">
        <v>0</v>
      </c>
      <c r="FA248" s="159">
        <v>3500000</v>
      </c>
      <c r="FB248" s="159">
        <v>0</v>
      </c>
      <c r="FC248" s="159">
        <v>0</v>
      </c>
      <c r="FD248" s="159">
        <v>0</v>
      </c>
      <c r="FE248" s="159">
        <v>0</v>
      </c>
      <c r="FF248" s="159">
        <v>3500000</v>
      </c>
      <c r="FG248" s="159">
        <v>0</v>
      </c>
      <c r="FH248" s="159">
        <v>0</v>
      </c>
      <c r="FI248" s="159">
        <v>0</v>
      </c>
      <c r="FJ248" s="159">
        <v>0</v>
      </c>
      <c r="FK248" s="159">
        <v>0</v>
      </c>
      <c r="FL248" s="159">
        <v>0</v>
      </c>
      <c r="FM248" s="159">
        <v>0</v>
      </c>
      <c r="FN248" s="159">
        <v>0</v>
      </c>
      <c r="FO248" s="159">
        <v>0</v>
      </c>
      <c r="FP248" s="159">
        <v>25000000</v>
      </c>
      <c r="FQ248" s="159">
        <v>0</v>
      </c>
      <c r="FR248" s="159">
        <v>0</v>
      </c>
      <c r="FS248" s="159">
        <v>25000000</v>
      </c>
      <c r="FT248" s="159">
        <v>25000000</v>
      </c>
      <c r="FU248" s="159">
        <v>0</v>
      </c>
      <c r="FV248" s="159">
        <v>0</v>
      </c>
      <c r="FW248" s="159">
        <v>0</v>
      </c>
      <c r="FX248" s="159">
        <v>0</v>
      </c>
      <c r="FY248" s="159">
        <v>0</v>
      </c>
      <c r="FZ248" s="159">
        <v>0</v>
      </c>
      <c r="GA248" s="159">
        <v>0</v>
      </c>
      <c r="GB248" s="159">
        <v>0</v>
      </c>
      <c r="GC248" s="159">
        <v>0</v>
      </c>
      <c r="GD248" s="159">
        <v>25000000</v>
      </c>
      <c r="GE248" s="159">
        <v>0</v>
      </c>
      <c r="GF248" s="159">
        <v>0</v>
      </c>
      <c r="GG248" s="159">
        <v>25000000</v>
      </c>
      <c r="GH248" s="159">
        <v>25000000</v>
      </c>
      <c r="GI248" s="159">
        <v>0</v>
      </c>
      <c r="GJ248" s="159">
        <v>0</v>
      </c>
      <c r="GK248" s="159">
        <v>0</v>
      </c>
      <c r="GL248" s="159">
        <v>0</v>
      </c>
      <c r="GM248" s="159">
        <v>0</v>
      </c>
      <c r="GN248" s="159">
        <v>0</v>
      </c>
      <c r="GO248" s="159">
        <v>0</v>
      </c>
      <c r="GP248" s="159">
        <v>0</v>
      </c>
      <c r="GQ248" s="159">
        <v>0</v>
      </c>
      <c r="GR248" s="159">
        <v>25000000</v>
      </c>
      <c r="GS248" s="159">
        <v>0</v>
      </c>
      <c r="GT248" s="159">
        <v>0</v>
      </c>
      <c r="GU248" s="159">
        <v>25000000</v>
      </c>
      <c r="GV248" s="159">
        <v>25000000</v>
      </c>
      <c r="GW248" s="159">
        <v>78500000</v>
      </c>
      <c r="GX248" s="160">
        <v>314000000</v>
      </c>
    </row>
    <row r="249" spans="1:206" ht="57.6">
      <c r="A249" s="156">
        <v>459901800</v>
      </c>
      <c r="B249" s="156" t="s">
        <v>1902</v>
      </c>
      <c r="C249" s="157">
        <v>240</v>
      </c>
      <c r="D249" s="158" t="str">
        <f>_xlfn.XLOOKUP(C249,'[1]Estrategico f'!B:B,'[1]Estrategico f'!U:U,"",0)</f>
        <v>Documentos de lineamientos técnicos realizados( Nota: Hace parte del documento técnico de reorganización institucional y los informes de Política Estratégica de TH.</v>
      </c>
      <c r="E249" s="158" t="str">
        <f>_xlfn.XLOOKUP(C249,'[1]Estrategico f'!B:B,'[1]Estrategico f'!V:V,"",0)</f>
        <v>Política estratégica del Talento Humano y rediseño Institucional</v>
      </c>
      <c r="F249" s="159">
        <v>436095043</v>
      </c>
      <c r="G249" s="159">
        <v>0</v>
      </c>
      <c r="H249" s="159">
        <v>0</v>
      </c>
      <c r="I249" s="159">
        <v>0</v>
      </c>
      <c r="J249" s="159">
        <v>0</v>
      </c>
      <c r="K249" s="159">
        <v>0</v>
      </c>
      <c r="L249" s="159">
        <v>0</v>
      </c>
      <c r="M249" s="159">
        <v>0</v>
      </c>
      <c r="N249" s="159">
        <v>436095043</v>
      </c>
      <c r="O249" s="159">
        <v>279768957</v>
      </c>
      <c r="P249" s="159">
        <v>0</v>
      </c>
      <c r="Q249" s="159">
        <v>0</v>
      </c>
      <c r="R249" s="159">
        <v>279768957</v>
      </c>
      <c r="S249" s="159">
        <v>715864000</v>
      </c>
      <c r="T249" s="159">
        <v>630000000</v>
      </c>
      <c r="U249" s="159">
        <v>0</v>
      </c>
      <c r="V249" s="159">
        <v>0</v>
      </c>
      <c r="W249" s="159">
        <v>0</v>
      </c>
      <c r="X249" s="159">
        <v>0</v>
      </c>
      <c r="Y249" s="159">
        <v>0</v>
      </c>
      <c r="Z249" s="159">
        <v>0</v>
      </c>
      <c r="AA249" s="159">
        <v>0</v>
      </c>
      <c r="AB249" s="159">
        <v>630000000</v>
      </c>
      <c r="AC249" s="159">
        <v>210000000</v>
      </c>
      <c r="AD249" s="159">
        <v>0</v>
      </c>
      <c r="AE249" s="159">
        <v>0</v>
      </c>
      <c r="AF249" s="159">
        <v>210000000</v>
      </c>
      <c r="AG249" s="159">
        <v>840000000</v>
      </c>
      <c r="AH249" s="159">
        <v>1555864000</v>
      </c>
      <c r="AI249" s="159">
        <v>80000000</v>
      </c>
      <c r="AJ249" s="159">
        <v>0</v>
      </c>
      <c r="AK249" s="159">
        <v>0</v>
      </c>
      <c r="AL249" s="159">
        <v>0</v>
      </c>
      <c r="AM249" s="159">
        <v>0</v>
      </c>
      <c r="AN249" s="159">
        <v>0</v>
      </c>
      <c r="AO249" s="159">
        <v>0</v>
      </c>
      <c r="AP249" s="159">
        <v>0</v>
      </c>
      <c r="AQ249" s="159">
        <v>80000000</v>
      </c>
      <c r="AR249" s="159">
        <v>0</v>
      </c>
      <c r="AS249" s="159">
        <v>0</v>
      </c>
      <c r="AT249" s="159">
        <v>0</v>
      </c>
      <c r="AU249" s="159">
        <v>0</v>
      </c>
      <c r="AV249" s="159">
        <v>80000000</v>
      </c>
      <c r="AW249" s="159">
        <v>320000000</v>
      </c>
      <c r="AX249" s="159">
        <v>0</v>
      </c>
      <c r="AY249" s="159">
        <v>0</v>
      </c>
      <c r="AZ249" s="159">
        <v>0</v>
      </c>
      <c r="BA249" s="159">
        <v>0</v>
      </c>
      <c r="BB249" s="159">
        <v>0</v>
      </c>
      <c r="BC249" s="159">
        <v>0</v>
      </c>
      <c r="BD249" s="159">
        <v>0</v>
      </c>
      <c r="BE249" s="159">
        <v>320000000</v>
      </c>
      <c r="BF249" s="159">
        <v>200000000</v>
      </c>
      <c r="BG249" s="159">
        <v>0</v>
      </c>
      <c r="BH249" s="159">
        <v>0</v>
      </c>
      <c r="BI249" s="159">
        <v>200000000</v>
      </c>
      <c r="BJ249" s="159">
        <v>520000000</v>
      </c>
      <c r="BK249" s="159">
        <v>329136000</v>
      </c>
      <c r="BL249" s="159">
        <v>0</v>
      </c>
      <c r="BM249" s="159">
        <v>0</v>
      </c>
      <c r="BN249" s="159">
        <v>0</v>
      </c>
      <c r="BO249" s="159">
        <v>0</v>
      </c>
      <c r="BP249" s="159">
        <v>0</v>
      </c>
      <c r="BQ249" s="159">
        <v>0</v>
      </c>
      <c r="BR249" s="159">
        <v>0</v>
      </c>
      <c r="BS249" s="159">
        <v>329136000</v>
      </c>
      <c r="BT249" s="159">
        <v>190262000</v>
      </c>
      <c r="BU249" s="159">
        <v>0</v>
      </c>
      <c r="BV249" s="159">
        <v>0</v>
      </c>
      <c r="BW249" s="159">
        <v>190262000</v>
      </c>
      <c r="BX249" s="159">
        <v>519398000</v>
      </c>
      <c r="BY249" s="159">
        <v>380000000</v>
      </c>
      <c r="BZ249" s="159">
        <v>0</v>
      </c>
      <c r="CA249" s="159">
        <v>0</v>
      </c>
      <c r="CB249" s="159">
        <v>0</v>
      </c>
      <c r="CC249" s="159">
        <v>0</v>
      </c>
      <c r="CD249" s="159">
        <v>0</v>
      </c>
      <c r="CE249" s="159">
        <v>0</v>
      </c>
      <c r="CF249" s="159">
        <v>0</v>
      </c>
      <c r="CG249" s="159">
        <v>380000000</v>
      </c>
      <c r="CH249" s="159">
        <v>280864000</v>
      </c>
      <c r="CI249" s="159">
        <v>0</v>
      </c>
      <c r="CJ249" s="159">
        <v>0</v>
      </c>
      <c r="CK249" s="159">
        <v>280864000</v>
      </c>
      <c r="CL249" s="159">
        <v>660864000</v>
      </c>
      <c r="CM249" s="159">
        <v>1780262000</v>
      </c>
      <c r="CN249" s="159">
        <v>63595770</v>
      </c>
      <c r="CO249" s="159">
        <v>0</v>
      </c>
      <c r="CP249" s="159">
        <v>0</v>
      </c>
      <c r="CQ249" s="159">
        <v>0</v>
      </c>
      <c r="CR249" s="159">
        <v>0</v>
      </c>
      <c r="CS249" s="159">
        <v>0</v>
      </c>
      <c r="CT249" s="159">
        <v>0</v>
      </c>
      <c r="CU249" s="159">
        <v>0</v>
      </c>
      <c r="CV249" s="159">
        <v>63595770</v>
      </c>
      <c r="CW249" s="159">
        <v>100000000</v>
      </c>
      <c r="CX249" s="159">
        <v>0</v>
      </c>
      <c r="CY249" s="159" t="s">
        <v>931</v>
      </c>
      <c r="CZ249" s="159">
        <v>100000000</v>
      </c>
      <c r="DA249" s="159">
        <v>163595770</v>
      </c>
      <c r="DB249" s="159">
        <v>280000000</v>
      </c>
      <c r="DC249" s="159">
        <v>0</v>
      </c>
      <c r="DD249" s="159">
        <v>0</v>
      </c>
      <c r="DE249" s="159">
        <v>0</v>
      </c>
      <c r="DF249" s="159">
        <v>0</v>
      </c>
      <c r="DG249" s="159">
        <v>0</v>
      </c>
      <c r="DH249" s="159">
        <v>0</v>
      </c>
      <c r="DI249" s="159">
        <v>0</v>
      </c>
      <c r="DJ249" s="159">
        <v>280000000</v>
      </c>
      <c r="DK249" s="159">
        <v>150000000</v>
      </c>
      <c r="DL249" s="159">
        <v>0</v>
      </c>
      <c r="DM249" s="159">
        <v>0</v>
      </c>
      <c r="DN249" s="159">
        <v>150000000</v>
      </c>
      <c r="DO249" s="159">
        <v>430000000</v>
      </c>
      <c r="DP249" s="159">
        <v>330000000</v>
      </c>
      <c r="DQ249" s="159">
        <v>0</v>
      </c>
      <c r="DR249" s="159">
        <v>0</v>
      </c>
      <c r="DS249" s="159">
        <v>0</v>
      </c>
      <c r="DT249" s="159">
        <v>0</v>
      </c>
      <c r="DU249" s="159">
        <v>0</v>
      </c>
      <c r="DV249" s="159">
        <v>0</v>
      </c>
      <c r="DW249" s="159">
        <v>0</v>
      </c>
      <c r="DX249" s="159">
        <v>330000000</v>
      </c>
      <c r="DY249" s="159">
        <v>186404830</v>
      </c>
      <c r="DZ249" s="159">
        <v>0</v>
      </c>
      <c r="EA249" s="159">
        <v>0</v>
      </c>
      <c r="EB249" s="159">
        <v>186404830</v>
      </c>
      <c r="EC249" s="159">
        <v>516404830</v>
      </c>
      <c r="ED249" s="159">
        <v>430000000</v>
      </c>
      <c r="EE249" s="159">
        <v>0</v>
      </c>
      <c r="EF249" s="159">
        <v>0</v>
      </c>
      <c r="EG249" s="159">
        <v>0</v>
      </c>
      <c r="EH249" s="159">
        <v>0</v>
      </c>
      <c r="EI249" s="159">
        <v>0</v>
      </c>
      <c r="EJ249" s="159">
        <v>0</v>
      </c>
      <c r="EK249" s="159">
        <v>0</v>
      </c>
      <c r="EL249" s="159">
        <v>430000000</v>
      </c>
      <c r="EM249" s="159">
        <v>269374000</v>
      </c>
      <c r="EN249" s="159">
        <v>0</v>
      </c>
      <c r="EO249" s="159">
        <v>0</v>
      </c>
      <c r="EP249" s="159">
        <v>269374000</v>
      </c>
      <c r="EQ249" s="159">
        <v>699374000</v>
      </c>
      <c r="ER249" s="159">
        <v>1809374600</v>
      </c>
      <c r="ES249" s="159">
        <v>230000000</v>
      </c>
      <c r="ET249" s="159">
        <v>0</v>
      </c>
      <c r="EU249" s="159">
        <v>0</v>
      </c>
      <c r="EV249" s="159">
        <v>0</v>
      </c>
      <c r="EW249" s="159">
        <v>0</v>
      </c>
      <c r="EX249" s="159">
        <v>0</v>
      </c>
      <c r="EY249" s="159">
        <v>0</v>
      </c>
      <c r="EZ249" s="159">
        <v>0</v>
      </c>
      <c r="FA249" s="159">
        <v>230000000</v>
      </c>
      <c r="FB249" s="159">
        <v>200000000</v>
      </c>
      <c r="FC249" s="159">
        <v>0</v>
      </c>
      <c r="FD249" s="159">
        <v>0</v>
      </c>
      <c r="FE249" s="159">
        <v>200000000</v>
      </c>
      <c r="FF249" s="159">
        <v>430000000</v>
      </c>
      <c r="FG249" s="159">
        <v>230000000</v>
      </c>
      <c r="FH249" s="159">
        <v>0</v>
      </c>
      <c r="FI249" s="159">
        <v>0</v>
      </c>
      <c r="FJ249" s="159">
        <v>0</v>
      </c>
      <c r="FK249" s="159">
        <v>0</v>
      </c>
      <c r="FL249" s="159">
        <v>0</v>
      </c>
      <c r="FM249" s="159">
        <v>0</v>
      </c>
      <c r="FN249" s="159">
        <v>0</v>
      </c>
      <c r="FO249" s="159">
        <v>230000000</v>
      </c>
      <c r="FP249" s="159">
        <v>230000000</v>
      </c>
      <c r="FQ249" s="159">
        <v>0</v>
      </c>
      <c r="FR249" s="159">
        <v>0</v>
      </c>
      <c r="FS249" s="159">
        <v>230000000</v>
      </c>
      <c r="FT249" s="159">
        <v>460000000</v>
      </c>
      <c r="FU249" s="159">
        <v>160854560</v>
      </c>
      <c r="FV249" s="159">
        <v>0</v>
      </c>
      <c r="FW249" s="159">
        <v>0</v>
      </c>
      <c r="FX249" s="159">
        <v>0</v>
      </c>
      <c r="FY249" s="159">
        <v>0</v>
      </c>
      <c r="FZ249" s="159">
        <v>0</v>
      </c>
      <c r="GA249" s="159">
        <v>0</v>
      </c>
      <c r="GB249" s="159">
        <v>0</v>
      </c>
      <c r="GC249" s="159">
        <v>160854560</v>
      </c>
      <c r="GD249" s="159">
        <v>280000000</v>
      </c>
      <c r="GE249" s="159">
        <v>0</v>
      </c>
      <c r="GF249" s="159">
        <v>0</v>
      </c>
      <c r="GG249" s="159">
        <v>280000000</v>
      </c>
      <c r="GH249" s="159">
        <v>440854560</v>
      </c>
      <c r="GI249" s="159">
        <v>350000000</v>
      </c>
      <c r="GJ249" s="159">
        <v>0</v>
      </c>
      <c r="GK249" s="159">
        <v>0</v>
      </c>
      <c r="GL249" s="159">
        <v>0</v>
      </c>
      <c r="GM249" s="159">
        <v>0</v>
      </c>
      <c r="GN249" s="159">
        <v>0</v>
      </c>
      <c r="GO249" s="159">
        <v>0</v>
      </c>
      <c r="GP249" s="159">
        <v>0</v>
      </c>
      <c r="GQ249" s="159">
        <v>350000000</v>
      </c>
      <c r="GR249" s="159">
        <v>342262460</v>
      </c>
      <c r="GS249" s="159">
        <v>0</v>
      </c>
      <c r="GT249" s="159">
        <v>0</v>
      </c>
      <c r="GU249" s="159">
        <v>342262460</v>
      </c>
      <c r="GV249" s="159">
        <v>692262460</v>
      </c>
      <c r="GW249" s="159">
        <v>2023117020</v>
      </c>
      <c r="GX249" s="160">
        <v>7168617620</v>
      </c>
    </row>
    <row r="250" spans="1:206" ht="28.8">
      <c r="A250" s="156">
        <v>459902800</v>
      </c>
      <c r="B250" s="156" t="s">
        <v>1902</v>
      </c>
      <c r="C250" s="157">
        <v>241</v>
      </c>
      <c r="D250" s="158" t="str">
        <f>_xlfn.XLOOKUP(C250,'[1]Estrategico f'!B:B,'[1]Estrategico f'!U:U,"",0)</f>
        <v>Sistemas de información actualizados</v>
      </c>
      <c r="E250" s="158" t="str">
        <f>_xlfn.XLOOKUP(C250,'[1]Estrategico f'!B:B,'[1]Estrategico f'!V:V,"",0)</f>
        <v>Herramienta tecnológica para el fortalecimiento de las actividades de Talento Humano</v>
      </c>
      <c r="F250" s="159">
        <v>68207320</v>
      </c>
      <c r="G250" s="159">
        <v>0</v>
      </c>
      <c r="H250" s="159">
        <v>0</v>
      </c>
      <c r="I250" s="159">
        <v>0</v>
      </c>
      <c r="J250" s="159">
        <v>0</v>
      </c>
      <c r="K250" s="159">
        <v>0</v>
      </c>
      <c r="L250" s="159">
        <v>0</v>
      </c>
      <c r="M250" s="159">
        <v>0</v>
      </c>
      <c r="N250" s="159">
        <v>68207320</v>
      </c>
      <c r="O250" s="159">
        <v>0</v>
      </c>
      <c r="P250" s="159">
        <v>0</v>
      </c>
      <c r="Q250" s="159">
        <v>0</v>
      </c>
      <c r="R250" s="159">
        <v>0</v>
      </c>
      <c r="S250" s="159">
        <v>68207320</v>
      </c>
      <c r="T250" s="159">
        <v>31792680</v>
      </c>
      <c r="U250" s="159">
        <v>0</v>
      </c>
      <c r="V250" s="159">
        <v>0</v>
      </c>
      <c r="W250" s="159">
        <v>0</v>
      </c>
      <c r="X250" s="159">
        <v>0</v>
      </c>
      <c r="Y250" s="159">
        <v>0</v>
      </c>
      <c r="Z250" s="159">
        <v>0</v>
      </c>
      <c r="AA250" s="159">
        <v>0</v>
      </c>
      <c r="AB250" s="159">
        <v>31792680</v>
      </c>
      <c r="AC250" s="159">
        <v>0</v>
      </c>
      <c r="AD250" s="159">
        <v>0</v>
      </c>
      <c r="AE250" s="159">
        <v>0</v>
      </c>
      <c r="AF250" s="159">
        <v>0</v>
      </c>
      <c r="AG250" s="159">
        <v>31792680</v>
      </c>
      <c r="AH250" s="159">
        <v>100000000</v>
      </c>
      <c r="AI250" s="159">
        <v>10000000</v>
      </c>
      <c r="AJ250" s="159">
        <v>0</v>
      </c>
      <c r="AK250" s="159">
        <v>0</v>
      </c>
      <c r="AL250" s="159">
        <v>0</v>
      </c>
      <c r="AM250" s="159">
        <v>0</v>
      </c>
      <c r="AN250" s="159">
        <v>0</v>
      </c>
      <c r="AO250" s="159">
        <v>0</v>
      </c>
      <c r="AP250" s="159">
        <v>0</v>
      </c>
      <c r="AQ250" s="159">
        <v>10000000</v>
      </c>
      <c r="AR250" s="159">
        <v>0</v>
      </c>
      <c r="AS250" s="159">
        <v>0</v>
      </c>
      <c r="AT250" s="159">
        <v>0</v>
      </c>
      <c r="AU250" s="159">
        <v>0</v>
      </c>
      <c r="AV250" s="159">
        <v>10000000</v>
      </c>
      <c r="AW250" s="159">
        <v>10000000</v>
      </c>
      <c r="AX250" s="159">
        <v>0</v>
      </c>
      <c r="AY250" s="159">
        <v>0</v>
      </c>
      <c r="AZ250" s="159">
        <v>0</v>
      </c>
      <c r="BA250" s="159">
        <v>0</v>
      </c>
      <c r="BB250" s="159">
        <v>0</v>
      </c>
      <c r="BC250" s="159">
        <v>0</v>
      </c>
      <c r="BD250" s="159">
        <v>0</v>
      </c>
      <c r="BE250" s="159">
        <v>10000000</v>
      </c>
      <c r="BF250" s="159">
        <v>0</v>
      </c>
      <c r="BG250" s="159">
        <v>0</v>
      </c>
      <c r="BH250" s="159">
        <v>0</v>
      </c>
      <c r="BI250" s="159">
        <v>0</v>
      </c>
      <c r="BJ250" s="159">
        <v>10000000</v>
      </c>
      <c r="BK250" s="159">
        <v>20000000</v>
      </c>
      <c r="BL250" s="159">
        <v>0</v>
      </c>
      <c r="BM250" s="159">
        <v>0</v>
      </c>
      <c r="BN250" s="159">
        <v>0</v>
      </c>
      <c r="BO250" s="159">
        <v>0</v>
      </c>
      <c r="BP250" s="159">
        <v>0</v>
      </c>
      <c r="BQ250" s="159">
        <v>0</v>
      </c>
      <c r="BR250" s="159">
        <v>0</v>
      </c>
      <c r="BS250" s="159">
        <v>20000000</v>
      </c>
      <c r="BT250" s="159">
        <v>0</v>
      </c>
      <c r="BU250" s="159">
        <v>0</v>
      </c>
      <c r="BV250" s="159">
        <v>0</v>
      </c>
      <c r="BW250" s="159">
        <v>0</v>
      </c>
      <c r="BX250" s="159">
        <v>20000000</v>
      </c>
      <c r="BY250" s="159">
        <v>10000000</v>
      </c>
      <c r="BZ250" s="159">
        <v>0</v>
      </c>
      <c r="CA250" s="159">
        <v>0</v>
      </c>
      <c r="CB250" s="159">
        <v>0</v>
      </c>
      <c r="CC250" s="159">
        <v>0</v>
      </c>
      <c r="CD250" s="159">
        <v>0</v>
      </c>
      <c r="CE250" s="159">
        <v>0</v>
      </c>
      <c r="CF250" s="159">
        <v>0</v>
      </c>
      <c r="CG250" s="159">
        <v>10000000</v>
      </c>
      <c r="CH250" s="159">
        <v>0</v>
      </c>
      <c r="CI250" s="159">
        <v>0</v>
      </c>
      <c r="CJ250" s="159">
        <v>0</v>
      </c>
      <c r="CK250" s="159">
        <v>0</v>
      </c>
      <c r="CL250" s="159">
        <v>10000000</v>
      </c>
      <c r="CM250" s="159">
        <v>50000000</v>
      </c>
      <c r="CN250" s="159">
        <v>10000000</v>
      </c>
      <c r="CO250" s="159">
        <v>0</v>
      </c>
      <c r="CP250" s="159">
        <v>0</v>
      </c>
      <c r="CQ250" s="159">
        <v>0</v>
      </c>
      <c r="CR250" s="159">
        <v>0</v>
      </c>
      <c r="CS250" s="159">
        <v>0</v>
      </c>
      <c r="CT250" s="159">
        <v>0</v>
      </c>
      <c r="CU250" s="159">
        <v>0</v>
      </c>
      <c r="CV250" s="159">
        <v>10000000</v>
      </c>
      <c r="CW250" s="159">
        <v>0</v>
      </c>
      <c r="CX250" s="159">
        <v>0</v>
      </c>
      <c r="CY250" s="159" t="s">
        <v>931</v>
      </c>
      <c r="CZ250" s="159">
        <v>0</v>
      </c>
      <c r="DA250" s="159">
        <v>10000000</v>
      </c>
      <c r="DB250" s="159">
        <v>10000000</v>
      </c>
      <c r="DC250" s="159">
        <v>0</v>
      </c>
      <c r="DD250" s="159">
        <v>0</v>
      </c>
      <c r="DE250" s="159">
        <v>0</v>
      </c>
      <c r="DF250" s="159">
        <v>0</v>
      </c>
      <c r="DG250" s="159">
        <v>0</v>
      </c>
      <c r="DH250" s="159">
        <v>0</v>
      </c>
      <c r="DI250" s="159">
        <v>0</v>
      </c>
      <c r="DJ250" s="159">
        <v>10000000</v>
      </c>
      <c r="DK250" s="159">
        <v>0</v>
      </c>
      <c r="DL250" s="159">
        <v>0</v>
      </c>
      <c r="DM250" s="159">
        <v>0</v>
      </c>
      <c r="DN250" s="159">
        <v>0</v>
      </c>
      <c r="DO250" s="159">
        <v>10000000</v>
      </c>
      <c r="DP250" s="159">
        <v>20000000</v>
      </c>
      <c r="DQ250" s="159">
        <v>0</v>
      </c>
      <c r="DR250" s="159">
        <v>0</v>
      </c>
      <c r="DS250" s="159">
        <v>0</v>
      </c>
      <c r="DT250" s="159">
        <v>0</v>
      </c>
      <c r="DU250" s="159">
        <v>0</v>
      </c>
      <c r="DV250" s="159">
        <v>0</v>
      </c>
      <c r="DW250" s="159">
        <v>0</v>
      </c>
      <c r="DX250" s="159">
        <v>20000000</v>
      </c>
      <c r="DY250" s="159">
        <v>0</v>
      </c>
      <c r="DZ250" s="159">
        <v>0</v>
      </c>
      <c r="EA250" s="159">
        <v>0</v>
      </c>
      <c r="EB250" s="159">
        <v>0</v>
      </c>
      <c r="EC250" s="159">
        <v>20000000</v>
      </c>
      <c r="ED250" s="159">
        <v>10000000</v>
      </c>
      <c r="EE250" s="159">
        <v>0</v>
      </c>
      <c r="EF250" s="159">
        <v>0</v>
      </c>
      <c r="EG250" s="159">
        <v>0</v>
      </c>
      <c r="EH250" s="159">
        <v>0</v>
      </c>
      <c r="EI250" s="159">
        <v>0</v>
      </c>
      <c r="EJ250" s="159">
        <v>0</v>
      </c>
      <c r="EK250" s="159">
        <v>0</v>
      </c>
      <c r="EL250" s="159">
        <v>10000000</v>
      </c>
      <c r="EM250" s="159">
        <v>0</v>
      </c>
      <c r="EN250" s="159">
        <v>0</v>
      </c>
      <c r="EO250" s="159">
        <v>0</v>
      </c>
      <c r="EP250" s="159">
        <v>0</v>
      </c>
      <c r="EQ250" s="159">
        <v>10000000</v>
      </c>
      <c r="ER250" s="159">
        <v>50000000</v>
      </c>
      <c r="ES250" s="159">
        <v>10000000</v>
      </c>
      <c r="ET250" s="159">
        <v>0</v>
      </c>
      <c r="EU250" s="159">
        <v>0</v>
      </c>
      <c r="EV250" s="159">
        <v>0</v>
      </c>
      <c r="EW250" s="159">
        <v>0</v>
      </c>
      <c r="EX250" s="159">
        <v>0</v>
      </c>
      <c r="EY250" s="159">
        <v>0</v>
      </c>
      <c r="EZ250" s="159">
        <v>0</v>
      </c>
      <c r="FA250" s="159">
        <v>10000000</v>
      </c>
      <c r="FB250" s="159">
        <v>0</v>
      </c>
      <c r="FC250" s="159">
        <v>0</v>
      </c>
      <c r="FD250" s="159">
        <v>0</v>
      </c>
      <c r="FE250" s="159">
        <v>0</v>
      </c>
      <c r="FF250" s="159">
        <v>10000000</v>
      </c>
      <c r="FG250" s="159">
        <v>10000000</v>
      </c>
      <c r="FH250" s="159">
        <v>0</v>
      </c>
      <c r="FI250" s="159">
        <v>0</v>
      </c>
      <c r="FJ250" s="159">
        <v>0</v>
      </c>
      <c r="FK250" s="159">
        <v>0</v>
      </c>
      <c r="FL250" s="159">
        <v>0</v>
      </c>
      <c r="FM250" s="159">
        <v>0</v>
      </c>
      <c r="FN250" s="159">
        <v>0</v>
      </c>
      <c r="FO250" s="159">
        <v>10000000</v>
      </c>
      <c r="FP250" s="159">
        <v>0</v>
      </c>
      <c r="FQ250" s="159">
        <v>0</v>
      </c>
      <c r="FR250" s="159">
        <v>0</v>
      </c>
      <c r="FS250" s="159">
        <v>0</v>
      </c>
      <c r="FT250" s="159">
        <v>10000000</v>
      </c>
      <c r="FU250" s="159">
        <v>20000000</v>
      </c>
      <c r="FV250" s="159">
        <v>0</v>
      </c>
      <c r="FW250" s="159">
        <v>0</v>
      </c>
      <c r="FX250" s="159">
        <v>0</v>
      </c>
      <c r="FY250" s="159">
        <v>0</v>
      </c>
      <c r="FZ250" s="159">
        <v>0</v>
      </c>
      <c r="GA250" s="159">
        <v>0</v>
      </c>
      <c r="GB250" s="159">
        <v>0</v>
      </c>
      <c r="GC250" s="159">
        <v>20000000</v>
      </c>
      <c r="GD250" s="159">
        <v>0</v>
      </c>
      <c r="GE250" s="159">
        <v>0</v>
      </c>
      <c r="GF250" s="159">
        <v>0</v>
      </c>
      <c r="GG250" s="159">
        <v>0</v>
      </c>
      <c r="GH250" s="159">
        <v>20000000</v>
      </c>
      <c r="GI250" s="159">
        <v>10000000</v>
      </c>
      <c r="GJ250" s="159">
        <v>0</v>
      </c>
      <c r="GK250" s="159">
        <v>0</v>
      </c>
      <c r="GL250" s="159">
        <v>0</v>
      </c>
      <c r="GM250" s="159">
        <v>0</v>
      </c>
      <c r="GN250" s="159">
        <v>0</v>
      </c>
      <c r="GO250" s="159">
        <v>0</v>
      </c>
      <c r="GP250" s="159">
        <v>0</v>
      </c>
      <c r="GQ250" s="159">
        <v>10000000</v>
      </c>
      <c r="GR250" s="159">
        <v>0</v>
      </c>
      <c r="GS250" s="159">
        <v>0</v>
      </c>
      <c r="GT250" s="159">
        <v>0</v>
      </c>
      <c r="GU250" s="159">
        <v>0</v>
      </c>
      <c r="GV250" s="159">
        <v>10000000</v>
      </c>
      <c r="GW250" s="159">
        <v>50000000</v>
      </c>
      <c r="GX250" s="160">
        <v>250000000</v>
      </c>
    </row>
    <row r="251" spans="1:206" ht="28.8">
      <c r="A251" s="156">
        <v>459902300</v>
      </c>
      <c r="B251" s="156" t="s">
        <v>1902</v>
      </c>
      <c r="C251" s="157">
        <v>242</v>
      </c>
      <c r="D251" s="158" t="str">
        <f>_xlfn.XLOOKUP(C251,'[1]Estrategico f'!B:B,'[1]Estrategico f'!U:U,"",0)</f>
        <v xml:space="preserve">Sistema de Gestión implementado </v>
      </c>
      <c r="E251" s="158" t="str">
        <f>_xlfn.XLOOKUP(C251,'[1]Estrategico f'!B:B,'[1]Estrategico f'!V:V,"",0)</f>
        <v>Mantenimiento y fortalecimiento del Sistema de Gestión de Seguridad y Salud en el Trabajo</v>
      </c>
      <c r="F251" s="159">
        <v>488850000</v>
      </c>
      <c r="G251" s="159">
        <v>0</v>
      </c>
      <c r="H251" s="159">
        <v>0</v>
      </c>
      <c r="I251" s="159">
        <v>0</v>
      </c>
      <c r="J251" s="159">
        <v>0</v>
      </c>
      <c r="K251" s="159">
        <v>0</v>
      </c>
      <c r="L251" s="159">
        <v>0</v>
      </c>
      <c r="M251" s="159">
        <v>0</v>
      </c>
      <c r="N251" s="159">
        <v>488850000</v>
      </c>
      <c r="O251" s="159">
        <v>75000000</v>
      </c>
      <c r="P251" s="159">
        <v>0</v>
      </c>
      <c r="Q251" s="159">
        <v>0</v>
      </c>
      <c r="R251" s="159">
        <v>75000000</v>
      </c>
      <c r="S251" s="159">
        <v>563850000</v>
      </c>
      <c r="T251" s="159">
        <v>109812000</v>
      </c>
      <c r="V251" s="159">
        <v>0</v>
      </c>
      <c r="W251" s="159">
        <v>0</v>
      </c>
      <c r="X251" s="159">
        <v>0</v>
      </c>
      <c r="Y251" s="159">
        <v>0</v>
      </c>
      <c r="Z251" s="159">
        <v>0</v>
      </c>
      <c r="AA251" s="159">
        <v>0</v>
      </c>
      <c r="AB251" s="159">
        <v>109812000</v>
      </c>
      <c r="AC251" s="159">
        <v>75000000</v>
      </c>
      <c r="AD251" s="159">
        <v>0</v>
      </c>
      <c r="AE251" s="159">
        <v>0</v>
      </c>
      <c r="AF251" s="159">
        <v>75000000</v>
      </c>
      <c r="AG251" s="159">
        <v>184812000</v>
      </c>
      <c r="AH251" s="159">
        <v>748662000</v>
      </c>
      <c r="AI251" s="159">
        <v>77440320</v>
      </c>
      <c r="AJ251" s="159">
        <v>0</v>
      </c>
      <c r="AK251" s="159">
        <v>0</v>
      </c>
      <c r="AL251" s="159">
        <v>0</v>
      </c>
      <c r="AM251" s="159">
        <v>0</v>
      </c>
      <c r="AN251" s="159">
        <v>0</v>
      </c>
      <c r="AO251" s="159">
        <v>0</v>
      </c>
      <c r="AP251" s="159">
        <v>0</v>
      </c>
      <c r="AQ251" s="159">
        <v>77440320</v>
      </c>
      <c r="AR251" s="159">
        <v>0</v>
      </c>
      <c r="AS251" s="159">
        <v>0</v>
      </c>
      <c r="AT251" s="159">
        <v>0</v>
      </c>
      <c r="AU251" s="159">
        <v>0</v>
      </c>
      <c r="AV251" s="159">
        <v>77440320</v>
      </c>
      <c r="AW251" s="159">
        <v>136684800</v>
      </c>
      <c r="AX251" s="159">
        <v>0</v>
      </c>
      <c r="AY251" s="159">
        <v>0</v>
      </c>
      <c r="AZ251" s="159">
        <v>0</v>
      </c>
      <c r="BA251" s="159">
        <v>0</v>
      </c>
      <c r="BB251" s="159">
        <v>0</v>
      </c>
      <c r="BC251" s="159">
        <v>0</v>
      </c>
      <c r="BD251" s="159">
        <v>0</v>
      </c>
      <c r="BE251" s="159">
        <v>136684800</v>
      </c>
      <c r="BF251" s="159">
        <v>416575000</v>
      </c>
      <c r="BG251" s="159">
        <v>0</v>
      </c>
      <c r="BH251" s="159">
        <v>0</v>
      </c>
      <c r="BI251" s="159">
        <v>416575000</v>
      </c>
      <c r="BJ251" s="159">
        <v>553259800</v>
      </c>
      <c r="BK251" s="159">
        <v>143311680</v>
      </c>
      <c r="BL251" s="159">
        <v>0</v>
      </c>
      <c r="BM251" s="159">
        <v>0</v>
      </c>
      <c r="BN251" s="159">
        <v>0</v>
      </c>
      <c r="BO251" s="159">
        <v>0</v>
      </c>
      <c r="BP251" s="159">
        <v>0</v>
      </c>
      <c r="BQ251" s="159">
        <v>0</v>
      </c>
      <c r="BR251" s="159">
        <v>0</v>
      </c>
      <c r="BS251" s="159">
        <v>143311680</v>
      </c>
      <c r="BT251" s="159">
        <v>416575000</v>
      </c>
      <c r="BU251" s="159">
        <v>0</v>
      </c>
      <c r="BV251" s="159">
        <v>0</v>
      </c>
      <c r="BW251" s="159">
        <v>416575000</v>
      </c>
      <c r="BX251" s="159">
        <v>559886680</v>
      </c>
      <c r="BY251" s="159">
        <v>173755400</v>
      </c>
      <c r="BZ251" s="159">
        <v>0</v>
      </c>
      <c r="CA251" s="159">
        <v>0</v>
      </c>
      <c r="CB251" s="159">
        <v>0</v>
      </c>
      <c r="CC251" s="159">
        <v>0</v>
      </c>
      <c r="CD251" s="159">
        <v>0</v>
      </c>
      <c r="CE251" s="159">
        <v>0</v>
      </c>
      <c r="CF251" s="159">
        <v>0</v>
      </c>
      <c r="CG251" s="159">
        <v>173755400</v>
      </c>
      <c r="CH251" s="159">
        <v>416575000</v>
      </c>
      <c r="CI251" s="159">
        <v>0</v>
      </c>
      <c r="CJ251" s="159">
        <v>0</v>
      </c>
      <c r="CK251" s="159">
        <v>416575000</v>
      </c>
      <c r="CL251" s="159">
        <v>590330400</v>
      </c>
      <c r="CM251" s="159">
        <v>1780917200</v>
      </c>
      <c r="CN251" s="159">
        <v>122309352</v>
      </c>
      <c r="CO251" s="159">
        <v>0</v>
      </c>
      <c r="CP251" s="159">
        <v>0</v>
      </c>
      <c r="CQ251" s="159">
        <v>0</v>
      </c>
      <c r="CR251" s="159">
        <v>0</v>
      </c>
      <c r="CS251" s="159">
        <v>0</v>
      </c>
      <c r="CT251" s="159">
        <v>0</v>
      </c>
      <c r="CU251" s="159">
        <v>0</v>
      </c>
      <c r="CV251" s="159">
        <v>122309352</v>
      </c>
      <c r="CW251" s="159" t="s">
        <v>3503</v>
      </c>
      <c r="CX251" s="159">
        <v>0</v>
      </c>
      <c r="CY251" s="159" t="s">
        <v>931</v>
      </c>
      <c r="CZ251" s="159">
        <v>0</v>
      </c>
      <c r="DA251" s="159">
        <v>122309352</v>
      </c>
      <c r="DB251" s="159">
        <v>112817232</v>
      </c>
      <c r="DC251" s="159">
        <v>0</v>
      </c>
      <c r="DD251" s="159">
        <v>0</v>
      </c>
      <c r="DE251" s="159">
        <v>0</v>
      </c>
      <c r="DF251" s="159">
        <v>0</v>
      </c>
      <c r="DG251" s="159">
        <v>0</v>
      </c>
      <c r="DH251" s="159">
        <v>0</v>
      </c>
      <c r="DI251" s="159">
        <v>0</v>
      </c>
      <c r="DJ251" s="159">
        <v>112817232</v>
      </c>
      <c r="DK251" s="159" t="s">
        <v>3503</v>
      </c>
      <c r="DL251" s="159">
        <v>0</v>
      </c>
      <c r="DM251" s="159">
        <v>0</v>
      </c>
      <c r="DN251" s="159">
        <v>0</v>
      </c>
      <c r="DO251" s="159">
        <v>112817232</v>
      </c>
      <c r="DP251" s="159">
        <v>112817232</v>
      </c>
      <c r="DQ251" s="159">
        <v>0</v>
      </c>
      <c r="DR251" s="159">
        <v>0</v>
      </c>
      <c r="DS251" s="159">
        <v>0</v>
      </c>
      <c r="DT251" s="159">
        <v>0</v>
      </c>
      <c r="DU251" s="159">
        <v>0</v>
      </c>
      <c r="DV251" s="159">
        <v>0</v>
      </c>
      <c r="DW251" s="159">
        <v>0</v>
      </c>
      <c r="DX251" s="159">
        <v>112817232</v>
      </c>
      <c r="DY251" s="159">
        <v>231061720</v>
      </c>
      <c r="DZ251" s="159">
        <v>0</v>
      </c>
      <c r="EA251" s="159">
        <v>0</v>
      </c>
      <c r="EB251" s="159">
        <v>231061720</v>
      </c>
      <c r="EC251" s="159">
        <v>343878952</v>
      </c>
      <c r="ED251" s="159">
        <v>134437204</v>
      </c>
      <c r="EE251" s="159">
        <v>0</v>
      </c>
      <c r="EF251" s="159">
        <v>0</v>
      </c>
      <c r="EG251" s="159">
        <v>0</v>
      </c>
      <c r="EH251" s="159">
        <v>0</v>
      </c>
      <c r="EI251" s="159">
        <v>0</v>
      </c>
      <c r="EJ251" s="159">
        <v>0</v>
      </c>
      <c r="EK251" s="159">
        <v>0</v>
      </c>
      <c r="EL251" s="159">
        <v>134437204</v>
      </c>
      <c r="EM251" s="159">
        <v>231061720</v>
      </c>
      <c r="EN251" s="159">
        <v>0</v>
      </c>
      <c r="EO251" s="159">
        <v>0</v>
      </c>
      <c r="EP251" s="159">
        <v>231061720</v>
      </c>
      <c r="EQ251" s="159">
        <v>365498924</v>
      </c>
      <c r="ER251" s="159">
        <v>944504460</v>
      </c>
      <c r="ES251" s="159">
        <v>105999776</v>
      </c>
      <c r="ET251" s="159">
        <v>0</v>
      </c>
      <c r="EU251" s="159">
        <v>0</v>
      </c>
      <c r="EV251" s="159">
        <v>0</v>
      </c>
      <c r="EW251" s="159">
        <v>0</v>
      </c>
      <c r="EX251" s="159">
        <v>0</v>
      </c>
      <c r="EY251" s="159">
        <v>0</v>
      </c>
      <c r="EZ251" s="159">
        <v>0</v>
      </c>
      <c r="FA251" s="159">
        <v>105999776</v>
      </c>
      <c r="FB251" s="159" t="s">
        <v>3503</v>
      </c>
      <c r="FC251" s="159">
        <v>0</v>
      </c>
      <c r="FD251" s="159">
        <v>0</v>
      </c>
      <c r="FE251" s="159">
        <v>0</v>
      </c>
      <c r="FF251" s="159">
        <v>105999776</v>
      </c>
      <c r="FG251" s="159">
        <v>102649140</v>
      </c>
      <c r="FH251" s="159">
        <v>0</v>
      </c>
      <c r="FI251" s="159">
        <v>0</v>
      </c>
      <c r="FJ251" s="159">
        <v>0</v>
      </c>
      <c r="FK251" s="159">
        <v>0</v>
      </c>
      <c r="FL251" s="159">
        <v>0</v>
      </c>
      <c r="FM251" s="159">
        <v>0</v>
      </c>
      <c r="FN251" s="159">
        <v>0</v>
      </c>
      <c r="FO251" s="159">
        <v>102649140</v>
      </c>
      <c r="FP251" s="159">
        <v>236667892</v>
      </c>
      <c r="FQ251" s="159">
        <v>0</v>
      </c>
      <c r="FR251" s="159">
        <v>0</v>
      </c>
      <c r="FS251" s="159">
        <v>236667892</v>
      </c>
      <c r="FT251" s="159">
        <v>339317032</v>
      </c>
      <c r="FU251" s="159">
        <v>126521762</v>
      </c>
      <c r="FV251" s="159">
        <v>0</v>
      </c>
      <c r="FW251" s="159">
        <v>0</v>
      </c>
      <c r="FX251" s="159">
        <v>0</v>
      </c>
      <c r="FY251" s="159">
        <v>0</v>
      </c>
      <c r="FZ251" s="159">
        <v>0</v>
      </c>
      <c r="GA251" s="159">
        <v>0</v>
      </c>
      <c r="GB251" s="159">
        <v>0</v>
      </c>
      <c r="GC251" s="159">
        <v>126521762</v>
      </c>
      <c r="GD251" s="159">
        <v>236667892</v>
      </c>
      <c r="GE251" s="159">
        <v>0</v>
      </c>
      <c r="GF251" s="159">
        <v>0</v>
      </c>
      <c r="GG251" s="159">
        <v>236667892</v>
      </c>
      <c r="GH251" s="159">
        <v>363189654</v>
      </c>
      <c r="GI251" s="159">
        <v>195448444</v>
      </c>
      <c r="GJ251" s="159">
        <v>0</v>
      </c>
      <c r="GK251" s="159">
        <v>0</v>
      </c>
      <c r="GL251" s="159">
        <v>0</v>
      </c>
      <c r="GM251" s="159">
        <v>0</v>
      </c>
      <c r="GN251" s="159">
        <v>0</v>
      </c>
      <c r="GO251" s="159">
        <v>0</v>
      </c>
      <c r="GP251" s="159">
        <v>0</v>
      </c>
      <c r="GQ251" s="159">
        <v>195448444</v>
      </c>
      <c r="GR251" s="159" t="s">
        <v>3503</v>
      </c>
      <c r="GS251" s="159">
        <v>0</v>
      </c>
      <c r="GT251" s="159">
        <v>0</v>
      </c>
      <c r="GU251" s="159">
        <v>0</v>
      </c>
      <c r="GV251" s="159">
        <v>195448444</v>
      </c>
      <c r="GW251" s="159">
        <v>1003954906</v>
      </c>
      <c r="GX251" s="160">
        <v>4478038566</v>
      </c>
    </row>
    <row r="252" spans="1:206" ht="43.2">
      <c r="A252" s="156">
        <v>459902900</v>
      </c>
      <c r="B252" s="156" t="s">
        <v>1902</v>
      </c>
      <c r="C252" s="157">
        <v>243</v>
      </c>
      <c r="D252" s="158" t="str">
        <f>_xlfn.XLOOKUP(C252,'[1]Estrategico f'!B:B,'[1]Estrategico f'!U:U,"",0)</f>
        <v>Espacios de integración de oferta pública generados</v>
      </c>
      <c r="E252" s="158" t="str">
        <f>_xlfn.XLOOKUP(C252,'[1]Estrategico f'!B:B,'[1]Estrategico f'!V:V,"",0)</f>
        <v>Centro Integrado de Servicios para el fortalecimiento de los canales y escenarios de acceso a la oferta pública de trámites y servicios</v>
      </c>
      <c r="F252" s="159">
        <v>0</v>
      </c>
      <c r="G252" s="159">
        <v>0</v>
      </c>
      <c r="H252" s="159">
        <v>0</v>
      </c>
      <c r="I252" s="159">
        <v>0</v>
      </c>
      <c r="J252" s="159">
        <v>0</v>
      </c>
      <c r="K252" s="159">
        <v>0</v>
      </c>
      <c r="L252" s="159">
        <v>0</v>
      </c>
      <c r="M252" s="159">
        <v>0</v>
      </c>
      <c r="N252" s="159">
        <v>0</v>
      </c>
      <c r="O252" s="159">
        <v>0</v>
      </c>
      <c r="P252" s="159">
        <v>0</v>
      </c>
      <c r="Q252" s="159">
        <v>0</v>
      </c>
      <c r="R252" s="159">
        <v>0</v>
      </c>
      <c r="S252" s="159">
        <v>0</v>
      </c>
      <c r="T252" s="159">
        <v>239030000</v>
      </c>
      <c r="U252" s="159">
        <v>0</v>
      </c>
      <c r="V252" s="159">
        <v>0</v>
      </c>
      <c r="W252" s="159">
        <v>0</v>
      </c>
      <c r="X252" s="159">
        <v>0</v>
      </c>
      <c r="Y252" s="159">
        <v>0</v>
      </c>
      <c r="Z252" s="159">
        <v>0</v>
      </c>
      <c r="AA252" s="159">
        <v>0</v>
      </c>
      <c r="AB252" s="159">
        <v>239030000</v>
      </c>
      <c r="AC252" s="159">
        <v>513689000</v>
      </c>
      <c r="AD252" s="159">
        <v>0</v>
      </c>
      <c r="AE252" s="159">
        <v>0</v>
      </c>
      <c r="AF252" s="159">
        <v>513689000</v>
      </c>
      <c r="AG252" s="159">
        <v>752719000</v>
      </c>
      <c r="AH252" s="159">
        <v>752719000</v>
      </c>
      <c r="AI252" s="159">
        <v>0</v>
      </c>
      <c r="AJ252" s="159">
        <v>0</v>
      </c>
      <c r="AK252" s="159">
        <v>0</v>
      </c>
      <c r="AL252" s="159">
        <v>0</v>
      </c>
      <c r="AM252" s="159">
        <v>0</v>
      </c>
      <c r="AN252" s="159">
        <v>0</v>
      </c>
      <c r="AO252" s="159">
        <v>0</v>
      </c>
      <c r="AP252" s="159">
        <v>0</v>
      </c>
      <c r="AQ252" s="159">
        <v>0</v>
      </c>
      <c r="AR252" s="159">
        <v>0</v>
      </c>
      <c r="AS252" s="159">
        <v>0</v>
      </c>
      <c r="AT252" s="159">
        <v>0</v>
      </c>
      <c r="AU252" s="159">
        <v>0</v>
      </c>
      <c r="AV252" s="159">
        <v>0</v>
      </c>
      <c r="AW252" s="159">
        <v>0</v>
      </c>
      <c r="AX252" s="159">
        <v>0</v>
      </c>
      <c r="AY252" s="159">
        <v>0</v>
      </c>
      <c r="AZ252" s="159">
        <v>0</v>
      </c>
      <c r="BA252" s="159">
        <v>0</v>
      </c>
      <c r="BB252" s="159">
        <v>0</v>
      </c>
      <c r="BC252" s="159">
        <v>0</v>
      </c>
      <c r="BD252" s="159">
        <v>0</v>
      </c>
      <c r="BE252" s="159">
        <v>0</v>
      </c>
      <c r="BF252" s="159">
        <v>0</v>
      </c>
      <c r="BG252" s="159">
        <v>0</v>
      </c>
      <c r="BH252" s="159">
        <v>0</v>
      </c>
      <c r="BI252" s="159">
        <v>0</v>
      </c>
      <c r="BJ252" s="159">
        <v>0</v>
      </c>
      <c r="BL252" s="159">
        <v>0</v>
      </c>
      <c r="BM252" s="159">
        <v>0</v>
      </c>
      <c r="BN252" s="159">
        <v>0</v>
      </c>
      <c r="BO252" s="159">
        <v>0</v>
      </c>
      <c r="BP252" s="159">
        <v>0</v>
      </c>
      <c r="BQ252" s="159">
        <v>0</v>
      </c>
      <c r="BR252" s="159">
        <v>0</v>
      </c>
      <c r="BS252" s="159">
        <v>0</v>
      </c>
      <c r="BT252" s="159">
        <v>0</v>
      </c>
      <c r="BU252" s="159">
        <v>0</v>
      </c>
      <c r="BV252" s="159">
        <v>0</v>
      </c>
      <c r="BW252" s="159">
        <v>0</v>
      </c>
      <c r="BX252" s="159">
        <v>0</v>
      </c>
      <c r="BY252" s="159">
        <v>262933000</v>
      </c>
      <c r="BZ252" s="159">
        <v>0</v>
      </c>
      <c r="CA252" s="159">
        <v>0</v>
      </c>
      <c r="CB252" s="159">
        <v>0</v>
      </c>
      <c r="CC252" s="159">
        <v>0</v>
      </c>
      <c r="CD252" s="159">
        <v>0</v>
      </c>
      <c r="CE252" s="159">
        <v>0</v>
      </c>
      <c r="CF252" s="159">
        <v>0</v>
      </c>
      <c r="CG252" s="159">
        <v>262933000</v>
      </c>
      <c r="CH252" s="159">
        <v>1162124900</v>
      </c>
      <c r="CI252" s="159">
        <v>0</v>
      </c>
      <c r="CJ252" s="159">
        <v>0</v>
      </c>
      <c r="CK252" s="159">
        <v>1162124900</v>
      </c>
      <c r="CL252" s="159">
        <v>1425057900</v>
      </c>
      <c r="CM252" s="159">
        <v>1425057900</v>
      </c>
      <c r="CN252" s="159">
        <v>0</v>
      </c>
      <c r="CO252" s="159">
        <v>0</v>
      </c>
      <c r="CP252" s="159">
        <v>0</v>
      </c>
      <c r="CQ252" s="159">
        <v>0</v>
      </c>
      <c r="CR252" s="159">
        <v>0</v>
      </c>
      <c r="CS252" s="159">
        <v>0</v>
      </c>
      <c r="CT252" s="159">
        <v>0</v>
      </c>
      <c r="CU252" s="159">
        <v>0</v>
      </c>
      <c r="CV252" s="159">
        <v>0</v>
      </c>
      <c r="CW252" s="159">
        <v>0</v>
      </c>
      <c r="CX252" s="159">
        <v>0</v>
      </c>
      <c r="CY252" s="159" t="s">
        <v>931</v>
      </c>
      <c r="CZ252" s="159">
        <v>0</v>
      </c>
      <c r="DA252" s="159">
        <v>0</v>
      </c>
      <c r="DB252" s="159">
        <v>0</v>
      </c>
      <c r="DC252" s="159">
        <v>0</v>
      </c>
      <c r="DD252" s="159">
        <v>0</v>
      </c>
      <c r="DE252" s="159">
        <v>0</v>
      </c>
      <c r="DF252" s="159">
        <v>0</v>
      </c>
      <c r="DG252" s="159">
        <v>0</v>
      </c>
      <c r="DH252" s="159">
        <v>0</v>
      </c>
      <c r="DI252" s="159">
        <v>0</v>
      </c>
      <c r="DJ252" s="159">
        <v>0</v>
      </c>
      <c r="DK252" s="159">
        <v>0</v>
      </c>
      <c r="DL252" s="159">
        <v>0</v>
      </c>
      <c r="DM252" s="159">
        <v>0</v>
      </c>
      <c r="DN252" s="159">
        <v>0</v>
      </c>
      <c r="DO252" s="159">
        <v>0</v>
      </c>
      <c r="DP252" s="159">
        <v>0</v>
      </c>
      <c r="DQ252" s="159">
        <v>0</v>
      </c>
      <c r="DR252" s="159">
        <v>0</v>
      </c>
      <c r="DS252" s="159">
        <v>0</v>
      </c>
      <c r="DT252" s="159">
        <v>0</v>
      </c>
      <c r="DU252" s="159">
        <v>0</v>
      </c>
      <c r="DV252" s="159">
        <v>0</v>
      </c>
      <c r="DW252" s="159">
        <v>0</v>
      </c>
      <c r="DX252" s="159">
        <v>0</v>
      </c>
      <c r="DY252" s="159">
        <v>0</v>
      </c>
      <c r="DZ252" s="159">
        <v>0</v>
      </c>
      <c r="EA252" s="159">
        <v>0</v>
      </c>
      <c r="EB252" s="159">
        <v>0</v>
      </c>
      <c r="EC252" s="159">
        <v>0</v>
      </c>
      <c r="ED252" s="159">
        <v>289226300</v>
      </c>
      <c r="EE252" s="159">
        <v>0</v>
      </c>
      <c r="EF252" s="159">
        <v>0</v>
      </c>
      <c r="EG252" s="159">
        <v>0</v>
      </c>
      <c r="EH252" s="159">
        <v>0</v>
      </c>
      <c r="EI252" s="159">
        <v>0</v>
      </c>
      <c r="EJ252" s="159">
        <v>0</v>
      </c>
      <c r="EK252" s="159">
        <v>0</v>
      </c>
      <c r="EL252" s="159">
        <v>289226300</v>
      </c>
      <c r="EM252" s="159">
        <v>1797678390</v>
      </c>
      <c r="EN252" s="159">
        <v>0</v>
      </c>
      <c r="EO252" s="159">
        <v>0</v>
      </c>
      <c r="EP252" s="159">
        <v>1797678390</v>
      </c>
      <c r="EQ252" s="159">
        <v>2086904690</v>
      </c>
      <c r="ER252" s="159">
        <v>2086904690</v>
      </c>
      <c r="ES252" s="159">
        <v>0</v>
      </c>
      <c r="ET252" s="159">
        <v>0</v>
      </c>
      <c r="EU252" s="159">
        <v>0</v>
      </c>
      <c r="EV252" s="159">
        <v>0</v>
      </c>
      <c r="EW252" s="159">
        <v>0</v>
      </c>
      <c r="EX252" s="159">
        <v>0</v>
      </c>
      <c r="EY252" s="159">
        <v>0</v>
      </c>
      <c r="EZ252" s="159">
        <v>0</v>
      </c>
      <c r="FA252" s="159">
        <v>0</v>
      </c>
      <c r="FB252" s="159">
        <v>0</v>
      </c>
      <c r="FC252" s="159">
        <v>0</v>
      </c>
      <c r="FD252" s="159">
        <v>0</v>
      </c>
      <c r="FE252" s="159">
        <v>0</v>
      </c>
      <c r="FF252" s="159">
        <v>0</v>
      </c>
      <c r="FG252" s="159">
        <v>0</v>
      </c>
      <c r="FH252" s="159">
        <v>0</v>
      </c>
      <c r="FI252" s="159">
        <v>0</v>
      </c>
      <c r="FJ252" s="159">
        <v>0</v>
      </c>
      <c r="FK252" s="159">
        <v>0</v>
      </c>
      <c r="FL252" s="159">
        <v>0</v>
      </c>
      <c r="FM252" s="159">
        <v>0</v>
      </c>
      <c r="FN252" s="159">
        <v>0</v>
      </c>
      <c r="FO252" s="159">
        <v>0</v>
      </c>
      <c r="FP252" s="159">
        <v>0</v>
      </c>
      <c r="FQ252" s="159">
        <v>0</v>
      </c>
      <c r="FR252" s="159">
        <v>0</v>
      </c>
      <c r="FS252" s="159">
        <v>0</v>
      </c>
      <c r="FT252" s="159">
        <v>0</v>
      </c>
      <c r="FU252" s="159">
        <v>0</v>
      </c>
      <c r="FV252" s="159">
        <v>0</v>
      </c>
      <c r="FW252" s="159">
        <v>0</v>
      </c>
      <c r="FX252" s="159">
        <v>0</v>
      </c>
      <c r="FY252" s="159">
        <v>0</v>
      </c>
      <c r="FZ252" s="159">
        <v>0</v>
      </c>
      <c r="GA252" s="159">
        <v>0</v>
      </c>
      <c r="GB252" s="159">
        <v>0</v>
      </c>
      <c r="GC252" s="159">
        <v>0</v>
      </c>
      <c r="GD252" s="159">
        <v>765571129</v>
      </c>
      <c r="GE252" s="159">
        <v>0</v>
      </c>
      <c r="GF252" s="159">
        <v>0</v>
      </c>
      <c r="GG252" s="159">
        <v>765571129</v>
      </c>
      <c r="GH252" s="159">
        <v>765571129</v>
      </c>
      <c r="GI252" s="159">
        <v>318148930</v>
      </c>
      <c r="GJ252" s="159">
        <v>0</v>
      </c>
      <c r="GK252" s="159">
        <v>0</v>
      </c>
      <c r="GL252" s="159">
        <v>0</v>
      </c>
      <c r="GM252" s="159">
        <v>0</v>
      </c>
      <c r="GN252" s="159">
        <v>0</v>
      </c>
      <c r="GO252" s="159">
        <v>0</v>
      </c>
      <c r="GP252" s="159">
        <v>0</v>
      </c>
      <c r="GQ252" s="159">
        <v>318148930</v>
      </c>
      <c r="GR252" s="159">
        <v>0</v>
      </c>
      <c r="GS252" s="159">
        <v>0</v>
      </c>
      <c r="GT252" s="159">
        <v>0</v>
      </c>
      <c r="GU252" s="159">
        <v>0</v>
      </c>
      <c r="GV252" s="159">
        <v>318148930</v>
      </c>
      <c r="GW252" s="159">
        <v>1083720059</v>
      </c>
      <c r="GX252" s="160">
        <v>5348401649</v>
      </c>
    </row>
    <row r="253" spans="1:206" ht="43.2">
      <c r="A253" s="156">
        <v>450200100</v>
      </c>
      <c r="B253" s="156" t="s">
        <v>1902</v>
      </c>
      <c r="C253" s="157">
        <v>244</v>
      </c>
      <c r="D253" s="158" t="str">
        <f>_xlfn.XLOOKUP(C253,'[1]Estrategico f'!B:B,'[1]Estrategico f'!U:U,"",0)</f>
        <v>Espacios de participación promovidos</v>
      </c>
      <c r="E253" s="158" t="str">
        <f>_xlfn.XLOOKUP(C253,'[1]Estrategico f'!B:B,'[1]Estrategico f'!V:V,"",0)</f>
        <v>Desarrollar quince (15) encuentros provinciales e implementar ocho (8) estrategias para fortalecimiento institucional y territorial en materia de relacionamiento con las ciudadanías.</v>
      </c>
      <c r="F253" s="159">
        <v>62796250</v>
      </c>
      <c r="G253" s="159">
        <v>0</v>
      </c>
      <c r="H253" s="159">
        <v>0</v>
      </c>
      <c r="I253" s="159">
        <v>0</v>
      </c>
      <c r="J253" s="159">
        <v>0</v>
      </c>
      <c r="K253" s="159">
        <v>0</v>
      </c>
      <c r="L253" s="159">
        <v>0</v>
      </c>
      <c r="M253" s="159">
        <v>0</v>
      </c>
      <c r="N253" s="159">
        <v>62796250</v>
      </c>
      <c r="O253" s="159">
        <v>0</v>
      </c>
      <c r="P253" s="159">
        <v>0</v>
      </c>
      <c r="Q253" s="159">
        <v>0</v>
      </c>
      <c r="R253" s="159">
        <v>0</v>
      </c>
      <c r="S253" s="159">
        <v>62796250</v>
      </c>
      <c r="T253" s="159">
        <v>188388750</v>
      </c>
      <c r="U253" s="159">
        <v>0</v>
      </c>
      <c r="V253" s="159">
        <v>0</v>
      </c>
      <c r="W253" s="159">
        <v>0</v>
      </c>
      <c r="X253" s="159">
        <v>0</v>
      </c>
      <c r="Y253" s="159">
        <v>0</v>
      </c>
      <c r="Z253" s="159">
        <v>0</v>
      </c>
      <c r="AA253" s="159">
        <v>0</v>
      </c>
      <c r="AB253" s="159">
        <v>188388750</v>
      </c>
      <c r="AC253" s="159">
        <v>150000000</v>
      </c>
      <c r="AD253" s="159">
        <v>0</v>
      </c>
      <c r="AE253" s="159">
        <v>0</v>
      </c>
      <c r="AF253" s="159">
        <v>150000000</v>
      </c>
      <c r="AG253" s="159">
        <v>338388750</v>
      </c>
      <c r="AH253" s="159">
        <v>401185000</v>
      </c>
      <c r="AI253" s="159">
        <v>0</v>
      </c>
      <c r="AJ253" s="159">
        <v>0</v>
      </c>
      <c r="AK253" s="159">
        <v>0</v>
      </c>
      <c r="AL253" s="159">
        <v>0</v>
      </c>
      <c r="AM253" s="159">
        <v>0</v>
      </c>
      <c r="AN253" s="159">
        <v>0</v>
      </c>
      <c r="AO253" s="159">
        <v>0</v>
      </c>
      <c r="AP253" s="159">
        <v>0</v>
      </c>
      <c r="AQ253" s="159">
        <v>0</v>
      </c>
      <c r="AR253" s="159">
        <v>0</v>
      </c>
      <c r="AS253" s="159">
        <v>0</v>
      </c>
      <c r="AT253" s="159">
        <v>0</v>
      </c>
      <c r="AU253" s="159">
        <v>0</v>
      </c>
      <c r="AV253" s="159">
        <v>0</v>
      </c>
      <c r="AW253" s="159">
        <v>39471928</v>
      </c>
      <c r="AX253" s="159">
        <v>0</v>
      </c>
      <c r="AY253" s="159">
        <v>0</v>
      </c>
      <c r="AZ253" s="159">
        <v>0</v>
      </c>
      <c r="BA253" s="159">
        <v>0</v>
      </c>
      <c r="BB253" s="159">
        <v>0</v>
      </c>
      <c r="BC253" s="159">
        <v>0</v>
      </c>
      <c r="BD253" s="159">
        <v>0</v>
      </c>
      <c r="BE253" s="159">
        <v>39471928</v>
      </c>
      <c r="BF253" s="159">
        <v>0</v>
      </c>
      <c r="BG253" s="159">
        <v>0</v>
      </c>
      <c r="BH253" s="159">
        <v>0</v>
      </c>
      <c r="BI253" s="159">
        <v>0</v>
      </c>
      <c r="BJ253" s="159">
        <v>39471928</v>
      </c>
      <c r="BK253" s="159">
        <v>118415786</v>
      </c>
      <c r="BL253" s="159">
        <v>0</v>
      </c>
      <c r="BM253" s="159">
        <v>0</v>
      </c>
      <c r="BN253" s="159">
        <v>0</v>
      </c>
      <c r="BO253" s="159">
        <v>0</v>
      </c>
      <c r="BP253" s="159">
        <v>0</v>
      </c>
      <c r="BQ253" s="159">
        <v>0</v>
      </c>
      <c r="BR253" s="159">
        <v>0</v>
      </c>
      <c r="BS253" s="159">
        <v>118415786</v>
      </c>
      <c r="BT253" s="159">
        <v>90000000</v>
      </c>
      <c r="BU253" s="159">
        <v>0</v>
      </c>
      <c r="BV253" s="159">
        <v>0</v>
      </c>
      <c r="BW253" s="159">
        <v>90000000</v>
      </c>
      <c r="BX253" s="159">
        <v>208415786</v>
      </c>
      <c r="BY253" s="159">
        <v>118415786</v>
      </c>
      <c r="BZ253" s="159">
        <v>0</v>
      </c>
      <c r="CA253" s="159">
        <v>0</v>
      </c>
      <c r="CB253" s="159">
        <v>0</v>
      </c>
      <c r="CC253" s="159">
        <v>0</v>
      </c>
      <c r="CD253" s="159">
        <v>0</v>
      </c>
      <c r="CE253" s="159">
        <v>0</v>
      </c>
      <c r="CF253" s="159">
        <v>0</v>
      </c>
      <c r="CG253" s="159">
        <v>118415786</v>
      </c>
      <c r="CH253" s="159">
        <v>60000000</v>
      </c>
      <c r="CI253" s="159">
        <v>0</v>
      </c>
      <c r="CJ253" s="159">
        <v>0</v>
      </c>
      <c r="CK253" s="159">
        <v>60000000</v>
      </c>
      <c r="CL253" s="159">
        <v>178415786</v>
      </c>
      <c r="CM253" s="159">
        <v>426303500</v>
      </c>
      <c r="CN253" s="159">
        <v>0</v>
      </c>
      <c r="CO253" s="159">
        <v>0</v>
      </c>
      <c r="CP253" s="159">
        <v>0</v>
      </c>
      <c r="CQ253" s="159">
        <v>0</v>
      </c>
      <c r="CR253" s="159">
        <v>0</v>
      </c>
      <c r="CS253" s="159">
        <v>0</v>
      </c>
      <c r="CT253" s="159">
        <v>0</v>
      </c>
      <c r="CU253" s="159">
        <v>0</v>
      </c>
      <c r="CV253" s="159">
        <v>0</v>
      </c>
      <c r="CW253" s="159">
        <v>0</v>
      </c>
      <c r="CX253" s="159">
        <v>0</v>
      </c>
      <c r="CY253" s="159" t="s">
        <v>931</v>
      </c>
      <c r="CZ253" s="159">
        <v>0</v>
      </c>
      <c r="DA253" s="159">
        <v>0</v>
      </c>
      <c r="DB253" s="159">
        <v>43419122</v>
      </c>
      <c r="DC253" s="159">
        <v>0</v>
      </c>
      <c r="DD253" s="159">
        <v>0</v>
      </c>
      <c r="DE253" s="159">
        <v>0</v>
      </c>
      <c r="DF253" s="159">
        <v>0</v>
      </c>
      <c r="DG253" s="159">
        <v>0</v>
      </c>
      <c r="DH253" s="159">
        <v>0</v>
      </c>
      <c r="DI253" s="159">
        <v>0</v>
      </c>
      <c r="DJ253" s="159">
        <v>43419122</v>
      </c>
      <c r="DK253" s="159">
        <v>0</v>
      </c>
      <c r="DL253" s="159">
        <v>0</v>
      </c>
      <c r="DM253" s="159">
        <v>0</v>
      </c>
      <c r="DN253" s="159">
        <v>0</v>
      </c>
      <c r="DO253" s="159">
        <v>43419122</v>
      </c>
      <c r="DP253" s="159">
        <v>130257364</v>
      </c>
      <c r="DQ253" s="159">
        <v>0</v>
      </c>
      <c r="DR253" s="159">
        <v>0</v>
      </c>
      <c r="DS253" s="159">
        <v>0</v>
      </c>
      <c r="DT253" s="159">
        <v>0</v>
      </c>
      <c r="DU253" s="159">
        <v>0</v>
      </c>
      <c r="DV253" s="159">
        <v>0</v>
      </c>
      <c r="DW253" s="159">
        <v>0</v>
      </c>
      <c r="DX253" s="159">
        <v>130257364</v>
      </c>
      <c r="DY253" s="159">
        <v>90000000</v>
      </c>
      <c r="DZ253" s="159">
        <v>0</v>
      </c>
      <c r="EA253" s="159">
        <v>0</v>
      </c>
      <c r="EB253" s="159">
        <v>90000000</v>
      </c>
      <c r="EC253" s="159">
        <v>220257364</v>
      </c>
      <c r="ED253" s="159">
        <v>130257364</v>
      </c>
      <c r="EE253" s="159">
        <v>0</v>
      </c>
      <c r="EF253" s="159">
        <v>0</v>
      </c>
      <c r="EG253" s="159">
        <v>0</v>
      </c>
      <c r="EH253" s="159">
        <v>0</v>
      </c>
      <c r="EI253" s="159">
        <v>0</v>
      </c>
      <c r="EJ253" s="159">
        <v>0</v>
      </c>
      <c r="EK253" s="159">
        <v>0</v>
      </c>
      <c r="EL253" s="159">
        <v>130257364</v>
      </c>
      <c r="EM253" s="159">
        <v>60000000</v>
      </c>
      <c r="EN253" s="159">
        <v>0</v>
      </c>
      <c r="EO253" s="159">
        <v>0</v>
      </c>
      <c r="EP253" s="159">
        <v>60000000</v>
      </c>
      <c r="EQ253" s="159">
        <v>190257364</v>
      </c>
      <c r="ER253" s="159">
        <v>453933850</v>
      </c>
      <c r="ES253" s="159">
        <v>66865447</v>
      </c>
      <c r="ET253" s="159">
        <v>0</v>
      </c>
      <c r="EU253" s="159">
        <v>0</v>
      </c>
      <c r="EV253" s="159">
        <v>0</v>
      </c>
      <c r="EW253" s="159">
        <v>0</v>
      </c>
      <c r="EX253" s="159">
        <v>0</v>
      </c>
      <c r="EY253" s="159">
        <v>0</v>
      </c>
      <c r="EZ253" s="159">
        <v>0</v>
      </c>
      <c r="FA253" s="159">
        <v>66865447</v>
      </c>
      <c r="FB253" s="159">
        <v>0</v>
      </c>
      <c r="FC253" s="159">
        <v>0</v>
      </c>
      <c r="FD253" s="159">
        <v>0</v>
      </c>
      <c r="FE253" s="159">
        <v>0</v>
      </c>
      <c r="FF253" s="159">
        <v>66865447</v>
      </c>
      <c r="FG253" s="159">
        <v>133730894</v>
      </c>
      <c r="FH253" s="159">
        <v>0</v>
      </c>
      <c r="FI253" s="159">
        <v>0</v>
      </c>
      <c r="FJ253" s="159">
        <v>0</v>
      </c>
      <c r="FK253" s="159">
        <v>0</v>
      </c>
      <c r="FL253" s="159">
        <v>0</v>
      </c>
      <c r="FM253" s="159">
        <v>0</v>
      </c>
      <c r="FN253" s="159">
        <v>0</v>
      </c>
      <c r="FO253" s="159">
        <v>133730894</v>
      </c>
      <c r="FP253" s="159">
        <v>100000000</v>
      </c>
      <c r="FQ253" s="159">
        <v>0</v>
      </c>
      <c r="FR253" s="159">
        <v>0</v>
      </c>
      <c r="FS253" s="159">
        <v>100000000</v>
      </c>
      <c r="FT253" s="159">
        <v>233730894</v>
      </c>
      <c r="FU253" s="159">
        <v>133730894</v>
      </c>
      <c r="FV253" s="159">
        <v>0</v>
      </c>
      <c r="FW253" s="159">
        <v>0</v>
      </c>
      <c r="FX253" s="159">
        <v>0</v>
      </c>
      <c r="FY253" s="159">
        <v>0</v>
      </c>
      <c r="FZ253" s="159">
        <v>0</v>
      </c>
      <c r="GA253" s="159">
        <v>0</v>
      </c>
      <c r="GB253" s="159">
        <v>0</v>
      </c>
      <c r="GC253" s="159">
        <v>133730894</v>
      </c>
      <c r="GD253" s="159">
        <v>50000000</v>
      </c>
      <c r="GE253" s="159">
        <v>0</v>
      </c>
      <c r="GF253" s="159">
        <v>0</v>
      </c>
      <c r="GG253" s="159">
        <v>50000000</v>
      </c>
      <c r="GH253" s="159">
        <v>183730894</v>
      </c>
      <c r="GI253" s="159">
        <v>0</v>
      </c>
      <c r="GJ253" s="159">
        <v>0</v>
      </c>
      <c r="GK253" s="159">
        <v>0</v>
      </c>
      <c r="GL253" s="159">
        <v>0</v>
      </c>
      <c r="GM253" s="159">
        <v>0</v>
      </c>
      <c r="GN253" s="159">
        <v>0</v>
      </c>
      <c r="GO253" s="159">
        <v>0</v>
      </c>
      <c r="GP253" s="159">
        <v>0</v>
      </c>
      <c r="GQ253" s="159">
        <v>0</v>
      </c>
      <c r="GR253" s="159">
        <v>0</v>
      </c>
      <c r="GS253" s="159">
        <v>0</v>
      </c>
      <c r="GT253" s="159">
        <v>0</v>
      </c>
      <c r="GU253" s="159">
        <v>0</v>
      </c>
      <c r="GV253" s="159">
        <v>0</v>
      </c>
      <c r="GW253" s="159">
        <v>484327235</v>
      </c>
      <c r="GX253" s="160">
        <v>1765749585</v>
      </c>
    </row>
    <row r="254" spans="1:206" ht="28.8">
      <c r="A254" s="156">
        <v>230100801</v>
      </c>
      <c r="B254" s="156" t="s">
        <v>1235</v>
      </c>
      <c r="C254" s="157">
        <v>245</v>
      </c>
      <c r="D254" s="158" t="str">
        <f>_xlfn.XLOOKUP(C254,'[1]Estrategico f'!B:B,'[1]Estrategico f'!U:U,"",0)</f>
        <v>Estaciones mejoradas en funcionamiento</v>
      </c>
      <c r="E254" s="158" t="str">
        <f>_xlfn.XLOOKUP(C254,'[1]Estrategico f'!B:B,'[1]Estrategico f'!V:V,"",0)</f>
        <v xml:space="preserve">Construcción de una torre auto soportada de transmisión de 40 metros de alto  </v>
      </c>
      <c r="F254" s="159">
        <v>55000000</v>
      </c>
      <c r="G254" s="159">
        <v>0</v>
      </c>
      <c r="H254" s="159">
        <v>0</v>
      </c>
      <c r="I254" s="159">
        <v>0</v>
      </c>
      <c r="J254" s="159">
        <v>0</v>
      </c>
      <c r="K254" s="159">
        <v>0</v>
      </c>
      <c r="L254" s="159">
        <v>0</v>
      </c>
      <c r="M254" s="159">
        <v>0</v>
      </c>
      <c r="N254" s="159">
        <v>55000000</v>
      </c>
      <c r="O254" s="159">
        <v>0</v>
      </c>
      <c r="P254" s="159">
        <v>0</v>
      </c>
      <c r="Q254" s="159">
        <v>0</v>
      </c>
      <c r="R254" s="159">
        <v>0</v>
      </c>
      <c r="S254" s="159">
        <v>55000000</v>
      </c>
      <c r="T254" s="159">
        <v>0</v>
      </c>
      <c r="U254" s="159">
        <v>0</v>
      </c>
      <c r="V254" s="159">
        <v>0</v>
      </c>
      <c r="W254" s="159">
        <v>0</v>
      </c>
      <c r="X254" s="159">
        <v>0</v>
      </c>
      <c r="Y254" s="159">
        <v>0</v>
      </c>
      <c r="Z254" s="159">
        <v>0</v>
      </c>
      <c r="AA254" s="159">
        <v>0</v>
      </c>
      <c r="AB254" s="159">
        <v>0</v>
      </c>
      <c r="AC254" s="159">
        <v>0</v>
      </c>
      <c r="AD254" s="159">
        <v>150000000</v>
      </c>
      <c r="AE254" s="159">
        <v>0</v>
      </c>
      <c r="AF254" s="159">
        <v>150000000</v>
      </c>
      <c r="AG254" s="159">
        <v>150000000</v>
      </c>
      <c r="AH254" s="159">
        <v>205000000</v>
      </c>
      <c r="AI254" s="159">
        <v>0</v>
      </c>
      <c r="AJ254" s="159">
        <v>0</v>
      </c>
      <c r="AK254" s="159">
        <v>0</v>
      </c>
      <c r="AL254" s="159">
        <v>0</v>
      </c>
      <c r="AM254" s="159">
        <v>0</v>
      </c>
      <c r="AN254" s="159">
        <v>0</v>
      </c>
      <c r="AO254" s="159">
        <v>0</v>
      </c>
      <c r="AP254" s="159">
        <v>0</v>
      </c>
      <c r="AQ254" s="159">
        <v>0</v>
      </c>
      <c r="AR254" s="159">
        <v>0</v>
      </c>
      <c r="AS254" s="159">
        <v>0</v>
      </c>
      <c r="AT254" s="159">
        <v>0</v>
      </c>
      <c r="AU254" s="159">
        <v>0</v>
      </c>
      <c r="AV254" s="159">
        <v>0</v>
      </c>
      <c r="AW254" s="159">
        <v>73184400</v>
      </c>
      <c r="AX254" s="159">
        <v>0</v>
      </c>
      <c r="AY254" s="159">
        <v>0</v>
      </c>
      <c r="AZ254" s="159">
        <v>0</v>
      </c>
      <c r="BA254" s="159">
        <v>0</v>
      </c>
      <c r="BB254" s="159">
        <v>0</v>
      </c>
      <c r="BC254" s="159">
        <v>0</v>
      </c>
      <c r="BD254" s="159">
        <v>0</v>
      </c>
      <c r="BE254" s="159">
        <v>73184400</v>
      </c>
      <c r="BF254" s="159">
        <v>0</v>
      </c>
      <c r="BG254" s="159">
        <v>0</v>
      </c>
      <c r="BH254" s="159">
        <v>0</v>
      </c>
      <c r="BI254" s="159">
        <v>0</v>
      </c>
      <c r="BJ254" s="159">
        <v>73184400</v>
      </c>
      <c r="BK254" s="159">
        <v>0</v>
      </c>
      <c r="BL254" s="159">
        <v>0</v>
      </c>
      <c r="BM254" s="159">
        <v>0</v>
      </c>
      <c r="BN254" s="159">
        <v>0</v>
      </c>
      <c r="BO254" s="159">
        <v>0</v>
      </c>
      <c r="BP254" s="159">
        <v>0</v>
      </c>
      <c r="BQ254" s="159">
        <v>0</v>
      </c>
      <c r="BR254" s="159">
        <v>0</v>
      </c>
      <c r="BS254" s="159">
        <v>0</v>
      </c>
      <c r="BT254" s="159">
        <v>0</v>
      </c>
      <c r="BU254" s="159">
        <v>150000000</v>
      </c>
      <c r="BV254" s="159">
        <v>0</v>
      </c>
      <c r="BW254" s="159">
        <v>150000000</v>
      </c>
      <c r="BX254" s="159">
        <v>150000000</v>
      </c>
      <c r="BY254" s="159">
        <v>0</v>
      </c>
      <c r="BZ254" s="159">
        <v>0</v>
      </c>
      <c r="CA254" s="159">
        <v>0</v>
      </c>
      <c r="CB254" s="159">
        <v>0</v>
      </c>
      <c r="CC254" s="159">
        <v>0</v>
      </c>
      <c r="CD254" s="159">
        <v>0</v>
      </c>
      <c r="CE254" s="159">
        <v>0</v>
      </c>
      <c r="CF254" s="159">
        <v>0</v>
      </c>
      <c r="CG254" s="159">
        <v>0</v>
      </c>
      <c r="CH254" s="159">
        <v>0</v>
      </c>
      <c r="CI254" s="159">
        <v>0</v>
      </c>
      <c r="CJ254" s="159">
        <v>0</v>
      </c>
      <c r="CK254" s="159">
        <v>0</v>
      </c>
      <c r="CL254" s="159">
        <v>0</v>
      </c>
      <c r="CM254" s="159">
        <v>223184400</v>
      </c>
      <c r="CN254" s="159">
        <v>75000000</v>
      </c>
      <c r="CO254" s="159">
        <v>0</v>
      </c>
      <c r="CP254" s="159">
        <v>0</v>
      </c>
      <c r="CQ254" s="159">
        <v>0</v>
      </c>
      <c r="CR254" s="159">
        <v>0</v>
      </c>
      <c r="CS254" s="159">
        <v>0</v>
      </c>
      <c r="CT254" s="159">
        <v>0</v>
      </c>
      <c r="CU254" s="159">
        <v>0</v>
      </c>
      <c r="CV254" s="159">
        <v>75000000</v>
      </c>
      <c r="CW254" s="159">
        <v>0</v>
      </c>
      <c r="CX254" s="159">
        <v>0</v>
      </c>
      <c r="CY254" s="159" t="s">
        <v>931</v>
      </c>
      <c r="CZ254" s="159">
        <v>0</v>
      </c>
      <c r="DA254" s="159">
        <v>75000000</v>
      </c>
      <c r="DB254" s="159">
        <v>0</v>
      </c>
      <c r="DC254" s="159">
        <v>0</v>
      </c>
      <c r="DD254" s="159">
        <v>0</v>
      </c>
      <c r="DE254" s="159">
        <v>0</v>
      </c>
      <c r="DF254" s="159">
        <v>0</v>
      </c>
      <c r="DG254" s="159">
        <v>0</v>
      </c>
      <c r="DH254" s="159">
        <v>0</v>
      </c>
      <c r="DI254" s="159">
        <v>0</v>
      </c>
      <c r="DJ254" s="159">
        <v>0</v>
      </c>
      <c r="DK254" s="159">
        <v>0</v>
      </c>
      <c r="DL254" s="159">
        <v>150000000</v>
      </c>
      <c r="DM254" s="159">
        <v>0</v>
      </c>
      <c r="DN254" s="159">
        <v>150000000</v>
      </c>
      <c r="DO254" s="159">
        <v>150000000</v>
      </c>
      <c r="DP254" s="159">
        <v>0</v>
      </c>
      <c r="DQ254" s="159">
        <v>0</v>
      </c>
      <c r="DR254" s="159">
        <v>0</v>
      </c>
      <c r="DS254" s="159">
        <v>0</v>
      </c>
      <c r="DT254" s="159">
        <v>0</v>
      </c>
      <c r="DU254" s="159">
        <v>0</v>
      </c>
      <c r="DV254" s="159">
        <v>0</v>
      </c>
      <c r="DW254" s="159">
        <v>0</v>
      </c>
      <c r="DX254" s="159">
        <v>0</v>
      </c>
      <c r="DY254" s="159">
        <v>0</v>
      </c>
      <c r="DZ254" s="159">
        <v>0</v>
      </c>
      <c r="EA254" s="159">
        <v>0</v>
      </c>
      <c r="EB254" s="159">
        <v>0</v>
      </c>
      <c r="EC254" s="159">
        <v>0</v>
      </c>
      <c r="ED254" s="159">
        <v>0</v>
      </c>
      <c r="EE254" s="159">
        <v>0</v>
      </c>
      <c r="EF254" s="159">
        <v>0</v>
      </c>
      <c r="EG254" s="159">
        <v>0</v>
      </c>
      <c r="EH254" s="159">
        <v>0</v>
      </c>
      <c r="EI254" s="159">
        <v>0</v>
      </c>
      <c r="EJ254" s="159">
        <v>0</v>
      </c>
      <c r="EK254" s="159">
        <v>0</v>
      </c>
      <c r="EL254" s="159">
        <v>0</v>
      </c>
      <c r="EM254" s="159">
        <v>0</v>
      </c>
      <c r="EN254" s="159">
        <v>0</v>
      </c>
      <c r="EO254" s="159">
        <v>0</v>
      </c>
      <c r="EP254" s="159">
        <v>0</v>
      </c>
      <c r="EQ254" s="159">
        <v>0</v>
      </c>
      <c r="ER254" s="159">
        <v>225000000</v>
      </c>
      <c r="ES254" s="159">
        <v>75000000</v>
      </c>
      <c r="ET254" s="159">
        <v>0</v>
      </c>
      <c r="EU254" s="159">
        <v>0</v>
      </c>
      <c r="EV254" s="159">
        <v>0</v>
      </c>
      <c r="EW254" s="159">
        <v>0</v>
      </c>
      <c r="EX254" s="159">
        <v>0</v>
      </c>
      <c r="EY254" s="159">
        <v>0</v>
      </c>
      <c r="EZ254" s="159">
        <v>0</v>
      </c>
      <c r="FA254" s="159">
        <v>75000000</v>
      </c>
      <c r="FB254" s="159">
        <v>0</v>
      </c>
      <c r="FC254" s="159">
        <v>0</v>
      </c>
      <c r="FD254" s="159">
        <v>0</v>
      </c>
      <c r="FE254" s="159">
        <v>0</v>
      </c>
      <c r="FF254" s="159">
        <v>75000000</v>
      </c>
      <c r="FG254" s="159">
        <v>0</v>
      </c>
      <c r="FH254" s="159">
        <v>0</v>
      </c>
      <c r="FI254" s="159">
        <v>0</v>
      </c>
      <c r="FJ254" s="159">
        <v>0</v>
      </c>
      <c r="FK254" s="159">
        <v>0</v>
      </c>
      <c r="FL254" s="159">
        <v>0</v>
      </c>
      <c r="FM254" s="159">
        <v>0</v>
      </c>
      <c r="FN254" s="159">
        <v>0</v>
      </c>
      <c r="FO254" s="159">
        <v>0</v>
      </c>
      <c r="FP254" s="159">
        <v>0</v>
      </c>
      <c r="FQ254" s="159">
        <v>150000000</v>
      </c>
      <c r="FR254" s="159">
        <v>0</v>
      </c>
      <c r="FS254" s="159">
        <v>150000000</v>
      </c>
      <c r="FT254" s="159">
        <v>150000000</v>
      </c>
      <c r="FU254" s="159">
        <v>0</v>
      </c>
      <c r="FV254" s="159">
        <v>0</v>
      </c>
      <c r="FW254" s="159">
        <v>0</v>
      </c>
      <c r="FX254" s="159">
        <v>0</v>
      </c>
      <c r="FY254" s="159">
        <v>0</v>
      </c>
      <c r="FZ254" s="159">
        <v>0</v>
      </c>
      <c r="GA254" s="159">
        <v>0</v>
      </c>
      <c r="GB254" s="159">
        <v>0</v>
      </c>
      <c r="GC254" s="159">
        <v>0</v>
      </c>
      <c r="GD254" s="159">
        <v>0</v>
      </c>
      <c r="GE254" s="159">
        <v>0</v>
      </c>
      <c r="GF254" s="159">
        <v>0</v>
      </c>
      <c r="GG254" s="159">
        <v>0</v>
      </c>
      <c r="GH254" s="159">
        <v>0</v>
      </c>
      <c r="GI254" s="159">
        <v>0</v>
      </c>
      <c r="GJ254" s="159">
        <v>0</v>
      </c>
      <c r="GK254" s="159">
        <v>0</v>
      </c>
      <c r="GL254" s="159">
        <v>0</v>
      </c>
      <c r="GM254" s="159">
        <v>0</v>
      </c>
      <c r="GN254" s="159">
        <v>0</v>
      </c>
      <c r="GO254" s="159">
        <v>0</v>
      </c>
      <c r="GP254" s="159">
        <v>0</v>
      </c>
      <c r="GQ254" s="159">
        <v>0</v>
      </c>
      <c r="GR254" s="159">
        <v>0</v>
      </c>
      <c r="GS254" s="159">
        <v>0</v>
      </c>
      <c r="GT254" s="159">
        <v>0</v>
      </c>
      <c r="GU254" s="159">
        <v>0</v>
      </c>
      <c r="GV254" s="159">
        <v>0</v>
      </c>
      <c r="GW254" s="159">
        <v>225000000</v>
      </c>
      <c r="GX254" s="160">
        <v>878184400</v>
      </c>
    </row>
    <row r="255" spans="1:206" ht="28.8">
      <c r="A255" s="156">
        <v>230101000</v>
      </c>
      <c r="B255" s="156" t="s">
        <v>1235</v>
      </c>
      <c r="C255" s="157">
        <v>246</v>
      </c>
      <c r="D255" s="158" t="str">
        <f>_xlfn.XLOOKUP(C255,'[1]Estrategico f'!B:B,'[1]Estrategico f'!U:U,"",0)</f>
        <v>Estudios de video en funcionamiento</v>
      </c>
      <c r="E255" s="158" t="str">
        <f>_xlfn.XLOOKUP(C255,'[1]Estrategico f'!B:B,'[1]Estrategico f'!V:V,"",0)</f>
        <v>Construcción de un estudio profesional de televisión</v>
      </c>
      <c r="F255" s="159">
        <v>42500000</v>
      </c>
      <c r="G255" s="159">
        <v>0</v>
      </c>
      <c r="H255" s="159">
        <v>0</v>
      </c>
      <c r="I255" s="159">
        <v>0</v>
      </c>
      <c r="J255" s="159">
        <v>0</v>
      </c>
      <c r="K255" s="159">
        <v>0</v>
      </c>
      <c r="L255" s="159">
        <v>0</v>
      </c>
      <c r="M255" s="159">
        <v>0</v>
      </c>
      <c r="N255" s="159">
        <v>42500000</v>
      </c>
      <c r="O255" s="159">
        <v>0</v>
      </c>
      <c r="P255" s="159">
        <v>100000000</v>
      </c>
      <c r="Q255" s="159">
        <v>0</v>
      </c>
      <c r="R255" s="159">
        <v>100000000</v>
      </c>
      <c r="S255" s="159">
        <v>142500000</v>
      </c>
      <c r="T255" s="159">
        <v>0</v>
      </c>
      <c r="U255" s="159">
        <v>0</v>
      </c>
      <c r="V255" s="159">
        <v>0</v>
      </c>
      <c r="W255" s="159">
        <v>0</v>
      </c>
      <c r="X255" s="159">
        <v>0</v>
      </c>
      <c r="Y255" s="159">
        <v>0</v>
      </c>
      <c r="Z255" s="159">
        <v>0</v>
      </c>
      <c r="AA255" s="159">
        <v>0</v>
      </c>
      <c r="AB255" s="159">
        <v>0</v>
      </c>
      <c r="AC255" s="159">
        <v>0</v>
      </c>
      <c r="AD255" s="159">
        <v>100000000</v>
      </c>
      <c r="AE255" s="159">
        <v>0</v>
      </c>
      <c r="AF255" s="159">
        <v>100000000</v>
      </c>
      <c r="AG255" s="159">
        <v>100000000</v>
      </c>
      <c r="AH255" s="159">
        <v>242500000</v>
      </c>
      <c r="AI255" s="159">
        <v>47500000</v>
      </c>
      <c r="AJ255" s="159">
        <v>0</v>
      </c>
      <c r="AK255" s="159">
        <v>0</v>
      </c>
      <c r="AL255" s="159">
        <v>0</v>
      </c>
      <c r="AM255" s="159">
        <v>0</v>
      </c>
      <c r="AN255" s="159">
        <v>0</v>
      </c>
      <c r="AO255" s="159">
        <v>0</v>
      </c>
      <c r="AP255" s="159">
        <v>0</v>
      </c>
      <c r="AQ255" s="159">
        <v>47500000</v>
      </c>
      <c r="AR255" s="159">
        <v>0</v>
      </c>
      <c r="AS255" s="159">
        <v>0</v>
      </c>
      <c r="AT255" s="159">
        <v>0</v>
      </c>
      <c r="AU255" s="159">
        <v>0</v>
      </c>
      <c r="AV255" s="159">
        <v>47500000</v>
      </c>
      <c r="AW255" s="159">
        <v>0</v>
      </c>
      <c r="AX255" s="159">
        <v>0</v>
      </c>
      <c r="AY255" s="159">
        <v>0</v>
      </c>
      <c r="AZ255" s="159">
        <v>0</v>
      </c>
      <c r="BA255" s="159">
        <v>0</v>
      </c>
      <c r="BB255" s="159">
        <v>0</v>
      </c>
      <c r="BC255" s="159">
        <v>0</v>
      </c>
      <c r="BD255" s="159">
        <v>0</v>
      </c>
      <c r="BE255" s="159">
        <v>0</v>
      </c>
      <c r="BF255" s="159">
        <v>0</v>
      </c>
      <c r="BG255" s="159">
        <v>200000000</v>
      </c>
      <c r="BH255" s="159">
        <v>0</v>
      </c>
      <c r="BI255" s="159">
        <v>200000000</v>
      </c>
      <c r="BJ255" s="159">
        <v>200000000</v>
      </c>
      <c r="BK255" s="159">
        <v>0</v>
      </c>
      <c r="BL255" s="159">
        <v>0</v>
      </c>
      <c r="BM255" s="159">
        <v>0</v>
      </c>
      <c r="BN255" s="159">
        <v>0</v>
      </c>
      <c r="BO255" s="159">
        <v>0</v>
      </c>
      <c r="BP255" s="159">
        <v>0</v>
      </c>
      <c r="BQ255" s="159">
        <v>0</v>
      </c>
      <c r="BR255" s="159">
        <v>0</v>
      </c>
      <c r="BS255" s="159">
        <v>0</v>
      </c>
      <c r="BT255" s="159">
        <v>0</v>
      </c>
      <c r="BU255" s="159">
        <v>0</v>
      </c>
      <c r="BV255" s="159">
        <v>0</v>
      </c>
      <c r="BW255" s="159">
        <v>0</v>
      </c>
      <c r="BX255" s="159">
        <v>0</v>
      </c>
      <c r="BY255" s="159">
        <v>0</v>
      </c>
      <c r="BZ255" s="159">
        <v>0</v>
      </c>
      <c r="CA255" s="159">
        <v>0</v>
      </c>
      <c r="CB255" s="159">
        <v>0</v>
      </c>
      <c r="CC255" s="159">
        <v>0</v>
      </c>
      <c r="CD255" s="159">
        <v>0</v>
      </c>
      <c r="CE255" s="159">
        <v>0</v>
      </c>
      <c r="CF255" s="159">
        <v>0</v>
      </c>
      <c r="CG255" s="159">
        <v>0</v>
      </c>
      <c r="CH255" s="159">
        <v>0</v>
      </c>
      <c r="CI255" s="159">
        <v>0</v>
      </c>
      <c r="CJ255" s="159">
        <v>0</v>
      </c>
      <c r="CK255" s="159">
        <v>0</v>
      </c>
      <c r="CL255" s="159">
        <v>0</v>
      </c>
      <c r="CM255" s="159">
        <v>247500000</v>
      </c>
      <c r="CN255" s="159">
        <v>61001776</v>
      </c>
      <c r="CO255" s="159">
        <v>0</v>
      </c>
      <c r="CP255" s="159">
        <v>0</v>
      </c>
      <c r="CQ255" s="159">
        <v>0</v>
      </c>
      <c r="CR255" s="159">
        <v>0</v>
      </c>
      <c r="CS255" s="159">
        <v>0</v>
      </c>
      <c r="CT255" s="159">
        <v>0</v>
      </c>
      <c r="CU255" s="159">
        <v>0</v>
      </c>
      <c r="CV255" s="159">
        <v>61001776</v>
      </c>
      <c r="CW255" s="159">
        <v>0</v>
      </c>
      <c r="CX255" s="159">
        <v>0</v>
      </c>
      <c r="CY255" s="159" t="s">
        <v>931</v>
      </c>
      <c r="CZ255" s="159">
        <v>0</v>
      </c>
      <c r="DA255" s="159">
        <v>61001776</v>
      </c>
      <c r="DB255" s="159">
        <v>0</v>
      </c>
      <c r="DC255" s="159">
        <v>0</v>
      </c>
      <c r="DD255" s="159">
        <v>0</v>
      </c>
      <c r="DE255" s="159">
        <v>0</v>
      </c>
      <c r="DF255" s="159">
        <v>0</v>
      </c>
      <c r="DG255" s="159">
        <v>0</v>
      </c>
      <c r="DH255" s="159">
        <v>0</v>
      </c>
      <c r="DI255" s="159">
        <v>0</v>
      </c>
      <c r="DJ255" s="159">
        <v>0</v>
      </c>
      <c r="DK255" s="159">
        <v>0</v>
      </c>
      <c r="DL255" s="159">
        <v>200000000</v>
      </c>
      <c r="DM255" s="159">
        <v>0</v>
      </c>
      <c r="DN255" s="159">
        <v>200000000</v>
      </c>
      <c r="DO255" s="159">
        <v>200000000</v>
      </c>
      <c r="DP255" s="159">
        <v>0</v>
      </c>
      <c r="DQ255" s="159">
        <v>0</v>
      </c>
      <c r="DR255" s="159">
        <v>0</v>
      </c>
      <c r="DS255" s="159">
        <v>0</v>
      </c>
      <c r="DT255" s="159">
        <v>0</v>
      </c>
      <c r="DU255" s="159">
        <v>0</v>
      </c>
      <c r="DV255" s="159">
        <v>0</v>
      </c>
      <c r="DW255" s="159">
        <v>0</v>
      </c>
      <c r="DX255" s="159">
        <v>0</v>
      </c>
      <c r="DY255" s="159">
        <v>0</v>
      </c>
      <c r="DZ255" s="159">
        <v>0</v>
      </c>
      <c r="EA255" s="159">
        <v>0</v>
      </c>
      <c r="EB255" s="159">
        <v>0</v>
      </c>
      <c r="EC255" s="159">
        <v>0</v>
      </c>
      <c r="ED255" s="159">
        <v>0</v>
      </c>
      <c r="EE255" s="159">
        <v>0</v>
      </c>
      <c r="EF255" s="159">
        <v>0</v>
      </c>
      <c r="EG255" s="159">
        <v>0</v>
      </c>
      <c r="EH255" s="159">
        <v>0</v>
      </c>
      <c r="EI255" s="159">
        <v>0</v>
      </c>
      <c r="EJ255" s="159">
        <v>0</v>
      </c>
      <c r="EK255" s="159">
        <v>0</v>
      </c>
      <c r="EL255" s="159">
        <v>0</v>
      </c>
      <c r="EM255" s="159">
        <v>0</v>
      </c>
      <c r="EN255" s="159">
        <v>0</v>
      </c>
      <c r="EO255" s="159">
        <v>0</v>
      </c>
      <c r="EP255" s="159">
        <v>0</v>
      </c>
      <c r="EQ255" s="159">
        <v>0</v>
      </c>
      <c r="ER255" s="159">
        <v>261001776</v>
      </c>
      <c r="ES255" s="159">
        <v>58131847</v>
      </c>
      <c r="ET255" s="159">
        <v>0</v>
      </c>
      <c r="EU255" s="159">
        <v>0</v>
      </c>
      <c r="EV255" s="159">
        <v>0</v>
      </c>
      <c r="EW255" s="159">
        <v>0</v>
      </c>
      <c r="EX255" s="159">
        <v>0</v>
      </c>
      <c r="EY255" s="159">
        <v>0</v>
      </c>
      <c r="EZ255" s="159">
        <v>0</v>
      </c>
      <c r="FA255" s="159">
        <v>58131847</v>
      </c>
      <c r="FB255" s="159">
        <v>0</v>
      </c>
      <c r="FC255" s="159">
        <v>100000000</v>
      </c>
      <c r="FD255" s="159">
        <v>0</v>
      </c>
      <c r="FE255" s="159">
        <v>100000000</v>
      </c>
      <c r="FF255" s="159">
        <v>158131847</v>
      </c>
      <c r="FG255" s="159">
        <v>0</v>
      </c>
      <c r="FH255" s="159">
        <v>0</v>
      </c>
      <c r="FI255" s="159">
        <v>0</v>
      </c>
      <c r="FJ255" s="159">
        <v>0</v>
      </c>
      <c r="FK255" s="159">
        <v>0</v>
      </c>
      <c r="FL255" s="159">
        <v>0</v>
      </c>
      <c r="FM255" s="159">
        <v>0</v>
      </c>
      <c r="FN255" s="159">
        <v>0</v>
      </c>
      <c r="FO255" s="159">
        <v>0</v>
      </c>
      <c r="FP255" s="159">
        <v>0</v>
      </c>
      <c r="FQ255" s="159">
        <v>100000000</v>
      </c>
      <c r="FR255" s="159">
        <v>0</v>
      </c>
      <c r="FS255" s="159">
        <v>100000000</v>
      </c>
      <c r="FT255" s="159">
        <v>100000000</v>
      </c>
      <c r="FU255" s="159">
        <v>0</v>
      </c>
      <c r="FV255" s="159">
        <v>0</v>
      </c>
      <c r="FW255" s="159">
        <v>0</v>
      </c>
      <c r="FX255" s="159">
        <v>0</v>
      </c>
      <c r="FY255" s="159">
        <v>0</v>
      </c>
      <c r="FZ255" s="159">
        <v>0</v>
      </c>
      <c r="GA255" s="159">
        <v>0</v>
      </c>
      <c r="GB255" s="159">
        <v>0</v>
      </c>
      <c r="GC255" s="159">
        <v>0</v>
      </c>
      <c r="GD255" s="159">
        <v>0</v>
      </c>
      <c r="GE255" s="159">
        <v>0</v>
      </c>
      <c r="GF255" s="159">
        <v>0</v>
      </c>
      <c r="GG255" s="159">
        <v>0</v>
      </c>
      <c r="GH255" s="159">
        <v>0</v>
      </c>
      <c r="GI255" s="159">
        <v>0</v>
      </c>
      <c r="GJ255" s="159">
        <v>0</v>
      </c>
      <c r="GK255" s="159">
        <v>0</v>
      </c>
      <c r="GL255" s="159">
        <v>0</v>
      </c>
      <c r="GM255" s="159">
        <v>0</v>
      </c>
      <c r="GN255" s="159">
        <v>0</v>
      </c>
      <c r="GO255" s="159">
        <v>0</v>
      </c>
      <c r="GP255" s="159">
        <v>0</v>
      </c>
      <c r="GQ255" s="159">
        <v>0</v>
      </c>
      <c r="GR255" s="159">
        <v>0</v>
      </c>
      <c r="GS255" s="159">
        <v>0</v>
      </c>
      <c r="GT255" s="159">
        <v>0</v>
      </c>
      <c r="GU255" s="159">
        <v>0</v>
      </c>
      <c r="GV255" s="159">
        <v>0</v>
      </c>
      <c r="GW255" s="159">
        <v>258131847</v>
      </c>
      <c r="GX255" s="160">
        <v>1009133623</v>
      </c>
    </row>
    <row r="256" spans="1:206" ht="28.8">
      <c r="A256" s="156">
        <v>230201200</v>
      </c>
      <c r="B256" s="156" t="s">
        <v>1235</v>
      </c>
      <c r="C256" s="157">
        <v>247</v>
      </c>
      <c r="D256" s="158" t="str">
        <f>_xlfn.XLOOKUP(C256,'[1]Estrategico f'!B:B,'[1]Estrategico f'!U:U,"",0)</f>
        <v>Soluciones Tecnológicas apoyadas</v>
      </c>
      <c r="E256" s="158" t="str">
        <f>_xlfn.XLOOKUP(C256,'[1]Estrategico f'!B:B,'[1]Estrategico f'!V:V,"",0)</f>
        <v>Mejoramiento tecnológico y compra de equipos y materiales para la UACP y sus diferentes áreas</v>
      </c>
      <c r="F256" s="159">
        <v>12500000</v>
      </c>
      <c r="G256" s="159">
        <v>0</v>
      </c>
      <c r="H256" s="159">
        <v>0</v>
      </c>
      <c r="I256" s="159">
        <v>0</v>
      </c>
      <c r="J256" s="159">
        <v>0</v>
      </c>
      <c r="K256" s="159">
        <v>0</v>
      </c>
      <c r="L256" s="159">
        <v>0</v>
      </c>
      <c r="M256" s="159">
        <v>0</v>
      </c>
      <c r="N256" s="159">
        <v>12500000</v>
      </c>
      <c r="O256" s="159">
        <v>18750000</v>
      </c>
      <c r="P256" s="159">
        <v>0</v>
      </c>
      <c r="Q256" s="159">
        <v>0</v>
      </c>
      <c r="R256" s="159">
        <v>18750000</v>
      </c>
      <c r="S256" s="159">
        <v>31250000</v>
      </c>
      <c r="T256" s="159">
        <v>0</v>
      </c>
      <c r="U256" s="159">
        <v>0</v>
      </c>
      <c r="V256" s="159">
        <v>0</v>
      </c>
      <c r="W256" s="159">
        <v>0</v>
      </c>
      <c r="X256" s="159">
        <v>0</v>
      </c>
      <c r="Y256" s="159">
        <v>0</v>
      </c>
      <c r="Z256" s="159">
        <v>0</v>
      </c>
      <c r="AA256" s="159">
        <v>0</v>
      </c>
      <c r="AB256" s="159">
        <v>0</v>
      </c>
      <c r="AC256" s="159">
        <v>18750000</v>
      </c>
      <c r="AD256" s="159">
        <v>0</v>
      </c>
      <c r="AE256" s="159">
        <v>0</v>
      </c>
      <c r="AF256" s="159">
        <v>18750000</v>
      </c>
      <c r="AG256" s="159">
        <v>18750000</v>
      </c>
      <c r="AH256" s="159">
        <v>50000000</v>
      </c>
      <c r="AI256" s="159">
        <v>0</v>
      </c>
      <c r="AJ256" s="159">
        <v>0</v>
      </c>
      <c r="AK256" s="159">
        <v>0</v>
      </c>
      <c r="AL256" s="159">
        <v>0</v>
      </c>
      <c r="AM256" s="159">
        <v>0</v>
      </c>
      <c r="AN256" s="159">
        <v>0</v>
      </c>
      <c r="AO256" s="159">
        <v>0</v>
      </c>
      <c r="AP256" s="159">
        <v>0</v>
      </c>
      <c r="AQ256" s="159">
        <v>0</v>
      </c>
      <c r="AR256" s="159">
        <v>0</v>
      </c>
      <c r="AS256" s="159">
        <v>0</v>
      </c>
      <c r="AT256" s="159">
        <v>0</v>
      </c>
      <c r="AU256" s="159">
        <v>0</v>
      </c>
      <c r="AV256" s="159">
        <v>0</v>
      </c>
      <c r="AW256" s="159">
        <v>12500000</v>
      </c>
      <c r="AX256" s="159">
        <v>0</v>
      </c>
      <c r="AY256" s="159">
        <v>0</v>
      </c>
      <c r="AZ256" s="159">
        <v>0</v>
      </c>
      <c r="BA256" s="159">
        <v>0</v>
      </c>
      <c r="BB256" s="159">
        <v>0</v>
      </c>
      <c r="BC256" s="159">
        <v>0</v>
      </c>
      <c r="BD256" s="159">
        <v>0</v>
      </c>
      <c r="BE256" s="159">
        <v>12500000</v>
      </c>
      <c r="BF256" s="159">
        <v>18750000</v>
      </c>
      <c r="BG256" s="159">
        <v>0</v>
      </c>
      <c r="BH256" s="159">
        <v>0</v>
      </c>
      <c r="BI256" s="159">
        <v>18750000</v>
      </c>
      <c r="BJ256" s="159">
        <v>31250000</v>
      </c>
      <c r="BK256" s="159">
        <v>0</v>
      </c>
      <c r="BL256" s="159">
        <v>0</v>
      </c>
      <c r="BM256" s="159">
        <v>0</v>
      </c>
      <c r="BN256" s="159">
        <v>0</v>
      </c>
      <c r="BO256" s="159">
        <v>0</v>
      </c>
      <c r="BP256" s="159">
        <v>0</v>
      </c>
      <c r="BQ256" s="159">
        <v>0</v>
      </c>
      <c r="BR256" s="159">
        <v>0</v>
      </c>
      <c r="BS256" s="159">
        <v>0</v>
      </c>
      <c r="BT256" s="159">
        <v>0</v>
      </c>
      <c r="BU256" s="159">
        <v>0</v>
      </c>
      <c r="BV256" s="159">
        <v>0</v>
      </c>
      <c r="BW256" s="159">
        <v>0</v>
      </c>
      <c r="BX256" s="159">
        <v>0</v>
      </c>
      <c r="BY256" s="159">
        <v>0</v>
      </c>
      <c r="BZ256" s="159">
        <v>0</v>
      </c>
      <c r="CA256" s="159">
        <v>0</v>
      </c>
      <c r="CB256" s="159">
        <v>0</v>
      </c>
      <c r="CC256" s="159">
        <v>0</v>
      </c>
      <c r="CD256" s="159">
        <v>0</v>
      </c>
      <c r="CE256" s="159">
        <v>0</v>
      </c>
      <c r="CF256" s="159">
        <v>0</v>
      </c>
      <c r="CG256" s="159">
        <v>0</v>
      </c>
      <c r="CH256" s="159">
        <v>18750000</v>
      </c>
      <c r="CI256" s="159">
        <v>0</v>
      </c>
      <c r="CJ256" s="159">
        <v>0</v>
      </c>
      <c r="CK256" s="159">
        <v>18750000</v>
      </c>
      <c r="CL256" s="159">
        <v>18750000</v>
      </c>
      <c r="CM256" s="159">
        <v>50000000</v>
      </c>
      <c r="CN256" s="159">
        <v>0</v>
      </c>
      <c r="CO256" s="159">
        <v>0</v>
      </c>
      <c r="CP256" s="159">
        <v>0</v>
      </c>
      <c r="CQ256" s="159">
        <v>0</v>
      </c>
      <c r="CR256" s="159">
        <v>0</v>
      </c>
      <c r="CS256" s="159">
        <v>0</v>
      </c>
      <c r="CT256" s="159">
        <v>0</v>
      </c>
      <c r="CU256" s="159">
        <v>0</v>
      </c>
      <c r="CV256" s="159">
        <v>0</v>
      </c>
      <c r="CW256" s="159">
        <v>0</v>
      </c>
      <c r="CX256" s="159">
        <v>0</v>
      </c>
      <c r="CY256" s="159" t="s">
        <v>931</v>
      </c>
      <c r="CZ256" s="159">
        <v>0</v>
      </c>
      <c r="DA256" s="159">
        <v>0</v>
      </c>
      <c r="DB256" s="159">
        <v>12500000</v>
      </c>
      <c r="DC256" s="159">
        <v>0</v>
      </c>
      <c r="DD256" s="159">
        <v>0</v>
      </c>
      <c r="DE256" s="159">
        <v>0</v>
      </c>
      <c r="DF256" s="159">
        <v>0</v>
      </c>
      <c r="DG256" s="159">
        <v>0</v>
      </c>
      <c r="DH256" s="159">
        <v>0</v>
      </c>
      <c r="DI256" s="159">
        <v>0</v>
      </c>
      <c r="DJ256" s="159">
        <v>12500000</v>
      </c>
      <c r="DK256" s="159">
        <v>18750000</v>
      </c>
      <c r="DL256" s="159">
        <v>0</v>
      </c>
      <c r="DM256" s="159">
        <v>0</v>
      </c>
      <c r="DN256" s="159">
        <v>18750000</v>
      </c>
      <c r="DO256" s="159">
        <v>31250000</v>
      </c>
      <c r="DP256" s="159">
        <v>0</v>
      </c>
      <c r="DQ256" s="159">
        <v>0</v>
      </c>
      <c r="DR256" s="159">
        <v>0</v>
      </c>
      <c r="DS256" s="159">
        <v>0</v>
      </c>
      <c r="DT256" s="159">
        <v>0</v>
      </c>
      <c r="DU256" s="159">
        <v>0</v>
      </c>
      <c r="DV256" s="159">
        <v>0</v>
      </c>
      <c r="DW256" s="159">
        <v>0</v>
      </c>
      <c r="DX256" s="159">
        <v>0</v>
      </c>
      <c r="DZ256" s="159">
        <v>0</v>
      </c>
      <c r="EA256" s="159">
        <v>0</v>
      </c>
      <c r="EB256" s="159">
        <v>0</v>
      </c>
      <c r="EC256" s="159">
        <v>0</v>
      </c>
      <c r="ED256" s="159">
        <v>0</v>
      </c>
      <c r="EE256" s="159">
        <v>0</v>
      </c>
      <c r="EF256" s="159">
        <v>0</v>
      </c>
      <c r="EG256" s="159">
        <v>0</v>
      </c>
      <c r="EH256" s="159">
        <v>0</v>
      </c>
      <c r="EI256" s="159">
        <v>0</v>
      </c>
      <c r="EJ256" s="159">
        <v>0</v>
      </c>
      <c r="EK256" s="159">
        <v>0</v>
      </c>
      <c r="EL256" s="159">
        <v>0</v>
      </c>
      <c r="EM256" s="159">
        <v>18750000</v>
      </c>
      <c r="EN256" s="159">
        <v>0</v>
      </c>
      <c r="EO256" s="159">
        <v>0</v>
      </c>
      <c r="EP256" s="159">
        <v>18750000</v>
      </c>
      <c r="EQ256" s="159">
        <v>18750000</v>
      </c>
      <c r="ER256" s="159">
        <v>50000000</v>
      </c>
      <c r="ES256" s="159">
        <v>12500000</v>
      </c>
      <c r="ET256" s="159">
        <v>0</v>
      </c>
      <c r="EU256" s="159">
        <v>0</v>
      </c>
      <c r="EV256" s="159">
        <v>0</v>
      </c>
      <c r="EW256" s="159">
        <v>0</v>
      </c>
      <c r="EX256" s="159">
        <v>0</v>
      </c>
      <c r="EY256" s="159">
        <v>0</v>
      </c>
      <c r="EZ256" s="159">
        <v>0</v>
      </c>
      <c r="FA256" s="159">
        <v>12500000</v>
      </c>
      <c r="FB256" s="159">
        <v>18750000</v>
      </c>
      <c r="FC256" s="159">
        <v>0</v>
      </c>
      <c r="FD256" s="159">
        <v>0</v>
      </c>
      <c r="FE256" s="159">
        <v>18750000</v>
      </c>
      <c r="FF256" s="159">
        <v>31250000</v>
      </c>
      <c r="FG256" s="159">
        <v>0</v>
      </c>
      <c r="FH256" s="159">
        <v>0</v>
      </c>
      <c r="FI256" s="159">
        <v>0</v>
      </c>
      <c r="FJ256" s="159">
        <v>0</v>
      </c>
      <c r="FK256" s="159">
        <v>0</v>
      </c>
      <c r="FL256" s="159">
        <v>0</v>
      </c>
      <c r="FM256" s="159">
        <v>0</v>
      </c>
      <c r="FN256" s="159">
        <v>0</v>
      </c>
      <c r="FO256" s="159">
        <v>0</v>
      </c>
      <c r="FP256" s="159">
        <v>18750000</v>
      </c>
      <c r="FQ256" s="159">
        <v>0</v>
      </c>
      <c r="FR256" s="159">
        <v>0</v>
      </c>
      <c r="FS256" s="159">
        <v>18750000</v>
      </c>
      <c r="FT256" s="159">
        <v>18750000</v>
      </c>
      <c r="FU256" s="159">
        <v>0</v>
      </c>
      <c r="FV256" s="159">
        <v>0</v>
      </c>
      <c r="FW256" s="159">
        <v>0</v>
      </c>
      <c r="FX256" s="159">
        <v>0</v>
      </c>
      <c r="FY256" s="159">
        <v>0</v>
      </c>
      <c r="FZ256" s="159">
        <v>0</v>
      </c>
      <c r="GA256" s="159">
        <v>0</v>
      </c>
      <c r="GB256" s="159">
        <v>0</v>
      </c>
      <c r="GC256" s="159">
        <v>0</v>
      </c>
      <c r="GD256" s="159">
        <v>0</v>
      </c>
      <c r="GE256" s="159">
        <v>0</v>
      </c>
      <c r="GF256" s="159">
        <v>0</v>
      </c>
      <c r="GG256" s="159">
        <v>0</v>
      </c>
      <c r="GH256" s="159">
        <v>0</v>
      </c>
      <c r="GI256" s="159">
        <v>0</v>
      </c>
      <c r="GJ256" s="159">
        <v>0</v>
      </c>
      <c r="GK256" s="159">
        <v>0</v>
      </c>
      <c r="GL256" s="159">
        <v>0</v>
      </c>
      <c r="GM256" s="159">
        <v>0</v>
      </c>
      <c r="GN256" s="159">
        <v>0</v>
      </c>
      <c r="GO256" s="159">
        <v>0</v>
      </c>
      <c r="GP256" s="159">
        <v>0</v>
      </c>
      <c r="GQ256" s="159">
        <v>0</v>
      </c>
      <c r="GR256" s="159">
        <v>0</v>
      </c>
      <c r="GS256" s="159">
        <v>0</v>
      </c>
      <c r="GT256" s="159">
        <v>0</v>
      </c>
      <c r="GU256" s="159">
        <v>0</v>
      </c>
      <c r="GV256" s="159">
        <v>0</v>
      </c>
      <c r="GW256" s="159">
        <v>50000000</v>
      </c>
      <c r="GX256" s="160">
        <v>200000000</v>
      </c>
    </row>
    <row r="257" spans="1:206" ht="57.6">
      <c r="A257" s="156">
        <v>230200700</v>
      </c>
      <c r="B257" s="156" t="s">
        <v>1235</v>
      </c>
      <c r="C257" s="157">
        <v>248</v>
      </c>
      <c r="D257" s="158" t="str">
        <f>_xlfn.XLOOKUP(C257,'[1]Estrategico f'!B:B,'[1]Estrategico f'!U:U,"",0)</f>
        <v xml:space="preserve">Documentos metodológicos realizados
</v>
      </c>
      <c r="E257" s="158" t="str">
        <f>_xlfn.XLOOKUP(C257,'[1]Estrategico f'!B:B,'[1]Estrategico f'!V:V,"",0)</f>
        <v xml:space="preserve">Implementación de la
Ley 2345 de 2023
(Manual de identidad visual de las entidades estatales)
</v>
      </c>
      <c r="F257" s="159">
        <v>12500000</v>
      </c>
      <c r="G257" s="159">
        <v>0</v>
      </c>
      <c r="H257" s="159">
        <v>0</v>
      </c>
      <c r="I257" s="159">
        <v>0</v>
      </c>
      <c r="J257" s="159">
        <v>0</v>
      </c>
      <c r="K257" s="159">
        <v>0</v>
      </c>
      <c r="L257" s="159">
        <v>0</v>
      </c>
      <c r="M257" s="159">
        <v>0</v>
      </c>
      <c r="N257" s="159">
        <v>12500000</v>
      </c>
      <c r="O257" s="159">
        <v>312500000</v>
      </c>
      <c r="P257" s="159">
        <v>0</v>
      </c>
      <c r="Q257" s="159">
        <v>0</v>
      </c>
      <c r="R257" s="159">
        <v>312500000</v>
      </c>
      <c r="S257" s="159">
        <v>325000000</v>
      </c>
      <c r="T257" s="159">
        <v>0</v>
      </c>
      <c r="U257" s="159">
        <v>0</v>
      </c>
      <c r="V257" s="159">
        <v>0</v>
      </c>
      <c r="W257" s="159">
        <v>0</v>
      </c>
      <c r="X257" s="159">
        <v>0</v>
      </c>
      <c r="Y257" s="159">
        <v>0</v>
      </c>
      <c r="Z257" s="159">
        <v>0</v>
      </c>
      <c r="AA257" s="159">
        <v>0</v>
      </c>
      <c r="AB257" s="159">
        <v>0</v>
      </c>
      <c r="AC257" s="159">
        <v>312500000</v>
      </c>
      <c r="AD257" s="159">
        <v>0</v>
      </c>
      <c r="AE257" s="159">
        <v>0</v>
      </c>
      <c r="AF257" s="159">
        <v>312500000</v>
      </c>
      <c r="AG257" s="159">
        <v>312500000</v>
      </c>
      <c r="AH257" s="159">
        <v>637500000</v>
      </c>
      <c r="AI257" s="159">
        <v>12500000</v>
      </c>
      <c r="AJ257" s="159">
        <v>0</v>
      </c>
      <c r="AK257" s="159">
        <v>0</v>
      </c>
      <c r="AL257" s="159">
        <v>0</v>
      </c>
      <c r="AM257" s="159">
        <v>0</v>
      </c>
      <c r="AN257" s="159">
        <v>0</v>
      </c>
      <c r="AO257" s="159">
        <v>0</v>
      </c>
      <c r="AP257" s="159">
        <v>0</v>
      </c>
      <c r="AQ257" s="159">
        <v>12500000</v>
      </c>
      <c r="AR257" s="159">
        <v>312500000</v>
      </c>
      <c r="AS257" s="159">
        <v>0</v>
      </c>
      <c r="AT257" s="159">
        <v>0</v>
      </c>
      <c r="AU257" s="159">
        <v>312500000</v>
      </c>
      <c r="AV257" s="159">
        <v>325000000</v>
      </c>
      <c r="AW257" s="159">
        <v>0</v>
      </c>
      <c r="AX257" s="159">
        <v>0</v>
      </c>
      <c r="AY257" s="159">
        <v>0</v>
      </c>
      <c r="AZ257" s="159">
        <v>0</v>
      </c>
      <c r="BA257" s="159">
        <v>0</v>
      </c>
      <c r="BB257" s="159">
        <v>0</v>
      </c>
      <c r="BC257" s="159">
        <v>0</v>
      </c>
      <c r="BD257" s="159">
        <v>0</v>
      </c>
      <c r="BE257" s="159">
        <v>0</v>
      </c>
      <c r="BF257" s="159">
        <v>0</v>
      </c>
      <c r="BG257" s="159">
        <v>0</v>
      </c>
      <c r="BH257" s="159">
        <v>0</v>
      </c>
      <c r="BI257" s="159">
        <v>0</v>
      </c>
      <c r="BJ257" s="159">
        <v>0</v>
      </c>
      <c r="BK257" s="159">
        <v>0</v>
      </c>
      <c r="BL257" s="159">
        <v>0</v>
      </c>
      <c r="BM257" s="159">
        <v>0</v>
      </c>
      <c r="BN257" s="159">
        <v>0</v>
      </c>
      <c r="BO257" s="159">
        <v>0</v>
      </c>
      <c r="BP257" s="159">
        <v>0</v>
      </c>
      <c r="BQ257" s="159">
        <v>0</v>
      </c>
      <c r="BR257" s="159">
        <v>0</v>
      </c>
      <c r="BS257" s="159">
        <v>0</v>
      </c>
      <c r="BT257" s="159">
        <v>312500000</v>
      </c>
      <c r="BU257" s="159">
        <v>0</v>
      </c>
      <c r="BV257" s="159">
        <v>0</v>
      </c>
      <c r="BW257" s="159">
        <v>312500000</v>
      </c>
      <c r="BX257" s="159">
        <v>312500000</v>
      </c>
      <c r="BY257" s="159">
        <v>0</v>
      </c>
      <c r="BZ257" s="159">
        <v>0</v>
      </c>
      <c r="CA257" s="159">
        <v>0</v>
      </c>
      <c r="CB257" s="159">
        <v>0</v>
      </c>
      <c r="CC257" s="159">
        <v>0</v>
      </c>
      <c r="CD257" s="159">
        <v>0</v>
      </c>
      <c r="CE257" s="159">
        <v>0</v>
      </c>
      <c r="CF257" s="159">
        <v>0</v>
      </c>
      <c r="CG257" s="159">
        <v>0</v>
      </c>
      <c r="CH257" s="159">
        <v>0</v>
      </c>
      <c r="CI257" s="159">
        <v>0</v>
      </c>
      <c r="CJ257" s="159">
        <v>0</v>
      </c>
      <c r="CK257" s="159">
        <v>0</v>
      </c>
      <c r="CL257" s="159">
        <v>0</v>
      </c>
      <c r="CM257" s="159">
        <v>637500000</v>
      </c>
      <c r="CN257" s="159">
        <v>12500000</v>
      </c>
      <c r="CO257" s="159">
        <v>0</v>
      </c>
      <c r="CP257" s="159">
        <v>0</v>
      </c>
      <c r="CQ257" s="159">
        <v>0</v>
      </c>
      <c r="CR257" s="159">
        <v>0</v>
      </c>
      <c r="CS257" s="159">
        <v>0</v>
      </c>
      <c r="CT257" s="159">
        <v>0</v>
      </c>
      <c r="CU257" s="159">
        <v>0</v>
      </c>
      <c r="CV257" s="159">
        <v>12500000</v>
      </c>
      <c r="CW257" s="159">
        <v>312500000</v>
      </c>
      <c r="CX257" s="159">
        <v>0</v>
      </c>
      <c r="CY257" s="159" t="s">
        <v>931</v>
      </c>
      <c r="CZ257" s="159">
        <v>312500000</v>
      </c>
      <c r="DA257" s="159">
        <v>325000000</v>
      </c>
      <c r="DB257" s="159">
        <v>0</v>
      </c>
      <c r="DC257" s="159">
        <v>0</v>
      </c>
      <c r="DD257" s="159">
        <v>0</v>
      </c>
      <c r="DE257" s="159">
        <v>0</v>
      </c>
      <c r="DF257" s="159">
        <v>0</v>
      </c>
      <c r="DG257" s="159">
        <v>0</v>
      </c>
      <c r="DH257" s="159">
        <v>0</v>
      </c>
      <c r="DI257" s="159">
        <v>0</v>
      </c>
      <c r="DJ257" s="159">
        <v>0</v>
      </c>
      <c r="DK257" s="159">
        <v>0</v>
      </c>
      <c r="DL257" s="159">
        <v>0</v>
      </c>
      <c r="DM257" s="159">
        <v>0</v>
      </c>
      <c r="DN257" s="159">
        <v>0</v>
      </c>
      <c r="DO257" s="159">
        <v>0</v>
      </c>
      <c r="DP257" s="159">
        <v>0</v>
      </c>
      <c r="DQ257" s="159">
        <v>0</v>
      </c>
      <c r="DR257" s="159">
        <v>0</v>
      </c>
      <c r="DS257" s="159">
        <v>0</v>
      </c>
      <c r="DT257" s="159">
        <v>0</v>
      </c>
      <c r="DU257" s="159">
        <v>0</v>
      </c>
      <c r="DV257" s="159">
        <v>0</v>
      </c>
      <c r="DW257" s="159">
        <v>0</v>
      </c>
      <c r="DX257" s="159">
        <v>0</v>
      </c>
      <c r="DY257" s="159">
        <v>312500000</v>
      </c>
      <c r="DZ257" s="159">
        <v>0</v>
      </c>
      <c r="EA257" s="159">
        <v>0</v>
      </c>
      <c r="EB257" s="159">
        <v>312500000</v>
      </c>
      <c r="EC257" s="159">
        <v>312500000</v>
      </c>
      <c r="ED257" s="159">
        <v>0</v>
      </c>
      <c r="EE257" s="159">
        <v>0</v>
      </c>
      <c r="EF257" s="159">
        <v>0</v>
      </c>
      <c r="EG257" s="159">
        <v>0</v>
      </c>
      <c r="EH257" s="159">
        <v>0</v>
      </c>
      <c r="EI257" s="159">
        <v>0</v>
      </c>
      <c r="EJ257" s="159">
        <v>0</v>
      </c>
      <c r="EK257" s="159">
        <v>0</v>
      </c>
      <c r="EL257" s="159">
        <v>0</v>
      </c>
      <c r="EM257" s="159">
        <v>0</v>
      </c>
      <c r="EN257" s="159">
        <v>0</v>
      </c>
      <c r="EO257" s="159">
        <v>0</v>
      </c>
      <c r="EP257" s="159">
        <v>0</v>
      </c>
      <c r="EQ257" s="159">
        <v>0</v>
      </c>
      <c r="ER257" s="159">
        <v>637500000</v>
      </c>
      <c r="ES257" s="159">
        <v>12500000</v>
      </c>
      <c r="ET257" s="159">
        <v>0</v>
      </c>
      <c r="EU257" s="159">
        <v>0</v>
      </c>
      <c r="EV257" s="159">
        <v>0</v>
      </c>
      <c r="EW257" s="159">
        <v>0</v>
      </c>
      <c r="EX257" s="159">
        <v>0</v>
      </c>
      <c r="EY257" s="159">
        <v>0</v>
      </c>
      <c r="EZ257" s="159">
        <v>0</v>
      </c>
      <c r="FA257" s="159">
        <v>12500000</v>
      </c>
      <c r="FB257" s="159">
        <v>312500000</v>
      </c>
      <c r="FC257" s="159">
        <v>0</v>
      </c>
      <c r="FD257" s="159">
        <v>0</v>
      </c>
      <c r="FE257" s="159">
        <v>312500000</v>
      </c>
      <c r="FF257" s="159">
        <v>325000000</v>
      </c>
      <c r="FG257" s="159">
        <v>0</v>
      </c>
      <c r="FH257" s="159">
        <v>0</v>
      </c>
      <c r="FI257" s="159">
        <v>0</v>
      </c>
      <c r="FJ257" s="159">
        <v>0</v>
      </c>
      <c r="FK257" s="159">
        <v>0</v>
      </c>
      <c r="FL257" s="159">
        <v>0</v>
      </c>
      <c r="FM257" s="159">
        <v>0</v>
      </c>
      <c r="FN257" s="159">
        <v>0</v>
      </c>
      <c r="FO257" s="159">
        <v>0</v>
      </c>
      <c r="FP257" s="159">
        <v>312500000</v>
      </c>
      <c r="FQ257" s="159">
        <v>0</v>
      </c>
      <c r="FR257" s="159">
        <v>0</v>
      </c>
      <c r="FS257" s="159">
        <v>312500000</v>
      </c>
      <c r="FT257" s="159">
        <v>312500000</v>
      </c>
      <c r="FU257" s="159">
        <v>0</v>
      </c>
      <c r="FV257" s="159">
        <v>0</v>
      </c>
      <c r="FW257" s="159">
        <v>0</v>
      </c>
      <c r="FX257" s="159">
        <v>0</v>
      </c>
      <c r="FY257" s="159">
        <v>0</v>
      </c>
      <c r="FZ257" s="159">
        <v>0</v>
      </c>
      <c r="GA257" s="159">
        <v>0</v>
      </c>
      <c r="GB257" s="159">
        <v>0</v>
      </c>
      <c r="GC257" s="159">
        <v>0</v>
      </c>
      <c r="GD257" s="159">
        <v>0</v>
      </c>
      <c r="GE257" s="159">
        <v>0</v>
      </c>
      <c r="GF257" s="159">
        <v>0</v>
      </c>
      <c r="GG257" s="159">
        <v>0</v>
      </c>
      <c r="GH257" s="159">
        <v>0</v>
      </c>
      <c r="GI257" s="159">
        <v>0</v>
      </c>
      <c r="GJ257" s="159">
        <v>0</v>
      </c>
      <c r="GK257" s="159">
        <v>0</v>
      </c>
      <c r="GL257" s="159">
        <v>0</v>
      </c>
      <c r="GM257" s="159">
        <v>0</v>
      </c>
      <c r="GN257" s="159">
        <v>0</v>
      </c>
      <c r="GO257" s="159">
        <v>0</v>
      </c>
      <c r="GP257" s="159">
        <v>0</v>
      </c>
      <c r="GQ257" s="159">
        <v>0</v>
      </c>
      <c r="GR257" s="159">
        <v>0</v>
      </c>
      <c r="GS257" s="159">
        <v>0</v>
      </c>
      <c r="GT257" s="159">
        <v>0</v>
      </c>
      <c r="GU257" s="159">
        <v>0</v>
      </c>
      <c r="GV257" s="159">
        <v>0</v>
      </c>
      <c r="GW257" s="159">
        <v>637500000</v>
      </c>
      <c r="GX257" s="160">
        <v>2550000000</v>
      </c>
    </row>
    <row r="258" spans="1:206" ht="28.8">
      <c r="A258" s="156">
        <v>450200100</v>
      </c>
      <c r="B258" s="156" t="s">
        <v>1235</v>
      </c>
      <c r="C258" s="157">
        <v>249</v>
      </c>
      <c r="D258" s="158" t="str">
        <f>_xlfn.XLOOKUP(C258,'[1]Estrategico f'!B:B,'[1]Estrategico f'!U:U,"",0)</f>
        <v>Espacios de participación promovidos</v>
      </c>
      <c r="E258" s="158" t="str">
        <f>_xlfn.XLOOKUP(C258,'[1]Estrategico f'!B:B,'[1]Estrategico f'!V:V,"",0)</f>
        <v xml:space="preserve">Convenios de financiación y capacitación con emisoras comunitarias  </v>
      </c>
      <c r="F258" s="159">
        <v>500000000</v>
      </c>
      <c r="G258" s="159">
        <v>0</v>
      </c>
      <c r="H258" s="159">
        <v>0</v>
      </c>
      <c r="I258" s="159">
        <v>0</v>
      </c>
      <c r="J258" s="159">
        <v>0</v>
      </c>
      <c r="K258" s="159">
        <v>0</v>
      </c>
      <c r="L258" s="159">
        <v>0</v>
      </c>
      <c r="M258" s="159">
        <v>0</v>
      </c>
      <c r="N258" s="159">
        <v>500000000</v>
      </c>
      <c r="O258" s="159">
        <v>0</v>
      </c>
      <c r="P258" s="159">
        <v>0</v>
      </c>
      <c r="Q258" s="159">
        <v>0</v>
      </c>
      <c r="R258" s="159">
        <v>0</v>
      </c>
      <c r="S258" s="159">
        <v>500000000</v>
      </c>
      <c r="T258" s="159">
        <v>0</v>
      </c>
      <c r="U258" s="159">
        <v>0</v>
      </c>
      <c r="V258" s="159">
        <v>0</v>
      </c>
      <c r="W258" s="159">
        <v>0</v>
      </c>
      <c r="X258" s="159">
        <v>0</v>
      </c>
      <c r="Y258" s="159">
        <v>0</v>
      </c>
      <c r="Z258" s="159">
        <v>0</v>
      </c>
      <c r="AA258" s="159">
        <v>0</v>
      </c>
      <c r="AB258" s="159">
        <v>0</v>
      </c>
      <c r="AC258" s="159">
        <v>0</v>
      </c>
      <c r="AD258" s="159">
        <v>0</v>
      </c>
      <c r="AE258" s="159">
        <v>0</v>
      </c>
      <c r="AF258" s="159">
        <v>0</v>
      </c>
      <c r="AG258" s="159">
        <v>0</v>
      </c>
      <c r="AH258" s="159">
        <v>500000000</v>
      </c>
      <c r="AI258" s="159">
        <v>520000000</v>
      </c>
      <c r="AJ258" s="159">
        <v>0</v>
      </c>
      <c r="AK258" s="159">
        <v>0</v>
      </c>
      <c r="AL258" s="159">
        <v>0</v>
      </c>
      <c r="AM258" s="159">
        <v>0</v>
      </c>
      <c r="AN258" s="159">
        <v>0</v>
      </c>
      <c r="AO258" s="159">
        <v>0</v>
      </c>
      <c r="AP258" s="159">
        <v>0</v>
      </c>
      <c r="AQ258" s="159">
        <v>520000000</v>
      </c>
      <c r="AR258" s="159">
        <v>0</v>
      </c>
      <c r="AS258" s="159">
        <v>0</v>
      </c>
      <c r="AT258" s="159">
        <v>0</v>
      </c>
      <c r="AU258" s="159">
        <v>0</v>
      </c>
      <c r="AV258" s="159">
        <v>520000000</v>
      </c>
      <c r="AW258" s="159">
        <v>0</v>
      </c>
      <c r="AX258" s="159">
        <v>0</v>
      </c>
      <c r="AY258" s="159">
        <v>0</v>
      </c>
      <c r="AZ258" s="159">
        <v>0</v>
      </c>
      <c r="BA258" s="159">
        <v>0</v>
      </c>
      <c r="BB258" s="159">
        <v>0</v>
      </c>
      <c r="BC258" s="159">
        <v>0</v>
      </c>
      <c r="BD258" s="159">
        <v>0</v>
      </c>
      <c r="BE258" s="159">
        <v>0</v>
      </c>
      <c r="BF258" s="159">
        <v>0</v>
      </c>
      <c r="BG258" s="159">
        <v>0</v>
      </c>
      <c r="BH258" s="159">
        <v>0</v>
      </c>
      <c r="BI258" s="159">
        <v>0</v>
      </c>
      <c r="BJ258" s="159">
        <v>0</v>
      </c>
      <c r="BK258" s="159">
        <v>0</v>
      </c>
      <c r="BL258" s="159">
        <v>0</v>
      </c>
      <c r="BM258" s="159">
        <v>0</v>
      </c>
      <c r="BN258" s="159">
        <v>0</v>
      </c>
      <c r="BO258" s="159">
        <v>0</v>
      </c>
      <c r="BP258" s="159">
        <v>0</v>
      </c>
      <c r="BQ258" s="159">
        <v>0</v>
      </c>
      <c r="BR258" s="159">
        <v>0</v>
      </c>
      <c r="BS258" s="159">
        <v>0</v>
      </c>
      <c r="BT258" s="159">
        <v>0</v>
      </c>
      <c r="BU258" s="159">
        <v>0</v>
      </c>
      <c r="BV258" s="159">
        <v>0</v>
      </c>
      <c r="BW258" s="159">
        <v>0</v>
      </c>
      <c r="BX258" s="159">
        <v>0</v>
      </c>
      <c r="BY258" s="159">
        <v>0</v>
      </c>
      <c r="BZ258" s="159">
        <v>0</v>
      </c>
      <c r="CA258" s="159">
        <v>0</v>
      </c>
      <c r="CB258" s="159">
        <v>0</v>
      </c>
      <c r="CC258" s="159">
        <v>0</v>
      </c>
      <c r="CD258" s="159">
        <v>0</v>
      </c>
      <c r="CE258" s="159">
        <v>0</v>
      </c>
      <c r="CF258" s="159">
        <v>0</v>
      </c>
      <c r="CG258" s="159">
        <v>0</v>
      </c>
      <c r="CH258" s="159">
        <v>0</v>
      </c>
      <c r="CI258" s="159">
        <v>0</v>
      </c>
      <c r="CJ258" s="159">
        <v>0</v>
      </c>
      <c r="CK258" s="159">
        <v>0</v>
      </c>
      <c r="CL258" s="159">
        <v>0</v>
      </c>
      <c r="CM258" s="159">
        <v>520000000</v>
      </c>
      <c r="CN258" s="159">
        <v>550000000</v>
      </c>
      <c r="CO258" s="159">
        <v>0</v>
      </c>
      <c r="CP258" s="159">
        <v>0</v>
      </c>
      <c r="CQ258" s="159">
        <v>0</v>
      </c>
      <c r="CR258" s="159">
        <v>0</v>
      </c>
      <c r="CS258" s="159">
        <v>0</v>
      </c>
      <c r="CT258" s="159">
        <v>0</v>
      </c>
      <c r="CU258" s="159">
        <v>0</v>
      </c>
      <c r="CV258" s="159">
        <v>550000000</v>
      </c>
      <c r="CW258" s="159">
        <v>0</v>
      </c>
      <c r="CX258" s="159">
        <v>0</v>
      </c>
      <c r="CY258" s="159" t="s">
        <v>931</v>
      </c>
      <c r="CZ258" s="159">
        <v>0</v>
      </c>
      <c r="DA258" s="159">
        <v>550000000</v>
      </c>
      <c r="DB258" s="159">
        <v>0</v>
      </c>
      <c r="DC258" s="159">
        <v>0</v>
      </c>
      <c r="DD258" s="159">
        <v>0</v>
      </c>
      <c r="DE258" s="159">
        <v>0</v>
      </c>
      <c r="DF258" s="159">
        <v>0</v>
      </c>
      <c r="DG258" s="159">
        <v>0</v>
      </c>
      <c r="DH258" s="159">
        <v>0</v>
      </c>
      <c r="DI258" s="159">
        <v>0</v>
      </c>
      <c r="DJ258" s="159">
        <v>0</v>
      </c>
      <c r="DK258" s="159">
        <v>0</v>
      </c>
      <c r="DL258" s="159">
        <v>0</v>
      </c>
      <c r="DM258" s="159">
        <v>0</v>
      </c>
      <c r="DN258" s="159">
        <v>0</v>
      </c>
      <c r="DO258" s="159">
        <v>0</v>
      </c>
      <c r="DP258" s="159">
        <v>0</v>
      </c>
      <c r="DQ258" s="159">
        <v>0</v>
      </c>
      <c r="DR258" s="159">
        <v>0</v>
      </c>
      <c r="DS258" s="159">
        <v>0</v>
      </c>
      <c r="DT258" s="159">
        <v>0</v>
      </c>
      <c r="DU258" s="159">
        <v>0</v>
      </c>
      <c r="DV258" s="159">
        <v>0</v>
      </c>
      <c r="DW258" s="159">
        <v>0</v>
      </c>
      <c r="DX258" s="159">
        <v>0</v>
      </c>
      <c r="DY258" s="159">
        <v>0</v>
      </c>
      <c r="DZ258" s="159">
        <v>0</v>
      </c>
      <c r="EA258" s="159">
        <v>0</v>
      </c>
      <c r="EB258" s="159">
        <v>0</v>
      </c>
      <c r="EC258" s="159">
        <v>0</v>
      </c>
      <c r="ED258" s="159">
        <v>0</v>
      </c>
      <c r="EE258" s="159">
        <v>0</v>
      </c>
      <c r="EF258" s="159">
        <v>0</v>
      </c>
      <c r="EG258" s="159">
        <v>0</v>
      </c>
      <c r="EH258" s="159">
        <v>0</v>
      </c>
      <c r="EI258" s="159">
        <v>0</v>
      </c>
      <c r="EJ258" s="159">
        <v>0</v>
      </c>
      <c r="EK258" s="159">
        <v>0</v>
      </c>
      <c r="EL258" s="159">
        <v>0</v>
      </c>
      <c r="EM258" s="159">
        <v>0</v>
      </c>
      <c r="EN258" s="159">
        <v>0</v>
      </c>
      <c r="EO258" s="159">
        <v>0</v>
      </c>
      <c r="EP258" s="159">
        <v>0</v>
      </c>
      <c r="EQ258" s="159">
        <v>0</v>
      </c>
      <c r="ER258" s="159">
        <v>550000000</v>
      </c>
      <c r="ES258" s="159">
        <v>575000000</v>
      </c>
      <c r="ET258" s="159">
        <v>0</v>
      </c>
      <c r="EU258" s="159">
        <v>0</v>
      </c>
      <c r="EV258" s="159">
        <v>0</v>
      </c>
      <c r="EW258" s="159">
        <v>0</v>
      </c>
      <c r="EX258" s="159">
        <v>0</v>
      </c>
      <c r="EY258" s="159">
        <v>0</v>
      </c>
      <c r="EZ258" s="159">
        <v>0</v>
      </c>
      <c r="FA258" s="159">
        <v>575000000</v>
      </c>
      <c r="FB258" s="159">
        <v>0</v>
      </c>
      <c r="FC258" s="159">
        <v>0</v>
      </c>
      <c r="FD258" s="159">
        <v>0</v>
      </c>
      <c r="FE258" s="159">
        <v>0</v>
      </c>
      <c r="FF258" s="159">
        <v>575000000</v>
      </c>
      <c r="FG258" s="159">
        <v>0</v>
      </c>
      <c r="FH258" s="159">
        <v>0</v>
      </c>
      <c r="FI258" s="159">
        <v>0</v>
      </c>
      <c r="FJ258" s="159">
        <v>0</v>
      </c>
      <c r="FK258" s="159">
        <v>0</v>
      </c>
      <c r="FL258" s="159">
        <v>0</v>
      </c>
      <c r="FM258" s="159">
        <v>0</v>
      </c>
      <c r="FN258" s="159">
        <v>0</v>
      </c>
      <c r="FO258" s="159">
        <v>0</v>
      </c>
      <c r="FP258" s="159">
        <v>0</v>
      </c>
      <c r="FQ258" s="159">
        <v>0</v>
      </c>
      <c r="FR258" s="159">
        <v>0</v>
      </c>
      <c r="FS258" s="159">
        <v>0</v>
      </c>
      <c r="FT258" s="159">
        <v>0</v>
      </c>
      <c r="FU258" s="159">
        <v>0</v>
      </c>
      <c r="FV258" s="159">
        <v>0</v>
      </c>
      <c r="FW258" s="159">
        <v>0</v>
      </c>
      <c r="FX258" s="159">
        <v>0</v>
      </c>
      <c r="FY258" s="159">
        <v>0</v>
      </c>
      <c r="FZ258" s="159">
        <v>0</v>
      </c>
      <c r="GA258" s="159">
        <v>0</v>
      </c>
      <c r="GB258" s="159">
        <v>0</v>
      </c>
      <c r="GC258" s="159">
        <v>0</v>
      </c>
      <c r="GD258" s="159">
        <v>0</v>
      </c>
      <c r="GE258" s="159">
        <v>0</v>
      </c>
      <c r="GF258" s="159">
        <v>0</v>
      </c>
      <c r="GG258" s="159">
        <v>0</v>
      </c>
      <c r="GH258" s="159">
        <v>0</v>
      </c>
      <c r="GI258" s="159">
        <v>0</v>
      </c>
      <c r="GJ258" s="159">
        <v>0</v>
      </c>
      <c r="GK258" s="159">
        <v>0</v>
      </c>
      <c r="GL258" s="159">
        <v>0</v>
      </c>
      <c r="GM258" s="159">
        <v>0</v>
      </c>
      <c r="GN258" s="159">
        <v>0</v>
      </c>
      <c r="GO258" s="159">
        <v>0</v>
      </c>
      <c r="GP258" s="159">
        <v>0</v>
      </c>
      <c r="GQ258" s="159">
        <v>0</v>
      </c>
      <c r="GR258" s="159">
        <v>0</v>
      </c>
      <c r="GS258" s="159">
        <v>0</v>
      </c>
      <c r="GT258" s="159">
        <v>0</v>
      </c>
      <c r="GU258" s="159">
        <v>0</v>
      </c>
      <c r="GV258" s="159">
        <v>0</v>
      </c>
      <c r="GW258" s="159">
        <v>575000000</v>
      </c>
      <c r="GX258" s="160">
        <v>2145000000</v>
      </c>
    </row>
    <row r="259" spans="1:206" ht="43.2">
      <c r="A259" s="156">
        <v>230202402</v>
      </c>
      <c r="B259" s="156" t="s">
        <v>757</v>
      </c>
      <c r="C259" s="157">
        <v>250</v>
      </c>
      <c r="D259" s="158" t="str">
        <f>_xlfn.XLOOKUP(C259,'[1]Estrategico f'!B:B,'[1]Estrategico f'!U:U,"",0)</f>
        <v>Entidades del orden territorial beneficiadas con asistencia técnica para la implementación de la Estrategia de Gobierno digital</v>
      </c>
      <c r="E259" s="158" t="str">
        <f>_xlfn.XLOOKUP(C259,'[1]Estrategico f'!B:B,'[1]Estrategico f'!V:V,"",0)</f>
        <v>Estrategia de Gobierno Digital en Territorio Boyacense</v>
      </c>
      <c r="F259" s="159">
        <v>18750000</v>
      </c>
      <c r="G259" s="159">
        <v>0</v>
      </c>
      <c r="H259" s="159">
        <v>0</v>
      </c>
      <c r="I259" s="159">
        <v>0</v>
      </c>
      <c r="J259" s="159">
        <v>0</v>
      </c>
      <c r="K259" s="159">
        <v>0</v>
      </c>
      <c r="L259" s="159">
        <v>0</v>
      </c>
      <c r="M259" s="159">
        <v>0</v>
      </c>
      <c r="N259" s="159">
        <v>18750000</v>
      </c>
      <c r="O259" s="159">
        <v>0</v>
      </c>
      <c r="P259" s="159">
        <v>0</v>
      </c>
      <c r="Q259" s="159">
        <v>0</v>
      </c>
      <c r="R259" s="159">
        <v>0</v>
      </c>
      <c r="S259" s="159">
        <v>18750000</v>
      </c>
      <c r="T259" s="159">
        <v>6250000</v>
      </c>
      <c r="U259" s="159">
        <v>0</v>
      </c>
      <c r="V259" s="159">
        <v>0</v>
      </c>
      <c r="W259" s="159">
        <v>0</v>
      </c>
      <c r="X259" s="159">
        <v>0</v>
      </c>
      <c r="Y259" s="159">
        <v>0</v>
      </c>
      <c r="Z259" s="159">
        <v>0</v>
      </c>
      <c r="AA259" s="159">
        <v>0</v>
      </c>
      <c r="AB259" s="159">
        <v>6250000</v>
      </c>
      <c r="AC259" s="159">
        <v>0</v>
      </c>
      <c r="AD259" s="159">
        <v>0</v>
      </c>
      <c r="AE259" s="159">
        <v>0</v>
      </c>
      <c r="AF259" s="159">
        <v>0</v>
      </c>
      <c r="AG259" s="159">
        <v>6250000</v>
      </c>
      <c r="AH259" s="159">
        <v>25000000</v>
      </c>
      <c r="AI259" s="159">
        <v>6500000</v>
      </c>
      <c r="AJ259" s="159">
        <v>0</v>
      </c>
      <c r="AK259" s="159">
        <v>0</v>
      </c>
      <c r="AL259" s="159">
        <v>0</v>
      </c>
      <c r="AM259" s="159">
        <v>0</v>
      </c>
      <c r="AN259" s="159">
        <v>0</v>
      </c>
      <c r="AO259" s="159">
        <v>0</v>
      </c>
      <c r="AP259" s="159">
        <v>0</v>
      </c>
      <c r="AQ259" s="159">
        <v>6500000</v>
      </c>
      <c r="AR259" s="159">
        <v>0</v>
      </c>
      <c r="AS259" s="159">
        <v>0</v>
      </c>
      <c r="AT259" s="159">
        <v>0</v>
      </c>
      <c r="AU259" s="159">
        <v>0</v>
      </c>
      <c r="AV259" s="159">
        <v>6500000</v>
      </c>
      <c r="AW259" s="159">
        <v>6500000</v>
      </c>
      <c r="AX259" s="159">
        <v>0</v>
      </c>
      <c r="AY259" s="159">
        <v>0</v>
      </c>
      <c r="AZ259" s="159">
        <v>0</v>
      </c>
      <c r="BA259" s="159">
        <v>0</v>
      </c>
      <c r="BB259" s="159">
        <v>0</v>
      </c>
      <c r="BC259" s="159">
        <v>0</v>
      </c>
      <c r="BD259" s="159">
        <v>0</v>
      </c>
      <c r="BE259" s="159">
        <v>6500000</v>
      </c>
      <c r="BF259" s="159">
        <v>0</v>
      </c>
      <c r="BG259" s="159">
        <v>0</v>
      </c>
      <c r="BH259" s="159">
        <v>0</v>
      </c>
      <c r="BI259" s="159">
        <v>0</v>
      </c>
      <c r="BJ259" s="159">
        <v>6500000</v>
      </c>
      <c r="BK259" s="159">
        <v>6500000</v>
      </c>
      <c r="BL259" s="159">
        <v>0</v>
      </c>
      <c r="BM259" s="159">
        <v>0</v>
      </c>
      <c r="BN259" s="159">
        <v>0</v>
      </c>
      <c r="BO259" s="159">
        <v>0</v>
      </c>
      <c r="BP259" s="159">
        <v>0</v>
      </c>
      <c r="BQ259" s="159">
        <v>0</v>
      </c>
      <c r="BR259" s="159">
        <v>0</v>
      </c>
      <c r="BS259" s="159">
        <v>6500000</v>
      </c>
      <c r="BT259" s="159">
        <v>0</v>
      </c>
      <c r="BU259" s="159">
        <v>0</v>
      </c>
      <c r="BV259" s="159">
        <v>0</v>
      </c>
      <c r="BW259" s="159">
        <v>0</v>
      </c>
      <c r="BX259" s="159">
        <v>6500000</v>
      </c>
      <c r="BY259" s="159">
        <v>6500000</v>
      </c>
      <c r="BZ259" s="159">
        <v>0</v>
      </c>
      <c r="CA259" s="159">
        <v>0</v>
      </c>
      <c r="CB259" s="159">
        <v>0</v>
      </c>
      <c r="CC259" s="159">
        <v>0</v>
      </c>
      <c r="CD259" s="159">
        <v>0</v>
      </c>
      <c r="CE259" s="159">
        <v>0</v>
      </c>
      <c r="CF259" s="159">
        <v>0</v>
      </c>
      <c r="CG259" s="159">
        <v>6500000</v>
      </c>
      <c r="CH259" s="159">
        <v>0</v>
      </c>
      <c r="CI259" s="159">
        <v>0</v>
      </c>
      <c r="CJ259" s="159">
        <v>0</v>
      </c>
      <c r="CK259" s="159">
        <v>0</v>
      </c>
      <c r="CL259" s="159">
        <v>6500000</v>
      </c>
      <c r="CM259" s="159">
        <v>26000000</v>
      </c>
      <c r="CN259" s="159">
        <v>6760000</v>
      </c>
      <c r="CO259" s="159">
        <v>0</v>
      </c>
      <c r="CP259" s="159">
        <v>0</v>
      </c>
      <c r="CQ259" s="159">
        <v>0</v>
      </c>
      <c r="CR259" s="159">
        <v>0</v>
      </c>
      <c r="CS259" s="159">
        <v>0</v>
      </c>
      <c r="CT259" s="159">
        <v>0</v>
      </c>
      <c r="CU259" s="159">
        <v>0</v>
      </c>
      <c r="CV259" s="159">
        <v>6760000</v>
      </c>
      <c r="CW259" s="159">
        <v>0</v>
      </c>
      <c r="CX259" s="159">
        <v>0</v>
      </c>
      <c r="CY259" s="159" t="s">
        <v>931</v>
      </c>
      <c r="CZ259" s="159">
        <v>0</v>
      </c>
      <c r="DA259" s="159">
        <v>6760000</v>
      </c>
      <c r="DB259" s="159">
        <v>6760000</v>
      </c>
      <c r="DC259" s="159">
        <v>0</v>
      </c>
      <c r="DD259" s="159">
        <v>0</v>
      </c>
      <c r="DE259" s="159">
        <v>0</v>
      </c>
      <c r="DF259" s="159">
        <v>0</v>
      </c>
      <c r="DG259" s="159">
        <v>0</v>
      </c>
      <c r="DH259" s="159">
        <v>0</v>
      </c>
      <c r="DI259" s="159">
        <v>0</v>
      </c>
      <c r="DJ259" s="159">
        <v>6760000</v>
      </c>
      <c r="DK259" s="159">
        <v>0</v>
      </c>
      <c r="DL259" s="159">
        <v>0</v>
      </c>
      <c r="DM259" s="159">
        <v>0</v>
      </c>
      <c r="DN259" s="159">
        <v>0</v>
      </c>
      <c r="DO259" s="159">
        <v>6760000</v>
      </c>
      <c r="DP259" s="159">
        <v>6760000</v>
      </c>
      <c r="DQ259" s="159">
        <v>0</v>
      </c>
      <c r="DR259" s="159">
        <v>0</v>
      </c>
      <c r="DS259" s="159">
        <v>0</v>
      </c>
      <c r="DT259" s="159">
        <v>0</v>
      </c>
      <c r="DU259" s="159">
        <v>0</v>
      </c>
      <c r="DV259" s="159">
        <v>0</v>
      </c>
      <c r="DW259" s="159">
        <v>0</v>
      </c>
      <c r="DX259" s="159">
        <v>6760000</v>
      </c>
      <c r="DY259" s="159">
        <v>0</v>
      </c>
      <c r="DZ259" s="159">
        <v>0</v>
      </c>
      <c r="EA259" s="159">
        <v>0</v>
      </c>
      <c r="EB259" s="159">
        <v>0</v>
      </c>
      <c r="EC259" s="159">
        <v>6760000</v>
      </c>
      <c r="ED259" s="159">
        <v>6760000</v>
      </c>
      <c r="EE259" s="159">
        <v>0</v>
      </c>
      <c r="EF259" s="159">
        <v>0</v>
      </c>
      <c r="EG259" s="159">
        <v>0</v>
      </c>
      <c r="EH259" s="159">
        <v>0</v>
      </c>
      <c r="EI259" s="159">
        <v>0</v>
      </c>
      <c r="EJ259" s="159">
        <v>0</v>
      </c>
      <c r="EK259" s="159">
        <v>0</v>
      </c>
      <c r="EL259" s="159">
        <v>6760000</v>
      </c>
      <c r="EM259" s="159">
        <v>0</v>
      </c>
      <c r="EN259" s="159">
        <v>0</v>
      </c>
      <c r="EO259" s="159">
        <v>0</v>
      </c>
      <c r="EP259" s="159">
        <v>0</v>
      </c>
      <c r="EQ259" s="159">
        <v>6760000</v>
      </c>
      <c r="ER259" s="159">
        <v>27040000</v>
      </c>
      <c r="ES259" s="159">
        <v>7030400</v>
      </c>
      <c r="ET259" s="159">
        <v>0</v>
      </c>
      <c r="EU259" s="159">
        <v>0</v>
      </c>
      <c r="EV259" s="159">
        <v>0</v>
      </c>
      <c r="EW259" s="159">
        <v>0</v>
      </c>
      <c r="EX259" s="159">
        <v>0</v>
      </c>
      <c r="EY259" s="159">
        <v>0</v>
      </c>
      <c r="EZ259" s="159">
        <v>0</v>
      </c>
      <c r="FA259" s="159">
        <v>7030400</v>
      </c>
      <c r="FB259" s="159">
        <v>0</v>
      </c>
      <c r="FC259" s="159">
        <v>0</v>
      </c>
      <c r="FD259" s="159">
        <v>0</v>
      </c>
      <c r="FE259" s="159">
        <v>0</v>
      </c>
      <c r="FF259" s="159">
        <v>7030400</v>
      </c>
      <c r="FG259" s="159">
        <v>7030400</v>
      </c>
      <c r="FH259" s="159">
        <v>0</v>
      </c>
      <c r="FI259" s="159">
        <v>0</v>
      </c>
      <c r="FJ259" s="159">
        <v>0</v>
      </c>
      <c r="FK259" s="159">
        <v>0</v>
      </c>
      <c r="FL259" s="159">
        <v>0</v>
      </c>
      <c r="FM259" s="159">
        <v>0</v>
      </c>
      <c r="FN259" s="159">
        <v>0</v>
      </c>
      <c r="FO259" s="159">
        <v>7030400</v>
      </c>
      <c r="FP259" s="159">
        <v>0</v>
      </c>
      <c r="FQ259" s="159">
        <v>0</v>
      </c>
      <c r="FR259" s="159">
        <v>0</v>
      </c>
      <c r="FS259" s="159">
        <v>0</v>
      </c>
      <c r="FT259" s="159">
        <v>7030400</v>
      </c>
      <c r="FU259" s="159">
        <v>7030400</v>
      </c>
      <c r="FV259" s="159">
        <v>0</v>
      </c>
      <c r="FW259" s="159">
        <v>0</v>
      </c>
      <c r="FX259" s="159">
        <v>0</v>
      </c>
      <c r="FY259" s="159">
        <v>0</v>
      </c>
      <c r="FZ259" s="159">
        <v>0</v>
      </c>
      <c r="GA259" s="159">
        <v>0</v>
      </c>
      <c r="GB259" s="159">
        <v>0</v>
      </c>
      <c r="GC259" s="159">
        <v>7030400</v>
      </c>
      <c r="GD259" s="159">
        <v>0</v>
      </c>
      <c r="GE259" s="159">
        <v>0</v>
      </c>
      <c r="GF259" s="159">
        <v>0</v>
      </c>
      <c r="GG259" s="159">
        <v>0</v>
      </c>
      <c r="GH259" s="159">
        <v>7030400</v>
      </c>
      <c r="GI259" s="159">
        <v>7030400</v>
      </c>
      <c r="GJ259" s="159">
        <v>0</v>
      </c>
      <c r="GK259" s="159">
        <v>0</v>
      </c>
      <c r="GL259" s="159">
        <v>0</v>
      </c>
      <c r="GM259" s="159">
        <v>0</v>
      </c>
      <c r="GN259" s="159">
        <v>0</v>
      </c>
      <c r="GO259" s="159">
        <v>0</v>
      </c>
      <c r="GP259" s="159">
        <v>0</v>
      </c>
      <c r="GQ259" s="159">
        <v>7030400</v>
      </c>
      <c r="GR259" s="159">
        <v>0</v>
      </c>
      <c r="GS259" s="159">
        <v>0</v>
      </c>
      <c r="GT259" s="159">
        <v>0</v>
      </c>
      <c r="GU259" s="159">
        <v>0</v>
      </c>
      <c r="GV259" s="159">
        <v>7030400</v>
      </c>
      <c r="GW259" s="159">
        <v>28121600</v>
      </c>
      <c r="GX259" s="160">
        <v>106161600</v>
      </c>
    </row>
    <row r="260" spans="1:206">
      <c r="A260" s="156">
        <v>230107700</v>
      </c>
      <c r="B260" s="156" t="s">
        <v>757</v>
      </c>
      <c r="C260" s="157">
        <v>251</v>
      </c>
      <c r="D260" s="158" t="str">
        <f>_xlfn.XLOOKUP(C260,'[1]Estrategico f'!B:B,'[1]Estrategico f'!U:U,"",0)</f>
        <v>Sistemas de información actualizados.</v>
      </c>
      <c r="E260" s="158" t="str">
        <f>_xlfn.XLOOKUP(C260,'[1]Estrategico f'!B:B,'[1]Estrategico f'!V:V,"",0)</f>
        <v>Centro de analítica y monitoreo de datos.</v>
      </c>
      <c r="F260" s="159">
        <v>0</v>
      </c>
      <c r="G260" s="159">
        <v>0</v>
      </c>
      <c r="H260" s="159">
        <v>0</v>
      </c>
      <c r="I260" s="159">
        <v>0</v>
      </c>
      <c r="J260" s="159">
        <v>0</v>
      </c>
      <c r="K260" s="159">
        <v>0</v>
      </c>
      <c r="L260" s="159">
        <v>0</v>
      </c>
      <c r="M260" s="159">
        <v>0</v>
      </c>
      <c r="N260" s="159">
        <v>0</v>
      </c>
      <c r="O260" s="159">
        <v>0</v>
      </c>
      <c r="P260" s="159">
        <v>0</v>
      </c>
      <c r="Q260" s="159">
        <v>0</v>
      </c>
      <c r="R260" s="159">
        <v>0</v>
      </c>
      <c r="S260" s="159">
        <v>0</v>
      </c>
      <c r="T260" s="159">
        <v>25000000</v>
      </c>
      <c r="U260" s="159">
        <v>0</v>
      </c>
      <c r="V260" s="159">
        <v>0</v>
      </c>
      <c r="W260" s="159">
        <v>0</v>
      </c>
      <c r="X260" s="159">
        <v>0</v>
      </c>
      <c r="Y260" s="159">
        <v>0</v>
      </c>
      <c r="Z260" s="159">
        <v>0</v>
      </c>
      <c r="AA260" s="159">
        <v>0</v>
      </c>
      <c r="AB260" s="159">
        <v>25000000</v>
      </c>
      <c r="AC260" s="159">
        <v>0</v>
      </c>
      <c r="AD260" s="159">
        <v>0</v>
      </c>
      <c r="AE260" s="159">
        <v>0</v>
      </c>
      <c r="AF260" s="159">
        <v>0</v>
      </c>
      <c r="AG260" s="159">
        <v>25000000</v>
      </c>
      <c r="AH260" s="159">
        <v>25000000</v>
      </c>
      <c r="AI260" s="159">
        <v>0</v>
      </c>
      <c r="AJ260" s="159">
        <v>0</v>
      </c>
      <c r="AK260" s="159">
        <v>0</v>
      </c>
      <c r="AL260" s="159">
        <v>0</v>
      </c>
      <c r="AM260" s="159">
        <v>0</v>
      </c>
      <c r="AN260" s="159">
        <v>0</v>
      </c>
      <c r="AO260" s="159">
        <v>0</v>
      </c>
      <c r="AP260" s="159">
        <v>0</v>
      </c>
      <c r="AQ260" s="159">
        <v>0</v>
      </c>
      <c r="AR260" s="159">
        <v>0</v>
      </c>
      <c r="AS260" s="159">
        <v>0</v>
      </c>
      <c r="AT260" s="159">
        <v>0</v>
      </c>
      <c r="AU260" s="159">
        <v>0</v>
      </c>
      <c r="AV260" s="159">
        <v>0</v>
      </c>
      <c r="AW260" s="159">
        <v>0</v>
      </c>
      <c r="AX260" s="159">
        <v>0</v>
      </c>
      <c r="AY260" s="159">
        <v>0</v>
      </c>
      <c r="AZ260" s="159">
        <v>0</v>
      </c>
      <c r="BA260" s="159">
        <v>0</v>
      </c>
      <c r="BB260" s="159">
        <v>0</v>
      </c>
      <c r="BC260" s="159">
        <v>0</v>
      </c>
      <c r="BD260" s="159">
        <v>0</v>
      </c>
      <c r="BE260" s="159">
        <v>0</v>
      </c>
      <c r="BF260" s="159">
        <v>0</v>
      </c>
      <c r="BG260" s="159">
        <v>0</v>
      </c>
      <c r="BH260" s="159">
        <v>0</v>
      </c>
      <c r="BI260" s="159">
        <v>0</v>
      </c>
      <c r="BJ260" s="159">
        <v>0</v>
      </c>
      <c r="BK260" s="159">
        <v>0</v>
      </c>
      <c r="BL260" s="159">
        <v>0</v>
      </c>
      <c r="BM260" s="159">
        <v>0</v>
      </c>
      <c r="BN260" s="159">
        <v>0</v>
      </c>
      <c r="BO260" s="159">
        <v>0</v>
      </c>
      <c r="BP260" s="159">
        <v>0</v>
      </c>
      <c r="BQ260" s="159">
        <v>0</v>
      </c>
      <c r="BR260" s="159">
        <v>0</v>
      </c>
      <c r="BS260" s="159">
        <v>0</v>
      </c>
      <c r="BT260" s="159">
        <v>0</v>
      </c>
      <c r="BU260" s="159">
        <v>0</v>
      </c>
      <c r="BV260" s="159">
        <v>0</v>
      </c>
      <c r="BW260" s="159">
        <v>0</v>
      </c>
      <c r="BX260" s="159">
        <v>0</v>
      </c>
      <c r="BY260" s="159">
        <v>26000000</v>
      </c>
      <c r="BZ260" s="159">
        <v>0</v>
      </c>
      <c r="CA260" s="159">
        <v>0</v>
      </c>
      <c r="CB260" s="159">
        <v>0</v>
      </c>
      <c r="CC260" s="159">
        <v>0</v>
      </c>
      <c r="CD260" s="159">
        <v>0</v>
      </c>
      <c r="CE260" s="159">
        <v>0</v>
      </c>
      <c r="CF260" s="159">
        <v>0</v>
      </c>
      <c r="CG260" s="159">
        <v>26000000</v>
      </c>
      <c r="CH260" s="159">
        <v>0</v>
      </c>
      <c r="CI260" s="159">
        <v>0</v>
      </c>
      <c r="CJ260" s="159">
        <v>0</v>
      </c>
      <c r="CK260" s="159">
        <v>0</v>
      </c>
      <c r="CL260" s="159">
        <v>26000000</v>
      </c>
      <c r="CM260" s="159">
        <v>26000000</v>
      </c>
      <c r="CN260" s="159">
        <v>0</v>
      </c>
      <c r="CO260" s="159">
        <v>0</v>
      </c>
      <c r="CP260" s="159">
        <v>0</v>
      </c>
      <c r="CQ260" s="159">
        <v>0</v>
      </c>
      <c r="CR260" s="159">
        <v>0</v>
      </c>
      <c r="CS260" s="159">
        <v>0</v>
      </c>
      <c r="CT260" s="159">
        <v>0</v>
      </c>
      <c r="CU260" s="159">
        <v>0</v>
      </c>
      <c r="CV260" s="159">
        <v>0</v>
      </c>
      <c r="CW260" s="159">
        <v>0</v>
      </c>
      <c r="CX260" s="159">
        <v>0</v>
      </c>
      <c r="CY260" s="159" t="s">
        <v>931</v>
      </c>
      <c r="CZ260" s="159">
        <v>0</v>
      </c>
      <c r="DA260" s="159">
        <v>0</v>
      </c>
      <c r="DB260" s="159">
        <v>0</v>
      </c>
      <c r="DC260" s="159">
        <v>0</v>
      </c>
      <c r="DD260" s="159">
        <v>0</v>
      </c>
      <c r="DE260" s="159">
        <v>0</v>
      </c>
      <c r="DF260" s="159">
        <v>0</v>
      </c>
      <c r="DG260" s="159">
        <v>0</v>
      </c>
      <c r="DH260" s="159">
        <v>0</v>
      </c>
      <c r="DI260" s="159">
        <v>0</v>
      </c>
      <c r="DJ260" s="159">
        <v>0</v>
      </c>
      <c r="DK260" s="159">
        <v>0</v>
      </c>
      <c r="DL260" s="159">
        <v>0</v>
      </c>
      <c r="DM260" s="159">
        <v>0</v>
      </c>
      <c r="DN260" s="159">
        <v>0</v>
      </c>
      <c r="DO260" s="159">
        <v>0</v>
      </c>
      <c r="DP260" s="159">
        <v>0</v>
      </c>
      <c r="DQ260" s="159">
        <v>0</v>
      </c>
      <c r="DR260" s="159">
        <v>0</v>
      </c>
      <c r="DS260" s="159">
        <v>0</v>
      </c>
      <c r="DT260" s="159">
        <v>0</v>
      </c>
      <c r="DU260" s="159">
        <v>0</v>
      </c>
      <c r="DV260" s="159">
        <v>0</v>
      </c>
      <c r="DW260" s="159">
        <v>0</v>
      </c>
      <c r="DX260" s="159">
        <v>0</v>
      </c>
      <c r="DY260" s="159">
        <v>0</v>
      </c>
      <c r="DZ260" s="159">
        <v>0</v>
      </c>
      <c r="EA260" s="159">
        <v>0</v>
      </c>
      <c r="EB260" s="159">
        <v>0</v>
      </c>
      <c r="EC260" s="159">
        <v>0</v>
      </c>
      <c r="ED260" s="159">
        <v>27040000</v>
      </c>
      <c r="EE260" s="159">
        <v>0</v>
      </c>
      <c r="EF260" s="159">
        <v>0</v>
      </c>
      <c r="EG260" s="159">
        <v>0</v>
      </c>
      <c r="EH260" s="159">
        <v>0</v>
      </c>
      <c r="EI260" s="159">
        <v>0</v>
      </c>
      <c r="EJ260" s="159">
        <v>0</v>
      </c>
      <c r="EK260" s="159">
        <v>0</v>
      </c>
      <c r="EL260" s="159">
        <v>27040000</v>
      </c>
      <c r="EM260" s="159">
        <v>0</v>
      </c>
      <c r="EN260" s="159">
        <v>0</v>
      </c>
      <c r="EO260" s="159">
        <v>0</v>
      </c>
      <c r="EP260" s="159">
        <v>0</v>
      </c>
      <c r="EQ260" s="159">
        <v>27040000</v>
      </c>
      <c r="ER260" s="159">
        <v>27040000</v>
      </c>
      <c r="ES260" s="159">
        <v>0</v>
      </c>
      <c r="ET260" s="159">
        <v>0</v>
      </c>
      <c r="EU260" s="159">
        <v>0</v>
      </c>
      <c r="EV260" s="159">
        <v>0</v>
      </c>
      <c r="EW260" s="159">
        <v>0</v>
      </c>
      <c r="EX260" s="159">
        <v>0</v>
      </c>
      <c r="EY260" s="159">
        <v>0</v>
      </c>
      <c r="EZ260" s="159">
        <v>0</v>
      </c>
      <c r="FA260" s="159">
        <v>0</v>
      </c>
      <c r="FB260" s="159">
        <v>0</v>
      </c>
      <c r="FC260" s="159">
        <v>0</v>
      </c>
      <c r="FD260" s="159">
        <v>0</v>
      </c>
      <c r="FE260" s="159">
        <v>0</v>
      </c>
      <c r="FF260" s="159">
        <v>0</v>
      </c>
      <c r="FG260" s="159">
        <v>0</v>
      </c>
      <c r="FH260" s="159">
        <v>0</v>
      </c>
      <c r="FI260" s="159">
        <v>0</v>
      </c>
      <c r="FJ260" s="159">
        <v>0</v>
      </c>
      <c r="FK260" s="159">
        <v>0</v>
      </c>
      <c r="FL260" s="159">
        <v>0</v>
      </c>
      <c r="FM260" s="159">
        <v>0</v>
      </c>
      <c r="FN260" s="159">
        <v>0</v>
      </c>
      <c r="FO260" s="159">
        <v>0</v>
      </c>
      <c r="FP260" s="159">
        <v>0</v>
      </c>
      <c r="FQ260" s="159">
        <v>0</v>
      </c>
      <c r="FR260" s="159">
        <v>0</v>
      </c>
      <c r="FS260" s="159">
        <v>0</v>
      </c>
      <c r="FT260" s="159">
        <v>0</v>
      </c>
      <c r="FU260" s="159">
        <v>0</v>
      </c>
      <c r="FV260" s="159">
        <v>0</v>
      </c>
      <c r="FW260" s="159">
        <v>0</v>
      </c>
      <c r="FX260" s="159">
        <v>0</v>
      </c>
      <c r="FY260" s="159">
        <v>0</v>
      </c>
      <c r="FZ260" s="159">
        <v>0</v>
      </c>
      <c r="GA260" s="159">
        <v>0</v>
      </c>
      <c r="GB260" s="159">
        <v>0</v>
      </c>
      <c r="GC260" s="159">
        <v>0</v>
      </c>
      <c r="GD260" s="159">
        <v>0</v>
      </c>
      <c r="GE260" s="159">
        <v>0</v>
      </c>
      <c r="GF260" s="159">
        <v>0</v>
      </c>
      <c r="GG260" s="159">
        <v>0</v>
      </c>
      <c r="GH260" s="159">
        <v>0</v>
      </c>
      <c r="GI260" s="159">
        <v>28121600</v>
      </c>
      <c r="GJ260" s="159">
        <v>0</v>
      </c>
      <c r="GK260" s="159">
        <v>0</v>
      </c>
      <c r="GL260" s="159">
        <v>0</v>
      </c>
      <c r="GM260" s="159">
        <v>0</v>
      </c>
      <c r="GN260" s="159">
        <v>0</v>
      </c>
      <c r="GO260" s="159">
        <v>0</v>
      </c>
      <c r="GP260" s="159">
        <v>0</v>
      </c>
      <c r="GQ260" s="159">
        <v>28121600</v>
      </c>
      <c r="GR260" s="159">
        <v>0</v>
      </c>
      <c r="GS260" s="159">
        <v>0</v>
      </c>
      <c r="GT260" s="159">
        <v>0</v>
      </c>
      <c r="GU260" s="159">
        <v>0</v>
      </c>
      <c r="GV260" s="159">
        <v>28121600</v>
      </c>
      <c r="GW260" s="159">
        <v>28121600</v>
      </c>
      <c r="GX260" s="160">
        <v>106161600</v>
      </c>
    </row>
    <row r="261" spans="1:206">
      <c r="A261" s="156">
        <v>459903600</v>
      </c>
      <c r="B261" s="156" t="s">
        <v>757</v>
      </c>
      <c r="C261" s="157">
        <v>252</v>
      </c>
      <c r="D261" s="158" t="str">
        <f>_xlfn.XLOOKUP(C261,'[1]Estrategico f'!B:B,'[1]Estrategico f'!U:U,"",0)</f>
        <v>Sistema de gestión documental actualizado</v>
      </c>
      <c r="E261" s="158" t="str">
        <f>_xlfn.XLOOKUP(C261,'[1]Estrategico f'!B:B,'[1]Estrategico f'!V:V,"",0)</f>
        <v>Actualización de sistema de gestión documental QUYNE.</v>
      </c>
      <c r="F261" s="159">
        <v>0</v>
      </c>
      <c r="G261" s="159">
        <v>0</v>
      </c>
      <c r="H261" s="159">
        <v>0</v>
      </c>
      <c r="I261" s="159">
        <v>0</v>
      </c>
      <c r="J261" s="159">
        <v>0</v>
      </c>
      <c r="K261" s="159">
        <v>0</v>
      </c>
      <c r="L261" s="159">
        <v>0</v>
      </c>
      <c r="M261" s="159">
        <v>0</v>
      </c>
      <c r="N261" s="159">
        <v>0</v>
      </c>
      <c r="O261" s="159">
        <v>0</v>
      </c>
      <c r="P261" s="159">
        <v>0</v>
      </c>
      <c r="Q261" s="159">
        <v>0</v>
      </c>
      <c r="R261" s="159">
        <v>0</v>
      </c>
      <c r="S261" s="159">
        <v>0</v>
      </c>
      <c r="T261" s="159">
        <v>50000000</v>
      </c>
      <c r="U261" s="159">
        <v>0</v>
      </c>
      <c r="V261" s="159">
        <v>0</v>
      </c>
      <c r="W261" s="159">
        <v>0</v>
      </c>
      <c r="X261" s="159">
        <v>0</v>
      </c>
      <c r="Y261" s="159">
        <v>0</v>
      </c>
      <c r="Z261" s="159">
        <v>0</v>
      </c>
      <c r="AA261" s="159">
        <v>0</v>
      </c>
      <c r="AB261" s="159">
        <v>50000000</v>
      </c>
      <c r="AC261" s="159">
        <v>500000000</v>
      </c>
      <c r="AD261" s="159">
        <v>0</v>
      </c>
      <c r="AE261" s="159">
        <v>0</v>
      </c>
      <c r="AF261" s="159">
        <v>500000000</v>
      </c>
      <c r="AG261" s="159">
        <v>550000000</v>
      </c>
      <c r="AH261" s="159">
        <v>550000000</v>
      </c>
      <c r="AI261" s="159">
        <v>0</v>
      </c>
      <c r="AJ261" s="159">
        <v>0</v>
      </c>
      <c r="AK261" s="159">
        <v>0</v>
      </c>
      <c r="AL261" s="159">
        <v>0</v>
      </c>
      <c r="AM261" s="159">
        <v>0</v>
      </c>
      <c r="AN261" s="159">
        <v>0</v>
      </c>
      <c r="AO261" s="159">
        <v>0</v>
      </c>
      <c r="AP261" s="159">
        <v>0</v>
      </c>
      <c r="AQ261" s="159">
        <v>0</v>
      </c>
      <c r="AR261" s="159">
        <v>0</v>
      </c>
      <c r="AS261" s="159">
        <v>0</v>
      </c>
      <c r="AT261" s="159">
        <v>0</v>
      </c>
      <c r="AU261" s="159">
        <v>0</v>
      </c>
      <c r="AV261" s="159">
        <v>0</v>
      </c>
      <c r="AW261" s="159">
        <v>0</v>
      </c>
      <c r="AX261" s="159">
        <v>0</v>
      </c>
      <c r="AY261" s="159">
        <v>0</v>
      </c>
      <c r="AZ261" s="159">
        <v>0</v>
      </c>
      <c r="BA261" s="159">
        <v>0</v>
      </c>
      <c r="BB261" s="159">
        <v>0</v>
      </c>
      <c r="BC261" s="159">
        <v>0</v>
      </c>
      <c r="BD261" s="159">
        <v>0</v>
      </c>
      <c r="BE261" s="159">
        <v>0</v>
      </c>
      <c r="BF261" s="159">
        <v>0</v>
      </c>
      <c r="BG261" s="159">
        <v>0</v>
      </c>
      <c r="BH261" s="159">
        <v>0</v>
      </c>
      <c r="BI261" s="159">
        <v>0</v>
      </c>
      <c r="BJ261" s="159">
        <v>0</v>
      </c>
      <c r="BK261" s="159">
        <v>0</v>
      </c>
      <c r="BL261" s="159">
        <v>0</v>
      </c>
      <c r="BM261" s="159">
        <v>0</v>
      </c>
      <c r="BN261" s="159">
        <v>0</v>
      </c>
      <c r="BO261" s="159">
        <v>0</v>
      </c>
      <c r="BP261" s="159">
        <v>0</v>
      </c>
      <c r="BQ261" s="159">
        <v>0</v>
      </c>
      <c r="BR261" s="159">
        <v>0</v>
      </c>
      <c r="BS261" s="159">
        <v>0</v>
      </c>
      <c r="BT261" s="159">
        <v>0</v>
      </c>
      <c r="BU261" s="159">
        <v>0</v>
      </c>
      <c r="BV261" s="159">
        <v>0</v>
      </c>
      <c r="BW261" s="159">
        <v>0</v>
      </c>
      <c r="BX261" s="159">
        <v>0</v>
      </c>
      <c r="BY261" s="159">
        <v>52000000</v>
      </c>
      <c r="BZ261" s="159">
        <v>0</v>
      </c>
      <c r="CA261" s="159">
        <v>0</v>
      </c>
      <c r="CB261" s="159">
        <v>0</v>
      </c>
      <c r="CC261" s="159">
        <v>0</v>
      </c>
      <c r="CD261" s="159">
        <v>0</v>
      </c>
      <c r="CE261" s="159">
        <v>0</v>
      </c>
      <c r="CF261" s="159">
        <v>0</v>
      </c>
      <c r="CG261" s="159">
        <v>52000000</v>
      </c>
      <c r="CH261" s="159">
        <v>500000000</v>
      </c>
      <c r="CI261" s="159">
        <v>0</v>
      </c>
      <c r="CJ261" s="159">
        <v>0</v>
      </c>
      <c r="CK261" s="159">
        <v>500000000</v>
      </c>
      <c r="CL261" s="159">
        <v>552000000</v>
      </c>
      <c r="CM261" s="159">
        <v>552000000</v>
      </c>
      <c r="CN261" s="159">
        <v>0</v>
      </c>
      <c r="CO261" s="159">
        <v>0</v>
      </c>
      <c r="CP261" s="159">
        <v>0</v>
      </c>
      <c r="CQ261" s="159">
        <v>0</v>
      </c>
      <c r="CR261" s="159">
        <v>0</v>
      </c>
      <c r="CS261" s="159">
        <v>0</v>
      </c>
      <c r="CT261" s="159">
        <v>0</v>
      </c>
      <c r="CU261" s="159">
        <v>0</v>
      </c>
      <c r="CV261" s="159">
        <v>0</v>
      </c>
      <c r="CW261" s="159">
        <v>0</v>
      </c>
      <c r="CX261" s="159">
        <v>0</v>
      </c>
      <c r="CY261" s="159" t="s">
        <v>931</v>
      </c>
      <c r="CZ261" s="159">
        <v>0</v>
      </c>
      <c r="DA261" s="159">
        <v>0</v>
      </c>
      <c r="DB261" s="159">
        <v>0</v>
      </c>
      <c r="DC261" s="159">
        <v>0</v>
      </c>
      <c r="DD261" s="159">
        <v>0</v>
      </c>
      <c r="DE261" s="159">
        <v>0</v>
      </c>
      <c r="DF261" s="159">
        <v>0</v>
      </c>
      <c r="DG261" s="159">
        <v>0</v>
      </c>
      <c r="DH261" s="159">
        <v>0</v>
      </c>
      <c r="DI261" s="159">
        <v>0</v>
      </c>
      <c r="DJ261" s="159">
        <v>0</v>
      </c>
      <c r="DK261" s="159">
        <v>0</v>
      </c>
      <c r="DL261" s="159">
        <v>0</v>
      </c>
      <c r="DM261" s="159">
        <v>0</v>
      </c>
      <c r="DN261" s="159">
        <v>0</v>
      </c>
      <c r="DO261" s="159">
        <v>0</v>
      </c>
      <c r="DP261" s="159">
        <v>0</v>
      </c>
      <c r="DQ261" s="159">
        <v>0</v>
      </c>
      <c r="DR261" s="159">
        <v>0</v>
      </c>
      <c r="DS261" s="159">
        <v>0</v>
      </c>
      <c r="DT261" s="159">
        <v>0</v>
      </c>
      <c r="DU261" s="159">
        <v>0</v>
      </c>
      <c r="DV261" s="159">
        <v>0</v>
      </c>
      <c r="DW261" s="159">
        <v>0</v>
      </c>
      <c r="DX261" s="159">
        <v>0</v>
      </c>
      <c r="DY261" s="159">
        <v>0</v>
      </c>
      <c r="DZ261" s="159">
        <v>0</v>
      </c>
      <c r="EA261" s="159">
        <v>0</v>
      </c>
      <c r="EB261" s="159">
        <v>0</v>
      </c>
      <c r="EC261" s="159">
        <v>0</v>
      </c>
      <c r="ED261" s="159">
        <v>54080000</v>
      </c>
      <c r="EE261" s="159">
        <v>0</v>
      </c>
      <c r="EF261" s="159">
        <v>0</v>
      </c>
      <c r="EG261" s="159">
        <v>0</v>
      </c>
      <c r="EH261" s="159">
        <v>0</v>
      </c>
      <c r="EI261" s="159">
        <v>0</v>
      </c>
      <c r="EJ261" s="159">
        <v>0</v>
      </c>
      <c r="EK261" s="159">
        <v>0</v>
      </c>
      <c r="EL261" s="159">
        <v>54080000</v>
      </c>
      <c r="EM261" s="159">
        <v>500000000</v>
      </c>
      <c r="EN261" s="159">
        <v>0</v>
      </c>
      <c r="EO261" s="159">
        <v>0</v>
      </c>
      <c r="EP261" s="159">
        <v>500000000</v>
      </c>
      <c r="EQ261" s="159">
        <v>554080000</v>
      </c>
      <c r="ER261" s="159">
        <v>554080000</v>
      </c>
      <c r="ES261" s="159">
        <v>0</v>
      </c>
      <c r="ET261" s="159">
        <v>0</v>
      </c>
      <c r="EU261" s="159">
        <v>0</v>
      </c>
      <c r="EV261" s="159">
        <v>0</v>
      </c>
      <c r="EW261" s="159">
        <v>0</v>
      </c>
      <c r="EX261" s="159">
        <v>0</v>
      </c>
      <c r="EY261" s="159">
        <v>0</v>
      </c>
      <c r="EZ261" s="159">
        <v>0</v>
      </c>
      <c r="FA261" s="159">
        <v>0</v>
      </c>
      <c r="FB261" s="159">
        <v>0</v>
      </c>
      <c r="FC261" s="159">
        <v>0</v>
      </c>
      <c r="FD261" s="159">
        <v>0</v>
      </c>
      <c r="FE261" s="159">
        <v>0</v>
      </c>
      <c r="FF261" s="159">
        <v>0</v>
      </c>
      <c r="FG261" s="159">
        <v>0</v>
      </c>
      <c r="FH261" s="159">
        <v>0</v>
      </c>
      <c r="FI261" s="159">
        <v>0</v>
      </c>
      <c r="FJ261" s="159">
        <v>0</v>
      </c>
      <c r="FK261" s="159">
        <v>0</v>
      </c>
      <c r="FL261" s="159">
        <v>0</v>
      </c>
      <c r="FM261" s="159">
        <v>0</v>
      </c>
      <c r="FN261" s="159">
        <v>0</v>
      </c>
      <c r="FO261" s="159">
        <v>0</v>
      </c>
      <c r="FP261" s="159">
        <v>0</v>
      </c>
      <c r="FQ261" s="159">
        <v>0</v>
      </c>
      <c r="FR261" s="159">
        <v>0</v>
      </c>
      <c r="FS261" s="159">
        <v>0</v>
      </c>
      <c r="FT261" s="159">
        <v>0</v>
      </c>
      <c r="FU261" s="159">
        <v>0</v>
      </c>
      <c r="FV261" s="159">
        <v>0</v>
      </c>
      <c r="FW261" s="159">
        <v>0</v>
      </c>
      <c r="FX261" s="159">
        <v>0</v>
      </c>
      <c r="FY261" s="159">
        <v>0</v>
      </c>
      <c r="FZ261" s="159">
        <v>0</v>
      </c>
      <c r="GA261" s="159">
        <v>0</v>
      </c>
      <c r="GB261" s="159">
        <v>0</v>
      </c>
      <c r="GC261" s="159">
        <v>0</v>
      </c>
      <c r="GD261" s="159">
        <v>0</v>
      </c>
      <c r="GE261" s="159">
        <v>0</v>
      </c>
      <c r="GF261" s="159">
        <v>0</v>
      </c>
      <c r="GG261" s="159">
        <v>0</v>
      </c>
      <c r="GH261" s="159">
        <v>0</v>
      </c>
      <c r="GI261" s="159">
        <v>56243200</v>
      </c>
      <c r="GJ261" s="159">
        <v>0</v>
      </c>
      <c r="GK261" s="159">
        <v>0</v>
      </c>
      <c r="GL261" s="159">
        <v>0</v>
      </c>
      <c r="GM261" s="159">
        <v>0</v>
      </c>
      <c r="GN261" s="159">
        <v>0</v>
      </c>
      <c r="GO261" s="159">
        <v>0</v>
      </c>
      <c r="GP261" s="159">
        <v>0</v>
      </c>
      <c r="GQ261" s="159">
        <v>56243200</v>
      </c>
      <c r="GR261" s="159">
        <v>500000000</v>
      </c>
      <c r="GS261" s="159">
        <v>0</v>
      </c>
      <c r="GT261" s="159">
        <v>0</v>
      </c>
      <c r="GU261" s="159">
        <v>500000000</v>
      </c>
      <c r="GV261" s="159">
        <v>556243200</v>
      </c>
      <c r="GW261" s="159">
        <v>556243200</v>
      </c>
      <c r="GX261" s="160">
        <v>2212323200</v>
      </c>
    </row>
    <row r="262" spans="1:206">
      <c r="A262" s="156">
        <v>459902900</v>
      </c>
      <c r="B262" s="156" t="s">
        <v>757</v>
      </c>
      <c r="C262" s="157">
        <v>253</v>
      </c>
      <c r="D262" s="158" t="str">
        <f>_xlfn.XLOOKUP(C262,'[1]Estrategico f'!B:B,'[1]Estrategico f'!U:U,"",0)</f>
        <v>Espacios de integración de oferta pública generados</v>
      </c>
      <c r="E262" s="158" t="str">
        <f>_xlfn.XLOOKUP(C262,'[1]Estrategico f'!B:B,'[1]Estrategico f'!V:V,"",0)</f>
        <v>Transformación digital y trámites en línea.</v>
      </c>
      <c r="F262" s="159">
        <v>0</v>
      </c>
      <c r="G262" s="159">
        <v>0</v>
      </c>
      <c r="H262" s="159">
        <v>0</v>
      </c>
      <c r="I262" s="159">
        <v>0</v>
      </c>
      <c r="J262" s="159">
        <v>0</v>
      </c>
      <c r="K262" s="159">
        <v>0</v>
      </c>
      <c r="L262" s="159">
        <v>0</v>
      </c>
      <c r="M262" s="159">
        <v>0</v>
      </c>
      <c r="N262" s="159">
        <v>0</v>
      </c>
      <c r="O262" s="159">
        <v>0</v>
      </c>
      <c r="P262" s="159">
        <v>0</v>
      </c>
      <c r="Q262" s="159">
        <v>0</v>
      </c>
      <c r="R262" s="159">
        <v>0</v>
      </c>
      <c r="S262" s="159">
        <v>0</v>
      </c>
      <c r="T262" s="159">
        <v>108700000</v>
      </c>
      <c r="U262" s="159">
        <v>0</v>
      </c>
      <c r="V262" s="159">
        <v>0</v>
      </c>
      <c r="W262" s="159">
        <v>0</v>
      </c>
      <c r="X262" s="159">
        <v>0</v>
      </c>
      <c r="Y262" s="159">
        <v>0</v>
      </c>
      <c r="Z262" s="159">
        <v>0</v>
      </c>
      <c r="AA262" s="159">
        <v>0</v>
      </c>
      <c r="AB262" s="159">
        <v>108700000</v>
      </c>
      <c r="AC262" s="159">
        <v>750000000</v>
      </c>
      <c r="AD262" s="159">
        <v>0</v>
      </c>
      <c r="AE262" s="159">
        <v>0</v>
      </c>
      <c r="AF262" s="159">
        <v>750000000</v>
      </c>
      <c r="AG262" s="159">
        <v>858700000</v>
      </c>
      <c r="AH262" s="159">
        <v>858700000</v>
      </c>
      <c r="AI262" s="159">
        <v>0</v>
      </c>
      <c r="AJ262" s="159">
        <v>0</v>
      </c>
      <c r="AK262" s="159">
        <v>0</v>
      </c>
      <c r="AL262" s="159">
        <v>0</v>
      </c>
      <c r="AM262" s="159">
        <v>0</v>
      </c>
      <c r="AN262" s="159">
        <v>0</v>
      </c>
      <c r="AO262" s="159">
        <v>0</v>
      </c>
      <c r="AP262" s="159">
        <v>0</v>
      </c>
      <c r="AQ262" s="159">
        <v>0</v>
      </c>
      <c r="AR262" s="159">
        <v>0</v>
      </c>
      <c r="AS262" s="159">
        <v>0</v>
      </c>
      <c r="AT262" s="159">
        <v>0</v>
      </c>
      <c r="AU262" s="159">
        <v>0</v>
      </c>
      <c r="AV262" s="159">
        <v>0</v>
      </c>
      <c r="AW262" s="159">
        <v>0</v>
      </c>
      <c r="AX262" s="159">
        <v>0</v>
      </c>
      <c r="AY262" s="159">
        <v>0</v>
      </c>
      <c r="AZ262" s="159">
        <v>0</v>
      </c>
      <c r="BA262" s="159">
        <v>0</v>
      </c>
      <c r="BB262" s="159">
        <v>0</v>
      </c>
      <c r="BC262" s="159">
        <v>0</v>
      </c>
      <c r="BD262" s="159">
        <v>0</v>
      </c>
      <c r="BE262" s="159">
        <v>0</v>
      </c>
      <c r="BF262" s="159">
        <v>0</v>
      </c>
      <c r="BG262" s="159">
        <v>0</v>
      </c>
      <c r="BH262" s="159">
        <v>0</v>
      </c>
      <c r="BI262" s="159">
        <v>0</v>
      </c>
      <c r="BJ262" s="159">
        <v>0</v>
      </c>
      <c r="BK262" s="159">
        <v>0</v>
      </c>
      <c r="BL262" s="159">
        <v>0</v>
      </c>
      <c r="BM262" s="159">
        <v>0</v>
      </c>
      <c r="BN262" s="159">
        <v>0</v>
      </c>
      <c r="BO262" s="159">
        <v>0</v>
      </c>
      <c r="BP262" s="159">
        <v>0</v>
      </c>
      <c r="BQ262" s="159">
        <v>0</v>
      </c>
      <c r="BR262" s="159">
        <v>0</v>
      </c>
      <c r="BS262" s="159">
        <v>0</v>
      </c>
      <c r="BT262" s="159">
        <v>0</v>
      </c>
      <c r="BU262" s="159">
        <v>0</v>
      </c>
      <c r="BV262" s="159">
        <v>0</v>
      </c>
      <c r="BW262" s="159">
        <v>0</v>
      </c>
      <c r="BX262" s="159">
        <v>0</v>
      </c>
      <c r="BY262" s="159">
        <v>113048000</v>
      </c>
      <c r="BZ262" s="159">
        <v>0</v>
      </c>
      <c r="CA262" s="159">
        <v>0</v>
      </c>
      <c r="CB262" s="159">
        <v>0</v>
      </c>
      <c r="CC262" s="159">
        <v>0</v>
      </c>
      <c r="CD262" s="159">
        <v>0</v>
      </c>
      <c r="CE262" s="159">
        <v>0</v>
      </c>
      <c r="CF262" s="159">
        <v>0</v>
      </c>
      <c r="CG262" s="159">
        <v>113048000</v>
      </c>
      <c r="CH262" s="159">
        <v>750000000</v>
      </c>
      <c r="CI262" s="159">
        <v>0</v>
      </c>
      <c r="CJ262" s="159">
        <v>0</v>
      </c>
      <c r="CK262" s="159">
        <v>750000000</v>
      </c>
      <c r="CL262" s="159">
        <v>863048000</v>
      </c>
      <c r="CM262" s="159">
        <v>863048000</v>
      </c>
      <c r="CN262" s="159">
        <v>0</v>
      </c>
      <c r="CO262" s="159">
        <v>0</v>
      </c>
      <c r="CP262" s="159">
        <v>0</v>
      </c>
      <c r="CQ262" s="159">
        <v>0</v>
      </c>
      <c r="CR262" s="159">
        <v>0</v>
      </c>
      <c r="CS262" s="159">
        <v>0</v>
      </c>
      <c r="CT262" s="159">
        <v>0</v>
      </c>
      <c r="CU262" s="159">
        <v>0</v>
      </c>
      <c r="CV262" s="159">
        <v>0</v>
      </c>
      <c r="CW262" s="159">
        <v>0</v>
      </c>
      <c r="CX262" s="159">
        <v>0</v>
      </c>
      <c r="CY262" s="159" t="s">
        <v>931</v>
      </c>
      <c r="CZ262" s="159">
        <v>0</v>
      </c>
      <c r="DA262" s="159">
        <v>0</v>
      </c>
      <c r="DB262" s="159">
        <v>0</v>
      </c>
      <c r="DC262" s="159">
        <v>0</v>
      </c>
      <c r="DD262" s="159">
        <v>0</v>
      </c>
      <c r="DE262" s="159">
        <v>0</v>
      </c>
      <c r="DF262" s="159">
        <v>0</v>
      </c>
      <c r="DG262" s="159">
        <v>0</v>
      </c>
      <c r="DH262" s="159">
        <v>0</v>
      </c>
      <c r="DI262" s="159">
        <v>0</v>
      </c>
      <c r="DJ262" s="159">
        <v>0</v>
      </c>
      <c r="DK262" s="159">
        <v>0</v>
      </c>
      <c r="DL262" s="159">
        <v>0</v>
      </c>
      <c r="DM262" s="159">
        <v>0</v>
      </c>
      <c r="DN262" s="159">
        <v>0</v>
      </c>
      <c r="DO262" s="159">
        <v>0</v>
      </c>
      <c r="DP262" s="159">
        <v>0</v>
      </c>
      <c r="DQ262" s="159">
        <v>0</v>
      </c>
      <c r="DR262" s="159">
        <v>0</v>
      </c>
      <c r="DS262" s="159">
        <v>0</v>
      </c>
      <c r="DT262" s="159">
        <v>0</v>
      </c>
      <c r="DU262" s="159">
        <v>0</v>
      </c>
      <c r="DV262" s="159">
        <v>0</v>
      </c>
      <c r="DW262" s="159">
        <v>0</v>
      </c>
      <c r="DX262" s="159">
        <v>0</v>
      </c>
      <c r="DY262" s="159">
        <v>0</v>
      </c>
      <c r="DZ262" s="159">
        <v>0</v>
      </c>
      <c r="EA262" s="159">
        <v>0</v>
      </c>
      <c r="EB262" s="159">
        <v>0</v>
      </c>
      <c r="EC262" s="159">
        <v>0</v>
      </c>
      <c r="ED262" s="159">
        <v>117569920</v>
      </c>
      <c r="EE262" s="159">
        <v>0</v>
      </c>
      <c r="EF262" s="159">
        <v>0</v>
      </c>
      <c r="EG262" s="159">
        <v>0</v>
      </c>
      <c r="EH262" s="159">
        <v>0</v>
      </c>
      <c r="EI262" s="159">
        <v>0</v>
      </c>
      <c r="EJ262" s="159">
        <v>0</v>
      </c>
      <c r="EK262" s="159">
        <v>0</v>
      </c>
      <c r="EL262" s="159">
        <v>117569920</v>
      </c>
      <c r="EM262" s="159">
        <v>750000000</v>
      </c>
      <c r="EN262" s="159">
        <v>0</v>
      </c>
      <c r="EO262" s="159">
        <v>0</v>
      </c>
      <c r="EP262" s="159">
        <v>750000000</v>
      </c>
      <c r="EQ262" s="159">
        <v>867569920</v>
      </c>
      <c r="ER262" s="159">
        <v>867569920</v>
      </c>
      <c r="ES262" s="159">
        <v>0</v>
      </c>
      <c r="ET262" s="159">
        <v>0</v>
      </c>
      <c r="EU262" s="159">
        <v>0</v>
      </c>
      <c r="EV262" s="159">
        <v>0</v>
      </c>
      <c r="EW262" s="159">
        <v>0</v>
      </c>
      <c r="EX262" s="159">
        <v>0</v>
      </c>
      <c r="EY262" s="159">
        <v>0</v>
      </c>
      <c r="EZ262" s="159">
        <v>0</v>
      </c>
      <c r="FA262" s="159">
        <v>0</v>
      </c>
      <c r="FB262" s="159">
        <v>0</v>
      </c>
      <c r="FC262" s="159">
        <v>0</v>
      </c>
      <c r="FD262" s="159">
        <v>0</v>
      </c>
      <c r="FE262" s="159">
        <v>0</v>
      </c>
      <c r="FF262" s="159">
        <v>0</v>
      </c>
      <c r="FG262" s="159">
        <v>0</v>
      </c>
      <c r="FH262" s="159">
        <v>0</v>
      </c>
      <c r="FI262" s="159">
        <v>0</v>
      </c>
      <c r="FJ262" s="159">
        <v>0</v>
      </c>
      <c r="FK262" s="159">
        <v>0</v>
      </c>
      <c r="FL262" s="159">
        <v>0</v>
      </c>
      <c r="FM262" s="159">
        <v>0</v>
      </c>
      <c r="FN262" s="159">
        <v>0</v>
      </c>
      <c r="FO262" s="159">
        <v>0</v>
      </c>
      <c r="FP262" s="159">
        <v>0</v>
      </c>
      <c r="FQ262" s="159">
        <v>0</v>
      </c>
      <c r="FR262" s="159">
        <v>0</v>
      </c>
      <c r="FS262" s="159">
        <v>0</v>
      </c>
      <c r="FT262" s="159">
        <v>0</v>
      </c>
      <c r="FU262" s="159">
        <v>0</v>
      </c>
      <c r="FV262" s="159">
        <v>0</v>
      </c>
      <c r="FW262" s="159">
        <v>0</v>
      </c>
      <c r="FX262" s="159">
        <v>0</v>
      </c>
      <c r="FY262" s="159">
        <v>0</v>
      </c>
      <c r="FZ262" s="159">
        <v>0</v>
      </c>
      <c r="GA262" s="159">
        <v>0</v>
      </c>
      <c r="GB262" s="159">
        <v>0</v>
      </c>
      <c r="GC262" s="159">
        <v>0</v>
      </c>
      <c r="GD262" s="159">
        <v>0</v>
      </c>
      <c r="GE262" s="159">
        <v>0</v>
      </c>
      <c r="GF262" s="159">
        <v>0</v>
      </c>
      <c r="GG262" s="159">
        <v>0</v>
      </c>
      <c r="GH262" s="159">
        <v>0</v>
      </c>
      <c r="GI262" s="159">
        <v>122272716</v>
      </c>
      <c r="GJ262" s="159">
        <v>0</v>
      </c>
      <c r="GK262" s="159">
        <v>0</v>
      </c>
      <c r="GL262" s="159">
        <v>0</v>
      </c>
      <c r="GM262" s="159">
        <v>0</v>
      </c>
      <c r="GN262" s="159">
        <v>0</v>
      </c>
      <c r="GO262" s="159">
        <v>0</v>
      </c>
      <c r="GP262" s="159">
        <v>0</v>
      </c>
      <c r="GQ262" s="159">
        <v>122272716</v>
      </c>
      <c r="GR262" s="159">
        <v>750000000</v>
      </c>
      <c r="GS262" s="159">
        <v>0</v>
      </c>
      <c r="GT262" s="159">
        <v>0</v>
      </c>
      <c r="GU262" s="159">
        <v>750000000</v>
      </c>
      <c r="GV262" s="159">
        <v>872272716</v>
      </c>
      <c r="GW262" s="159">
        <v>872272716</v>
      </c>
      <c r="GX262" s="160">
        <v>3461590636</v>
      </c>
    </row>
    <row r="263" spans="1:206" ht="28.8">
      <c r="A263" s="156">
        <v>459900700</v>
      </c>
      <c r="B263" s="156" t="s">
        <v>757</v>
      </c>
      <c r="C263" s="157">
        <v>254</v>
      </c>
      <c r="D263" s="158" t="str">
        <f>_xlfn.XLOOKUP(C263,'[1]Estrategico f'!B:B,'[1]Estrategico f'!U:U,"",0)</f>
        <v>Índice de capacidad en la prestación de servicios de tecnología</v>
      </c>
      <c r="E263" s="158" t="str">
        <f>_xlfn.XLOOKUP(C263,'[1]Estrategico f'!B:B,'[1]Estrategico f'!V:V,"",0)</f>
        <v>Renovación de la Infraestructura Tecnológica</v>
      </c>
      <c r="F263" s="159">
        <v>0</v>
      </c>
      <c r="G263" s="159">
        <v>0</v>
      </c>
      <c r="H263" s="159">
        <v>0</v>
      </c>
      <c r="I263" s="159">
        <v>0</v>
      </c>
      <c r="J263" s="159">
        <v>0</v>
      </c>
      <c r="K263" s="159">
        <v>0</v>
      </c>
      <c r="L263" s="159">
        <v>0</v>
      </c>
      <c r="M263" s="159">
        <v>0</v>
      </c>
      <c r="N263" s="159">
        <v>0</v>
      </c>
      <c r="O263" s="159">
        <v>0</v>
      </c>
      <c r="P263" s="159">
        <v>0</v>
      </c>
      <c r="Q263" s="159">
        <v>0</v>
      </c>
      <c r="R263" s="159">
        <v>0</v>
      </c>
      <c r="S263" s="159">
        <v>0</v>
      </c>
      <c r="T263" s="159">
        <v>25000000</v>
      </c>
      <c r="U263" s="159">
        <v>0</v>
      </c>
      <c r="V263" s="159">
        <v>0</v>
      </c>
      <c r="W263" s="159">
        <v>0</v>
      </c>
      <c r="X263" s="159">
        <v>0</v>
      </c>
      <c r="Y263" s="159">
        <v>0</v>
      </c>
      <c r="Z263" s="159">
        <v>0</v>
      </c>
      <c r="AA263" s="159">
        <v>0</v>
      </c>
      <c r="AB263" s="159">
        <v>25000000</v>
      </c>
      <c r="AC263" s="159">
        <v>100000000</v>
      </c>
      <c r="AD263" s="159">
        <v>0</v>
      </c>
      <c r="AE263" s="159">
        <v>0</v>
      </c>
      <c r="AF263" s="159">
        <v>100000000</v>
      </c>
      <c r="AG263" s="159">
        <v>125000000</v>
      </c>
      <c r="AH263" s="159">
        <v>125000000</v>
      </c>
      <c r="AI263" s="159">
        <v>0</v>
      </c>
      <c r="AJ263" s="159">
        <v>0</v>
      </c>
      <c r="AK263" s="159">
        <v>0</v>
      </c>
      <c r="AL263" s="159">
        <v>0</v>
      </c>
      <c r="AM263" s="159">
        <v>0</v>
      </c>
      <c r="AN263" s="159">
        <v>0</v>
      </c>
      <c r="AO263" s="159">
        <v>0</v>
      </c>
      <c r="AP263" s="159">
        <v>0</v>
      </c>
      <c r="AQ263" s="159">
        <v>0</v>
      </c>
      <c r="AR263" s="159">
        <v>0</v>
      </c>
      <c r="AS263" s="159">
        <v>0</v>
      </c>
      <c r="AT263" s="159">
        <v>0</v>
      </c>
      <c r="AU263" s="159">
        <v>0</v>
      </c>
      <c r="AV263" s="159">
        <v>0</v>
      </c>
      <c r="AW263" s="159">
        <v>0</v>
      </c>
      <c r="AX263" s="159">
        <v>0</v>
      </c>
      <c r="AY263" s="159">
        <v>0</v>
      </c>
      <c r="AZ263" s="159">
        <v>0</v>
      </c>
      <c r="BA263" s="159">
        <v>0</v>
      </c>
      <c r="BB263" s="159">
        <v>0</v>
      </c>
      <c r="BC263" s="159">
        <v>0</v>
      </c>
      <c r="BD263" s="159">
        <v>0</v>
      </c>
      <c r="BE263" s="159">
        <v>0</v>
      </c>
      <c r="BF263" s="159">
        <v>0</v>
      </c>
      <c r="BG263" s="159">
        <v>0</v>
      </c>
      <c r="BH263" s="159">
        <v>0</v>
      </c>
      <c r="BI263" s="159">
        <v>0</v>
      </c>
      <c r="BJ263" s="159">
        <v>0</v>
      </c>
      <c r="BK263" s="159">
        <v>0</v>
      </c>
      <c r="BL263" s="159">
        <v>0</v>
      </c>
      <c r="BM263" s="159">
        <v>0</v>
      </c>
      <c r="BN263" s="159">
        <v>0</v>
      </c>
      <c r="BO263" s="159">
        <v>0</v>
      </c>
      <c r="BP263" s="159">
        <v>0</v>
      </c>
      <c r="BQ263" s="159">
        <v>0</v>
      </c>
      <c r="BR263" s="159">
        <v>0</v>
      </c>
      <c r="BS263" s="159">
        <v>0</v>
      </c>
      <c r="BT263" s="159">
        <v>0</v>
      </c>
      <c r="BU263" s="159">
        <v>0</v>
      </c>
      <c r="BV263" s="159">
        <v>0</v>
      </c>
      <c r="BW263" s="159">
        <v>0</v>
      </c>
      <c r="BX263" s="159">
        <v>0</v>
      </c>
      <c r="BY263" s="159">
        <v>26000000</v>
      </c>
      <c r="BZ263" s="159">
        <v>0</v>
      </c>
      <c r="CA263" s="159">
        <v>0</v>
      </c>
      <c r="CB263" s="159">
        <v>0</v>
      </c>
      <c r="CC263" s="159">
        <v>0</v>
      </c>
      <c r="CD263" s="159">
        <v>0</v>
      </c>
      <c r="CE263" s="159">
        <v>0</v>
      </c>
      <c r="CF263" s="159">
        <v>0</v>
      </c>
      <c r="CG263" s="159">
        <v>26000000</v>
      </c>
      <c r="CH263" s="159">
        <v>100000000</v>
      </c>
      <c r="CI263" s="159">
        <v>0</v>
      </c>
      <c r="CJ263" s="159">
        <v>0</v>
      </c>
      <c r="CK263" s="159">
        <v>100000000</v>
      </c>
      <c r="CL263" s="159">
        <v>126000000</v>
      </c>
      <c r="CM263" s="159">
        <v>126000000</v>
      </c>
      <c r="CN263" s="159">
        <v>0</v>
      </c>
      <c r="CO263" s="159">
        <v>0</v>
      </c>
      <c r="CP263" s="159">
        <v>0</v>
      </c>
      <c r="CQ263" s="159">
        <v>0</v>
      </c>
      <c r="CR263" s="159">
        <v>0</v>
      </c>
      <c r="CS263" s="159">
        <v>0</v>
      </c>
      <c r="CT263" s="159">
        <v>0</v>
      </c>
      <c r="CU263" s="159">
        <v>0</v>
      </c>
      <c r="CV263" s="159">
        <v>0</v>
      </c>
      <c r="CW263" s="159">
        <v>0</v>
      </c>
      <c r="CX263" s="159">
        <v>0</v>
      </c>
      <c r="CY263" s="159" t="s">
        <v>931</v>
      </c>
      <c r="CZ263" s="159">
        <v>0</v>
      </c>
      <c r="DA263" s="159">
        <v>0</v>
      </c>
      <c r="DB263" s="159">
        <v>0</v>
      </c>
      <c r="DC263" s="159">
        <v>0</v>
      </c>
      <c r="DD263" s="159">
        <v>0</v>
      </c>
      <c r="DE263" s="159">
        <v>0</v>
      </c>
      <c r="DF263" s="159">
        <v>0</v>
      </c>
      <c r="DG263" s="159">
        <v>0</v>
      </c>
      <c r="DH263" s="159">
        <v>0</v>
      </c>
      <c r="DI263" s="159">
        <v>0</v>
      </c>
      <c r="DJ263" s="159">
        <v>0</v>
      </c>
      <c r="DK263" s="159">
        <v>0</v>
      </c>
      <c r="DL263" s="159">
        <v>0</v>
      </c>
      <c r="DM263" s="159">
        <v>0</v>
      </c>
      <c r="DN263" s="159">
        <v>0</v>
      </c>
      <c r="DO263" s="159">
        <v>0</v>
      </c>
      <c r="DP263" s="159">
        <v>0</v>
      </c>
      <c r="DQ263" s="159">
        <v>0</v>
      </c>
      <c r="DR263" s="159">
        <v>0</v>
      </c>
      <c r="DS263" s="159">
        <v>0</v>
      </c>
      <c r="DT263" s="159">
        <v>0</v>
      </c>
      <c r="DU263" s="159">
        <v>0</v>
      </c>
      <c r="DV263" s="159">
        <v>0</v>
      </c>
      <c r="DW263" s="159">
        <v>0</v>
      </c>
      <c r="DX263" s="159">
        <v>0</v>
      </c>
      <c r="DY263" s="159">
        <v>0</v>
      </c>
      <c r="DZ263" s="159">
        <v>0</v>
      </c>
      <c r="EA263" s="159">
        <v>0</v>
      </c>
      <c r="EB263" s="159">
        <v>0</v>
      </c>
      <c r="EC263" s="159">
        <v>0</v>
      </c>
      <c r="ED263" s="159">
        <v>27040000</v>
      </c>
      <c r="EE263" s="159">
        <v>0</v>
      </c>
      <c r="EF263" s="159">
        <v>0</v>
      </c>
      <c r="EG263" s="159">
        <v>0</v>
      </c>
      <c r="EH263" s="159">
        <v>0</v>
      </c>
      <c r="EI263" s="159">
        <v>0</v>
      </c>
      <c r="EJ263" s="159">
        <v>0</v>
      </c>
      <c r="EK263" s="159">
        <v>0</v>
      </c>
      <c r="EL263" s="159">
        <v>27040000</v>
      </c>
      <c r="EM263" s="159">
        <v>100000000</v>
      </c>
      <c r="EN263" s="159">
        <v>0</v>
      </c>
      <c r="EO263" s="159">
        <v>0</v>
      </c>
      <c r="EP263" s="159">
        <v>100000000</v>
      </c>
      <c r="EQ263" s="159">
        <v>127040000</v>
      </c>
      <c r="ER263" s="159">
        <v>127040000</v>
      </c>
      <c r="ES263" s="159">
        <v>0</v>
      </c>
      <c r="ET263" s="159">
        <v>0</v>
      </c>
      <c r="EU263" s="159">
        <v>0</v>
      </c>
      <c r="EV263" s="159">
        <v>0</v>
      </c>
      <c r="EW263" s="159">
        <v>0</v>
      </c>
      <c r="EX263" s="159">
        <v>0</v>
      </c>
      <c r="EY263" s="159">
        <v>0</v>
      </c>
      <c r="EZ263" s="159">
        <v>0</v>
      </c>
      <c r="FA263" s="159">
        <v>0</v>
      </c>
      <c r="FB263" s="159">
        <v>0</v>
      </c>
      <c r="FC263" s="159">
        <v>0</v>
      </c>
      <c r="FD263" s="159">
        <v>0</v>
      </c>
      <c r="FE263" s="159">
        <v>0</v>
      </c>
      <c r="FF263" s="159">
        <v>0</v>
      </c>
      <c r="FG263" s="159">
        <v>0</v>
      </c>
      <c r="FH263" s="159">
        <v>0</v>
      </c>
      <c r="FI263" s="159">
        <v>0</v>
      </c>
      <c r="FJ263" s="159">
        <v>0</v>
      </c>
      <c r="FK263" s="159">
        <v>0</v>
      </c>
      <c r="FL263" s="159">
        <v>0</v>
      </c>
      <c r="FM263" s="159">
        <v>0</v>
      </c>
      <c r="FN263" s="159">
        <v>0</v>
      </c>
      <c r="FO263" s="159">
        <v>0</v>
      </c>
      <c r="FP263" s="159">
        <v>0</v>
      </c>
      <c r="FQ263" s="159">
        <v>0</v>
      </c>
      <c r="FR263" s="159">
        <v>0</v>
      </c>
      <c r="FS263" s="159">
        <v>0</v>
      </c>
      <c r="FT263" s="159">
        <v>0</v>
      </c>
      <c r="FU263" s="159">
        <v>0</v>
      </c>
      <c r="FV263" s="159">
        <v>0</v>
      </c>
      <c r="FW263" s="159">
        <v>0</v>
      </c>
      <c r="FX263" s="159">
        <v>0</v>
      </c>
      <c r="FY263" s="159">
        <v>0</v>
      </c>
      <c r="FZ263" s="159">
        <v>0</v>
      </c>
      <c r="GA263" s="159">
        <v>0</v>
      </c>
      <c r="GB263" s="159">
        <v>0</v>
      </c>
      <c r="GC263" s="159">
        <v>0</v>
      </c>
      <c r="GD263" s="159">
        <v>0</v>
      </c>
      <c r="GE263" s="159">
        <v>0</v>
      </c>
      <c r="GF263" s="159">
        <v>0</v>
      </c>
      <c r="GG263" s="159">
        <v>0</v>
      </c>
      <c r="GH263" s="159">
        <v>0</v>
      </c>
      <c r="GI263" s="159">
        <v>28121600</v>
      </c>
      <c r="GJ263" s="159">
        <v>0</v>
      </c>
      <c r="GK263" s="159">
        <v>0</v>
      </c>
      <c r="GL263" s="159">
        <v>0</v>
      </c>
      <c r="GM263" s="159">
        <v>0</v>
      </c>
      <c r="GN263" s="159">
        <v>0</v>
      </c>
      <c r="GO263" s="159">
        <v>0</v>
      </c>
      <c r="GP263" s="159">
        <v>0</v>
      </c>
      <c r="GQ263" s="159">
        <v>28121600</v>
      </c>
      <c r="GR263" s="159">
        <v>100000000</v>
      </c>
      <c r="GS263" s="159">
        <v>0</v>
      </c>
      <c r="GT263" s="159">
        <v>0</v>
      </c>
      <c r="GU263" s="159">
        <v>100000000</v>
      </c>
      <c r="GV263" s="159">
        <v>128121600</v>
      </c>
      <c r="GW263" s="159">
        <v>128121600</v>
      </c>
      <c r="GX263" s="160">
        <v>506161600</v>
      </c>
    </row>
    <row r="264" spans="1:206" ht="28.8">
      <c r="A264" s="156">
        <v>459902802</v>
      </c>
      <c r="B264" s="156" t="s">
        <v>757</v>
      </c>
      <c r="C264" s="157">
        <v>255</v>
      </c>
      <c r="D264" s="158" t="str">
        <f>_xlfn.XLOOKUP(C264,'[1]Estrategico f'!B:B,'[1]Estrategico f'!U:U,"",0)</f>
        <v>Personas capacitadas en uso de Tecnologías de Información y Comunicaciones (TIC)</v>
      </c>
      <c r="E264" s="158" t="str">
        <f>_xlfn.XLOOKUP(C264,'[1]Estrategico f'!B:B,'[1]Estrategico f'!V:V,"",0)</f>
        <v>Programas de sensibilización (seguridad informática y uso de tecnologías) en la entidad.</v>
      </c>
      <c r="F264" s="159">
        <v>0</v>
      </c>
      <c r="G264" s="159">
        <v>0</v>
      </c>
      <c r="H264" s="159">
        <v>0</v>
      </c>
      <c r="I264" s="159">
        <v>0</v>
      </c>
      <c r="J264" s="159">
        <v>0</v>
      </c>
      <c r="K264" s="159">
        <v>0</v>
      </c>
      <c r="L264" s="159">
        <v>0</v>
      </c>
      <c r="M264" s="159">
        <v>0</v>
      </c>
      <c r="N264" s="159">
        <v>0</v>
      </c>
      <c r="O264" s="159">
        <v>0</v>
      </c>
      <c r="P264" s="159">
        <v>0</v>
      </c>
      <c r="Q264" s="159">
        <v>0</v>
      </c>
      <c r="R264" s="159">
        <v>0</v>
      </c>
      <c r="S264" s="159">
        <v>0</v>
      </c>
      <c r="T264" s="159">
        <v>50000000</v>
      </c>
      <c r="U264" s="159">
        <v>0</v>
      </c>
      <c r="V264" s="159">
        <v>0</v>
      </c>
      <c r="W264" s="159">
        <v>0</v>
      </c>
      <c r="X264" s="159">
        <v>0</v>
      </c>
      <c r="Y264" s="159">
        <v>0</v>
      </c>
      <c r="Z264" s="159">
        <v>0</v>
      </c>
      <c r="AA264" s="159">
        <v>0</v>
      </c>
      <c r="AB264" s="159">
        <v>50000000</v>
      </c>
      <c r="AC264" s="159">
        <v>0</v>
      </c>
      <c r="AD264" s="159">
        <v>0</v>
      </c>
      <c r="AE264" s="159">
        <v>0</v>
      </c>
      <c r="AF264" s="159">
        <v>0</v>
      </c>
      <c r="AG264" s="159">
        <v>50000000</v>
      </c>
      <c r="AH264" s="159">
        <v>50000000</v>
      </c>
      <c r="AI264" s="159">
        <v>0</v>
      </c>
      <c r="AJ264" s="159">
        <v>0</v>
      </c>
      <c r="AK264" s="159">
        <v>0</v>
      </c>
      <c r="AL264" s="159">
        <v>0</v>
      </c>
      <c r="AM264" s="159">
        <v>0</v>
      </c>
      <c r="AN264" s="159">
        <v>0</v>
      </c>
      <c r="AO264" s="159">
        <v>0</v>
      </c>
      <c r="AP264" s="159">
        <v>0</v>
      </c>
      <c r="AQ264" s="159">
        <v>0</v>
      </c>
      <c r="AR264" s="159">
        <v>0</v>
      </c>
      <c r="AS264" s="159">
        <v>0</v>
      </c>
      <c r="AT264" s="159">
        <v>0</v>
      </c>
      <c r="AU264" s="159">
        <v>0</v>
      </c>
      <c r="AV264" s="159">
        <v>0</v>
      </c>
      <c r="AW264" s="159">
        <v>0</v>
      </c>
      <c r="AX264" s="159">
        <v>0</v>
      </c>
      <c r="AY264" s="159">
        <v>0</v>
      </c>
      <c r="AZ264" s="159">
        <v>0</v>
      </c>
      <c r="BA264" s="159">
        <v>0</v>
      </c>
      <c r="BB264" s="159">
        <v>0</v>
      </c>
      <c r="BC264" s="159">
        <v>0</v>
      </c>
      <c r="BD264" s="159">
        <v>0</v>
      </c>
      <c r="BE264" s="159">
        <v>0</v>
      </c>
      <c r="BF264" s="159">
        <v>0</v>
      </c>
      <c r="BG264" s="159">
        <v>0</v>
      </c>
      <c r="BH264" s="159">
        <v>0</v>
      </c>
      <c r="BI264" s="159">
        <v>0</v>
      </c>
      <c r="BJ264" s="159">
        <v>0</v>
      </c>
      <c r="BK264" s="159">
        <v>0</v>
      </c>
      <c r="BL264" s="159">
        <v>0</v>
      </c>
      <c r="BM264" s="159">
        <v>0</v>
      </c>
      <c r="BN264" s="159">
        <v>0</v>
      </c>
      <c r="BO264" s="159">
        <v>0</v>
      </c>
      <c r="BP264" s="159">
        <v>0</v>
      </c>
      <c r="BQ264" s="159">
        <v>0</v>
      </c>
      <c r="BR264" s="159">
        <v>0</v>
      </c>
      <c r="BS264" s="159">
        <v>0</v>
      </c>
      <c r="BT264" s="159">
        <v>0</v>
      </c>
      <c r="BU264" s="159">
        <v>0</v>
      </c>
      <c r="BV264" s="159">
        <v>0</v>
      </c>
      <c r="BW264" s="159">
        <v>0</v>
      </c>
      <c r="BX264" s="159">
        <v>0</v>
      </c>
      <c r="BY264" s="159">
        <v>52000000</v>
      </c>
      <c r="BZ264" s="159">
        <v>0</v>
      </c>
      <c r="CA264" s="159">
        <v>0</v>
      </c>
      <c r="CB264" s="159">
        <v>0</v>
      </c>
      <c r="CC264" s="159">
        <v>0</v>
      </c>
      <c r="CD264" s="159">
        <v>0</v>
      </c>
      <c r="CE264" s="159">
        <v>0</v>
      </c>
      <c r="CF264" s="159">
        <v>0</v>
      </c>
      <c r="CG264" s="159">
        <v>52000000</v>
      </c>
      <c r="CH264" s="159">
        <v>0</v>
      </c>
      <c r="CI264" s="159">
        <v>0</v>
      </c>
      <c r="CJ264" s="159">
        <v>0</v>
      </c>
      <c r="CK264" s="159">
        <v>0</v>
      </c>
      <c r="CL264" s="159">
        <v>52000000</v>
      </c>
      <c r="CM264" s="159">
        <v>52000000</v>
      </c>
      <c r="CN264" s="159">
        <v>0</v>
      </c>
      <c r="CO264" s="159">
        <v>0</v>
      </c>
      <c r="CP264" s="159">
        <v>0</v>
      </c>
      <c r="CQ264" s="159">
        <v>0</v>
      </c>
      <c r="CR264" s="159">
        <v>0</v>
      </c>
      <c r="CS264" s="159">
        <v>0</v>
      </c>
      <c r="CT264" s="159">
        <v>0</v>
      </c>
      <c r="CU264" s="159">
        <v>0</v>
      </c>
      <c r="CV264" s="159">
        <v>0</v>
      </c>
      <c r="CW264" s="159">
        <v>0</v>
      </c>
      <c r="CX264" s="159">
        <v>0</v>
      </c>
      <c r="CY264" s="159" t="s">
        <v>931</v>
      </c>
      <c r="CZ264" s="159">
        <v>0</v>
      </c>
      <c r="DA264" s="159">
        <v>0</v>
      </c>
      <c r="DB264" s="159">
        <v>0</v>
      </c>
      <c r="DC264" s="159">
        <v>0</v>
      </c>
      <c r="DD264" s="159">
        <v>0</v>
      </c>
      <c r="DE264" s="159">
        <v>0</v>
      </c>
      <c r="DF264" s="159">
        <v>0</v>
      </c>
      <c r="DG264" s="159">
        <v>0</v>
      </c>
      <c r="DH264" s="159">
        <v>0</v>
      </c>
      <c r="DI264" s="159">
        <v>0</v>
      </c>
      <c r="DJ264" s="159">
        <v>0</v>
      </c>
      <c r="DK264" s="159">
        <v>0</v>
      </c>
      <c r="DL264" s="159">
        <v>0</v>
      </c>
      <c r="DM264" s="159">
        <v>0</v>
      </c>
      <c r="DN264" s="159">
        <v>0</v>
      </c>
      <c r="DO264" s="159">
        <v>0</v>
      </c>
      <c r="DP264" s="159">
        <v>0</v>
      </c>
      <c r="DQ264" s="159">
        <v>0</v>
      </c>
      <c r="DR264" s="159">
        <v>0</v>
      </c>
      <c r="DS264" s="159">
        <v>0</v>
      </c>
      <c r="DT264" s="159">
        <v>0</v>
      </c>
      <c r="DU264" s="159">
        <v>0</v>
      </c>
      <c r="DV264" s="159">
        <v>0</v>
      </c>
      <c r="DW264" s="159">
        <v>0</v>
      </c>
      <c r="DX264" s="159">
        <v>0</v>
      </c>
      <c r="DY264" s="159">
        <v>0</v>
      </c>
      <c r="DZ264" s="159">
        <v>0</v>
      </c>
      <c r="EA264" s="159">
        <v>0</v>
      </c>
      <c r="EB264" s="159">
        <v>0</v>
      </c>
      <c r="EC264" s="159">
        <v>0</v>
      </c>
      <c r="ED264" s="159">
        <v>54080000</v>
      </c>
      <c r="EE264" s="159">
        <v>0</v>
      </c>
      <c r="EF264" s="159">
        <v>0</v>
      </c>
      <c r="EG264" s="159">
        <v>0</v>
      </c>
      <c r="EH264" s="159">
        <v>0</v>
      </c>
      <c r="EI264" s="159">
        <v>0</v>
      </c>
      <c r="EJ264" s="159">
        <v>0</v>
      </c>
      <c r="EK264" s="159">
        <v>0</v>
      </c>
      <c r="EL264" s="159">
        <v>54080000</v>
      </c>
      <c r="EM264" s="159">
        <v>0</v>
      </c>
      <c r="EN264" s="159">
        <v>0</v>
      </c>
      <c r="EO264" s="159">
        <v>0</v>
      </c>
      <c r="EP264" s="159">
        <v>0</v>
      </c>
      <c r="EQ264" s="159">
        <v>54080000</v>
      </c>
      <c r="ER264" s="159">
        <v>54080000</v>
      </c>
      <c r="ES264" s="159">
        <v>0</v>
      </c>
      <c r="ET264" s="159">
        <v>0</v>
      </c>
      <c r="EU264" s="159">
        <v>0</v>
      </c>
      <c r="EV264" s="159">
        <v>0</v>
      </c>
      <c r="EW264" s="159">
        <v>0</v>
      </c>
      <c r="EX264" s="159">
        <v>0</v>
      </c>
      <c r="EY264" s="159">
        <v>0</v>
      </c>
      <c r="EZ264" s="159">
        <v>0</v>
      </c>
      <c r="FA264" s="159">
        <v>0</v>
      </c>
      <c r="FB264" s="159">
        <v>0</v>
      </c>
      <c r="FC264" s="159">
        <v>0</v>
      </c>
      <c r="FD264" s="159">
        <v>0</v>
      </c>
      <c r="FE264" s="159">
        <v>0</v>
      </c>
      <c r="FF264" s="159">
        <v>0</v>
      </c>
      <c r="FG264" s="159">
        <v>0</v>
      </c>
      <c r="FH264" s="159">
        <v>0</v>
      </c>
      <c r="FI264" s="159">
        <v>0</v>
      </c>
      <c r="FJ264" s="159">
        <v>0</v>
      </c>
      <c r="FK264" s="159">
        <v>0</v>
      </c>
      <c r="FL264" s="159">
        <v>0</v>
      </c>
      <c r="FM264" s="159">
        <v>0</v>
      </c>
      <c r="FN264" s="159">
        <v>0</v>
      </c>
      <c r="FO264" s="159">
        <v>0</v>
      </c>
      <c r="FP264" s="159">
        <v>0</v>
      </c>
      <c r="FQ264" s="159">
        <v>0</v>
      </c>
      <c r="FR264" s="159">
        <v>0</v>
      </c>
      <c r="FS264" s="159">
        <v>0</v>
      </c>
      <c r="FT264" s="159">
        <v>0</v>
      </c>
      <c r="FU264" s="159">
        <v>0</v>
      </c>
      <c r="FV264" s="159">
        <v>0</v>
      </c>
      <c r="FW264" s="159">
        <v>0</v>
      </c>
      <c r="FX264" s="159">
        <v>0</v>
      </c>
      <c r="FY264" s="159">
        <v>0</v>
      </c>
      <c r="FZ264" s="159">
        <v>0</v>
      </c>
      <c r="GA264" s="159">
        <v>0</v>
      </c>
      <c r="GB264" s="159">
        <v>0</v>
      </c>
      <c r="GC264" s="159">
        <v>0</v>
      </c>
      <c r="GD264" s="159">
        <v>0</v>
      </c>
      <c r="GE264" s="159">
        <v>0</v>
      </c>
      <c r="GF264" s="159">
        <v>0</v>
      </c>
      <c r="GG264" s="159">
        <v>0</v>
      </c>
      <c r="GH264" s="159">
        <v>0</v>
      </c>
      <c r="GI264" s="159">
        <v>56243200</v>
      </c>
      <c r="GJ264" s="159">
        <v>0</v>
      </c>
      <c r="GK264" s="159">
        <v>0</v>
      </c>
      <c r="GL264" s="159">
        <v>0</v>
      </c>
      <c r="GM264" s="159">
        <v>0</v>
      </c>
      <c r="GN264" s="159">
        <v>0</v>
      </c>
      <c r="GO264" s="159">
        <v>0</v>
      </c>
      <c r="GP264" s="159">
        <v>0</v>
      </c>
      <c r="GQ264" s="159">
        <v>56243200</v>
      </c>
      <c r="GR264" s="159">
        <v>0</v>
      </c>
      <c r="GS264" s="159">
        <v>0</v>
      </c>
      <c r="GT264" s="159">
        <v>0</v>
      </c>
      <c r="GU264" s="159">
        <v>0</v>
      </c>
      <c r="GV264" s="159">
        <v>56243200</v>
      </c>
      <c r="GW264" s="159">
        <v>56243200</v>
      </c>
      <c r="GX264" s="160">
        <v>212323200</v>
      </c>
    </row>
    <row r="265" spans="1:206" ht="43.2">
      <c r="A265" s="156">
        <v>459903100</v>
      </c>
      <c r="B265" s="156" t="s">
        <v>757</v>
      </c>
      <c r="C265" s="157">
        <v>256</v>
      </c>
      <c r="D265" s="158" t="str">
        <f>_xlfn.XLOOKUP(C265,'[1]Estrategico f'!B:B,'[1]Estrategico f'!U:U,"",0)</f>
        <v>Entidades, organismos y dependenci as asistidos técnicament e</v>
      </c>
      <c r="E265" s="158" t="str">
        <f>_xlfn.XLOOKUP(C265,'[1]Estrategico f'!B:B,'[1]Estrategico f'!V:V,"",0)</f>
        <v>Plan Estratégico de Tecnologías y Sistemas de la Información PETI. Asistencia técnica en los casos de negocio para estructuración de proyectos.</v>
      </c>
      <c r="F265" s="159">
        <v>0</v>
      </c>
      <c r="G265" s="159">
        <v>0</v>
      </c>
      <c r="H265" s="159">
        <v>0</v>
      </c>
      <c r="I265" s="159">
        <v>0</v>
      </c>
      <c r="J265" s="159">
        <v>0</v>
      </c>
      <c r="K265" s="159">
        <v>0</v>
      </c>
      <c r="L265" s="159">
        <v>0</v>
      </c>
      <c r="M265" s="159">
        <v>0</v>
      </c>
      <c r="N265" s="159">
        <v>0</v>
      </c>
      <c r="O265" s="159">
        <v>0</v>
      </c>
      <c r="P265" s="159">
        <v>0</v>
      </c>
      <c r="Q265" s="159">
        <v>0</v>
      </c>
      <c r="R265" s="159">
        <v>0</v>
      </c>
      <c r="S265" s="159">
        <v>0</v>
      </c>
      <c r="T265" s="159">
        <v>100000000</v>
      </c>
      <c r="U265" s="159">
        <v>0</v>
      </c>
      <c r="V265" s="159">
        <v>0</v>
      </c>
      <c r="W265" s="159">
        <v>0</v>
      </c>
      <c r="X265" s="159">
        <v>0</v>
      </c>
      <c r="Y265" s="159">
        <v>0</v>
      </c>
      <c r="Z265" s="159">
        <v>0</v>
      </c>
      <c r="AA265" s="159">
        <v>0</v>
      </c>
      <c r="AB265" s="159">
        <v>100000000</v>
      </c>
      <c r="AC265" s="159">
        <v>250000000</v>
      </c>
      <c r="AD265" s="159">
        <v>0</v>
      </c>
      <c r="AE265" s="159">
        <v>0</v>
      </c>
      <c r="AF265" s="159">
        <v>250000000</v>
      </c>
      <c r="AG265" s="159">
        <v>350000000</v>
      </c>
      <c r="AH265" s="159">
        <v>350000000</v>
      </c>
      <c r="AI265" s="159">
        <v>0</v>
      </c>
      <c r="AJ265" s="159">
        <v>0</v>
      </c>
      <c r="AK265" s="159">
        <v>0</v>
      </c>
      <c r="AL265" s="159">
        <v>0</v>
      </c>
      <c r="AM265" s="159">
        <v>0</v>
      </c>
      <c r="AN265" s="159">
        <v>0</v>
      </c>
      <c r="AO265" s="159">
        <v>0</v>
      </c>
      <c r="AP265" s="159">
        <v>0</v>
      </c>
      <c r="AQ265" s="159">
        <v>0</v>
      </c>
      <c r="AR265" s="159">
        <v>0</v>
      </c>
      <c r="AS265" s="159">
        <v>0</v>
      </c>
      <c r="AT265" s="159">
        <v>0</v>
      </c>
      <c r="AU265" s="159">
        <v>0</v>
      </c>
      <c r="AV265" s="159">
        <v>0</v>
      </c>
      <c r="AW265" s="159">
        <v>0</v>
      </c>
      <c r="AX265" s="159">
        <v>0</v>
      </c>
      <c r="AY265" s="159">
        <v>0</v>
      </c>
      <c r="AZ265" s="159">
        <v>0</v>
      </c>
      <c r="BA265" s="159">
        <v>0</v>
      </c>
      <c r="BB265" s="159">
        <v>0</v>
      </c>
      <c r="BC265" s="159">
        <v>0</v>
      </c>
      <c r="BD265" s="159">
        <v>0</v>
      </c>
      <c r="BE265" s="159">
        <v>0</v>
      </c>
      <c r="BF265" s="159">
        <v>0</v>
      </c>
      <c r="BG265" s="159">
        <v>0</v>
      </c>
      <c r="BH265" s="159">
        <v>0</v>
      </c>
      <c r="BI265" s="159">
        <v>0</v>
      </c>
      <c r="BJ265" s="159">
        <v>0</v>
      </c>
      <c r="BK265" s="159">
        <v>0</v>
      </c>
      <c r="BL265" s="159">
        <v>0</v>
      </c>
      <c r="BM265" s="159">
        <v>0</v>
      </c>
      <c r="BN265" s="159">
        <v>0</v>
      </c>
      <c r="BO265" s="159">
        <v>0</v>
      </c>
      <c r="BP265" s="159">
        <v>0</v>
      </c>
      <c r="BQ265" s="159">
        <v>0</v>
      </c>
      <c r="BR265" s="159">
        <v>0</v>
      </c>
      <c r="BS265" s="159">
        <v>0</v>
      </c>
      <c r="BT265" s="159">
        <v>0</v>
      </c>
      <c r="BU265" s="159">
        <v>0</v>
      </c>
      <c r="BV265" s="159">
        <v>0</v>
      </c>
      <c r="BW265" s="159">
        <v>0</v>
      </c>
      <c r="BX265" s="159">
        <v>0</v>
      </c>
      <c r="BY265" s="159">
        <v>104000000</v>
      </c>
      <c r="BZ265" s="159">
        <v>0</v>
      </c>
      <c r="CA265" s="159">
        <v>0</v>
      </c>
      <c r="CB265" s="159">
        <v>0</v>
      </c>
      <c r="CC265" s="159">
        <v>0</v>
      </c>
      <c r="CD265" s="159">
        <v>0</v>
      </c>
      <c r="CE265" s="159">
        <v>0</v>
      </c>
      <c r="CF265" s="159">
        <v>0</v>
      </c>
      <c r="CG265" s="159">
        <v>104000000</v>
      </c>
      <c r="CH265" s="159">
        <v>250000000</v>
      </c>
      <c r="CI265" s="159">
        <v>0</v>
      </c>
      <c r="CJ265" s="159">
        <v>0</v>
      </c>
      <c r="CK265" s="159">
        <v>250000000</v>
      </c>
      <c r="CL265" s="159">
        <v>354000000</v>
      </c>
      <c r="CM265" s="159">
        <v>354000000</v>
      </c>
      <c r="CN265" s="159">
        <v>0</v>
      </c>
      <c r="CO265" s="159">
        <v>0</v>
      </c>
      <c r="CP265" s="159">
        <v>0</v>
      </c>
      <c r="CQ265" s="159">
        <v>0</v>
      </c>
      <c r="CR265" s="159">
        <v>0</v>
      </c>
      <c r="CS265" s="159">
        <v>0</v>
      </c>
      <c r="CT265" s="159">
        <v>0</v>
      </c>
      <c r="CU265" s="159">
        <v>0</v>
      </c>
      <c r="CV265" s="159">
        <v>0</v>
      </c>
      <c r="CW265" s="159">
        <v>0</v>
      </c>
      <c r="CX265" s="159">
        <v>0</v>
      </c>
      <c r="CY265" s="159" t="s">
        <v>931</v>
      </c>
      <c r="CZ265" s="159">
        <v>0</v>
      </c>
      <c r="DA265" s="159">
        <v>0</v>
      </c>
      <c r="DB265" s="159">
        <v>0</v>
      </c>
      <c r="DC265" s="159">
        <v>0</v>
      </c>
      <c r="DD265" s="159">
        <v>0</v>
      </c>
      <c r="DE265" s="159">
        <v>0</v>
      </c>
      <c r="DF265" s="159">
        <v>0</v>
      </c>
      <c r="DG265" s="159">
        <v>0</v>
      </c>
      <c r="DH265" s="159">
        <v>0</v>
      </c>
      <c r="DI265" s="159">
        <v>0</v>
      </c>
      <c r="DJ265" s="159">
        <v>0</v>
      </c>
      <c r="DK265" s="159">
        <v>0</v>
      </c>
      <c r="DL265" s="159">
        <v>0</v>
      </c>
      <c r="DM265" s="159">
        <v>0</v>
      </c>
      <c r="DN265" s="159">
        <v>0</v>
      </c>
      <c r="DO265" s="159">
        <v>0</v>
      </c>
      <c r="DP265" s="159">
        <v>0</v>
      </c>
      <c r="DQ265" s="159">
        <v>0</v>
      </c>
      <c r="DR265" s="159">
        <v>0</v>
      </c>
      <c r="DS265" s="159">
        <v>0</v>
      </c>
      <c r="DT265" s="159">
        <v>0</v>
      </c>
      <c r="DU265" s="159">
        <v>0</v>
      </c>
      <c r="DV265" s="159">
        <v>0</v>
      </c>
      <c r="DW265" s="159">
        <v>0</v>
      </c>
      <c r="DX265" s="159">
        <v>0</v>
      </c>
      <c r="DY265" s="159">
        <v>0</v>
      </c>
      <c r="DZ265" s="159">
        <v>0</v>
      </c>
      <c r="EA265" s="159">
        <v>0</v>
      </c>
      <c r="EB265" s="159">
        <v>0</v>
      </c>
      <c r="EC265" s="159">
        <v>0</v>
      </c>
      <c r="ED265" s="159">
        <v>108160000</v>
      </c>
      <c r="EE265" s="159">
        <v>0</v>
      </c>
      <c r="EF265" s="159">
        <v>0</v>
      </c>
      <c r="EG265" s="159">
        <v>0</v>
      </c>
      <c r="EH265" s="159">
        <v>0</v>
      </c>
      <c r="EI265" s="159">
        <v>0</v>
      </c>
      <c r="EJ265" s="159">
        <v>0</v>
      </c>
      <c r="EK265" s="159">
        <v>0</v>
      </c>
      <c r="EL265" s="159">
        <v>108160000</v>
      </c>
      <c r="EM265" s="159">
        <v>250000000</v>
      </c>
      <c r="EN265" s="159">
        <v>0</v>
      </c>
      <c r="EO265" s="159">
        <v>0</v>
      </c>
      <c r="EP265" s="159">
        <v>250000000</v>
      </c>
      <c r="EQ265" s="159">
        <v>358160000</v>
      </c>
      <c r="ER265" s="159">
        <v>358160000</v>
      </c>
      <c r="ES265" s="159">
        <v>0</v>
      </c>
      <c r="ET265" s="159">
        <v>0</v>
      </c>
      <c r="EU265" s="159">
        <v>0</v>
      </c>
      <c r="EV265" s="159">
        <v>0</v>
      </c>
      <c r="EW265" s="159">
        <v>0</v>
      </c>
      <c r="EX265" s="159">
        <v>0</v>
      </c>
      <c r="EY265" s="159">
        <v>0</v>
      </c>
      <c r="EZ265" s="159">
        <v>0</v>
      </c>
      <c r="FA265" s="159">
        <v>0</v>
      </c>
      <c r="FB265" s="159">
        <v>0</v>
      </c>
      <c r="FC265" s="159">
        <v>0</v>
      </c>
      <c r="FD265" s="159">
        <v>0</v>
      </c>
      <c r="FE265" s="159">
        <v>0</v>
      </c>
      <c r="FF265" s="159">
        <v>0</v>
      </c>
      <c r="FG265" s="159">
        <v>0</v>
      </c>
      <c r="FH265" s="159">
        <v>0</v>
      </c>
      <c r="FI265" s="159">
        <v>0</v>
      </c>
      <c r="FJ265" s="159">
        <v>0</v>
      </c>
      <c r="FK265" s="159">
        <v>0</v>
      </c>
      <c r="FL265" s="159">
        <v>0</v>
      </c>
      <c r="FM265" s="159">
        <v>0</v>
      </c>
      <c r="FN265" s="159">
        <v>0</v>
      </c>
      <c r="FO265" s="159">
        <v>0</v>
      </c>
      <c r="FP265" s="159">
        <v>0</v>
      </c>
      <c r="FQ265" s="159">
        <v>0</v>
      </c>
      <c r="FR265" s="159">
        <v>0</v>
      </c>
      <c r="FS265" s="159">
        <v>0</v>
      </c>
      <c r="FT265" s="159">
        <v>0</v>
      </c>
      <c r="FU265" s="159">
        <v>0</v>
      </c>
      <c r="FV265" s="159">
        <v>0</v>
      </c>
      <c r="FW265" s="159">
        <v>0</v>
      </c>
      <c r="FX265" s="159">
        <v>0</v>
      </c>
      <c r="FY265" s="159">
        <v>0</v>
      </c>
      <c r="FZ265" s="159">
        <v>0</v>
      </c>
      <c r="GA265" s="159">
        <v>0</v>
      </c>
      <c r="GB265" s="159">
        <v>0</v>
      </c>
      <c r="GC265" s="159">
        <v>0</v>
      </c>
      <c r="GD265" s="159">
        <v>0</v>
      </c>
      <c r="GE265" s="159">
        <v>0</v>
      </c>
      <c r="GF265" s="159">
        <v>0</v>
      </c>
      <c r="GG265" s="159">
        <v>0</v>
      </c>
      <c r="GH265" s="159">
        <v>0</v>
      </c>
      <c r="GI265" s="159">
        <v>112486400</v>
      </c>
      <c r="GJ265" s="159">
        <v>0</v>
      </c>
      <c r="GK265" s="159">
        <v>0</v>
      </c>
      <c r="GL265" s="159">
        <v>0</v>
      </c>
      <c r="GM265" s="159">
        <v>0</v>
      </c>
      <c r="GN265" s="159">
        <v>0</v>
      </c>
      <c r="GO265" s="159">
        <v>0</v>
      </c>
      <c r="GP265" s="159">
        <v>0</v>
      </c>
      <c r="GQ265" s="159">
        <v>112486400</v>
      </c>
      <c r="GR265" s="159">
        <v>250000000</v>
      </c>
      <c r="GS265" s="159">
        <v>0</v>
      </c>
      <c r="GT265" s="159">
        <v>0</v>
      </c>
      <c r="GU265" s="159">
        <v>250000000</v>
      </c>
      <c r="GV265" s="159">
        <v>362486400</v>
      </c>
      <c r="GW265" s="159">
        <v>362486400</v>
      </c>
      <c r="GX265" s="160">
        <v>1424646400</v>
      </c>
    </row>
    <row r="266" spans="1:206">
      <c r="A266" s="156">
        <v>459902300</v>
      </c>
      <c r="B266" s="156" t="s">
        <v>757</v>
      </c>
      <c r="C266" s="157">
        <v>257</v>
      </c>
      <c r="D266" s="158" t="str">
        <f>_xlfn.XLOOKUP(C266,'[1]Estrategico f'!B:B,'[1]Estrategico f'!U:U,"",0)</f>
        <v>Sistema de Gestión implementados</v>
      </c>
      <c r="E266" s="158" t="str">
        <f>_xlfn.XLOOKUP(C266,'[1]Estrategico f'!B:B,'[1]Estrategico f'!V:V,"",0)</f>
        <v>Estrategia de Seguridad de la Información</v>
      </c>
      <c r="F266" s="159">
        <v>0</v>
      </c>
      <c r="G266" s="159">
        <v>0</v>
      </c>
      <c r="H266" s="159">
        <v>0</v>
      </c>
      <c r="I266" s="159">
        <v>0</v>
      </c>
      <c r="J266" s="159">
        <v>0</v>
      </c>
      <c r="K266" s="159">
        <v>0</v>
      </c>
      <c r="L266" s="159">
        <v>0</v>
      </c>
      <c r="M266" s="159">
        <v>0</v>
      </c>
      <c r="N266" s="159">
        <v>0</v>
      </c>
      <c r="O266" s="159">
        <v>0</v>
      </c>
      <c r="P266" s="159">
        <v>0</v>
      </c>
      <c r="Q266" s="159">
        <v>0</v>
      </c>
      <c r="R266" s="159">
        <v>0</v>
      </c>
      <c r="S266" s="159">
        <v>0</v>
      </c>
      <c r="T266" s="159">
        <v>50000000</v>
      </c>
      <c r="U266" s="159">
        <v>0</v>
      </c>
      <c r="V266" s="159">
        <v>0</v>
      </c>
      <c r="W266" s="159">
        <v>0</v>
      </c>
      <c r="X266" s="159">
        <v>0</v>
      </c>
      <c r="Y266" s="159">
        <v>0</v>
      </c>
      <c r="Z266" s="159">
        <v>0</v>
      </c>
      <c r="AA266" s="159">
        <v>0</v>
      </c>
      <c r="AB266" s="159">
        <v>50000000</v>
      </c>
      <c r="AC266" s="159">
        <v>750000000</v>
      </c>
      <c r="AD266" s="159">
        <v>0</v>
      </c>
      <c r="AE266" s="159">
        <v>0</v>
      </c>
      <c r="AF266" s="159">
        <v>750000000</v>
      </c>
      <c r="AG266" s="159">
        <v>800000000</v>
      </c>
      <c r="AH266" s="159">
        <v>800000000</v>
      </c>
      <c r="AI266" s="159">
        <v>0</v>
      </c>
      <c r="AJ266" s="159">
        <v>0</v>
      </c>
      <c r="AK266" s="159">
        <v>0</v>
      </c>
      <c r="AL266" s="159">
        <v>0</v>
      </c>
      <c r="AM266" s="159">
        <v>0</v>
      </c>
      <c r="AN266" s="159">
        <v>0</v>
      </c>
      <c r="AO266" s="159">
        <v>0</v>
      </c>
      <c r="AP266" s="159">
        <v>0</v>
      </c>
      <c r="AQ266" s="159">
        <v>0</v>
      </c>
      <c r="AR266" s="159">
        <v>0</v>
      </c>
      <c r="AS266" s="159">
        <v>0</v>
      </c>
      <c r="AT266" s="159">
        <v>0</v>
      </c>
      <c r="AU266" s="159">
        <v>0</v>
      </c>
      <c r="AV266" s="159">
        <v>0</v>
      </c>
      <c r="AW266" s="159">
        <v>0</v>
      </c>
      <c r="AX266" s="159">
        <v>0</v>
      </c>
      <c r="AY266" s="159">
        <v>0</v>
      </c>
      <c r="AZ266" s="159">
        <v>0</v>
      </c>
      <c r="BA266" s="159">
        <v>0</v>
      </c>
      <c r="BB266" s="159">
        <v>0</v>
      </c>
      <c r="BC266" s="159">
        <v>0</v>
      </c>
      <c r="BD266" s="159">
        <v>0</v>
      </c>
      <c r="BE266" s="159">
        <v>0</v>
      </c>
      <c r="BF266" s="159">
        <v>0</v>
      </c>
      <c r="BG266" s="159">
        <v>0</v>
      </c>
      <c r="BH266" s="159">
        <v>0</v>
      </c>
      <c r="BI266" s="159">
        <v>0</v>
      </c>
      <c r="BJ266" s="159">
        <v>0</v>
      </c>
      <c r="BK266" s="159">
        <v>0</v>
      </c>
      <c r="BL266" s="159">
        <v>0</v>
      </c>
      <c r="BM266" s="159">
        <v>0</v>
      </c>
      <c r="BN266" s="159">
        <v>0</v>
      </c>
      <c r="BO266" s="159">
        <v>0</v>
      </c>
      <c r="BP266" s="159">
        <v>0</v>
      </c>
      <c r="BQ266" s="159">
        <v>0</v>
      </c>
      <c r="BR266" s="159">
        <v>0</v>
      </c>
      <c r="BS266" s="159">
        <v>0</v>
      </c>
      <c r="BT266" s="159">
        <v>0</v>
      </c>
      <c r="BU266" s="159">
        <v>0</v>
      </c>
      <c r="BV266" s="159">
        <v>0</v>
      </c>
      <c r="BW266" s="159">
        <v>0</v>
      </c>
      <c r="BX266" s="159">
        <v>0</v>
      </c>
      <c r="BY266" s="159">
        <v>52000000</v>
      </c>
      <c r="BZ266" s="159">
        <v>0</v>
      </c>
      <c r="CA266" s="159">
        <v>0</v>
      </c>
      <c r="CB266" s="159">
        <v>0</v>
      </c>
      <c r="CC266" s="159">
        <v>0</v>
      </c>
      <c r="CD266" s="159">
        <v>0</v>
      </c>
      <c r="CE266" s="159">
        <v>0</v>
      </c>
      <c r="CF266" s="159">
        <v>0</v>
      </c>
      <c r="CG266" s="159">
        <v>52000000</v>
      </c>
      <c r="CH266" s="159">
        <v>750000000</v>
      </c>
      <c r="CI266" s="159">
        <v>0</v>
      </c>
      <c r="CJ266" s="159">
        <v>0</v>
      </c>
      <c r="CK266" s="159">
        <v>750000000</v>
      </c>
      <c r="CL266" s="159">
        <v>802000000</v>
      </c>
      <c r="CM266" s="159">
        <v>802000000</v>
      </c>
      <c r="CN266" s="159">
        <v>0</v>
      </c>
      <c r="CO266" s="159">
        <v>0</v>
      </c>
      <c r="CP266" s="159">
        <v>0</v>
      </c>
      <c r="CQ266" s="159">
        <v>0</v>
      </c>
      <c r="CR266" s="159">
        <v>0</v>
      </c>
      <c r="CS266" s="159">
        <v>0</v>
      </c>
      <c r="CT266" s="159">
        <v>0</v>
      </c>
      <c r="CU266" s="159">
        <v>0</v>
      </c>
      <c r="CV266" s="159">
        <v>0</v>
      </c>
      <c r="CW266" s="159">
        <v>0</v>
      </c>
      <c r="CX266" s="159">
        <v>0</v>
      </c>
      <c r="CY266" s="159" t="s">
        <v>931</v>
      </c>
      <c r="CZ266" s="159">
        <v>0</v>
      </c>
      <c r="DA266" s="159">
        <v>0</v>
      </c>
      <c r="DB266" s="159">
        <v>0</v>
      </c>
      <c r="DC266" s="159">
        <v>0</v>
      </c>
      <c r="DD266" s="159">
        <v>0</v>
      </c>
      <c r="DE266" s="159">
        <v>0</v>
      </c>
      <c r="DF266" s="159">
        <v>0</v>
      </c>
      <c r="DG266" s="159">
        <v>0</v>
      </c>
      <c r="DH266" s="159">
        <v>0</v>
      </c>
      <c r="DI266" s="159">
        <v>0</v>
      </c>
      <c r="DJ266" s="159">
        <v>0</v>
      </c>
      <c r="DK266" s="159">
        <v>0</v>
      </c>
      <c r="DL266" s="159">
        <v>0</v>
      </c>
      <c r="DM266" s="159">
        <v>0</v>
      </c>
      <c r="DN266" s="159">
        <v>0</v>
      </c>
      <c r="DO266" s="159">
        <v>0</v>
      </c>
      <c r="DP266" s="159">
        <v>0</v>
      </c>
      <c r="DQ266" s="159">
        <v>0</v>
      </c>
      <c r="DR266" s="159">
        <v>0</v>
      </c>
      <c r="DS266" s="159">
        <v>0</v>
      </c>
      <c r="DT266" s="159">
        <v>0</v>
      </c>
      <c r="DU266" s="159">
        <v>0</v>
      </c>
      <c r="DV266" s="159">
        <v>0</v>
      </c>
      <c r="DW266" s="159">
        <v>0</v>
      </c>
      <c r="DX266" s="159">
        <v>0</v>
      </c>
      <c r="DY266" s="159">
        <v>0</v>
      </c>
      <c r="DZ266" s="159">
        <v>0</v>
      </c>
      <c r="EA266" s="159">
        <v>0</v>
      </c>
      <c r="EB266" s="159">
        <v>0</v>
      </c>
      <c r="EC266" s="159">
        <v>0</v>
      </c>
      <c r="ED266" s="159">
        <v>54080000</v>
      </c>
      <c r="EE266" s="159">
        <v>0</v>
      </c>
      <c r="EF266" s="159">
        <v>0</v>
      </c>
      <c r="EG266" s="159">
        <v>0</v>
      </c>
      <c r="EH266" s="159">
        <v>0</v>
      </c>
      <c r="EI266" s="159">
        <v>0</v>
      </c>
      <c r="EJ266" s="159">
        <v>0</v>
      </c>
      <c r="EK266" s="159">
        <v>0</v>
      </c>
      <c r="EL266" s="159">
        <v>54080000</v>
      </c>
      <c r="EM266" s="159">
        <v>750000000</v>
      </c>
      <c r="EN266" s="159">
        <v>0</v>
      </c>
      <c r="EO266" s="159">
        <v>0</v>
      </c>
      <c r="EP266" s="159">
        <v>750000000</v>
      </c>
      <c r="EQ266" s="159">
        <v>804080000</v>
      </c>
      <c r="ER266" s="159">
        <v>804080000</v>
      </c>
      <c r="ES266" s="159">
        <v>0</v>
      </c>
      <c r="ET266" s="159">
        <v>0</v>
      </c>
      <c r="EU266" s="159">
        <v>0</v>
      </c>
      <c r="EV266" s="159">
        <v>0</v>
      </c>
      <c r="EW266" s="159">
        <v>0</v>
      </c>
      <c r="EX266" s="159">
        <v>0</v>
      </c>
      <c r="EY266" s="159">
        <v>0</v>
      </c>
      <c r="EZ266" s="159">
        <v>0</v>
      </c>
      <c r="FA266" s="159">
        <v>0</v>
      </c>
      <c r="FB266" s="159">
        <v>0</v>
      </c>
      <c r="FC266" s="159">
        <v>0</v>
      </c>
      <c r="FD266" s="159">
        <v>0</v>
      </c>
      <c r="FE266" s="159">
        <v>0</v>
      </c>
      <c r="FF266" s="159">
        <v>0</v>
      </c>
      <c r="FG266" s="159">
        <v>0</v>
      </c>
      <c r="FH266" s="159">
        <v>0</v>
      </c>
      <c r="FI266" s="159">
        <v>0</v>
      </c>
      <c r="FJ266" s="159">
        <v>0</v>
      </c>
      <c r="FK266" s="159">
        <v>0</v>
      </c>
      <c r="FL266" s="159">
        <v>0</v>
      </c>
      <c r="FM266" s="159">
        <v>0</v>
      </c>
      <c r="FN266" s="159">
        <v>0</v>
      </c>
      <c r="FO266" s="159">
        <v>0</v>
      </c>
      <c r="FP266" s="159">
        <v>0</v>
      </c>
      <c r="FQ266" s="159">
        <v>0</v>
      </c>
      <c r="FR266" s="159">
        <v>0</v>
      </c>
      <c r="FS266" s="159">
        <v>0</v>
      </c>
      <c r="FT266" s="159">
        <v>0</v>
      </c>
      <c r="FU266" s="159">
        <v>0</v>
      </c>
      <c r="FV266" s="159">
        <v>0</v>
      </c>
      <c r="FW266" s="159">
        <v>0</v>
      </c>
      <c r="FX266" s="159">
        <v>0</v>
      </c>
      <c r="FY266" s="159">
        <v>0</v>
      </c>
      <c r="FZ266" s="159">
        <v>0</v>
      </c>
      <c r="GA266" s="159">
        <v>0</v>
      </c>
      <c r="GB266" s="159">
        <v>0</v>
      </c>
      <c r="GC266" s="159">
        <v>0</v>
      </c>
      <c r="GD266" s="159">
        <v>0</v>
      </c>
      <c r="GE266" s="159">
        <v>0</v>
      </c>
      <c r="GF266" s="159">
        <v>0</v>
      </c>
      <c r="GG266" s="159">
        <v>0</v>
      </c>
      <c r="GH266" s="159">
        <v>0</v>
      </c>
      <c r="GI266" s="159">
        <v>56243200</v>
      </c>
      <c r="GJ266" s="159">
        <v>0</v>
      </c>
      <c r="GK266" s="159">
        <v>0</v>
      </c>
      <c r="GL266" s="159">
        <v>0</v>
      </c>
      <c r="GM266" s="159">
        <v>0</v>
      </c>
      <c r="GN266" s="159">
        <v>0</v>
      </c>
      <c r="GO266" s="159">
        <v>0</v>
      </c>
      <c r="GP266" s="159">
        <v>0</v>
      </c>
      <c r="GQ266" s="159">
        <v>56243200</v>
      </c>
      <c r="GR266" s="159">
        <v>750000000</v>
      </c>
      <c r="GS266" s="159">
        <v>0</v>
      </c>
      <c r="GT266" s="159">
        <v>0</v>
      </c>
      <c r="GU266" s="159">
        <v>750000000</v>
      </c>
      <c r="GV266" s="159">
        <v>806243200</v>
      </c>
      <c r="GW266" s="159">
        <v>806243200</v>
      </c>
      <c r="GX266" s="160">
        <v>3212323200</v>
      </c>
    </row>
    <row r="267" spans="1:206" ht="43.2">
      <c r="A267" s="156">
        <v>120500400</v>
      </c>
      <c r="B267" s="156" t="s">
        <v>3735</v>
      </c>
      <c r="C267" s="162">
        <v>258</v>
      </c>
      <c r="D267" s="158" t="str">
        <f>_xlfn.XLOOKUP(C267,'[1]Estrategico f'!B:B,'[1]Estrategico f'!U:U,"",0)</f>
        <v>Documentos de investigación realizados</v>
      </c>
      <c r="E267" s="158" t="str">
        <f>_xlfn.XLOOKUP(C267,'[1]Estrategico f'!B:B,'[1]Estrategico f'!V:V,"",0)</f>
        <v xml:space="preserve">Artículos de investigación sobre ciclo de defensa jurídica </v>
      </c>
      <c r="F267" s="160">
        <v>150000000</v>
      </c>
      <c r="G267" s="160">
        <v>0</v>
      </c>
      <c r="H267" s="160">
        <v>0</v>
      </c>
      <c r="I267" s="160">
        <v>0</v>
      </c>
      <c r="J267" s="160">
        <v>0</v>
      </c>
      <c r="K267" s="160">
        <v>0</v>
      </c>
      <c r="L267" s="160">
        <v>0</v>
      </c>
      <c r="M267" s="160">
        <v>0</v>
      </c>
      <c r="N267" s="160">
        <v>150000000</v>
      </c>
      <c r="O267" s="160">
        <v>0</v>
      </c>
      <c r="P267" s="160">
        <v>0</v>
      </c>
      <c r="Q267" s="160">
        <v>0</v>
      </c>
      <c r="R267" s="160">
        <v>0</v>
      </c>
      <c r="S267" s="160">
        <v>150000000</v>
      </c>
      <c r="T267" s="160">
        <v>40608000</v>
      </c>
      <c r="U267" s="160">
        <v>0</v>
      </c>
      <c r="V267" s="160">
        <v>0</v>
      </c>
      <c r="W267" s="160">
        <v>0</v>
      </c>
      <c r="X267" s="160">
        <v>0</v>
      </c>
      <c r="Y267" s="160">
        <v>0</v>
      </c>
      <c r="Z267" s="160">
        <v>0</v>
      </c>
      <c r="AA267" s="160">
        <v>0</v>
      </c>
      <c r="AB267" s="160">
        <v>40608000</v>
      </c>
      <c r="AC267" s="160">
        <v>0</v>
      </c>
      <c r="AD267" s="160">
        <v>0</v>
      </c>
      <c r="AE267" s="160">
        <v>0</v>
      </c>
      <c r="AF267" s="160">
        <v>0</v>
      </c>
      <c r="AG267" s="160">
        <v>40608000</v>
      </c>
      <c r="AH267" s="160">
        <v>190608000</v>
      </c>
      <c r="AI267" s="160">
        <v>0</v>
      </c>
      <c r="AJ267" s="160">
        <v>0</v>
      </c>
      <c r="AK267" s="160">
        <v>0</v>
      </c>
      <c r="AL267" s="160">
        <v>0</v>
      </c>
      <c r="AM267" s="160">
        <v>0</v>
      </c>
      <c r="AN267" s="160">
        <v>0</v>
      </c>
      <c r="AO267" s="160">
        <v>0</v>
      </c>
      <c r="AP267" s="160">
        <v>0</v>
      </c>
      <c r="AQ267" s="160">
        <v>0</v>
      </c>
      <c r="AR267" s="160">
        <v>0</v>
      </c>
      <c r="AS267" s="160">
        <v>0</v>
      </c>
      <c r="AT267" s="160">
        <v>0</v>
      </c>
      <c r="AU267" s="160">
        <v>0</v>
      </c>
      <c r="AV267" s="160">
        <v>0</v>
      </c>
      <c r="AW267" s="160">
        <v>99116160</v>
      </c>
      <c r="AX267" s="160">
        <v>0</v>
      </c>
      <c r="AY267" s="160">
        <v>0</v>
      </c>
      <c r="AZ267" s="160">
        <v>0</v>
      </c>
      <c r="BA267" s="160">
        <v>0</v>
      </c>
      <c r="BB267" s="160">
        <v>0</v>
      </c>
      <c r="BC267" s="160">
        <v>0</v>
      </c>
      <c r="BD267" s="160">
        <v>0</v>
      </c>
      <c r="BE267" s="160">
        <v>99116160</v>
      </c>
      <c r="BF267" s="160">
        <v>0</v>
      </c>
      <c r="BG267" s="160">
        <v>0</v>
      </c>
      <c r="BH267" s="160">
        <v>0</v>
      </c>
      <c r="BI267" s="160">
        <v>0</v>
      </c>
      <c r="BJ267" s="160">
        <v>99116160</v>
      </c>
      <c r="BK267" s="160" t="s">
        <v>3502</v>
      </c>
      <c r="BL267" s="160">
        <v>0</v>
      </c>
      <c r="BM267" s="160">
        <v>0</v>
      </c>
      <c r="BN267" s="160">
        <v>0</v>
      </c>
      <c r="BO267" s="160">
        <v>0</v>
      </c>
      <c r="BP267" s="160">
        <v>0</v>
      </c>
      <c r="BQ267" s="160">
        <v>0</v>
      </c>
      <c r="BR267" s="160">
        <v>0</v>
      </c>
      <c r="BS267" s="160">
        <v>0</v>
      </c>
      <c r="BT267" s="160">
        <v>0</v>
      </c>
      <c r="BU267" s="160">
        <v>0</v>
      </c>
      <c r="BV267" s="160">
        <v>0</v>
      </c>
      <c r="BW267" s="160">
        <v>0</v>
      </c>
      <c r="BX267" s="160">
        <v>0</v>
      </c>
      <c r="BY267" s="160">
        <v>99116160</v>
      </c>
      <c r="BZ267" s="160">
        <v>0</v>
      </c>
      <c r="CA267" s="160">
        <v>0</v>
      </c>
      <c r="CB267" s="160">
        <v>0</v>
      </c>
      <c r="CC267" s="160">
        <v>0</v>
      </c>
      <c r="CD267" s="160">
        <v>0</v>
      </c>
      <c r="CE267" s="160">
        <v>0</v>
      </c>
      <c r="CF267" s="160">
        <v>0</v>
      </c>
      <c r="CG267" s="160">
        <v>99116160</v>
      </c>
      <c r="CH267" s="160">
        <v>0</v>
      </c>
      <c r="CI267" s="160">
        <v>0</v>
      </c>
      <c r="CJ267" s="160">
        <v>0</v>
      </c>
      <c r="CK267" s="160">
        <v>0</v>
      </c>
      <c r="CL267" s="160">
        <v>99116160</v>
      </c>
      <c r="CM267" s="160">
        <v>198232320</v>
      </c>
      <c r="CN267" s="160">
        <v>0</v>
      </c>
      <c r="CO267" s="160">
        <v>0</v>
      </c>
      <c r="CP267" s="160">
        <v>0</v>
      </c>
      <c r="CQ267" s="160">
        <v>0</v>
      </c>
      <c r="CR267" s="160">
        <v>0</v>
      </c>
      <c r="CS267" s="160">
        <v>0</v>
      </c>
      <c r="CT267" s="160">
        <v>0</v>
      </c>
      <c r="CU267" s="160">
        <v>0</v>
      </c>
      <c r="CV267" s="160">
        <v>0</v>
      </c>
      <c r="CW267" s="160">
        <v>0</v>
      </c>
      <c r="CX267" s="160">
        <v>0</v>
      </c>
      <c r="CY267" s="160" t="s">
        <v>931</v>
      </c>
      <c r="CZ267" s="160">
        <v>0</v>
      </c>
      <c r="DA267" s="160">
        <v>0</v>
      </c>
      <c r="DB267" s="160">
        <v>103080806</v>
      </c>
      <c r="DC267" s="160">
        <v>0</v>
      </c>
      <c r="DD267" s="160">
        <v>0</v>
      </c>
      <c r="DE267" s="160">
        <v>0</v>
      </c>
      <c r="DF267" s="160">
        <v>0</v>
      </c>
      <c r="DG267" s="160">
        <v>0</v>
      </c>
      <c r="DH267" s="160">
        <v>0</v>
      </c>
      <c r="DI267" s="160">
        <v>0</v>
      </c>
      <c r="DJ267" s="160">
        <v>103080806</v>
      </c>
      <c r="DK267" s="160">
        <v>0</v>
      </c>
      <c r="DL267" s="160">
        <v>0</v>
      </c>
      <c r="DM267" s="160">
        <v>0</v>
      </c>
      <c r="DN267" s="160">
        <v>0</v>
      </c>
      <c r="DO267" s="160">
        <v>103080806</v>
      </c>
      <c r="DP267" s="160" t="s">
        <v>3502</v>
      </c>
      <c r="DQ267" s="160">
        <v>0</v>
      </c>
      <c r="DR267" s="160">
        <v>0</v>
      </c>
      <c r="DS267" s="160">
        <v>0</v>
      </c>
      <c r="DT267" s="160">
        <v>0</v>
      </c>
      <c r="DU267" s="160">
        <v>0</v>
      </c>
      <c r="DV267" s="160">
        <v>0</v>
      </c>
      <c r="DW267" s="160">
        <v>0</v>
      </c>
      <c r="DX267" s="160">
        <v>0</v>
      </c>
      <c r="DY267" s="160">
        <v>0</v>
      </c>
      <c r="DZ267" s="160">
        <v>0</v>
      </c>
      <c r="EA267" s="160">
        <v>0</v>
      </c>
      <c r="EB267" s="160">
        <v>0</v>
      </c>
      <c r="EC267" s="160">
        <v>0</v>
      </c>
      <c r="ED267" s="160">
        <v>103080806</v>
      </c>
      <c r="EE267" s="160">
        <v>0</v>
      </c>
      <c r="EF267" s="160">
        <v>0</v>
      </c>
      <c r="EG267" s="160">
        <v>0</v>
      </c>
      <c r="EH267" s="160">
        <v>0</v>
      </c>
      <c r="EI267" s="160">
        <v>0</v>
      </c>
      <c r="EJ267" s="160">
        <v>0</v>
      </c>
      <c r="EK267" s="160">
        <v>0</v>
      </c>
      <c r="EL267" s="160">
        <v>103080806</v>
      </c>
      <c r="EM267" s="160">
        <v>0</v>
      </c>
      <c r="EN267" s="160">
        <v>0</v>
      </c>
      <c r="EO267" s="160">
        <v>0</v>
      </c>
      <c r="EP267" s="160">
        <v>0</v>
      </c>
      <c r="EQ267" s="160">
        <v>103080806</v>
      </c>
      <c r="ER267" s="160">
        <v>206161612</v>
      </c>
      <c r="ES267" s="160">
        <v>0</v>
      </c>
      <c r="ET267" s="160">
        <v>0</v>
      </c>
      <c r="EU267" s="160">
        <v>0</v>
      </c>
      <c r="EV267" s="160">
        <v>0</v>
      </c>
      <c r="EW267" s="160">
        <v>0</v>
      </c>
      <c r="EX267" s="160">
        <v>0</v>
      </c>
      <c r="EY267" s="160">
        <v>0</v>
      </c>
      <c r="EZ267" s="160">
        <v>0</v>
      </c>
      <c r="FA267" s="160">
        <v>0</v>
      </c>
      <c r="FB267" s="160">
        <v>0</v>
      </c>
      <c r="FC267" s="160">
        <v>0</v>
      </c>
      <c r="FD267" s="160">
        <v>0</v>
      </c>
      <c r="FE267" s="160">
        <v>0</v>
      </c>
      <c r="FF267" s="160">
        <v>0</v>
      </c>
      <c r="FG267" s="160">
        <v>107197939</v>
      </c>
      <c r="FH267" s="160">
        <v>0</v>
      </c>
      <c r="FI267" s="160">
        <v>0</v>
      </c>
      <c r="FJ267" s="160">
        <v>0</v>
      </c>
      <c r="FK267" s="160">
        <v>0</v>
      </c>
      <c r="FL267" s="160">
        <v>0</v>
      </c>
      <c r="FM267" s="160">
        <v>0</v>
      </c>
      <c r="FN267" s="160">
        <v>0</v>
      </c>
      <c r="FO267" s="160">
        <v>107197939</v>
      </c>
      <c r="FP267" s="160">
        <v>0</v>
      </c>
      <c r="FQ267" s="160">
        <v>0</v>
      </c>
      <c r="FR267" s="160">
        <v>0</v>
      </c>
      <c r="FS267" s="160">
        <v>0</v>
      </c>
      <c r="FT267" s="160">
        <v>107197939</v>
      </c>
      <c r="FU267" s="160">
        <v>0</v>
      </c>
      <c r="FV267" s="160">
        <v>0</v>
      </c>
      <c r="FW267" s="160">
        <v>0</v>
      </c>
      <c r="FX267" s="160">
        <v>0</v>
      </c>
      <c r="FY267" s="160">
        <v>0</v>
      </c>
      <c r="FZ267" s="160">
        <v>0</v>
      </c>
      <c r="GA267" s="160">
        <v>0</v>
      </c>
      <c r="GB267" s="160">
        <v>0</v>
      </c>
      <c r="GC267" s="160">
        <v>0</v>
      </c>
      <c r="GD267" s="160">
        <v>0</v>
      </c>
      <c r="GE267" s="160">
        <v>0</v>
      </c>
      <c r="GF267" s="160">
        <v>0</v>
      </c>
      <c r="GG267" s="160">
        <v>0</v>
      </c>
      <c r="GH267" s="160">
        <v>0</v>
      </c>
      <c r="GI267" s="160">
        <v>107197939</v>
      </c>
      <c r="GJ267" s="160">
        <v>0</v>
      </c>
      <c r="GK267" s="160">
        <v>0</v>
      </c>
      <c r="GL267" s="160">
        <v>0</v>
      </c>
      <c r="GM267" s="160">
        <v>0</v>
      </c>
      <c r="GN267" s="160">
        <v>0</v>
      </c>
      <c r="GO267" s="160">
        <v>0</v>
      </c>
      <c r="GP267" s="160">
        <v>0</v>
      </c>
      <c r="GQ267" s="160">
        <v>107197939</v>
      </c>
      <c r="GR267" s="160">
        <v>0</v>
      </c>
      <c r="GS267" s="160">
        <v>0</v>
      </c>
      <c r="GT267" s="160">
        <v>0</v>
      </c>
      <c r="GU267" s="160">
        <v>0</v>
      </c>
      <c r="GV267" s="160">
        <v>107197939</v>
      </c>
      <c r="GW267" s="160">
        <v>214395878</v>
      </c>
      <c r="GX267" s="160">
        <v>809397810</v>
      </c>
    </row>
    <row r="268" spans="1:206" ht="43.2">
      <c r="A268" s="156">
        <v>120500500</v>
      </c>
      <c r="B268" s="156" t="s">
        <v>3735</v>
      </c>
      <c r="C268" s="162">
        <v>259</v>
      </c>
      <c r="D268" s="158" t="str">
        <f>_xlfn.XLOOKUP(C268,'[1]Estrategico f'!B:B,'[1]Estrategico f'!U:U,"",0)</f>
        <v>Documentos de lineamientos técnicos realizados</v>
      </c>
      <c r="E268" s="158" t="str">
        <f>_xlfn.XLOOKUP(C268,'[1]Estrategico f'!B:B,'[1]Estrategico f'!V:V,"",0)</f>
        <v xml:space="preserve">Acuerdos Comité de Conciliación
-Manuales 
</v>
      </c>
      <c r="F268" s="160">
        <v>384672000</v>
      </c>
      <c r="G268" s="160">
        <v>0</v>
      </c>
      <c r="H268" s="160">
        <v>0</v>
      </c>
      <c r="I268" s="160">
        <v>0</v>
      </c>
      <c r="J268" s="160">
        <v>0</v>
      </c>
      <c r="K268" s="160">
        <v>0</v>
      </c>
      <c r="L268" s="160">
        <v>0</v>
      </c>
      <c r="M268" s="160">
        <v>0</v>
      </c>
      <c r="N268" s="160">
        <v>384672000</v>
      </c>
      <c r="O268" s="160">
        <v>0</v>
      </c>
      <c r="P268" s="160">
        <v>0</v>
      </c>
      <c r="Q268" s="160">
        <v>0</v>
      </c>
      <c r="R268" s="160">
        <v>0</v>
      </c>
      <c r="S268" s="160">
        <v>384672000</v>
      </c>
      <c r="T268" s="160">
        <v>438024000</v>
      </c>
      <c r="U268" s="160">
        <v>0</v>
      </c>
      <c r="V268" s="160">
        <v>0</v>
      </c>
      <c r="W268" s="160">
        <v>0</v>
      </c>
      <c r="X268" s="160">
        <v>0</v>
      </c>
      <c r="Y268" s="160">
        <v>0</v>
      </c>
      <c r="Z268" s="160">
        <v>0</v>
      </c>
      <c r="AA268" s="160">
        <v>0</v>
      </c>
      <c r="AB268" s="160">
        <v>438024000</v>
      </c>
      <c r="AC268" s="160">
        <v>0</v>
      </c>
      <c r="AD268" s="160">
        <v>0</v>
      </c>
      <c r="AE268" s="160">
        <v>0</v>
      </c>
      <c r="AF268" s="160">
        <v>0</v>
      </c>
      <c r="AG268" s="160">
        <v>438024000</v>
      </c>
      <c r="AH268" s="160">
        <v>822696000</v>
      </c>
      <c r="AI268" s="160">
        <v>0</v>
      </c>
      <c r="AJ268" s="160">
        <v>0</v>
      </c>
      <c r="AK268" s="160">
        <v>0</v>
      </c>
      <c r="AL268" s="160">
        <v>0</v>
      </c>
      <c r="AM268" s="160">
        <v>0</v>
      </c>
      <c r="AN268" s="160">
        <v>0</v>
      </c>
      <c r="AO268" s="160">
        <v>0</v>
      </c>
      <c r="AP268" s="160">
        <v>0</v>
      </c>
      <c r="AQ268" s="160">
        <v>0</v>
      </c>
      <c r="AR268" s="160">
        <v>0</v>
      </c>
      <c r="AS268" s="160">
        <v>0</v>
      </c>
      <c r="AT268" s="160">
        <v>0</v>
      </c>
      <c r="AU268" s="160">
        <v>0</v>
      </c>
      <c r="AV268" s="160">
        <v>0</v>
      </c>
      <c r="AW268" s="160">
        <v>427801920</v>
      </c>
      <c r="AX268" s="160">
        <v>0</v>
      </c>
      <c r="AY268" s="160">
        <v>0</v>
      </c>
      <c r="AZ268" s="160">
        <v>0</v>
      </c>
      <c r="BA268" s="160">
        <v>0</v>
      </c>
      <c r="BB268" s="160">
        <v>0</v>
      </c>
      <c r="BC268" s="160">
        <v>0</v>
      </c>
      <c r="BD268" s="160">
        <v>0</v>
      </c>
      <c r="BE268" s="160">
        <v>427801920</v>
      </c>
      <c r="BF268" s="160">
        <v>0</v>
      </c>
      <c r="BG268" s="160">
        <v>0</v>
      </c>
      <c r="BH268" s="160">
        <v>0</v>
      </c>
      <c r="BI268" s="160">
        <v>0</v>
      </c>
      <c r="BJ268" s="160">
        <v>427801920</v>
      </c>
      <c r="BK268" s="160" t="s">
        <v>3502</v>
      </c>
      <c r="BL268" s="160">
        <v>0</v>
      </c>
      <c r="BM268" s="160">
        <v>0</v>
      </c>
      <c r="BN268" s="160">
        <v>0</v>
      </c>
      <c r="BO268" s="160">
        <v>0</v>
      </c>
      <c r="BP268" s="160">
        <v>0</v>
      </c>
      <c r="BQ268" s="160">
        <v>0</v>
      </c>
      <c r="BR268" s="160">
        <v>0</v>
      </c>
      <c r="BS268" s="160">
        <v>0</v>
      </c>
      <c r="BT268" s="160">
        <v>0</v>
      </c>
      <c r="BU268" s="160">
        <v>0</v>
      </c>
      <c r="BV268" s="160">
        <v>0</v>
      </c>
      <c r="BW268" s="160">
        <v>0</v>
      </c>
      <c r="BX268" s="160">
        <v>0</v>
      </c>
      <c r="BY268" s="160">
        <v>427801920</v>
      </c>
      <c r="BZ268" s="160" t="s">
        <v>3502</v>
      </c>
      <c r="CA268" s="160">
        <v>0</v>
      </c>
      <c r="CB268" s="160">
        <v>0</v>
      </c>
      <c r="CC268" s="160">
        <v>0</v>
      </c>
      <c r="CD268" s="160">
        <v>0</v>
      </c>
      <c r="CE268" s="160">
        <v>0</v>
      </c>
      <c r="CF268" s="160">
        <v>0</v>
      </c>
      <c r="CG268" s="160">
        <v>427801920</v>
      </c>
      <c r="CH268" s="160">
        <v>0</v>
      </c>
      <c r="CI268" s="160">
        <v>0</v>
      </c>
      <c r="CJ268" s="160">
        <v>0</v>
      </c>
      <c r="CK268" s="160">
        <v>0</v>
      </c>
      <c r="CL268" s="160">
        <v>427801920</v>
      </c>
      <c r="CM268" s="160">
        <v>855603840</v>
      </c>
      <c r="CN268" s="160">
        <v>0</v>
      </c>
      <c r="CO268" s="160">
        <v>0</v>
      </c>
      <c r="CP268" s="160">
        <v>0</v>
      </c>
      <c r="CQ268" s="160">
        <v>0</v>
      </c>
      <c r="CR268" s="160">
        <v>0</v>
      </c>
      <c r="CS268" s="160">
        <v>0</v>
      </c>
      <c r="CT268" s="160">
        <v>0</v>
      </c>
      <c r="CU268" s="160">
        <v>0</v>
      </c>
      <c r="CV268" s="160">
        <v>0</v>
      </c>
      <c r="CW268" s="160">
        <v>0</v>
      </c>
      <c r="CX268" s="160">
        <v>0</v>
      </c>
      <c r="CY268" s="160" t="s">
        <v>931</v>
      </c>
      <c r="CZ268" s="160">
        <v>0</v>
      </c>
      <c r="DA268" s="160">
        <v>0</v>
      </c>
      <c r="DB268" s="160">
        <v>444913996.5</v>
      </c>
      <c r="DC268" s="160">
        <v>0</v>
      </c>
      <c r="DD268" s="160">
        <v>0</v>
      </c>
      <c r="DE268" s="160">
        <v>0</v>
      </c>
      <c r="DF268" s="160">
        <v>0</v>
      </c>
      <c r="DG268" s="160">
        <v>0</v>
      </c>
      <c r="DH268" s="160">
        <v>0</v>
      </c>
      <c r="DI268" s="160">
        <v>0</v>
      </c>
      <c r="DJ268" s="160">
        <v>444913996.5</v>
      </c>
      <c r="DK268" s="160">
        <v>0</v>
      </c>
      <c r="DL268" s="160">
        <v>0</v>
      </c>
      <c r="DM268" s="160">
        <v>0</v>
      </c>
      <c r="DN268" s="160">
        <v>0</v>
      </c>
      <c r="DO268" s="160">
        <v>444913996.5</v>
      </c>
      <c r="DP268" s="160" t="s">
        <v>3502</v>
      </c>
      <c r="DQ268" s="160">
        <v>0</v>
      </c>
      <c r="DR268" s="160">
        <v>0</v>
      </c>
      <c r="DS268" s="160">
        <v>0</v>
      </c>
      <c r="DT268" s="160">
        <v>0</v>
      </c>
      <c r="DU268" s="160">
        <v>0</v>
      </c>
      <c r="DV268" s="160">
        <v>0</v>
      </c>
      <c r="DW268" s="160">
        <v>0</v>
      </c>
      <c r="DX268" s="160">
        <v>0</v>
      </c>
      <c r="DY268" s="160">
        <v>0</v>
      </c>
      <c r="DZ268" s="160">
        <v>0</v>
      </c>
      <c r="EA268" s="160">
        <v>0</v>
      </c>
      <c r="EB268" s="160">
        <v>0</v>
      </c>
      <c r="EC268" s="160">
        <v>0</v>
      </c>
      <c r="ED268" s="160">
        <v>444913996.5</v>
      </c>
      <c r="EE268" s="160">
        <v>0</v>
      </c>
      <c r="EF268" s="160">
        <v>0</v>
      </c>
      <c r="EG268" s="160">
        <v>0</v>
      </c>
      <c r="EH268" s="160">
        <v>0</v>
      </c>
      <c r="EI268" s="160">
        <v>0</v>
      </c>
      <c r="EJ268" s="160">
        <v>0</v>
      </c>
      <c r="EK268" s="160">
        <v>0</v>
      </c>
      <c r="EL268" s="160">
        <v>444913996.5</v>
      </c>
      <c r="EM268" s="160">
        <v>0</v>
      </c>
      <c r="EN268" s="160">
        <v>0</v>
      </c>
      <c r="EO268" s="160">
        <v>0</v>
      </c>
      <c r="EP268" s="160">
        <v>0</v>
      </c>
      <c r="EQ268" s="160">
        <v>444913996.5</v>
      </c>
      <c r="ER268" s="160">
        <v>889827993</v>
      </c>
      <c r="ES268" s="160">
        <v>0</v>
      </c>
      <c r="ET268" s="160">
        <v>0</v>
      </c>
      <c r="EU268" s="160">
        <v>0</v>
      </c>
      <c r="EV268" s="160">
        <v>0</v>
      </c>
      <c r="EW268" s="160">
        <v>0</v>
      </c>
      <c r="EX268" s="160">
        <v>0</v>
      </c>
      <c r="EY268" s="160">
        <v>0</v>
      </c>
      <c r="EZ268" s="160">
        <v>0</v>
      </c>
      <c r="FA268" s="160">
        <v>0</v>
      </c>
      <c r="FB268" s="160">
        <v>0</v>
      </c>
      <c r="FC268" s="160">
        <v>0</v>
      </c>
      <c r="FD268" s="160">
        <v>0</v>
      </c>
      <c r="FE268" s="160">
        <v>0</v>
      </c>
      <c r="FF268" s="160">
        <v>0</v>
      </c>
      <c r="FG268" s="160">
        <v>462713106.5</v>
      </c>
      <c r="FH268" s="160">
        <v>0</v>
      </c>
      <c r="FI268" s="160">
        <v>0</v>
      </c>
      <c r="FJ268" s="160">
        <v>0</v>
      </c>
      <c r="FK268" s="160">
        <v>0</v>
      </c>
      <c r="FL268" s="160">
        <v>0</v>
      </c>
      <c r="FM268" s="160">
        <v>0</v>
      </c>
      <c r="FN268" s="160">
        <v>0</v>
      </c>
      <c r="FO268" s="160">
        <v>462713106.5</v>
      </c>
      <c r="FP268" s="160">
        <v>0</v>
      </c>
      <c r="FQ268" s="160">
        <v>0</v>
      </c>
      <c r="FR268" s="160">
        <v>0</v>
      </c>
      <c r="FS268" s="160">
        <v>0</v>
      </c>
      <c r="FT268" s="160">
        <v>462713106.5</v>
      </c>
      <c r="FU268" s="160">
        <v>0</v>
      </c>
      <c r="FV268" s="160">
        <v>0</v>
      </c>
      <c r="FW268" s="160">
        <v>0</v>
      </c>
      <c r="FX268" s="160">
        <v>0</v>
      </c>
      <c r="FY268" s="160">
        <v>0</v>
      </c>
      <c r="FZ268" s="160">
        <v>0</v>
      </c>
      <c r="GA268" s="160">
        <v>0</v>
      </c>
      <c r="GB268" s="160">
        <v>0</v>
      </c>
      <c r="GC268" s="160">
        <v>0</v>
      </c>
      <c r="GD268" s="160">
        <v>0</v>
      </c>
      <c r="GE268" s="160">
        <v>0</v>
      </c>
      <c r="GF268" s="160">
        <v>0</v>
      </c>
      <c r="GG268" s="160">
        <v>0</v>
      </c>
      <c r="GH268" s="160">
        <v>0</v>
      </c>
      <c r="GI268" s="160">
        <v>462713106.5</v>
      </c>
      <c r="GJ268" s="160">
        <v>0</v>
      </c>
      <c r="GK268" s="160">
        <v>0</v>
      </c>
      <c r="GL268" s="160">
        <v>0</v>
      </c>
      <c r="GM268" s="160">
        <v>0</v>
      </c>
      <c r="GN268" s="160">
        <v>0</v>
      </c>
      <c r="GO268" s="160">
        <v>0</v>
      </c>
      <c r="GP268" s="160">
        <v>0</v>
      </c>
      <c r="GQ268" s="160">
        <v>462713106.5</v>
      </c>
      <c r="GR268" s="160">
        <v>0</v>
      </c>
      <c r="GS268" s="160">
        <v>0</v>
      </c>
      <c r="GT268" s="160">
        <v>0</v>
      </c>
      <c r="GU268" s="160">
        <v>0</v>
      </c>
      <c r="GV268" s="160">
        <v>462713106.5</v>
      </c>
      <c r="GW268" s="160">
        <v>925426213</v>
      </c>
      <c r="GX268" s="160">
        <v>3493554046</v>
      </c>
    </row>
    <row r="269" spans="1:206" ht="43.2">
      <c r="A269" s="156">
        <v>120500600</v>
      </c>
      <c r="B269" s="156" t="s">
        <v>3735</v>
      </c>
      <c r="C269" s="162">
        <v>260</v>
      </c>
      <c r="D269" s="158" t="str">
        <f>_xlfn.XLOOKUP(C269,'[1]Estrategico f'!B:B,'[1]Estrategico f'!U:U,"",0)</f>
        <v>Documentos normativos realizados</v>
      </c>
      <c r="E269" s="158" t="str">
        <f>_xlfn.XLOOKUP(C269,'[1]Estrategico f'!B:B,'[1]Estrategico f'!V:V,"",0)</f>
        <v xml:space="preserve">Decretos adoptando lineamientos </v>
      </c>
      <c r="F269" s="160">
        <v>384672000</v>
      </c>
      <c r="G269" s="160">
        <v>0</v>
      </c>
      <c r="H269" s="160">
        <v>0</v>
      </c>
      <c r="I269" s="160">
        <v>0</v>
      </c>
      <c r="J269" s="160">
        <v>0</v>
      </c>
      <c r="K269" s="160">
        <v>0</v>
      </c>
      <c r="L269" s="160">
        <v>0</v>
      </c>
      <c r="M269" s="160">
        <v>0</v>
      </c>
      <c r="N269" s="160">
        <v>384672000</v>
      </c>
      <c r="O269" s="160">
        <v>0</v>
      </c>
      <c r="P269" s="160">
        <v>0</v>
      </c>
      <c r="Q269" s="160">
        <v>0</v>
      </c>
      <c r="R269" s="160">
        <v>0</v>
      </c>
      <c r="S269" s="160">
        <v>384672000</v>
      </c>
      <c r="T269" s="160">
        <v>438024000</v>
      </c>
      <c r="U269" s="160">
        <v>0</v>
      </c>
      <c r="V269" s="160">
        <v>0</v>
      </c>
      <c r="W269" s="160">
        <v>0</v>
      </c>
      <c r="X269" s="160">
        <v>0</v>
      </c>
      <c r="Y269" s="160">
        <v>0</v>
      </c>
      <c r="Z269" s="160">
        <v>0</v>
      </c>
      <c r="AA269" s="160">
        <v>0</v>
      </c>
      <c r="AB269" s="160">
        <v>438024000</v>
      </c>
      <c r="AC269" s="160">
        <v>0</v>
      </c>
      <c r="AD269" s="160">
        <v>0</v>
      </c>
      <c r="AE269" s="160">
        <v>0</v>
      </c>
      <c r="AF269" s="160">
        <v>0</v>
      </c>
      <c r="AG269" s="160">
        <v>438024000</v>
      </c>
      <c r="AH269" s="160">
        <v>822696000</v>
      </c>
      <c r="AI269" s="160">
        <v>0</v>
      </c>
      <c r="AJ269" s="160">
        <v>0</v>
      </c>
      <c r="AK269" s="160">
        <v>0</v>
      </c>
      <c r="AL269" s="160">
        <v>0</v>
      </c>
      <c r="AM269" s="160">
        <v>0</v>
      </c>
      <c r="AN269" s="160">
        <v>0</v>
      </c>
      <c r="AO269" s="160">
        <v>0</v>
      </c>
      <c r="AP269" s="160">
        <v>0</v>
      </c>
      <c r="AQ269" s="160">
        <v>0</v>
      </c>
      <c r="AR269" s="160">
        <v>0</v>
      </c>
      <c r="AS269" s="160">
        <v>0</v>
      </c>
      <c r="AT269" s="160">
        <v>0</v>
      </c>
      <c r="AU269" s="160">
        <v>0</v>
      </c>
      <c r="AV269" s="160">
        <v>0</v>
      </c>
      <c r="AW269" s="160">
        <v>427801920</v>
      </c>
      <c r="AX269" s="160">
        <v>0</v>
      </c>
      <c r="AY269" s="160">
        <v>0</v>
      </c>
      <c r="AZ269" s="160">
        <v>0</v>
      </c>
      <c r="BA269" s="160">
        <v>0</v>
      </c>
      <c r="BB269" s="160">
        <v>0</v>
      </c>
      <c r="BC269" s="160">
        <v>0</v>
      </c>
      <c r="BD269" s="160">
        <v>0</v>
      </c>
      <c r="BE269" s="160">
        <v>427801920</v>
      </c>
      <c r="BF269" s="160">
        <v>0</v>
      </c>
      <c r="BG269" s="160">
        <v>0</v>
      </c>
      <c r="BH269" s="160">
        <v>0</v>
      </c>
      <c r="BI269" s="160">
        <v>0</v>
      </c>
      <c r="BJ269" s="160">
        <v>427801920</v>
      </c>
      <c r="BK269" s="160" t="s">
        <v>3502</v>
      </c>
      <c r="BL269" s="160">
        <v>0</v>
      </c>
      <c r="BM269" s="160">
        <v>0</v>
      </c>
      <c r="BN269" s="160">
        <v>0</v>
      </c>
      <c r="BO269" s="160">
        <v>0</v>
      </c>
      <c r="BP269" s="160">
        <v>0</v>
      </c>
      <c r="BQ269" s="160">
        <v>0</v>
      </c>
      <c r="BR269" s="160">
        <v>0</v>
      </c>
      <c r="BS269" s="160">
        <v>0</v>
      </c>
      <c r="BT269" s="160">
        <v>0</v>
      </c>
      <c r="BU269" s="160">
        <v>0</v>
      </c>
      <c r="BV269" s="160">
        <v>0</v>
      </c>
      <c r="BW269" s="160">
        <v>0</v>
      </c>
      <c r="BX269" s="160">
        <v>0</v>
      </c>
      <c r="BY269" s="160">
        <v>427801920</v>
      </c>
      <c r="BZ269" s="160">
        <v>0</v>
      </c>
      <c r="CA269" s="160">
        <v>0</v>
      </c>
      <c r="CB269" s="160">
        <v>0</v>
      </c>
      <c r="CC269" s="160">
        <v>0</v>
      </c>
      <c r="CD269" s="160">
        <v>0</v>
      </c>
      <c r="CE269" s="160">
        <v>0</v>
      </c>
      <c r="CF269" s="160">
        <v>0</v>
      </c>
      <c r="CG269" s="160">
        <v>427801920</v>
      </c>
      <c r="CH269" s="160">
        <v>0</v>
      </c>
      <c r="CI269" s="160">
        <v>0</v>
      </c>
      <c r="CJ269" s="160">
        <v>0</v>
      </c>
      <c r="CK269" s="160">
        <v>0</v>
      </c>
      <c r="CL269" s="160">
        <v>427801920</v>
      </c>
      <c r="CM269" s="160">
        <v>855603840</v>
      </c>
      <c r="CN269" s="160">
        <v>0</v>
      </c>
      <c r="CO269" s="160">
        <v>0</v>
      </c>
      <c r="CP269" s="160">
        <v>0</v>
      </c>
      <c r="CQ269" s="160">
        <v>0</v>
      </c>
      <c r="CR269" s="160">
        <v>0</v>
      </c>
      <c r="CS269" s="160">
        <v>0</v>
      </c>
      <c r="CT269" s="160">
        <v>0</v>
      </c>
      <c r="CU269" s="160">
        <v>0</v>
      </c>
      <c r="CV269" s="160">
        <v>0</v>
      </c>
      <c r="CW269" s="160">
        <v>0</v>
      </c>
      <c r="CX269" s="160">
        <v>0</v>
      </c>
      <c r="CY269" s="160" t="s">
        <v>931</v>
      </c>
      <c r="CZ269" s="160">
        <v>0</v>
      </c>
      <c r="DA269" s="160">
        <v>0</v>
      </c>
      <c r="DB269" s="160">
        <v>444913996.5</v>
      </c>
      <c r="DC269" s="160">
        <v>0</v>
      </c>
      <c r="DD269" s="160">
        <v>0</v>
      </c>
      <c r="DE269" s="160">
        <v>0</v>
      </c>
      <c r="DF269" s="160">
        <v>0</v>
      </c>
      <c r="DG269" s="160">
        <v>0</v>
      </c>
      <c r="DH269" s="160">
        <v>0</v>
      </c>
      <c r="DI269" s="160">
        <v>0</v>
      </c>
      <c r="DJ269" s="160">
        <v>444913996.5</v>
      </c>
      <c r="DK269" s="160">
        <v>0</v>
      </c>
      <c r="DL269" s="160">
        <v>0</v>
      </c>
      <c r="DM269" s="160">
        <v>0</v>
      </c>
      <c r="DN269" s="160">
        <v>0</v>
      </c>
      <c r="DO269" s="160">
        <v>444913996.5</v>
      </c>
      <c r="DP269" s="160" t="s">
        <v>3502</v>
      </c>
      <c r="DQ269" s="160">
        <v>0</v>
      </c>
      <c r="DR269" s="160">
        <v>0</v>
      </c>
      <c r="DS269" s="160">
        <v>0</v>
      </c>
      <c r="DT269" s="160">
        <v>0</v>
      </c>
      <c r="DU269" s="160">
        <v>0</v>
      </c>
      <c r="DV269" s="160">
        <v>0</v>
      </c>
      <c r="DW269" s="160">
        <v>0</v>
      </c>
      <c r="DX269" s="160">
        <v>0</v>
      </c>
      <c r="DY269" s="160">
        <v>0</v>
      </c>
      <c r="DZ269" s="160">
        <v>0</v>
      </c>
      <c r="EA269" s="160">
        <v>0</v>
      </c>
      <c r="EB269" s="160">
        <v>0</v>
      </c>
      <c r="EC269" s="160">
        <v>0</v>
      </c>
      <c r="ED269" s="160">
        <v>444913996.5</v>
      </c>
      <c r="EE269" s="160">
        <v>0</v>
      </c>
      <c r="EF269" s="160">
        <v>0</v>
      </c>
      <c r="EG269" s="160">
        <v>0</v>
      </c>
      <c r="EH269" s="160">
        <v>0</v>
      </c>
      <c r="EI269" s="160">
        <v>0</v>
      </c>
      <c r="EJ269" s="160">
        <v>0</v>
      </c>
      <c r="EK269" s="160">
        <v>0</v>
      </c>
      <c r="EL269" s="160">
        <v>444913996.5</v>
      </c>
      <c r="EM269" s="160">
        <v>0</v>
      </c>
      <c r="EN269" s="160">
        <v>0</v>
      </c>
      <c r="EO269" s="160">
        <v>0</v>
      </c>
      <c r="EP269" s="160">
        <v>0</v>
      </c>
      <c r="EQ269" s="160">
        <v>444913996.5</v>
      </c>
      <c r="ER269" s="160">
        <v>889827993</v>
      </c>
      <c r="ES269" s="160">
        <v>0</v>
      </c>
      <c r="ET269" s="160">
        <v>0</v>
      </c>
      <c r="EU269" s="160">
        <v>0</v>
      </c>
      <c r="EV269" s="160">
        <v>0</v>
      </c>
      <c r="EW269" s="160">
        <v>0</v>
      </c>
      <c r="EX269" s="160">
        <v>0</v>
      </c>
      <c r="EY269" s="160">
        <v>0</v>
      </c>
      <c r="EZ269" s="160">
        <v>0</v>
      </c>
      <c r="FA269" s="160">
        <v>0</v>
      </c>
      <c r="FB269" s="160">
        <v>0</v>
      </c>
      <c r="FC269" s="160">
        <v>0</v>
      </c>
      <c r="FD269" s="160">
        <v>0</v>
      </c>
      <c r="FE269" s="160">
        <v>0</v>
      </c>
      <c r="FF269" s="160">
        <v>0</v>
      </c>
      <c r="FG269" s="160">
        <v>462714106.5</v>
      </c>
      <c r="FH269" s="160">
        <v>0</v>
      </c>
      <c r="FI269" s="160">
        <v>0</v>
      </c>
      <c r="FJ269" s="160">
        <v>0</v>
      </c>
      <c r="FK269" s="160">
        <v>0</v>
      </c>
      <c r="FL269" s="160">
        <v>0</v>
      </c>
      <c r="FM269" s="160">
        <v>0</v>
      </c>
      <c r="FN269" s="160">
        <v>0</v>
      </c>
      <c r="FO269" s="160">
        <v>462714106.5</v>
      </c>
      <c r="FP269" s="160">
        <v>0</v>
      </c>
      <c r="FQ269" s="160">
        <v>0</v>
      </c>
      <c r="FR269" s="160">
        <v>0</v>
      </c>
      <c r="FS269" s="160">
        <v>0</v>
      </c>
      <c r="FT269" s="160">
        <v>462714106.5</v>
      </c>
      <c r="FU269" s="160">
        <v>0</v>
      </c>
      <c r="FV269" s="160">
        <v>0</v>
      </c>
      <c r="FW269" s="160">
        <v>0</v>
      </c>
      <c r="FX269" s="160">
        <v>0</v>
      </c>
      <c r="FY269" s="160">
        <v>0</v>
      </c>
      <c r="FZ269" s="160">
        <v>0</v>
      </c>
      <c r="GA269" s="160">
        <v>0</v>
      </c>
      <c r="GB269" s="160">
        <v>0</v>
      </c>
      <c r="GC269" s="160">
        <v>0</v>
      </c>
      <c r="GD269" s="160">
        <v>0</v>
      </c>
      <c r="GE269" s="160">
        <v>0</v>
      </c>
      <c r="GF269" s="160">
        <v>0</v>
      </c>
      <c r="GG269" s="160">
        <v>0</v>
      </c>
      <c r="GH269" s="160">
        <v>0</v>
      </c>
      <c r="GI269" s="160">
        <v>462714106.5</v>
      </c>
      <c r="GJ269" s="160">
        <v>0</v>
      </c>
      <c r="GK269" s="160">
        <v>0</v>
      </c>
      <c r="GL269" s="160">
        <v>0</v>
      </c>
      <c r="GM269" s="160">
        <v>0</v>
      </c>
      <c r="GN269" s="160">
        <v>0</v>
      </c>
      <c r="GO269" s="160">
        <v>0</v>
      </c>
      <c r="GP269" s="160">
        <v>0</v>
      </c>
      <c r="GQ269" s="160">
        <v>462714106.5</v>
      </c>
      <c r="GR269" s="160">
        <v>0</v>
      </c>
      <c r="GS269" s="160">
        <v>0</v>
      </c>
      <c r="GT269" s="160">
        <v>0</v>
      </c>
      <c r="GU269" s="160">
        <v>0</v>
      </c>
      <c r="GV269" s="160">
        <v>462714106.5</v>
      </c>
      <c r="GW269" s="160">
        <v>925428213</v>
      </c>
      <c r="GX269" s="160">
        <v>3493556046</v>
      </c>
    </row>
    <row r="270" spans="1:206" ht="43.2">
      <c r="A270" s="156">
        <v>120201200</v>
      </c>
      <c r="B270" s="156" t="s">
        <v>3735</v>
      </c>
      <c r="C270" s="162">
        <v>261</v>
      </c>
      <c r="D270" s="158" t="str">
        <f>_xlfn.XLOOKUP(C270,'[1]Estrategico f'!B:B,'[1]Estrategico f'!U:U,"",0)</f>
        <v xml:space="preserve">Personas capacitadas </v>
      </c>
      <c r="E270" s="158" t="str">
        <f>_xlfn.XLOOKUP(C270,'[1]Estrategico f'!B:B,'[1]Estrategico f'!V:V,"",0)</f>
        <v>Diplomados en administración pública</v>
      </c>
      <c r="F270" s="160">
        <v>0</v>
      </c>
      <c r="G270" s="160">
        <v>0</v>
      </c>
      <c r="H270" s="160">
        <v>0</v>
      </c>
      <c r="I270" s="160">
        <v>0</v>
      </c>
      <c r="J270" s="160">
        <v>0</v>
      </c>
      <c r="K270" s="160">
        <v>0</v>
      </c>
      <c r="L270" s="160">
        <v>0</v>
      </c>
      <c r="M270" s="160">
        <v>0</v>
      </c>
      <c r="N270" s="160">
        <v>0</v>
      </c>
      <c r="O270" s="160">
        <v>0</v>
      </c>
      <c r="P270" s="160">
        <v>0</v>
      </c>
      <c r="Q270" s="160">
        <v>0</v>
      </c>
      <c r="R270" s="160">
        <v>0</v>
      </c>
      <c r="S270" s="160">
        <v>0</v>
      </c>
      <c r="T270" s="160"/>
      <c r="U270" s="160">
        <v>0</v>
      </c>
      <c r="V270" s="160">
        <v>0</v>
      </c>
      <c r="W270" s="160">
        <v>0</v>
      </c>
      <c r="X270" s="160">
        <v>0</v>
      </c>
      <c r="Y270" s="160">
        <v>0</v>
      </c>
      <c r="Z270" s="160">
        <v>0</v>
      </c>
      <c r="AA270" s="160">
        <v>0</v>
      </c>
      <c r="AB270" s="160">
        <v>0</v>
      </c>
      <c r="AC270" s="160">
        <v>0</v>
      </c>
      <c r="AD270" s="160">
        <v>0</v>
      </c>
      <c r="AE270" s="160">
        <v>5000000</v>
      </c>
      <c r="AF270" s="160">
        <v>5000000</v>
      </c>
      <c r="AG270" s="160">
        <v>5000000</v>
      </c>
      <c r="AH270" s="160">
        <v>5000000</v>
      </c>
      <c r="AI270" s="160">
        <v>0</v>
      </c>
      <c r="AJ270" s="160">
        <v>0</v>
      </c>
      <c r="AK270" s="160">
        <v>0</v>
      </c>
      <c r="AL270" s="160">
        <v>0</v>
      </c>
      <c r="AM270" s="160">
        <v>0</v>
      </c>
      <c r="AN270" s="160">
        <v>0</v>
      </c>
      <c r="AO270" s="160">
        <v>0</v>
      </c>
      <c r="AP270" s="160">
        <v>0</v>
      </c>
      <c r="AQ270" s="160">
        <v>0</v>
      </c>
      <c r="AR270" s="160">
        <v>0</v>
      </c>
      <c r="AS270" s="160">
        <v>0</v>
      </c>
      <c r="AT270" s="160">
        <v>0</v>
      </c>
      <c r="AU270" s="160">
        <v>0</v>
      </c>
      <c r="AV270" s="160">
        <v>0</v>
      </c>
      <c r="AW270" s="160">
        <v>0</v>
      </c>
      <c r="AX270" s="160">
        <v>0</v>
      </c>
      <c r="AY270" s="160">
        <v>0</v>
      </c>
      <c r="AZ270" s="160">
        <v>0</v>
      </c>
      <c r="BA270" s="160">
        <v>0</v>
      </c>
      <c r="BB270" s="160">
        <v>0</v>
      </c>
      <c r="BC270" s="160">
        <v>0</v>
      </c>
      <c r="BD270" s="160">
        <v>0</v>
      </c>
      <c r="BE270" s="160">
        <v>0</v>
      </c>
      <c r="BF270" s="160">
        <v>0</v>
      </c>
      <c r="BG270" s="160">
        <v>0</v>
      </c>
      <c r="BH270" s="160">
        <v>0</v>
      </c>
      <c r="BI270" s="160">
        <v>0</v>
      </c>
      <c r="BJ270" s="160">
        <v>0</v>
      </c>
      <c r="BK270" s="160">
        <v>0</v>
      </c>
      <c r="BL270" s="160">
        <v>0</v>
      </c>
      <c r="BM270" s="160">
        <v>0</v>
      </c>
      <c r="BN270" s="160">
        <v>0</v>
      </c>
      <c r="BO270" s="160">
        <v>0</v>
      </c>
      <c r="BP270" s="160">
        <v>0</v>
      </c>
      <c r="BQ270" s="160">
        <v>0</v>
      </c>
      <c r="BR270" s="160">
        <v>0</v>
      </c>
      <c r="BS270" s="160">
        <v>0</v>
      </c>
      <c r="BT270" s="160">
        <v>0</v>
      </c>
      <c r="BU270" s="160">
        <v>0</v>
      </c>
      <c r="BV270" s="160">
        <v>0</v>
      </c>
      <c r="BW270" s="160">
        <v>0</v>
      </c>
      <c r="BX270" s="160">
        <v>0</v>
      </c>
      <c r="BY270" s="160">
        <v>0</v>
      </c>
      <c r="BZ270" s="160">
        <v>0</v>
      </c>
      <c r="CA270" s="160">
        <v>0</v>
      </c>
      <c r="CB270" s="160">
        <v>0</v>
      </c>
      <c r="CC270" s="160">
        <v>0</v>
      </c>
      <c r="CD270" s="160">
        <v>0</v>
      </c>
      <c r="CE270" s="160">
        <v>0</v>
      </c>
      <c r="CF270" s="160">
        <v>0</v>
      </c>
      <c r="CG270" s="160">
        <v>0</v>
      </c>
      <c r="CH270" s="160"/>
      <c r="CI270" s="160">
        <v>0</v>
      </c>
      <c r="CJ270" s="160">
        <v>5000000</v>
      </c>
      <c r="CK270" s="160">
        <v>5000000</v>
      </c>
      <c r="CL270" s="160">
        <v>5000000</v>
      </c>
      <c r="CM270" s="160">
        <v>5000000</v>
      </c>
      <c r="CN270" s="160">
        <v>0</v>
      </c>
      <c r="CO270" s="160">
        <v>0</v>
      </c>
      <c r="CP270" s="160">
        <v>0</v>
      </c>
      <c r="CQ270" s="160">
        <v>0</v>
      </c>
      <c r="CR270" s="160">
        <v>0</v>
      </c>
      <c r="CS270" s="160">
        <v>0</v>
      </c>
      <c r="CT270" s="160">
        <v>0</v>
      </c>
      <c r="CU270" s="160">
        <v>0</v>
      </c>
      <c r="CV270" s="160">
        <v>0</v>
      </c>
      <c r="CW270" s="160">
        <v>0</v>
      </c>
      <c r="CX270" s="160">
        <v>0</v>
      </c>
      <c r="CY270" s="160" t="s">
        <v>931</v>
      </c>
      <c r="CZ270" s="160">
        <v>0</v>
      </c>
      <c r="DA270" s="160">
        <v>0</v>
      </c>
      <c r="DB270" s="160">
        <v>0</v>
      </c>
      <c r="DC270" s="160">
        <v>0</v>
      </c>
      <c r="DD270" s="160">
        <v>0</v>
      </c>
      <c r="DE270" s="160">
        <v>0</v>
      </c>
      <c r="DF270" s="160">
        <v>0</v>
      </c>
      <c r="DG270" s="160">
        <v>0</v>
      </c>
      <c r="DH270" s="160">
        <v>0</v>
      </c>
      <c r="DI270" s="160">
        <v>0</v>
      </c>
      <c r="DJ270" s="160">
        <v>0</v>
      </c>
      <c r="DK270" s="160">
        <v>0</v>
      </c>
      <c r="DL270" s="160">
        <v>0</v>
      </c>
      <c r="DM270" s="160">
        <v>0</v>
      </c>
      <c r="DN270" s="160">
        <v>0</v>
      </c>
      <c r="DO270" s="160">
        <v>0</v>
      </c>
      <c r="DP270" s="160">
        <v>0</v>
      </c>
      <c r="DQ270" s="160">
        <v>0</v>
      </c>
      <c r="DR270" s="160">
        <v>0</v>
      </c>
      <c r="DS270" s="160">
        <v>0</v>
      </c>
      <c r="DT270" s="160">
        <v>0</v>
      </c>
      <c r="DU270" s="160">
        <v>0</v>
      </c>
      <c r="DV270" s="160">
        <v>0</v>
      </c>
      <c r="DW270" s="160">
        <v>0</v>
      </c>
      <c r="DX270" s="160">
        <v>0</v>
      </c>
      <c r="DY270" s="160">
        <v>0</v>
      </c>
      <c r="DZ270" s="160">
        <v>0</v>
      </c>
      <c r="EA270" s="160">
        <v>0</v>
      </c>
      <c r="EB270" s="160">
        <v>0</v>
      </c>
      <c r="EC270" s="160">
        <v>0</v>
      </c>
      <c r="ED270" s="160">
        <v>0</v>
      </c>
      <c r="EE270" s="160">
        <v>0</v>
      </c>
      <c r="EF270" s="160">
        <v>0</v>
      </c>
      <c r="EG270" s="160">
        <v>0</v>
      </c>
      <c r="EH270" s="160">
        <v>0</v>
      </c>
      <c r="EI270" s="160">
        <v>0</v>
      </c>
      <c r="EJ270" s="160">
        <v>0</v>
      </c>
      <c r="EK270" s="160">
        <v>0</v>
      </c>
      <c r="EL270" s="160">
        <v>0</v>
      </c>
      <c r="EM270" s="160"/>
      <c r="EN270" s="160">
        <v>0</v>
      </c>
      <c r="EO270" s="160">
        <v>5000000</v>
      </c>
      <c r="EP270" s="160">
        <v>5000000</v>
      </c>
      <c r="EQ270" s="160">
        <v>5000000</v>
      </c>
      <c r="ER270" s="160">
        <v>5000000</v>
      </c>
      <c r="ES270" s="160">
        <v>0</v>
      </c>
      <c r="ET270" s="160">
        <v>0</v>
      </c>
      <c r="EU270" s="160">
        <v>0</v>
      </c>
      <c r="EV270" s="160">
        <v>0</v>
      </c>
      <c r="EW270" s="160">
        <v>0</v>
      </c>
      <c r="EX270" s="160">
        <v>0</v>
      </c>
      <c r="EY270" s="160">
        <v>0</v>
      </c>
      <c r="EZ270" s="160">
        <v>0</v>
      </c>
      <c r="FA270" s="160">
        <v>0</v>
      </c>
      <c r="FB270" s="160">
        <v>0</v>
      </c>
      <c r="FC270" s="160">
        <v>0</v>
      </c>
      <c r="FD270" s="160">
        <v>0</v>
      </c>
      <c r="FE270" s="160">
        <v>0</v>
      </c>
      <c r="FF270" s="160">
        <v>0</v>
      </c>
      <c r="FG270" s="160">
        <v>0</v>
      </c>
      <c r="FH270" s="160">
        <v>0</v>
      </c>
      <c r="FI270" s="160">
        <v>0</v>
      </c>
      <c r="FJ270" s="160">
        <v>0</v>
      </c>
      <c r="FK270" s="160">
        <v>0</v>
      </c>
      <c r="FL270" s="160">
        <v>0</v>
      </c>
      <c r="FM270" s="160">
        <v>0</v>
      </c>
      <c r="FN270" s="160">
        <v>0</v>
      </c>
      <c r="FO270" s="160">
        <v>0</v>
      </c>
      <c r="FP270" s="160">
        <v>0</v>
      </c>
      <c r="FQ270" s="160">
        <v>0</v>
      </c>
      <c r="FR270" s="160">
        <v>0</v>
      </c>
      <c r="FS270" s="160">
        <v>0</v>
      </c>
      <c r="FT270" s="160">
        <v>0</v>
      </c>
      <c r="FU270" s="160">
        <v>0</v>
      </c>
      <c r="FV270" s="160">
        <v>0</v>
      </c>
      <c r="FW270" s="160">
        <v>0</v>
      </c>
      <c r="FX270" s="160">
        <v>0</v>
      </c>
      <c r="FY270" s="160">
        <v>0</v>
      </c>
      <c r="FZ270" s="160">
        <v>0</v>
      </c>
      <c r="GA270" s="160">
        <v>0</v>
      </c>
      <c r="GB270" s="160">
        <v>0</v>
      </c>
      <c r="GC270" s="160">
        <v>0</v>
      </c>
      <c r="GD270" s="160">
        <v>0</v>
      </c>
      <c r="GE270" s="160">
        <v>0</v>
      </c>
      <c r="GF270" s="160">
        <v>0</v>
      </c>
      <c r="GG270" s="160">
        <v>0</v>
      </c>
      <c r="GH270" s="160">
        <v>0</v>
      </c>
      <c r="GI270" s="160">
        <v>0</v>
      </c>
      <c r="GJ270" s="160">
        <v>0</v>
      </c>
      <c r="GK270" s="160">
        <v>0</v>
      </c>
      <c r="GL270" s="160">
        <v>0</v>
      </c>
      <c r="GM270" s="160">
        <v>0</v>
      </c>
      <c r="GN270" s="160">
        <v>0</v>
      </c>
      <c r="GO270" s="160">
        <v>0</v>
      </c>
      <c r="GP270" s="160">
        <v>0</v>
      </c>
      <c r="GQ270" s="160">
        <v>0</v>
      </c>
      <c r="GR270" s="160"/>
      <c r="GS270" s="160">
        <v>0</v>
      </c>
      <c r="GT270" s="160">
        <v>5000000</v>
      </c>
      <c r="GU270" s="160">
        <v>5000000</v>
      </c>
      <c r="GV270" s="160">
        <v>5000000</v>
      </c>
      <c r="GW270" s="160">
        <v>5000000</v>
      </c>
      <c r="GX270" s="160">
        <v>20000000</v>
      </c>
    </row>
    <row r="271" spans="1:206" ht="28.8">
      <c r="A271" s="156">
        <v>250300200</v>
      </c>
      <c r="B271" s="156" t="s">
        <v>2010</v>
      </c>
      <c r="C271" s="157">
        <v>262</v>
      </c>
      <c r="D271" s="158" t="str">
        <f>_xlfn.XLOOKUP(C271,'[1]Estrategico f'!B:B,'[1]Estrategico f'!U:U,"",0)</f>
        <v>Personas Capacitadas</v>
      </c>
      <c r="E271" s="158" t="str">
        <f>_xlfn.XLOOKUP(C271,'[1]Estrategico f'!B:B,'[1]Estrategico f'!V:V,"",0)</f>
        <v>Fortalecer los conocimientos de los servidores públicos.</v>
      </c>
      <c r="F271" s="159">
        <v>7064703</v>
      </c>
      <c r="G271" s="159">
        <v>0</v>
      </c>
      <c r="H271" s="159">
        <v>0</v>
      </c>
      <c r="I271" s="159">
        <v>0</v>
      </c>
      <c r="J271" s="159">
        <v>0</v>
      </c>
      <c r="K271" s="159">
        <v>0</v>
      </c>
      <c r="L271" s="159">
        <v>0</v>
      </c>
      <c r="M271" s="159">
        <v>0</v>
      </c>
      <c r="N271" s="159">
        <v>7064703</v>
      </c>
      <c r="O271" s="159">
        <v>0</v>
      </c>
      <c r="P271" s="159">
        <v>0</v>
      </c>
      <c r="Q271" s="159">
        <v>0</v>
      </c>
      <c r="R271" s="159">
        <v>0</v>
      </c>
      <c r="S271" s="159">
        <v>7064703</v>
      </c>
      <c r="T271" s="159">
        <v>2354899</v>
      </c>
      <c r="U271" s="159">
        <v>0</v>
      </c>
      <c r="V271" s="159">
        <v>0</v>
      </c>
      <c r="W271" s="159">
        <v>0</v>
      </c>
      <c r="X271" s="159">
        <v>0</v>
      </c>
      <c r="Y271" s="159">
        <v>0</v>
      </c>
      <c r="Z271" s="159">
        <v>0</v>
      </c>
      <c r="AA271" s="159">
        <v>0</v>
      </c>
      <c r="AB271" s="159">
        <v>2354899</v>
      </c>
      <c r="AC271" s="159">
        <v>0</v>
      </c>
      <c r="AD271" s="159">
        <v>0</v>
      </c>
      <c r="AE271" s="159">
        <v>0</v>
      </c>
      <c r="AF271" s="159">
        <v>0</v>
      </c>
      <c r="AG271" s="159">
        <v>2354899</v>
      </c>
      <c r="AH271" s="159">
        <v>9419602</v>
      </c>
      <c r="AI271" s="159">
        <v>2449097</v>
      </c>
      <c r="AJ271" s="159">
        <v>0</v>
      </c>
      <c r="AK271" s="159">
        <v>0</v>
      </c>
      <c r="AL271" s="159">
        <v>0</v>
      </c>
      <c r="AM271" s="159">
        <v>0</v>
      </c>
      <c r="AN271" s="159">
        <v>0</v>
      </c>
      <c r="AO271" s="159">
        <v>0</v>
      </c>
      <c r="AP271" s="159">
        <v>0</v>
      </c>
      <c r="AQ271" s="159">
        <v>2449097</v>
      </c>
      <c r="AR271" s="159">
        <v>0</v>
      </c>
      <c r="AS271" s="159">
        <v>0</v>
      </c>
      <c r="AT271" s="159">
        <v>0</v>
      </c>
      <c r="AU271" s="159">
        <v>0</v>
      </c>
      <c r="AV271" s="159">
        <v>2449097</v>
      </c>
      <c r="AW271" s="159">
        <v>2449097</v>
      </c>
      <c r="AX271" s="159">
        <v>0</v>
      </c>
      <c r="AY271" s="159">
        <v>0</v>
      </c>
      <c r="AZ271" s="159">
        <v>0</v>
      </c>
      <c r="BA271" s="159">
        <v>0</v>
      </c>
      <c r="BB271" s="159">
        <v>0</v>
      </c>
      <c r="BC271" s="159">
        <v>0</v>
      </c>
      <c r="BD271" s="159">
        <v>0</v>
      </c>
      <c r="BE271" s="159">
        <v>2449097</v>
      </c>
      <c r="BF271" s="159">
        <v>0</v>
      </c>
      <c r="BG271" s="159">
        <v>0</v>
      </c>
      <c r="BH271" s="159">
        <v>0</v>
      </c>
      <c r="BI271" s="159">
        <v>0</v>
      </c>
      <c r="BJ271" s="159">
        <v>2449097</v>
      </c>
      <c r="BK271" s="159">
        <v>2449097</v>
      </c>
      <c r="BL271" s="159">
        <v>0</v>
      </c>
      <c r="BM271" s="159">
        <v>0</v>
      </c>
      <c r="BN271" s="159">
        <v>0</v>
      </c>
      <c r="BO271" s="159">
        <v>0</v>
      </c>
      <c r="BP271" s="159">
        <v>0</v>
      </c>
      <c r="BQ271" s="159">
        <v>0</v>
      </c>
      <c r="BR271" s="159">
        <v>0</v>
      </c>
      <c r="BS271" s="159">
        <v>2449097</v>
      </c>
      <c r="BT271" s="159">
        <v>0</v>
      </c>
      <c r="BU271" s="159">
        <v>0</v>
      </c>
      <c r="BV271" s="159">
        <v>0</v>
      </c>
      <c r="BW271" s="159">
        <v>0</v>
      </c>
      <c r="BX271" s="159">
        <v>2449097</v>
      </c>
      <c r="BY271" s="159">
        <v>2449095</v>
      </c>
      <c r="BZ271" s="159">
        <v>0</v>
      </c>
      <c r="CA271" s="159">
        <v>0</v>
      </c>
      <c r="CB271" s="159">
        <v>0</v>
      </c>
      <c r="CC271" s="159">
        <v>0</v>
      </c>
      <c r="CD271" s="159">
        <v>0</v>
      </c>
      <c r="CE271" s="159">
        <v>0</v>
      </c>
      <c r="CF271" s="159">
        <v>0</v>
      </c>
      <c r="CG271" s="159">
        <v>2449095</v>
      </c>
      <c r="CH271" s="159">
        <v>0</v>
      </c>
      <c r="CI271" s="159">
        <v>0</v>
      </c>
      <c r="CJ271" s="159">
        <v>0</v>
      </c>
      <c r="CK271" s="159">
        <v>0</v>
      </c>
      <c r="CL271" s="159">
        <v>2449095</v>
      </c>
      <c r="CM271" s="159">
        <v>9796386</v>
      </c>
      <c r="CN271" s="159">
        <v>2547060</v>
      </c>
      <c r="CO271" s="159">
        <v>0</v>
      </c>
      <c r="CP271" s="159">
        <v>0</v>
      </c>
      <c r="CQ271" s="159">
        <v>0</v>
      </c>
      <c r="CR271" s="159">
        <v>0</v>
      </c>
      <c r="CS271" s="159">
        <v>0</v>
      </c>
      <c r="CT271" s="159">
        <v>0</v>
      </c>
      <c r="CU271" s="159">
        <v>0</v>
      </c>
      <c r="CV271" s="159">
        <v>2547060</v>
      </c>
      <c r="CW271" s="159">
        <v>0</v>
      </c>
      <c r="CX271" s="159">
        <v>0</v>
      </c>
      <c r="CY271" s="159" t="s">
        <v>931</v>
      </c>
      <c r="CZ271" s="159">
        <v>0</v>
      </c>
      <c r="DA271" s="159">
        <v>2547060</v>
      </c>
      <c r="DB271" s="159">
        <v>2547060</v>
      </c>
      <c r="DC271" s="159">
        <v>0</v>
      </c>
      <c r="DD271" s="159">
        <v>0</v>
      </c>
      <c r="DE271" s="159">
        <v>0</v>
      </c>
      <c r="DF271" s="159">
        <v>0</v>
      </c>
      <c r="DG271" s="159">
        <v>0</v>
      </c>
      <c r="DH271" s="159">
        <v>0</v>
      </c>
      <c r="DI271" s="159">
        <v>0</v>
      </c>
      <c r="DJ271" s="159">
        <v>2547060</v>
      </c>
      <c r="DK271" s="159">
        <v>0</v>
      </c>
      <c r="DL271" s="159">
        <v>0</v>
      </c>
      <c r="DM271" s="159">
        <v>0</v>
      </c>
      <c r="DN271" s="159">
        <v>0</v>
      </c>
      <c r="DO271" s="159">
        <v>2547060</v>
      </c>
      <c r="DP271" s="159">
        <v>2547060</v>
      </c>
      <c r="DQ271" s="159">
        <v>0</v>
      </c>
      <c r="DR271" s="159">
        <v>0</v>
      </c>
      <c r="DS271" s="159">
        <v>0</v>
      </c>
      <c r="DT271" s="159">
        <v>0</v>
      </c>
      <c r="DU271" s="159">
        <v>0</v>
      </c>
      <c r="DV271" s="159">
        <v>0</v>
      </c>
      <c r="DW271" s="159">
        <v>0</v>
      </c>
      <c r="DX271" s="159">
        <v>2547060</v>
      </c>
      <c r="DY271" s="159">
        <v>0</v>
      </c>
      <c r="DZ271" s="159">
        <v>0</v>
      </c>
      <c r="EA271" s="159">
        <v>0</v>
      </c>
      <c r="EB271" s="159">
        <v>0</v>
      </c>
      <c r="EC271" s="159">
        <v>2547060</v>
      </c>
      <c r="ED271" s="159">
        <v>2547061</v>
      </c>
      <c r="EE271" s="159">
        <v>0</v>
      </c>
      <c r="EF271" s="159">
        <v>0</v>
      </c>
      <c r="EG271" s="159">
        <v>0</v>
      </c>
      <c r="EH271" s="159">
        <v>0</v>
      </c>
      <c r="EI271" s="159">
        <v>0</v>
      </c>
      <c r="EJ271" s="159">
        <v>0</v>
      </c>
      <c r="EK271" s="159">
        <v>0</v>
      </c>
      <c r="EL271" s="159">
        <v>2547061</v>
      </c>
      <c r="EM271" s="159">
        <v>0</v>
      </c>
      <c r="EN271" s="159">
        <v>0</v>
      </c>
      <c r="EO271" s="159">
        <v>0</v>
      </c>
      <c r="EP271" s="159">
        <v>0</v>
      </c>
      <c r="EQ271" s="159">
        <v>2547061</v>
      </c>
      <c r="ER271" s="159">
        <v>10188241</v>
      </c>
      <c r="ES271" s="159">
        <v>2648943</v>
      </c>
      <c r="ET271" s="159">
        <v>0</v>
      </c>
      <c r="EU271" s="159">
        <v>0</v>
      </c>
      <c r="EV271" s="159">
        <v>0</v>
      </c>
      <c r="EW271" s="159">
        <v>0</v>
      </c>
      <c r="EX271" s="159">
        <v>0</v>
      </c>
      <c r="EY271" s="159">
        <v>0</v>
      </c>
      <c r="EZ271" s="159">
        <v>0</v>
      </c>
      <c r="FA271" s="159">
        <v>2648943</v>
      </c>
      <c r="FB271" s="159">
        <v>0</v>
      </c>
      <c r="FC271" s="159">
        <v>0</v>
      </c>
      <c r="FD271" s="159">
        <v>0</v>
      </c>
      <c r="FE271" s="159">
        <v>0</v>
      </c>
      <c r="FF271" s="159">
        <v>2648943</v>
      </c>
      <c r="FG271" s="159">
        <v>2648943</v>
      </c>
      <c r="FH271" s="159">
        <v>0</v>
      </c>
      <c r="FI271" s="159">
        <v>0</v>
      </c>
      <c r="FJ271" s="159">
        <v>0</v>
      </c>
      <c r="FK271" s="159">
        <v>0</v>
      </c>
      <c r="FL271" s="159">
        <v>0</v>
      </c>
      <c r="FM271" s="159">
        <v>0</v>
      </c>
      <c r="FN271" s="159">
        <v>0</v>
      </c>
      <c r="FO271" s="159">
        <v>2648943</v>
      </c>
      <c r="FP271" s="159">
        <v>0</v>
      </c>
      <c r="FQ271" s="159">
        <v>0</v>
      </c>
      <c r="FR271" s="159">
        <v>0</v>
      </c>
      <c r="FS271" s="159">
        <v>0</v>
      </c>
      <c r="FT271" s="159">
        <v>2648943</v>
      </c>
      <c r="FU271" s="159">
        <v>2648943</v>
      </c>
      <c r="FV271" s="159">
        <v>0</v>
      </c>
      <c r="FW271" s="159">
        <v>0</v>
      </c>
      <c r="FX271" s="159">
        <v>0</v>
      </c>
      <c r="FY271" s="159">
        <v>0</v>
      </c>
      <c r="FZ271" s="159">
        <v>0</v>
      </c>
      <c r="GA271" s="159">
        <v>0</v>
      </c>
      <c r="GB271" s="159">
        <v>0</v>
      </c>
      <c r="GC271" s="159">
        <v>2648943</v>
      </c>
      <c r="GD271" s="159">
        <v>0</v>
      </c>
      <c r="GE271" s="159">
        <v>0</v>
      </c>
      <c r="GF271" s="159">
        <v>0</v>
      </c>
      <c r="GG271" s="159">
        <v>0</v>
      </c>
      <c r="GH271" s="159">
        <v>2648943</v>
      </c>
      <c r="GI271" s="159">
        <v>2648942</v>
      </c>
      <c r="GJ271" s="159">
        <v>0</v>
      </c>
      <c r="GK271" s="159">
        <v>0</v>
      </c>
      <c r="GL271" s="159">
        <v>0</v>
      </c>
      <c r="GM271" s="159">
        <v>0</v>
      </c>
      <c r="GN271" s="159">
        <v>0</v>
      </c>
      <c r="GO271" s="159">
        <v>0</v>
      </c>
      <c r="GP271" s="159">
        <v>0</v>
      </c>
      <c r="GQ271" s="159">
        <v>2648942</v>
      </c>
      <c r="GR271" s="159">
        <v>0</v>
      </c>
      <c r="GS271" s="159">
        <v>0</v>
      </c>
      <c r="GT271" s="159">
        <v>0</v>
      </c>
      <c r="GU271" s="159">
        <v>0</v>
      </c>
      <c r="GV271" s="159">
        <v>2648942</v>
      </c>
      <c r="GW271" s="159">
        <v>10595771</v>
      </c>
      <c r="GX271" s="160">
        <v>40000000</v>
      </c>
    </row>
    <row r="272" spans="1:206" ht="28.8">
      <c r="A272" s="156">
        <v>250300800</v>
      </c>
      <c r="B272" s="156" t="s">
        <v>2010</v>
      </c>
      <c r="C272" s="157">
        <v>263</v>
      </c>
      <c r="D272" s="158" t="str">
        <f>_xlfn.XLOOKUP(C272,'[1]Estrategico f'!B:B,'[1]Estrategico f'!U:U,"",0)</f>
        <v>Eventos de divulgación en temas de lucha contra la corrupción realizados</v>
      </c>
      <c r="E272" s="158" t="str">
        <f>_xlfn.XLOOKUP(C272,'[1]Estrategico f'!B:B,'[1]Estrategico f'!V:V,"",0)</f>
        <v>espacios académicos y de participación sobre derecho disciplinario</v>
      </c>
      <c r="F272" s="159">
        <v>4709801</v>
      </c>
      <c r="G272" s="159">
        <v>0</v>
      </c>
      <c r="H272" s="159">
        <v>0</v>
      </c>
      <c r="I272" s="159">
        <v>0</v>
      </c>
      <c r="J272" s="159">
        <v>0</v>
      </c>
      <c r="K272" s="159">
        <v>0</v>
      </c>
      <c r="L272" s="159">
        <v>0</v>
      </c>
      <c r="M272" s="159">
        <v>0</v>
      </c>
      <c r="N272" s="159">
        <v>4709801</v>
      </c>
      <c r="O272" s="159">
        <v>0</v>
      </c>
      <c r="P272" s="159">
        <v>0</v>
      </c>
      <c r="Q272" s="159">
        <v>0</v>
      </c>
      <c r="R272" s="159">
        <v>0</v>
      </c>
      <c r="S272" s="159">
        <v>4709801</v>
      </c>
      <c r="T272" s="159">
        <v>4709801</v>
      </c>
      <c r="U272" s="159">
        <v>0</v>
      </c>
      <c r="V272" s="159">
        <v>0</v>
      </c>
      <c r="W272" s="159">
        <v>0</v>
      </c>
      <c r="X272" s="159">
        <v>0</v>
      </c>
      <c r="Y272" s="159">
        <v>0</v>
      </c>
      <c r="Z272" s="159">
        <v>0</v>
      </c>
      <c r="AA272" s="159">
        <v>0</v>
      </c>
      <c r="AB272" s="159">
        <v>4709801</v>
      </c>
      <c r="AC272" s="159">
        <v>0</v>
      </c>
      <c r="AD272" s="159">
        <v>0</v>
      </c>
      <c r="AE272" s="159">
        <v>0</v>
      </c>
      <c r="AF272" s="159">
        <v>0</v>
      </c>
      <c r="AG272" s="159">
        <v>4709801</v>
      </c>
      <c r="AH272" s="159">
        <v>9419602</v>
      </c>
      <c r="AI272" s="159">
        <v>1449096</v>
      </c>
      <c r="AJ272" s="159">
        <v>0</v>
      </c>
      <c r="AK272" s="159">
        <v>0</v>
      </c>
      <c r="AL272" s="159">
        <v>0</v>
      </c>
      <c r="AM272" s="159">
        <v>0</v>
      </c>
      <c r="AN272" s="159">
        <v>0</v>
      </c>
      <c r="AO272" s="159">
        <v>0</v>
      </c>
      <c r="AP272" s="159">
        <v>0</v>
      </c>
      <c r="AQ272" s="159">
        <v>1449096</v>
      </c>
      <c r="AR272" s="159">
        <v>0</v>
      </c>
      <c r="AS272" s="159">
        <v>0</v>
      </c>
      <c r="AT272" s="159">
        <v>0</v>
      </c>
      <c r="AU272" s="159">
        <v>0</v>
      </c>
      <c r="AV272" s="159">
        <v>1449096</v>
      </c>
      <c r="AW272" s="159">
        <v>4449096</v>
      </c>
      <c r="AX272" s="159">
        <v>0</v>
      </c>
      <c r="AY272" s="159">
        <v>0</v>
      </c>
      <c r="AZ272" s="159">
        <v>0</v>
      </c>
      <c r="BA272" s="159">
        <v>0</v>
      </c>
      <c r="BB272" s="159">
        <v>0</v>
      </c>
      <c r="BC272" s="159">
        <v>0</v>
      </c>
      <c r="BD272" s="159">
        <v>0</v>
      </c>
      <c r="BE272" s="159">
        <v>4449096</v>
      </c>
      <c r="BF272" s="159">
        <v>0</v>
      </c>
      <c r="BG272" s="159">
        <v>0</v>
      </c>
      <c r="BH272" s="159">
        <v>0</v>
      </c>
      <c r="BI272" s="159">
        <v>0</v>
      </c>
      <c r="BJ272" s="159">
        <v>4449096</v>
      </c>
      <c r="BK272" s="159">
        <v>2449096</v>
      </c>
      <c r="BL272" s="159">
        <v>0</v>
      </c>
      <c r="BM272" s="159">
        <v>0</v>
      </c>
      <c r="BN272" s="159">
        <v>0</v>
      </c>
      <c r="BO272" s="159">
        <v>0</v>
      </c>
      <c r="BP272" s="159">
        <v>0</v>
      </c>
      <c r="BQ272" s="159">
        <v>0</v>
      </c>
      <c r="BR272" s="159">
        <v>0</v>
      </c>
      <c r="BS272" s="159">
        <v>2449096</v>
      </c>
      <c r="BT272" s="159">
        <v>0</v>
      </c>
      <c r="BU272" s="159">
        <v>0</v>
      </c>
      <c r="BV272" s="159">
        <v>0</v>
      </c>
      <c r="BW272" s="159">
        <v>0</v>
      </c>
      <c r="BX272" s="159">
        <v>2449096</v>
      </c>
      <c r="BY272" s="159">
        <v>1449098</v>
      </c>
      <c r="BZ272" s="159">
        <v>0</v>
      </c>
      <c r="CA272" s="159">
        <v>0</v>
      </c>
      <c r="CB272" s="159">
        <v>0</v>
      </c>
      <c r="CC272" s="159">
        <v>0</v>
      </c>
      <c r="CD272" s="159">
        <v>0</v>
      </c>
      <c r="CE272" s="159">
        <v>0</v>
      </c>
      <c r="CF272" s="159">
        <v>0</v>
      </c>
      <c r="CG272" s="159">
        <v>1449098</v>
      </c>
      <c r="CH272" s="159">
        <v>0</v>
      </c>
      <c r="CI272" s="159">
        <v>0</v>
      </c>
      <c r="CJ272" s="159">
        <v>0</v>
      </c>
      <c r="CK272" s="159">
        <v>0</v>
      </c>
      <c r="CL272" s="159">
        <v>1449098</v>
      </c>
      <c r="CM272" s="159">
        <v>9796386</v>
      </c>
      <c r="CN272" s="159">
        <v>2377256</v>
      </c>
      <c r="CO272" s="159">
        <v>0</v>
      </c>
      <c r="CP272" s="159">
        <v>0</v>
      </c>
      <c r="CQ272" s="159">
        <v>0</v>
      </c>
      <c r="CR272" s="159">
        <v>0</v>
      </c>
      <c r="CS272" s="159">
        <v>0</v>
      </c>
      <c r="CT272" s="159">
        <v>0</v>
      </c>
      <c r="CU272" s="159">
        <v>0</v>
      </c>
      <c r="CV272" s="159">
        <v>2377256</v>
      </c>
      <c r="CW272" s="159">
        <v>0</v>
      </c>
      <c r="CX272" s="159">
        <v>0</v>
      </c>
      <c r="CY272" s="159" t="s">
        <v>931</v>
      </c>
      <c r="CZ272" s="159">
        <v>0</v>
      </c>
      <c r="DA272" s="159">
        <v>2377256</v>
      </c>
      <c r="DB272" s="159">
        <v>5131769</v>
      </c>
      <c r="DC272" s="159">
        <v>0</v>
      </c>
      <c r="DD272" s="159">
        <v>0</v>
      </c>
      <c r="DE272" s="159">
        <v>0</v>
      </c>
      <c r="DF272" s="159">
        <v>0</v>
      </c>
      <c r="DG272" s="159">
        <v>0</v>
      </c>
      <c r="DH272" s="159">
        <v>0</v>
      </c>
      <c r="DI272" s="159">
        <v>0</v>
      </c>
      <c r="DJ272" s="159">
        <v>5131769</v>
      </c>
      <c r="DK272" s="159">
        <v>0</v>
      </c>
      <c r="DL272" s="159">
        <v>0</v>
      </c>
      <c r="DM272" s="159">
        <v>0</v>
      </c>
      <c r="DN272" s="159">
        <v>0</v>
      </c>
      <c r="DO272" s="159">
        <v>5131769</v>
      </c>
      <c r="DP272" s="159">
        <v>1346156</v>
      </c>
      <c r="DQ272" s="159">
        <v>0</v>
      </c>
      <c r="DR272" s="159">
        <v>0</v>
      </c>
      <c r="DS272" s="159">
        <v>0</v>
      </c>
      <c r="DT272" s="159">
        <v>0</v>
      </c>
      <c r="DU272" s="159">
        <v>0</v>
      </c>
      <c r="DV272" s="159">
        <v>0</v>
      </c>
      <c r="DW272" s="159">
        <v>0</v>
      </c>
      <c r="DX272" s="159">
        <v>1346156</v>
      </c>
      <c r="DY272" s="159">
        <v>0</v>
      </c>
      <c r="DZ272" s="159">
        <v>0</v>
      </c>
      <c r="EA272" s="159">
        <v>0</v>
      </c>
      <c r="EB272" s="159">
        <v>0</v>
      </c>
      <c r="EC272" s="159">
        <v>1346156</v>
      </c>
      <c r="ED272" s="159">
        <v>1333060</v>
      </c>
      <c r="EE272" s="159">
        <v>0</v>
      </c>
      <c r="EF272" s="159">
        <v>0</v>
      </c>
      <c r="EG272" s="159">
        <v>0</v>
      </c>
      <c r="EH272" s="159">
        <v>0</v>
      </c>
      <c r="EI272" s="159">
        <v>0</v>
      </c>
      <c r="EJ272" s="159">
        <v>0</v>
      </c>
      <c r="EK272" s="159">
        <v>0</v>
      </c>
      <c r="EL272" s="159">
        <v>1333060</v>
      </c>
      <c r="EM272" s="159">
        <v>0</v>
      </c>
      <c r="EN272" s="159">
        <v>0</v>
      </c>
      <c r="EO272" s="159">
        <v>0</v>
      </c>
      <c r="EP272" s="159">
        <v>0</v>
      </c>
      <c r="EQ272" s="159">
        <v>1333060</v>
      </c>
      <c r="ER272" s="159">
        <v>10188241</v>
      </c>
      <c r="ES272" s="159">
        <v>2648941</v>
      </c>
      <c r="ET272" s="159">
        <v>0</v>
      </c>
      <c r="EU272" s="159">
        <v>0</v>
      </c>
      <c r="EV272" s="159">
        <v>0</v>
      </c>
      <c r="EW272" s="159">
        <v>0</v>
      </c>
      <c r="EX272" s="159">
        <v>0</v>
      </c>
      <c r="EY272" s="159">
        <v>0</v>
      </c>
      <c r="EZ272" s="159">
        <v>0</v>
      </c>
      <c r="FA272" s="159">
        <v>2648941</v>
      </c>
      <c r="FB272" s="159">
        <v>0</v>
      </c>
      <c r="FC272" s="159">
        <v>0</v>
      </c>
      <c r="FD272" s="159">
        <v>0</v>
      </c>
      <c r="FE272" s="159">
        <v>0</v>
      </c>
      <c r="FF272" s="159">
        <v>2648941</v>
      </c>
      <c r="FG272" s="159">
        <v>5648941</v>
      </c>
      <c r="FH272" s="159">
        <v>0</v>
      </c>
      <c r="FI272" s="159">
        <v>0</v>
      </c>
      <c r="FJ272" s="159">
        <v>0</v>
      </c>
      <c r="FK272" s="159">
        <v>0</v>
      </c>
      <c r="FL272" s="159">
        <v>0</v>
      </c>
      <c r="FM272" s="159">
        <v>0</v>
      </c>
      <c r="FN272" s="159">
        <v>0</v>
      </c>
      <c r="FO272" s="159">
        <v>5648941</v>
      </c>
      <c r="FP272" s="159">
        <v>0</v>
      </c>
      <c r="FQ272" s="159">
        <v>0</v>
      </c>
      <c r="FR272" s="159">
        <v>0</v>
      </c>
      <c r="FS272" s="159">
        <v>0</v>
      </c>
      <c r="FT272" s="159">
        <v>5648941</v>
      </c>
      <c r="FU272" s="159">
        <v>1148947</v>
      </c>
      <c r="FV272" s="159">
        <v>0</v>
      </c>
      <c r="FW272" s="159">
        <v>0</v>
      </c>
      <c r="FX272" s="159">
        <v>0</v>
      </c>
      <c r="FY272" s="159">
        <v>0</v>
      </c>
      <c r="FZ272" s="159">
        <v>0</v>
      </c>
      <c r="GA272" s="159">
        <v>0</v>
      </c>
      <c r="GB272" s="159">
        <v>0</v>
      </c>
      <c r="GC272" s="159">
        <v>1148947</v>
      </c>
      <c r="GD272" s="159">
        <v>0</v>
      </c>
      <c r="GE272" s="159">
        <v>0</v>
      </c>
      <c r="GF272" s="159">
        <v>0</v>
      </c>
      <c r="GG272" s="159">
        <v>0</v>
      </c>
      <c r="GH272" s="159">
        <v>1148947</v>
      </c>
      <c r="GI272" s="159">
        <v>1148942</v>
      </c>
      <c r="GJ272" s="159">
        <v>0</v>
      </c>
      <c r="GK272" s="159">
        <v>0</v>
      </c>
      <c r="GL272" s="159">
        <v>0</v>
      </c>
      <c r="GM272" s="159">
        <v>0</v>
      </c>
      <c r="GN272" s="159">
        <v>0</v>
      </c>
      <c r="GO272" s="159">
        <v>0</v>
      </c>
      <c r="GP272" s="159">
        <v>0</v>
      </c>
      <c r="GQ272" s="159">
        <v>1148942</v>
      </c>
      <c r="GR272" s="159">
        <v>0</v>
      </c>
      <c r="GS272" s="159">
        <v>0</v>
      </c>
      <c r="GT272" s="159">
        <v>0</v>
      </c>
      <c r="GU272" s="159">
        <v>0</v>
      </c>
      <c r="GV272" s="159">
        <v>1148942</v>
      </c>
      <c r="GW272" s="159">
        <v>10595771</v>
      </c>
      <c r="GX272" s="160">
        <v>40000000</v>
      </c>
    </row>
    <row r="273" spans="1:206" ht="28.8">
      <c r="A273" s="156">
        <v>250300700</v>
      </c>
      <c r="B273" s="156" t="s">
        <v>2010</v>
      </c>
      <c r="C273" s="157">
        <v>264</v>
      </c>
      <c r="D273" s="158" t="str">
        <f>_xlfn.XLOOKUP(C273,'[1]Estrategico f'!B:B,'[1]Estrategico f'!U:U,"",0)</f>
        <v>Documentos de Investigación realizados</v>
      </c>
      <c r="E273" s="158" t="str">
        <f>_xlfn.XLOOKUP(C273,'[1]Estrategico f'!B:B,'[1]Estrategico f'!V:V,"",0)</f>
        <v>Adelantar los procesos disciplinarios de manera eficiente y oportuna, respetando el debido proceso.</v>
      </c>
      <c r="F273" s="159">
        <v>437805897</v>
      </c>
      <c r="G273" s="159">
        <v>0</v>
      </c>
      <c r="H273" s="159">
        <v>0</v>
      </c>
      <c r="I273" s="159">
        <v>0</v>
      </c>
      <c r="J273" s="159">
        <v>0</v>
      </c>
      <c r="K273" s="159">
        <v>0</v>
      </c>
      <c r="L273" s="159">
        <v>0</v>
      </c>
      <c r="M273" s="159">
        <v>0</v>
      </c>
      <c r="N273" s="159">
        <v>437805897</v>
      </c>
      <c r="O273" s="159">
        <v>347569737</v>
      </c>
      <c r="P273" s="159">
        <v>0</v>
      </c>
      <c r="Q273" s="159">
        <v>0</v>
      </c>
      <c r="R273" s="159">
        <v>347569737</v>
      </c>
      <c r="S273" s="159">
        <v>785375634</v>
      </c>
      <c r="T273" s="159">
        <v>145935299</v>
      </c>
      <c r="U273" s="159">
        <v>0</v>
      </c>
      <c r="V273" s="159">
        <v>0</v>
      </c>
      <c r="W273" s="159">
        <v>0</v>
      </c>
      <c r="X273" s="159">
        <v>0</v>
      </c>
      <c r="Y273" s="159">
        <v>0</v>
      </c>
      <c r="Z273" s="159">
        <v>0</v>
      </c>
      <c r="AA273" s="159">
        <v>0</v>
      </c>
      <c r="AB273" s="159">
        <v>145935299</v>
      </c>
      <c r="AC273" s="159">
        <v>115856576</v>
      </c>
      <c r="AD273" s="159">
        <v>0</v>
      </c>
      <c r="AE273" s="159">
        <v>0</v>
      </c>
      <c r="AF273" s="159">
        <v>115856576</v>
      </c>
      <c r="AG273" s="159">
        <v>261791875</v>
      </c>
      <c r="AH273" s="159">
        <v>1047167509</v>
      </c>
      <c r="AI273" s="159">
        <v>151772711</v>
      </c>
      <c r="AJ273" s="159">
        <v>0</v>
      </c>
      <c r="AK273" s="159">
        <v>0</v>
      </c>
      <c r="AL273" s="159">
        <v>0</v>
      </c>
      <c r="AM273" s="159">
        <v>0</v>
      </c>
      <c r="AN273" s="159">
        <v>0</v>
      </c>
      <c r="AO273" s="159">
        <v>0</v>
      </c>
      <c r="AP273" s="159">
        <v>0</v>
      </c>
      <c r="AQ273" s="159">
        <v>151772711</v>
      </c>
      <c r="AR273" s="159">
        <v>112637086</v>
      </c>
      <c r="AS273" s="159">
        <v>0</v>
      </c>
      <c r="AT273" s="159">
        <v>0</v>
      </c>
      <c r="AU273" s="159">
        <v>112637086</v>
      </c>
      <c r="AV273" s="159">
        <v>264409797</v>
      </c>
      <c r="AW273" s="159">
        <v>151772711</v>
      </c>
      <c r="AX273" s="159">
        <v>0</v>
      </c>
      <c r="AY273" s="159">
        <v>0</v>
      </c>
      <c r="AZ273" s="159">
        <v>0</v>
      </c>
      <c r="BA273" s="159">
        <v>0</v>
      </c>
      <c r="BB273" s="159">
        <v>0</v>
      </c>
      <c r="BC273" s="159">
        <v>0</v>
      </c>
      <c r="BD273" s="159">
        <v>0</v>
      </c>
      <c r="BE273" s="159">
        <v>151772711</v>
      </c>
      <c r="BF273" s="159">
        <v>112637086</v>
      </c>
      <c r="BG273" s="159">
        <v>0</v>
      </c>
      <c r="BH273" s="159">
        <v>0</v>
      </c>
      <c r="BI273" s="159">
        <v>112637086</v>
      </c>
      <c r="BJ273" s="159">
        <v>264409797</v>
      </c>
      <c r="BK273" s="159">
        <v>151772711</v>
      </c>
      <c r="BL273" s="159">
        <v>0</v>
      </c>
      <c r="BM273" s="159">
        <v>0</v>
      </c>
      <c r="BN273" s="159">
        <v>0</v>
      </c>
      <c r="BO273" s="159">
        <v>0</v>
      </c>
      <c r="BP273" s="159">
        <v>0</v>
      </c>
      <c r="BQ273" s="159">
        <v>0</v>
      </c>
      <c r="BR273" s="159">
        <v>0</v>
      </c>
      <c r="BS273" s="159">
        <v>151772711</v>
      </c>
      <c r="BT273" s="159">
        <v>112637086</v>
      </c>
      <c r="BU273" s="159">
        <v>0</v>
      </c>
      <c r="BV273" s="159">
        <v>0</v>
      </c>
      <c r="BW273" s="159">
        <v>112637086</v>
      </c>
      <c r="BX273" s="159">
        <v>264409797</v>
      </c>
      <c r="BY273" s="159">
        <v>151772707</v>
      </c>
      <c r="BZ273" s="159">
        <v>0</v>
      </c>
      <c r="CA273" s="159">
        <v>0</v>
      </c>
      <c r="CB273" s="159">
        <v>0</v>
      </c>
      <c r="CC273" s="159">
        <v>0</v>
      </c>
      <c r="CD273" s="159">
        <v>0</v>
      </c>
      <c r="CE273" s="159">
        <v>0</v>
      </c>
      <c r="CF273" s="159">
        <v>0</v>
      </c>
      <c r="CG273" s="159">
        <v>151772707</v>
      </c>
      <c r="CH273" s="159">
        <v>112637086</v>
      </c>
      <c r="CI273" s="159">
        <v>0</v>
      </c>
      <c r="CJ273" s="159">
        <v>0</v>
      </c>
      <c r="CK273" s="159">
        <v>112637086</v>
      </c>
      <c r="CL273" s="159">
        <v>264409793</v>
      </c>
      <c r="CM273" s="159">
        <v>1057639184</v>
      </c>
      <c r="CN273" s="159">
        <v>157843619</v>
      </c>
      <c r="CO273" s="159">
        <v>0</v>
      </c>
      <c r="CP273" s="159">
        <v>0</v>
      </c>
      <c r="CQ273" s="159">
        <v>0</v>
      </c>
      <c r="CR273" s="159">
        <v>0</v>
      </c>
      <c r="CS273" s="159">
        <v>0</v>
      </c>
      <c r="CT273" s="159">
        <v>0</v>
      </c>
      <c r="CU273" s="159">
        <v>0</v>
      </c>
      <c r="CV273" s="159">
        <v>157843619</v>
      </c>
      <c r="CW273" s="159">
        <v>109210275</v>
      </c>
      <c r="CX273" s="159">
        <v>0</v>
      </c>
      <c r="CY273" s="159" t="s">
        <v>931</v>
      </c>
      <c r="CZ273" s="159">
        <v>109210275</v>
      </c>
      <c r="DA273" s="159">
        <v>267053894</v>
      </c>
      <c r="DB273" s="159">
        <v>157843619</v>
      </c>
      <c r="DC273" s="159">
        <v>0</v>
      </c>
      <c r="DD273" s="159">
        <v>0</v>
      </c>
      <c r="DE273" s="159">
        <v>0</v>
      </c>
      <c r="DF273" s="159">
        <v>0</v>
      </c>
      <c r="DG273" s="159">
        <v>0</v>
      </c>
      <c r="DH273" s="159">
        <v>0</v>
      </c>
      <c r="DI273" s="159">
        <v>0</v>
      </c>
      <c r="DJ273" s="159">
        <v>157843619</v>
      </c>
      <c r="DK273" s="159">
        <v>109210275</v>
      </c>
      <c r="DL273" s="159">
        <v>0</v>
      </c>
      <c r="DM273" s="159">
        <v>0</v>
      </c>
      <c r="DN273" s="159">
        <v>109210275</v>
      </c>
      <c r="DO273" s="159">
        <v>267053894</v>
      </c>
      <c r="DP273" s="159">
        <v>157843619</v>
      </c>
      <c r="DQ273" s="159">
        <v>0</v>
      </c>
      <c r="DR273" s="159">
        <v>0</v>
      </c>
      <c r="DS273" s="159">
        <v>0</v>
      </c>
      <c r="DT273" s="159">
        <v>0</v>
      </c>
      <c r="DU273" s="159">
        <v>0</v>
      </c>
      <c r="DV273" s="159">
        <v>0</v>
      </c>
      <c r="DW273" s="159">
        <v>0</v>
      </c>
      <c r="DX273" s="159">
        <v>157843619</v>
      </c>
      <c r="DY273" s="159">
        <v>109210275</v>
      </c>
      <c r="DZ273" s="159">
        <v>0</v>
      </c>
      <c r="EA273" s="159">
        <v>0</v>
      </c>
      <c r="EB273" s="159">
        <v>109210275</v>
      </c>
      <c r="EC273" s="159">
        <v>267053894</v>
      </c>
      <c r="ED273" s="159">
        <v>157843620</v>
      </c>
      <c r="EE273" s="159">
        <v>0</v>
      </c>
      <c r="EF273" s="159">
        <v>0</v>
      </c>
      <c r="EG273" s="159">
        <v>0</v>
      </c>
      <c r="EH273" s="159">
        <v>0</v>
      </c>
      <c r="EI273" s="159">
        <v>0</v>
      </c>
      <c r="EJ273" s="159">
        <v>0</v>
      </c>
      <c r="EK273" s="159">
        <v>0</v>
      </c>
      <c r="EL273" s="159">
        <v>157843620</v>
      </c>
      <c r="EM273" s="159">
        <v>109210275</v>
      </c>
      <c r="EN273" s="159">
        <v>0</v>
      </c>
      <c r="EO273" s="159">
        <v>0</v>
      </c>
      <c r="EP273" s="159">
        <v>109210275</v>
      </c>
      <c r="EQ273" s="159">
        <v>267053895</v>
      </c>
      <c r="ER273" s="159">
        <v>1068215577</v>
      </c>
      <c r="ES273" s="159">
        <v>164157364</v>
      </c>
      <c r="ET273" s="159">
        <v>0</v>
      </c>
      <c r="EU273" s="159">
        <v>0</v>
      </c>
      <c r="EV273" s="159">
        <v>0</v>
      </c>
      <c r="EW273" s="159">
        <v>0</v>
      </c>
      <c r="EX273" s="159">
        <v>0</v>
      </c>
      <c r="EY273" s="159">
        <v>0</v>
      </c>
      <c r="EZ273" s="159">
        <v>0</v>
      </c>
      <c r="FA273" s="159">
        <v>164157364</v>
      </c>
      <c r="FB273" s="159">
        <v>105567069</v>
      </c>
      <c r="FC273" s="159">
        <v>0</v>
      </c>
      <c r="FD273" s="159">
        <v>0</v>
      </c>
      <c r="FE273" s="159">
        <v>105567069</v>
      </c>
      <c r="FF273" s="159">
        <v>269724433</v>
      </c>
      <c r="FG273" s="159">
        <v>164157364</v>
      </c>
      <c r="FH273" s="159">
        <v>0</v>
      </c>
      <c r="FI273" s="159">
        <v>0</v>
      </c>
      <c r="FJ273" s="159">
        <v>0</v>
      </c>
      <c r="FK273" s="159">
        <v>0</v>
      </c>
      <c r="FL273" s="159">
        <v>0</v>
      </c>
      <c r="FM273" s="159">
        <v>0</v>
      </c>
      <c r="FN273" s="159">
        <v>0</v>
      </c>
      <c r="FO273" s="159">
        <v>164157364</v>
      </c>
      <c r="FP273" s="159">
        <v>105567069</v>
      </c>
      <c r="FQ273" s="159">
        <v>0</v>
      </c>
      <c r="FR273" s="159">
        <v>0</v>
      </c>
      <c r="FS273" s="159">
        <v>105567069</v>
      </c>
      <c r="FT273" s="159">
        <v>269724433</v>
      </c>
      <c r="FU273" s="159">
        <v>164157364</v>
      </c>
      <c r="FV273" s="159">
        <v>0</v>
      </c>
      <c r="FW273" s="159">
        <v>0</v>
      </c>
      <c r="FX273" s="159">
        <v>0</v>
      </c>
      <c r="FY273" s="159">
        <v>0</v>
      </c>
      <c r="FZ273" s="159">
        <v>0</v>
      </c>
      <c r="GA273" s="159">
        <v>0</v>
      </c>
      <c r="GB273" s="159">
        <v>0</v>
      </c>
      <c r="GC273" s="159">
        <v>164157364</v>
      </c>
      <c r="GD273" s="159">
        <v>105567069</v>
      </c>
      <c r="GE273" s="159">
        <v>0</v>
      </c>
      <c r="GF273" s="159">
        <v>0</v>
      </c>
      <c r="GG273" s="159">
        <v>105567069</v>
      </c>
      <c r="GH273" s="159">
        <v>269724433</v>
      </c>
      <c r="GI273" s="159">
        <v>164157362</v>
      </c>
      <c r="GJ273" s="159">
        <v>0</v>
      </c>
      <c r="GK273" s="159">
        <v>0</v>
      </c>
      <c r="GL273" s="159">
        <v>0</v>
      </c>
      <c r="GM273" s="159">
        <v>0</v>
      </c>
      <c r="GN273" s="159">
        <v>0</v>
      </c>
      <c r="GO273" s="159">
        <v>0</v>
      </c>
      <c r="GP273" s="159">
        <v>0</v>
      </c>
      <c r="GQ273" s="159">
        <v>164157362</v>
      </c>
      <c r="GR273" s="159">
        <v>105567069</v>
      </c>
      <c r="GS273" s="159">
        <v>0</v>
      </c>
      <c r="GT273" s="159">
        <v>0</v>
      </c>
      <c r="GU273" s="159">
        <v>105567069</v>
      </c>
      <c r="GV273" s="159">
        <v>269724431</v>
      </c>
      <c r="GW273" s="159">
        <v>1078897730</v>
      </c>
      <c r="GX273" s="160">
        <v>4251920000</v>
      </c>
    </row>
    <row r="274" spans="1:206" ht="28.8">
      <c r="A274" s="156">
        <v>230107500</v>
      </c>
      <c r="B274" s="156" t="s">
        <v>2010</v>
      </c>
      <c r="C274" s="157">
        <v>265</v>
      </c>
      <c r="D274" s="158" t="str">
        <f>_xlfn.XLOOKUP(C274,'[1]Estrategico f'!B:B,'[1]Estrategico f'!U:U,"",0)</f>
        <v>Sistemas de información implementados</v>
      </c>
      <c r="E274" s="158" t="str">
        <f>_xlfn.XLOOKUP(C274,'[1]Estrategico f'!B:B,'[1]Estrategico f'!V:V,"",0)</f>
        <v>Implementar dos Sistemas de fácil Consulta y acceso, frente a la actuación disciplinaria</v>
      </c>
      <c r="F274" s="159">
        <v>7064703</v>
      </c>
      <c r="G274" s="159">
        <v>0</v>
      </c>
      <c r="H274" s="159">
        <v>0</v>
      </c>
      <c r="I274" s="159">
        <v>0</v>
      </c>
      <c r="J274" s="159">
        <v>0</v>
      </c>
      <c r="K274" s="159">
        <v>0</v>
      </c>
      <c r="L274" s="159">
        <v>0</v>
      </c>
      <c r="M274" s="159">
        <v>0</v>
      </c>
      <c r="N274" s="159">
        <v>7064703</v>
      </c>
      <c r="O274" s="159">
        <v>0</v>
      </c>
      <c r="P274" s="159">
        <v>0</v>
      </c>
      <c r="Q274" s="159">
        <v>0</v>
      </c>
      <c r="R274" s="159">
        <v>0</v>
      </c>
      <c r="S274" s="159">
        <v>7064703</v>
      </c>
      <c r="T274" s="159">
        <v>2354899</v>
      </c>
      <c r="U274" s="159">
        <v>0</v>
      </c>
      <c r="V274" s="159">
        <v>0</v>
      </c>
      <c r="W274" s="159">
        <v>0</v>
      </c>
      <c r="X274" s="159">
        <v>0</v>
      </c>
      <c r="Y274" s="159">
        <v>0</v>
      </c>
      <c r="Z274" s="159">
        <v>0</v>
      </c>
      <c r="AA274" s="159">
        <v>0</v>
      </c>
      <c r="AB274" s="159">
        <v>2354899</v>
      </c>
      <c r="AC274" s="159">
        <v>0</v>
      </c>
      <c r="AD274" s="159">
        <v>0</v>
      </c>
      <c r="AE274" s="159">
        <v>0</v>
      </c>
      <c r="AF274" s="159">
        <v>0</v>
      </c>
      <c r="AG274" s="159">
        <v>2354899</v>
      </c>
      <c r="AH274" s="159">
        <v>9419602</v>
      </c>
      <c r="AI274" s="159">
        <v>2449097</v>
      </c>
      <c r="AJ274" s="159">
        <v>0</v>
      </c>
      <c r="AK274" s="159">
        <v>0</v>
      </c>
      <c r="AL274" s="159">
        <v>0</v>
      </c>
      <c r="AM274" s="159">
        <v>0</v>
      </c>
      <c r="AN274" s="159">
        <v>0</v>
      </c>
      <c r="AO274" s="159">
        <v>0</v>
      </c>
      <c r="AP274" s="159">
        <v>0</v>
      </c>
      <c r="AQ274" s="159">
        <v>2449097</v>
      </c>
      <c r="AR274" s="159">
        <v>0</v>
      </c>
      <c r="AS274" s="159">
        <v>0</v>
      </c>
      <c r="AT274" s="159">
        <v>0</v>
      </c>
      <c r="AU274" s="159">
        <v>0</v>
      </c>
      <c r="AV274" s="159">
        <v>2449097</v>
      </c>
      <c r="AW274" s="159">
        <v>2449097</v>
      </c>
      <c r="AX274" s="159">
        <v>0</v>
      </c>
      <c r="AY274" s="159">
        <v>0</v>
      </c>
      <c r="AZ274" s="159">
        <v>0</v>
      </c>
      <c r="BA274" s="159">
        <v>0</v>
      </c>
      <c r="BB274" s="159">
        <v>0</v>
      </c>
      <c r="BC274" s="159">
        <v>0</v>
      </c>
      <c r="BD274" s="159">
        <v>0</v>
      </c>
      <c r="BE274" s="159">
        <v>2449097</v>
      </c>
      <c r="BF274" s="159">
        <v>0</v>
      </c>
      <c r="BG274" s="159">
        <v>0</v>
      </c>
      <c r="BH274" s="159">
        <v>0</v>
      </c>
      <c r="BI274" s="159">
        <v>0</v>
      </c>
      <c r="BJ274" s="159">
        <v>2449097</v>
      </c>
      <c r="BK274" s="159">
        <v>2449097</v>
      </c>
      <c r="BL274" s="159">
        <v>0</v>
      </c>
      <c r="BM274" s="159">
        <v>0</v>
      </c>
      <c r="BN274" s="159">
        <v>0</v>
      </c>
      <c r="BO274" s="159">
        <v>0</v>
      </c>
      <c r="BP274" s="159">
        <v>0</v>
      </c>
      <c r="BQ274" s="159">
        <v>0</v>
      </c>
      <c r="BR274" s="159">
        <v>0</v>
      </c>
      <c r="BS274" s="159">
        <v>2449097</v>
      </c>
      <c r="BT274" s="159">
        <v>0</v>
      </c>
      <c r="BU274" s="159">
        <v>0</v>
      </c>
      <c r="BV274" s="159">
        <v>0</v>
      </c>
      <c r="BW274" s="159">
        <v>0</v>
      </c>
      <c r="BX274" s="159">
        <v>2449097</v>
      </c>
      <c r="BY274" s="159">
        <v>2449095</v>
      </c>
      <c r="BZ274" s="159">
        <v>0</v>
      </c>
      <c r="CA274" s="159">
        <v>0</v>
      </c>
      <c r="CB274" s="159">
        <v>0</v>
      </c>
      <c r="CC274" s="159">
        <v>0</v>
      </c>
      <c r="CD274" s="159">
        <v>0</v>
      </c>
      <c r="CE274" s="159">
        <v>0</v>
      </c>
      <c r="CF274" s="159">
        <v>0</v>
      </c>
      <c r="CG274" s="159">
        <v>2449095</v>
      </c>
      <c r="CH274" s="159">
        <v>0</v>
      </c>
      <c r="CI274" s="159">
        <v>0</v>
      </c>
      <c r="CJ274" s="159">
        <v>0</v>
      </c>
      <c r="CK274" s="159">
        <v>0</v>
      </c>
      <c r="CL274" s="159">
        <v>2449095</v>
      </c>
      <c r="CM274" s="159">
        <v>9796386</v>
      </c>
      <c r="CN274" s="159">
        <v>2547060</v>
      </c>
      <c r="CO274" s="159">
        <v>0</v>
      </c>
      <c r="CP274" s="159">
        <v>0</v>
      </c>
      <c r="CQ274" s="159">
        <v>0</v>
      </c>
      <c r="CR274" s="159">
        <v>0</v>
      </c>
      <c r="CS274" s="159">
        <v>0</v>
      </c>
      <c r="CT274" s="159">
        <v>0</v>
      </c>
      <c r="CU274" s="159">
        <v>0</v>
      </c>
      <c r="CV274" s="159">
        <v>2547060</v>
      </c>
      <c r="CW274" s="159">
        <v>0</v>
      </c>
      <c r="CX274" s="159">
        <v>0</v>
      </c>
      <c r="CY274" s="159" t="s">
        <v>931</v>
      </c>
      <c r="CZ274" s="159">
        <v>0</v>
      </c>
      <c r="DA274" s="159">
        <v>2547060</v>
      </c>
      <c r="DB274" s="159">
        <v>2547060</v>
      </c>
      <c r="DC274" s="159">
        <v>0</v>
      </c>
      <c r="DD274" s="159">
        <v>0</v>
      </c>
      <c r="DE274" s="159">
        <v>0</v>
      </c>
      <c r="DF274" s="159">
        <v>0</v>
      </c>
      <c r="DG274" s="159">
        <v>0</v>
      </c>
      <c r="DH274" s="159">
        <v>0</v>
      </c>
      <c r="DI274" s="159">
        <v>0</v>
      </c>
      <c r="DJ274" s="159">
        <v>2547060</v>
      </c>
      <c r="DK274" s="159">
        <v>0</v>
      </c>
      <c r="DL274" s="159">
        <v>0</v>
      </c>
      <c r="DM274" s="159">
        <v>0</v>
      </c>
      <c r="DN274" s="159">
        <v>0</v>
      </c>
      <c r="DO274" s="159">
        <v>2547060</v>
      </c>
      <c r="DP274" s="159">
        <v>2547060</v>
      </c>
      <c r="DQ274" s="159">
        <v>0</v>
      </c>
      <c r="DR274" s="159">
        <v>0</v>
      </c>
      <c r="DS274" s="159">
        <v>0</v>
      </c>
      <c r="DT274" s="159">
        <v>0</v>
      </c>
      <c r="DU274" s="159">
        <v>0</v>
      </c>
      <c r="DV274" s="159">
        <v>0</v>
      </c>
      <c r="DW274" s="159">
        <v>0</v>
      </c>
      <c r="DX274" s="159">
        <v>2547060</v>
      </c>
      <c r="DY274" s="159">
        <v>0</v>
      </c>
      <c r="DZ274" s="159">
        <v>0</v>
      </c>
      <c r="EA274" s="159">
        <v>0</v>
      </c>
      <c r="EB274" s="159">
        <v>0</v>
      </c>
      <c r="EC274" s="159">
        <v>2547060</v>
      </c>
      <c r="ED274" s="159">
        <v>2547061</v>
      </c>
      <c r="EE274" s="159">
        <v>0</v>
      </c>
      <c r="EF274" s="159">
        <v>0</v>
      </c>
      <c r="EG274" s="159">
        <v>0</v>
      </c>
      <c r="EH274" s="159">
        <v>0</v>
      </c>
      <c r="EI274" s="159">
        <v>0</v>
      </c>
      <c r="EJ274" s="159">
        <v>0</v>
      </c>
      <c r="EK274" s="159">
        <v>0</v>
      </c>
      <c r="EL274" s="159">
        <v>2547061</v>
      </c>
      <c r="EM274" s="159">
        <v>0</v>
      </c>
      <c r="EN274" s="159">
        <v>0</v>
      </c>
      <c r="EO274" s="159">
        <v>0</v>
      </c>
      <c r="EP274" s="159">
        <v>0</v>
      </c>
      <c r="EQ274" s="159">
        <v>2547061</v>
      </c>
      <c r="ER274" s="159">
        <v>10188241</v>
      </c>
      <c r="ES274" s="159">
        <v>2648943</v>
      </c>
      <c r="ET274" s="159">
        <v>0</v>
      </c>
      <c r="EU274" s="159">
        <v>0</v>
      </c>
      <c r="EV274" s="159">
        <v>0</v>
      </c>
      <c r="EW274" s="159">
        <v>0</v>
      </c>
      <c r="EX274" s="159">
        <v>0</v>
      </c>
      <c r="EY274" s="159">
        <v>0</v>
      </c>
      <c r="EZ274" s="159">
        <v>0</v>
      </c>
      <c r="FA274" s="159">
        <v>2648943</v>
      </c>
      <c r="FB274" s="159">
        <v>0</v>
      </c>
      <c r="FC274" s="159">
        <v>0</v>
      </c>
      <c r="FD274" s="159">
        <v>0</v>
      </c>
      <c r="FE274" s="159">
        <v>0</v>
      </c>
      <c r="FF274" s="159">
        <v>2648943</v>
      </c>
      <c r="FG274" s="159">
        <v>2648943</v>
      </c>
      <c r="FH274" s="159">
        <v>0</v>
      </c>
      <c r="FI274" s="159">
        <v>0</v>
      </c>
      <c r="FJ274" s="159">
        <v>0</v>
      </c>
      <c r="FK274" s="159">
        <v>0</v>
      </c>
      <c r="FL274" s="159">
        <v>0</v>
      </c>
      <c r="FM274" s="159">
        <v>0</v>
      </c>
      <c r="FN274" s="159">
        <v>0</v>
      </c>
      <c r="FO274" s="159">
        <v>2648943</v>
      </c>
      <c r="FP274" s="159">
        <v>0</v>
      </c>
      <c r="FQ274" s="159">
        <v>0</v>
      </c>
      <c r="FR274" s="159">
        <v>0</v>
      </c>
      <c r="FS274" s="159">
        <v>0</v>
      </c>
      <c r="FT274" s="159">
        <v>2648943</v>
      </c>
      <c r="FU274" s="159">
        <v>2648943</v>
      </c>
      <c r="FV274" s="159">
        <v>0</v>
      </c>
      <c r="FW274" s="159">
        <v>0</v>
      </c>
      <c r="FX274" s="159">
        <v>0</v>
      </c>
      <c r="FY274" s="159">
        <v>0</v>
      </c>
      <c r="FZ274" s="159">
        <v>0</v>
      </c>
      <c r="GA274" s="159">
        <v>0</v>
      </c>
      <c r="GB274" s="159">
        <v>0</v>
      </c>
      <c r="GC274" s="159">
        <v>2648943</v>
      </c>
      <c r="GD274" s="159">
        <v>0</v>
      </c>
      <c r="GE274" s="159">
        <v>0</v>
      </c>
      <c r="GF274" s="159">
        <v>0</v>
      </c>
      <c r="GG274" s="159">
        <v>0</v>
      </c>
      <c r="GH274" s="159">
        <v>2648943</v>
      </c>
      <c r="GI274" s="159">
        <v>2648942</v>
      </c>
      <c r="GJ274" s="159">
        <v>0</v>
      </c>
      <c r="GK274" s="159">
        <v>0</v>
      </c>
      <c r="GL274" s="159">
        <v>0</v>
      </c>
      <c r="GM274" s="159">
        <v>0</v>
      </c>
      <c r="GN274" s="159">
        <v>0</v>
      </c>
      <c r="GO274" s="159">
        <v>0</v>
      </c>
      <c r="GP274" s="159">
        <v>0</v>
      </c>
      <c r="GQ274" s="159">
        <v>2648942</v>
      </c>
      <c r="GR274" s="159">
        <v>0</v>
      </c>
      <c r="GS274" s="159">
        <v>0</v>
      </c>
      <c r="GT274" s="159">
        <v>0</v>
      </c>
      <c r="GU274" s="159">
        <v>0</v>
      </c>
      <c r="GV274" s="159">
        <v>2648942</v>
      </c>
      <c r="GW274" s="159">
        <v>10595771</v>
      </c>
      <c r="GX274" s="160">
        <v>40000000</v>
      </c>
    </row>
    <row r="275" spans="1:206" ht="43.2">
      <c r="A275" s="156">
        <v>459901600</v>
      </c>
      <c r="B275" s="156" t="s">
        <v>1902</v>
      </c>
      <c r="C275" s="157">
        <v>266</v>
      </c>
      <c r="D275" s="158" t="str">
        <f>_xlfn.XLOOKUP(C275,'[1]Estrategico f'!B:B,'[1]Estrategico f'!U:U,"",0)</f>
        <v xml:space="preserve"> Sedes Mantenidas</v>
      </c>
      <c r="E275" s="158" t="str">
        <f>_xlfn.XLOOKUP(C275,'[1]Estrategico f'!B:B,'[1]Estrategico f'!V:V,"",0)</f>
        <v xml:space="preserve">Optimizar los inmuebles del departamento realizando actividades de mantenimiento, mejoramiento, conservación y preservación de los mismos. </v>
      </c>
      <c r="F275" s="159">
        <v>710347000</v>
      </c>
      <c r="G275" s="159">
        <v>0</v>
      </c>
      <c r="H275" s="159">
        <v>0</v>
      </c>
      <c r="I275" s="159">
        <v>0</v>
      </c>
      <c r="J275" s="159">
        <v>0</v>
      </c>
      <c r="K275" s="159">
        <v>0</v>
      </c>
      <c r="L275" s="159">
        <v>0</v>
      </c>
      <c r="M275" s="159">
        <v>0</v>
      </c>
      <c r="N275" s="159">
        <v>710347000</v>
      </c>
      <c r="O275" s="159">
        <v>158796000</v>
      </c>
      <c r="P275" s="159">
        <v>0</v>
      </c>
      <c r="Q275" s="159">
        <v>0</v>
      </c>
      <c r="R275" s="159">
        <v>158796000</v>
      </c>
      <c r="S275" s="159">
        <v>869143000</v>
      </c>
      <c r="T275" s="159">
        <v>0</v>
      </c>
      <c r="U275" s="159">
        <v>0</v>
      </c>
      <c r="V275" s="159">
        <v>0</v>
      </c>
      <c r="W275" s="159">
        <v>0</v>
      </c>
      <c r="X275" s="159">
        <v>0</v>
      </c>
      <c r="Y275" s="159">
        <v>0</v>
      </c>
      <c r="Z275" s="159">
        <v>0</v>
      </c>
      <c r="AA275" s="159">
        <v>0</v>
      </c>
      <c r="AB275" s="159">
        <v>0</v>
      </c>
      <c r="AC275" s="159">
        <v>0</v>
      </c>
      <c r="AD275" s="159">
        <v>0</v>
      </c>
      <c r="AE275" s="159">
        <v>0</v>
      </c>
      <c r="AF275" s="159">
        <v>0</v>
      </c>
      <c r="AG275" s="159">
        <v>0</v>
      </c>
      <c r="AH275" s="159">
        <v>869143000</v>
      </c>
      <c r="AI275" s="159">
        <v>781381700</v>
      </c>
      <c r="AJ275" s="159">
        <v>0</v>
      </c>
      <c r="AK275" s="159">
        <v>0</v>
      </c>
      <c r="AL275" s="159">
        <v>0</v>
      </c>
      <c r="AM275" s="159">
        <v>0</v>
      </c>
      <c r="AN275" s="159">
        <v>0</v>
      </c>
      <c r="AO275" s="159">
        <v>0</v>
      </c>
      <c r="AP275" s="159">
        <v>0</v>
      </c>
      <c r="AQ275" s="159">
        <v>781381700</v>
      </c>
      <c r="AR275" s="159">
        <v>174675600</v>
      </c>
      <c r="AS275" s="159">
        <v>0</v>
      </c>
      <c r="AT275" s="159">
        <v>0</v>
      </c>
      <c r="AU275" s="159">
        <v>174675600</v>
      </c>
      <c r="AV275" s="159">
        <v>956057300</v>
      </c>
      <c r="AW275" s="159">
        <v>0</v>
      </c>
      <c r="AX275" s="159">
        <v>0</v>
      </c>
      <c r="AY275" s="159">
        <v>0</v>
      </c>
      <c r="AZ275" s="159">
        <v>0</v>
      </c>
      <c r="BA275" s="159">
        <v>0</v>
      </c>
      <c r="BB275" s="159">
        <v>0</v>
      </c>
      <c r="BC275" s="159">
        <v>0</v>
      </c>
      <c r="BD275" s="159">
        <v>0</v>
      </c>
      <c r="BE275" s="159">
        <v>0</v>
      </c>
      <c r="BF275" s="159">
        <v>0</v>
      </c>
      <c r="BG275" s="159">
        <v>0</v>
      </c>
      <c r="BH275" s="159">
        <v>0</v>
      </c>
      <c r="BI275" s="159">
        <v>0</v>
      </c>
      <c r="BJ275" s="159">
        <v>0</v>
      </c>
      <c r="BK275" s="159">
        <v>0</v>
      </c>
      <c r="BL275" s="159">
        <v>0</v>
      </c>
      <c r="BM275" s="159">
        <v>0</v>
      </c>
      <c r="BN275" s="159">
        <v>0</v>
      </c>
      <c r="BO275" s="159">
        <v>0</v>
      </c>
      <c r="BP275" s="159">
        <v>0</v>
      </c>
      <c r="BQ275" s="159">
        <v>0</v>
      </c>
      <c r="BR275" s="159">
        <v>0</v>
      </c>
      <c r="BS275" s="159">
        <v>0</v>
      </c>
      <c r="BT275" s="159">
        <v>0</v>
      </c>
      <c r="BU275" s="159">
        <v>0</v>
      </c>
      <c r="BV275" s="159">
        <v>0</v>
      </c>
      <c r="BW275" s="159">
        <v>0</v>
      </c>
      <c r="BX275" s="159">
        <v>0</v>
      </c>
      <c r="BY275" s="159" t="s">
        <v>3503</v>
      </c>
      <c r="BZ275" s="159">
        <v>0</v>
      </c>
      <c r="CA275" s="159">
        <v>0</v>
      </c>
      <c r="CB275" s="159">
        <v>0</v>
      </c>
      <c r="CC275" s="159">
        <v>0</v>
      </c>
      <c r="CD275" s="159">
        <v>0</v>
      </c>
      <c r="CE275" s="159">
        <v>0</v>
      </c>
      <c r="CF275" s="159">
        <v>0</v>
      </c>
      <c r="CG275" s="159">
        <v>0</v>
      </c>
      <c r="CH275" s="159">
        <v>1000000000</v>
      </c>
      <c r="CI275" s="159">
        <v>0</v>
      </c>
      <c r="CJ275" s="159">
        <v>0</v>
      </c>
      <c r="CK275" s="159">
        <v>1000000000</v>
      </c>
      <c r="CL275" s="159">
        <v>1000000000</v>
      </c>
      <c r="CM275" s="159">
        <v>1956057300</v>
      </c>
      <c r="CN275" s="159">
        <v>859519870</v>
      </c>
      <c r="CO275" s="159">
        <v>0</v>
      </c>
      <c r="CP275" s="159">
        <v>0</v>
      </c>
      <c r="CQ275" s="159">
        <v>0</v>
      </c>
      <c r="CR275" s="159">
        <v>0</v>
      </c>
      <c r="CS275" s="159">
        <v>0</v>
      </c>
      <c r="CT275" s="159">
        <v>0</v>
      </c>
      <c r="CU275" s="159">
        <v>0</v>
      </c>
      <c r="CV275" s="159">
        <v>859519870</v>
      </c>
      <c r="CW275" s="159">
        <v>192143160</v>
      </c>
      <c r="CX275" s="159">
        <v>0</v>
      </c>
      <c r="CY275" s="159" t="s">
        <v>931</v>
      </c>
      <c r="CZ275" s="159">
        <v>192143160</v>
      </c>
      <c r="DA275" s="159">
        <v>1051663030</v>
      </c>
      <c r="DB275" s="159">
        <v>0</v>
      </c>
      <c r="DC275" s="159">
        <v>0</v>
      </c>
      <c r="DD275" s="159">
        <v>0</v>
      </c>
      <c r="DE275" s="159">
        <v>0</v>
      </c>
      <c r="DF275" s="159">
        <v>0</v>
      </c>
      <c r="DG275" s="159">
        <v>0</v>
      </c>
      <c r="DH275" s="159">
        <v>0</v>
      </c>
      <c r="DI275" s="159">
        <v>0</v>
      </c>
      <c r="DJ275" s="159">
        <v>0</v>
      </c>
      <c r="DK275" s="159">
        <v>0</v>
      </c>
      <c r="DL275" s="159">
        <v>0</v>
      </c>
      <c r="DM275" s="159">
        <v>0</v>
      </c>
      <c r="DN275" s="159">
        <v>0</v>
      </c>
      <c r="DO275" s="159">
        <v>0</v>
      </c>
      <c r="DP275" s="159">
        <v>0</v>
      </c>
      <c r="DQ275" s="159">
        <v>0</v>
      </c>
      <c r="DR275" s="159">
        <v>0</v>
      </c>
      <c r="DS275" s="159">
        <v>0</v>
      </c>
      <c r="DT275" s="159">
        <v>0</v>
      </c>
      <c r="DU275" s="159">
        <v>0</v>
      </c>
      <c r="DV275" s="159">
        <v>0</v>
      </c>
      <c r="DW275" s="159">
        <v>0</v>
      </c>
      <c r="DX275" s="159">
        <v>0</v>
      </c>
      <c r="DY275" s="159">
        <v>0</v>
      </c>
      <c r="DZ275" s="159">
        <v>0</v>
      </c>
      <c r="EA275" s="159">
        <v>0</v>
      </c>
      <c r="EB275" s="159">
        <v>0</v>
      </c>
      <c r="EC275" s="159">
        <v>0</v>
      </c>
      <c r="ED275" s="159" t="s">
        <v>3503</v>
      </c>
      <c r="EE275" s="159">
        <v>0</v>
      </c>
      <c r="EF275" s="159">
        <v>0</v>
      </c>
      <c r="EG275" s="159">
        <v>0</v>
      </c>
      <c r="EH275" s="159">
        <v>0</v>
      </c>
      <c r="EI275" s="159">
        <v>0</v>
      </c>
      <c r="EJ275" s="159">
        <v>0</v>
      </c>
      <c r="EK275" s="159">
        <v>0</v>
      </c>
      <c r="EL275" s="159">
        <v>0</v>
      </c>
      <c r="EM275" s="159">
        <v>1000000000</v>
      </c>
      <c r="EN275" s="159">
        <v>0</v>
      </c>
      <c r="EO275" s="159">
        <v>0</v>
      </c>
      <c r="EP275" s="159">
        <v>1000000000</v>
      </c>
      <c r="EQ275" s="159">
        <v>1000000000</v>
      </c>
      <c r="ER275" s="159">
        <v>2051663030</v>
      </c>
      <c r="ES275" s="159">
        <v>945471857</v>
      </c>
      <c r="ET275" s="159">
        <v>0</v>
      </c>
      <c r="EU275" s="159">
        <v>0</v>
      </c>
      <c r="EV275" s="159">
        <v>0</v>
      </c>
      <c r="EW275" s="159">
        <v>0</v>
      </c>
      <c r="EX275" s="159">
        <v>0</v>
      </c>
      <c r="EY275" s="159">
        <v>0</v>
      </c>
      <c r="EZ275" s="159">
        <v>0</v>
      </c>
      <c r="FA275" s="159">
        <v>945471857</v>
      </c>
      <c r="FB275" s="159">
        <v>211357476</v>
      </c>
      <c r="FC275" s="159">
        <v>0</v>
      </c>
      <c r="FD275" s="159">
        <v>0</v>
      </c>
      <c r="FE275" s="159">
        <v>211357476</v>
      </c>
      <c r="FF275" s="159">
        <v>1156829333</v>
      </c>
      <c r="FG275" s="159">
        <v>0</v>
      </c>
      <c r="FH275" s="159">
        <v>0</v>
      </c>
      <c r="FI275" s="159">
        <v>0</v>
      </c>
      <c r="FJ275" s="159">
        <v>0</v>
      </c>
      <c r="FK275" s="159">
        <v>0</v>
      </c>
      <c r="FL275" s="159">
        <v>0</v>
      </c>
      <c r="FM275" s="159">
        <v>0</v>
      </c>
      <c r="FN275" s="159">
        <v>0</v>
      </c>
      <c r="FO275" s="159">
        <v>0</v>
      </c>
      <c r="FP275" s="159">
        <v>0</v>
      </c>
      <c r="FQ275" s="159">
        <v>0</v>
      </c>
      <c r="FR275" s="159">
        <v>0</v>
      </c>
      <c r="FS275" s="159">
        <v>0</v>
      </c>
      <c r="FT275" s="159">
        <v>0</v>
      </c>
      <c r="FU275" s="159">
        <v>0</v>
      </c>
      <c r="FV275" s="159">
        <v>0</v>
      </c>
      <c r="FW275" s="159">
        <v>0</v>
      </c>
      <c r="FX275" s="159">
        <v>0</v>
      </c>
      <c r="FY275" s="159">
        <v>0</v>
      </c>
      <c r="FZ275" s="159">
        <v>0</v>
      </c>
      <c r="GA275" s="159">
        <v>0</v>
      </c>
      <c r="GB275" s="159">
        <v>0</v>
      </c>
      <c r="GC275" s="159">
        <v>0</v>
      </c>
      <c r="GD275" s="159">
        <v>0</v>
      </c>
      <c r="GE275" s="159">
        <v>0</v>
      </c>
      <c r="GF275" s="159">
        <v>0</v>
      </c>
      <c r="GG275" s="159">
        <v>0</v>
      </c>
      <c r="GH275" s="159">
        <v>0</v>
      </c>
      <c r="GI275" s="159" t="s">
        <v>3503</v>
      </c>
      <c r="GJ275" s="159">
        <v>0</v>
      </c>
      <c r="GK275" s="159">
        <v>0</v>
      </c>
      <c r="GL275" s="159">
        <v>0</v>
      </c>
      <c r="GM275" s="159">
        <v>0</v>
      </c>
      <c r="GN275" s="159">
        <v>0</v>
      </c>
      <c r="GO275" s="159">
        <v>0</v>
      </c>
      <c r="GP275" s="159">
        <v>0</v>
      </c>
      <c r="GQ275" s="159">
        <v>0</v>
      </c>
      <c r="GR275" s="159">
        <v>1000000000</v>
      </c>
      <c r="GS275" s="159">
        <v>0</v>
      </c>
      <c r="GT275" s="159">
        <v>0</v>
      </c>
      <c r="GU275" s="159">
        <v>1000000000</v>
      </c>
      <c r="GV275" s="159">
        <v>1000000000</v>
      </c>
      <c r="GW275" s="159">
        <v>2156829333</v>
      </c>
      <c r="GX275" s="160">
        <v>7033692663</v>
      </c>
    </row>
    <row r="276" spans="1:206" ht="28.8">
      <c r="A276" s="156">
        <v>459903400</v>
      </c>
      <c r="B276" s="156" t="s">
        <v>1902</v>
      </c>
      <c r="C276" s="157">
        <v>267</v>
      </c>
      <c r="D276" s="158" t="str">
        <f>_xlfn.XLOOKUP(C276,'[1]Estrategico f'!B:B,'[1]Estrategico f'!U:U,"",0)</f>
        <v>Sedes dotadas</v>
      </c>
      <c r="E276" s="158" t="str">
        <f>_xlfn.XLOOKUP(C276,'[1]Estrategico f'!B:B,'[1]Estrategico f'!V:V,"",0)</f>
        <v>Modernización de los bienes muebles en las sedes de la administración departamental.</v>
      </c>
      <c r="F276" s="159">
        <v>31097000</v>
      </c>
      <c r="G276" s="159">
        <v>0</v>
      </c>
      <c r="H276" s="159">
        <v>0</v>
      </c>
      <c r="I276" s="159">
        <v>0</v>
      </c>
      <c r="J276" s="159">
        <v>0</v>
      </c>
      <c r="K276" s="159">
        <v>0</v>
      </c>
      <c r="L276" s="159">
        <v>0</v>
      </c>
      <c r="M276" s="159">
        <v>0</v>
      </c>
      <c r="N276" s="159">
        <v>31097000</v>
      </c>
      <c r="O276" s="159">
        <v>84029000</v>
      </c>
      <c r="P276" s="159">
        <v>0</v>
      </c>
      <c r="Q276" s="159">
        <v>0</v>
      </c>
      <c r="R276" s="159">
        <v>84029000</v>
      </c>
      <c r="S276" s="159">
        <v>115126000</v>
      </c>
      <c r="U276" s="159">
        <v>0</v>
      </c>
      <c r="V276" s="159">
        <v>0</v>
      </c>
      <c r="W276" s="159">
        <v>0</v>
      </c>
      <c r="X276" s="159">
        <v>0</v>
      </c>
      <c r="Y276" s="159">
        <v>0</v>
      </c>
      <c r="Z276" s="159">
        <v>0</v>
      </c>
      <c r="AA276" s="159">
        <v>0</v>
      </c>
      <c r="AB276" s="159">
        <v>0</v>
      </c>
      <c r="AC276" s="159">
        <v>750000000</v>
      </c>
      <c r="AD276" s="159">
        <v>0</v>
      </c>
      <c r="AE276" s="159">
        <v>0</v>
      </c>
      <c r="AF276" s="159">
        <v>750000000</v>
      </c>
      <c r="AG276" s="159">
        <v>750000000</v>
      </c>
      <c r="AH276" s="159">
        <v>865126000</v>
      </c>
      <c r="AI276" s="159">
        <v>62577400</v>
      </c>
      <c r="AJ276" s="159">
        <v>0</v>
      </c>
      <c r="AK276" s="159">
        <v>0</v>
      </c>
      <c r="AL276" s="159">
        <v>0</v>
      </c>
      <c r="AM276" s="159">
        <v>0</v>
      </c>
      <c r="AN276" s="159">
        <v>0</v>
      </c>
      <c r="AO276" s="159">
        <v>0</v>
      </c>
      <c r="AP276" s="159">
        <v>0</v>
      </c>
      <c r="AQ276" s="159">
        <v>62577400</v>
      </c>
      <c r="AR276" s="159">
        <v>142431900</v>
      </c>
      <c r="AS276" s="159">
        <v>0</v>
      </c>
      <c r="AT276" s="159">
        <v>0</v>
      </c>
      <c r="AU276" s="159">
        <v>142431900</v>
      </c>
      <c r="AV276" s="159">
        <v>205009300</v>
      </c>
      <c r="AW276" s="159">
        <v>0</v>
      </c>
      <c r="AX276" s="159">
        <v>0</v>
      </c>
      <c r="AY276" s="159">
        <v>0</v>
      </c>
      <c r="AZ276" s="159">
        <v>0</v>
      </c>
      <c r="BA276" s="159">
        <v>0</v>
      </c>
      <c r="BB276" s="159">
        <v>0</v>
      </c>
      <c r="BC276" s="159">
        <v>0</v>
      </c>
      <c r="BD276" s="159">
        <v>0</v>
      </c>
      <c r="BE276" s="159">
        <v>0</v>
      </c>
      <c r="BF276" s="159">
        <v>0</v>
      </c>
      <c r="BG276" s="159">
        <v>0</v>
      </c>
      <c r="BH276" s="159">
        <v>0</v>
      </c>
      <c r="BI276" s="159">
        <v>0</v>
      </c>
      <c r="BJ276" s="159">
        <v>0</v>
      </c>
      <c r="BK276" s="159">
        <v>0</v>
      </c>
      <c r="BL276" s="159">
        <v>0</v>
      </c>
      <c r="BM276" s="159">
        <v>0</v>
      </c>
      <c r="BN276" s="159">
        <v>0</v>
      </c>
      <c r="BO276" s="159">
        <v>0</v>
      </c>
      <c r="BP276" s="159">
        <v>0</v>
      </c>
      <c r="BQ276" s="159">
        <v>0</v>
      </c>
      <c r="BR276" s="159">
        <v>0</v>
      </c>
      <c r="BS276" s="159">
        <v>0</v>
      </c>
      <c r="BT276" s="159">
        <v>0</v>
      </c>
      <c r="BU276" s="159">
        <v>0</v>
      </c>
      <c r="BV276" s="159">
        <v>0</v>
      </c>
      <c r="BW276" s="159">
        <v>0</v>
      </c>
      <c r="BX276" s="159">
        <v>0</v>
      </c>
      <c r="BY276" s="159" t="s">
        <v>3503</v>
      </c>
      <c r="BZ276" s="159">
        <v>0</v>
      </c>
      <c r="CA276" s="159">
        <v>0</v>
      </c>
      <c r="CB276" s="159">
        <v>0</v>
      </c>
      <c r="CC276" s="159">
        <v>0</v>
      </c>
      <c r="CD276" s="159">
        <v>0</v>
      </c>
      <c r="CE276" s="159">
        <v>0</v>
      </c>
      <c r="CF276" s="159">
        <v>0</v>
      </c>
      <c r="CG276" s="159">
        <v>0</v>
      </c>
      <c r="CH276" s="159">
        <v>500000000</v>
      </c>
      <c r="CI276" s="159">
        <v>0</v>
      </c>
      <c r="CJ276" s="159">
        <v>0</v>
      </c>
      <c r="CK276" s="159">
        <v>500000000</v>
      </c>
      <c r="CL276" s="159">
        <v>500000000</v>
      </c>
      <c r="CM276" s="159">
        <v>705009300</v>
      </c>
      <c r="CN276" s="159">
        <v>37627370</v>
      </c>
      <c r="CO276" s="159">
        <v>0</v>
      </c>
      <c r="CP276" s="159">
        <v>0</v>
      </c>
      <c r="CQ276" s="159">
        <v>0</v>
      </c>
      <c r="CR276" s="159">
        <v>0</v>
      </c>
      <c r="CS276" s="159">
        <v>0</v>
      </c>
      <c r="CT276" s="159">
        <v>0</v>
      </c>
      <c r="CU276" s="159">
        <v>0</v>
      </c>
      <c r="CV276" s="159">
        <v>37627370</v>
      </c>
      <c r="CW276" s="159">
        <v>151675090</v>
      </c>
      <c r="CX276" s="159">
        <v>0</v>
      </c>
      <c r="CY276" s="159" t="s">
        <v>931</v>
      </c>
      <c r="CZ276" s="159">
        <v>151675090</v>
      </c>
      <c r="DA276" s="159">
        <v>189302460</v>
      </c>
      <c r="DB276" s="159">
        <v>0</v>
      </c>
      <c r="DC276" s="159">
        <v>0</v>
      </c>
      <c r="DD276" s="159">
        <v>0</v>
      </c>
      <c r="DE276" s="159">
        <v>0</v>
      </c>
      <c r="DF276" s="159">
        <v>0</v>
      </c>
      <c r="DG276" s="159">
        <v>0</v>
      </c>
      <c r="DH276" s="159">
        <v>0</v>
      </c>
      <c r="DI276" s="159">
        <v>0</v>
      </c>
      <c r="DJ276" s="159">
        <v>0</v>
      </c>
      <c r="DK276" s="159">
        <v>0</v>
      </c>
      <c r="DL276" s="159">
        <v>0</v>
      </c>
      <c r="DM276" s="159">
        <v>0</v>
      </c>
      <c r="DN276" s="159">
        <v>0</v>
      </c>
      <c r="DO276" s="159">
        <v>0</v>
      </c>
      <c r="DP276" s="159">
        <v>0</v>
      </c>
      <c r="DQ276" s="159">
        <v>0</v>
      </c>
      <c r="DR276" s="159">
        <v>0</v>
      </c>
      <c r="DS276" s="159">
        <v>0</v>
      </c>
      <c r="DT276" s="159">
        <v>0</v>
      </c>
      <c r="DU276" s="159">
        <v>0</v>
      </c>
      <c r="DV276" s="159">
        <v>0</v>
      </c>
      <c r="DW276" s="159">
        <v>0</v>
      </c>
      <c r="DX276" s="159">
        <v>0</v>
      </c>
      <c r="DY276" s="159">
        <v>0</v>
      </c>
      <c r="DZ276" s="159">
        <v>0</v>
      </c>
      <c r="EA276" s="159">
        <v>0</v>
      </c>
      <c r="EB276" s="159">
        <v>0</v>
      </c>
      <c r="EC276" s="159">
        <v>0</v>
      </c>
      <c r="ED276" s="159" t="s">
        <v>3503</v>
      </c>
      <c r="EE276" s="159">
        <v>0</v>
      </c>
      <c r="EF276" s="159">
        <v>0</v>
      </c>
      <c r="EG276" s="159">
        <v>0</v>
      </c>
      <c r="EH276" s="159">
        <v>0</v>
      </c>
      <c r="EI276" s="159">
        <v>0</v>
      </c>
      <c r="EJ276" s="159">
        <v>0</v>
      </c>
      <c r="EK276" s="159">
        <v>0</v>
      </c>
      <c r="EL276" s="159">
        <v>0</v>
      </c>
      <c r="EM276" s="159">
        <v>500000000</v>
      </c>
      <c r="EN276" s="159">
        <v>0</v>
      </c>
      <c r="EO276" s="159">
        <v>0</v>
      </c>
      <c r="EP276" s="159">
        <v>500000000</v>
      </c>
      <c r="EQ276" s="159">
        <v>500000000</v>
      </c>
      <c r="ER276" s="159">
        <v>689302460</v>
      </c>
      <c r="ES276" s="159">
        <v>41390107</v>
      </c>
      <c r="ET276" s="159">
        <v>0</v>
      </c>
      <c r="EU276" s="159">
        <v>0</v>
      </c>
      <c r="EV276" s="159">
        <v>0</v>
      </c>
      <c r="EW276" s="159">
        <v>0</v>
      </c>
      <c r="EX276" s="159">
        <v>0</v>
      </c>
      <c r="EY276" s="159">
        <v>0</v>
      </c>
      <c r="EZ276" s="159">
        <v>0</v>
      </c>
      <c r="FA276" s="159">
        <v>41390107</v>
      </c>
      <c r="FB276" s="159">
        <v>161842599</v>
      </c>
      <c r="FC276" s="159">
        <v>0</v>
      </c>
      <c r="FD276" s="159">
        <v>0</v>
      </c>
      <c r="FE276" s="159">
        <v>161842599</v>
      </c>
      <c r="FF276" s="159">
        <v>203232706</v>
      </c>
      <c r="FG276" s="159">
        <v>0</v>
      </c>
      <c r="FH276" s="159">
        <v>0</v>
      </c>
      <c r="FI276" s="159">
        <v>0</v>
      </c>
      <c r="FJ276" s="159">
        <v>0</v>
      </c>
      <c r="FK276" s="159">
        <v>0</v>
      </c>
      <c r="FL276" s="159">
        <v>0</v>
      </c>
      <c r="FM276" s="159">
        <v>0</v>
      </c>
      <c r="FN276" s="159">
        <v>0</v>
      </c>
      <c r="FO276" s="159">
        <v>0</v>
      </c>
      <c r="FP276" s="159">
        <v>0</v>
      </c>
      <c r="FQ276" s="159">
        <v>0</v>
      </c>
      <c r="FR276" s="159">
        <v>0</v>
      </c>
      <c r="FS276" s="159">
        <v>0</v>
      </c>
      <c r="FT276" s="159">
        <v>0</v>
      </c>
      <c r="FU276" s="159">
        <v>0</v>
      </c>
      <c r="FV276" s="159">
        <v>0</v>
      </c>
      <c r="FW276" s="159">
        <v>0</v>
      </c>
      <c r="FX276" s="159">
        <v>0</v>
      </c>
      <c r="FY276" s="159">
        <v>0</v>
      </c>
      <c r="FZ276" s="159">
        <v>0</v>
      </c>
      <c r="GA276" s="159">
        <v>0</v>
      </c>
      <c r="GB276" s="159">
        <v>0</v>
      </c>
      <c r="GC276" s="159">
        <v>0</v>
      </c>
      <c r="GD276" s="159">
        <v>0</v>
      </c>
      <c r="GE276" s="159">
        <v>0</v>
      </c>
      <c r="GF276" s="159">
        <v>0</v>
      </c>
      <c r="GG276" s="159">
        <v>0</v>
      </c>
      <c r="GH276" s="159">
        <v>0</v>
      </c>
      <c r="GI276" s="159" t="s">
        <v>3503</v>
      </c>
      <c r="GJ276" s="159">
        <v>0</v>
      </c>
      <c r="GK276" s="159">
        <v>0</v>
      </c>
      <c r="GL276" s="159">
        <v>0</v>
      </c>
      <c r="GM276" s="159">
        <v>0</v>
      </c>
      <c r="GN276" s="159">
        <v>0</v>
      </c>
      <c r="GO276" s="159">
        <v>0</v>
      </c>
      <c r="GP276" s="159">
        <v>0</v>
      </c>
      <c r="GQ276" s="159">
        <v>0</v>
      </c>
      <c r="GR276" s="159">
        <v>500000000</v>
      </c>
      <c r="GS276" s="159">
        <v>0</v>
      </c>
      <c r="GT276" s="159">
        <v>0</v>
      </c>
      <c r="GU276" s="159">
        <v>500000000</v>
      </c>
      <c r="GV276" s="159">
        <v>500000000</v>
      </c>
      <c r="GW276" s="159">
        <v>703232706</v>
      </c>
      <c r="GX276" s="160">
        <v>2962670466</v>
      </c>
    </row>
    <row r="277" spans="1:206" ht="28.8">
      <c r="A277" s="156">
        <v>459903100</v>
      </c>
      <c r="B277" s="156" t="s">
        <v>1902</v>
      </c>
      <c r="C277" s="157">
        <v>268</v>
      </c>
      <c r="D277" s="158" t="str">
        <f>_xlfn.XLOOKUP(C277,'[1]Estrategico f'!B:B,'[1]Estrategico f'!U:U,"",0)</f>
        <v>Entidades, organismos y dependencias asistidos técnicamente</v>
      </c>
      <c r="E277" s="158" t="str">
        <f>_xlfn.XLOOKUP(C277,'[1]Estrategico f'!B:B,'[1]Estrategico f'!V:V,"",0)</f>
        <v>Asistencia mediante los procesos de logística y transporte que solicitan las diferentes secretarías de la Entidad.</v>
      </c>
      <c r="F277" s="159">
        <v>52932000</v>
      </c>
      <c r="G277" s="159">
        <v>0</v>
      </c>
      <c r="H277" s="159">
        <v>0</v>
      </c>
      <c r="I277" s="159">
        <v>0</v>
      </c>
      <c r="J277" s="159">
        <v>0</v>
      </c>
      <c r="K277" s="159">
        <v>0</v>
      </c>
      <c r="L277" s="159">
        <v>0</v>
      </c>
      <c r="M277" s="159">
        <v>0</v>
      </c>
      <c r="N277" s="159">
        <v>52932000</v>
      </c>
      <c r="O277" s="159">
        <v>136961000</v>
      </c>
      <c r="P277" s="159">
        <v>0</v>
      </c>
      <c r="Q277" s="159">
        <v>0</v>
      </c>
      <c r="R277" s="159">
        <v>136961000</v>
      </c>
      <c r="S277" s="159">
        <v>189893000</v>
      </c>
      <c r="U277" s="159">
        <v>0</v>
      </c>
      <c r="V277" s="159">
        <v>0</v>
      </c>
      <c r="W277" s="159">
        <v>0</v>
      </c>
      <c r="X277" s="159">
        <v>0</v>
      </c>
      <c r="Y277" s="159">
        <v>0</v>
      </c>
      <c r="Z277" s="159">
        <v>0</v>
      </c>
      <c r="AA277" s="159">
        <v>0</v>
      </c>
      <c r="AB277" s="159">
        <v>0</v>
      </c>
      <c r="AC277" s="159">
        <v>3500000000</v>
      </c>
      <c r="AD277" s="159">
        <v>0</v>
      </c>
      <c r="AE277" s="159">
        <v>0</v>
      </c>
      <c r="AF277" s="159">
        <v>3500000000</v>
      </c>
      <c r="AG277" s="159">
        <v>3500000000</v>
      </c>
      <c r="AH277" s="159">
        <v>3689893000</v>
      </c>
      <c r="AI277" s="159">
        <v>150657100</v>
      </c>
      <c r="AJ277" s="159">
        <v>0</v>
      </c>
      <c r="AK277" s="159">
        <v>0</v>
      </c>
      <c r="AL277" s="159">
        <v>0</v>
      </c>
      <c r="AM277" s="159">
        <v>0</v>
      </c>
      <c r="AN277" s="159">
        <v>0</v>
      </c>
      <c r="AO277" s="159">
        <v>0</v>
      </c>
      <c r="AP277" s="159">
        <v>0</v>
      </c>
      <c r="AQ277" s="159">
        <v>150657100</v>
      </c>
      <c r="AR277" s="159">
        <v>58225200</v>
      </c>
      <c r="AS277" s="159">
        <v>0</v>
      </c>
      <c r="AT277" s="159">
        <v>0</v>
      </c>
      <c r="AU277" s="159">
        <v>58225200</v>
      </c>
      <c r="AV277" s="159">
        <v>208882300</v>
      </c>
      <c r="AW277" s="159">
        <v>0</v>
      </c>
      <c r="AX277" s="159">
        <v>0</v>
      </c>
      <c r="AY277" s="159">
        <v>0</v>
      </c>
      <c r="AZ277" s="159">
        <v>0</v>
      </c>
      <c r="BA277" s="159">
        <v>0</v>
      </c>
      <c r="BB277" s="159">
        <v>0</v>
      </c>
      <c r="BC277" s="159">
        <v>0</v>
      </c>
      <c r="BD277" s="159">
        <v>0</v>
      </c>
      <c r="BE277" s="159">
        <v>0</v>
      </c>
      <c r="BF277" s="159">
        <v>0</v>
      </c>
      <c r="BG277" s="159">
        <v>0</v>
      </c>
      <c r="BH277" s="159">
        <v>0</v>
      </c>
      <c r="BI277" s="159">
        <v>0</v>
      </c>
      <c r="BJ277" s="159">
        <v>0</v>
      </c>
      <c r="BK277" s="159" t="s">
        <v>3503</v>
      </c>
      <c r="BL277" s="159">
        <v>0</v>
      </c>
      <c r="BM277" s="159">
        <v>0</v>
      </c>
      <c r="BN277" s="159">
        <v>0</v>
      </c>
      <c r="BO277" s="159">
        <v>0</v>
      </c>
      <c r="BP277" s="159">
        <v>0</v>
      </c>
      <c r="BQ277" s="159">
        <v>0</v>
      </c>
      <c r="BR277" s="159">
        <v>0</v>
      </c>
      <c r="BS277" s="159">
        <v>0</v>
      </c>
      <c r="BT277" s="159">
        <v>3834000000</v>
      </c>
      <c r="BU277" s="159">
        <v>0</v>
      </c>
      <c r="BV277" s="159">
        <v>0</v>
      </c>
      <c r="BW277" s="159">
        <v>3834000000</v>
      </c>
      <c r="BX277" s="159">
        <v>3834000000</v>
      </c>
      <c r="BY277" s="159">
        <v>0</v>
      </c>
      <c r="BZ277" s="159">
        <v>0</v>
      </c>
      <c r="CA277" s="159">
        <v>0</v>
      </c>
      <c r="CB277" s="159">
        <v>0</v>
      </c>
      <c r="CC277" s="159">
        <v>0</v>
      </c>
      <c r="CD277" s="159">
        <v>0</v>
      </c>
      <c r="CE277" s="159">
        <v>0</v>
      </c>
      <c r="CF277" s="159">
        <v>0</v>
      </c>
      <c r="CG277" s="159">
        <v>0</v>
      </c>
      <c r="CH277" s="159">
        <v>0</v>
      </c>
      <c r="CI277" s="159">
        <v>0</v>
      </c>
      <c r="CJ277" s="159">
        <v>0</v>
      </c>
      <c r="CK277" s="159">
        <v>0</v>
      </c>
      <c r="CL277" s="159">
        <v>0</v>
      </c>
      <c r="CM277" s="159">
        <v>4042882300</v>
      </c>
      <c r="CN277" s="159">
        <v>165722810</v>
      </c>
      <c r="CO277" s="159">
        <v>0</v>
      </c>
      <c r="CP277" s="159">
        <v>0</v>
      </c>
      <c r="CQ277" s="159">
        <v>0</v>
      </c>
      <c r="CR277" s="159">
        <v>0</v>
      </c>
      <c r="CS277" s="159">
        <v>0</v>
      </c>
      <c r="CT277" s="159">
        <v>0</v>
      </c>
      <c r="CU277" s="159">
        <v>0</v>
      </c>
      <c r="CV277" s="159">
        <v>165722810</v>
      </c>
      <c r="CW277" s="159">
        <v>64047720</v>
      </c>
      <c r="CX277" s="159">
        <v>0</v>
      </c>
      <c r="CY277" s="159" t="s">
        <v>931</v>
      </c>
      <c r="CZ277" s="159">
        <v>64047720</v>
      </c>
      <c r="DA277" s="159">
        <v>229770530</v>
      </c>
      <c r="DB277" s="159">
        <v>0</v>
      </c>
      <c r="DC277" s="159">
        <v>0</v>
      </c>
      <c r="DD277" s="159">
        <v>0</v>
      </c>
      <c r="DE277" s="159">
        <v>0</v>
      </c>
      <c r="DF277" s="159">
        <v>0</v>
      </c>
      <c r="DG277" s="159">
        <v>0</v>
      </c>
      <c r="DH277" s="159">
        <v>0</v>
      </c>
      <c r="DI277" s="159">
        <v>0</v>
      </c>
      <c r="DJ277" s="159">
        <v>0</v>
      </c>
      <c r="DK277" s="159">
        <v>0</v>
      </c>
      <c r="DL277" s="159">
        <v>0</v>
      </c>
      <c r="DM277" s="159">
        <v>0</v>
      </c>
      <c r="DN277" s="159">
        <v>0</v>
      </c>
      <c r="DO277" s="159">
        <v>0</v>
      </c>
      <c r="DP277" s="159" t="s">
        <v>3503</v>
      </c>
      <c r="DQ277" s="159">
        <v>0</v>
      </c>
      <c r="DR277" s="159">
        <v>0</v>
      </c>
      <c r="DS277" s="159">
        <v>0</v>
      </c>
      <c r="DT277" s="159">
        <v>0</v>
      </c>
      <c r="DU277" s="159">
        <v>0</v>
      </c>
      <c r="DV277" s="159">
        <v>0</v>
      </c>
      <c r="DW277" s="159">
        <v>0</v>
      </c>
      <c r="DX277" s="159">
        <v>0</v>
      </c>
      <c r="DY277" s="159">
        <v>4217400000</v>
      </c>
      <c r="DZ277" s="159">
        <v>0</v>
      </c>
      <c r="EA277" s="159">
        <v>0</v>
      </c>
      <c r="EB277" s="159">
        <v>4217400000</v>
      </c>
      <c r="EC277" s="159">
        <v>4217400000</v>
      </c>
      <c r="ED277" s="159">
        <v>0</v>
      </c>
      <c r="EE277" s="159">
        <v>0</v>
      </c>
      <c r="EF277" s="159">
        <v>0</v>
      </c>
      <c r="EG277" s="159">
        <v>0</v>
      </c>
      <c r="EH277" s="159">
        <v>0</v>
      </c>
      <c r="EI277" s="159">
        <v>0</v>
      </c>
      <c r="EJ277" s="159">
        <v>0</v>
      </c>
      <c r="EK277" s="159">
        <v>0</v>
      </c>
      <c r="EL277" s="159">
        <v>0</v>
      </c>
      <c r="EM277" s="159">
        <v>0</v>
      </c>
      <c r="EN277" s="159">
        <v>0</v>
      </c>
      <c r="EO277" s="159">
        <v>0</v>
      </c>
      <c r="EP277" s="159">
        <v>0</v>
      </c>
      <c r="EQ277" s="159">
        <v>0</v>
      </c>
      <c r="ER277" s="159">
        <v>4447170530</v>
      </c>
      <c r="ES277" s="159">
        <v>182295091</v>
      </c>
      <c r="ET277" s="159">
        <v>0</v>
      </c>
      <c r="EU277" s="159">
        <v>0</v>
      </c>
      <c r="EV277" s="159">
        <v>0</v>
      </c>
      <c r="EW277" s="159">
        <v>0</v>
      </c>
      <c r="EX277" s="159">
        <v>0</v>
      </c>
      <c r="EY277" s="159">
        <v>0</v>
      </c>
      <c r="EZ277" s="159">
        <v>0</v>
      </c>
      <c r="FA277" s="159">
        <v>182295091</v>
      </c>
      <c r="FB277" s="159">
        <v>70452492</v>
      </c>
      <c r="FC277" s="159">
        <v>0</v>
      </c>
      <c r="FD277" s="159">
        <v>0</v>
      </c>
      <c r="FE277" s="159">
        <v>70452492</v>
      </c>
      <c r="FF277" s="159">
        <v>252747583</v>
      </c>
      <c r="FG277" s="159">
        <v>0</v>
      </c>
      <c r="FH277" s="159">
        <v>0</v>
      </c>
      <c r="FI277" s="159">
        <v>0</v>
      </c>
      <c r="FJ277" s="159">
        <v>0</v>
      </c>
      <c r="FK277" s="159">
        <v>0</v>
      </c>
      <c r="FL277" s="159">
        <v>0</v>
      </c>
      <c r="FM277" s="159">
        <v>0</v>
      </c>
      <c r="FN277" s="159">
        <v>0</v>
      </c>
      <c r="FO277" s="159">
        <v>0</v>
      </c>
      <c r="FP277" s="159">
        <v>0</v>
      </c>
      <c r="FQ277" s="159">
        <v>0</v>
      </c>
      <c r="FR277" s="159">
        <v>0</v>
      </c>
      <c r="FS277" s="159">
        <v>0</v>
      </c>
      <c r="FT277" s="159">
        <v>0</v>
      </c>
      <c r="FU277" s="159" t="s">
        <v>3503</v>
      </c>
      <c r="FV277" s="159">
        <v>0</v>
      </c>
      <c r="FW277" s="159">
        <v>0</v>
      </c>
      <c r="FX277" s="159">
        <v>0</v>
      </c>
      <c r="FY277" s="159">
        <v>0</v>
      </c>
      <c r="FZ277" s="159">
        <v>0</v>
      </c>
      <c r="GA277" s="159">
        <v>0</v>
      </c>
      <c r="GB277" s="159">
        <v>0</v>
      </c>
      <c r="GC277" s="159">
        <v>0</v>
      </c>
      <c r="GD277" s="159">
        <v>4639140000</v>
      </c>
      <c r="GE277" s="159">
        <v>0</v>
      </c>
      <c r="GF277" s="159">
        <v>0</v>
      </c>
      <c r="GG277" s="159">
        <v>4639140000</v>
      </c>
      <c r="GH277" s="159">
        <v>4639140000</v>
      </c>
      <c r="GI277" s="159">
        <v>0</v>
      </c>
      <c r="GJ277" s="159">
        <v>0</v>
      </c>
      <c r="GK277" s="159">
        <v>0</v>
      </c>
      <c r="GL277" s="159">
        <v>0</v>
      </c>
      <c r="GM277" s="159">
        <v>0</v>
      </c>
      <c r="GN277" s="159">
        <v>0</v>
      </c>
      <c r="GO277" s="159">
        <v>0</v>
      </c>
      <c r="GP277" s="159">
        <v>0</v>
      </c>
      <c r="GQ277" s="159">
        <v>0</v>
      </c>
      <c r="GR277" s="159">
        <v>0</v>
      </c>
      <c r="GS277" s="159">
        <v>0</v>
      </c>
      <c r="GT277" s="159">
        <v>0</v>
      </c>
      <c r="GU277" s="159">
        <v>0</v>
      </c>
      <c r="GV277" s="159">
        <v>0</v>
      </c>
      <c r="GW277" s="159">
        <v>4891887583</v>
      </c>
      <c r="GX277" s="160">
        <v>17071833413</v>
      </c>
    </row>
    <row r="278" spans="1:206" ht="28.8">
      <c r="A278" s="156">
        <v>459901700</v>
      </c>
      <c r="B278" s="156" t="s">
        <v>1902</v>
      </c>
      <c r="C278" s="157">
        <v>269</v>
      </c>
      <c r="D278" s="158" t="str">
        <f>_xlfn.XLOOKUP(C278,'[1]Estrategico f'!B:B,'[1]Estrategico f'!U:U,"",0)</f>
        <v>Sistema de gestión documental implementado</v>
      </c>
      <c r="E278" s="158" t="str">
        <f>_xlfn.XLOOKUP(C278,'[1]Estrategico f'!B:B,'[1]Estrategico f'!V:V,"",0)</f>
        <v>Mantenimiento y mejoramiento del Sistema de Gestión Documental de la entidad</v>
      </c>
      <c r="F278" s="159">
        <v>609226467.79999995</v>
      </c>
      <c r="G278" s="159">
        <v>0</v>
      </c>
      <c r="H278" s="159">
        <v>0</v>
      </c>
      <c r="I278" s="159">
        <v>0</v>
      </c>
      <c r="J278" s="159">
        <v>0</v>
      </c>
      <c r="K278" s="159">
        <v>0</v>
      </c>
      <c r="L278" s="159">
        <v>0</v>
      </c>
      <c r="M278" s="159">
        <v>0</v>
      </c>
      <c r="N278" s="159">
        <v>609226467.79999995</v>
      </c>
      <c r="O278" s="159">
        <v>879314553.75</v>
      </c>
      <c r="P278" s="159">
        <v>0</v>
      </c>
      <c r="Q278" s="159">
        <v>0</v>
      </c>
      <c r="R278" s="159">
        <v>879314553.75</v>
      </c>
      <c r="S278" s="159">
        <v>1488541021.55</v>
      </c>
      <c r="T278" s="159">
        <v>203075489</v>
      </c>
      <c r="U278" s="159">
        <v>0</v>
      </c>
      <c r="V278" s="159">
        <v>0</v>
      </c>
      <c r="W278" s="159">
        <v>0</v>
      </c>
      <c r="X278" s="159">
        <v>0</v>
      </c>
      <c r="Y278" s="159">
        <v>0</v>
      </c>
      <c r="Z278" s="159">
        <v>0</v>
      </c>
      <c r="AA278" s="159">
        <v>0</v>
      </c>
      <c r="AB278" s="159">
        <v>203075489</v>
      </c>
      <c r="AC278" s="159">
        <v>293104851.25</v>
      </c>
      <c r="AD278" s="159">
        <v>0</v>
      </c>
      <c r="AE278" s="159">
        <v>0</v>
      </c>
      <c r="AF278" s="159">
        <v>293104851.25</v>
      </c>
      <c r="AG278" s="159">
        <v>496180340.25</v>
      </c>
      <c r="AH278" s="159">
        <v>1984721361.8</v>
      </c>
      <c r="AI278" s="159">
        <v>194708525</v>
      </c>
      <c r="AJ278" s="159">
        <v>0</v>
      </c>
      <c r="AK278" s="159">
        <v>0</v>
      </c>
      <c r="AL278" s="159">
        <v>0</v>
      </c>
      <c r="AM278" s="159">
        <v>0</v>
      </c>
      <c r="AN278" s="159">
        <v>0</v>
      </c>
      <c r="AO278" s="159">
        <v>0</v>
      </c>
      <c r="AP278" s="159">
        <v>0</v>
      </c>
      <c r="AQ278" s="159">
        <v>194708525</v>
      </c>
      <c r="AR278" s="159">
        <v>174748983</v>
      </c>
      <c r="AS278" s="159">
        <v>0</v>
      </c>
      <c r="AT278" s="159">
        <v>0</v>
      </c>
      <c r="AU278" s="159">
        <v>174748983</v>
      </c>
      <c r="AV278" s="159">
        <v>369457508</v>
      </c>
      <c r="AW278" s="159">
        <v>194708525</v>
      </c>
      <c r="AX278" s="159">
        <v>0</v>
      </c>
      <c r="AY278" s="159">
        <v>0</v>
      </c>
      <c r="AZ278" s="159">
        <v>0</v>
      </c>
      <c r="BA278" s="159">
        <v>0</v>
      </c>
      <c r="BB278" s="159">
        <v>0</v>
      </c>
      <c r="BC278" s="159">
        <v>0</v>
      </c>
      <c r="BD278" s="159">
        <v>0</v>
      </c>
      <c r="BE278" s="159">
        <v>194708525</v>
      </c>
      <c r="BF278" s="159">
        <v>174748983</v>
      </c>
      <c r="BG278" s="159">
        <v>0</v>
      </c>
      <c r="BH278" s="159">
        <v>0</v>
      </c>
      <c r="BI278" s="159">
        <v>174748983</v>
      </c>
      <c r="BJ278" s="159">
        <v>369457508</v>
      </c>
      <c r="BK278" s="159">
        <v>194708525</v>
      </c>
      <c r="BL278" s="159">
        <v>0</v>
      </c>
      <c r="BM278" s="159">
        <v>0</v>
      </c>
      <c r="BN278" s="159">
        <v>0</v>
      </c>
      <c r="BO278" s="159">
        <v>0</v>
      </c>
      <c r="BP278" s="159">
        <v>0</v>
      </c>
      <c r="BQ278" s="159">
        <v>0</v>
      </c>
      <c r="BR278" s="159">
        <v>0</v>
      </c>
      <c r="BS278" s="159">
        <v>194708525</v>
      </c>
      <c r="BT278" s="159">
        <v>174748983</v>
      </c>
      <c r="BU278" s="159">
        <v>0</v>
      </c>
      <c r="BV278" s="159">
        <v>0</v>
      </c>
      <c r="BW278" s="159">
        <v>174748983</v>
      </c>
      <c r="BX278" s="159">
        <v>369457508</v>
      </c>
      <c r="BY278" s="159">
        <v>194708525</v>
      </c>
      <c r="BZ278" s="159">
        <v>0</v>
      </c>
      <c r="CA278" s="159">
        <v>0</v>
      </c>
      <c r="CB278" s="159">
        <v>0</v>
      </c>
      <c r="CC278" s="159">
        <v>0</v>
      </c>
      <c r="CD278" s="159">
        <v>0</v>
      </c>
      <c r="CE278" s="159">
        <v>0</v>
      </c>
      <c r="CF278" s="159">
        <v>0</v>
      </c>
      <c r="CG278" s="159">
        <v>194708525</v>
      </c>
      <c r="CH278" s="159">
        <v>174748983</v>
      </c>
      <c r="CI278" s="159">
        <v>0</v>
      </c>
      <c r="CJ278" s="159">
        <v>0</v>
      </c>
      <c r="CK278" s="159">
        <v>174748983</v>
      </c>
      <c r="CL278" s="159">
        <v>369457508</v>
      </c>
      <c r="CM278" s="159">
        <v>1477830032</v>
      </c>
      <c r="CN278" s="159">
        <v>214179377.5</v>
      </c>
      <c r="CO278" s="159">
        <v>0</v>
      </c>
      <c r="CP278" s="159">
        <v>0</v>
      </c>
      <c r="CQ278" s="159">
        <v>0</v>
      </c>
      <c r="CR278" s="159">
        <v>0</v>
      </c>
      <c r="CS278" s="159">
        <v>0</v>
      </c>
      <c r="CT278" s="159">
        <v>0</v>
      </c>
      <c r="CU278" s="159">
        <v>0</v>
      </c>
      <c r="CV278" s="159">
        <v>214179377.5</v>
      </c>
      <c r="CW278" s="159">
        <v>179044043</v>
      </c>
      <c r="CX278" s="159">
        <v>0</v>
      </c>
      <c r="CY278" s="159" t="s">
        <v>931</v>
      </c>
      <c r="CZ278" s="159">
        <v>179044043</v>
      </c>
      <c r="DA278" s="159">
        <v>393223420.5</v>
      </c>
      <c r="DB278" s="159">
        <v>214179377.5</v>
      </c>
      <c r="DC278" s="159">
        <v>0</v>
      </c>
      <c r="DD278" s="159">
        <v>0</v>
      </c>
      <c r="DE278" s="159">
        <v>0</v>
      </c>
      <c r="DF278" s="159">
        <v>0</v>
      </c>
      <c r="DG278" s="159">
        <v>0</v>
      </c>
      <c r="DH278" s="159">
        <v>0</v>
      </c>
      <c r="DI278" s="159">
        <v>0</v>
      </c>
      <c r="DJ278" s="159">
        <v>214179377.5</v>
      </c>
      <c r="DK278" s="159">
        <v>179044043</v>
      </c>
      <c r="DL278" s="159">
        <v>0</v>
      </c>
      <c r="DM278" s="159">
        <v>0</v>
      </c>
      <c r="DN278" s="159">
        <v>179044043</v>
      </c>
      <c r="DO278" s="159">
        <v>393223420.5</v>
      </c>
      <c r="DP278" s="159">
        <v>214179377.5</v>
      </c>
      <c r="DQ278" s="159">
        <v>0</v>
      </c>
      <c r="DR278" s="159">
        <v>0</v>
      </c>
      <c r="DS278" s="159">
        <v>0</v>
      </c>
      <c r="DT278" s="159">
        <v>0</v>
      </c>
      <c r="DU278" s="159">
        <v>0</v>
      </c>
      <c r="DV278" s="159">
        <v>0</v>
      </c>
      <c r="DW278" s="159">
        <v>0</v>
      </c>
      <c r="DX278" s="159">
        <v>214179377.5</v>
      </c>
      <c r="DY278" s="159">
        <v>179044043</v>
      </c>
      <c r="DZ278" s="159">
        <v>0</v>
      </c>
      <c r="EA278" s="159">
        <v>0</v>
      </c>
      <c r="EB278" s="159">
        <v>179044043</v>
      </c>
      <c r="EC278" s="159">
        <v>393223420.5</v>
      </c>
      <c r="ED278" s="159">
        <v>214179377.5</v>
      </c>
      <c r="EE278" s="159">
        <v>0</v>
      </c>
      <c r="EF278" s="159">
        <v>0</v>
      </c>
      <c r="EG278" s="159">
        <v>0</v>
      </c>
      <c r="EH278" s="159">
        <v>0</v>
      </c>
      <c r="EI278" s="159">
        <v>0</v>
      </c>
      <c r="EJ278" s="159">
        <v>0</v>
      </c>
      <c r="EK278" s="159">
        <v>0</v>
      </c>
      <c r="EL278" s="159">
        <v>214179377.5</v>
      </c>
      <c r="EM278" s="159">
        <v>179044043</v>
      </c>
      <c r="EN278" s="159">
        <v>0</v>
      </c>
      <c r="EO278" s="159">
        <v>0</v>
      </c>
      <c r="EP278" s="159">
        <v>179044043</v>
      </c>
      <c r="EQ278" s="159">
        <v>393223420.5</v>
      </c>
      <c r="ER278" s="159">
        <v>1572893682</v>
      </c>
      <c r="ES278" s="159">
        <v>231428592</v>
      </c>
      <c r="ET278" s="159">
        <v>0</v>
      </c>
      <c r="EU278" s="159">
        <v>0</v>
      </c>
      <c r="EV278" s="159">
        <v>0</v>
      </c>
      <c r="EW278" s="159">
        <v>0</v>
      </c>
      <c r="EX278" s="159">
        <v>0</v>
      </c>
      <c r="EY278" s="159">
        <v>0</v>
      </c>
      <c r="EZ278" s="159">
        <v>0</v>
      </c>
      <c r="FA278" s="159">
        <v>231428592</v>
      </c>
      <c r="FB278" s="159">
        <v>187937332.25</v>
      </c>
      <c r="FC278" s="159">
        <v>0</v>
      </c>
      <c r="FD278" s="159">
        <v>0</v>
      </c>
      <c r="FE278" s="159">
        <v>187937332.25</v>
      </c>
      <c r="FF278" s="159">
        <v>419365924.25</v>
      </c>
      <c r="FG278" s="159">
        <v>231428592</v>
      </c>
      <c r="FH278" s="159">
        <v>0</v>
      </c>
      <c r="FI278" s="159">
        <v>0</v>
      </c>
      <c r="FJ278" s="159">
        <v>0</v>
      </c>
      <c r="FK278" s="159">
        <v>0</v>
      </c>
      <c r="FL278" s="159">
        <v>0</v>
      </c>
      <c r="FM278" s="159">
        <v>0</v>
      </c>
      <c r="FN278" s="159">
        <v>0</v>
      </c>
      <c r="FO278" s="159">
        <v>231428592</v>
      </c>
      <c r="FP278" s="159">
        <v>187937332.25</v>
      </c>
      <c r="FQ278" s="159">
        <v>0</v>
      </c>
      <c r="FR278" s="159">
        <v>0</v>
      </c>
      <c r="FS278" s="159">
        <v>187937332.25</v>
      </c>
      <c r="FT278" s="159">
        <v>419365924.25</v>
      </c>
      <c r="FU278" s="159">
        <v>231428592</v>
      </c>
      <c r="FV278" s="159">
        <v>0</v>
      </c>
      <c r="FW278" s="159">
        <v>0</v>
      </c>
      <c r="FX278" s="159">
        <v>0</v>
      </c>
      <c r="FY278" s="159">
        <v>0</v>
      </c>
      <c r="FZ278" s="159">
        <v>0</v>
      </c>
      <c r="GA278" s="159">
        <v>0</v>
      </c>
      <c r="GB278" s="159">
        <v>0</v>
      </c>
      <c r="GC278" s="159">
        <v>231428592</v>
      </c>
      <c r="GD278" s="159">
        <v>187937332.25</v>
      </c>
      <c r="GE278" s="159">
        <v>0</v>
      </c>
      <c r="GF278" s="159">
        <v>0</v>
      </c>
      <c r="GG278" s="159">
        <v>187937332.25</v>
      </c>
      <c r="GH278" s="159">
        <v>419365924.25</v>
      </c>
      <c r="GI278" s="159">
        <v>231428592</v>
      </c>
      <c r="GJ278" s="159">
        <v>0</v>
      </c>
      <c r="GK278" s="159">
        <v>0</v>
      </c>
      <c r="GL278" s="159">
        <v>0</v>
      </c>
      <c r="GM278" s="159">
        <v>0</v>
      </c>
      <c r="GN278" s="159">
        <v>0</v>
      </c>
      <c r="GO278" s="159">
        <v>0</v>
      </c>
      <c r="GP278" s="159">
        <v>0</v>
      </c>
      <c r="GQ278" s="159">
        <v>231428592</v>
      </c>
      <c r="GR278" s="159">
        <v>187937332.25</v>
      </c>
      <c r="GS278" s="159">
        <v>0</v>
      </c>
      <c r="GT278" s="159">
        <v>0</v>
      </c>
      <c r="GU278" s="159">
        <v>187937332.25</v>
      </c>
      <c r="GV278" s="159">
        <v>419365924.25</v>
      </c>
      <c r="GW278" s="159">
        <v>1677463697</v>
      </c>
      <c r="GX278" s="160">
        <v>6712908772.8000002</v>
      </c>
    </row>
    <row r="279" spans="1:206" ht="28.8">
      <c r="A279" s="156">
        <v>459901800</v>
      </c>
      <c r="B279" s="156" t="s">
        <v>1902</v>
      </c>
      <c r="C279" s="157">
        <v>270</v>
      </c>
      <c r="D279" s="158" t="str">
        <f>_xlfn.XLOOKUP(C279,'[1]Estrategico f'!B:B,'[1]Estrategico f'!U:U,"",0)</f>
        <v>Documentos de lineamientos técnicos realizados</v>
      </c>
      <c r="E279" s="158" t="str">
        <f>_xlfn.XLOOKUP(C279,'[1]Estrategico f'!B:B,'[1]Estrategico f'!V:V,"",0)</f>
        <v>Un (1) estudio y diseño técnico para la construcción del archivo de la entidad y seis (6) estudios de legalización de inmuebles</v>
      </c>
      <c r="F279" s="159">
        <v>218350000</v>
      </c>
      <c r="G279" s="159">
        <v>0</v>
      </c>
      <c r="H279" s="159">
        <v>0</v>
      </c>
      <c r="I279" s="159">
        <v>0</v>
      </c>
      <c r="J279" s="159">
        <v>0</v>
      </c>
      <c r="K279" s="159">
        <v>0</v>
      </c>
      <c r="L279" s="159">
        <v>0</v>
      </c>
      <c r="M279" s="159">
        <v>0</v>
      </c>
      <c r="N279" s="159">
        <v>218350000</v>
      </c>
      <c r="O279" s="159" t="s">
        <v>3503</v>
      </c>
      <c r="P279" s="159">
        <v>0</v>
      </c>
      <c r="Q279" s="159">
        <v>0</v>
      </c>
      <c r="R279" s="159">
        <v>0</v>
      </c>
      <c r="S279" s="159">
        <v>218350000</v>
      </c>
      <c r="T279" s="159" t="s">
        <v>3503</v>
      </c>
      <c r="U279" s="159">
        <v>0</v>
      </c>
      <c r="V279" s="159">
        <v>0</v>
      </c>
      <c r="W279" s="159">
        <v>0</v>
      </c>
      <c r="X279" s="159">
        <v>0</v>
      </c>
      <c r="Y279" s="159">
        <v>0</v>
      </c>
      <c r="Z279" s="159">
        <v>0</v>
      </c>
      <c r="AA279" s="159">
        <v>0</v>
      </c>
      <c r="AB279" s="159">
        <v>0</v>
      </c>
      <c r="AC279" s="159">
        <v>300000000</v>
      </c>
      <c r="AD279" s="159">
        <v>0</v>
      </c>
      <c r="AE279" s="159">
        <v>0</v>
      </c>
      <c r="AF279" s="159">
        <v>300000000</v>
      </c>
      <c r="AG279" s="159">
        <v>300000000</v>
      </c>
      <c r="AH279" s="159">
        <v>518350000</v>
      </c>
      <c r="AI279" s="159">
        <v>240185000</v>
      </c>
      <c r="AJ279" s="159">
        <v>0</v>
      </c>
      <c r="AK279" s="159">
        <v>0</v>
      </c>
      <c r="AL279" s="159">
        <v>0</v>
      </c>
      <c r="AM279" s="159">
        <v>0</v>
      </c>
      <c r="AN279" s="159">
        <v>0</v>
      </c>
      <c r="AO279" s="159">
        <v>0</v>
      </c>
      <c r="AP279" s="159">
        <v>0</v>
      </c>
      <c r="AQ279" s="159">
        <v>240185000</v>
      </c>
      <c r="AR279" s="159">
        <v>0</v>
      </c>
      <c r="AS279" s="159">
        <v>0</v>
      </c>
      <c r="AT279" s="159">
        <v>0</v>
      </c>
      <c r="AU279" s="159">
        <v>0</v>
      </c>
      <c r="AV279" s="159">
        <v>240185000</v>
      </c>
      <c r="AW279" s="159">
        <v>0</v>
      </c>
      <c r="AX279" s="159">
        <v>0</v>
      </c>
      <c r="AY279" s="159">
        <v>0</v>
      </c>
      <c r="AZ279" s="159">
        <v>0</v>
      </c>
      <c r="BA279" s="159">
        <v>0</v>
      </c>
      <c r="BB279" s="159">
        <v>0</v>
      </c>
      <c r="BC279" s="159">
        <v>0</v>
      </c>
      <c r="BD279" s="159">
        <v>0</v>
      </c>
      <c r="BE279" s="159">
        <v>0</v>
      </c>
      <c r="BF279" s="159">
        <v>0</v>
      </c>
      <c r="BG279" s="159">
        <v>0</v>
      </c>
      <c r="BH279" s="159">
        <v>0</v>
      </c>
      <c r="BI279" s="159">
        <v>0</v>
      </c>
      <c r="BJ279" s="159">
        <v>0</v>
      </c>
      <c r="BK279" s="159">
        <v>0</v>
      </c>
      <c r="BL279" s="159">
        <v>0</v>
      </c>
      <c r="BM279" s="159">
        <v>0</v>
      </c>
      <c r="BN279" s="159">
        <v>0</v>
      </c>
      <c r="BO279" s="159">
        <v>0</v>
      </c>
      <c r="BP279" s="159">
        <v>0</v>
      </c>
      <c r="BQ279" s="159">
        <v>0</v>
      </c>
      <c r="BR279" s="159">
        <v>0</v>
      </c>
      <c r="BS279" s="159">
        <v>0</v>
      </c>
      <c r="BT279" s="159">
        <v>0</v>
      </c>
      <c r="BU279" s="159">
        <v>0</v>
      </c>
      <c r="BV279" s="159">
        <v>0</v>
      </c>
      <c r="BW279" s="159">
        <v>0</v>
      </c>
      <c r="BX279" s="159">
        <v>0</v>
      </c>
      <c r="BY279" s="159" t="s">
        <v>3503</v>
      </c>
      <c r="BZ279" s="159">
        <v>0</v>
      </c>
      <c r="CA279" s="159">
        <v>0</v>
      </c>
      <c r="CB279" s="159">
        <v>0</v>
      </c>
      <c r="CC279" s="159">
        <v>0</v>
      </c>
      <c r="CD279" s="159">
        <v>0</v>
      </c>
      <c r="CE279" s="159">
        <v>0</v>
      </c>
      <c r="CF279" s="159">
        <v>0</v>
      </c>
      <c r="CG279" s="159">
        <v>0</v>
      </c>
      <c r="CH279" s="159">
        <v>300000000</v>
      </c>
      <c r="CI279" s="159">
        <v>0</v>
      </c>
      <c r="CJ279" s="159">
        <v>0</v>
      </c>
      <c r="CK279" s="159">
        <v>300000000</v>
      </c>
      <c r="CL279" s="159">
        <v>300000000</v>
      </c>
      <c r="CM279" s="159">
        <v>540185000</v>
      </c>
      <c r="CN279" s="159">
        <v>264203500</v>
      </c>
      <c r="CO279" s="159">
        <v>0</v>
      </c>
      <c r="CP279" s="159">
        <v>0</v>
      </c>
      <c r="CQ279" s="159">
        <v>0</v>
      </c>
      <c r="CR279" s="159">
        <v>0</v>
      </c>
      <c r="CS279" s="159">
        <v>0</v>
      </c>
      <c r="CT279" s="159">
        <v>0</v>
      </c>
      <c r="CU279" s="159">
        <v>0</v>
      </c>
      <c r="CV279" s="159">
        <v>264203500</v>
      </c>
      <c r="CW279" s="159" t="s">
        <v>3503</v>
      </c>
      <c r="CX279" s="159">
        <v>0</v>
      </c>
      <c r="CY279" s="159" t="s">
        <v>931</v>
      </c>
      <c r="CZ279" s="159">
        <v>0</v>
      </c>
      <c r="DA279" s="159">
        <v>264203500</v>
      </c>
      <c r="DB279" s="159">
        <v>0</v>
      </c>
      <c r="DC279" s="159">
        <v>0</v>
      </c>
      <c r="DD279" s="159">
        <v>0</v>
      </c>
      <c r="DE279" s="159">
        <v>0</v>
      </c>
      <c r="DF279" s="159">
        <v>0</v>
      </c>
      <c r="DG279" s="159">
        <v>0</v>
      </c>
      <c r="DH279" s="159">
        <v>0</v>
      </c>
      <c r="DI279" s="159">
        <v>0</v>
      </c>
      <c r="DJ279" s="159">
        <v>0</v>
      </c>
      <c r="DK279" s="159">
        <v>0</v>
      </c>
      <c r="DL279" s="159">
        <v>0</v>
      </c>
      <c r="DM279" s="159">
        <v>0</v>
      </c>
      <c r="DN279" s="159">
        <v>0</v>
      </c>
      <c r="DO279" s="159">
        <v>0</v>
      </c>
      <c r="DP279" s="159">
        <v>0</v>
      </c>
      <c r="DQ279" s="159">
        <v>0</v>
      </c>
      <c r="DR279" s="159">
        <v>0</v>
      </c>
      <c r="DS279" s="159">
        <v>0</v>
      </c>
      <c r="DT279" s="159">
        <v>0</v>
      </c>
      <c r="DU279" s="159">
        <v>0</v>
      </c>
      <c r="DV279" s="159">
        <v>0</v>
      </c>
      <c r="DW279" s="159">
        <v>0</v>
      </c>
      <c r="DX279" s="159">
        <v>0</v>
      </c>
      <c r="DY279" s="159">
        <v>0</v>
      </c>
      <c r="DZ279" s="159">
        <v>0</v>
      </c>
      <c r="EA279" s="159">
        <v>0</v>
      </c>
      <c r="EB279" s="159">
        <v>0</v>
      </c>
      <c r="EC279" s="159">
        <v>0</v>
      </c>
      <c r="ED279" s="159" t="s">
        <v>3503</v>
      </c>
      <c r="EE279" s="159">
        <v>0</v>
      </c>
      <c r="EF279" s="159">
        <v>0</v>
      </c>
      <c r="EG279" s="159">
        <v>0</v>
      </c>
      <c r="EH279" s="159">
        <v>0</v>
      </c>
      <c r="EI279" s="159">
        <v>0</v>
      </c>
      <c r="EJ279" s="159">
        <v>0</v>
      </c>
      <c r="EK279" s="159">
        <v>0</v>
      </c>
      <c r="EL279" s="159">
        <v>0</v>
      </c>
      <c r="EM279" s="159">
        <v>300000000</v>
      </c>
      <c r="EN279" s="159">
        <v>0</v>
      </c>
      <c r="EO279" s="159">
        <v>0</v>
      </c>
      <c r="EP279" s="159">
        <v>300000000</v>
      </c>
      <c r="EQ279" s="159">
        <v>300000000</v>
      </c>
      <c r="ER279" s="159">
        <v>564203500</v>
      </c>
      <c r="ES279" s="159">
        <v>290623850</v>
      </c>
      <c r="ET279" s="159">
        <v>0</v>
      </c>
      <c r="EU279" s="159">
        <v>0</v>
      </c>
      <c r="EV279" s="159">
        <v>0</v>
      </c>
      <c r="EW279" s="159">
        <v>0</v>
      </c>
      <c r="EX279" s="159">
        <v>0</v>
      </c>
      <c r="EY279" s="159">
        <v>0</v>
      </c>
      <c r="EZ279" s="159">
        <v>0</v>
      </c>
      <c r="FA279" s="159">
        <v>290623850</v>
      </c>
      <c r="FB279" s="159" t="s">
        <v>3503</v>
      </c>
      <c r="FC279" s="159">
        <v>0</v>
      </c>
      <c r="FD279" s="159">
        <v>0</v>
      </c>
      <c r="FE279" s="159">
        <v>0</v>
      </c>
      <c r="FF279" s="159">
        <v>290623850</v>
      </c>
      <c r="FG279" s="159">
        <v>0</v>
      </c>
      <c r="FH279" s="159">
        <v>0</v>
      </c>
      <c r="FI279" s="159">
        <v>0</v>
      </c>
      <c r="FJ279" s="159">
        <v>0</v>
      </c>
      <c r="FK279" s="159">
        <v>0</v>
      </c>
      <c r="FL279" s="159">
        <v>0</v>
      </c>
      <c r="FM279" s="159">
        <v>0</v>
      </c>
      <c r="FN279" s="159">
        <v>0</v>
      </c>
      <c r="FO279" s="159">
        <v>0</v>
      </c>
      <c r="FP279" s="159">
        <v>0</v>
      </c>
      <c r="FQ279" s="159">
        <v>0</v>
      </c>
      <c r="FR279" s="159">
        <v>0</v>
      </c>
      <c r="FS279" s="159">
        <v>0</v>
      </c>
      <c r="FT279" s="159">
        <v>0</v>
      </c>
      <c r="FU279" s="159">
        <v>0</v>
      </c>
      <c r="FV279" s="159">
        <v>0</v>
      </c>
      <c r="FW279" s="159">
        <v>0</v>
      </c>
      <c r="FX279" s="159">
        <v>0</v>
      </c>
      <c r="FY279" s="159">
        <v>0</v>
      </c>
      <c r="FZ279" s="159">
        <v>0</v>
      </c>
      <c r="GA279" s="159">
        <v>0</v>
      </c>
      <c r="GB279" s="159">
        <v>0</v>
      </c>
      <c r="GC279" s="159">
        <v>0</v>
      </c>
      <c r="GE279" s="159">
        <v>0</v>
      </c>
      <c r="GF279" s="159">
        <v>0</v>
      </c>
      <c r="GG279" s="159">
        <v>0</v>
      </c>
      <c r="GH279" s="159">
        <v>0</v>
      </c>
      <c r="GI279" s="159" t="s">
        <v>3503</v>
      </c>
      <c r="GJ279" s="159">
        <v>0</v>
      </c>
      <c r="GK279" s="159">
        <v>0</v>
      </c>
      <c r="GL279" s="159">
        <v>0</v>
      </c>
      <c r="GM279" s="159">
        <v>0</v>
      </c>
      <c r="GN279" s="159">
        <v>0</v>
      </c>
      <c r="GO279" s="159">
        <v>0</v>
      </c>
      <c r="GP279" s="159">
        <v>0</v>
      </c>
      <c r="GQ279" s="159">
        <v>0</v>
      </c>
      <c r="GR279" s="159">
        <v>1900000000</v>
      </c>
      <c r="GS279" s="159">
        <v>0</v>
      </c>
      <c r="GT279" s="159">
        <v>0</v>
      </c>
      <c r="GU279" s="159">
        <v>1900000000</v>
      </c>
      <c r="GV279" s="159">
        <v>1900000000</v>
      </c>
      <c r="GW279" s="159">
        <v>2190623850</v>
      </c>
      <c r="GX279" s="160">
        <v>3813362350</v>
      </c>
    </row>
    <row r="280" spans="1:206" ht="43.2">
      <c r="A280" s="156">
        <v>459900200</v>
      </c>
      <c r="B280" s="156" t="s">
        <v>2048</v>
      </c>
      <c r="C280" s="157">
        <v>271</v>
      </c>
      <c r="D280" s="158" t="str">
        <f>_xlfn.XLOOKUP(C280,'[1]Estrategico f'!B:B,'[1]Estrategico f'!U:U,"",0)</f>
        <v>Programa de saneamiento fiscal y financiero ejecutado.</v>
      </c>
      <c r="E280" s="158" t="str">
        <f>_xlfn.XLOOKUP(C280,'[1]Estrategico f'!B:B,'[1]Estrategico f'!V:V,"",0)</f>
        <v>una Estrategia de seguimiento y depuración de reservas presupuestales y pasivos exigibles, generados por obligaciones contractuales.</v>
      </c>
      <c r="F280" s="159">
        <v>138894429</v>
      </c>
      <c r="G280" s="159">
        <v>0</v>
      </c>
      <c r="H280" s="159">
        <v>0</v>
      </c>
      <c r="I280" s="159">
        <v>0</v>
      </c>
      <c r="J280" s="159">
        <v>0</v>
      </c>
      <c r="K280" s="159">
        <v>0</v>
      </c>
      <c r="L280" s="159">
        <v>0</v>
      </c>
      <c r="M280" s="159">
        <v>0</v>
      </c>
      <c r="N280" s="159">
        <v>138894429</v>
      </c>
      <c r="O280" s="159">
        <v>37501494</v>
      </c>
      <c r="P280" s="159">
        <v>0</v>
      </c>
      <c r="Q280" s="159">
        <v>0</v>
      </c>
      <c r="R280" s="159">
        <v>37501494</v>
      </c>
      <c r="S280" s="159">
        <v>176395923</v>
      </c>
      <c r="T280" s="159">
        <v>46298143</v>
      </c>
      <c r="U280" s="159">
        <v>0</v>
      </c>
      <c r="V280" s="159">
        <v>0</v>
      </c>
      <c r="W280" s="159">
        <v>0</v>
      </c>
      <c r="X280" s="159">
        <v>0</v>
      </c>
      <c r="Y280" s="159">
        <v>0</v>
      </c>
      <c r="Z280" s="159">
        <v>0</v>
      </c>
      <c r="AA280" s="159">
        <v>0</v>
      </c>
      <c r="AB280" s="159">
        <v>46298143</v>
      </c>
      <c r="AC280" s="159">
        <v>12500500</v>
      </c>
      <c r="AD280" s="159">
        <v>0</v>
      </c>
      <c r="AE280" s="159">
        <v>0</v>
      </c>
      <c r="AF280" s="159">
        <v>12500500</v>
      </c>
      <c r="AG280" s="159">
        <v>58798643</v>
      </c>
      <c r="AH280" s="159">
        <v>235194566</v>
      </c>
      <c r="AI280" s="159">
        <v>48150068</v>
      </c>
      <c r="AJ280" s="159">
        <v>0</v>
      </c>
      <c r="AK280" s="159">
        <v>0</v>
      </c>
      <c r="AL280" s="159">
        <v>0</v>
      </c>
      <c r="AM280" s="159">
        <v>0</v>
      </c>
      <c r="AN280" s="159">
        <v>0</v>
      </c>
      <c r="AO280" s="159">
        <v>0</v>
      </c>
      <c r="AP280" s="159">
        <v>0</v>
      </c>
      <c r="AQ280" s="159">
        <v>48150068</v>
      </c>
      <c r="AR280" s="159">
        <v>13000519</v>
      </c>
      <c r="AS280" s="159">
        <v>0</v>
      </c>
      <c r="AT280" s="159">
        <v>0</v>
      </c>
      <c r="AU280" s="159">
        <v>13000519</v>
      </c>
      <c r="AV280" s="159">
        <v>61150587</v>
      </c>
      <c r="AW280" s="159">
        <v>48150068</v>
      </c>
      <c r="AX280" s="159">
        <v>0</v>
      </c>
      <c r="AY280" s="159">
        <v>0</v>
      </c>
      <c r="AZ280" s="159">
        <v>0</v>
      </c>
      <c r="BA280" s="159">
        <v>0</v>
      </c>
      <c r="BB280" s="159">
        <v>0</v>
      </c>
      <c r="BC280" s="159">
        <v>0</v>
      </c>
      <c r="BD280" s="159">
        <v>0</v>
      </c>
      <c r="BE280" s="159">
        <v>48150068</v>
      </c>
      <c r="BF280" s="159">
        <v>13000519</v>
      </c>
      <c r="BG280" s="159">
        <v>0</v>
      </c>
      <c r="BH280" s="159">
        <v>0</v>
      </c>
      <c r="BI280" s="159">
        <v>13000519</v>
      </c>
      <c r="BJ280" s="159">
        <v>61150587</v>
      </c>
      <c r="BK280" s="159">
        <v>48150068</v>
      </c>
      <c r="BL280" s="159">
        <v>0</v>
      </c>
      <c r="BM280" s="159">
        <v>0</v>
      </c>
      <c r="BN280" s="159">
        <v>0</v>
      </c>
      <c r="BO280" s="159">
        <v>0</v>
      </c>
      <c r="BP280" s="159">
        <v>0</v>
      </c>
      <c r="BQ280" s="159">
        <v>0</v>
      </c>
      <c r="BR280" s="159">
        <v>0</v>
      </c>
      <c r="BS280" s="159">
        <v>48150068</v>
      </c>
      <c r="BT280" s="159">
        <v>13000519</v>
      </c>
      <c r="BU280" s="159">
        <v>0</v>
      </c>
      <c r="BV280" s="159">
        <v>0</v>
      </c>
      <c r="BW280" s="159">
        <v>13000519</v>
      </c>
      <c r="BX280" s="159">
        <v>61150587</v>
      </c>
      <c r="BY280" s="159">
        <v>48150068</v>
      </c>
      <c r="BZ280" s="159">
        <v>0</v>
      </c>
      <c r="CA280" s="159">
        <v>0</v>
      </c>
      <c r="CB280" s="159">
        <v>0</v>
      </c>
      <c r="CC280" s="159">
        <v>0</v>
      </c>
      <c r="CD280" s="159">
        <v>0</v>
      </c>
      <c r="CE280" s="159">
        <v>0</v>
      </c>
      <c r="CF280" s="159">
        <v>0</v>
      </c>
      <c r="CG280" s="159">
        <v>48150068</v>
      </c>
      <c r="CH280" s="159">
        <v>13000518</v>
      </c>
      <c r="CI280" s="159">
        <v>0</v>
      </c>
      <c r="CJ280" s="159">
        <v>0</v>
      </c>
      <c r="CK280" s="159">
        <v>13000518</v>
      </c>
      <c r="CL280" s="159">
        <v>61150586</v>
      </c>
      <c r="CM280" s="159">
        <v>244602347</v>
      </c>
      <c r="CN280" s="159">
        <v>50076072</v>
      </c>
      <c r="CO280" s="159">
        <v>0</v>
      </c>
      <c r="CP280" s="159">
        <v>0</v>
      </c>
      <c r="CQ280" s="159">
        <v>0</v>
      </c>
      <c r="CR280" s="159">
        <v>0</v>
      </c>
      <c r="CS280" s="159">
        <v>0</v>
      </c>
      <c r="CT280" s="159">
        <v>0</v>
      </c>
      <c r="CU280" s="159">
        <v>0</v>
      </c>
      <c r="CV280" s="159">
        <v>50076072</v>
      </c>
      <c r="CW280" s="159">
        <v>13520539</v>
      </c>
      <c r="CX280" s="159">
        <v>0</v>
      </c>
      <c r="CY280" s="159" t="s">
        <v>931</v>
      </c>
      <c r="CZ280" s="159">
        <v>13520539</v>
      </c>
      <c r="DA280" s="159">
        <v>63596611</v>
      </c>
      <c r="DB280" s="159">
        <v>50076072</v>
      </c>
      <c r="DC280" s="159">
        <v>0</v>
      </c>
      <c r="DD280" s="159">
        <v>0</v>
      </c>
      <c r="DE280" s="159">
        <v>0</v>
      </c>
      <c r="DF280" s="159">
        <v>0</v>
      </c>
      <c r="DG280" s="159">
        <v>0</v>
      </c>
      <c r="DH280" s="159">
        <v>0</v>
      </c>
      <c r="DI280" s="159">
        <v>0</v>
      </c>
      <c r="DJ280" s="159">
        <v>50076072</v>
      </c>
      <c r="DK280" s="159">
        <v>13520539</v>
      </c>
      <c r="DL280" s="159">
        <v>0</v>
      </c>
      <c r="DM280" s="159">
        <v>0</v>
      </c>
      <c r="DN280" s="159">
        <v>13520539</v>
      </c>
      <c r="DO280" s="159">
        <v>63596611</v>
      </c>
      <c r="DP280" s="159">
        <v>50076072</v>
      </c>
      <c r="DQ280" s="159">
        <v>0</v>
      </c>
      <c r="DR280" s="159">
        <v>0</v>
      </c>
      <c r="DS280" s="159">
        <v>0</v>
      </c>
      <c r="DT280" s="159">
        <v>0</v>
      </c>
      <c r="DU280" s="159">
        <v>0</v>
      </c>
      <c r="DV280" s="159">
        <v>0</v>
      </c>
      <c r="DW280" s="159">
        <v>0</v>
      </c>
      <c r="DX280" s="159">
        <v>50076072</v>
      </c>
      <c r="DY280" s="159">
        <v>13520539</v>
      </c>
      <c r="DZ280" s="159">
        <v>0</v>
      </c>
      <c r="EA280" s="159">
        <v>0</v>
      </c>
      <c r="EB280" s="159">
        <v>13520539</v>
      </c>
      <c r="EC280" s="159">
        <v>63596611</v>
      </c>
      <c r="ED280" s="159">
        <v>50076072</v>
      </c>
      <c r="EE280" s="159">
        <v>0</v>
      </c>
      <c r="EF280" s="159">
        <v>0</v>
      </c>
      <c r="EG280" s="159">
        <v>0</v>
      </c>
      <c r="EH280" s="159">
        <v>0</v>
      </c>
      <c r="EI280" s="159">
        <v>0</v>
      </c>
      <c r="EJ280" s="159">
        <v>0</v>
      </c>
      <c r="EK280" s="159">
        <v>0</v>
      </c>
      <c r="EL280" s="159">
        <v>50076072</v>
      </c>
      <c r="EM280" s="159">
        <v>13520538</v>
      </c>
      <c r="EN280" s="159">
        <v>0</v>
      </c>
      <c r="EO280" s="159">
        <v>0</v>
      </c>
      <c r="EP280" s="159">
        <v>13520538</v>
      </c>
      <c r="EQ280" s="159">
        <v>63596610</v>
      </c>
      <c r="ER280" s="159">
        <v>254386443</v>
      </c>
      <c r="ES280" s="159">
        <v>52079114</v>
      </c>
      <c r="ET280" s="159">
        <v>0</v>
      </c>
      <c r="EU280" s="159">
        <v>0</v>
      </c>
      <c r="EV280" s="159">
        <v>0</v>
      </c>
      <c r="EW280" s="159">
        <v>0</v>
      </c>
      <c r="EX280" s="159">
        <v>0</v>
      </c>
      <c r="EY280" s="159">
        <v>0</v>
      </c>
      <c r="EZ280" s="159">
        <v>0</v>
      </c>
      <c r="FA280" s="159">
        <v>52079114</v>
      </c>
      <c r="FB280" s="159">
        <v>14061361</v>
      </c>
      <c r="FC280" s="159">
        <v>0</v>
      </c>
      <c r="FD280" s="159">
        <v>0</v>
      </c>
      <c r="FE280" s="159">
        <v>14061361</v>
      </c>
      <c r="FF280" s="159">
        <v>66140475</v>
      </c>
      <c r="FG280" s="159">
        <v>52079114</v>
      </c>
      <c r="FH280" s="159">
        <v>0</v>
      </c>
      <c r="FI280" s="159">
        <v>0</v>
      </c>
      <c r="FJ280" s="159">
        <v>0</v>
      </c>
      <c r="FK280" s="159">
        <v>0</v>
      </c>
      <c r="FL280" s="159">
        <v>0</v>
      </c>
      <c r="FM280" s="159">
        <v>0</v>
      </c>
      <c r="FN280" s="159">
        <v>0</v>
      </c>
      <c r="FO280" s="159">
        <v>52079114</v>
      </c>
      <c r="FP280" s="159">
        <v>14061361</v>
      </c>
      <c r="FQ280" s="159">
        <v>0</v>
      </c>
      <c r="FR280" s="159">
        <v>0</v>
      </c>
      <c r="FS280" s="159">
        <v>14061361</v>
      </c>
      <c r="FT280" s="159">
        <v>66140475</v>
      </c>
      <c r="FU280" s="159">
        <v>52079114</v>
      </c>
      <c r="FV280" s="159">
        <v>0</v>
      </c>
      <c r="FW280" s="159">
        <v>0</v>
      </c>
      <c r="FX280" s="159">
        <v>0</v>
      </c>
      <c r="FY280" s="159">
        <v>0</v>
      </c>
      <c r="FZ280" s="159">
        <v>0</v>
      </c>
      <c r="GA280" s="159">
        <v>0</v>
      </c>
      <c r="GB280" s="159">
        <v>0</v>
      </c>
      <c r="GC280" s="159">
        <v>52079114</v>
      </c>
      <c r="GD280" s="159">
        <v>14061361</v>
      </c>
      <c r="GE280" s="159">
        <v>0</v>
      </c>
      <c r="GF280" s="159">
        <v>0</v>
      </c>
      <c r="GG280" s="159">
        <v>14061361</v>
      </c>
      <c r="GH280" s="159">
        <v>66140475</v>
      </c>
      <c r="GI280" s="159">
        <v>52079114</v>
      </c>
      <c r="GJ280" s="159">
        <v>0</v>
      </c>
      <c r="GK280" s="159">
        <v>0</v>
      </c>
      <c r="GL280" s="159">
        <v>0</v>
      </c>
      <c r="GM280" s="159">
        <v>0</v>
      </c>
      <c r="GN280" s="159">
        <v>0</v>
      </c>
      <c r="GO280" s="159">
        <v>0</v>
      </c>
      <c r="GP280" s="159">
        <v>0</v>
      </c>
      <c r="GQ280" s="159">
        <v>52079114</v>
      </c>
      <c r="GR280" s="159">
        <v>14061361</v>
      </c>
      <c r="GS280" s="159">
        <v>0</v>
      </c>
      <c r="GT280" s="159">
        <v>0</v>
      </c>
      <c r="GU280" s="159">
        <v>14061361</v>
      </c>
      <c r="GV280" s="159">
        <v>66140475</v>
      </c>
      <c r="GW280" s="159">
        <v>264561900</v>
      </c>
      <c r="GX280" s="160">
        <v>998745256</v>
      </c>
    </row>
    <row r="281" spans="1:206">
      <c r="A281" s="156">
        <v>459901701</v>
      </c>
      <c r="B281" s="156" t="s">
        <v>2048</v>
      </c>
      <c r="C281" s="157">
        <v>272</v>
      </c>
      <c r="D281" s="158" t="str">
        <f>_xlfn.XLOOKUP(C281,'[1]Estrategico f'!B:B,'[1]Estrategico f'!U:U,"",0)</f>
        <v>Archivos gestionados</v>
      </c>
      <c r="E281" s="158" t="str">
        <f>_xlfn.XLOOKUP(C281,'[1]Estrategico f'!B:B,'[1]Estrategico f'!V:V,"",0)</f>
        <v xml:space="preserve">Mantener la aplicación del procedimiento de Gestión Documental </v>
      </c>
      <c r="F281" s="159">
        <v>362877429</v>
      </c>
      <c r="G281" s="159">
        <v>0</v>
      </c>
      <c r="H281" s="159">
        <v>0</v>
      </c>
      <c r="I281" s="159">
        <v>0</v>
      </c>
      <c r="J281" s="159">
        <v>0</v>
      </c>
      <c r="K281" s="159">
        <v>0</v>
      </c>
      <c r="L281" s="159">
        <v>0</v>
      </c>
      <c r="M281" s="159">
        <v>0</v>
      </c>
      <c r="N281" s="159">
        <v>362877429</v>
      </c>
      <c r="O281" s="159">
        <v>97976907</v>
      </c>
      <c r="P281" s="159">
        <v>0</v>
      </c>
      <c r="Q281" s="159">
        <v>0</v>
      </c>
      <c r="R281" s="159">
        <v>97976907</v>
      </c>
      <c r="S281" s="159">
        <v>460854336</v>
      </c>
      <c r="T281" s="159">
        <v>120959143</v>
      </c>
      <c r="U281" s="159">
        <v>0</v>
      </c>
      <c r="V281" s="159">
        <v>0</v>
      </c>
      <c r="W281" s="159">
        <v>0</v>
      </c>
      <c r="X281" s="159">
        <v>0</v>
      </c>
      <c r="Y281" s="159">
        <v>0</v>
      </c>
      <c r="Z281" s="159">
        <v>0</v>
      </c>
      <c r="AA281" s="159">
        <v>0</v>
      </c>
      <c r="AB281" s="159">
        <v>120959143</v>
      </c>
      <c r="AC281" s="159">
        <v>32658966</v>
      </c>
      <c r="AD281" s="159">
        <v>0</v>
      </c>
      <c r="AE281" s="159">
        <v>0</v>
      </c>
      <c r="AF281" s="159">
        <v>32658966</v>
      </c>
      <c r="AG281" s="159">
        <v>153618109</v>
      </c>
      <c r="AH281" s="159">
        <v>614472445</v>
      </c>
      <c r="AI281" s="159">
        <v>125797509</v>
      </c>
      <c r="AJ281" s="159">
        <v>0</v>
      </c>
      <c r="AK281" s="159">
        <v>0</v>
      </c>
      <c r="AL281" s="159">
        <v>0</v>
      </c>
      <c r="AM281" s="159">
        <v>0</v>
      </c>
      <c r="AN281" s="159">
        <v>0</v>
      </c>
      <c r="AO281" s="159">
        <v>0</v>
      </c>
      <c r="AP281" s="159">
        <v>0</v>
      </c>
      <c r="AQ281" s="159">
        <v>125797509</v>
      </c>
      <c r="AR281" s="159">
        <v>33965327</v>
      </c>
      <c r="AS281" s="159">
        <v>0</v>
      </c>
      <c r="AT281" s="159">
        <v>0</v>
      </c>
      <c r="AU281" s="159">
        <v>33965327</v>
      </c>
      <c r="AV281" s="159">
        <v>159762836</v>
      </c>
      <c r="AW281" s="159">
        <v>125797509</v>
      </c>
      <c r="AX281" s="159">
        <v>0</v>
      </c>
      <c r="AY281" s="159">
        <v>0</v>
      </c>
      <c r="AZ281" s="159">
        <v>0</v>
      </c>
      <c r="BA281" s="159">
        <v>0</v>
      </c>
      <c r="BB281" s="159">
        <v>0</v>
      </c>
      <c r="BC281" s="159">
        <v>0</v>
      </c>
      <c r="BD281" s="159">
        <v>0</v>
      </c>
      <c r="BE281" s="159">
        <v>125797509</v>
      </c>
      <c r="BF281" s="159">
        <v>33965327</v>
      </c>
      <c r="BG281" s="159">
        <v>0</v>
      </c>
      <c r="BH281" s="159">
        <v>0</v>
      </c>
      <c r="BI281" s="159">
        <v>33965327</v>
      </c>
      <c r="BJ281" s="159">
        <v>159762836</v>
      </c>
      <c r="BK281" s="159">
        <v>125797509</v>
      </c>
      <c r="BL281" s="159">
        <v>0</v>
      </c>
      <c r="BM281" s="159">
        <v>0</v>
      </c>
      <c r="BN281" s="159">
        <v>0</v>
      </c>
      <c r="BO281" s="159">
        <v>0</v>
      </c>
      <c r="BP281" s="159">
        <v>0</v>
      </c>
      <c r="BQ281" s="159">
        <v>0</v>
      </c>
      <c r="BR281" s="159">
        <v>0</v>
      </c>
      <c r="BS281" s="159">
        <v>125797509</v>
      </c>
      <c r="BT281" s="159">
        <v>33965327</v>
      </c>
      <c r="BU281" s="159">
        <v>0</v>
      </c>
      <c r="BV281" s="159">
        <v>0</v>
      </c>
      <c r="BW281" s="159">
        <v>33965327</v>
      </c>
      <c r="BX281" s="159">
        <v>159762836</v>
      </c>
      <c r="BY281" s="159">
        <v>125797509</v>
      </c>
      <c r="BZ281" s="159">
        <v>0</v>
      </c>
      <c r="CA281" s="159">
        <v>0</v>
      </c>
      <c r="CB281" s="159">
        <v>0</v>
      </c>
      <c r="CC281" s="159">
        <v>0</v>
      </c>
      <c r="CD281" s="159">
        <v>0</v>
      </c>
      <c r="CE281" s="159">
        <v>0</v>
      </c>
      <c r="CF281" s="159">
        <v>0</v>
      </c>
      <c r="CG281" s="159">
        <v>125797509</v>
      </c>
      <c r="CH281" s="159">
        <v>33965326</v>
      </c>
      <c r="CI281" s="159">
        <v>0</v>
      </c>
      <c r="CJ281" s="159">
        <v>0</v>
      </c>
      <c r="CK281" s="159">
        <v>33965326</v>
      </c>
      <c r="CL281" s="159">
        <v>159762835</v>
      </c>
      <c r="CM281" s="159">
        <v>639051343</v>
      </c>
      <c r="CN281" s="159">
        <v>130829409</v>
      </c>
      <c r="CO281" s="159">
        <v>0</v>
      </c>
      <c r="CP281" s="159">
        <v>0</v>
      </c>
      <c r="CQ281" s="159">
        <v>0</v>
      </c>
      <c r="CR281" s="159">
        <v>0</v>
      </c>
      <c r="CS281" s="159">
        <v>0</v>
      </c>
      <c r="CT281" s="159">
        <v>0</v>
      </c>
      <c r="CU281" s="159">
        <v>0</v>
      </c>
      <c r="CV281" s="159">
        <v>130829409</v>
      </c>
      <c r="CW281" s="159">
        <v>35323941</v>
      </c>
      <c r="CX281" s="159">
        <v>0</v>
      </c>
      <c r="CY281" s="159" t="s">
        <v>931</v>
      </c>
      <c r="CZ281" s="159">
        <v>35323941</v>
      </c>
      <c r="DA281" s="159">
        <v>166153350</v>
      </c>
      <c r="DB281" s="159">
        <v>130829409</v>
      </c>
      <c r="DC281" s="159">
        <v>0</v>
      </c>
      <c r="DD281" s="159">
        <v>0</v>
      </c>
      <c r="DE281" s="159">
        <v>0</v>
      </c>
      <c r="DF281" s="159">
        <v>0</v>
      </c>
      <c r="DG281" s="159">
        <v>0</v>
      </c>
      <c r="DH281" s="159">
        <v>0</v>
      </c>
      <c r="DI281" s="159">
        <v>0</v>
      </c>
      <c r="DJ281" s="159">
        <v>130829409</v>
      </c>
      <c r="DK281" s="159">
        <v>35323941</v>
      </c>
      <c r="DL281" s="159">
        <v>0</v>
      </c>
      <c r="DM281" s="159">
        <v>0</v>
      </c>
      <c r="DN281" s="159">
        <v>35323941</v>
      </c>
      <c r="DO281" s="159">
        <v>166153350</v>
      </c>
      <c r="DP281" s="159">
        <v>130829409</v>
      </c>
      <c r="DQ281" s="159">
        <v>0</v>
      </c>
      <c r="DR281" s="159">
        <v>0</v>
      </c>
      <c r="DS281" s="159">
        <v>0</v>
      </c>
      <c r="DT281" s="159">
        <v>0</v>
      </c>
      <c r="DU281" s="159">
        <v>0</v>
      </c>
      <c r="DV281" s="159">
        <v>0</v>
      </c>
      <c r="DW281" s="159">
        <v>0</v>
      </c>
      <c r="DX281" s="159">
        <v>130829409</v>
      </c>
      <c r="DY281" s="159">
        <v>35323941</v>
      </c>
      <c r="DZ281" s="159">
        <v>0</v>
      </c>
      <c r="EA281" s="159">
        <v>0</v>
      </c>
      <c r="EB281" s="159">
        <v>35323941</v>
      </c>
      <c r="EC281" s="159">
        <v>166153350</v>
      </c>
      <c r="ED281" s="159">
        <v>130829409</v>
      </c>
      <c r="EE281" s="159">
        <v>0</v>
      </c>
      <c r="EF281" s="159">
        <v>0</v>
      </c>
      <c r="EG281" s="159">
        <v>0</v>
      </c>
      <c r="EH281" s="159">
        <v>0</v>
      </c>
      <c r="EI281" s="159">
        <v>0</v>
      </c>
      <c r="EJ281" s="159">
        <v>0</v>
      </c>
      <c r="EK281" s="159">
        <v>0</v>
      </c>
      <c r="EL281" s="159">
        <v>130829409</v>
      </c>
      <c r="EM281" s="159">
        <v>35323938</v>
      </c>
      <c r="EN281" s="159">
        <v>0</v>
      </c>
      <c r="EO281" s="159">
        <v>0</v>
      </c>
      <c r="EP281" s="159">
        <v>35323938</v>
      </c>
      <c r="EQ281" s="159">
        <v>166153347</v>
      </c>
      <c r="ER281" s="159">
        <v>664613397</v>
      </c>
      <c r="ES281" s="159">
        <v>136062586</v>
      </c>
      <c r="ET281" s="159">
        <v>0</v>
      </c>
      <c r="EU281" s="159">
        <v>0</v>
      </c>
      <c r="EV281" s="159">
        <v>0</v>
      </c>
      <c r="EW281" s="159">
        <v>0</v>
      </c>
      <c r="EX281" s="159">
        <v>0</v>
      </c>
      <c r="EY281" s="159">
        <v>0</v>
      </c>
      <c r="EZ281" s="159">
        <v>0</v>
      </c>
      <c r="FA281" s="159">
        <v>136062586</v>
      </c>
      <c r="FB281" s="159">
        <v>36736898</v>
      </c>
      <c r="FC281" s="159">
        <v>0</v>
      </c>
      <c r="FD281" s="159">
        <v>0</v>
      </c>
      <c r="FE281" s="159">
        <v>36736898</v>
      </c>
      <c r="FF281" s="159">
        <v>172799484</v>
      </c>
      <c r="FG281" s="159">
        <v>136062586</v>
      </c>
      <c r="FH281" s="159">
        <v>0</v>
      </c>
      <c r="FI281" s="159">
        <v>0</v>
      </c>
      <c r="FJ281" s="159">
        <v>0</v>
      </c>
      <c r="FK281" s="159">
        <v>0</v>
      </c>
      <c r="FL281" s="159">
        <v>0</v>
      </c>
      <c r="FM281" s="159">
        <v>0</v>
      </c>
      <c r="FN281" s="159">
        <v>0</v>
      </c>
      <c r="FO281" s="159">
        <v>136062586</v>
      </c>
      <c r="FP281" s="159">
        <v>36736898</v>
      </c>
      <c r="FQ281" s="159">
        <v>0</v>
      </c>
      <c r="FR281" s="159">
        <v>0</v>
      </c>
      <c r="FS281" s="159">
        <v>36736898</v>
      </c>
      <c r="FT281" s="159">
        <v>172799484</v>
      </c>
      <c r="FU281" s="159">
        <v>136062586</v>
      </c>
      <c r="FV281" s="159">
        <v>0</v>
      </c>
      <c r="FW281" s="159">
        <v>0</v>
      </c>
      <c r="FX281" s="159">
        <v>0</v>
      </c>
      <c r="FY281" s="159">
        <v>0</v>
      </c>
      <c r="FZ281" s="159">
        <v>0</v>
      </c>
      <c r="GA281" s="159">
        <v>0</v>
      </c>
      <c r="GB281" s="159">
        <v>0</v>
      </c>
      <c r="GC281" s="159">
        <v>136062586</v>
      </c>
      <c r="GD281" s="159">
        <v>36736898</v>
      </c>
      <c r="GE281" s="159">
        <v>0</v>
      </c>
      <c r="GF281" s="159">
        <v>0</v>
      </c>
      <c r="GG281" s="159">
        <v>36736898</v>
      </c>
      <c r="GH281" s="159">
        <v>172799484</v>
      </c>
      <c r="GI281" s="159">
        <v>136062586</v>
      </c>
      <c r="GJ281" s="159">
        <v>0</v>
      </c>
      <c r="GK281" s="159">
        <v>0</v>
      </c>
      <c r="GL281" s="159">
        <v>0</v>
      </c>
      <c r="GM281" s="159">
        <v>0</v>
      </c>
      <c r="GN281" s="159">
        <v>0</v>
      </c>
      <c r="GO281" s="159">
        <v>0</v>
      </c>
      <c r="GP281" s="159">
        <v>0</v>
      </c>
      <c r="GQ281" s="159">
        <v>136062586</v>
      </c>
      <c r="GR281" s="159">
        <v>36736896</v>
      </c>
      <c r="GS281" s="159">
        <v>0</v>
      </c>
      <c r="GT281" s="159">
        <v>0</v>
      </c>
      <c r="GU281" s="159">
        <v>36736896</v>
      </c>
      <c r="GV281" s="159">
        <v>172799482</v>
      </c>
      <c r="GW281" s="159">
        <v>691197934</v>
      </c>
      <c r="GX281" s="160">
        <v>2609335119</v>
      </c>
    </row>
    <row r="282" spans="1:206" ht="28.8">
      <c r="A282" s="156">
        <v>459902500</v>
      </c>
      <c r="B282" s="156" t="s">
        <v>2048</v>
      </c>
      <c r="C282" s="157">
        <v>273</v>
      </c>
      <c r="D282" s="158" t="str">
        <f>_xlfn.XLOOKUP(C282,'[1]Estrategico f'!B:B,'[1]Estrategico f'!U:U,"",0)</f>
        <v>Sistemas de información implementados</v>
      </c>
      <c r="E282" s="158" t="str">
        <f>_xlfn.XLOOKUP(C282,'[1]Estrategico f'!B:B,'[1]Estrategico f'!V:V,"",0)</f>
        <v xml:space="preserve">Crear un Micrositio denominado “Escuela de Contratación Pública” en la página WEB de la Gobernación </v>
      </c>
      <c r="F282" s="159">
        <v>107715429</v>
      </c>
      <c r="G282" s="159">
        <v>0</v>
      </c>
      <c r="H282" s="159">
        <v>0</v>
      </c>
      <c r="I282" s="159">
        <v>0</v>
      </c>
      <c r="J282" s="159">
        <v>0</v>
      </c>
      <c r="K282" s="159">
        <v>0</v>
      </c>
      <c r="L282" s="159">
        <v>0</v>
      </c>
      <c r="M282" s="159">
        <v>0</v>
      </c>
      <c r="N282" s="159">
        <v>107715429</v>
      </c>
      <c r="O282" s="159">
        <v>29083167</v>
      </c>
      <c r="P282" s="159">
        <v>0</v>
      </c>
      <c r="Q282" s="159">
        <v>0</v>
      </c>
      <c r="R282" s="159">
        <v>29083167</v>
      </c>
      <c r="S282" s="159">
        <v>136798596</v>
      </c>
      <c r="T282" s="159">
        <v>35905143</v>
      </c>
      <c r="U282" s="159">
        <v>0</v>
      </c>
      <c r="V282" s="159">
        <v>0</v>
      </c>
      <c r="W282" s="159">
        <v>0</v>
      </c>
      <c r="X282" s="159">
        <v>0</v>
      </c>
      <c r="Y282" s="159">
        <v>0</v>
      </c>
      <c r="Z282" s="159">
        <v>0</v>
      </c>
      <c r="AA282" s="159">
        <v>0</v>
      </c>
      <c r="AB282" s="159">
        <v>35905143</v>
      </c>
      <c r="AC282" s="159">
        <v>9694387</v>
      </c>
      <c r="AD282" s="159">
        <v>0</v>
      </c>
      <c r="AE282" s="159">
        <v>0</v>
      </c>
      <c r="AF282" s="159">
        <v>9694387</v>
      </c>
      <c r="AG282" s="159">
        <v>45599530</v>
      </c>
      <c r="AH282" s="159">
        <v>182398126</v>
      </c>
      <c r="AI282" s="159">
        <v>37341348</v>
      </c>
      <c r="AJ282" s="159">
        <v>0</v>
      </c>
      <c r="AK282" s="159">
        <v>0</v>
      </c>
      <c r="AL282" s="159">
        <v>0</v>
      </c>
      <c r="AM282" s="159">
        <v>0</v>
      </c>
      <c r="AN282" s="159">
        <v>0</v>
      </c>
      <c r="AO282" s="159">
        <v>0</v>
      </c>
      <c r="AP282" s="159">
        <v>0</v>
      </c>
      <c r="AQ282" s="159">
        <v>37341348</v>
      </c>
      <c r="AR282" s="159">
        <v>10082164</v>
      </c>
      <c r="AS282" s="159">
        <v>0</v>
      </c>
      <c r="AT282" s="159">
        <v>0</v>
      </c>
      <c r="AU282" s="159">
        <v>10082164</v>
      </c>
      <c r="AV282" s="159">
        <v>47423512</v>
      </c>
      <c r="AW282" s="159">
        <v>37341348</v>
      </c>
      <c r="AX282" s="159">
        <v>0</v>
      </c>
      <c r="AY282" s="159">
        <v>0</v>
      </c>
      <c r="AZ282" s="159">
        <v>0</v>
      </c>
      <c r="BA282" s="159">
        <v>0</v>
      </c>
      <c r="BB282" s="159">
        <v>0</v>
      </c>
      <c r="BC282" s="159">
        <v>0</v>
      </c>
      <c r="BD282" s="159">
        <v>0</v>
      </c>
      <c r="BE282" s="159">
        <v>37341348</v>
      </c>
      <c r="BF282" s="159">
        <v>10082164</v>
      </c>
      <c r="BG282" s="159">
        <v>0</v>
      </c>
      <c r="BH282" s="159">
        <v>0</v>
      </c>
      <c r="BI282" s="159">
        <v>10082164</v>
      </c>
      <c r="BJ282" s="159">
        <v>47423512</v>
      </c>
      <c r="BK282" s="159">
        <v>37341348</v>
      </c>
      <c r="BL282" s="159">
        <v>0</v>
      </c>
      <c r="BM282" s="159">
        <v>0</v>
      </c>
      <c r="BN282" s="159">
        <v>0</v>
      </c>
      <c r="BO282" s="159">
        <v>0</v>
      </c>
      <c r="BP282" s="159">
        <v>0</v>
      </c>
      <c r="BQ282" s="159">
        <v>0</v>
      </c>
      <c r="BR282" s="159">
        <v>0</v>
      </c>
      <c r="BS282" s="159">
        <v>37341348</v>
      </c>
      <c r="BT282" s="159">
        <v>10082164</v>
      </c>
      <c r="BU282" s="159">
        <v>0</v>
      </c>
      <c r="BV282" s="159">
        <v>0</v>
      </c>
      <c r="BW282" s="159">
        <v>10082164</v>
      </c>
      <c r="BX282" s="159">
        <v>47423512</v>
      </c>
      <c r="BY282" s="159">
        <v>37341348</v>
      </c>
      <c r="BZ282" s="159">
        <v>0</v>
      </c>
      <c r="CA282" s="159">
        <v>0</v>
      </c>
      <c r="CB282" s="159">
        <v>0</v>
      </c>
      <c r="CC282" s="159">
        <v>0</v>
      </c>
      <c r="CD282" s="159">
        <v>0</v>
      </c>
      <c r="CE282" s="159">
        <v>0</v>
      </c>
      <c r="CF282" s="159">
        <v>0</v>
      </c>
      <c r="CG282" s="159">
        <v>37341348</v>
      </c>
      <c r="CH282" s="159">
        <v>10082163</v>
      </c>
      <c r="CI282" s="159">
        <v>0</v>
      </c>
      <c r="CJ282" s="159">
        <v>0</v>
      </c>
      <c r="CK282" s="159">
        <v>10082163</v>
      </c>
      <c r="CL282" s="159">
        <v>47423511</v>
      </c>
      <c r="CM282" s="159">
        <v>189694047</v>
      </c>
      <c r="CN282" s="159">
        <v>38835003</v>
      </c>
      <c r="CO282" s="159">
        <v>0</v>
      </c>
      <c r="CP282" s="159">
        <v>0</v>
      </c>
      <c r="CQ282" s="159">
        <v>0</v>
      </c>
      <c r="CR282" s="159">
        <v>0</v>
      </c>
      <c r="CS282" s="159">
        <v>0</v>
      </c>
      <c r="CT282" s="159">
        <v>0</v>
      </c>
      <c r="CU282" s="159">
        <v>0</v>
      </c>
      <c r="CV282" s="159">
        <v>38835003</v>
      </c>
      <c r="CW282" s="159">
        <v>10485451</v>
      </c>
      <c r="CX282" s="159">
        <v>0</v>
      </c>
      <c r="CY282" s="159" t="s">
        <v>931</v>
      </c>
      <c r="CZ282" s="159">
        <v>10485451</v>
      </c>
      <c r="DA282" s="159">
        <v>49320454</v>
      </c>
      <c r="DB282" s="159">
        <v>38835003</v>
      </c>
      <c r="DC282" s="159">
        <v>0</v>
      </c>
      <c r="DD282" s="159">
        <v>0</v>
      </c>
      <c r="DE282" s="159">
        <v>0</v>
      </c>
      <c r="DF282" s="159">
        <v>0</v>
      </c>
      <c r="DG282" s="159">
        <v>0</v>
      </c>
      <c r="DH282" s="159">
        <v>0</v>
      </c>
      <c r="DI282" s="159">
        <v>0</v>
      </c>
      <c r="DJ282" s="159">
        <v>38835003</v>
      </c>
      <c r="DK282" s="159">
        <v>10485451</v>
      </c>
      <c r="DL282" s="159">
        <v>0</v>
      </c>
      <c r="DM282" s="159">
        <v>0</v>
      </c>
      <c r="DN282" s="159">
        <v>10485451</v>
      </c>
      <c r="DO282" s="159">
        <v>49320454</v>
      </c>
      <c r="DP282" s="159">
        <v>38835003</v>
      </c>
      <c r="DQ282" s="159">
        <v>0</v>
      </c>
      <c r="DR282" s="159">
        <v>0</v>
      </c>
      <c r="DS282" s="159">
        <v>0</v>
      </c>
      <c r="DT282" s="159">
        <v>0</v>
      </c>
      <c r="DU282" s="159">
        <v>0</v>
      </c>
      <c r="DV282" s="159">
        <v>0</v>
      </c>
      <c r="DW282" s="159">
        <v>0</v>
      </c>
      <c r="DX282" s="159">
        <v>38835003</v>
      </c>
      <c r="DY282" s="159">
        <v>10485451</v>
      </c>
      <c r="DZ282" s="159">
        <v>0</v>
      </c>
      <c r="EA282" s="159">
        <v>0</v>
      </c>
      <c r="EB282" s="159">
        <v>10485451</v>
      </c>
      <c r="EC282" s="159">
        <v>49320454</v>
      </c>
      <c r="ED282" s="159">
        <v>38835003</v>
      </c>
      <c r="EE282" s="159">
        <v>0</v>
      </c>
      <c r="EF282" s="159">
        <v>0</v>
      </c>
      <c r="EG282" s="159">
        <v>0</v>
      </c>
      <c r="EH282" s="159">
        <v>0</v>
      </c>
      <c r="EI282" s="159">
        <v>0</v>
      </c>
      <c r="EJ282" s="159">
        <v>0</v>
      </c>
      <c r="EK282" s="159">
        <v>0</v>
      </c>
      <c r="EL282" s="159">
        <v>38835003</v>
      </c>
      <c r="EM282" s="159">
        <v>10485449</v>
      </c>
      <c r="EN282" s="159">
        <v>0</v>
      </c>
      <c r="EO282" s="159">
        <v>0</v>
      </c>
      <c r="EP282" s="159">
        <v>10485449</v>
      </c>
      <c r="EQ282" s="159">
        <v>49320452</v>
      </c>
      <c r="ER282" s="159">
        <v>197281814</v>
      </c>
      <c r="ES282" s="159">
        <v>40388403</v>
      </c>
      <c r="ET282" s="159">
        <v>0</v>
      </c>
      <c r="EU282" s="159">
        <v>0</v>
      </c>
      <c r="EV282" s="159">
        <v>0</v>
      </c>
      <c r="EW282" s="159">
        <v>0</v>
      </c>
      <c r="EX282" s="159">
        <v>0</v>
      </c>
      <c r="EY282" s="159">
        <v>0</v>
      </c>
      <c r="EZ282" s="159">
        <v>0</v>
      </c>
      <c r="FA282" s="159">
        <v>40388403</v>
      </c>
      <c r="FB282" s="159">
        <v>10904869</v>
      </c>
      <c r="FC282" s="159">
        <v>0</v>
      </c>
      <c r="FD282" s="159">
        <v>0</v>
      </c>
      <c r="FE282" s="159">
        <v>10904869</v>
      </c>
      <c r="FF282" s="159">
        <v>51293272</v>
      </c>
      <c r="FG282" s="159">
        <v>40388403</v>
      </c>
      <c r="FH282" s="159">
        <v>0</v>
      </c>
      <c r="FI282" s="159">
        <v>0</v>
      </c>
      <c r="FJ282" s="159">
        <v>0</v>
      </c>
      <c r="FK282" s="159">
        <v>0</v>
      </c>
      <c r="FL282" s="159">
        <v>0</v>
      </c>
      <c r="FM282" s="159">
        <v>0</v>
      </c>
      <c r="FN282" s="159">
        <v>0</v>
      </c>
      <c r="FO282" s="159">
        <v>40388403</v>
      </c>
      <c r="FP282" s="159">
        <v>10904869</v>
      </c>
      <c r="FQ282" s="159">
        <v>0</v>
      </c>
      <c r="FR282" s="159">
        <v>0</v>
      </c>
      <c r="FS282" s="159">
        <v>10904869</v>
      </c>
      <c r="FT282" s="159">
        <v>51293272</v>
      </c>
      <c r="FU282" s="159">
        <v>40388403</v>
      </c>
      <c r="FV282" s="159">
        <v>0</v>
      </c>
      <c r="FW282" s="159">
        <v>0</v>
      </c>
      <c r="FX282" s="159">
        <v>0</v>
      </c>
      <c r="FY282" s="159">
        <v>0</v>
      </c>
      <c r="FZ282" s="159">
        <v>0</v>
      </c>
      <c r="GA282" s="159">
        <v>0</v>
      </c>
      <c r="GB282" s="159">
        <v>0</v>
      </c>
      <c r="GC282" s="159">
        <v>40388403</v>
      </c>
      <c r="GD282" s="159">
        <v>10904869</v>
      </c>
      <c r="GE282" s="159">
        <v>0</v>
      </c>
      <c r="GF282" s="159">
        <v>0</v>
      </c>
      <c r="GG282" s="159">
        <v>10904869</v>
      </c>
      <c r="GH282" s="159">
        <v>51293272</v>
      </c>
      <c r="GI282" s="159">
        <v>40388403</v>
      </c>
      <c r="GJ282" s="159">
        <v>0</v>
      </c>
      <c r="GK282" s="159">
        <v>0</v>
      </c>
      <c r="GL282" s="159">
        <v>0</v>
      </c>
      <c r="GM282" s="159">
        <v>0</v>
      </c>
      <c r="GN282" s="159">
        <v>0</v>
      </c>
      <c r="GO282" s="159">
        <v>0</v>
      </c>
      <c r="GP282" s="159">
        <v>0</v>
      </c>
      <c r="GQ282" s="159">
        <v>40388403</v>
      </c>
      <c r="GR282" s="159">
        <v>10904868</v>
      </c>
      <c r="GS282" s="159">
        <v>0</v>
      </c>
      <c r="GT282" s="159">
        <v>0</v>
      </c>
      <c r="GU282" s="159">
        <v>10904868</v>
      </c>
      <c r="GV282" s="159">
        <v>51293271</v>
      </c>
      <c r="GW282" s="159">
        <v>205173087</v>
      </c>
      <c r="GX282" s="160">
        <v>774547074</v>
      </c>
    </row>
    <row r="283" spans="1:206" ht="43.2">
      <c r="A283" s="156">
        <v>459902800</v>
      </c>
      <c r="B283" s="156" t="s">
        <v>2048</v>
      </c>
      <c r="C283" s="157">
        <v>274</v>
      </c>
      <c r="D283" s="158" t="str">
        <f>_xlfn.XLOOKUP(C283,'[1]Estrategico f'!B:B,'[1]Estrategico f'!U:U,"",0)</f>
        <v>Sistemas de información actualizados</v>
      </c>
      <c r="E283" s="158" t="str">
        <f>_xlfn.XLOOKUP(C283,'[1]Estrategico f'!B:B,'[1]Estrategico f'!V:V,"",0)</f>
        <v xml:space="preserve">Actualizar la información de los procesos contractuales en las plataformas SECOP I, SECOP II, SIA OBSERVA, SIGEP II y Pagina WEB de la Gobernación </v>
      </c>
      <c r="F283" s="159">
        <v>307263429</v>
      </c>
      <c r="G283" s="159">
        <v>0</v>
      </c>
      <c r="H283" s="159">
        <v>0</v>
      </c>
      <c r="I283" s="159">
        <v>0</v>
      </c>
      <c r="J283" s="159">
        <v>0</v>
      </c>
      <c r="K283" s="159">
        <v>0</v>
      </c>
      <c r="L283" s="159">
        <v>0</v>
      </c>
      <c r="M283" s="159">
        <v>0</v>
      </c>
      <c r="N283" s="159">
        <v>307263429</v>
      </c>
      <c r="O283" s="159">
        <v>82961127</v>
      </c>
      <c r="P283" s="159">
        <v>0</v>
      </c>
      <c r="Q283" s="159">
        <v>0</v>
      </c>
      <c r="R283" s="159">
        <v>82961127</v>
      </c>
      <c r="S283" s="159">
        <v>390224556</v>
      </c>
      <c r="T283" s="159">
        <v>102421143</v>
      </c>
      <c r="U283" s="159">
        <v>0</v>
      </c>
      <c r="V283" s="159">
        <v>0</v>
      </c>
      <c r="W283" s="159">
        <v>0</v>
      </c>
      <c r="X283" s="159">
        <v>0</v>
      </c>
      <c r="Y283" s="159">
        <v>0</v>
      </c>
      <c r="Z283" s="159">
        <v>0</v>
      </c>
      <c r="AA283" s="159">
        <v>0</v>
      </c>
      <c r="AB283" s="159">
        <v>102421143</v>
      </c>
      <c r="AC283" s="159">
        <v>27653707</v>
      </c>
      <c r="AD283" s="159">
        <v>0</v>
      </c>
      <c r="AE283" s="159">
        <v>0</v>
      </c>
      <c r="AF283" s="159">
        <v>27653707</v>
      </c>
      <c r="AG283" s="159">
        <v>130074850</v>
      </c>
      <c r="AH283" s="159">
        <v>520299406</v>
      </c>
      <c r="AI283" s="159">
        <v>106517988</v>
      </c>
      <c r="AJ283" s="159">
        <v>0</v>
      </c>
      <c r="AK283" s="159">
        <v>0</v>
      </c>
      <c r="AL283" s="159">
        <v>0</v>
      </c>
      <c r="AM283" s="159">
        <v>0</v>
      </c>
      <c r="AN283" s="159">
        <v>0</v>
      </c>
      <c r="AO283" s="159">
        <v>0</v>
      </c>
      <c r="AP283" s="159">
        <v>0</v>
      </c>
      <c r="AQ283" s="159">
        <v>106517988</v>
      </c>
      <c r="AR283" s="159">
        <v>28759857</v>
      </c>
      <c r="AS283" s="159">
        <v>0</v>
      </c>
      <c r="AT283" s="159">
        <v>0</v>
      </c>
      <c r="AU283" s="159">
        <v>28759857</v>
      </c>
      <c r="AV283" s="159">
        <v>135277845</v>
      </c>
      <c r="AW283" s="159">
        <v>106517988</v>
      </c>
      <c r="AX283" s="159">
        <v>0</v>
      </c>
      <c r="AY283" s="159">
        <v>0</v>
      </c>
      <c r="AZ283" s="159">
        <v>0</v>
      </c>
      <c r="BA283" s="159">
        <v>0</v>
      </c>
      <c r="BB283" s="159">
        <v>0</v>
      </c>
      <c r="BC283" s="159">
        <v>0</v>
      </c>
      <c r="BD283" s="159">
        <v>0</v>
      </c>
      <c r="BE283" s="159">
        <v>106517988</v>
      </c>
      <c r="BF283" s="159">
        <v>28759857</v>
      </c>
      <c r="BG283" s="159">
        <v>0</v>
      </c>
      <c r="BH283" s="159">
        <v>0</v>
      </c>
      <c r="BI283" s="159">
        <v>28759857</v>
      </c>
      <c r="BJ283" s="159">
        <v>135277845</v>
      </c>
      <c r="BK283" s="159">
        <v>106517988</v>
      </c>
      <c r="BL283" s="159">
        <v>0</v>
      </c>
      <c r="BM283" s="159">
        <v>0</v>
      </c>
      <c r="BN283" s="159">
        <v>0</v>
      </c>
      <c r="BO283" s="159">
        <v>0</v>
      </c>
      <c r="BP283" s="159">
        <v>0</v>
      </c>
      <c r="BQ283" s="159">
        <v>0</v>
      </c>
      <c r="BR283" s="159">
        <v>0</v>
      </c>
      <c r="BS283" s="159">
        <v>106517988</v>
      </c>
      <c r="BT283" s="159">
        <v>28759857</v>
      </c>
      <c r="BU283" s="159">
        <v>0</v>
      </c>
      <c r="BV283" s="159">
        <v>0</v>
      </c>
      <c r="BW283" s="159">
        <v>28759857</v>
      </c>
      <c r="BX283" s="159">
        <v>135277845</v>
      </c>
      <c r="BY283" s="159">
        <v>106517988</v>
      </c>
      <c r="BZ283" s="159">
        <v>0</v>
      </c>
      <c r="CA283" s="159">
        <v>0</v>
      </c>
      <c r="CB283" s="159">
        <v>0</v>
      </c>
      <c r="CC283" s="159">
        <v>0</v>
      </c>
      <c r="CD283" s="159">
        <v>0</v>
      </c>
      <c r="CE283" s="159">
        <v>0</v>
      </c>
      <c r="CF283" s="159">
        <v>0</v>
      </c>
      <c r="CG283" s="159">
        <v>106517988</v>
      </c>
      <c r="CH283" s="159">
        <v>28759858</v>
      </c>
      <c r="CI283" s="159">
        <v>0</v>
      </c>
      <c r="CJ283" s="159">
        <v>0</v>
      </c>
      <c r="CK283" s="159">
        <v>28759858</v>
      </c>
      <c r="CL283" s="159">
        <v>135277846</v>
      </c>
      <c r="CM283" s="159">
        <v>541111381</v>
      </c>
      <c r="CN283" s="159">
        <v>110778709</v>
      </c>
      <c r="CO283" s="159">
        <v>0</v>
      </c>
      <c r="CP283" s="159">
        <v>0</v>
      </c>
      <c r="CQ283" s="159">
        <v>0</v>
      </c>
      <c r="CR283" s="159">
        <v>0</v>
      </c>
      <c r="CS283" s="159">
        <v>0</v>
      </c>
      <c r="CT283" s="159">
        <v>0</v>
      </c>
      <c r="CU283" s="159">
        <v>0</v>
      </c>
      <c r="CV283" s="159">
        <v>110778709</v>
      </c>
      <c r="CW283" s="159">
        <v>29910251</v>
      </c>
      <c r="CX283" s="159">
        <v>0</v>
      </c>
      <c r="CY283" s="159" t="s">
        <v>931</v>
      </c>
      <c r="CZ283" s="159">
        <v>29910251</v>
      </c>
      <c r="DA283" s="159">
        <v>140688960</v>
      </c>
      <c r="DB283" s="159">
        <v>110778709</v>
      </c>
      <c r="DC283" s="159">
        <v>0</v>
      </c>
      <c r="DD283" s="159">
        <v>0</v>
      </c>
      <c r="DE283" s="159">
        <v>0</v>
      </c>
      <c r="DF283" s="159">
        <v>0</v>
      </c>
      <c r="DG283" s="159">
        <v>0</v>
      </c>
      <c r="DH283" s="159">
        <v>0</v>
      </c>
      <c r="DI283" s="159">
        <v>0</v>
      </c>
      <c r="DJ283" s="159">
        <v>110778709</v>
      </c>
      <c r="DK283" s="159">
        <v>29910251</v>
      </c>
      <c r="DL283" s="159">
        <v>0</v>
      </c>
      <c r="DM283" s="159">
        <v>0</v>
      </c>
      <c r="DN283" s="159">
        <v>29910251</v>
      </c>
      <c r="DO283" s="159">
        <v>140688960</v>
      </c>
      <c r="DP283" s="159">
        <v>110778709</v>
      </c>
      <c r="DQ283" s="159">
        <v>0</v>
      </c>
      <c r="DR283" s="159">
        <v>0</v>
      </c>
      <c r="DS283" s="159">
        <v>0</v>
      </c>
      <c r="DT283" s="159">
        <v>0</v>
      </c>
      <c r="DU283" s="159">
        <v>0</v>
      </c>
      <c r="DV283" s="159">
        <v>0</v>
      </c>
      <c r="DW283" s="159">
        <v>0</v>
      </c>
      <c r="DX283" s="159">
        <v>110778709</v>
      </c>
      <c r="DY283" s="159">
        <v>29910251</v>
      </c>
      <c r="DZ283" s="159">
        <v>0</v>
      </c>
      <c r="EA283" s="159">
        <v>0</v>
      </c>
      <c r="EB283" s="159">
        <v>29910251</v>
      </c>
      <c r="EC283" s="159">
        <v>140688960</v>
      </c>
      <c r="ED283" s="159">
        <v>110778709</v>
      </c>
      <c r="EE283" s="159">
        <v>0</v>
      </c>
      <c r="EF283" s="159">
        <v>0</v>
      </c>
      <c r="EG283" s="159">
        <v>0</v>
      </c>
      <c r="EH283" s="159">
        <v>0</v>
      </c>
      <c r="EI283" s="159">
        <v>0</v>
      </c>
      <c r="EJ283" s="159">
        <v>0</v>
      </c>
      <c r="EK283" s="159">
        <v>0</v>
      </c>
      <c r="EL283" s="159">
        <v>110778709</v>
      </c>
      <c r="EM283" s="159">
        <v>29910249</v>
      </c>
      <c r="EN283" s="159">
        <v>0</v>
      </c>
      <c r="EO283" s="159">
        <v>0</v>
      </c>
      <c r="EP283" s="159">
        <v>29910249</v>
      </c>
      <c r="EQ283" s="159">
        <v>140688958</v>
      </c>
      <c r="ER283" s="159">
        <v>562755838</v>
      </c>
      <c r="ES283" s="159">
        <v>115209856</v>
      </c>
      <c r="ET283" s="159">
        <v>0</v>
      </c>
      <c r="EU283" s="159">
        <v>0</v>
      </c>
      <c r="EV283" s="159">
        <v>0</v>
      </c>
      <c r="EW283" s="159">
        <v>0</v>
      </c>
      <c r="EX283" s="159">
        <v>0</v>
      </c>
      <c r="EY283" s="159">
        <v>0</v>
      </c>
      <c r="EZ283" s="159">
        <v>0</v>
      </c>
      <c r="FA283" s="159">
        <v>115209856</v>
      </c>
      <c r="FB283" s="159">
        <v>31106661</v>
      </c>
      <c r="FC283" s="159">
        <v>0</v>
      </c>
      <c r="FD283" s="159">
        <v>0</v>
      </c>
      <c r="FE283" s="159">
        <v>31106661</v>
      </c>
      <c r="FF283" s="159">
        <v>146316517</v>
      </c>
      <c r="FG283" s="159">
        <v>115209856</v>
      </c>
      <c r="FH283" s="159">
        <v>0</v>
      </c>
      <c r="FI283" s="159">
        <v>0</v>
      </c>
      <c r="FJ283" s="159">
        <v>0</v>
      </c>
      <c r="FK283" s="159">
        <v>0</v>
      </c>
      <c r="FL283" s="159">
        <v>0</v>
      </c>
      <c r="FM283" s="159">
        <v>0</v>
      </c>
      <c r="FN283" s="159">
        <v>0</v>
      </c>
      <c r="FO283" s="159">
        <v>115209856</v>
      </c>
      <c r="FP283" s="159">
        <v>31106661</v>
      </c>
      <c r="FQ283" s="159">
        <v>0</v>
      </c>
      <c r="FR283" s="159">
        <v>0</v>
      </c>
      <c r="FS283" s="159">
        <v>31106661</v>
      </c>
      <c r="FT283" s="159">
        <v>146316517</v>
      </c>
      <c r="FU283" s="159">
        <v>115209856</v>
      </c>
      <c r="FV283" s="159">
        <v>0</v>
      </c>
      <c r="FW283" s="159">
        <v>0</v>
      </c>
      <c r="FX283" s="159">
        <v>0</v>
      </c>
      <c r="FY283" s="159">
        <v>0</v>
      </c>
      <c r="FZ283" s="159">
        <v>0</v>
      </c>
      <c r="GA283" s="159">
        <v>0</v>
      </c>
      <c r="GB283" s="159">
        <v>0</v>
      </c>
      <c r="GC283" s="159">
        <v>115209856</v>
      </c>
      <c r="GD283" s="159">
        <v>31106661</v>
      </c>
      <c r="GE283" s="159">
        <v>0</v>
      </c>
      <c r="GF283" s="159">
        <v>0</v>
      </c>
      <c r="GG283" s="159">
        <v>31106661</v>
      </c>
      <c r="GH283" s="159">
        <v>146316517</v>
      </c>
      <c r="GI283" s="159">
        <v>115209856</v>
      </c>
      <c r="GJ283" s="159">
        <v>0</v>
      </c>
      <c r="GK283" s="159">
        <v>0</v>
      </c>
      <c r="GL283" s="159">
        <v>0</v>
      </c>
      <c r="GM283" s="159">
        <v>0</v>
      </c>
      <c r="GN283" s="159">
        <v>0</v>
      </c>
      <c r="GO283" s="159">
        <v>0</v>
      </c>
      <c r="GP283" s="159">
        <v>0</v>
      </c>
      <c r="GQ283" s="159">
        <v>115209856</v>
      </c>
      <c r="GR283" s="159">
        <v>31106663</v>
      </c>
      <c r="GS283" s="159">
        <v>0</v>
      </c>
      <c r="GT283" s="159">
        <v>0</v>
      </c>
      <c r="GU283" s="159">
        <v>31106663</v>
      </c>
      <c r="GV283" s="159">
        <v>146316519</v>
      </c>
      <c r="GW283" s="159">
        <v>585266070</v>
      </c>
      <c r="GX283" s="160">
        <v>2209432695</v>
      </c>
    </row>
    <row r="284" spans="1:206" ht="43.2">
      <c r="A284" s="156">
        <v>459903100</v>
      </c>
      <c r="B284" s="156" t="s">
        <v>2048</v>
      </c>
      <c r="C284" s="157">
        <v>275</v>
      </c>
      <c r="D284" s="158" t="str">
        <f>_xlfn.XLOOKUP(C284,'[1]Estrategico f'!B:B,'[1]Estrategico f'!U:U,"",0)</f>
        <v>Entidades, organismos y dependencias asistidos técnicamente</v>
      </c>
      <c r="E284" s="158" t="str">
        <f>_xlfn.XLOOKUP(C284,'[1]Estrategico f'!B:B,'[1]Estrategico f'!V:V,"",0)</f>
        <v xml:space="preserve">Capacitar y asesorar, en lo relacionado con la Gestión Contractual, a las juntas de acción de comunal, MiPymes y dependencias de la Gobernación </v>
      </c>
      <c r="F284" s="159">
        <v>1064749280</v>
      </c>
      <c r="G284" s="159">
        <v>0</v>
      </c>
      <c r="H284" s="159">
        <v>0</v>
      </c>
      <c r="I284" s="159">
        <v>0</v>
      </c>
      <c r="J284" s="159">
        <v>0</v>
      </c>
      <c r="K284" s="159">
        <v>0</v>
      </c>
      <c r="L284" s="159">
        <v>0</v>
      </c>
      <c r="M284" s="159">
        <v>0</v>
      </c>
      <c r="N284" s="159">
        <v>1064749280</v>
      </c>
      <c r="O284" s="159">
        <v>287482308</v>
      </c>
      <c r="P284" s="159">
        <v>0</v>
      </c>
      <c r="Q284" s="159">
        <v>0</v>
      </c>
      <c r="R284" s="159">
        <v>287482308</v>
      </c>
      <c r="S284" s="159">
        <v>1352231588</v>
      </c>
      <c r="T284" s="159">
        <v>354916428</v>
      </c>
      <c r="U284" s="159">
        <v>0</v>
      </c>
      <c r="V284" s="159">
        <v>0</v>
      </c>
      <c r="W284" s="159">
        <v>0</v>
      </c>
      <c r="X284" s="159">
        <v>0</v>
      </c>
      <c r="Y284" s="159">
        <v>0</v>
      </c>
      <c r="Z284" s="159">
        <v>0</v>
      </c>
      <c r="AA284" s="159">
        <v>0</v>
      </c>
      <c r="AB284" s="159">
        <v>354916428</v>
      </c>
      <c r="AC284" s="159">
        <v>95827441</v>
      </c>
      <c r="AD284" s="159">
        <v>0</v>
      </c>
      <c r="AE284" s="159">
        <v>0</v>
      </c>
      <c r="AF284" s="159">
        <v>95827441</v>
      </c>
      <c r="AG284" s="159">
        <v>450743869</v>
      </c>
      <c r="AH284" s="159">
        <v>1802975457</v>
      </c>
      <c r="AI284" s="159">
        <v>369113087</v>
      </c>
      <c r="AJ284" s="159">
        <v>0</v>
      </c>
      <c r="AK284" s="159">
        <v>0</v>
      </c>
      <c r="AL284" s="159">
        <v>0</v>
      </c>
      <c r="AM284" s="159">
        <v>0</v>
      </c>
      <c r="AN284" s="159">
        <v>0</v>
      </c>
      <c r="AO284" s="159">
        <v>0</v>
      </c>
      <c r="AP284" s="159">
        <v>0</v>
      </c>
      <c r="AQ284" s="159">
        <v>369113087</v>
      </c>
      <c r="AR284" s="159">
        <v>99660533</v>
      </c>
      <c r="AS284" s="159">
        <v>0</v>
      </c>
      <c r="AT284" s="159">
        <v>0</v>
      </c>
      <c r="AU284" s="159">
        <v>99660533</v>
      </c>
      <c r="AV284" s="159">
        <v>468773620</v>
      </c>
      <c r="AW284" s="159">
        <v>369113087</v>
      </c>
      <c r="AX284" s="159">
        <v>0</v>
      </c>
      <c r="AY284" s="159">
        <v>0</v>
      </c>
      <c r="AZ284" s="159">
        <v>0</v>
      </c>
      <c r="BA284" s="159">
        <v>0</v>
      </c>
      <c r="BB284" s="159">
        <v>0</v>
      </c>
      <c r="BC284" s="159">
        <v>0</v>
      </c>
      <c r="BD284" s="159">
        <v>0</v>
      </c>
      <c r="BE284" s="159">
        <v>369113087</v>
      </c>
      <c r="BF284" s="159">
        <v>99660533</v>
      </c>
      <c r="BG284" s="159">
        <v>0</v>
      </c>
      <c r="BH284" s="159">
        <v>0</v>
      </c>
      <c r="BI284" s="159">
        <v>99660533</v>
      </c>
      <c r="BJ284" s="159">
        <v>468773620</v>
      </c>
      <c r="BK284" s="159">
        <v>369113087</v>
      </c>
      <c r="BL284" s="159">
        <v>0</v>
      </c>
      <c r="BM284" s="159">
        <v>0</v>
      </c>
      <c r="BN284" s="159">
        <v>0</v>
      </c>
      <c r="BO284" s="159">
        <v>0</v>
      </c>
      <c r="BP284" s="159">
        <v>0</v>
      </c>
      <c r="BQ284" s="159">
        <v>0</v>
      </c>
      <c r="BR284" s="159">
        <v>0</v>
      </c>
      <c r="BS284" s="159">
        <v>369113087</v>
      </c>
      <c r="BT284" s="159">
        <v>99660533</v>
      </c>
      <c r="BU284" s="159">
        <v>0</v>
      </c>
      <c r="BV284" s="159">
        <v>0</v>
      </c>
      <c r="BW284" s="159">
        <v>99660533</v>
      </c>
      <c r="BX284" s="159">
        <v>468773620</v>
      </c>
      <c r="BY284" s="159">
        <v>369113087</v>
      </c>
      <c r="BZ284" s="159">
        <v>0</v>
      </c>
      <c r="CA284" s="159">
        <v>0</v>
      </c>
      <c r="CB284" s="159">
        <v>0</v>
      </c>
      <c r="CC284" s="159">
        <v>0</v>
      </c>
      <c r="CD284" s="159">
        <v>0</v>
      </c>
      <c r="CE284" s="159">
        <v>0</v>
      </c>
      <c r="CF284" s="159">
        <v>0</v>
      </c>
      <c r="CG284" s="159">
        <v>369113087</v>
      </c>
      <c r="CH284" s="159">
        <v>99660535</v>
      </c>
      <c r="CI284" s="159">
        <v>0</v>
      </c>
      <c r="CJ284" s="159">
        <v>0</v>
      </c>
      <c r="CK284" s="159">
        <v>99660535</v>
      </c>
      <c r="CL284" s="159">
        <v>468773622</v>
      </c>
      <c r="CM284" s="159">
        <v>1875094482</v>
      </c>
      <c r="CN284" s="159">
        <v>383877609</v>
      </c>
      <c r="CO284" s="159">
        <v>0</v>
      </c>
      <c r="CP284" s="159">
        <v>0</v>
      </c>
      <c r="CQ284" s="159">
        <v>0</v>
      </c>
      <c r="CR284" s="159">
        <v>0</v>
      </c>
      <c r="CS284" s="159">
        <v>0</v>
      </c>
      <c r="CT284" s="159">
        <v>0</v>
      </c>
      <c r="CU284" s="159">
        <v>0</v>
      </c>
      <c r="CV284" s="159">
        <v>383877609</v>
      </c>
      <c r="CW284" s="159">
        <v>103646955</v>
      </c>
      <c r="CX284" s="159">
        <v>0</v>
      </c>
      <c r="CY284" s="159" t="s">
        <v>931</v>
      </c>
      <c r="CZ284" s="159">
        <v>103646955</v>
      </c>
      <c r="DA284" s="159">
        <v>487524564</v>
      </c>
      <c r="DB284" s="159">
        <v>383877609</v>
      </c>
      <c r="DC284" s="159">
        <v>0</v>
      </c>
      <c r="DD284" s="159">
        <v>0</v>
      </c>
      <c r="DE284" s="159">
        <v>0</v>
      </c>
      <c r="DF284" s="159">
        <v>0</v>
      </c>
      <c r="DG284" s="159">
        <v>0</v>
      </c>
      <c r="DH284" s="159">
        <v>0</v>
      </c>
      <c r="DI284" s="159">
        <v>0</v>
      </c>
      <c r="DJ284" s="159">
        <v>383877609</v>
      </c>
      <c r="DK284" s="159">
        <v>103646955</v>
      </c>
      <c r="DL284" s="159">
        <v>0</v>
      </c>
      <c r="DM284" s="159">
        <v>0</v>
      </c>
      <c r="DN284" s="159">
        <v>103646955</v>
      </c>
      <c r="DO284" s="159">
        <v>487524564</v>
      </c>
      <c r="DP284" s="159">
        <v>383877609</v>
      </c>
      <c r="DQ284" s="159">
        <v>0</v>
      </c>
      <c r="DR284" s="159">
        <v>0</v>
      </c>
      <c r="DS284" s="159">
        <v>0</v>
      </c>
      <c r="DT284" s="159">
        <v>0</v>
      </c>
      <c r="DU284" s="159">
        <v>0</v>
      </c>
      <c r="DV284" s="159">
        <v>0</v>
      </c>
      <c r="DW284" s="159">
        <v>0</v>
      </c>
      <c r="DX284" s="159">
        <v>383877609</v>
      </c>
      <c r="DY284" s="159">
        <v>103646955</v>
      </c>
      <c r="DZ284" s="159">
        <v>0</v>
      </c>
      <c r="EA284" s="159">
        <v>0</v>
      </c>
      <c r="EB284" s="159">
        <v>103646955</v>
      </c>
      <c r="EC284" s="159">
        <v>487524564</v>
      </c>
      <c r="ED284" s="159">
        <v>383877609</v>
      </c>
      <c r="EE284" s="159">
        <v>0</v>
      </c>
      <c r="EF284" s="159">
        <v>0</v>
      </c>
      <c r="EG284" s="159">
        <v>0</v>
      </c>
      <c r="EH284" s="159">
        <v>0</v>
      </c>
      <c r="EI284" s="159">
        <v>0</v>
      </c>
      <c r="EJ284" s="159">
        <v>0</v>
      </c>
      <c r="EK284" s="159">
        <v>0</v>
      </c>
      <c r="EL284" s="159">
        <v>383877609</v>
      </c>
      <c r="EM284" s="159">
        <v>103646951</v>
      </c>
      <c r="EN284" s="159">
        <v>0</v>
      </c>
      <c r="EO284" s="159">
        <v>0</v>
      </c>
      <c r="EP284" s="159">
        <v>103646951</v>
      </c>
      <c r="EQ284" s="159">
        <v>487524560</v>
      </c>
      <c r="ER284" s="159">
        <v>1950098252</v>
      </c>
      <c r="ES284" s="159">
        <v>399232713</v>
      </c>
      <c r="ET284" s="159">
        <v>0</v>
      </c>
      <c r="EU284" s="159">
        <v>0</v>
      </c>
      <c r="EV284" s="159">
        <v>0</v>
      </c>
      <c r="EW284" s="159">
        <v>0</v>
      </c>
      <c r="EX284" s="159">
        <v>0</v>
      </c>
      <c r="EY284" s="159">
        <v>0</v>
      </c>
      <c r="EZ284" s="159">
        <v>0</v>
      </c>
      <c r="FA284" s="159">
        <v>399232713</v>
      </c>
      <c r="FB284" s="159">
        <v>107792833</v>
      </c>
      <c r="FC284" s="159">
        <v>0</v>
      </c>
      <c r="FD284" s="159">
        <v>0</v>
      </c>
      <c r="FE284" s="159">
        <v>107792833</v>
      </c>
      <c r="FF284" s="159">
        <v>507025546</v>
      </c>
      <c r="FG284" s="159">
        <v>399232713</v>
      </c>
      <c r="FH284" s="159">
        <v>0</v>
      </c>
      <c r="FI284" s="159">
        <v>0</v>
      </c>
      <c r="FJ284" s="159">
        <v>0</v>
      </c>
      <c r="FK284" s="159">
        <v>0</v>
      </c>
      <c r="FL284" s="159">
        <v>0</v>
      </c>
      <c r="FM284" s="159">
        <v>0</v>
      </c>
      <c r="FN284" s="159">
        <v>0</v>
      </c>
      <c r="FO284" s="159">
        <v>399232713</v>
      </c>
      <c r="FP284" s="159">
        <v>107792833</v>
      </c>
      <c r="FQ284" s="159">
        <v>0</v>
      </c>
      <c r="FR284" s="159">
        <v>0</v>
      </c>
      <c r="FS284" s="159">
        <v>107792833</v>
      </c>
      <c r="FT284" s="159">
        <v>507025546</v>
      </c>
      <c r="FU284" s="159">
        <v>399232713</v>
      </c>
      <c r="FV284" s="159">
        <v>0</v>
      </c>
      <c r="FW284" s="159">
        <v>0</v>
      </c>
      <c r="FX284" s="159">
        <v>0</v>
      </c>
      <c r="FY284" s="159">
        <v>0</v>
      </c>
      <c r="FZ284" s="159">
        <v>0</v>
      </c>
      <c r="GA284" s="159">
        <v>0</v>
      </c>
      <c r="GB284" s="159">
        <v>0</v>
      </c>
      <c r="GC284" s="159">
        <v>399232713</v>
      </c>
      <c r="GD284" s="159">
        <v>107792833</v>
      </c>
      <c r="GE284" s="159">
        <v>0</v>
      </c>
      <c r="GF284" s="159">
        <v>0</v>
      </c>
      <c r="GG284" s="159">
        <v>107792833</v>
      </c>
      <c r="GH284" s="159">
        <v>507025546</v>
      </c>
      <c r="GI284" s="159">
        <v>399232713</v>
      </c>
      <c r="GJ284" s="159">
        <v>0</v>
      </c>
      <c r="GK284" s="159">
        <v>0</v>
      </c>
      <c r="GL284" s="159">
        <v>0</v>
      </c>
      <c r="GM284" s="159">
        <v>0</v>
      </c>
      <c r="GN284" s="159">
        <v>0</v>
      </c>
      <c r="GO284" s="159">
        <v>0</v>
      </c>
      <c r="GP284" s="159">
        <v>0</v>
      </c>
      <c r="GQ284" s="159">
        <v>399232713</v>
      </c>
      <c r="GR284" s="159">
        <v>107792832</v>
      </c>
      <c r="GS284" s="159">
        <v>0</v>
      </c>
      <c r="GT284" s="159">
        <v>0</v>
      </c>
      <c r="GU284" s="159">
        <v>107792832</v>
      </c>
      <c r="GV284" s="159">
        <v>507025545</v>
      </c>
      <c r="GW284" s="159">
        <v>2028102183</v>
      </c>
      <c r="GX284" s="160">
        <v>7656270374</v>
      </c>
    </row>
    <row r="285" spans="1:206" ht="28.8">
      <c r="A285" s="156">
        <v>250100100</v>
      </c>
      <c r="B285" s="156" t="s">
        <v>3736</v>
      </c>
      <c r="C285" s="157">
        <v>276</v>
      </c>
      <c r="D285" s="158" t="str">
        <f>_xlfn.XLOOKUP(C285,'[1]Estrategico f'!B:B,'[1]Estrategico f'!U:U,"",0)</f>
        <v>Documentos de lineamientos técnicos realizados</v>
      </c>
      <c r="E285" s="158" t="str">
        <f>_xlfn.XLOOKUP(C285,'[1]Estrategico f'!B:B,'[1]Estrategico f'!V:V,"",0)</f>
        <v>Mantenimiento y Actualización de la Política de Control Interno</v>
      </c>
      <c r="F285" s="159">
        <v>46863862.5</v>
      </c>
      <c r="H285" s="159">
        <v>0</v>
      </c>
      <c r="I285" s="159">
        <v>0</v>
      </c>
      <c r="J285" s="159">
        <v>0</v>
      </c>
      <c r="K285" s="159">
        <v>0</v>
      </c>
      <c r="L285" s="159">
        <v>0</v>
      </c>
      <c r="M285" s="159">
        <v>0</v>
      </c>
      <c r="N285" s="159">
        <v>46863862.5</v>
      </c>
      <c r="O285" s="159">
        <v>0</v>
      </c>
      <c r="P285" s="159">
        <v>0</v>
      </c>
      <c r="Q285" s="159">
        <v>0</v>
      </c>
      <c r="R285" s="159">
        <v>0</v>
      </c>
      <c r="S285" s="159">
        <v>46863862.5</v>
      </c>
      <c r="T285" s="159">
        <v>15621287.5</v>
      </c>
      <c r="U285" s="159">
        <v>0</v>
      </c>
      <c r="V285" s="159">
        <v>0</v>
      </c>
      <c r="W285" s="159">
        <v>0</v>
      </c>
      <c r="X285" s="159">
        <v>0</v>
      </c>
      <c r="Y285" s="159">
        <v>0</v>
      </c>
      <c r="Z285" s="159">
        <v>0</v>
      </c>
      <c r="AA285" s="159">
        <v>0</v>
      </c>
      <c r="AB285" s="159">
        <v>15621287.5</v>
      </c>
      <c r="AC285" s="159">
        <v>0</v>
      </c>
      <c r="AD285" s="159">
        <v>0</v>
      </c>
      <c r="AE285" s="159">
        <v>0</v>
      </c>
      <c r="AF285" s="159">
        <v>0</v>
      </c>
      <c r="AG285" s="159">
        <v>15621287.5</v>
      </c>
      <c r="AH285" s="159">
        <v>62485150</v>
      </c>
      <c r="AI285" s="159">
        <v>16235204</v>
      </c>
      <c r="AK285" s="159">
        <v>0</v>
      </c>
      <c r="AL285" s="159">
        <v>0</v>
      </c>
      <c r="AM285" s="159">
        <v>0</v>
      </c>
      <c r="AN285" s="159">
        <v>0</v>
      </c>
      <c r="AO285" s="159">
        <v>0</v>
      </c>
      <c r="AP285" s="159">
        <v>0</v>
      </c>
      <c r="AQ285" s="159">
        <v>16235204</v>
      </c>
      <c r="AR285" s="159">
        <v>0</v>
      </c>
      <c r="AS285" s="159">
        <v>0</v>
      </c>
      <c r="AT285" s="159">
        <v>0</v>
      </c>
      <c r="AU285" s="159">
        <v>0</v>
      </c>
      <c r="AV285" s="159">
        <v>16235204</v>
      </c>
      <c r="AW285" s="159">
        <v>16235204</v>
      </c>
      <c r="AY285" s="159">
        <v>0</v>
      </c>
      <c r="AZ285" s="159">
        <v>0</v>
      </c>
      <c r="BA285" s="159">
        <v>0</v>
      </c>
      <c r="BB285" s="159">
        <v>0</v>
      </c>
      <c r="BC285" s="159">
        <v>0</v>
      </c>
      <c r="BD285" s="159">
        <v>0</v>
      </c>
      <c r="BE285" s="159">
        <v>16235204</v>
      </c>
      <c r="BF285" s="159">
        <v>0</v>
      </c>
      <c r="BG285" s="159">
        <v>0</v>
      </c>
      <c r="BH285" s="159">
        <v>0</v>
      </c>
      <c r="BI285" s="159">
        <v>0</v>
      </c>
      <c r="BJ285" s="159">
        <v>16235204</v>
      </c>
      <c r="BK285" s="159">
        <v>16235204</v>
      </c>
      <c r="BM285" s="159">
        <v>0</v>
      </c>
      <c r="BN285" s="159">
        <v>0</v>
      </c>
      <c r="BO285" s="159">
        <v>0</v>
      </c>
      <c r="BP285" s="159">
        <v>0</v>
      </c>
      <c r="BQ285" s="159">
        <v>0</v>
      </c>
      <c r="BR285" s="159">
        <v>0</v>
      </c>
      <c r="BS285" s="159">
        <v>16235204</v>
      </c>
      <c r="BT285" s="159">
        <v>0</v>
      </c>
      <c r="BU285" s="159">
        <v>0</v>
      </c>
      <c r="BV285" s="159">
        <v>0</v>
      </c>
      <c r="BW285" s="159">
        <v>0</v>
      </c>
      <c r="BX285" s="159">
        <v>16235204</v>
      </c>
      <c r="BY285" s="159">
        <v>16235204</v>
      </c>
      <c r="CA285" s="159">
        <v>0</v>
      </c>
      <c r="CB285" s="159">
        <v>0</v>
      </c>
      <c r="CC285" s="159">
        <v>0</v>
      </c>
      <c r="CD285" s="159">
        <v>0</v>
      </c>
      <c r="CE285" s="159">
        <v>0</v>
      </c>
      <c r="CF285" s="159">
        <v>0</v>
      </c>
      <c r="CG285" s="159">
        <v>16235204</v>
      </c>
      <c r="CH285" s="159">
        <v>0</v>
      </c>
      <c r="CI285" s="159">
        <v>0</v>
      </c>
      <c r="CJ285" s="159">
        <v>0</v>
      </c>
      <c r="CK285" s="159">
        <v>0</v>
      </c>
      <c r="CL285" s="159">
        <v>16235204</v>
      </c>
      <c r="CM285" s="159">
        <v>64940816</v>
      </c>
      <c r="CN285" s="159">
        <v>16873247.5</v>
      </c>
      <c r="CO285" s="159">
        <v>0</v>
      </c>
      <c r="CP285" s="159">
        <v>0</v>
      </c>
      <c r="CQ285" s="159">
        <v>0</v>
      </c>
      <c r="CR285" s="159">
        <v>0</v>
      </c>
      <c r="CS285" s="159">
        <v>0</v>
      </c>
      <c r="CT285" s="159">
        <v>0</v>
      </c>
      <c r="CU285" s="159">
        <v>0</v>
      </c>
      <c r="CV285" s="159">
        <v>16873247.5</v>
      </c>
      <c r="CW285" s="159">
        <v>0</v>
      </c>
      <c r="CX285" s="159">
        <v>0</v>
      </c>
      <c r="CY285" s="159" t="s">
        <v>931</v>
      </c>
      <c r="CZ285" s="159">
        <v>0</v>
      </c>
      <c r="DA285" s="159">
        <v>16873247.5</v>
      </c>
      <c r="DB285" s="159">
        <v>16873247.5</v>
      </c>
      <c r="DC285" s="159">
        <v>0</v>
      </c>
      <c r="DD285" s="159">
        <v>0</v>
      </c>
      <c r="DE285" s="159">
        <v>0</v>
      </c>
      <c r="DF285" s="159">
        <v>0</v>
      </c>
      <c r="DG285" s="159">
        <v>0</v>
      </c>
      <c r="DH285" s="159">
        <v>0</v>
      </c>
      <c r="DI285" s="159">
        <v>0</v>
      </c>
      <c r="DJ285" s="159">
        <v>16873247.5</v>
      </c>
      <c r="DK285" s="159">
        <v>0</v>
      </c>
      <c r="DL285" s="159">
        <v>0</v>
      </c>
      <c r="DM285" s="159">
        <v>0</v>
      </c>
      <c r="DN285" s="159">
        <v>0</v>
      </c>
      <c r="DO285" s="159">
        <v>16873247.5</v>
      </c>
      <c r="DP285" s="159">
        <v>16873247.5</v>
      </c>
      <c r="DQ285" s="159">
        <v>0</v>
      </c>
      <c r="DR285" s="159">
        <v>0</v>
      </c>
      <c r="DS285" s="159">
        <v>0</v>
      </c>
      <c r="DT285" s="159">
        <v>0</v>
      </c>
      <c r="DU285" s="159">
        <v>0</v>
      </c>
      <c r="DV285" s="159">
        <v>0</v>
      </c>
      <c r="DW285" s="159">
        <v>0</v>
      </c>
      <c r="DX285" s="159">
        <v>16873247.5</v>
      </c>
      <c r="DY285" s="159">
        <v>0</v>
      </c>
      <c r="DZ285" s="159">
        <v>0</v>
      </c>
      <c r="EA285" s="159">
        <v>0</v>
      </c>
      <c r="EB285" s="159">
        <v>0</v>
      </c>
      <c r="EC285" s="159">
        <v>16873247.5</v>
      </c>
      <c r="ED285" s="159">
        <v>16873247.5</v>
      </c>
      <c r="EE285" s="159">
        <v>0</v>
      </c>
      <c r="EF285" s="159">
        <v>0</v>
      </c>
      <c r="EG285" s="159">
        <v>0</v>
      </c>
      <c r="EH285" s="159">
        <v>0</v>
      </c>
      <c r="EI285" s="159">
        <v>0</v>
      </c>
      <c r="EJ285" s="159">
        <v>0</v>
      </c>
      <c r="EK285" s="159">
        <v>0</v>
      </c>
      <c r="EL285" s="159">
        <v>16873247.5</v>
      </c>
      <c r="EM285" s="159">
        <v>0</v>
      </c>
      <c r="EN285" s="159">
        <v>0</v>
      </c>
      <c r="EO285" s="159">
        <v>0</v>
      </c>
      <c r="EP285" s="159">
        <v>0</v>
      </c>
      <c r="EQ285" s="159">
        <v>16873247.5</v>
      </c>
      <c r="ER285" s="159">
        <v>67492990</v>
      </c>
      <c r="ES285" s="159">
        <v>17536366.199999999</v>
      </c>
      <c r="ET285" s="159">
        <v>0</v>
      </c>
      <c r="EU285" s="159">
        <v>0</v>
      </c>
      <c r="EV285" s="159">
        <v>0</v>
      </c>
      <c r="EW285" s="159">
        <v>0</v>
      </c>
      <c r="EX285" s="159">
        <v>0</v>
      </c>
      <c r="EY285" s="159">
        <v>0</v>
      </c>
      <c r="EZ285" s="159">
        <v>0</v>
      </c>
      <c r="FA285" s="159">
        <v>17536366.199999999</v>
      </c>
      <c r="FB285" s="159">
        <v>0</v>
      </c>
      <c r="FC285" s="159">
        <v>0</v>
      </c>
      <c r="FD285" s="159">
        <v>0</v>
      </c>
      <c r="FE285" s="159">
        <v>0</v>
      </c>
      <c r="FF285" s="159">
        <v>17536366.199999999</v>
      </c>
      <c r="FG285" s="159">
        <v>17536366.199999999</v>
      </c>
      <c r="FH285" s="159">
        <v>0</v>
      </c>
      <c r="FI285" s="159">
        <v>0</v>
      </c>
      <c r="FJ285" s="159">
        <v>0</v>
      </c>
      <c r="FK285" s="159">
        <v>0</v>
      </c>
      <c r="FL285" s="159">
        <v>0</v>
      </c>
      <c r="FM285" s="159">
        <v>0</v>
      </c>
      <c r="FN285" s="159">
        <v>0</v>
      </c>
      <c r="FO285" s="159">
        <v>17536366.199999999</v>
      </c>
      <c r="FP285" s="159">
        <v>0</v>
      </c>
      <c r="FQ285" s="159">
        <v>0</v>
      </c>
      <c r="FR285" s="159">
        <v>0</v>
      </c>
      <c r="FS285" s="159">
        <v>0</v>
      </c>
      <c r="FT285" s="159">
        <v>17536366.199999999</v>
      </c>
      <c r="FU285" s="159">
        <v>17536366.199999999</v>
      </c>
      <c r="FV285" s="159">
        <v>0</v>
      </c>
      <c r="FW285" s="159">
        <v>0</v>
      </c>
      <c r="FX285" s="159">
        <v>0</v>
      </c>
      <c r="FY285" s="159">
        <v>0</v>
      </c>
      <c r="FZ285" s="159">
        <v>0</v>
      </c>
      <c r="GA285" s="159">
        <v>0</v>
      </c>
      <c r="GB285" s="159">
        <v>0</v>
      </c>
      <c r="GC285" s="159">
        <v>17536366.199999999</v>
      </c>
      <c r="GD285" s="159">
        <v>0</v>
      </c>
      <c r="GE285" s="159">
        <v>0</v>
      </c>
      <c r="GF285" s="159">
        <v>0</v>
      </c>
      <c r="GG285" s="159">
        <v>0</v>
      </c>
      <c r="GH285" s="159">
        <v>17536366.199999999</v>
      </c>
      <c r="GI285" s="159">
        <v>17536366.199999999</v>
      </c>
      <c r="GJ285" s="159">
        <v>0</v>
      </c>
      <c r="GK285" s="159">
        <v>0</v>
      </c>
      <c r="GL285" s="159">
        <v>0</v>
      </c>
      <c r="GM285" s="159">
        <v>0</v>
      </c>
      <c r="GN285" s="159">
        <v>0</v>
      </c>
      <c r="GO285" s="159">
        <v>0</v>
      </c>
      <c r="GP285" s="159">
        <v>0</v>
      </c>
      <c r="GQ285" s="159">
        <v>17536366.199999999</v>
      </c>
      <c r="GR285" s="159">
        <v>0</v>
      </c>
      <c r="GS285" s="159">
        <v>0</v>
      </c>
      <c r="GT285" s="159">
        <v>0</v>
      </c>
      <c r="GU285" s="159">
        <v>0</v>
      </c>
      <c r="GV285" s="159">
        <v>17536366.199999999</v>
      </c>
      <c r="GW285" s="159">
        <v>70145464.799999997</v>
      </c>
      <c r="GX285" s="160">
        <v>265064420.80000001</v>
      </c>
    </row>
    <row r="286" spans="1:206" ht="28.8">
      <c r="A286" s="156">
        <v>250100101</v>
      </c>
      <c r="B286" s="156" t="s">
        <v>3736</v>
      </c>
      <c r="C286" s="157">
        <v>277</v>
      </c>
      <c r="D286" s="158" t="str">
        <f>_xlfn.XLOOKUP(C286,'[1]Estrategico f'!B:B,'[1]Estrategico f'!U:U,"",0)</f>
        <v>Informe de gestión desarrollados</v>
      </c>
      <c r="E286" s="158" t="str">
        <f>_xlfn.XLOOKUP(C286,'[1]Estrategico f'!B:B,'[1]Estrategico f'!V:V,"",0)</f>
        <v>Informe de Seguimiento a la política de Control Interno</v>
      </c>
      <c r="F286" s="159">
        <v>46863862.5</v>
      </c>
      <c r="G286" s="159">
        <v>0</v>
      </c>
      <c r="H286" s="159">
        <v>0</v>
      </c>
      <c r="I286" s="159">
        <v>0</v>
      </c>
      <c r="J286" s="159">
        <v>0</v>
      </c>
      <c r="K286" s="159">
        <v>0</v>
      </c>
      <c r="L286" s="159">
        <v>0</v>
      </c>
      <c r="M286" s="159">
        <v>0</v>
      </c>
      <c r="N286" s="159">
        <v>46863862.5</v>
      </c>
      <c r="O286" s="159">
        <v>0</v>
      </c>
      <c r="P286" s="159">
        <v>0</v>
      </c>
      <c r="Q286" s="159">
        <v>0</v>
      </c>
      <c r="R286" s="159">
        <v>0</v>
      </c>
      <c r="S286" s="159">
        <v>46863862.5</v>
      </c>
      <c r="T286" s="159">
        <v>15621287.5</v>
      </c>
      <c r="U286" s="159">
        <v>0</v>
      </c>
      <c r="V286" s="159">
        <v>0</v>
      </c>
      <c r="W286" s="159">
        <v>0</v>
      </c>
      <c r="X286" s="159">
        <v>0</v>
      </c>
      <c r="Y286" s="159">
        <v>0</v>
      </c>
      <c r="Z286" s="159">
        <v>0</v>
      </c>
      <c r="AA286" s="159">
        <v>0</v>
      </c>
      <c r="AB286" s="159">
        <v>15621287.5</v>
      </c>
      <c r="AC286" s="159">
        <v>0</v>
      </c>
      <c r="AD286" s="159">
        <v>0</v>
      </c>
      <c r="AE286" s="159">
        <v>0</v>
      </c>
      <c r="AF286" s="159">
        <v>0</v>
      </c>
      <c r="AG286" s="159">
        <v>15621287.5</v>
      </c>
      <c r="AH286" s="159">
        <v>62485150</v>
      </c>
      <c r="AI286" s="159">
        <v>16235154</v>
      </c>
      <c r="AJ286" s="159">
        <v>0</v>
      </c>
      <c r="AK286" s="159">
        <v>0</v>
      </c>
      <c r="AL286" s="159">
        <v>0</v>
      </c>
      <c r="AM286" s="159">
        <v>0</v>
      </c>
      <c r="AN286" s="159">
        <v>0</v>
      </c>
      <c r="AO286" s="159">
        <v>0</v>
      </c>
      <c r="AP286" s="159">
        <v>0</v>
      </c>
      <c r="AQ286" s="159">
        <v>16235154</v>
      </c>
      <c r="AR286" s="159">
        <v>0</v>
      </c>
      <c r="AS286" s="159">
        <v>0</v>
      </c>
      <c r="AT286" s="159">
        <v>0</v>
      </c>
      <c r="AU286" s="159">
        <v>0</v>
      </c>
      <c r="AV286" s="159">
        <v>16235154</v>
      </c>
      <c r="AW286" s="159">
        <v>16235154</v>
      </c>
      <c r="AX286" s="159">
        <v>0</v>
      </c>
      <c r="AY286" s="159">
        <v>0</v>
      </c>
      <c r="AZ286" s="159">
        <v>0</v>
      </c>
      <c r="BA286" s="159">
        <v>0</v>
      </c>
      <c r="BB286" s="159">
        <v>0</v>
      </c>
      <c r="BC286" s="159">
        <v>0</v>
      </c>
      <c r="BD286" s="159">
        <v>0</v>
      </c>
      <c r="BE286" s="159">
        <v>16235154</v>
      </c>
      <c r="BF286" s="159">
        <v>0</v>
      </c>
      <c r="BG286" s="159">
        <v>0</v>
      </c>
      <c r="BH286" s="159">
        <v>0</v>
      </c>
      <c r="BI286" s="159">
        <v>0</v>
      </c>
      <c r="BJ286" s="159">
        <v>16235154</v>
      </c>
      <c r="BK286" s="159">
        <v>16235154</v>
      </c>
      <c r="BL286" s="159">
        <v>0</v>
      </c>
      <c r="BM286" s="159">
        <v>0</v>
      </c>
      <c r="BN286" s="159">
        <v>0</v>
      </c>
      <c r="BO286" s="159">
        <v>0</v>
      </c>
      <c r="BP286" s="159">
        <v>0</v>
      </c>
      <c r="BQ286" s="159">
        <v>0</v>
      </c>
      <c r="BR286" s="159">
        <v>0</v>
      </c>
      <c r="BS286" s="159">
        <v>16235154</v>
      </c>
      <c r="BT286" s="159">
        <v>0</v>
      </c>
      <c r="BU286" s="159">
        <v>0</v>
      </c>
      <c r="BV286" s="159">
        <v>0</v>
      </c>
      <c r="BW286" s="159">
        <v>0</v>
      </c>
      <c r="BX286" s="159">
        <v>16235154</v>
      </c>
      <c r="BY286" s="159">
        <v>16235154</v>
      </c>
      <c r="BZ286" s="159">
        <v>0</v>
      </c>
      <c r="CA286" s="159">
        <v>0</v>
      </c>
      <c r="CB286" s="159">
        <v>0</v>
      </c>
      <c r="CC286" s="159">
        <v>0</v>
      </c>
      <c r="CD286" s="159">
        <v>0</v>
      </c>
      <c r="CE286" s="159">
        <v>0</v>
      </c>
      <c r="CF286" s="159">
        <v>0</v>
      </c>
      <c r="CG286" s="159">
        <v>16235154</v>
      </c>
      <c r="CH286" s="159">
        <v>0</v>
      </c>
      <c r="CI286" s="159">
        <v>0</v>
      </c>
      <c r="CJ286" s="159">
        <v>0</v>
      </c>
      <c r="CK286" s="159">
        <v>0</v>
      </c>
      <c r="CL286" s="159">
        <v>16235154</v>
      </c>
      <c r="CM286" s="159">
        <v>64940616</v>
      </c>
      <c r="CN286" s="159">
        <v>16873247.5</v>
      </c>
      <c r="CO286" s="159">
        <v>0</v>
      </c>
      <c r="CP286" s="159">
        <v>0</v>
      </c>
      <c r="CQ286" s="159">
        <v>0</v>
      </c>
      <c r="CR286" s="159">
        <v>0</v>
      </c>
      <c r="CS286" s="159">
        <v>0</v>
      </c>
      <c r="CT286" s="159">
        <v>0</v>
      </c>
      <c r="CU286" s="159">
        <v>0</v>
      </c>
      <c r="CV286" s="159">
        <v>16873247.5</v>
      </c>
      <c r="CW286" s="159">
        <v>0</v>
      </c>
      <c r="CX286" s="159">
        <v>0</v>
      </c>
      <c r="CY286" s="159" t="s">
        <v>931</v>
      </c>
      <c r="CZ286" s="159">
        <v>0</v>
      </c>
      <c r="DA286" s="159">
        <v>16873247.5</v>
      </c>
      <c r="DB286" s="159">
        <v>16873247</v>
      </c>
      <c r="DC286" s="159">
        <v>0</v>
      </c>
      <c r="DD286" s="159">
        <v>0</v>
      </c>
      <c r="DE286" s="159">
        <v>0</v>
      </c>
      <c r="DF286" s="159">
        <v>0</v>
      </c>
      <c r="DG286" s="159">
        <v>0</v>
      </c>
      <c r="DH286" s="159">
        <v>0</v>
      </c>
      <c r="DI286" s="159">
        <v>0</v>
      </c>
      <c r="DJ286" s="159">
        <v>16873247</v>
      </c>
      <c r="DK286" s="159">
        <v>0</v>
      </c>
      <c r="DL286" s="159">
        <v>0</v>
      </c>
      <c r="DM286" s="159">
        <v>0</v>
      </c>
      <c r="DN286" s="159">
        <v>0</v>
      </c>
      <c r="DO286" s="159">
        <v>16873247</v>
      </c>
      <c r="DP286" s="159">
        <v>16873247.5</v>
      </c>
      <c r="DQ286" s="159">
        <v>0</v>
      </c>
      <c r="DR286" s="159">
        <v>0</v>
      </c>
      <c r="DS286" s="159">
        <v>0</v>
      </c>
      <c r="DT286" s="159">
        <v>0</v>
      </c>
      <c r="DU286" s="159">
        <v>0</v>
      </c>
      <c r="DV286" s="159">
        <v>0</v>
      </c>
      <c r="DW286" s="159">
        <v>0</v>
      </c>
      <c r="DX286" s="159">
        <v>16873247.5</v>
      </c>
      <c r="DY286" s="159">
        <v>0</v>
      </c>
      <c r="DZ286" s="159">
        <v>0</v>
      </c>
      <c r="EA286" s="159">
        <v>0</v>
      </c>
      <c r="EB286" s="159">
        <v>0</v>
      </c>
      <c r="EC286" s="159">
        <v>16873247.5</v>
      </c>
      <c r="ED286" s="159">
        <v>16873247.5</v>
      </c>
      <c r="EE286" s="159">
        <v>0</v>
      </c>
      <c r="EF286" s="159">
        <v>0</v>
      </c>
      <c r="EG286" s="159">
        <v>0</v>
      </c>
      <c r="EH286" s="159">
        <v>0</v>
      </c>
      <c r="EI286" s="159">
        <v>0</v>
      </c>
      <c r="EJ286" s="159">
        <v>0</v>
      </c>
      <c r="EK286" s="159">
        <v>0</v>
      </c>
      <c r="EL286" s="159">
        <v>16873247.5</v>
      </c>
      <c r="EM286" s="159">
        <v>0</v>
      </c>
      <c r="EN286" s="159">
        <v>0</v>
      </c>
      <c r="EO286" s="159">
        <v>0</v>
      </c>
      <c r="EP286" s="159">
        <v>0</v>
      </c>
      <c r="EQ286" s="159">
        <v>16873247.5</v>
      </c>
      <c r="ER286" s="159">
        <v>67492989.5</v>
      </c>
      <c r="ES286" s="159">
        <v>17536366.25</v>
      </c>
      <c r="ET286" s="159">
        <v>0</v>
      </c>
      <c r="EU286" s="159">
        <v>0</v>
      </c>
      <c r="EV286" s="159">
        <v>0</v>
      </c>
      <c r="EW286" s="159">
        <v>0</v>
      </c>
      <c r="EX286" s="159">
        <v>0</v>
      </c>
      <c r="EY286" s="159">
        <v>0</v>
      </c>
      <c r="EZ286" s="159">
        <v>0</v>
      </c>
      <c r="FA286" s="159">
        <v>17536366.25</v>
      </c>
      <c r="FB286" s="159">
        <v>0</v>
      </c>
      <c r="FC286" s="159">
        <v>0</v>
      </c>
      <c r="FD286" s="159">
        <v>0</v>
      </c>
      <c r="FE286" s="159">
        <v>0</v>
      </c>
      <c r="FF286" s="159">
        <v>17536366.25</v>
      </c>
      <c r="FG286" s="159">
        <v>17536366.25</v>
      </c>
      <c r="FH286" s="159">
        <v>0</v>
      </c>
      <c r="FI286" s="159">
        <v>0</v>
      </c>
      <c r="FJ286" s="159">
        <v>0</v>
      </c>
      <c r="FK286" s="159">
        <v>0</v>
      </c>
      <c r="FL286" s="159">
        <v>0</v>
      </c>
      <c r="FM286" s="159">
        <v>0</v>
      </c>
      <c r="FN286" s="159">
        <v>0</v>
      </c>
      <c r="FO286" s="159">
        <v>17536366.25</v>
      </c>
      <c r="FP286" s="159">
        <v>0</v>
      </c>
      <c r="FQ286" s="159">
        <v>0</v>
      </c>
      <c r="FR286" s="159">
        <v>0</v>
      </c>
      <c r="FS286" s="159">
        <v>0</v>
      </c>
      <c r="FT286" s="159">
        <v>17536366.25</v>
      </c>
      <c r="FU286" s="159">
        <v>17536366.25</v>
      </c>
      <c r="FV286" s="159">
        <v>0</v>
      </c>
      <c r="FW286" s="159">
        <v>0</v>
      </c>
      <c r="FX286" s="159">
        <v>0</v>
      </c>
      <c r="FY286" s="159">
        <v>0</v>
      </c>
      <c r="FZ286" s="159">
        <v>0</v>
      </c>
      <c r="GA286" s="159">
        <v>0</v>
      </c>
      <c r="GB286" s="159">
        <v>0</v>
      </c>
      <c r="GC286" s="159">
        <v>17536366.25</v>
      </c>
      <c r="GD286" s="159">
        <v>0</v>
      </c>
      <c r="GE286" s="159">
        <v>0</v>
      </c>
      <c r="GF286" s="159">
        <v>0</v>
      </c>
      <c r="GG286" s="159">
        <v>0</v>
      </c>
      <c r="GH286" s="159">
        <v>17536366.25</v>
      </c>
      <c r="GI286" s="159">
        <v>17536366.25</v>
      </c>
      <c r="GJ286" s="159">
        <v>0</v>
      </c>
      <c r="GK286" s="159">
        <v>0</v>
      </c>
      <c r="GL286" s="159">
        <v>0</v>
      </c>
      <c r="GM286" s="159">
        <v>0</v>
      </c>
      <c r="GN286" s="159">
        <v>0</v>
      </c>
      <c r="GO286" s="159">
        <v>0</v>
      </c>
      <c r="GP286" s="159">
        <v>0</v>
      </c>
      <c r="GQ286" s="159">
        <v>17536366.25</v>
      </c>
      <c r="GR286" s="159">
        <v>0</v>
      </c>
      <c r="GS286" s="159">
        <v>0</v>
      </c>
      <c r="GT286" s="159">
        <v>0</v>
      </c>
      <c r="GU286" s="159">
        <v>0</v>
      </c>
      <c r="GV286" s="159">
        <v>17536366.25</v>
      </c>
      <c r="GW286" s="159">
        <v>70145465</v>
      </c>
      <c r="GX286" s="160">
        <v>265064220.5</v>
      </c>
    </row>
    <row r="287" spans="1:206" ht="100.8">
      <c r="A287" s="156">
        <v>459900100</v>
      </c>
      <c r="B287" s="156" t="s">
        <v>3736</v>
      </c>
      <c r="C287" s="157">
        <v>278</v>
      </c>
      <c r="D287" s="158" t="str">
        <f>_xlfn.XLOOKUP(C287,'[1]Estrategico f'!B:B,'[1]Estrategico f'!U:U,"",0)</f>
        <v>Documentos de evaluación elaborados</v>
      </c>
      <c r="E287" s="158" t="str">
        <f>_xlfn.XLOOKUP(C287,'[1]Estrategico f'!B:B,'[1]Estrategico f'!V:V,"",0)</f>
        <v xml:space="preserve">Entrega de Informes de evaluación:
Informe. Control Interno Contable.
Informe de Riesgos
Informe del Sistema de Control Interno.
Informe de evaluación por dependencias.
Informe Final de Auditorias
</v>
      </c>
      <c r="F287" s="159">
        <v>147233820.75</v>
      </c>
      <c r="G287" s="159">
        <v>0</v>
      </c>
      <c r="H287" s="159">
        <v>0</v>
      </c>
      <c r="I287" s="159">
        <v>0</v>
      </c>
      <c r="J287" s="159">
        <v>0</v>
      </c>
      <c r="K287" s="159">
        <v>0</v>
      </c>
      <c r="L287" s="159">
        <v>0</v>
      </c>
      <c r="M287" s="159">
        <v>0</v>
      </c>
      <c r="N287" s="159">
        <v>147233820.75</v>
      </c>
      <c r="O287" s="159">
        <v>0</v>
      </c>
      <c r="P287" s="159">
        <v>0</v>
      </c>
      <c r="Q287" s="159">
        <v>0</v>
      </c>
      <c r="R287" s="159">
        <v>0</v>
      </c>
      <c r="S287" s="159">
        <v>147233820.75</v>
      </c>
      <c r="T287" s="159">
        <v>49077940.299999997</v>
      </c>
      <c r="U287" s="159">
        <v>0</v>
      </c>
      <c r="V287" s="159">
        <v>0</v>
      </c>
      <c r="W287" s="159">
        <v>0</v>
      </c>
      <c r="X287" s="159">
        <v>0</v>
      </c>
      <c r="Y287" s="159">
        <v>0</v>
      </c>
      <c r="Z287" s="159">
        <v>0</v>
      </c>
      <c r="AA287" s="159">
        <v>0</v>
      </c>
      <c r="AB287" s="159">
        <v>49077940.299999997</v>
      </c>
      <c r="AC287" s="159">
        <v>0</v>
      </c>
      <c r="AD287" s="159">
        <v>0</v>
      </c>
      <c r="AE287" s="159">
        <v>0</v>
      </c>
      <c r="AF287" s="159">
        <v>0</v>
      </c>
      <c r="AG287" s="159">
        <v>49077940.299999997</v>
      </c>
      <c r="AH287" s="159">
        <v>196311761.05000001</v>
      </c>
      <c r="AI287" s="159">
        <v>51131703.299999997</v>
      </c>
      <c r="AJ287" s="159">
        <v>0</v>
      </c>
      <c r="AK287" s="159">
        <v>0</v>
      </c>
      <c r="AL287" s="159">
        <v>0</v>
      </c>
      <c r="AM287" s="159">
        <v>0</v>
      </c>
      <c r="AN287" s="159">
        <v>0</v>
      </c>
      <c r="AO287" s="159">
        <v>0</v>
      </c>
      <c r="AP287" s="159">
        <v>0</v>
      </c>
      <c r="AQ287" s="159">
        <v>51131703.299999997</v>
      </c>
      <c r="AR287" s="159">
        <v>0</v>
      </c>
      <c r="AS287" s="159">
        <v>0</v>
      </c>
      <c r="AT287" s="159">
        <v>0</v>
      </c>
      <c r="AU287" s="159">
        <v>0</v>
      </c>
      <c r="AV287" s="159">
        <v>51131703.299999997</v>
      </c>
      <c r="AW287" s="159">
        <v>51131703.299999997</v>
      </c>
      <c r="AX287" s="159">
        <v>0</v>
      </c>
      <c r="AY287" s="159">
        <v>0</v>
      </c>
      <c r="AZ287" s="159">
        <v>0</v>
      </c>
      <c r="BA287" s="159">
        <v>0</v>
      </c>
      <c r="BB287" s="159">
        <v>0</v>
      </c>
      <c r="BC287" s="159">
        <v>0</v>
      </c>
      <c r="BD287" s="159">
        <v>0</v>
      </c>
      <c r="BE287" s="159">
        <v>51131703.299999997</v>
      </c>
      <c r="BF287" s="159">
        <v>0</v>
      </c>
      <c r="BG287" s="159">
        <v>0</v>
      </c>
      <c r="BH287" s="159">
        <v>0</v>
      </c>
      <c r="BI287" s="159">
        <v>0</v>
      </c>
      <c r="BJ287" s="159">
        <v>51131703.299999997</v>
      </c>
      <c r="BK287" s="159">
        <v>51131703.299999997</v>
      </c>
      <c r="BL287" s="159">
        <v>0</v>
      </c>
      <c r="BM287" s="159">
        <v>0</v>
      </c>
      <c r="BN287" s="159">
        <v>0</v>
      </c>
      <c r="BO287" s="159">
        <v>0</v>
      </c>
      <c r="BP287" s="159">
        <v>0</v>
      </c>
      <c r="BQ287" s="159">
        <v>0</v>
      </c>
      <c r="BR287" s="159">
        <v>0</v>
      </c>
      <c r="BS287" s="159">
        <v>51131703.299999997</v>
      </c>
      <c r="BT287" s="159">
        <v>0</v>
      </c>
      <c r="BU287" s="159">
        <v>0</v>
      </c>
      <c r="BV287" s="159">
        <v>0</v>
      </c>
      <c r="BW287" s="159">
        <v>0</v>
      </c>
      <c r="BX287" s="159">
        <v>51131703.299999997</v>
      </c>
      <c r="BY287" s="159">
        <v>51131703.299999997</v>
      </c>
      <c r="BZ287" s="159">
        <v>0</v>
      </c>
      <c r="CA287" s="159">
        <v>0</v>
      </c>
      <c r="CB287" s="159">
        <v>0</v>
      </c>
      <c r="CC287" s="159">
        <v>0</v>
      </c>
      <c r="CD287" s="159">
        <v>0</v>
      </c>
      <c r="CE287" s="159">
        <v>0</v>
      </c>
      <c r="CF287" s="159">
        <v>0</v>
      </c>
      <c r="CG287" s="159">
        <v>51131703.299999997</v>
      </c>
      <c r="CH287" s="159">
        <v>0</v>
      </c>
      <c r="CI287" s="159">
        <v>0</v>
      </c>
      <c r="CJ287" s="159">
        <v>0</v>
      </c>
      <c r="CK287" s="159">
        <v>0</v>
      </c>
      <c r="CL287" s="159">
        <v>51131703.299999997</v>
      </c>
      <c r="CM287" s="159">
        <v>204526813.19999999</v>
      </c>
      <c r="CN287" s="159">
        <v>53271075.200000003</v>
      </c>
      <c r="CO287" s="159">
        <v>0</v>
      </c>
      <c r="CP287" s="159">
        <v>0</v>
      </c>
      <c r="CQ287" s="159">
        <v>0</v>
      </c>
      <c r="CR287" s="159">
        <v>0</v>
      </c>
      <c r="CS287" s="159">
        <v>0</v>
      </c>
      <c r="CT287" s="159">
        <v>0</v>
      </c>
      <c r="CU287" s="159">
        <v>0</v>
      </c>
      <c r="CV287" s="159">
        <v>53271075.200000003</v>
      </c>
      <c r="CW287" s="159">
        <v>0</v>
      </c>
      <c r="CX287" s="159">
        <v>0</v>
      </c>
      <c r="CY287" s="159" t="s">
        <v>931</v>
      </c>
      <c r="CZ287" s="159">
        <v>0</v>
      </c>
      <c r="DA287" s="159">
        <v>53271075.200000003</v>
      </c>
      <c r="DB287" s="159">
        <v>53271075.200000003</v>
      </c>
      <c r="DC287" s="159">
        <v>0</v>
      </c>
      <c r="DD287" s="159">
        <v>0</v>
      </c>
      <c r="DE287" s="159">
        <v>0</v>
      </c>
      <c r="DF287" s="159">
        <v>0</v>
      </c>
      <c r="DG287" s="159">
        <v>0</v>
      </c>
      <c r="DH287" s="159">
        <v>0</v>
      </c>
      <c r="DI287" s="159">
        <v>0</v>
      </c>
      <c r="DJ287" s="159">
        <v>53271075.200000003</v>
      </c>
      <c r="DK287" s="159">
        <v>0</v>
      </c>
      <c r="DL287" s="159">
        <v>0</v>
      </c>
      <c r="DM287" s="159">
        <v>0</v>
      </c>
      <c r="DN287" s="159">
        <v>0</v>
      </c>
      <c r="DO287" s="159">
        <v>53271075.200000003</v>
      </c>
      <c r="DP287" s="159">
        <v>53271075.200000003</v>
      </c>
      <c r="DQ287" s="159">
        <v>0</v>
      </c>
      <c r="DR287" s="159">
        <v>0</v>
      </c>
      <c r="DS287" s="159">
        <v>0</v>
      </c>
      <c r="DT287" s="159">
        <v>0</v>
      </c>
      <c r="DU287" s="159">
        <v>0</v>
      </c>
      <c r="DV287" s="159">
        <v>0</v>
      </c>
      <c r="DW287" s="159">
        <v>0</v>
      </c>
      <c r="DX287" s="159">
        <v>53271075.200000003</v>
      </c>
      <c r="DY287" s="159">
        <v>0</v>
      </c>
      <c r="DZ287" s="159">
        <v>0</v>
      </c>
      <c r="EA287" s="159">
        <v>0</v>
      </c>
      <c r="EB287" s="159">
        <v>0</v>
      </c>
      <c r="EC287" s="159">
        <v>53271075.200000003</v>
      </c>
      <c r="ED287" s="159">
        <v>53271075.200000003</v>
      </c>
      <c r="EE287" s="159">
        <v>0</v>
      </c>
      <c r="EF287" s="159">
        <v>0</v>
      </c>
      <c r="EG287" s="159">
        <v>0</v>
      </c>
      <c r="EH287" s="159">
        <v>0</v>
      </c>
      <c r="EI287" s="159">
        <v>0</v>
      </c>
      <c r="EJ287" s="159">
        <v>0</v>
      </c>
      <c r="EK287" s="159">
        <v>0</v>
      </c>
      <c r="EL287" s="159">
        <v>53271075.200000003</v>
      </c>
      <c r="EM287" s="159">
        <v>0</v>
      </c>
      <c r="EN287" s="159">
        <v>0</v>
      </c>
      <c r="EO287" s="159">
        <v>0</v>
      </c>
      <c r="EP287" s="159">
        <v>0</v>
      </c>
      <c r="EQ287" s="159">
        <v>53271075.200000003</v>
      </c>
      <c r="ER287" s="159">
        <v>213084300.80000001</v>
      </c>
      <c r="ES287" s="159">
        <v>55094609.600000001</v>
      </c>
      <c r="ET287" s="159">
        <v>0</v>
      </c>
      <c r="EU287" s="159">
        <v>0</v>
      </c>
      <c r="EV287" s="159">
        <v>0</v>
      </c>
      <c r="EW287" s="159">
        <v>0</v>
      </c>
      <c r="EX287" s="159">
        <v>0</v>
      </c>
      <c r="EY287" s="159">
        <v>0</v>
      </c>
      <c r="EZ287" s="159">
        <v>0</v>
      </c>
      <c r="FA287" s="159">
        <v>55094609.600000001</v>
      </c>
      <c r="FB287" s="159">
        <v>0</v>
      </c>
      <c r="FC287" s="159">
        <v>0</v>
      </c>
      <c r="FD287" s="159">
        <v>0</v>
      </c>
      <c r="FE287" s="159">
        <v>0</v>
      </c>
      <c r="FF287" s="159">
        <v>55094609.600000001</v>
      </c>
      <c r="FG287" s="159">
        <v>55094609.600000001</v>
      </c>
      <c r="FH287" s="159">
        <v>0</v>
      </c>
      <c r="FI287" s="159">
        <v>0</v>
      </c>
      <c r="FJ287" s="159">
        <v>0</v>
      </c>
      <c r="FK287" s="159">
        <v>0</v>
      </c>
      <c r="FL287" s="159">
        <v>0</v>
      </c>
      <c r="FM287" s="159">
        <v>0</v>
      </c>
      <c r="FN287" s="159">
        <v>0</v>
      </c>
      <c r="FO287" s="159">
        <v>55094609.600000001</v>
      </c>
      <c r="FP287" s="159">
        <v>0</v>
      </c>
      <c r="FQ287" s="159">
        <v>0</v>
      </c>
      <c r="FR287" s="159">
        <v>0</v>
      </c>
      <c r="FS287" s="159">
        <v>0</v>
      </c>
      <c r="FT287" s="159">
        <v>55094609.600000001</v>
      </c>
      <c r="FU287" s="159">
        <v>55094609.600000001</v>
      </c>
      <c r="FV287" s="159">
        <v>0</v>
      </c>
      <c r="FW287" s="159">
        <v>0</v>
      </c>
      <c r="FX287" s="159">
        <v>0</v>
      </c>
      <c r="FY287" s="159">
        <v>0</v>
      </c>
      <c r="FZ287" s="159">
        <v>0</v>
      </c>
      <c r="GA287" s="159">
        <v>0</v>
      </c>
      <c r="GB287" s="159">
        <v>0</v>
      </c>
      <c r="GC287" s="159">
        <v>55094609.600000001</v>
      </c>
      <c r="GD287" s="159">
        <v>0</v>
      </c>
      <c r="GE287" s="159">
        <v>0</v>
      </c>
      <c r="GF287" s="159">
        <v>0</v>
      </c>
      <c r="GG287" s="159">
        <v>0</v>
      </c>
      <c r="GH287" s="159">
        <v>55094609.600000001</v>
      </c>
      <c r="GI287" s="159">
        <v>55094609.600000001</v>
      </c>
      <c r="GJ287" s="159">
        <v>0</v>
      </c>
      <c r="GK287" s="159">
        <v>0</v>
      </c>
      <c r="GL287" s="159">
        <v>0</v>
      </c>
      <c r="GM287" s="159">
        <v>0</v>
      </c>
      <c r="GN287" s="159">
        <v>0</v>
      </c>
      <c r="GO287" s="159">
        <v>0</v>
      </c>
      <c r="GP287" s="159">
        <v>0</v>
      </c>
      <c r="GQ287" s="159">
        <v>55094609.600000001</v>
      </c>
      <c r="GR287" s="159">
        <v>0</v>
      </c>
      <c r="GS287" s="159">
        <v>0</v>
      </c>
      <c r="GT287" s="159">
        <v>0</v>
      </c>
      <c r="GU287" s="159">
        <v>0</v>
      </c>
      <c r="GV287" s="159">
        <v>55094609.600000001</v>
      </c>
      <c r="GW287" s="159">
        <v>220378438.40000001</v>
      </c>
      <c r="GX287" s="160">
        <v>834301313.45000005</v>
      </c>
    </row>
    <row r="288" spans="1:206" ht="28.8">
      <c r="A288" s="156">
        <v>459903100</v>
      </c>
      <c r="B288" s="156" t="s">
        <v>3736</v>
      </c>
      <c r="C288" s="157">
        <v>279</v>
      </c>
      <c r="D288" s="158" t="str">
        <f>_xlfn.XLOOKUP(C288,'[1]Estrategico f'!B:B,'[1]Estrategico f'!U:U,"",0)</f>
        <v>Entidades organismos y Dependencias asistidas técnicamente</v>
      </c>
      <c r="E288" s="158" t="str">
        <f>_xlfn.XLOOKUP(C288,'[1]Estrategico f'!B:B,'[1]Estrategico f'!V:V,"",0)</f>
        <v>Elaboración de Informe de Asesorías y acompañamientos con alcance de todos los subprocesos</v>
      </c>
      <c r="F288" s="159">
        <v>117407500.5</v>
      </c>
      <c r="G288" s="159">
        <v>0</v>
      </c>
      <c r="H288" s="159">
        <v>0</v>
      </c>
      <c r="I288" s="159">
        <v>0</v>
      </c>
      <c r="J288" s="159">
        <v>0</v>
      </c>
      <c r="K288" s="159">
        <v>0</v>
      </c>
      <c r="L288" s="159">
        <v>0</v>
      </c>
      <c r="M288" s="159">
        <v>0</v>
      </c>
      <c r="N288" s="159">
        <v>117407500.5</v>
      </c>
      <c r="O288" s="159">
        <v>0</v>
      </c>
      <c r="P288" s="159">
        <v>0</v>
      </c>
      <c r="Q288" s="159">
        <v>0</v>
      </c>
      <c r="R288" s="159">
        <v>0</v>
      </c>
      <c r="S288" s="159">
        <v>117407500.5</v>
      </c>
      <c r="T288" s="159">
        <v>39135833.5</v>
      </c>
      <c r="U288" s="159">
        <v>0</v>
      </c>
      <c r="V288" s="159">
        <v>0</v>
      </c>
      <c r="W288" s="159">
        <v>0</v>
      </c>
      <c r="X288" s="159">
        <v>0</v>
      </c>
      <c r="Y288" s="159">
        <v>0</v>
      </c>
      <c r="Z288" s="159">
        <v>0</v>
      </c>
      <c r="AA288" s="159">
        <v>0</v>
      </c>
      <c r="AB288" s="159">
        <v>39135833.5</v>
      </c>
      <c r="AC288" s="159">
        <v>0</v>
      </c>
      <c r="AD288" s="159">
        <v>0</v>
      </c>
      <c r="AE288" s="159">
        <v>0</v>
      </c>
      <c r="AF288" s="159">
        <v>0</v>
      </c>
      <c r="AG288" s="159">
        <v>39135833.5</v>
      </c>
      <c r="AH288" s="159">
        <v>156543334</v>
      </c>
      <c r="AI288" s="159">
        <v>40673871.75</v>
      </c>
      <c r="AJ288" s="159">
        <v>0</v>
      </c>
      <c r="AK288" s="159">
        <v>0</v>
      </c>
      <c r="AL288" s="159">
        <v>0</v>
      </c>
      <c r="AM288" s="159">
        <v>0</v>
      </c>
      <c r="AN288" s="159">
        <v>0</v>
      </c>
      <c r="AO288" s="159">
        <v>0</v>
      </c>
      <c r="AP288" s="159">
        <v>0</v>
      </c>
      <c r="AQ288" s="159">
        <v>40673871.75</v>
      </c>
      <c r="AR288" s="159">
        <v>0</v>
      </c>
      <c r="AS288" s="159">
        <v>0</v>
      </c>
      <c r="AT288" s="159">
        <v>0</v>
      </c>
      <c r="AU288" s="159">
        <v>0</v>
      </c>
      <c r="AV288" s="159">
        <v>40673871.75</v>
      </c>
      <c r="AW288" s="159">
        <v>40673871.75</v>
      </c>
      <c r="AX288" s="159">
        <v>0</v>
      </c>
      <c r="AY288" s="159">
        <v>0</v>
      </c>
      <c r="AZ288" s="159">
        <v>0</v>
      </c>
      <c r="BA288" s="159">
        <v>0</v>
      </c>
      <c r="BB288" s="159">
        <v>0</v>
      </c>
      <c r="BC288" s="159">
        <v>0</v>
      </c>
      <c r="BD288" s="159">
        <v>0</v>
      </c>
      <c r="BE288" s="159">
        <v>40673871.75</v>
      </c>
      <c r="BF288" s="159">
        <v>0</v>
      </c>
      <c r="BG288" s="159">
        <v>0</v>
      </c>
      <c r="BH288" s="159">
        <v>0</v>
      </c>
      <c r="BI288" s="159">
        <v>0</v>
      </c>
      <c r="BJ288" s="159">
        <v>40673871.75</v>
      </c>
      <c r="BK288" s="159">
        <v>40673871.75</v>
      </c>
      <c r="BL288" s="159">
        <v>0</v>
      </c>
      <c r="BM288" s="159">
        <v>0</v>
      </c>
      <c r="BN288" s="159">
        <v>0</v>
      </c>
      <c r="BO288" s="159">
        <v>0</v>
      </c>
      <c r="BP288" s="159">
        <v>0</v>
      </c>
      <c r="BQ288" s="159">
        <v>0</v>
      </c>
      <c r="BR288" s="159">
        <v>0</v>
      </c>
      <c r="BS288" s="159">
        <v>40673871.75</v>
      </c>
      <c r="BT288" s="159">
        <v>0</v>
      </c>
      <c r="BU288" s="159">
        <v>0</v>
      </c>
      <c r="BV288" s="159">
        <v>0</v>
      </c>
      <c r="BW288" s="159">
        <v>0</v>
      </c>
      <c r="BX288" s="159">
        <v>40673871.75</v>
      </c>
      <c r="BY288" s="159">
        <v>40673871.75</v>
      </c>
      <c r="BZ288" s="159">
        <v>0</v>
      </c>
      <c r="CA288" s="159">
        <v>0</v>
      </c>
      <c r="CB288" s="159">
        <v>0</v>
      </c>
      <c r="CC288" s="159">
        <v>0</v>
      </c>
      <c r="CD288" s="159">
        <v>0</v>
      </c>
      <c r="CE288" s="159">
        <v>0</v>
      </c>
      <c r="CF288" s="159">
        <v>0</v>
      </c>
      <c r="CG288" s="159">
        <v>40673871.75</v>
      </c>
      <c r="CH288" s="159">
        <v>0</v>
      </c>
      <c r="CI288" s="159">
        <v>0</v>
      </c>
      <c r="CJ288" s="159">
        <v>0</v>
      </c>
      <c r="CK288" s="159">
        <v>0</v>
      </c>
      <c r="CL288" s="159">
        <v>40673871.75</v>
      </c>
      <c r="CM288" s="159">
        <v>162695487</v>
      </c>
      <c r="CN288" s="159">
        <v>42272355</v>
      </c>
      <c r="CO288" s="159">
        <v>0</v>
      </c>
      <c r="CP288" s="159">
        <v>0</v>
      </c>
      <c r="CQ288" s="159">
        <v>0</v>
      </c>
      <c r="CR288" s="159">
        <v>0</v>
      </c>
      <c r="CS288" s="159">
        <v>0</v>
      </c>
      <c r="CT288" s="159">
        <v>0</v>
      </c>
      <c r="CU288" s="159">
        <v>0</v>
      </c>
      <c r="CV288" s="159">
        <v>42272355</v>
      </c>
      <c r="CW288" s="159">
        <v>0</v>
      </c>
      <c r="CX288" s="159">
        <v>0</v>
      </c>
      <c r="CY288" s="159" t="s">
        <v>931</v>
      </c>
      <c r="CZ288" s="159">
        <v>0</v>
      </c>
      <c r="DA288" s="159">
        <v>42272355</v>
      </c>
      <c r="DB288" s="159">
        <v>42272355</v>
      </c>
      <c r="DC288" s="159">
        <v>0</v>
      </c>
      <c r="DD288" s="159">
        <v>0</v>
      </c>
      <c r="DE288" s="159">
        <v>0</v>
      </c>
      <c r="DF288" s="159">
        <v>0</v>
      </c>
      <c r="DG288" s="159">
        <v>0</v>
      </c>
      <c r="DH288" s="159">
        <v>0</v>
      </c>
      <c r="DI288" s="159">
        <v>0</v>
      </c>
      <c r="DJ288" s="159">
        <v>42272355</v>
      </c>
      <c r="DK288" s="159">
        <v>0</v>
      </c>
      <c r="DL288" s="159">
        <v>0</v>
      </c>
      <c r="DM288" s="159">
        <v>0</v>
      </c>
      <c r="DN288" s="159">
        <v>0</v>
      </c>
      <c r="DO288" s="159">
        <v>42272355</v>
      </c>
      <c r="DP288" s="159">
        <v>42272355</v>
      </c>
      <c r="DQ288" s="159">
        <v>0</v>
      </c>
      <c r="DR288" s="159">
        <v>0</v>
      </c>
      <c r="DS288" s="159">
        <v>0</v>
      </c>
      <c r="DT288" s="159">
        <v>0</v>
      </c>
      <c r="DU288" s="159">
        <v>0</v>
      </c>
      <c r="DV288" s="159">
        <v>0</v>
      </c>
      <c r="DW288" s="159">
        <v>0</v>
      </c>
      <c r="DX288" s="159">
        <v>42272355</v>
      </c>
      <c r="DY288" s="159">
        <v>0</v>
      </c>
      <c r="DZ288" s="159">
        <v>0</v>
      </c>
      <c r="EA288" s="159">
        <v>0</v>
      </c>
      <c r="EB288" s="159">
        <v>0</v>
      </c>
      <c r="EC288" s="159">
        <v>42272355</v>
      </c>
      <c r="ED288" s="159">
        <v>42272355</v>
      </c>
      <c r="EE288" s="159">
        <v>0</v>
      </c>
      <c r="EF288" s="159">
        <v>0</v>
      </c>
      <c r="EG288" s="159">
        <v>0</v>
      </c>
      <c r="EH288" s="159">
        <v>0</v>
      </c>
      <c r="EI288" s="159">
        <v>0</v>
      </c>
      <c r="EJ288" s="159">
        <v>0</v>
      </c>
      <c r="EK288" s="159">
        <v>0</v>
      </c>
      <c r="EL288" s="159">
        <v>42272355</v>
      </c>
      <c r="EM288" s="159">
        <v>0</v>
      </c>
      <c r="EN288" s="159">
        <v>0</v>
      </c>
      <c r="EO288" s="159">
        <v>0</v>
      </c>
      <c r="EP288" s="159">
        <v>0</v>
      </c>
      <c r="EQ288" s="159">
        <v>42272355</v>
      </c>
      <c r="ER288" s="159">
        <v>169089420</v>
      </c>
      <c r="ES288" s="159">
        <v>44338823.5</v>
      </c>
      <c r="ET288" s="159">
        <v>0</v>
      </c>
      <c r="EU288" s="159">
        <v>0</v>
      </c>
      <c r="EV288" s="159">
        <v>0</v>
      </c>
      <c r="EW288" s="159">
        <v>0</v>
      </c>
      <c r="EX288" s="159">
        <v>0</v>
      </c>
      <c r="EY288" s="159">
        <v>0</v>
      </c>
      <c r="EZ288" s="159">
        <v>0</v>
      </c>
      <c r="FA288" s="159">
        <v>44338823.5</v>
      </c>
      <c r="FB288" s="159">
        <v>0</v>
      </c>
      <c r="FC288" s="159">
        <v>0</v>
      </c>
      <c r="FD288" s="159">
        <v>0</v>
      </c>
      <c r="FE288" s="159">
        <v>0</v>
      </c>
      <c r="FF288" s="159">
        <v>44338823.5</v>
      </c>
      <c r="FG288" s="159">
        <v>44338823.5</v>
      </c>
      <c r="FH288" s="159">
        <v>0</v>
      </c>
      <c r="FI288" s="159">
        <v>0</v>
      </c>
      <c r="FJ288" s="159">
        <v>0</v>
      </c>
      <c r="FK288" s="159">
        <v>0</v>
      </c>
      <c r="FL288" s="159">
        <v>0</v>
      </c>
      <c r="FM288" s="159">
        <v>0</v>
      </c>
      <c r="FN288" s="159">
        <v>0</v>
      </c>
      <c r="FO288" s="159">
        <v>44338823.5</v>
      </c>
      <c r="FP288" s="159">
        <v>0</v>
      </c>
      <c r="FQ288" s="159">
        <v>0</v>
      </c>
      <c r="FR288" s="159">
        <v>0</v>
      </c>
      <c r="FS288" s="159">
        <v>0</v>
      </c>
      <c r="FT288" s="159">
        <v>44338823.5</v>
      </c>
      <c r="FU288" s="159">
        <v>44338823.5</v>
      </c>
      <c r="FV288" s="159">
        <v>0</v>
      </c>
      <c r="FW288" s="159">
        <v>0</v>
      </c>
      <c r="FX288" s="159">
        <v>0</v>
      </c>
      <c r="FY288" s="159">
        <v>0</v>
      </c>
      <c r="FZ288" s="159">
        <v>0</v>
      </c>
      <c r="GA288" s="159">
        <v>0</v>
      </c>
      <c r="GB288" s="159">
        <v>0</v>
      </c>
      <c r="GC288" s="159">
        <v>44338823.5</v>
      </c>
      <c r="GD288" s="159">
        <v>0</v>
      </c>
      <c r="GE288" s="159">
        <v>0</v>
      </c>
      <c r="GF288" s="159">
        <v>0</v>
      </c>
      <c r="GG288" s="159">
        <v>0</v>
      </c>
      <c r="GH288" s="159">
        <v>44338823.5</v>
      </c>
      <c r="GI288" s="159">
        <v>44338823.5</v>
      </c>
      <c r="GJ288" s="159">
        <v>0</v>
      </c>
      <c r="GK288" s="159">
        <v>0</v>
      </c>
      <c r="GL288" s="159">
        <v>0</v>
      </c>
      <c r="GM288" s="159">
        <v>0</v>
      </c>
      <c r="GN288" s="159">
        <v>0</v>
      </c>
      <c r="GO288" s="159">
        <v>0</v>
      </c>
      <c r="GP288" s="159">
        <v>0</v>
      </c>
      <c r="GQ288" s="159">
        <v>44338823.5</v>
      </c>
      <c r="GR288" s="159">
        <v>0</v>
      </c>
      <c r="GS288" s="159">
        <v>0</v>
      </c>
      <c r="GT288" s="159">
        <v>0</v>
      </c>
      <c r="GU288" s="159">
        <v>0</v>
      </c>
      <c r="GV288" s="159">
        <v>44338823.5</v>
      </c>
      <c r="GW288" s="159">
        <v>177355294</v>
      </c>
      <c r="GX288" s="160">
        <v>665683535</v>
      </c>
    </row>
    <row r="289" spans="1:206" ht="115.2">
      <c r="A289" s="156">
        <v>250101400</v>
      </c>
      <c r="B289" s="156" t="s">
        <v>3736</v>
      </c>
      <c r="C289" s="157">
        <v>280</v>
      </c>
      <c r="D289" s="158" t="str">
        <f>_xlfn.XLOOKUP(C289,'[1]Estrategico f'!B:B,'[1]Estrategico f'!U:U,"",0)</f>
        <v>Documentos metodológicos para el control y vigilancia fiscal elaborados</v>
      </c>
      <c r="E289" s="158" t="str">
        <f>_xlfn.XLOOKUP(C289,'[1]Estrategico f'!B:B,'[1]Estrategico f'!V:V,"",0)</f>
        <v xml:space="preserve">Elaboración de documentos de seguimiento tales como:
Seguimiento a Plan de Desarrollo.
Informe Plan Anticorrupción y de Atención al Ciudadano.
Informe de Austeridad en el Gasto
Informe de Secop, Sía, Sireci.
Informe Gesproy.
Seguimiento Acciones Populares y temas litigiosos.
</v>
      </c>
      <c r="F289" s="159">
        <v>63901404</v>
      </c>
      <c r="G289" s="159">
        <v>0</v>
      </c>
      <c r="H289" s="159">
        <v>0</v>
      </c>
      <c r="I289" s="159">
        <v>0</v>
      </c>
      <c r="J289" s="159">
        <v>0</v>
      </c>
      <c r="K289" s="159">
        <v>0</v>
      </c>
      <c r="L289" s="159">
        <v>0</v>
      </c>
      <c r="M289" s="159">
        <v>0</v>
      </c>
      <c r="N289" s="159">
        <v>63901404</v>
      </c>
      <c r="O289" s="159">
        <v>0</v>
      </c>
      <c r="P289" s="159">
        <v>0</v>
      </c>
      <c r="Q289" s="159">
        <v>0</v>
      </c>
      <c r="R289" s="159">
        <v>0</v>
      </c>
      <c r="S289" s="159">
        <v>63901404</v>
      </c>
      <c r="T289" s="159">
        <v>21300468</v>
      </c>
      <c r="U289" s="159">
        <v>0</v>
      </c>
      <c r="V289" s="159">
        <v>0</v>
      </c>
      <c r="W289" s="159">
        <v>0</v>
      </c>
      <c r="X289" s="159">
        <v>0</v>
      </c>
      <c r="Y289" s="159">
        <v>0</v>
      </c>
      <c r="Z289" s="159">
        <v>0</v>
      </c>
      <c r="AA289" s="159">
        <v>0</v>
      </c>
      <c r="AB289" s="159">
        <v>21300468</v>
      </c>
      <c r="AC289" s="159">
        <v>0</v>
      </c>
      <c r="AD289" s="159">
        <v>0</v>
      </c>
      <c r="AE289" s="159">
        <v>0</v>
      </c>
      <c r="AF289" s="159">
        <v>0</v>
      </c>
      <c r="AG289" s="159">
        <v>21300468</v>
      </c>
      <c r="AH289" s="159">
        <v>85201872</v>
      </c>
      <c r="AI289" s="159">
        <v>22137576.5</v>
      </c>
      <c r="AJ289" s="159">
        <v>0</v>
      </c>
      <c r="AK289" s="159">
        <v>0</v>
      </c>
      <c r="AL289" s="159">
        <v>0</v>
      </c>
      <c r="AM289" s="159">
        <v>0</v>
      </c>
      <c r="AN289" s="159">
        <v>0</v>
      </c>
      <c r="AO289" s="159">
        <v>0</v>
      </c>
      <c r="AP289" s="159">
        <v>0</v>
      </c>
      <c r="AQ289" s="159">
        <v>22137576.5</v>
      </c>
      <c r="AR289" s="159">
        <v>0</v>
      </c>
      <c r="AS289" s="159">
        <v>0</v>
      </c>
      <c r="AT289" s="159">
        <v>0</v>
      </c>
      <c r="AU289" s="159">
        <v>0</v>
      </c>
      <c r="AV289" s="159">
        <v>22137576.5</v>
      </c>
      <c r="AW289" s="159">
        <v>22137576.5</v>
      </c>
      <c r="AX289" s="159">
        <v>0</v>
      </c>
      <c r="AY289" s="159">
        <v>0</v>
      </c>
      <c r="AZ289" s="159">
        <v>0</v>
      </c>
      <c r="BA289" s="159">
        <v>0</v>
      </c>
      <c r="BB289" s="159">
        <v>0</v>
      </c>
      <c r="BC289" s="159">
        <v>0</v>
      </c>
      <c r="BD289" s="159">
        <v>0</v>
      </c>
      <c r="BE289" s="159">
        <v>22137576.5</v>
      </c>
      <c r="BF289" s="159">
        <v>0</v>
      </c>
      <c r="BG289" s="159">
        <v>0</v>
      </c>
      <c r="BH289" s="159">
        <v>0</v>
      </c>
      <c r="BI289" s="159">
        <v>0</v>
      </c>
      <c r="BJ289" s="159">
        <v>22137576.5</v>
      </c>
      <c r="BK289" s="159">
        <v>22137576.5</v>
      </c>
      <c r="BL289" s="159">
        <v>0</v>
      </c>
      <c r="BM289" s="159">
        <v>0</v>
      </c>
      <c r="BN289" s="159">
        <v>0</v>
      </c>
      <c r="BO289" s="159">
        <v>0</v>
      </c>
      <c r="BP289" s="159">
        <v>0</v>
      </c>
      <c r="BQ289" s="159">
        <v>0</v>
      </c>
      <c r="BR289" s="159">
        <v>0</v>
      </c>
      <c r="BS289" s="159">
        <v>22137576.5</v>
      </c>
      <c r="BT289" s="159">
        <v>0</v>
      </c>
      <c r="BU289" s="159">
        <v>0</v>
      </c>
      <c r="BV289" s="159">
        <v>0</v>
      </c>
      <c r="BW289" s="159">
        <v>0</v>
      </c>
      <c r="BX289" s="159">
        <v>22137576.5</v>
      </c>
      <c r="BY289" s="159">
        <v>22137576.5</v>
      </c>
      <c r="BZ289" s="159">
        <v>0</v>
      </c>
      <c r="CA289" s="159">
        <v>0</v>
      </c>
      <c r="CB289" s="159">
        <v>0</v>
      </c>
      <c r="CC289" s="159">
        <v>0</v>
      </c>
      <c r="CD289" s="159">
        <v>0</v>
      </c>
      <c r="CE289" s="159">
        <v>0</v>
      </c>
      <c r="CF289" s="159">
        <v>0</v>
      </c>
      <c r="CG289" s="159">
        <v>22137576.5</v>
      </c>
      <c r="CH289" s="159">
        <v>0</v>
      </c>
      <c r="CI289" s="159">
        <v>0</v>
      </c>
      <c r="CJ289" s="159">
        <v>0</v>
      </c>
      <c r="CK289" s="159">
        <v>0</v>
      </c>
      <c r="CL289" s="159">
        <v>22137576.5</v>
      </c>
      <c r="CM289" s="159">
        <v>88550306</v>
      </c>
      <c r="CN289" s="159">
        <v>23007583.25</v>
      </c>
      <c r="CO289" s="159">
        <v>0</v>
      </c>
      <c r="CP289" s="159">
        <v>0</v>
      </c>
      <c r="CQ289" s="159">
        <v>0</v>
      </c>
      <c r="CR289" s="159">
        <v>0</v>
      </c>
      <c r="CS289" s="159">
        <v>0</v>
      </c>
      <c r="CT289" s="159">
        <v>0</v>
      </c>
      <c r="CU289" s="159">
        <v>0</v>
      </c>
      <c r="CV289" s="159">
        <v>23007583.25</v>
      </c>
      <c r="CW289" s="159">
        <v>0</v>
      </c>
      <c r="CX289" s="159">
        <v>0</v>
      </c>
      <c r="CY289" s="159" t="s">
        <v>931</v>
      </c>
      <c r="CZ289" s="159">
        <v>0</v>
      </c>
      <c r="DA289" s="159">
        <v>23007583.25</v>
      </c>
      <c r="DB289" s="159">
        <v>23007583.25</v>
      </c>
      <c r="DC289" s="159">
        <v>0</v>
      </c>
      <c r="DD289" s="159">
        <v>0</v>
      </c>
      <c r="DE289" s="159">
        <v>0</v>
      </c>
      <c r="DF289" s="159">
        <v>0</v>
      </c>
      <c r="DG289" s="159">
        <v>0</v>
      </c>
      <c r="DH289" s="159">
        <v>0</v>
      </c>
      <c r="DI289" s="159">
        <v>0</v>
      </c>
      <c r="DJ289" s="159">
        <v>23007583.25</v>
      </c>
      <c r="DK289" s="159">
        <v>0</v>
      </c>
      <c r="DL289" s="159">
        <v>0</v>
      </c>
      <c r="DM289" s="159">
        <v>0</v>
      </c>
      <c r="DN289" s="159">
        <v>0</v>
      </c>
      <c r="DO289" s="159">
        <v>23007583.25</v>
      </c>
      <c r="DP289" s="159">
        <v>23007583.25</v>
      </c>
      <c r="DQ289" s="159">
        <v>0</v>
      </c>
      <c r="DR289" s="159">
        <v>0</v>
      </c>
      <c r="DS289" s="159">
        <v>0</v>
      </c>
      <c r="DT289" s="159">
        <v>0</v>
      </c>
      <c r="DU289" s="159">
        <v>0</v>
      </c>
      <c r="DV289" s="159">
        <v>0</v>
      </c>
      <c r="DW289" s="159">
        <v>0</v>
      </c>
      <c r="DX289" s="159">
        <v>23007583.25</v>
      </c>
      <c r="DY289" s="159">
        <v>0</v>
      </c>
      <c r="DZ289" s="159">
        <v>0</v>
      </c>
      <c r="EA289" s="159">
        <v>0</v>
      </c>
      <c r="EB289" s="159">
        <v>0</v>
      </c>
      <c r="EC289" s="159">
        <v>23007583.25</v>
      </c>
      <c r="ED289" s="159">
        <v>23007583.25</v>
      </c>
      <c r="EE289" s="159">
        <v>0</v>
      </c>
      <c r="EF289" s="159">
        <v>0</v>
      </c>
      <c r="EG289" s="159">
        <v>0</v>
      </c>
      <c r="EH289" s="159">
        <v>0</v>
      </c>
      <c r="EI289" s="159">
        <v>0</v>
      </c>
      <c r="EJ289" s="159">
        <v>0</v>
      </c>
      <c r="EK289" s="159">
        <v>0</v>
      </c>
      <c r="EL289" s="159">
        <v>23007583.25</v>
      </c>
      <c r="EM289" s="159">
        <v>0</v>
      </c>
      <c r="EN289" s="159">
        <v>0</v>
      </c>
      <c r="EO289" s="159">
        <v>0</v>
      </c>
      <c r="EP289" s="159">
        <v>0</v>
      </c>
      <c r="EQ289" s="159">
        <v>23007583.25</v>
      </c>
      <c r="ER289" s="159">
        <v>92030333</v>
      </c>
      <c r="ES289" s="159">
        <v>23911781.25</v>
      </c>
      <c r="ET289" s="159">
        <v>0</v>
      </c>
      <c r="EU289" s="159">
        <v>0</v>
      </c>
      <c r="EV289" s="159">
        <v>0</v>
      </c>
      <c r="EW289" s="159">
        <v>0</v>
      </c>
      <c r="EX289" s="159">
        <v>0</v>
      </c>
      <c r="EY289" s="159">
        <v>0</v>
      </c>
      <c r="EZ289" s="159">
        <v>0</v>
      </c>
      <c r="FA289" s="159">
        <v>23911781.25</v>
      </c>
      <c r="FB289" s="159">
        <v>0</v>
      </c>
      <c r="FC289" s="159">
        <v>0</v>
      </c>
      <c r="FD289" s="159">
        <v>0</v>
      </c>
      <c r="FE289" s="159">
        <v>0</v>
      </c>
      <c r="FF289" s="159">
        <v>23911781.25</v>
      </c>
      <c r="FG289" s="159">
        <v>23911781.25</v>
      </c>
      <c r="FH289" s="159">
        <v>0</v>
      </c>
      <c r="FI289" s="159">
        <v>0</v>
      </c>
      <c r="FJ289" s="159">
        <v>0</v>
      </c>
      <c r="FK289" s="159">
        <v>0</v>
      </c>
      <c r="FL289" s="159">
        <v>0</v>
      </c>
      <c r="FM289" s="159">
        <v>0</v>
      </c>
      <c r="FN289" s="159">
        <v>0</v>
      </c>
      <c r="FO289" s="159">
        <v>23911781.25</v>
      </c>
      <c r="FP289" s="159">
        <v>0</v>
      </c>
      <c r="FQ289" s="159">
        <v>0</v>
      </c>
      <c r="FR289" s="159">
        <v>0</v>
      </c>
      <c r="FS289" s="159">
        <v>0</v>
      </c>
      <c r="FT289" s="159">
        <v>23911781.25</v>
      </c>
      <c r="FU289" s="159">
        <v>23911781.25</v>
      </c>
      <c r="FV289" s="159">
        <v>0</v>
      </c>
      <c r="FW289" s="159">
        <v>0</v>
      </c>
      <c r="FX289" s="159">
        <v>0</v>
      </c>
      <c r="FY289" s="159">
        <v>0</v>
      </c>
      <c r="FZ289" s="159">
        <v>0</v>
      </c>
      <c r="GA289" s="159">
        <v>0</v>
      </c>
      <c r="GB289" s="159">
        <v>0</v>
      </c>
      <c r="GC289" s="159">
        <v>23911781.25</v>
      </c>
      <c r="GD289" s="159">
        <v>0</v>
      </c>
      <c r="GE289" s="159">
        <v>0</v>
      </c>
      <c r="GF289" s="159">
        <v>0</v>
      </c>
      <c r="GG289" s="159">
        <v>0</v>
      </c>
      <c r="GH289" s="159">
        <v>23911781.25</v>
      </c>
      <c r="GI289" s="159">
        <v>23911781.25</v>
      </c>
      <c r="GJ289" s="159">
        <v>0</v>
      </c>
      <c r="GK289" s="159">
        <v>0</v>
      </c>
      <c r="GL289" s="159">
        <v>0</v>
      </c>
      <c r="GM289" s="159">
        <v>0</v>
      </c>
      <c r="GN289" s="159">
        <v>0</v>
      </c>
      <c r="GO289" s="159">
        <v>0</v>
      </c>
      <c r="GP289" s="159">
        <v>0</v>
      </c>
      <c r="GQ289" s="159">
        <v>23911781.25</v>
      </c>
      <c r="GR289" s="159">
        <v>0</v>
      </c>
      <c r="GS289" s="159">
        <v>0</v>
      </c>
      <c r="GT289" s="159">
        <v>0</v>
      </c>
      <c r="GU289" s="159">
        <v>0</v>
      </c>
      <c r="GV289" s="159">
        <v>23911781.25</v>
      </c>
      <c r="GW289" s="159">
        <v>95647125</v>
      </c>
      <c r="GX289" s="160">
        <v>361429636</v>
      </c>
    </row>
    <row r="290" spans="1:206" ht="28.8">
      <c r="A290" s="156">
        <v>250100101</v>
      </c>
      <c r="B290" s="156" t="s">
        <v>3736</v>
      </c>
      <c r="C290" s="157">
        <v>281</v>
      </c>
      <c r="D290" s="158" t="str">
        <f>_xlfn.XLOOKUP(C290,'[1]Estrategico f'!B:B,'[1]Estrategico f'!U:U,"",0)</f>
        <v>Informe de gestión desarrollados</v>
      </c>
      <c r="E290" s="158" t="str">
        <f>_xlfn.XLOOKUP(C290,'[1]Estrategico f'!B:B,'[1]Estrategico f'!V:V,"",0)</f>
        <v>Elaboración y Publicación del Informe de Fomento de la Cultura y Autocontrol</v>
      </c>
      <c r="F290" s="159">
        <v>46863862.5</v>
      </c>
      <c r="G290" s="159">
        <v>0</v>
      </c>
      <c r="H290" s="159">
        <v>0</v>
      </c>
      <c r="I290" s="159">
        <v>0</v>
      </c>
      <c r="J290" s="159">
        <v>0</v>
      </c>
      <c r="K290" s="159">
        <v>0</v>
      </c>
      <c r="L290" s="159">
        <v>0</v>
      </c>
      <c r="M290" s="159">
        <v>0</v>
      </c>
      <c r="N290" s="159">
        <v>46863862.5</v>
      </c>
      <c r="O290" s="159">
        <v>0</v>
      </c>
      <c r="P290" s="159">
        <v>0</v>
      </c>
      <c r="Q290" s="159">
        <v>0</v>
      </c>
      <c r="R290" s="159">
        <v>0</v>
      </c>
      <c r="S290" s="159">
        <v>46863862.5</v>
      </c>
      <c r="T290" s="159">
        <v>15621287.5</v>
      </c>
      <c r="U290" s="159">
        <v>0</v>
      </c>
      <c r="V290" s="159">
        <v>0</v>
      </c>
      <c r="W290" s="159">
        <v>0</v>
      </c>
      <c r="X290" s="159">
        <v>0</v>
      </c>
      <c r="Y290" s="159">
        <v>0</v>
      </c>
      <c r="Z290" s="159">
        <v>0</v>
      </c>
      <c r="AA290" s="159">
        <v>0</v>
      </c>
      <c r="AB290" s="159">
        <v>15621287.5</v>
      </c>
      <c r="AC290" s="159">
        <v>0</v>
      </c>
      <c r="AD290" s="159">
        <v>0</v>
      </c>
      <c r="AE290" s="159">
        <v>0</v>
      </c>
      <c r="AF290" s="159">
        <v>0</v>
      </c>
      <c r="AG290" s="159">
        <v>15621287.5</v>
      </c>
      <c r="AH290" s="159">
        <v>62485150</v>
      </c>
      <c r="AI290" s="159">
        <v>16235204</v>
      </c>
      <c r="AJ290" s="159">
        <v>0</v>
      </c>
      <c r="AK290" s="159">
        <v>0</v>
      </c>
      <c r="AL290" s="159">
        <v>0</v>
      </c>
      <c r="AM290" s="159">
        <v>0</v>
      </c>
      <c r="AN290" s="159">
        <v>0</v>
      </c>
      <c r="AO290" s="159">
        <v>0</v>
      </c>
      <c r="AP290" s="159">
        <v>0</v>
      </c>
      <c r="AQ290" s="159">
        <v>16235204</v>
      </c>
      <c r="AR290" s="159">
        <v>0</v>
      </c>
      <c r="AS290" s="159">
        <v>0</v>
      </c>
      <c r="AT290" s="159">
        <v>0</v>
      </c>
      <c r="AU290" s="159">
        <v>0</v>
      </c>
      <c r="AV290" s="159">
        <v>16235204</v>
      </c>
      <c r="AW290" s="159">
        <v>16235204</v>
      </c>
      <c r="AX290" s="159">
        <v>0</v>
      </c>
      <c r="AY290" s="159">
        <v>0</v>
      </c>
      <c r="AZ290" s="159">
        <v>0</v>
      </c>
      <c r="BA290" s="159">
        <v>0</v>
      </c>
      <c r="BB290" s="159">
        <v>0</v>
      </c>
      <c r="BC290" s="159">
        <v>0</v>
      </c>
      <c r="BD290" s="159">
        <v>0</v>
      </c>
      <c r="BE290" s="159">
        <v>16235204</v>
      </c>
      <c r="BF290" s="159">
        <v>0</v>
      </c>
      <c r="BG290" s="159">
        <v>0</v>
      </c>
      <c r="BH290" s="159">
        <v>0</v>
      </c>
      <c r="BI290" s="159">
        <v>0</v>
      </c>
      <c r="BJ290" s="159">
        <v>16235204</v>
      </c>
      <c r="BK290" s="159">
        <v>16235204</v>
      </c>
      <c r="BL290" s="159">
        <v>0</v>
      </c>
      <c r="BM290" s="159">
        <v>0</v>
      </c>
      <c r="BN290" s="159">
        <v>0</v>
      </c>
      <c r="BO290" s="159">
        <v>0</v>
      </c>
      <c r="BP290" s="159">
        <v>0</v>
      </c>
      <c r="BQ290" s="159">
        <v>0</v>
      </c>
      <c r="BR290" s="159">
        <v>0</v>
      </c>
      <c r="BS290" s="159">
        <v>16235204</v>
      </c>
      <c r="BT290" s="159">
        <v>0</v>
      </c>
      <c r="BU290" s="159">
        <v>0</v>
      </c>
      <c r="BV290" s="159">
        <v>0</v>
      </c>
      <c r="BW290" s="159">
        <v>0</v>
      </c>
      <c r="BX290" s="159">
        <v>16235204</v>
      </c>
      <c r="BY290" s="159">
        <v>16235204</v>
      </c>
      <c r="BZ290" s="159">
        <v>0</v>
      </c>
      <c r="CA290" s="159">
        <v>0</v>
      </c>
      <c r="CB290" s="159">
        <v>0</v>
      </c>
      <c r="CC290" s="159">
        <v>0</v>
      </c>
      <c r="CD290" s="159">
        <v>0</v>
      </c>
      <c r="CE290" s="159">
        <v>0</v>
      </c>
      <c r="CF290" s="159">
        <v>0</v>
      </c>
      <c r="CG290" s="159">
        <v>16235204</v>
      </c>
      <c r="CH290" s="159">
        <v>0</v>
      </c>
      <c r="CI290" s="159">
        <v>0</v>
      </c>
      <c r="CJ290" s="159">
        <v>0</v>
      </c>
      <c r="CK290" s="159">
        <v>0</v>
      </c>
      <c r="CL290" s="159">
        <v>16235204</v>
      </c>
      <c r="CM290" s="159">
        <v>64940816</v>
      </c>
      <c r="CN290" s="159">
        <v>16873247.5</v>
      </c>
      <c r="CO290" s="159">
        <v>0</v>
      </c>
      <c r="CP290" s="159">
        <v>0</v>
      </c>
      <c r="CQ290" s="159">
        <v>0</v>
      </c>
      <c r="CR290" s="159">
        <v>0</v>
      </c>
      <c r="CS290" s="159">
        <v>0</v>
      </c>
      <c r="CT290" s="159">
        <v>0</v>
      </c>
      <c r="CU290" s="159">
        <v>0</v>
      </c>
      <c r="CV290" s="159">
        <v>16873247.5</v>
      </c>
      <c r="CW290" s="159">
        <v>0</v>
      </c>
      <c r="CX290" s="159">
        <v>0</v>
      </c>
      <c r="CY290" s="159" t="s">
        <v>931</v>
      </c>
      <c r="CZ290" s="159">
        <v>0</v>
      </c>
      <c r="DA290" s="159">
        <v>16873247.5</v>
      </c>
      <c r="DB290" s="159">
        <v>16873247.5</v>
      </c>
      <c r="DC290" s="159">
        <v>0</v>
      </c>
      <c r="DD290" s="159">
        <v>0</v>
      </c>
      <c r="DE290" s="159">
        <v>0</v>
      </c>
      <c r="DF290" s="159">
        <v>0</v>
      </c>
      <c r="DG290" s="159">
        <v>0</v>
      </c>
      <c r="DH290" s="159">
        <v>0</v>
      </c>
      <c r="DI290" s="159">
        <v>0</v>
      </c>
      <c r="DJ290" s="159">
        <v>16873247.5</v>
      </c>
      <c r="DK290" s="159">
        <v>0</v>
      </c>
      <c r="DL290" s="159">
        <v>0</v>
      </c>
      <c r="DM290" s="159">
        <v>0</v>
      </c>
      <c r="DN290" s="159">
        <v>0</v>
      </c>
      <c r="DO290" s="159">
        <v>16873247.5</v>
      </c>
      <c r="DP290" s="159">
        <v>16873247.5</v>
      </c>
      <c r="DQ290" s="159">
        <v>0</v>
      </c>
      <c r="DR290" s="159">
        <v>0</v>
      </c>
      <c r="DS290" s="159">
        <v>0</v>
      </c>
      <c r="DT290" s="159">
        <v>0</v>
      </c>
      <c r="DU290" s="159">
        <v>0</v>
      </c>
      <c r="DV290" s="159">
        <v>0</v>
      </c>
      <c r="DW290" s="159">
        <v>0</v>
      </c>
      <c r="DX290" s="159">
        <v>16873247.5</v>
      </c>
      <c r="DY290" s="159">
        <v>0</v>
      </c>
      <c r="DZ290" s="159">
        <v>0</v>
      </c>
      <c r="EA290" s="159">
        <v>0</v>
      </c>
      <c r="EB290" s="159">
        <v>0</v>
      </c>
      <c r="EC290" s="159">
        <v>16873247.5</v>
      </c>
      <c r="ED290" s="159">
        <v>16873247.5</v>
      </c>
      <c r="EE290" s="159">
        <v>0</v>
      </c>
      <c r="EF290" s="159">
        <v>0</v>
      </c>
      <c r="EG290" s="159">
        <v>0</v>
      </c>
      <c r="EH290" s="159">
        <v>0</v>
      </c>
      <c r="EI290" s="159">
        <v>0</v>
      </c>
      <c r="EJ290" s="159">
        <v>0</v>
      </c>
      <c r="EK290" s="159">
        <v>0</v>
      </c>
      <c r="EL290" s="159">
        <v>16873247.5</v>
      </c>
      <c r="EM290" s="159">
        <v>0</v>
      </c>
      <c r="EN290" s="159">
        <v>0</v>
      </c>
      <c r="EO290" s="159">
        <v>0</v>
      </c>
      <c r="EP290" s="159">
        <v>0</v>
      </c>
      <c r="EQ290" s="159">
        <v>16873247.5</v>
      </c>
      <c r="ER290" s="159">
        <v>67492990</v>
      </c>
      <c r="ES290" s="159">
        <v>17536366.25</v>
      </c>
      <c r="ET290" s="159">
        <v>0</v>
      </c>
      <c r="EU290" s="159">
        <v>0</v>
      </c>
      <c r="EV290" s="159">
        <v>0</v>
      </c>
      <c r="EW290" s="159">
        <v>0</v>
      </c>
      <c r="EX290" s="159">
        <v>0</v>
      </c>
      <c r="EY290" s="159">
        <v>0</v>
      </c>
      <c r="EZ290" s="159">
        <v>0</v>
      </c>
      <c r="FA290" s="159">
        <v>17536366.25</v>
      </c>
      <c r="FB290" s="159">
        <v>0</v>
      </c>
      <c r="FC290" s="159">
        <v>0</v>
      </c>
      <c r="FD290" s="159">
        <v>0</v>
      </c>
      <c r="FE290" s="159">
        <v>0</v>
      </c>
      <c r="FF290" s="159">
        <v>17536366.25</v>
      </c>
      <c r="FG290" s="159">
        <v>17536366.25</v>
      </c>
      <c r="FH290" s="159">
        <v>0</v>
      </c>
      <c r="FI290" s="159">
        <v>0</v>
      </c>
      <c r="FJ290" s="159">
        <v>0</v>
      </c>
      <c r="FK290" s="159">
        <v>0</v>
      </c>
      <c r="FL290" s="159">
        <v>0</v>
      </c>
      <c r="FM290" s="159">
        <v>0</v>
      </c>
      <c r="FN290" s="159">
        <v>0</v>
      </c>
      <c r="FO290" s="159">
        <v>17536366.25</v>
      </c>
      <c r="FP290" s="159">
        <v>0</v>
      </c>
      <c r="FQ290" s="159">
        <v>0</v>
      </c>
      <c r="FR290" s="159">
        <v>0</v>
      </c>
      <c r="FS290" s="159">
        <v>0</v>
      </c>
      <c r="FT290" s="159">
        <v>17536366.25</v>
      </c>
      <c r="FU290" s="159">
        <v>17536366.25</v>
      </c>
      <c r="FV290" s="159">
        <v>0</v>
      </c>
      <c r="FW290" s="159">
        <v>0</v>
      </c>
      <c r="FX290" s="159">
        <v>0</v>
      </c>
      <c r="FY290" s="159">
        <v>0</v>
      </c>
      <c r="FZ290" s="159">
        <v>0</v>
      </c>
      <c r="GA290" s="159">
        <v>0</v>
      </c>
      <c r="GB290" s="159">
        <v>0</v>
      </c>
      <c r="GC290" s="159">
        <v>17536366.25</v>
      </c>
      <c r="GD290" s="159">
        <v>0</v>
      </c>
      <c r="GE290" s="159">
        <v>0</v>
      </c>
      <c r="GF290" s="159">
        <v>0</v>
      </c>
      <c r="GG290" s="159">
        <v>0</v>
      </c>
      <c r="GH290" s="159">
        <v>17536366.25</v>
      </c>
      <c r="GI290" s="159">
        <v>17536366.25</v>
      </c>
      <c r="GJ290" s="159">
        <v>0</v>
      </c>
      <c r="GK290" s="159">
        <v>0</v>
      </c>
      <c r="GL290" s="159">
        <v>0</v>
      </c>
      <c r="GM290" s="159">
        <v>0</v>
      </c>
      <c r="GN290" s="159">
        <v>0</v>
      </c>
      <c r="GO290" s="159">
        <v>0</v>
      </c>
      <c r="GP290" s="159">
        <v>0</v>
      </c>
      <c r="GQ290" s="159">
        <v>17536366.25</v>
      </c>
      <c r="GR290" s="159">
        <v>0</v>
      </c>
      <c r="GS290" s="159">
        <v>0</v>
      </c>
      <c r="GT290" s="159">
        <v>0</v>
      </c>
      <c r="GU290" s="159">
        <v>0</v>
      </c>
      <c r="GV290" s="159">
        <v>17536366.25</v>
      </c>
      <c r="GW290" s="159">
        <v>70145465</v>
      </c>
      <c r="GX290" s="160">
        <v>265064421</v>
      </c>
    </row>
    <row r="291" spans="1:206" ht="43.2">
      <c r="A291" s="156">
        <v>459903102</v>
      </c>
      <c r="B291" s="156" t="s">
        <v>3736</v>
      </c>
      <c r="C291" s="157">
        <v>282</v>
      </c>
      <c r="D291" s="158" t="str">
        <f>_xlfn.XLOOKUP(C291,'[1]Estrategico f'!B:B,'[1]Estrategico f'!U:U,"",0)</f>
        <v>Dependencias asistidas técnicamente</v>
      </c>
      <c r="E291" s="158" t="str">
        <f>_xlfn.XLOOKUP(C291,'[1]Estrategico f'!B:B,'[1]Estrategico f'!V:V,"",0)</f>
        <v>Informe de Asesorías y Acompañamientos; en donde se refleja el Numero de Subprocesos Asistidos por la Oficina de Control Interno</v>
      </c>
      <c r="F291" s="159">
        <v>66365687.25</v>
      </c>
      <c r="G291" s="159">
        <v>0</v>
      </c>
      <c r="H291" s="159">
        <v>0</v>
      </c>
      <c r="I291" s="159">
        <v>0</v>
      </c>
      <c r="J291" s="159">
        <v>0</v>
      </c>
      <c r="K291" s="159">
        <v>0</v>
      </c>
      <c r="L291" s="159">
        <v>0</v>
      </c>
      <c r="M291" s="159">
        <v>0</v>
      </c>
      <c r="N291" s="159">
        <v>66365687.25</v>
      </c>
      <c r="O291" s="159">
        <v>0</v>
      </c>
      <c r="P291" s="159">
        <v>0</v>
      </c>
      <c r="Q291" s="159">
        <v>0</v>
      </c>
      <c r="R291" s="159">
        <v>0</v>
      </c>
      <c r="S291" s="159">
        <v>66365687.25</v>
      </c>
      <c r="T291" s="159">
        <v>22121895.75</v>
      </c>
      <c r="U291" s="159">
        <v>0</v>
      </c>
      <c r="V291" s="159">
        <v>0</v>
      </c>
      <c r="W291" s="159">
        <v>0</v>
      </c>
      <c r="X291" s="159">
        <v>0</v>
      </c>
      <c r="Y291" s="159">
        <v>0</v>
      </c>
      <c r="Z291" s="159">
        <v>0</v>
      </c>
      <c r="AA291" s="159">
        <v>0</v>
      </c>
      <c r="AB291" s="159">
        <v>22121895.75</v>
      </c>
      <c r="AC291" s="159">
        <v>0</v>
      </c>
      <c r="AD291" s="159">
        <v>0</v>
      </c>
      <c r="AE291" s="159">
        <v>0</v>
      </c>
      <c r="AF291" s="159">
        <v>0</v>
      </c>
      <c r="AG291" s="159">
        <v>22121895.75</v>
      </c>
      <c r="AH291" s="159">
        <v>88487583</v>
      </c>
      <c r="AI291" s="159">
        <v>22991286.25</v>
      </c>
      <c r="AJ291" s="159">
        <v>0</v>
      </c>
      <c r="AK291" s="159">
        <v>0</v>
      </c>
      <c r="AL291" s="159">
        <v>0</v>
      </c>
      <c r="AM291" s="159">
        <v>0</v>
      </c>
      <c r="AN291" s="159">
        <v>0</v>
      </c>
      <c r="AO291" s="159">
        <v>0</v>
      </c>
      <c r="AP291" s="159">
        <v>0</v>
      </c>
      <c r="AQ291" s="159">
        <v>22991286.25</v>
      </c>
      <c r="AR291" s="159">
        <v>0</v>
      </c>
      <c r="AS291" s="159">
        <v>0</v>
      </c>
      <c r="AT291" s="159">
        <v>0</v>
      </c>
      <c r="AU291" s="159">
        <v>0</v>
      </c>
      <c r="AV291" s="159">
        <v>22991286.25</v>
      </c>
      <c r="AW291" s="159">
        <v>22991286.25</v>
      </c>
      <c r="AX291" s="159">
        <v>0</v>
      </c>
      <c r="AY291" s="159">
        <v>0</v>
      </c>
      <c r="AZ291" s="159">
        <v>0</v>
      </c>
      <c r="BA291" s="159">
        <v>0</v>
      </c>
      <c r="BB291" s="159">
        <v>0</v>
      </c>
      <c r="BC291" s="159">
        <v>0</v>
      </c>
      <c r="BD291" s="159">
        <v>0</v>
      </c>
      <c r="BE291" s="159">
        <v>22991286.25</v>
      </c>
      <c r="BF291" s="159">
        <v>0</v>
      </c>
      <c r="BG291" s="159">
        <v>0</v>
      </c>
      <c r="BH291" s="159">
        <v>0</v>
      </c>
      <c r="BI291" s="159">
        <v>0</v>
      </c>
      <c r="BJ291" s="159">
        <v>22991286.25</v>
      </c>
      <c r="BK291" s="159">
        <v>22991286.25</v>
      </c>
      <c r="BL291" s="159">
        <v>0</v>
      </c>
      <c r="BM291" s="159">
        <v>0</v>
      </c>
      <c r="BN291" s="159">
        <v>0</v>
      </c>
      <c r="BO291" s="159">
        <v>0</v>
      </c>
      <c r="BP291" s="159">
        <v>0</v>
      </c>
      <c r="BQ291" s="159">
        <v>0</v>
      </c>
      <c r="BR291" s="159">
        <v>0</v>
      </c>
      <c r="BS291" s="159">
        <v>22991286.25</v>
      </c>
      <c r="BT291" s="159">
        <v>0</v>
      </c>
      <c r="BU291" s="159">
        <v>0</v>
      </c>
      <c r="BV291" s="159">
        <v>0</v>
      </c>
      <c r="BW291" s="159">
        <v>0</v>
      </c>
      <c r="BX291" s="159">
        <v>22991286.25</v>
      </c>
      <c r="BY291" s="159">
        <v>22991286.25</v>
      </c>
      <c r="BZ291" s="159">
        <v>0</v>
      </c>
      <c r="CA291" s="159">
        <v>0</v>
      </c>
      <c r="CB291" s="159">
        <v>0</v>
      </c>
      <c r="CC291" s="159">
        <v>0</v>
      </c>
      <c r="CD291" s="159">
        <v>0</v>
      </c>
      <c r="CE291" s="159">
        <v>0</v>
      </c>
      <c r="CF291" s="159">
        <v>0</v>
      </c>
      <c r="CG291" s="159">
        <v>22991286.25</v>
      </c>
      <c r="CH291" s="159">
        <v>0</v>
      </c>
      <c r="CI291" s="159">
        <v>0</v>
      </c>
      <c r="CJ291" s="159">
        <v>0</v>
      </c>
      <c r="CK291" s="159">
        <v>0</v>
      </c>
      <c r="CL291" s="159">
        <v>22991286.25</v>
      </c>
      <c r="CM291" s="159">
        <v>91965145</v>
      </c>
      <c r="CN291" s="159">
        <v>23894843.800000001</v>
      </c>
      <c r="CO291" s="159">
        <v>0</v>
      </c>
      <c r="CP291" s="159">
        <v>0</v>
      </c>
      <c r="CQ291" s="159">
        <v>0</v>
      </c>
      <c r="CR291" s="159">
        <v>0</v>
      </c>
      <c r="CS291" s="159">
        <v>0</v>
      </c>
      <c r="CT291" s="159">
        <v>0</v>
      </c>
      <c r="CU291" s="159">
        <v>0</v>
      </c>
      <c r="CV291" s="159">
        <v>23894843.800000001</v>
      </c>
      <c r="CW291" s="159">
        <v>0</v>
      </c>
      <c r="CX291" s="159">
        <v>0</v>
      </c>
      <c r="CY291" s="159" t="s">
        <v>931</v>
      </c>
      <c r="CZ291" s="159">
        <v>0</v>
      </c>
      <c r="DA291" s="159">
        <v>23894843.800000001</v>
      </c>
      <c r="DB291" s="159">
        <v>23894843.800000001</v>
      </c>
      <c r="DC291" s="159">
        <v>0</v>
      </c>
      <c r="DD291" s="159">
        <v>0</v>
      </c>
      <c r="DE291" s="159">
        <v>0</v>
      </c>
      <c r="DF291" s="159">
        <v>0</v>
      </c>
      <c r="DG291" s="159">
        <v>0</v>
      </c>
      <c r="DH291" s="159">
        <v>0</v>
      </c>
      <c r="DI291" s="159">
        <v>0</v>
      </c>
      <c r="DJ291" s="159">
        <v>23894843.800000001</v>
      </c>
      <c r="DK291" s="159">
        <v>0</v>
      </c>
      <c r="DL291" s="159">
        <v>0</v>
      </c>
      <c r="DM291" s="159">
        <v>0</v>
      </c>
      <c r="DN291" s="159">
        <v>0</v>
      </c>
      <c r="DO291" s="159">
        <v>23894843.800000001</v>
      </c>
      <c r="DP291" s="159">
        <v>23894843.800000001</v>
      </c>
      <c r="DQ291" s="159">
        <v>0</v>
      </c>
      <c r="DR291" s="159">
        <v>0</v>
      </c>
      <c r="DS291" s="159">
        <v>0</v>
      </c>
      <c r="DT291" s="159">
        <v>0</v>
      </c>
      <c r="DU291" s="159">
        <v>0</v>
      </c>
      <c r="DV291" s="159">
        <v>0</v>
      </c>
      <c r="DW291" s="159">
        <v>0</v>
      </c>
      <c r="DX291" s="159">
        <v>23894843.800000001</v>
      </c>
      <c r="DY291" s="159">
        <v>0</v>
      </c>
      <c r="DZ291" s="159">
        <v>0</v>
      </c>
      <c r="EA291" s="159">
        <v>0</v>
      </c>
      <c r="EB291" s="159">
        <v>0</v>
      </c>
      <c r="EC291" s="159">
        <v>23894843.800000001</v>
      </c>
      <c r="ED291" s="159">
        <v>23894843.800000001</v>
      </c>
      <c r="EE291" s="159">
        <v>0</v>
      </c>
      <c r="EF291" s="159">
        <v>0</v>
      </c>
      <c r="EG291" s="159">
        <v>0</v>
      </c>
      <c r="EH291" s="159">
        <v>0</v>
      </c>
      <c r="EI291" s="159">
        <v>0</v>
      </c>
      <c r="EJ291" s="159">
        <v>0</v>
      </c>
      <c r="EK291" s="159">
        <v>0</v>
      </c>
      <c r="EL291" s="159">
        <v>23894843.800000001</v>
      </c>
      <c r="EM291" s="159">
        <v>0</v>
      </c>
      <c r="EN291" s="159">
        <v>0</v>
      </c>
      <c r="EO291" s="159">
        <v>0</v>
      </c>
      <c r="EP291" s="159">
        <v>0</v>
      </c>
      <c r="EQ291" s="159">
        <v>23894843.800000001</v>
      </c>
      <c r="ER291" s="159">
        <v>95579375.200000003</v>
      </c>
      <c r="ES291" s="159">
        <v>24833911.25</v>
      </c>
      <c r="ET291" s="159">
        <v>0</v>
      </c>
      <c r="EU291" s="159">
        <v>0</v>
      </c>
      <c r="EV291" s="159">
        <v>0</v>
      </c>
      <c r="EW291" s="159">
        <v>0</v>
      </c>
      <c r="EX291" s="159">
        <v>0</v>
      </c>
      <c r="EY291" s="159">
        <v>0</v>
      </c>
      <c r="EZ291" s="159">
        <v>0</v>
      </c>
      <c r="FA291" s="159">
        <v>24833911.25</v>
      </c>
      <c r="FB291" s="159">
        <v>0</v>
      </c>
      <c r="FC291" s="159">
        <v>0</v>
      </c>
      <c r="FD291" s="159">
        <v>0</v>
      </c>
      <c r="FE291" s="159">
        <v>0</v>
      </c>
      <c r="FF291" s="159">
        <v>24833911.25</v>
      </c>
      <c r="FG291" s="159">
        <v>24833911.25</v>
      </c>
      <c r="FH291" s="159">
        <v>0</v>
      </c>
      <c r="FI291" s="159">
        <v>0</v>
      </c>
      <c r="FJ291" s="159">
        <v>0</v>
      </c>
      <c r="FK291" s="159">
        <v>0</v>
      </c>
      <c r="FL291" s="159">
        <v>0</v>
      </c>
      <c r="FM291" s="159">
        <v>0</v>
      </c>
      <c r="FN291" s="159">
        <v>0</v>
      </c>
      <c r="FO291" s="159">
        <v>24833911.25</v>
      </c>
      <c r="FP291" s="159">
        <v>0</v>
      </c>
      <c r="FQ291" s="159">
        <v>0</v>
      </c>
      <c r="FR291" s="159">
        <v>0</v>
      </c>
      <c r="FS291" s="159">
        <v>0</v>
      </c>
      <c r="FT291" s="159">
        <v>24833911.25</v>
      </c>
      <c r="FU291" s="159">
        <v>24833911.25</v>
      </c>
      <c r="FV291" s="159">
        <v>0</v>
      </c>
      <c r="FW291" s="159">
        <v>0</v>
      </c>
      <c r="FX291" s="159">
        <v>0</v>
      </c>
      <c r="FY291" s="159">
        <v>0</v>
      </c>
      <c r="FZ291" s="159">
        <v>0</v>
      </c>
      <c r="GA291" s="159">
        <v>0</v>
      </c>
      <c r="GB291" s="159">
        <v>0</v>
      </c>
      <c r="GC291" s="159">
        <v>24833911.25</v>
      </c>
      <c r="GD291" s="159">
        <v>0</v>
      </c>
      <c r="GE291" s="159">
        <v>0</v>
      </c>
      <c r="GF291" s="159">
        <v>0</v>
      </c>
      <c r="GG291" s="159">
        <v>0</v>
      </c>
      <c r="GH291" s="159">
        <v>24833911.25</v>
      </c>
      <c r="GI291" s="159">
        <v>24833911.25</v>
      </c>
      <c r="GJ291" s="159">
        <v>0</v>
      </c>
      <c r="GK291" s="159">
        <v>0</v>
      </c>
      <c r="GL291" s="159">
        <v>0</v>
      </c>
      <c r="GM291" s="159">
        <v>0</v>
      </c>
      <c r="GN291" s="159">
        <v>0</v>
      </c>
      <c r="GO291" s="159">
        <v>0</v>
      </c>
      <c r="GP291" s="159">
        <v>0</v>
      </c>
      <c r="GQ291" s="159">
        <v>24833911.25</v>
      </c>
      <c r="GR291" s="159">
        <v>0</v>
      </c>
      <c r="GS291" s="159">
        <v>0</v>
      </c>
      <c r="GT291" s="159">
        <v>0</v>
      </c>
      <c r="GU291" s="159">
        <v>0</v>
      </c>
      <c r="GV291" s="159">
        <v>24833911.25</v>
      </c>
      <c r="GW291" s="159">
        <v>99335645</v>
      </c>
      <c r="GX291" s="160">
        <v>375367748.19999999</v>
      </c>
    </row>
    <row r="292" spans="1:206" ht="28.8">
      <c r="A292" s="156">
        <v>459902300</v>
      </c>
      <c r="B292" s="156" t="s">
        <v>2106</v>
      </c>
      <c r="C292" s="157">
        <v>283</v>
      </c>
      <c r="D292" s="158" t="str">
        <f>_xlfn.XLOOKUP(C292,'[1]Estrategico f'!B:B,'[1]Estrategico f'!U:U,"",0)</f>
        <v>Sistema de gestión implementado</v>
      </c>
      <c r="E292" s="158" t="str">
        <f>_xlfn.XLOOKUP(C292,'[1]Estrategico f'!B:B,'[1]Estrategico f'!V:V,"",0)</f>
        <v>Herramienta tecnológica que permite calcular las prestaciones pensionales.</v>
      </c>
      <c r="F292" s="159">
        <v>900000000</v>
      </c>
      <c r="G292" s="159">
        <v>0</v>
      </c>
      <c r="H292" s="159">
        <v>0</v>
      </c>
      <c r="I292" s="159">
        <v>0</v>
      </c>
      <c r="J292" s="159">
        <v>0</v>
      </c>
      <c r="K292" s="159">
        <v>0</v>
      </c>
      <c r="L292" s="159">
        <v>0</v>
      </c>
      <c r="M292" s="159">
        <v>0</v>
      </c>
      <c r="N292" s="159">
        <v>900000000</v>
      </c>
      <c r="O292" s="159">
        <v>800000000</v>
      </c>
      <c r="P292" s="159">
        <v>0</v>
      </c>
      <c r="Q292" s="159">
        <v>0</v>
      </c>
      <c r="R292" s="159">
        <v>800000000</v>
      </c>
      <c r="S292" s="159">
        <v>1700000000</v>
      </c>
      <c r="T292" s="159">
        <v>900000000</v>
      </c>
      <c r="U292" s="159">
        <v>0</v>
      </c>
      <c r="V292" s="159">
        <v>0</v>
      </c>
      <c r="W292" s="159">
        <v>0</v>
      </c>
      <c r="X292" s="159">
        <v>0</v>
      </c>
      <c r="Y292" s="159">
        <v>0</v>
      </c>
      <c r="Z292" s="159">
        <v>0</v>
      </c>
      <c r="AA292" s="159">
        <v>0</v>
      </c>
      <c r="AB292" s="159">
        <v>900000000</v>
      </c>
      <c r="AC292" s="159">
        <v>800000000</v>
      </c>
      <c r="AD292" s="159">
        <v>0</v>
      </c>
      <c r="AE292" s="159">
        <v>0</v>
      </c>
      <c r="AF292" s="159">
        <v>800000000</v>
      </c>
      <c r="AG292" s="159">
        <v>1700000000</v>
      </c>
      <c r="AH292" s="159">
        <v>3400000000</v>
      </c>
      <c r="AI292" s="159">
        <v>468000000</v>
      </c>
      <c r="AJ292" s="159">
        <v>0</v>
      </c>
      <c r="AK292" s="159">
        <v>0</v>
      </c>
      <c r="AL292" s="159">
        <v>0</v>
      </c>
      <c r="AM292" s="159">
        <v>0</v>
      </c>
      <c r="AN292" s="159">
        <v>0</v>
      </c>
      <c r="AO292" s="159">
        <v>0</v>
      </c>
      <c r="AP292" s="159">
        <v>0</v>
      </c>
      <c r="AQ292" s="159">
        <v>468000000</v>
      </c>
      <c r="AR292" s="159">
        <v>400000000</v>
      </c>
      <c r="AS292" s="159">
        <v>0</v>
      </c>
      <c r="AT292" s="159">
        <v>0</v>
      </c>
      <c r="AU292" s="159">
        <v>400000000</v>
      </c>
      <c r="AV292" s="159">
        <v>868000000</v>
      </c>
      <c r="AW292" s="159">
        <v>468000000</v>
      </c>
      <c r="AX292" s="159">
        <v>0</v>
      </c>
      <c r="AY292" s="159">
        <v>0</v>
      </c>
      <c r="AZ292" s="159">
        <v>0</v>
      </c>
      <c r="BA292" s="159">
        <v>0</v>
      </c>
      <c r="BB292" s="159">
        <v>0</v>
      </c>
      <c r="BC292" s="159">
        <v>0</v>
      </c>
      <c r="BD292" s="159">
        <v>0</v>
      </c>
      <c r="BE292" s="159">
        <v>468000000</v>
      </c>
      <c r="BF292" s="159">
        <v>400000000</v>
      </c>
      <c r="BG292" s="159">
        <v>0</v>
      </c>
      <c r="BH292" s="159">
        <v>0</v>
      </c>
      <c r="BI292" s="159">
        <v>400000000</v>
      </c>
      <c r="BJ292" s="159">
        <v>868000000</v>
      </c>
      <c r="BK292" s="159">
        <v>468000000</v>
      </c>
      <c r="BL292" s="159">
        <v>0</v>
      </c>
      <c r="BM292" s="159">
        <v>0</v>
      </c>
      <c r="BN292" s="159">
        <v>0</v>
      </c>
      <c r="BO292" s="159">
        <v>0</v>
      </c>
      <c r="BP292" s="159">
        <v>0</v>
      </c>
      <c r="BQ292" s="159">
        <v>0</v>
      </c>
      <c r="BR292" s="159">
        <v>0</v>
      </c>
      <c r="BS292" s="159">
        <v>468000000</v>
      </c>
      <c r="BT292" s="159">
        <v>400000000</v>
      </c>
      <c r="BU292" s="159">
        <v>0</v>
      </c>
      <c r="BV292" s="159">
        <v>0</v>
      </c>
      <c r="BW292" s="159">
        <v>400000000</v>
      </c>
      <c r="BX292" s="159">
        <v>868000000</v>
      </c>
      <c r="BY292" s="159">
        <v>468000000</v>
      </c>
      <c r="BZ292" s="159">
        <v>0</v>
      </c>
      <c r="CA292" s="159">
        <v>0</v>
      </c>
      <c r="CB292" s="159">
        <v>0</v>
      </c>
      <c r="CC292" s="159">
        <v>0</v>
      </c>
      <c r="CD292" s="159">
        <v>0</v>
      </c>
      <c r="CE292" s="159">
        <v>0</v>
      </c>
      <c r="CF292" s="159">
        <v>0</v>
      </c>
      <c r="CG292" s="159">
        <v>468000000</v>
      </c>
      <c r="CH292" s="159">
        <v>400000000</v>
      </c>
      <c r="CI292" s="159">
        <v>0</v>
      </c>
      <c r="CJ292" s="159">
        <v>0</v>
      </c>
      <c r="CK292" s="159">
        <v>400000000</v>
      </c>
      <c r="CL292" s="159">
        <v>868000000</v>
      </c>
      <c r="CM292" s="159">
        <v>3472000000</v>
      </c>
      <c r="CN292" s="159">
        <v>486720000</v>
      </c>
      <c r="CO292" s="159">
        <v>0</v>
      </c>
      <c r="CP292" s="159">
        <v>0</v>
      </c>
      <c r="CQ292" s="159">
        <v>0</v>
      </c>
      <c r="CR292" s="159">
        <v>0</v>
      </c>
      <c r="CS292" s="159">
        <v>0</v>
      </c>
      <c r="CT292" s="159">
        <v>0</v>
      </c>
      <c r="CU292" s="159">
        <v>0</v>
      </c>
      <c r="CV292" s="159">
        <v>486720000</v>
      </c>
      <c r="CW292" s="159">
        <v>200000000</v>
      </c>
      <c r="CX292" s="159">
        <v>0</v>
      </c>
      <c r="CY292" s="159" t="s">
        <v>931</v>
      </c>
      <c r="CZ292" s="159">
        <v>200000000</v>
      </c>
      <c r="DA292" s="159">
        <v>686720000</v>
      </c>
      <c r="DB292" s="159">
        <v>486720000</v>
      </c>
      <c r="DC292" s="159">
        <v>0</v>
      </c>
      <c r="DD292" s="159">
        <v>0</v>
      </c>
      <c r="DE292" s="159">
        <v>0</v>
      </c>
      <c r="DF292" s="159">
        <v>0</v>
      </c>
      <c r="DG292" s="159">
        <v>0</v>
      </c>
      <c r="DH292" s="159">
        <v>0</v>
      </c>
      <c r="DI292" s="159">
        <v>0</v>
      </c>
      <c r="DJ292" s="159">
        <v>486720000</v>
      </c>
      <c r="DK292" s="159">
        <v>200000000</v>
      </c>
      <c r="DL292" s="159">
        <v>0</v>
      </c>
      <c r="DM292" s="159">
        <v>0</v>
      </c>
      <c r="DN292" s="159">
        <v>200000000</v>
      </c>
      <c r="DO292" s="159">
        <v>686720000</v>
      </c>
      <c r="DP292" s="159">
        <v>486720000</v>
      </c>
      <c r="DQ292" s="159">
        <v>0</v>
      </c>
      <c r="DR292" s="159">
        <v>0</v>
      </c>
      <c r="DS292" s="159">
        <v>0</v>
      </c>
      <c r="DT292" s="159">
        <v>0</v>
      </c>
      <c r="DU292" s="159">
        <v>0</v>
      </c>
      <c r="DV292" s="159">
        <v>0</v>
      </c>
      <c r="DW292" s="159">
        <v>0</v>
      </c>
      <c r="DX292" s="159">
        <v>486720000</v>
      </c>
      <c r="DY292" s="159">
        <v>200000000</v>
      </c>
      <c r="DZ292" s="159">
        <v>0</v>
      </c>
      <c r="EA292" s="159">
        <v>0</v>
      </c>
      <c r="EB292" s="159">
        <v>200000000</v>
      </c>
      <c r="EC292" s="159">
        <v>686720000</v>
      </c>
      <c r="ED292" s="159">
        <v>486720000</v>
      </c>
      <c r="EE292" s="159">
        <v>0</v>
      </c>
      <c r="EF292" s="159">
        <v>0</v>
      </c>
      <c r="EG292" s="159">
        <v>0</v>
      </c>
      <c r="EH292" s="159">
        <v>0</v>
      </c>
      <c r="EI292" s="159">
        <v>0</v>
      </c>
      <c r="EJ292" s="159">
        <v>0</v>
      </c>
      <c r="EK292" s="159">
        <v>0</v>
      </c>
      <c r="EL292" s="159">
        <v>486720000</v>
      </c>
      <c r="EM292" s="159">
        <v>200000000</v>
      </c>
      <c r="EN292" s="159">
        <v>0</v>
      </c>
      <c r="EO292" s="159">
        <v>0</v>
      </c>
      <c r="EP292" s="159">
        <v>200000000</v>
      </c>
      <c r="EQ292" s="159">
        <v>686720000</v>
      </c>
      <c r="ER292" s="159">
        <v>2746880000</v>
      </c>
      <c r="ES292" s="159">
        <v>506188800</v>
      </c>
      <c r="ET292" s="159">
        <v>0</v>
      </c>
      <c r="EU292" s="159">
        <v>0</v>
      </c>
      <c r="EV292" s="159">
        <v>0</v>
      </c>
      <c r="EW292" s="159">
        <v>0</v>
      </c>
      <c r="EX292" s="159">
        <v>0</v>
      </c>
      <c r="EY292" s="159">
        <v>0</v>
      </c>
      <c r="EZ292" s="159">
        <v>0</v>
      </c>
      <c r="FA292" s="159">
        <v>506188800</v>
      </c>
      <c r="FB292" s="159">
        <v>200000000</v>
      </c>
      <c r="FC292" s="159">
        <v>0</v>
      </c>
      <c r="FD292" s="159">
        <v>0</v>
      </c>
      <c r="FE292" s="159">
        <v>200000000</v>
      </c>
      <c r="FF292" s="159">
        <v>706188800</v>
      </c>
      <c r="FG292" s="159">
        <v>506188800</v>
      </c>
      <c r="FH292" s="159">
        <v>0</v>
      </c>
      <c r="FI292" s="159">
        <v>0</v>
      </c>
      <c r="FJ292" s="159">
        <v>0</v>
      </c>
      <c r="FK292" s="159">
        <v>0</v>
      </c>
      <c r="FL292" s="159">
        <v>0</v>
      </c>
      <c r="FM292" s="159">
        <v>0</v>
      </c>
      <c r="FN292" s="159">
        <v>0</v>
      </c>
      <c r="FO292" s="159">
        <v>506188800</v>
      </c>
      <c r="FP292" s="159">
        <v>200000000</v>
      </c>
      <c r="FQ292" s="159">
        <v>0</v>
      </c>
      <c r="FR292" s="159">
        <v>0</v>
      </c>
      <c r="FS292" s="159">
        <v>200000000</v>
      </c>
      <c r="FT292" s="159">
        <v>706188800</v>
      </c>
      <c r="FU292" s="159">
        <v>506188800</v>
      </c>
      <c r="FV292" s="159">
        <v>0</v>
      </c>
      <c r="FW292" s="159">
        <v>0</v>
      </c>
      <c r="FX292" s="159">
        <v>0</v>
      </c>
      <c r="FY292" s="159">
        <v>0</v>
      </c>
      <c r="FZ292" s="159">
        <v>0</v>
      </c>
      <c r="GA292" s="159">
        <v>0</v>
      </c>
      <c r="GB292" s="159">
        <v>0</v>
      </c>
      <c r="GC292" s="159">
        <v>506188800</v>
      </c>
      <c r="GD292" s="159">
        <v>200000000</v>
      </c>
      <c r="GE292" s="159">
        <v>0</v>
      </c>
      <c r="GF292" s="159">
        <v>0</v>
      </c>
      <c r="GG292" s="159">
        <v>200000000</v>
      </c>
      <c r="GH292" s="159">
        <v>706188800</v>
      </c>
      <c r="GI292" s="159">
        <v>506188800</v>
      </c>
      <c r="GJ292" s="159">
        <v>0</v>
      </c>
      <c r="GK292" s="159">
        <v>0</v>
      </c>
      <c r="GL292" s="159">
        <v>0</v>
      </c>
      <c r="GM292" s="159">
        <v>0</v>
      </c>
      <c r="GN292" s="159">
        <v>0</v>
      </c>
      <c r="GO292" s="159">
        <v>0</v>
      </c>
      <c r="GP292" s="159">
        <v>0</v>
      </c>
      <c r="GQ292" s="159">
        <v>506188800</v>
      </c>
      <c r="GR292" s="159">
        <v>200000000</v>
      </c>
      <c r="GS292" s="159">
        <v>0</v>
      </c>
      <c r="GT292" s="159">
        <v>0</v>
      </c>
      <c r="GU292" s="159">
        <v>200000000</v>
      </c>
      <c r="GV292" s="159">
        <v>706188800</v>
      </c>
      <c r="GW292" s="159">
        <v>2824755200</v>
      </c>
      <c r="GX292" s="160">
        <v>12443635200</v>
      </c>
    </row>
    <row r="293" spans="1:206">
      <c r="A293" s="156">
        <v>459900200</v>
      </c>
      <c r="B293" s="156" t="s">
        <v>2106</v>
      </c>
      <c r="C293" s="157">
        <v>284</v>
      </c>
      <c r="D293" s="158" t="str">
        <f>_xlfn.XLOOKUP(C293,'[1]Estrategico f'!B:B,'[1]Estrategico f'!U:U,"",0)</f>
        <v>Programa de saneamiento fiscal y financiero ejecutado</v>
      </c>
      <c r="E293" s="158" t="str">
        <f>_xlfn.XLOOKUP(C293,'[1]Estrategico f'!B:B,'[1]Estrategico f'!V:V,"",0)</f>
        <v>Programa para aumentar el recaudo de todos los tributos</v>
      </c>
      <c r="F293" s="159">
        <v>0</v>
      </c>
      <c r="G293" s="159">
        <v>1500000000</v>
      </c>
      <c r="H293" s="159">
        <v>0</v>
      </c>
      <c r="I293" s="159">
        <v>0</v>
      </c>
      <c r="J293" s="159">
        <v>0</v>
      </c>
      <c r="K293" s="159">
        <v>0</v>
      </c>
      <c r="L293" s="159">
        <v>0</v>
      </c>
      <c r="M293" s="159">
        <v>0</v>
      </c>
      <c r="N293" s="159">
        <v>1500000000</v>
      </c>
      <c r="O293" s="159">
        <v>500000000</v>
      </c>
      <c r="P293" s="159">
        <v>0</v>
      </c>
      <c r="Q293" s="159">
        <v>0</v>
      </c>
      <c r="R293" s="159">
        <v>500000000</v>
      </c>
      <c r="S293" s="159">
        <v>2000000000</v>
      </c>
      <c r="T293" s="159">
        <v>0</v>
      </c>
      <c r="U293" s="159">
        <v>1500000000</v>
      </c>
      <c r="V293" s="159">
        <v>0</v>
      </c>
      <c r="W293" s="159">
        <v>0</v>
      </c>
      <c r="X293" s="159">
        <v>0</v>
      </c>
      <c r="Y293" s="159">
        <v>0</v>
      </c>
      <c r="Z293" s="159">
        <v>0</v>
      </c>
      <c r="AA293" s="159">
        <v>0</v>
      </c>
      <c r="AB293" s="159">
        <v>1500000000</v>
      </c>
      <c r="AC293" s="159">
        <v>500000000</v>
      </c>
      <c r="AD293" s="159">
        <v>0</v>
      </c>
      <c r="AE293" s="159">
        <v>0</v>
      </c>
      <c r="AF293" s="159">
        <v>500000000</v>
      </c>
      <c r="AG293" s="159">
        <v>2000000000</v>
      </c>
      <c r="AH293" s="159">
        <v>4000000000</v>
      </c>
      <c r="AI293" s="159">
        <v>0</v>
      </c>
      <c r="AJ293" s="159">
        <v>780000000</v>
      </c>
      <c r="AK293" s="159">
        <v>0</v>
      </c>
      <c r="AL293" s="159">
        <v>0</v>
      </c>
      <c r="AM293" s="159">
        <v>0</v>
      </c>
      <c r="AN293" s="159">
        <v>0</v>
      </c>
      <c r="AO293" s="159">
        <v>0</v>
      </c>
      <c r="AP293" s="159">
        <v>0</v>
      </c>
      <c r="AQ293" s="159">
        <v>780000000</v>
      </c>
      <c r="AR293" s="159">
        <v>255000000</v>
      </c>
      <c r="AS293" s="159">
        <v>0</v>
      </c>
      <c r="AT293" s="159">
        <v>0</v>
      </c>
      <c r="AU293" s="159">
        <v>255000000</v>
      </c>
      <c r="AV293" s="159">
        <v>1035000000</v>
      </c>
      <c r="AW293" s="159">
        <v>0</v>
      </c>
      <c r="AX293" s="159">
        <v>780000000</v>
      </c>
      <c r="AY293" s="159">
        <v>0</v>
      </c>
      <c r="AZ293" s="159">
        <v>0</v>
      </c>
      <c r="BA293" s="159">
        <v>0</v>
      </c>
      <c r="BB293" s="159">
        <v>0</v>
      </c>
      <c r="BC293" s="159">
        <v>0</v>
      </c>
      <c r="BD293" s="159">
        <v>0</v>
      </c>
      <c r="BE293" s="159">
        <v>780000000</v>
      </c>
      <c r="BF293" s="159">
        <v>255000000</v>
      </c>
      <c r="BG293" s="159">
        <v>0</v>
      </c>
      <c r="BH293" s="159">
        <v>0</v>
      </c>
      <c r="BI293" s="159">
        <v>255000000</v>
      </c>
      <c r="BJ293" s="159">
        <v>1035000000</v>
      </c>
      <c r="BK293" s="159">
        <v>0</v>
      </c>
      <c r="BL293" s="159">
        <v>780000000</v>
      </c>
      <c r="BM293" s="159">
        <v>0</v>
      </c>
      <c r="BN293" s="159">
        <v>0</v>
      </c>
      <c r="BO293" s="159">
        <v>0</v>
      </c>
      <c r="BP293" s="159">
        <v>0</v>
      </c>
      <c r="BQ293" s="159">
        <v>0</v>
      </c>
      <c r="BR293" s="159">
        <v>0</v>
      </c>
      <c r="BS293" s="159">
        <v>780000000</v>
      </c>
      <c r="BT293" s="159">
        <v>255000000</v>
      </c>
      <c r="BU293" s="159">
        <v>0</v>
      </c>
      <c r="BV293" s="159">
        <v>0</v>
      </c>
      <c r="BW293" s="159">
        <v>255000000</v>
      </c>
      <c r="BX293" s="159">
        <v>1035000000</v>
      </c>
      <c r="BY293" s="159">
        <v>0</v>
      </c>
      <c r="BZ293" s="159">
        <v>780000000</v>
      </c>
      <c r="CA293" s="159">
        <v>0</v>
      </c>
      <c r="CB293" s="159">
        <v>0</v>
      </c>
      <c r="CC293" s="159">
        <v>0</v>
      </c>
      <c r="CD293" s="159">
        <v>0</v>
      </c>
      <c r="CE293" s="159">
        <v>0</v>
      </c>
      <c r="CF293" s="159">
        <v>0</v>
      </c>
      <c r="CG293" s="159">
        <v>780000000</v>
      </c>
      <c r="CH293" s="159">
        <v>255000000</v>
      </c>
      <c r="CI293" s="159">
        <v>0</v>
      </c>
      <c r="CJ293" s="159">
        <v>0</v>
      </c>
      <c r="CK293" s="159">
        <v>255000000</v>
      </c>
      <c r="CL293" s="159">
        <v>1035000000</v>
      </c>
      <c r="CM293" s="159">
        <v>4140000000</v>
      </c>
      <c r="CN293" s="159">
        <v>0</v>
      </c>
      <c r="CO293" s="159">
        <v>811200000</v>
      </c>
      <c r="CP293" s="159">
        <v>0</v>
      </c>
      <c r="CQ293" s="159">
        <v>0</v>
      </c>
      <c r="CR293" s="159">
        <v>0</v>
      </c>
      <c r="CS293" s="159">
        <v>0</v>
      </c>
      <c r="CT293" s="159">
        <v>0</v>
      </c>
      <c r="CU293" s="159">
        <v>0</v>
      </c>
      <c r="CV293" s="159">
        <v>811200000</v>
      </c>
      <c r="CW293" s="159">
        <v>255100000</v>
      </c>
      <c r="CX293" s="159">
        <v>0</v>
      </c>
      <c r="CY293" s="159" t="s">
        <v>931</v>
      </c>
      <c r="CZ293" s="159">
        <v>255100000</v>
      </c>
      <c r="DA293" s="159">
        <v>1066300000</v>
      </c>
      <c r="DB293" s="159">
        <v>0</v>
      </c>
      <c r="DC293" s="159">
        <v>811200000</v>
      </c>
      <c r="DD293" s="159">
        <v>0</v>
      </c>
      <c r="DE293" s="159">
        <v>0</v>
      </c>
      <c r="DF293" s="159">
        <v>0</v>
      </c>
      <c r="DG293" s="159">
        <v>0</v>
      </c>
      <c r="DH293" s="159">
        <v>0</v>
      </c>
      <c r="DI293" s="159">
        <v>0</v>
      </c>
      <c r="DJ293" s="159">
        <v>811200000</v>
      </c>
      <c r="DK293" s="159">
        <v>255100000</v>
      </c>
      <c r="DL293" s="159">
        <v>0</v>
      </c>
      <c r="DM293" s="159">
        <v>0</v>
      </c>
      <c r="DN293" s="159">
        <v>255100000</v>
      </c>
      <c r="DO293" s="159">
        <v>1066300000</v>
      </c>
      <c r="DP293" s="159">
        <v>0</v>
      </c>
      <c r="DQ293" s="159">
        <v>811200000</v>
      </c>
      <c r="DR293" s="159">
        <v>0</v>
      </c>
      <c r="DS293" s="159">
        <v>0</v>
      </c>
      <c r="DT293" s="159">
        <v>0</v>
      </c>
      <c r="DU293" s="159">
        <v>0</v>
      </c>
      <c r="DV293" s="159">
        <v>0</v>
      </c>
      <c r="DW293" s="159">
        <v>0</v>
      </c>
      <c r="DX293" s="159">
        <v>811200000</v>
      </c>
      <c r="DY293" s="159">
        <v>255100000</v>
      </c>
      <c r="DZ293" s="159">
        <v>0</v>
      </c>
      <c r="EA293" s="159">
        <v>0</v>
      </c>
      <c r="EB293" s="159">
        <v>255100000</v>
      </c>
      <c r="EC293" s="159">
        <v>1066300000</v>
      </c>
      <c r="ED293" s="159">
        <v>0</v>
      </c>
      <c r="EE293" s="159">
        <v>811200000</v>
      </c>
      <c r="EF293" s="159">
        <v>0</v>
      </c>
      <c r="EG293" s="159">
        <v>0</v>
      </c>
      <c r="EH293" s="159">
        <v>0</v>
      </c>
      <c r="EI293" s="159">
        <v>0</v>
      </c>
      <c r="EJ293" s="159">
        <v>0</v>
      </c>
      <c r="EK293" s="159">
        <v>0</v>
      </c>
      <c r="EL293" s="159">
        <v>811200000</v>
      </c>
      <c r="EM293" s="159">
        <v>255100000</v>
      </c>
      <c r="EN293" s="159">
        <v>0</v>
      </c>
      <c r="EO293" s="159">
        <v>0</v>
      </c>
      <c r="EP293" s="159">
        <v>255100000</v>
      </c>
      <c r="EQ293" s="159">
        <v>1066300000</v>
      </c>
      <c r="ER293" s="159">
        <v>4265200000</v>
      </c>
      <c r="ES293" s="159">
        <v>0</v>
      </c>
      <c r="ET293" s="159">
        <v>843648000</v>
      </c>
      <c r="EU293" s="159">
        <v>0</v>
      </c>
      <c r="EV293" s="159">
        <v>0</v>
      </c>
      <c r="EW293" s="159">
        <v>0</v>
      </c>
      <c r="EX293" s="159">
        <v>0</v>
      </c>
      <c r="EY293" s="159">
        <v>0</v>
      </c>
      <c r="EZ293" s="159">
        <v>0</v>
      </c>
      <c r="FA293" s="159">
        <v>843648000</v>
      </c>
      <c r="FB293" s="159">
        <v>255102000</v>
      </c>
      <c r="FC293" s="159">
        <v>0</v>
      </c>
      <c r="FD293" s="159">
        <v>0</v>
      </c>
      <c r="FE293" s="159">
        <v>255102000</v>
      </c>
      <c r="FF293" s="159">
        <v>1098750000</v>
      </c>
      <c r="FG293" s="159">
        <v>0</v>
      </c>
      <c r="FH293" s="159">
        <v>843648000</v>
      </c>
      <c r="FI293" s="159">
        <v>0</v>
      </c>
      <c r="FJ293" s="159">
        <v>0</v>
      </c>
      <c r="FK293" s="159">
        <v>0</v>
      </c>
      <c r="FL293" s="159">
        <v>0</v>
      </c>
      <c r="FM293" s="159">
        <v>0</v>
      </c>
      <c r="FN293" s="159">
        <v>0</v>
      </c>
      <c r="FO293" s="159">
        <v>843648000</v>
      </c>
      <c r="FP293" s="159">
        <v>255102000</v>
      </c>
      <c r="FQ293" s="159">
        <v>0</v>
      </c>
      <c r="FR293" s="159">
        <v>0</v>
      </c>
      <c r="FS293" s="159">
        <v>255102000</v>
      </c>
      <c r="FT293" s="159">
        <v>1098750000</v>
      </c>
      <c r="FU293" s="159">
        <v>0</v>
      </c>
      <c r="FV293" s="159">
        <v>843648000</v>
      </c>
      <c r="FW293" s="159">
        <v>0</v>
      </c>
      <c r="FX293" s="159">
        <v>0</v>
      </c>
      <c r="FY293" s="159">
        <v>0</v>
      </c>
      <c r="FZ293" s="159">
        <v>0</v>
      </c>
      <c r="GA293" s="159">
        <v>0</v>
      </c>
      <c r="GB293" s="159">
        <v>0</v>
      </c>
      <c r="GC293" s="159">
        <v>843648000</v>
      </c>
      <c r="GD293" s="159">
        <v>255102000</v>
      </c>
      <c r="GE293" s="159">
        <v>0</v>
      </c>
      <c r="GF293" s="159">
        <v>0</v>
      </c>
      <c r="GG293" s="159">
        <v>255102000</v>
      </c>
      <c r="GH293" s="159">
        <v>1098750000</v>
      </c>
      <c r="GI293" s="159">
        <v>0</v>
      </c>
      <c r="GJ293" s="159">
        <v>843648000</v>
      </c>
      <c r="GK293" s="159">
        <v>0</v>
      </c>
      <c r="GL293" s="159">
        <v>0</v>
      </c>
      <c r="GM293" s="159">
        <v>0</v>
      </c>
      <c r="GN293" s="159">
        <v>0</v>
      </c>
      <c r="GO293" s="159">
        <v>0</v>
      </c>
      <c r="GP293" s="159">
        <v>0</v>
      </c>
      <c r="GQ293" s="159">
        <v>843648000</v>
      </c>
      <c r="GR293" s="159">
        <v>255102000</v>
      </c>
      <c r="GS293" s="159">
        <v>0</v>
      </c>
      <c r="GT293" s="159">
        <v>0</v>
      </c>
      <c r="GU293" s="159">
        <v>255102000</v>
      </c>
      <c r="GV293" s="159">
        <v>1098750000</v>
      </c>
      <c r="GW293" s="159">
        <v>4395000000</v>
      </c>
      <c r="GX293" s="160">
        <v>16800200000</v>
      </c>
    </row>
    <row r="294" spans="1:206" ht="28.8">
      <c r="A294" s="156">
        <v>459903100</v>
      </c>
      <c r="B294" s="156" t="s">
        <v>2106</v>
      </c>
      <c r="C294" s="157">
        <v>285</v>
      </c>
      <c r="D294" s="158" t="str">
        <f>_xlfn.XLOOKUP(C294,'[1]Estrategico f'!B:B,'[1]Estrategico f'!U:U,"",0)</f>
        <v>Entidades organismos y dependencias asistidas  Técnicamente</v>
      </c>
      <c r="E294" s="158" t="str">
        <f>_xlfn.XLOOKUP(C294,'[1]Estrategico f'!B:B,'[1]Estrategico f'!V:V,"",0)</f>
        <v xml:space="preserve">Asistir administrativa y financieramente a los 123 municipios y las sectoriales de la </v>
      </c>
      <c r="F294" s="159">
        <v>1250000000</v>
      </c>
      <c r="G294" s="159">
        <v>0</v>
      </c>
      <c r="H294" s="159">
        <v>0</v>
      </c>
      <c r="I294" s="159">
        <v>0</v>
      </c>
      <c r="J294" s="159">
        <v>0</v>
      </c>
      <c r="K294" s="159">
        <v>0</v>
      </c>
      <c r="L294" s="159">
        <v>0</v>
      </c>
      <c r="M294" s="159">
        <v>0</v>
      </c>
      <c r="N294" s="159">
        <v>1250000000</v>
      </c>
      <c r="O294" s="159">
        <v>60000000</v>
      </c>
      <c r="P294" s="159">
        <v>0</v>
      </c>
      <c r="Q294" s="159">
        <v>0</v>
      </c>
      <c r="R294" s="159">
        <v>60000000</v>
      </c>
      <c r="S294" s="159">
        <v>1310000000</v>
      </c>
      <c r="T294" s="159">
        <v>1250000000</v>
      </c>
      <c r="U294" s="159">
        <v>0</v>
      </c>
      <c r="V294" s="159">
        <v>0</v>
      </c>
      <c r="W294" s="159">
        <v>0</v>
      </c>
      <c r="X294" s="159">
        <v>0</v>
      </c>
      <c r="Y294" s="159">
        <v>0</v>
      </c>
      <c r="Z294" s="159">
        <v>0</v>
      </c>
      <c r="AA294" s="159">
        <v>0</v>
      </c>
      <c r="AB294" s="159">
        <v>1250000000</v>
      </c>
      <c r="AC294" s="159">
        <v>60000000</v>
      </c>
      <c r="AD294" s="159">
        <v>0</v>
      </c>
      <c r="AE294" s="159">
        <v>0</v>
      </c>
      <c r="AF294" s="159">
        <v>60000000</v>
      </c>
      <c r="AG294" s="159">
        <v>1310000000</v>
      </c>
      <c r="AH294" s="159">
        <v>2620000000</v>
      </c>
      <c r="AI294" s="159">
        <v>650000000</v>
      </c>
      <c r="AJ294" s="159">
        <v>0</v>
      </c>
      <c r="AK294" s="159">
        <v>0</v>
      </c>
      <c r="AL294" s="159">
        <v>0</v>
      </c>
      <c r="AM294" s="159">
        <v>0</v>
      </c>
      <c r="AN294" s="159">
        <v>0</v>
      </c>
      <c r="AO294" s="159">
        <v>0</v>
      </c>
      <c r="AP294" s="159">
        <v>0</v>
      </c>
      <c r="AQ294" s="159">
        <v>650000000</v>
      </c>
      <c r="AR294" s="159">
        <v>30600000</v>
      </c>
      <c r="AS294" s="159">
        <v>0</v>
      </c>
      <c r="AT294" s="159">
        <v>0</v>
      </c>
      <c r="AU294" s="159">
        <v>30600000</v>
      </c>
      <c r="AV294" s="159">
        <v>680600000</v>
      </c>
      <c r="AW294" s="159">
        <v>650000000</v>
      </c>
      <c r="AX294" s="159">
        <v>0</v>
      </c>
      <c r="AY294" s="159">
        <v>0</v>
      </c>
      <c r="AZ294" s="159">
        <v>0</v>
      </c>
      <c r="BA294" s="159">
        <v>0</v>
      </c>
      <c r="BB294" s="159">
        <v>0</v>
      </c>
      <c r="BC294" s="159">
        <v>0</v>
      </c>
      <c r="BD294" s="159">
        <v>0</v>
      </c>
      <c r="BE294" s="159">
        <v>650000000</v>
      </c>
      <c r="BF294" s="159">
        <v>30600000</v>
      </c>
      <c r="BG294" s="159">
        <v>0</v>
      </c>
      <c r="BH294" s="159">
        <v>0</v>
      </c>
      <c r="BI294" s="159">
        <v>30600000</v>
      </c>
      <c r="BJ294" s="159">
        <v>680600000</v>
      </c>
      <c r="BK294" s="159">
        <v>650000000</v>
      </c>
      <c r="BL294" s="159">
        <v>0</v>
      </c>
      <c r="BM294" s="159">
        <v>0</v>
      </c>
      <c r="BN294" s="159">
        <v>0</v>
      </c>
      <c r="BO294" s="159">
        <v>0</v>
      </c>
      <c r="BP294" s="159">
        <v>0</v>
      </c>
      <c r="BQ294" s="159">
        <v>0</v>
      </c>
      <c r="BR294" s="159">
        <v>0</v>
      </c>
      <c r="BS294" s="159">
        <v>650000000</v>
      </c>
      <c r="BT294" s="159">
        <v>30600000</v>
      </c>
      <c r="BU294" s="159">
        <v>0</v>
      </c>
      <c r="BV294" s="159">
        <v>0</v>
      </c>
      <c r="BW294" s="159">
        <v>30600000</v>
      </c>
      <c r="BX294" s="159">
        <v>680600000</v>
      </c>
      <c r="BY294" s="159">
        <v>650000000</v>
      </c>
      <c r="BZ294" s="159">
        <v>0</v>
      </c>
      <c r="CA294" s="159">
        <v>0</v>
      </c>
      <c r="CB294" s="159">
        <v>0</v>
      </c>
      <c r="CC294" s="159">
        <v>0</v>
      </c>
      <c r="CD294" s="159">
        <v>0</v>
      </c>
      <c r="CE294" s="159">
        <v>0</v>
      </c>
      <c r="CF294" s="159">
        <v>0</v>
      </c>
      <c r="CG294" s="159">
        <v>650000000</v>
      </c>
      <c r="CH294" s="159">
        <v>30600000</v>
      </c>
      <c r="CI294" s="159">
        <v>0</v>
      </c>
      <c r="CJ294" s="159">
        <v>0</v>
      </c>
      <c r="CK294" s="159">
        <v>30600000</v>
      </c>
      <c r="CL294" s="159">
        <v>680600000</v>
      </c>
      <c r="CM294" s="159">
        <v>2722400000</v>
      </c>
      <c r="CN294" s="159">
        <v>676000000</v>
      </c>
      <c r="CO294" s="159">
        <v>0</v>
      </c>
      <c r="CP294" s="159">
        <v>0</v>
      </c>
      <c r="CQ294" s="159">
        <v>0</v>
      </c>
      <c r="CR294" s="159">
        <v>0</v>
      </c>
      <c r="CS294" s="159">
        <v>0</v>
      </c>
      <c r="CT294" s="159">
        <v>0</v>
      </c>
      <c r="CU294" s="159">
        <v>0</v>
      </c>
      <c r="CV294" s="159">
        <v>676000000</v>
      </c>
      <c r="CW294" s="159">
        <v>31212000</v>
      </c>
      <c r="CX294" s="159">
        <v>0</v>
      </c>
      <c r="CY294" s="159" t="s">
        <v>931</v>
      </c>
      <c r="CZ294" s="159">
        <v>31212000</v>
      </c>
      <c r="DA294" s="159">
        <v>707212000</v>
      </c>
      <c r="DB294" s="159">
        <v>676000000</v>
      </c>
      <c r="DC294" s="159">
        <v>0</v>
      </c>
      <c r="DD294" s="159">
        <v>0</v>
      </c>
      <c r="DE294" s="159">
        <v>0</v>
      </c>
      <c r="DF294" s="159">
        <v>0</v>
      </c>
      <c r="DG294" s="159">
        <v>0</v>
      </c>
      <c r="DH294" s="159">
        <v>0</v>
      </c>
      <c r="DI294" s="159">
        <v>0</v>
      </c>
      <c r="DJ294" s="159">
        <v>676000000</v>
      </c>
      <c r="DK294" s="159">
        <v>31212000</v>
      </c>
      <c r="DL294" s="159">
        <v>0</v>
      </c>
      <c r="DM294" s="159">
        <v>0</v>
      </c>
      <c r="DN294" s="159">
        <v>31212000</v>
      </c>
      <c r="DO294" s="159">
        <v>707212000</v>
      </c>
      <c r="DP294" s="159">
        <v>676000000</v>
      </c>
      <c r="DQ294" s="159">
        <v>0</v>
      </c>
      <c r="DR294" s="159">
        <v>0</v>
      </c>
      <c r="DS294" s="159">
        <v>0</v>
      </c>
      <c r="DT294" s="159">
        <v>0</v>
      </c>
      <c r="DU294" s="159">
        <v>0</v>
      </c>
      <c r="DV294" s="159">
        <v>0</v>
      </c>
      <c r="DW294" s="159">
        <v>0</v>
      </c>
      <c r="DX294" s="159">
        <v>676000000</v>
      </c>
      <c r="DY294" s="159">
        <v>31212000</v>
      </c>
      <c r="DZ294" s="159">
        <v>0</v>
      </c>
      <c r="EA294" s="159">
        <v>0</v>
      </c>
      <c r="EB294" s="159">
        <v>31212000</v>
      </c>
      <c r="EC294" s="159">
        <v>707212000</v>
      </c>
      <c r="ED294" s="159">
        <v>676000000</v>
      </c>
      <c r="EE294" s="159">
        <v>0</v>
      </c>
      <c r="EF294" s="159">
        <v>0</v>
      </c>
      <c r="EG294" s="159">
        <v>0</v>
      </c>
      <c r="EH294" s="159">
        <v>0</v>
      </c>
      <c r="EI294" s="159">
        <v>0</v>
      </c>
      <c r="EJ294" s="159">
        <v>0</v>
      </c>
      <c r="EK294" s="159">
        <v>0</v>
      </c>
      <c r="EL294" s="159">
        <v>676000000</v>
      </c>
      <c r="EM294" s="159">
        <v>31212000</v>
      </c>
      <c r="EN294" s="159">
        <v>0</v>
      </c>
      <c r="EO294" s="159">
        <v>0</v>
      </c>
      <c r="EP294" s="159">
        <v>31212000</v>
      </c>
      <c r="EQ294" s="159">
        <v>707212000</v>
      </c>
      <c r="ER294" s="159">
        <v>2828848000</v>
      </c>
      <c r="ES294" s="159">
        <v>703040000</v>
      </c>
      <c r="ET294" s="159">
        <v>0</v>
      </c>
      <c r="EU294" s="159">
        <v>0</v>
      </c>
      <c r="EV294" s="159">
        <v>0</v>
      </c>
      <c r="EW294" s="159">
        <v>0</v>
      </c>
      <c r="EX294" s="159">
        <v>0</v>
      </c>
      <c r="EY294" s="159">
        <v>0</v>
      </c>
      <c r="EZ294" s="159">
        <v>0</v>
      </c>
      <c r="FA294" s="159">
        <v>703040000</v>
      </c>
      <c r="FB294" s="159">
        <v>31836240</v>
      </c>
      <c r="FC294" s="159">
        <v>0</v>
      </c>
      <c r="FD294" s="159">
        <v>0</v>
      </c>
      <c r="FE294" s="159">
        <v>31836240</v>
      </c>
      <c r="FF294" s="159">
        <v>734876240</v>
      </c>
      <c r="FG294" s="159">
        <v>703040000</v>
      </c>
      <c r="FH294" s="159">
        <v>0</v>
      </c>
      <c r="FI294" s="159">
        <v>0</v>
      </c>
      <c r="FJ294" s="159">
        <v>0</v>
      </c>
      <c r="FK294" s="159">
        <v>0</v>
      </c>
      <c r="FL294" s="159">
        <v>0</v>
      </c>
      <c r="FM294" s="159">
        <v>0</v>
      </c>
      <c r="FN294" s="159">
        <v>0</v>
      </c>
      <c r="FO294" s="159">
        <v>703040000</v>
      </c>
      <c r="FP294" s="159">
        <v>31836240</v>
      </c>
      <c r="FQ294" s="159">
        <v>0</v>
      </c>
      <c r="FR294" s="159">
        <v>0</v>
      </c>
      <c r="FS294" s="159">
        <v>31836240</v>
      </c>
      <c r="FT294" s="159">
        <v>734876240</v>
      </c>
      <c r="FU294" s="159">
        <v>703040000</v>
      </c>
      <c r="FV294" s="159">
        <v>0</v>
      </c>
      <c r="FW294" s="159">
        <v>0</v>
      </c>
      <c r="FX294" s="159">
        <v>0</v>
      </c>
      <c r="FY294" s="159">
        <v>0</v>
      </c>
      <c r="FZ294" s="159">
        <v>0</v>
      </c>
      <c r="GA294" s="159">
        <v>0</v>
      </c>
      <c r="GB294" s="159">
        <v>0</v>
      </c>
      <c r="GC294" s="159">
        <v>703040000</v>
      </c>
      <c r="GD294" s="159">
        <v>31836240</v>
      </c>
      <c r="GE294" s="159">
        <v>0</v>
      </c>
      <c r="GF294" s="159">
        <v>0</v>
      </c>
      <c r="GG294" s="159">
        <v>31836240</v>
      </c>
      <c r="GH294" s="159">
        <v>734876240</v>
      </c>
      <c r="GI294" s="159">
        <v>703040000</v>
      </c>
      <c r="GJ294" s="159">
        <v>0</v>
      </c>
      <c r="GK294" s="159">
        <v>0</v>
      </c>
      <c r="GL294" s="159">
        <v>0</v>
      </c>
      <c r="GM294" s="159">
        <v>0</v>
      </c>
      <c r="GN294" s="159">
        <v>0</v>
      </c>
      <c r="GO294" s="159">
        <v>0</v>
      </c>
      <c r="GP294" s="159">
        <v>0</v>
      </c>
      <c r="GQ294" s="159">
        <v>703040000</v>
      </c>
      <c r="GR294" s="159">
        <v>31836240</v>
      </c>
      <c r="GS294" s="159">
        <v>0</v>
      </c>
      <c r="GT294" s="159">
        <v>0</v>
      </c>
      <c r="GU294" s="159">
        <v>31836240</v>
      </c>
      <c r="GV294" s="159">
        <v>734876240</v>
      </c>
      <c r="GW294" s="159">
        <v>2939504960</v>
      </c>
      <c r="GX294" s="160">
        <v>11110752960</v>
      </c>
    </row>
    <row r="295" spans="1:206">
      <c r="A295" s="156">
        <v>450102600</v>
      </c>
      <c r="B295" s="156" t="s">
        <v>2106</v>
      </c>
      <c r="C295" s="157">
        <v>286</v>
      </c>
      <c r="D295" s="158" t="str">
        <f>_xlfn.XLOOKUP(C295,'[1]Estrategico f'!B:B,'[1]Estrategico f'!U:U,"",0)</f>
        <v>Planes estrategicos elaborados (Plan anti-contrabando)</v>
      </c>
      <c r="E295" s="158" t="str">
        <f>_xlfn.XLOOKUP(C295,'[1]Estrategico f'!B:B,'[1]Estrategico f'!V:V,"",0)</f>
        <v>Plan para evitar, prevenir y disminuir el contrabando.</v>
      </c>
      <c r="F295" s="159">
        <v>0</v>
      </c>
      <c r="G295" s="159">
        <v>366953020</v>
      </c>
      <c r="H295" s="159">
        <v>0</v>
      </c>
      <c r="I295" s="159">
        <v>0</v>
      </c>
      <c r="J295" s="159">
        <v>0</v>
      </c>
      <c r="K295" s="159">
        <v>0</v>
      </c>
      <c r="L295" s="159">
        <v>0</v>
      </c>
      <c r="M295" s="159">
        <v>0</v>
      </c>
      <c r="N295" s="159">
        <v>366953020</v>
      </c>
      <c r="O295" s="159">
        <v>213500000</v>
      </c>
      <c r="P295" s="159">
        <v>0</v>
      </c>
      <c r="Q295" s="159">
        <v>0</v>
      </c>
      <c r="R295" s="159">
        <v>213500000</v>
      </c>
      <c r="S295" s="159">
        <v>580453020</v>
      </c>
      <c r="T295" s="159">
        <v>0</v>
      </c>
      <c r="U295" s="159">
        <v>366953020</v>
      </c>
      <c r="V295" s="159">
        <v>0</v>
      </c>
      <c r="W295" s="159">
        <v>0</v>
      </c>
      <c r="X295" s="159">
        <v>0</v>
      </c>
      <c r="Y295" s="159">
        <v>0</v>
      </c>
      <c r="Z295" s="159">
        <v>0</v>
      </c>
      <c r="AA295" s="159">
        <v>0</v>
      </c>
      <c r="AB295" s="159">
        <v>366953020</v>
      </c>
      <c r="AC295" s="159">
        <v>213499998</v>
      </c>
      <c r="AD295" s="159">
        <v>0</v>
      </c>
      <c r="AE295" s="159">
        <v>0</v>
      </c>
      <c r="AF295" s="159">
        <v>213499998</v>
      </c>
      <c r="AG295" s="159">
        <v>580453018</v>
      </c>
      <c r="AH295" s="159">
        <v>1160906038</v>
      </c>
      <c r="AI295" s="159">
        <v>0</v>
      </c>
      <c r="AJ295" s="159">
        <v>190815570</v>
      </c>
      <c r="AK295" s="159">
        <v>0</v>
      </c>
      <c r="AL295" s="159">
        <v>0</v>
      </c>
      <c r="AM295" s="159">
        <v>0</v>
      </c>
      <c r="AN295" s="159">
        <v>0</v>
      </c>
      <c r="AO295" s="159">
        <v>0</v>
      </c>
      <c r="AP295" s="159">
        <v>0</v>
      </c>
      <c r="AQ295" s="159">
        <v>190815570</v>
      </c>
      <c r="AR295" s="159">
        <v>108885000</v>
      </c>
      <c r="AS295" s="159">
        <v>0</v>
      </c>
      <c r="AT295" s="159">
        <v>0</v>
      </c>
      <c r="AU295" s="159">
        <v>108885000</v>
      </c>
      <c r="AV295" s="159">
        <v>299700570</v>
      </c>
      <c r="AW295" s="159">
        <v>0</v>
      </c>
      <c r="AX295" s="159">
        <v>190815570</v>
      </c>
      <c r="AY295" s="159">
        <v>0</v>
      </c>
      <c r="AZ295" s="159">
        <v>0</v>
      </c>
      <c r="BA295" s="159">
        <v>0</v>
      </c>
      <c r="BB295" s="159">
        <v>0</v>
      </c>
      <c r="BC295" s="159">
        <v>0</v>
      </c>
      <c r="BD295" s="159">
        <v>0</v>
      </c>
      <c r="BE295" s="159">
        <v>190815570</v>
      </c>
      <c r="BF295" s="159">
        <v>108885000</v>
      </c>
      <c r="BG295" s="159">
        <v>0</v>
      </c>
      <c r="BH295" s="159">
        <v>0</v>
      </c>
      <c r="BI295" s="159">
        <v>108885000</v>
      </c>
      <c r="BJ295" s="159">
        <v>299700570</v>
      </c>
      <c r="BL295" s="159">
        <v>190815570</v>
      </c>
      <c r="BM295" s="159">
        <v>0</v>
      </c>
      <c r="BN295" s="159">
        <v>0</v>
      </c>
      <c r="BO295" s="159">
        <v>0</v>
      </c>
      <c r="BP295" s="159">
        <v>0</v>
      </c>
      <c r="BQ295" s="159">
        <v>0</v>
      </c>
      <c r="BR295" s="159">
        <v>0</v>
      </c>
      <c r="BS295" s="159">
        <v>190815570</v>
      </c>
      <c r="BT295" s="159">
        <v>108885000</v>
      </c>
      <c r="BU295" s="159">
        <v>0</v>
      </c>
      <c r="BV295" s="159">
        <v>0</v>
      </c>
      <c r="BW295" s="159">
        <v>108885000</v>
      </c>
      <c r="BX295" s="159">
        <v>299700570</v>
      </c>
      <c r="BY295" s="159">
        <v>0</v>
      </c>
      <c r="BZ295" s="159">
        <v>190815570</v>
      </c>
      <c r="CA295" s="159">
        <v>0</v>
      </c>
      <c r="CB295" s="159">
        <v>0</v>
      </c>
      <c r="CC295" s="159">
        <v>0</v>
      </c>
      <c r="CD295" s="159">
        <v>0</v>
      </c>
      <c r="CE295" s="159">
        <v>0</v>
      </c>
      <c r="CF295" s="159">
        <v>0</v>
      </c>
      <c r="CG295" s="159">
        <v>190815570</v>
      </c>
      <c r="CH295" s="159">
        <v>108884999</v>
      </c>
      <c r="CI295" s="159">
        <v>0</v>
      </c>
      <c r="CJ295" s="159">
        <v>0</v>
      </c>
      <c r="CK295" s="159">
        <v>108884999</v>
      </c>
      <c r="CL295" s="159">
        <v>299700569</v>
      </c>
      <c r="CM295" s="159">
        <v>1198802279</v>
      </c>
      <c r="CN295" s="159">
        <v>0</v>
      </c>
      <c r="CO295" s="159">
        <v>198448193</v>
      </c>
      <c r="CP295" s="159">
        <v>0</v>
      </c>
      <c r="CQ295" s="159">
        <v>0</v>
      </c>
      <c r="CR295" s="159">
        <v>0</v>
      </c>
      <c r="CS295" s="159">
        <v>0</v>
      </c>
      <c r="CT295" s="159">
        <v>0</v>
      </c>
      <c r="CU295" s="159">
        <v>0</v>
      </c>
      <c r="CV295" s="159">
        <v>198448193</v>
      </c>
      <c r="CW295" s="159">
        <v>111062700</v>
      </c>
      <c r="CX295" s="159">
        <v>0</v>
      </c>
      <c r="CY295" s="159" t="s">
        <v>931</v>
      </c>
      <c r="CZ295" s="159">
        <v>111062700</v>
      </c>
      <c r="DA295" s="159">
        <v>309510893</v>
      </c>
      <c r="DB295" s="159">
        <v>0</v>
      </c>
      <c r="DC295" s="159">
        <v>198448193</v>
      </c>
      <c r="DD295" s="159">
        <v>0</v>
      </c>
      <c r="DE295" s="159">
        <v>0</v>
      </c>
      <c r="DF295" s="159">
        <v>0</v>
      </c>
      <c r="DG295" s="159">
        <v>0</v>
      </c>
      <c r="DH295" s="159">
        <v>0</v>
      </c>
      <c r="DI295" s="159">
        <v>0</v>
      </c>
      <c r="DJ295" s="159">
        <v>198448193</v>
      </c>
      <c r="DK295" s="159">
        <v>111062700</v>
      </c>
      <c r="DL295" s="159">
        <v>0</v>
      </c>
      <c r="DM295" s="159">
        <v>0</v>
      </c>
      <c r="DN295" s="159">
        <v>111062700</v>
      </c>
      <c r="DO295" s="159">
        <v>309510893</v>
      </c>
      <c r="DP295" s="159">
        <v>0</v>
      </c>
      <c r="DQ295" s="159">
        <v>198448193</v>
      </c>
      <c r="DR295" s="159">
        <v>0</v>
      </c>
      <c r="DS295" s="159">
        <v>0</v>
      </c>
      <c r="DT295" s="159">
        <v>0</v>
      </c>
      <c r="DU295" s="159">
        <v>0</v>
      </c>
      <c r="DV295" s="159">
        <v>0</v>
      </c>
      <c r="DW295" s="159">
        <v>0</v>
      </c>
      <c r="DX295" s="159">
        <v>198448193</v>
      </c>
      <c r="DY295" s="159">
        <v>111062700</v>
      </c>
      <c r="DZ295" s="159">
        <v>0</v>
      </c>
      <c r="EA295" s="159">
        <v>0</v>
      </c>
      <c r="EB295" s="159">
        <v>111062700</v>
      </c>
      <c r="EC295" s="159">
        <v>309510893</v>
      </c>
      <c r="ED295" s="159">
        <v>0</v>
      </c>
      <c r="EE295" s="159">
        <v>198448193</v>
      </c>
      <c r="EF295" s="159">
        <v>0</v>
      </c>
      <c r="EG295" s="159">
        <v>0</v>
      </c>
      <c r="EH295" s="159">
        <v>0</v>
      </c>
      <c r="EI295" s="159">
        <v>0</v>
      </c>
      <c r="EJ295" s="159">
        <v>0</v>
      </c>
      <c r="EK295" s="159">
        <v>0</v>
      </c>
      <c r="EL295" s="159">
        <v>198448193</v>
      </c>
      <c r="EM295" s="159">
        <v>111062698</v>
      </c>
      <c r="EN295" s="159">
        <v>0</v>
      </c>
      <c r="EO295" s="159">
        <v>0</v>
      </c>
      <c r="EP295" s="159">
        <v>111062698</v>
      </c>
      <c r="EQ295" s="159">
        <v>309510891</v>
      </c>
      <c r="ER295" s="159">
        <v>1238043570</v>
      </c>
      <c r="ES295" s="159">
        <v>0</v>
      </c>
      <c r="ET295" s="159">
        <v>206386120</v>
      </c>
      <c r="EU295" s="159">
        <v>0</v>
      </c>
      <c r="EV295" s="159">
        <v>0</v>
      </c>
      <c r="EW295" s="159">
        <v>0</v>
      </c>
      <c r="EX295" s="159">
        <v>0</v>
      </c>
      <c r="EY295" s="159">
        <v>0</v>
      </c>
      <c r="EZ295" s="159">
        <v>0</v>
      </c>
      <c r="FA295" s="159">
        <v>206386120</v>
      </c>
      <c r="FB295" s="159">
        <v>113283954</v>
      </c>
      <c r="FC295" s="159">
        <v>0</v>
      </c>
      <c r="FD295" s="159">
        <v>0</v>
      </c>
      <c r="FE295" s="159">
        <v>113283954</v>
      </c>
      <c r="FF295" s="159">
        <v>319670074</v>
      </c>
      <c r="FG295" s="159">
        <v>0</v>
      </c>
      <c r="FH295" s="159">
        <v>206386120</v>
      </c>
      <c r="FI295" s="159">
        <v>0</v>
      </c>
      <c r="FJ295" s="159">
        <v>0</v>
      </c>
      <c r="FK295" s="159">
        <v>0</v>
      </c>
      <c r="FL295" s="159">
        <v>0</v>
      </c>
      <c r="FM295" s="159">
        <v>0</v>
      </c>
      <c r="FN295" s="159">
        <v>0</v>
      </c>
      <c r="FO295" s="159">
        <v>206386120</v>
      </c>
      <c r="FP295" s="159">
        <v>113283954</v>
      </c>
      <c r="FQ295" s="159">
        <v>0</v>
      </c>
      <c r="FR295" s="159">
        <v>0</v>
      </c>
      <c r="FS295" s="159">
        <v>113283954</v>
      </c>
      <c r="FT295" s="159">
        <v>319670074</v>
      </c>
      <c r="FU295" s="159">
        <v>0</v>
      </c>
      <c r="FV295" s="159">
        <v>206386120</v>
      </c>
      <c r="FW295" s="159">
        <v>0</v>
      </c>
      <c r="FX295" s="159">
        <v>0</v>
      </c>
      <c r="FY295" s="159">
        <v>0</v>
      </c>
      <c r="FZ295" s="159">
        <v>0</v>
      </c>
      <c r="GA295" s="159">
        <v>0</v>
      </c>
      <c r="GB295" s="159">
        <v>0</v>
      </c>
      <c r="GC295" s="159">
        <v>206386120</v>
      </c>
      <c r="GD295" s="159">
        <v>113283954</v>
      </c>
      <c r="GE295" s="159">
        <v>0</v>
      </c>
      <c r="GF295" s="159">
        <v>0</v>
      </c>
      <c r="GG295" s="159">
        <v>113283954</v>
      </c>
      <c r="GH295" s="159">
        <v>319670074</v>
      </c>
      <c r="GI295" s="159">
        <v>0</v>
      </c>
      <c r="GJ295" s="159">
        <v>206386120</v>
      </c>
      <c r="GK295" s="159">
        <v>0</v>
      </c>
      <c r="GL295" s="159">
        <v>0</v>
      </c>
      <c r="GM295" s="159">
        <v>0</v>
      </c>
      <c r="GN295" s="159">
        <v>0</v>
      </c>
      <c r="GO295" s="159">
        <v>0</v>
      </c>
      <c r="GP295" s="159">
        <v>0</v>
      </c>
      <c r="GQ295" s="159">
        <v>206386120</v>
      </c>
      <c r="GR295" s="159">
        <v>113283955</v>
      </c>
      <c r="GS295" s="159">
        <v>0</v>
      </c>
      <c r="GT295" s="159">
        <v>0</v>
      </c>
      <c r="GU295" s="159">
        <v>113283955</v>
      </c>
      <c r="GV295" s="159">
        <v>319670075</v>
      </c>
      <c r="GW295" s="159">
        <v>1278680297</v>
      </c>
      <c r="GX295" s="160">
        <v>4876432184</v>
      </c>
    </row>
    <row r="296" spans="1:206" ht="28.8">
      <c r="A296" s="156">
        <v>459902300</v>
      </c>
      <c r="B296" s="156" t="s">
        <v>2126</v>
      </c>
      <c r="C296" s="157">
        <v>287</v>
      </c>
      <c r="D296" s="158" t="str">
        <f>_xlfn.XLOOKUP(C296,'[1]Estrategico f'!B:B,'[1]Estrategico f'!U:U,"",0)</f>
        <v>Sistema de Gestión implementado</v>
      </c>
      <c r="E296" s="158" t="str">
        <f>_xlfn.XLOOKUP(C296,'[1]Estrategico f'!B:B,'[1]Estrategico f'!V:V,"",0)</f>
        <v>Actividades para lograr la vigilancia Especial de la Superintendencia Financiera</v>
      </c>
      <c r="F296" s="159">
        <v>0</v>
      </c>
      <c r="G296" s="159">
        <v>0</v>
      </c>
      <c r="H296" s="159">
        <v>0</v>
      </c>
      <c r="I296" s="159">
        <v>0</v>
      </c>
      <c r="J296" s="159">
        <v>0</v>
      </c>
      <c r="K296" s="159">
        <v>363612028.5</v>
      </c>
      <c r="L296" s="159">
        <v>0</v>
      </c>
      <c r="M296" s="159">
        <v>0</v>
      </c>
      <c r="N296" s="159">
        <v>363612028.5</v>
      </c>
      <c r="O296" s="159">
        <v>0</v>
      </c>
      <c r="P296" s="159">
        <v>0</v>
      </c>
      <c r="Q296" s="159">
        <v>0</v>
      </c>
      <c r="R296" s="159">
        <v>0</v>
      </c>
      <c r="S296" s="159">
        <v>363612028.5</v>
      </c>
      <c r="T296" s="159">
        <v>0</v>
      </c>
      <c r="U296" s="159">
        <v>0</v>
      </c>
      <c r="V296" s="159">
        <v>0</v>
      </c>
      <c r="W296" s="159">
        <v>0</v>
      </c>
      <c r="X296" s="159">
        <v>0</v>
      </c>
      <c r="Y296" s="159">
        <v>363612028.5</v>
      </c>
      <c r="Z296" s="159">
        <v>0</v>
      </c>
      <c r="AA296" s="159">
        <v>0</v>
      </c>
      <c r="AB296" s="159">
        <v>363612028.5</v>
      </c>
      <c r="AC296" s="159">
        <v>0</v>
      </c>
      <c r="AD296" s="159">
        <v>0</v>
      </c>
      <c r="AE296" s="159">
        <v>0</v>
      </c>
      <c r="AF296" s="159">
        <v>0</v>
      </c>
      <c r="AG296" s="159">
        <v>363612028.5</v>
      </c>
      <c r="AH296" s="159">
        <v>727224057</v>
      </c>
      <c r="AI296" s="159">
        <v>0</v>
      </c>
      <c r="AJ296" s="159">
        <v>0</v>
      </c>
      <c r="AK296" s="159">
        <v>0</v>
      </c>
      <c r="AL296" s="159">
        <v>0</v>
      </c>
      <c r="AM296" s="159">
        <v>0</v>
      </c>
      <c r="AN296" s="159">
        <v>0</v>
      </c>
      <c r="AO296" s="159">
        <v>0</v>
      </c>
      <c r="AP296" s="159">
        <v>0</v>
      </c>
      <c r="AQ296" s="159">
        <v>0</v>
      </c>
      <c r="AR296" s="159">
        <v>0</v>
      </c>
      <c r="AS296" s="159">
        <v>0</v>
      </c>
      <c r="AT296" s="159">
        <v>0</v>
      </c>
      <c r="AU296" s="159">
        <v>0</v>
      </c>
      <c r="AV296" s="159">
        <v>0</v>
      </c>
      <c r="AW296" s="159">
        <v>0</v>
      </c>
      <c r="AX296" s="159">
        <v>0</v>
      </c>
      <c r="AY296" s="159">
        <v>0</v>
      </c>
      <c r="AZ296" s="159">
        <v>0</v>
      </c>
      <c r="BA296" s="159">
        <v>0</v>
      </c>
      <c r="BB296" s="159">
        <v>360680549.92500001</v>
      </c>
      <c r="BC296" s="159">
        <v>0</v>
      </c>
      <c r="BD296" s="159">
        <v>0</v>
      </c>
      <c r="BE296" s="159">
        <v>360680549.92500001</v>
      </c>
      <c r="BF296" s="159">
        <v>0</v>
      </c>
      <c r="BG296" s="159">
        <v>0</v>
      </c>
      <c r="BH296" s="159">
        <v>0</v>
      </c>
      <c r="BI296" s="159">
        <v>0</v>
      </c>
      <c r="BJ296" s="159">
        <v>360680549.92500001</v>
      </c>
      <c r="BK296" s="159">
        <v>0</v>
      </c>
      <c r="BL296" s="159">
        <v>0</v>
      </c>
      <c r="BM296" s="159">
        <v>0</v>
      </c>
      <c r="BN296" s="159">
        <v>0</v>
      </c>
      <c r="BO296" s="159">
        <v>0</v>
      </c>
      <c r="BP296" s="159">
        <v>0</v>
      </c>
      <c r="BQ296" s="159">
        <v>0</v>
      </c>
      <c r="BR296" s="159">
        <v>0</v>
      </c>
      <c r="BS296" s="159">
        <v>0</v>
      </c>
      <c r="BT296" s="159">
        <v>0</v>
      </c>
      <c r="BU296" s="159">
        <v>0</v>
      </c>
      <c r="BV296" s="159">
        <v>0</v>
      </c>
      <c r="BW296" s="159">
        <v>0</v>
      </c>
      <c r="BX296" s="159">
        <v>0</v>
      </c>
      <c r="BY296" s="159">
        <v>0</v>
      </c>
      <c r="BZ296" s="159">
        <v>0</v>
      </c>
      <c r="CA296" s="159">
        <v>0</v>
      </c>
      <c r="CB296" s="159">
        <v>0</v>
      </c>
      <c r="CC296" s="159">
        <v>0</v>
      </c>
      <c r="CD296" s="159">
        <v>360680549.92500001</v>
      </c>
      <c r="CE296" s="159">
        <v>0</v>
      </c>
      <c r="CF296" s="159">
        <v>0</v>
      </c>
      <c r="CG296" s="159">
        <v>360680549.92500001</v>
      </c>
      <c r="CH296" s="159">
        <v>0</v>
      </c>
      <c r="CI296" s="159">
        <v>0</v>
      </c>
      <c r="CJ296" s="159">
        <v>0</v>
      </c>
      <c r="CK296" s="159">
        <v>0</v>
      </c>
      <c r="CL296" s="159">
        <v>360680549.92500001</v>
      </c>
      <c r="CM296" s="159">
        <v>721361099.85000002</v>
      </c>
      <c r="CN296" s="159">
        <v>0</v>
      </c>
      <c r="CO296" s="159">
        <v>0</v>
      </c>
      <c r="CP296" s="159">
        <v>0</v>
      </c>
      <c r="CQ296" s="159">
        <v>0</v>
      </c>
      <c r="CR296" s="159">
        <v>0</v>
      </c>
      <c r="CS296" s="159">
        <v>0</v>
      </c>
      <c r="CT296" s="159">
        <v>0</v>
      </c>
      <c r="CU296" s="159">
        <v>0</v>
      </c>
      <c r="CV296" s="159">
        <v>0</v>
      </c>
      <c r="CW296" s="159">
        <v>0</v>
      </c>
      <c r="CX296" s="159">
        <v>0</v>
      </c>
      <c r="CY296" s="159" t="s">
        <v>931</v>
      </c>
      <c r="CZ296" s="159">
        <v>0</v>
      </c>
      <c r="DA296" s="159">
        <v>0</v>
      </c>
      <c r="DB296" s="159">
        <v>0</v>
      </c>
      <c r="DC296" s="159">
        <v>0</v>
      </c>
      <c r="DD296" s="159">
        <v>0</v>
      </c>
      <c r="DE296" s="159">
        <v>0</v>
      </c>
      <c r="DF296" s="159">
        <v>0</v>
      </c>
      <c r="DG296" s="159">
        <v>367314997.42124999</v>
      </c>
      <c r="DH296" s="159">
        <v>0</v>
      </c>
      <c r="DI296" s="159">
        <v>0</v>
      </c>
      <c r="DJ296" s="159">
        <v>367314997.42124999</v>
      </c>
      <c r="DK296" s="159">
        <v>0</v>
      </c>
      <c r="DL296" s="159">
        <v>0</v>
      </c>
      <c r="DM296" s="159">
        <v>0</v>
      </c>
      <c r="DN296" s="159">
        <v>0</v>
      </c>
      <c r="DO296" s="159">
        <v>367314997.42124999</v>
      </c>
      <c r="DP296" s="159">
        <v>0</v>
      </c>
      <c r="DQ296" s="159">
        <v>0</v>
      </c>
      <c r="DR296" s="159">
        <v>0</v>
      </c>
      <c r="DS296" s="159">
        <v>0</v>
      </c>
      <c r="DT296" s="159">
        <v>0</v>
      </c>
      <c r="DU296" s="159">
        <v>0</v>
      </c>
      <c r="DW296" s="159">
        <v>0</v>
      </c>
      <c r="DX296" s="159">
        <v>0</v>
      </c>
      <c r="DY296" s="159">
        <v>0</v>
      </c>
      <c r="DZ296" s="159">
        <v>0</v>
      </c>
      <c r="EA296" s="159">
        <v>0</v>
      </c>
      <c r="EB296" s="159">
        <v>0</v>
      </c>
      <c r="EC296" s="159">
        <v>0</v>
      </c>
      <c r="ED296" s="159">
        <v>0</v>
      </c>
      <c r="EE296" s="159">
        <v>0</v>
      </c>
      <c r="EF296" s="159">
        <v>0</v>
      </c>
      <c r="EG296" s="159">
        <v>0</v>
      </c>
      <c r="EH296" s="159">
        <v>0</v>
      </c>
      <c r="EI296" s="159">
        <v>367314997.42124999</v>
      </c>
      <c r="EJ296" s="159">
        <v>0</v>
      </c>
      <c r="EK296" s="159">
        <v>0</v>
      </c>
      <c r="EL296" s="159">
        <v>367314997.42124999</v>
      </c>
      <c r="EM296" s="159">
        <v>0</v>
      </c>
      <c r="EN296" s="159">
        <v>0</v>
      </c>
      <c r="EO296" s="159">
        <v>0</v>
      </c>
      <c r="EP296" s="159">
        <v>0</v>
      </c>
      <c r="EQ296" s="159">
        <v>367314997.42124999</v>
      </c>
      <c r="ER296" s="159">
        <v>734629994.84249997</v>
      </c>
      <c r="ES296" s="159">
        <v>0</v>
      </c>
      <c r="ET296" s="159">
        <v>0</v>
      </c>
      <c r="EU296" s="159">
        <v>0</v>
      </c>
      <c r="EV296" s="159">
        <v>0</v>
      </c>
      <c r="EW296" s="159">
        <v>0</v>
      </c>
      <c r="EX296" s="159">
        <v>0</v>
      </c>
      <c r="EY296" s="159">
        <v>0</v>
      </c>
      <c r="EZ296" s="159">
        <v>0</v>
      </c>
      <c r="FA296" s="159">
        <v>0</v>
      </c>
      <c r="FB296" s="159">
        <v>0</v>
      </c>
      <c r="FC296" s="159">
        <v>0</v>
      </c>
      <c r="FD296" s="159">
        <v>0</v>
      </c>
      <c r="FE296" s="159">
        <v>0</v>
      </c>
      <c r="FF296" s="159">
        <v>0</v>
      </c>
      <c r="FG296" s="159">
        <v>0</v>
      </c>
      <c r="FH296" s="159">
        <v>0</v>
      </c>
      <c r="FI296" s="159">
        <v>0</v>
      </c>
      <c r="FJ296" s="159">
        <v>0</v>
      </c>
      <c r="FK296" s="159">
        <v>0</v>
      </c>
      <c r="FL296" s="159">
        <v>374531167.2923125</v>
      </c>
      <c r="FM296" s="159">
        <v>0</v>
      </c>
      <c r="FN296" s="159">
        <v>0</v>
      </c>
      <c r="FO296" s="159">
        <v>374531167.2923125</v>
      </c>
      <c r="FP296" s="159">
        <v>0</v>
      </c>
      <c r="FQ296" s="159">
        <v>0</v>
      </c>
      <c r="FR296" s="159">
        <v>0</v>
      </c>
      <c r="FS296" s="159">
        <v>0</v>
      </c>
      <c r="FT296" s="159">
        <v>374531167.2923125</v>
      </c>
      <c r="FU296" s="159">
        <v>0</v>
      </c>
      <c r="FV296" s="159">
        <v>0</v>
      </c>
      <c r="FW296" s="159">
        <v>0</v>
      </c>
      <c r="FX296" s="159">
        <v>0</v>
      </c>
      <c r="FY296" s="159">
        <v>0</v>
      </c>
      <c r="FZ296" s="159">
        <v>0</v>
      </c>
      <c r="GA296" s="159">
        <v>0</v>
      </c>
      <c r="GB296" s="159">
        <v>0</v>
      </c>
      <c r="GC296" s="159">
        <v>0</v>
      </c>
      <c r="GD296" s="159">
        <v>0</v>
      </c>
      <c r="GE296" s="159">
        <v>0</v>
      </c>
      <c r="GF296" s="159">
        <v>0</v>
      </c>
      <c r="GG296" s="159">
        <v>0</v>
      </c>
      <c r="GH296" s="159">
        <v>0</v>
      </c>
      <c r="GI296" s="159">
        <v>0</v>
      </c>
      <c r="GJ296" s="159">
        <v>0</v>
      </c>
      <c r="GK296" s="159">
        <v>0</v>
      </c>
      <c r="GL296" s="159">
        <v>0</v>
      </c>
      <c r="GM296" s="159">
        <v>0</v>
      </c>
      <c r="GN296" s="159">
        <v>374531167.2923125</v>
      </c>
      <c r="GO296" s="159">
        <v>0</v>
      </c>
      <c r="GP296" s="159">
        <v>0</v>
      </c>
      <c r="GQ296" s="159">
        <v>374531167.2923125</v>
      </c>
      <c r="GR296" s="159">
        <v>0</v>
      </c>
      <c r="GS296" s="159">
        <v>0</v>
      </c>
      <c r="GT296" s="159">
        <v>0</v>
      </c>
      <c r="GU296" s="159">
        <v>0</v>
      </c>
      <c r="GV296" s="159">
        <v>374531167.2923125</v>
      </c>
      <c r="GW296" s="159">
        <v>749062334.58462501</v>
      </c>
      <c r="GX296" s="160">
        <v>2932277486.2771249</v>
      </c>
    </row>
    <row r="297" spans="1:206" ht="28.8">
      <c r="A297" s="156">
        <v>450203800</v>
      </c>
      <c r="B297" s="156" t="s">
        <v>2126</v>
      </c>
      <c r="C297" s="157">
        <v>288</v>
      </c>
      <c r="D297" s="158" t="str">
        <f>_xlfn.XLOOKUP(C297,'[1]Estrategico f'!B:B,'[1]Estrategico f'!U:U,"",0)</f>
        <v>Estrategias de promoción de la garantía de derechos implementadas  (Sistema de Cuidado)</v>
      </c>
      <c r="E297" s="158" t="str">
        <f>_xlfn.XLOOKUP(C297,'[1]Estrategico f'!B:B,'[1]Estrategico f'!V:V,"",0)</f>
        <v>Actividades para el Fomento del Desarrollo Social</v>
      </c>
      <c r="F297" s="159">
        <v>0</v>
      </c>
      <c r="G297" s="159">
        <v>0</v>
      </c>
      <c r="H297" s="159">
        <v>0</v>
      </c>
      <c r="I297" s="159">
        <v>0</v>
      </c>
      <c r="J297" s="159">
        <v>0</v>
      </c>
      <c r="K297" s="159">
        <v>13633865.279999999</v>
      </c>
      <c r="L297" s="159">
        <v>0</v>
      </c>
      <c r="M297" s="159">
        <v>0</v>
      </c>
      <c r="N297" s="159">
        <v>13633865.279999999</v>
      </c>
      <c r="O297" s="159">
        <v>0</v>
      </c>
      <c r="P297" s="159">
        <v>0</v>
      </c>
      <c r="Q297" s="159">
        <v>0</v>
      </c>
      <c r="R297" s="159">
        <v>0</v>
      </c>
      <c r="S297" s="159">
        <v>13633865.279999999</v>
      </c>
      <c r="T297" s="159">
        <v>0</v>
      </c>
      <c r="U297" s="159">
        <v>0</v>
      </c>
      <c r="V297" s="159">
        <v>0</v>
      </c>
      <c r="W297" s="159">
        <v>0</v>
      </c>
      <c r="X297" s="159">
        <v>0</v>
      </c>
      <c r="Y297" s="159">
        <v>331702134.72000003</v>
      </c>
      <c r="Z297" s="159">
        <v>0</v>
      </c>
      <c r="AA297" s="159">
        <v>0</v>
      </c>
      <c r="AB297" s="159">
        <v>331702134.72000003</v>
      </c>
      <c r="AC297" s="159">
        <v>0</v>
      </c>
      <c r="AD297" s="159">
        <v>0</v>
      </c>
      <c r="AE297" s="159">
        <v>0</v>
      </c>
      <c r="AF297" s="159">
        <v>0</v>
      </c>
      <c r="AG297" s="159">
        <v>331702134.72000003</v>
      </c>
      <c r="AH297" s="159">
        <v>345336000</v>
      </c>
      <c r="AI297" s="159">
        <v>0</v>
      </c>
      <c r="AJ297" s="159">
        <v>0</v>
      </c>
      <c r="AK297" s="159">
        <v>0</v>
      </c>
      <c r="AL297" s="159">
        <v>0</v>
      </c>
      <c r="AM297" s="159">
        <v>0</v>
      </c>
      <c r="AN297" s="159">
        <v>0</v>
      </c>
      <c r="AO297" s="159">
        <v>0</v>
      </c>
      <c r="AP297" s="159">
        <v>0</v>
      </c>
      <c r="AQ297" s="159">
        <v>0</v>
      </c>
      <c r="AR297" s="159">
        <v>0</v>
      </c>
      <c r="AS297" s="159">
        <v>0</v>
      </c>
      <c r="AT297" s="159">
        <v>0</v>
      </c>
      <c r="AU297" s="159">
        <v>0</v>
      </c>
      <c r="AV297" s="159">
        <v>0</v>
      </c>
      <c r="AW297" s="159">
        <v>0</v>
      </c>
      <c r="AX297" s="159">
        <v>0</v>
      </c>
      <c r="AY297" s="159">
        <v>0</v>
      </c>
      <c r="AZ297" s="159">
        <v>0</v>
      </c>
      <c r="BA297" s="159">
        <v>0</v>
      </c>
      <c r="BB297" s="159">
        <v>0</v>
      </c>
      <c r="BC297" s="159">
        <v>0</v>
      </c>
      <c r="BD297" s="159">
        <v>0</v>
      </c>
      <c r="BE297" s="159">
        <v>0</v>
      </c>
      <c r="BF297" s="159">
        <v>0</v>
      </c>
      <c r="BG297" s="159">
        <v>0</v>
      </c>
      <c r="BH297" s="159">
        <v>0</v>
      </c>
      <c r="BI297" s="159">
        <v>0</v>
      </c>
      <c r="BJ297" s="159">
        <v>0</v>
      </c>
      <c r="BK297" s="159">
        <v>0</v>
      </c>
      <c r="BL297" s="159">
        <v>0</v>
      </c>
      <c r="BM297" s="159">
        <v>0</v>
      </c>
      <c r="BN297" s="159">
        <v>0</v>
      </c>
      <c r="BO297" s="159">
        <v>0</v>
      </c>
      <c r="BP297" s="159">
        <v>0</v>
      </c>
      <c r="BQ297" s="159">
        <v>0</v>
      </c>
      <c r="BR297" s="159">
        <v>0</v>
      </c>
      <c r="BS297" s="159">
        <v>0</v>
      </c>
      <c r="BT297" s="159">
        <v>0</v>
      </c>
      <c r="BU297" s="159">
        <v>0</v>
      </c>
      <c r="BV297" s="159">
        <v>0</v>
      </c>
      <c r="BW297" s="159">
        <v>0</v>
      </c>
      <c r="BX297" s="159">
        <v>0</v>
      </c>
      <c r="BY297" s="159">
        <v>0</v>
      </c>
      <c r="BZ297" s="159">
        <v>0</v>
      </c>
      <c r="CA297" s="159">
        <v>0</v>
      </c>
      <c r="CB297" s="159">
        <v>0</v>
      </c>
      <c r="CC297" s="159">
        <v>0</v>
      </c>
      <c r="CD297" s="159">
        <v>347602800</v>
      </c>
      <c r="CE297" s="159">
        <v>0</v>
      </c>
      <c r="CF297" s="159">
        <v>0</v>
      </c>
      <c r="CG297" s="159">
        <v>347602800</v>
      </c>
      <c r="CH297" s="159">
        <v>0</v>
      </c>
      <c r="CI297" s="159">
        <v>0</v>
      </c>
      <c r="CJ297" s="159">
        <v>0</v>
      </c>
      <c r="CK297" s="159">
        <v>0</v>
      </c>
      <c r="CL297" s="159">
        <v>347602800</v>
      </c>
      <c r="CM297" s="159">
        <v>347602800</v>
      </c>
      <c r="CN297" s="159">
        <v>0</v>
      </c>
      <c r="CO297" s="159">
        <v>0</v>
      </c>
      <c r="CP297" s="159">
        <v>0</v>
      </c>
      <c r="CQ297" s="159">
        <v>0</v>
      </c>
      <c r="CR297" s="159">
        <v>0</v>
      </c>
      <c r="CS297" s="159">
        <v>0</v>
      </c>
      <c r="CT297" s="159">
        <v>0</v>
      </c>
      <c r="CU297" s="159">
        <v>0</v>
      </c>
      <c r="CV297" s="159">
        <v>0</v>
      </c>
      <c r="CW297" s="159">
        <v>0</v>
      </c>
      <c r="CX297" s="159">
        <v>0</v>
      </c>
      <c r="CY297" s="159" t="s">
        <v>931</v>
      </c>
      <c r="CZ297" s="159">
        <v>0</v>
      </c>
      <c r="DA297" s="159">
        <v>0</v>
      </c>
      <c r="DB297" s="159">
        <v>0</v>
      </c>
      <c r="DC297" s="159">
        <v>0</v>
      </c>
      <c r="DD297" s="159">
        <v>0</v>
      </c>
      <c r="DE297" s="159">
        <v>0</v>
      </c>
      <c r="DF297" s="159">
        <v>0</v>
      </c>
      <c r="DG297" s="159">
        <v>0</v>
      </c>
      <c r="DH297" s="159">
        <v>0</v>
      </c>
      <c r="DI297" s="159">
        <v>0</v>
      </c>
      <c r="DJ297" s="159">
        <v>0</v>
      </c>
      <c r="DK297" s="159">
        <v>0</v>
      </c>
      <c r="DL297" s="159">
        <v>0</v>
      </c>
      <c r="DM297" s="159">
        <v>0</v>
      </c>
      <c r="DN297" s="159">
        <v>0</v>
      </c>
      <c r="DO297" s="159">
        <v>0</v>
      </c>
      <c r="DP297" s="159">
        <v>0</v>
      </c>
      <c r="DQ297" s="159">
        <v>0</v>
      </c>
      <c r="DR297" s="159">
        <v>0</v>
      </c>
      <c r="DS297" s="159">
        <v>0</v>
      </c>
      <c r="DT297" s="159">
        <v>0</v>
      </c>
      <c r="DU297" s="159">
        <v>0</v>
      </c>
      <c r="DV297" s="159">
        <v>0</v>
      </c>
      <c r="DW297" s="159">
        <v>0</v>
      </c>
      <c r="DX297" s="159">
        <v>0</v>
      </c>
      <c r="DY297" s="159">
        <v>0</v>
      </c>
      <c r="DZ297" s="159">
        <v>0</v>
      </c>
      <c r="EA297" s="159">
        <v>0</v>
      </c>
      <c r="EB297" s="159">
        <v>0</v>
      </c>
      <c r="EC297" s="159">
        <v>0</v>
      </c>
      <c r="ED297" s="159">
        <v>0</v>
      </c>
      <c r="EE297" s="159">
        <v>0</v>
      </c>
      <c r="EF297" s="159">
        <v>0</v>
      </c>
      <c r="EG297" s="159">
        <v>0</v>
      </c>
      <c r="EH297" s="159">
        <v>0</v>
      </c>
      <c r="EI297" s="159">
        <v>349982940</v>
      </c>
      <c r="EJ297" s="159">
        <v>0</v>
      </c>
      <c r="EK297" s="159">
        <v>0</v>
      </c>
      <c r="EL297" s="159">
        <v>349982940</v>
      </c>
      <c r="EM297" s="159">
        <v>0</v>
      </c>
      <c r="EN297" s="159">
        <v>0</v>
      </c>
      <c r="EO297" s="159">
        <v>0</v>
      </c>
      <c r="EP297" s="159">
        <v>0</v>
      </c>
      <c r="EQ297" s="159">
        <v>349982940</v>
      </c>
      <c r="ER297" s="159">
        <v>349982940</v>
      </c>
      <c r="ES297" s="159">
        <v>0</v>
      </c>
      <c r="ET297" s="159">
        <v>0</v>
      </c>
      <c r="EU297" s="159">
        <v>0</v>
      </c>
      <c r="EV297" s="159">
        <v>0</v>
      </c>
      <c r="EW297" s="159">
        <v>0</v>
      </c>
      <c r="EX297" s="159">
        <v>0</v>
      </c>
      <c r="EY297" s="159">
        <v>0</v>
      </c>
      <c r="EZ297" s="159">
        <v>0</v>
      </c>
      <c r="FA297" s="159">
        <v>0</v>
      </c>
      <c r="FB297" s="159">
        <v>0</v>
      </c>
      <c r="FC297" s="159">
        <v>0</v>
      </c>
      <c r="FD297" s="159">
        <v>0</v>
      </c>
      <c r="FE297" s="159">
        <v>0</v>
      </c>
      <c r="FF297" s="159">
        <v>0</v>
      </c>
      <c r="FG297" s="159">
        <v>0</v>
      </c>
      <c r="FH297" s="159">
        <v>0</v>
      </c>
      <c r="FI297" s="159">
        <v>0</v>
      </c>
      <c r="FJ297" s="159">
        <v>0</v>
      </c>
      <c r="FK297" s="159">
        <v>0</v>
      </c>
      <c r="FL297" s="159">
        <v>0</v>
      </c>
      <c r="FM297" s="159">
        <v>0</v>
      </c>
      <c r="FN297" s="159">
        <v>0</v>
      </c>
      <c r="FO297" s="159">
        <v>0</v>
      </c>
      <c r="FP297" s="159">
        <v>0</v>
      </c>
      <c r="FQ297" s="159">
        <v>0</v>
      </c>
      <c r="FR297" s="159">
        <v>0</v>
      </c>
      <c r="FS297" s="159">
        <v>0</v>
      </c>
      <c r="FT297" s="159">
        <v>0</v>
      </c>
      <c r="FU297" s="159">
        <v>0</v>
      </c>
      <c r="FV297" s="159">
        <v>0</v>
      </c>
      <c r="FW297" s="159">
        <v>0</v>
      </c>
      <c r="FX297" s="159">
        <v>0</v>
      </c>
      <c r="FY297" s="159">
        <v>0</v>
      </c>
      <c r="FZ297" s="159">
        <v>0</v>
      </c>
      <c r="GA297" s="159">
        <v>0</v>
      </c>
      <c r="GB297" s="159">
        <v>0</v>
      </c>
      <c r="GC297" s="159">
        <v>0</v>
      </c>
      <c r="GD297" s="159">
        <v>0</v>
      </c>
      <c r="GE297" s="159">
        <v>0</v>
      </c>
      <c r="GF297" s="159">
        <v>0</v>
      </c>
      <c r="GG297" s="159">
        <v>0</v>
      </c>
      <c r="GH297" s="159">
        <v>0</v>
      </c>
      <c r="GI297" s="159">
        <v>0</v>
      </c>
      <c r="GJ297" s="159">
        <v>0</v>
      </c>
      <c r="GK297" s="159">
        <v>0</v>
      </c>
      <c r="GL297" s="159">
        <v>0</v>
      </c>
      <c r="GM297" s="159">
        <v>0</v>
      </c>
      <c r="GN297" s="159">
        <v>352482087</v>
      </c>
      <c r="GO297" s="159">
        <v>0</v>
      </c>
      <c r="GP297" s="159">
        <v>0</v>
      </c>
      <c r="GQ297" s="159">
        <v>352482087</v>
      </c>
      <c r="GR297" s="159">
        <v>0</v>
      </c>
      <c r="GS297" s="159">
        <v>0</v>
      </c>
      <c r="GT297" s="159">
        <v>0</v>
      </c>
      <c r="GU297" s="159">
        <v>0</v>
      </c>
      <c r="GV297" s="159">
        <v>352482087</v>
      </c>
      <c r="GW297" s="159">
        <v>352482087</v>
      </c>
      <c r="GX297" s="160">
        <v>1395403827</v>
      </c>
    </row>
    <row r="298" spans="1:206" ht="28.8">
      <c r="A298" s="156">
        <v>350200400</v>
      </c>
      <c r="B298" s="156" t="s">
        <v>2126</v>
      </c>
      <c r="C298" s="157">
        <v>289</v>
      </c>
      <c r="D298" s="158" t="str">
        <f>_xlfn.XLOOKUP(C298,'[1]Estrategico f'!B:B,'[1]Estrategico f'!U:U,"",0)</f>
        <v xml:space="preserve">Empresas beneficiadas </v>
      </c>
      <c r="E298" s="158" t="str">
        <f>_xlfn.XLOOKUP(C298,'[1]Estrategico f'!B:B,'[1]Estrategico f'!V:V,"",0)</f>
        <v>Estrategias de Inversión que fomenten Rentabilidad en Bienes y Sociedades del IDEBOY</v>
      </c>
      <c r="F298" s="159">
        <v>0</v>
      </c>
      <c r="G298" s="159">
        <v>0</v>
      </c>
      <c r="H298" s="159">
        <v>0</v>
      </c>
      <c r="I298" s="159">
        <v>0</v>
      </c>
      <c r="J298" s="159">
        <v>0</v>
      </c>
      <c r="K298" s="159">
        <v>590414000</v>
      </c>
      <c r="L298" s="159">
        <v>0</v>
      </c>
      <c r="M298" s="159">
        <v>0</v>
      </c>
      <c r="N298" s="159">
        <v>590414000</v>
      </c>
      <c r="O298" s="159">
        <v>0</v>
      </c>
      <c r="P298" s="159">
        <v>0</v>
      </c>
      <c r="Q298" s="159">
        <v>0</v>
      </c>
      <c r="R298" s="159">
        <v>0</v>
      </c>
      <c r="S298" s="159">
        <v>590414000</v>
      </c>
      <c r="T298" s="159">
        <v>0</v>
      </c>
      <c r="U298" s="159">
        <v>0</v>
      </c>
      <c r="V298" s="159">
        <v>0</v>
      </c>
      <c r="W298" s="159">
        <v>0</v>
      </c>
      <c r="X298" s="159">
        <v>0</v>
      </c>
      <c r="Y298" s="159">
        <v>590414000</v>
      </c>
      <c r="Z298" s="159">
        <v>0</v>
      </c>
      <c r="AA298" s="159">
        <v>0</v>
      </c>
      <c r="AB298" s="159">
        <v>590414000</v>
      </c>
      <c r="AC298" s="159">
        <v>0</v>
      </c>
      <c r="AD298" s="159">
        <v>0</v>
      </c>
      <c r="AE298" s="159">
        <v>0</v>
      </c>
      <c r="AF298" s="159">
        <v>0</v>
      </c>
      <c r="AG298" s="159">
        <v>590414000</v>
      </c>
      <c r="AH298" s="159">
        <v>1180828000</v>
      </c>
      <c r="AI298" s="159">
        <v>0</v>
      </c>
      <c r="AJ298" s="159">
        <v>0</v>
      </c>
      <c r="AK298" s="159">
        <v>0</v>
      </c>
      <c r="AL298" s="159">
        <v>0</v>
      </c>
      <c r="AM298" s="159">
        <v>0</v>
      </c>
      <c r="AN298" s="159">
        <v>199191500</v>
      </c>
      <c r="AO298" s="159">
        <v>0</v>
      </c>
      <c r="AP298" s="159">
        <v>0</v>
      </c>
      <c r="AQ298" s="159">
        <v>199191500</v>
      </c>
      <c r="AR298" s="159">
        <v>0</v>
      </c>
      <c r="AS298" s="159">
        <v>0</v>
      </c>
      <c r="AT298" s="159">
        <v>0</v>
      </c>
      <c r="AU298" s="159">
        <v>0</v>
      </c>
      <c r="AV298" s="159">
        <v>199191500</v>
      </c>
      <c r="AW298" s="159">
        <v>0</v>
      </c>
      <c r="AX298" s="159">
        <v>0</v>
      </c>
      <c r="AY298" s="159">
        <v>0</v>
      </c>
      <c r="AZ298" s="159">
        <v>0</v>
      </c>
      <c r="BA298" s="159">
        <v>0</v>
      </c>
      <c r="BB298" s="159">
        <v>199191500</v>
      </c>
      <c r="BC298" s="159">
        <v>0</v>
      </c>
      <c r="BD298" s="159">
        <v>0</v>
      </c>
      <c r="BE298" s="159">
        <v>199191500</v>
      </c>
      <c r="BF298" s="159">
        <v>0</v>
      </c>
      <c r="BG298" s="159">
        <v>0</v>
      </c>
      <c r="BH298" s="159">
        <v>0</v>
      </c>
      <c r="BI298" s="159">
        <v>0</v>
      </c>
      <c r="BJ298" s="159">
        <v>199191500</v>
      </c>
      <c r="BK298" s="159">
        <v>0</v>
      </c>
      <c r="BL298" s="159">
        <v>0</v>
      </c>
      <c r="BM298" s="159">
        <v>0</v>
      </c>
      <c r="BN298" s="159">
        <v>0</v>
      </c>
      <c r="BO298" s="159">
        <v>0</v>
      </c>
      <c r="BP298" s="159">
        <v>199191500</v>
      </c>
      <c r="BQ298" s="159">
        <v>0</v>
      </c>
      <c r="BR298" s="159">
        <v>0</v>
      </c>
      <c r="BS298" s="159">
        <v>199191500</v>
      </c>
      <c r="BT298" s="159">
        <v>0</v>
      </c>
      <c r="BU298" s="159">
        <v>0</v>
      </c>
      <c r="BV298" s="159">
        <v>0</v>
      </c>
      <c r="BW298" s="159">
        <v>0</v>
      </c>
      <c r="BX298" s="159">
        <v>199191500</v>
      </c>
      <c r="BY298" s="159">
        <v>0</v>
      </c>
      <c r="BZ298" s="159">
        <v>0</v>
      </c>
      <c r="CA298" s="159">
        <v>0</v>
      </c>
      <c r="CB298" s="159">
        <v>0</v>
      </c>
      <c r="CC298" s="159">
        <v>0</v>
      </c>
      <c r="CD298" s="159">
        <v>199191500</v>
      </c>
      <c r="CE298" s="159">
        <v>0</v>
      </c>
      <c r="CF298" s="159">
        <v>0</v>
      </c>
      <c r="CG298" s="159">
        <v>199191500</v>
      </c>
      <c r="CH298" s="159">
        <v>0</v>
      </c>
      <c r="CI298" s="159">
        <v>0</v>
      </c>
      <c r="CJ298" s="159">
        <v>0</v>
      </c>
      <c r="CK298" s="159">
        <v>0</v>
      </c>
      <c r="CL298" s="159">
        <v>199191500</v>
      </c>
      <c r="CM298" s="159">
        <v>796766000</v>
      </c>
      <c r="CN298" s="159">
        <v>0</v>
      </c>
      <c r="CO298" s="159">
        <v>0</v>
      </c>
      <c r="CP298" s="159">
        <v>0</v>
      </c>
      <c r="CQ298" s="159">
        <v>0</v>
      </c>
      <c r="CR298" s="159">
        <v>0</v>
      </c>
      <c r="CS298" s="159">
        <v>198312725</v>
      </c>
      <c r="CT298" s="159">
        <v>0</v>
      </c>
      <c r="CU298" s="159">
        <v>0</v>
      </c>
      <c r="CV298" s="159">
        <v>198312725</v>
      </c>
      <c r="CW298" s="159">
        <v>0</v>
      </c>
      <c r="CX298" s="159">
        <v>0</v>
      </c>
      <c r="CY298" s="159" t="s">
        <v>931</v>
      </c>
      <c r="CZ298" s="159">
        <v>0</v>
      </c>
      <c r="DA298" s="159">
        <v>198312725</v>
      </c>
      <c r="DB298" s="159">
        <v>0</v>
      </c>
      <c r="DC298" s="159">
        <v>0</v>
      </c>
      <c r="DD298" s="159">
        <v>0</v>
      </c>
      <c r="DE298" s="159">
        <v>0</v>
      </c>
      <c r="DF298" s="159">
        <v>0</v>
      </c>
      <c r="DG298" s="159">
        <v>198312725</v>
      </c>
      <c r="DH298" s="159">
        <v>0</v>
      </c>
      <c r="DI298" s="159">
        <v>0</v>
      </c>
      <c r="DJ298" s="159">
        <v>198312725</v>
      </c>
      <c r="DK298" s="159">
        <v>0</v>
      </c>
      <c r="DL298" s="159">
        <v>0</v>
      </c>
      <c r="DM298" s="159">
        <v>0</v>
      </c>
      <c r="DN298" s="159">
        <v>0</v>
      </c>
      <c r="DO298" s="159">
        <v>198312725</v>
      </c>
      <c r="DP298" s="159">
        <v>0</v>
      </c>
      <c r="DQ298" s="159">
        <v>0</v>
      </c>
      <c r="DR298" s="159">
        <v>0</v>
      </c>
      <c r="DS298" s="159">
        <v>0</v>
      </c>
      <c r="DT298" s="159">
        <v>0</v>
      </c>
      <c r="DU298" s="159">
        <v>198312725</v>
      </c>
      <c r="DV298" s="159">
        <v>0</v>
      </c>
      <c r="DW298" s="159">
        <v>0</v>
      </c>
      <c r="DX298" s="159">
        <v>198312725</v>
      </c>
      <c r="DY298" s="159">
        <v>0</v>
      </c>
      <c r="DZ298" s="159">
        <v>0</v>
      </c>
      <c r="EA298" s="159">
        <v>0</v>
      </c>
      <c r="EB298" s="159">
        <v>0</v>
      </c>
      <c r="EC298" s="159">
        <v>198312725</v>
      </c>
      <c r="ED298" s="159">
        <v>0</v>
      </c>
      <c r="EE298" s="159">
        <v>0</v>
      </c>
      <c r="EF298" s="159">
        <v>0</v>
      </c>
      <c r="EG298" s="159">
        <v>0</v>
      </c>
      <c r="EH298" s="159">
        <v>0</v>
      </c>
      <c r="EI298" s="159">
        <v>198312725</v>
      </c>
      <c r="EJ298" s="159">
        <v>0</v>
      </c>
      <c r="EK298" s="159">
        <v>0</v>
      </c>
      <c r="EL298" s="159">
        <v>198312725</v>
      </c>
      <c r="EM298" s="159">
        <v>0</v>
      </c>
      <c r="EN298" s="159">
        <v>0</v>
      </c>
      <c r="EO298" s="159">
        <v>0</v>
      </c>
      <c r="EP298" s="159">
        <v>0</v>
      </c>
      <c r="EQ298" s="159">
        <v>198312725</v>
      </c>
      <c r="ER298" s="159">
        <v>793250900</v>
      </c>
      <c r="ES298" s="159">
        <v>0</v>
      </c>
      <c r="ET298" s="159">
        <v>0</v>
      </c>
      <c r="EU298" s="159">
        <v>0</v>
      </c>
      <c r="EV298" s="159">
        <v>0</v>
      </c>
      <c r="EW298" s="159">
        <v>0</v>
      </c>
      <c r="EX298" s="159">
        <v>191327511.25</v>
      </c>
      <c r="EY298" s="159">
        <v>0</v>
      </c>
      <c r="EZ298" s="159">
        <v>0</v>
      </c>
      <c r="FA298" s="159">
        <v>191327511.25</v>
      </c>
      <c r="FB298" s="159">
        <v>0</v>
      </c>
      <c r="FC298" s="159">
        <v>0</v>
      </c>
      <c r="FD298" s="159">
        <v>0</v>
      </c>
      <c r="FE298" s="159">
        <v>0</v>
      </c>
      <c r="FF298" s="159">
        <v>191327511.25</v>
      </c>
      <c r="FG298" s="159">
        <v>0</v>
      </c>
      <c r="FH298" s="159">
        <v>0</v>
      </c>
      <c r="FI298" s="159">
        <v>0</v>
      </c>
      <c r="FJ298" s="159">
        <v>0</v>
      </c>
      <c r="FK298" s="159">
        <v>0</v>
      </c>
      <c r="FL298" s="159">
        <v>191327511.25</v>
      </c>
      <c r="FM298" s="159">
        <v>0</v>
      </c>
      <c r="FN298" s="159">
        <v>0</v>
      </c>
      <c r="FO298" s="159">
        <v>191327511.25</v>
      </c>
      <c r="FP298" s="159">
        <v>0</v>
      </c>
      <c r="FQ298" s="159">
        <v>0</v>
      </c>
      <c r="FR298" s="159">
        <v>0</v>
      </c>
      <c r="FS298" s="159">
        <v>0</v>
      </c>
      <c r="FT298" s="159">
        <v>191327511.25</v>
      </c>
      <c r="FU298" s="159">
        <v>0</v>
      </c>
      <c r="FV298" s="159">
        <v>0</v>
      </c>
      <c r="FW298" s="159">
        <v>0</v>
      </c>
      <c r="FX298" s="159">
        <v>0</v>
      </c>
      <c r="FY298" s="159">
        <v>0</v>
      </c>
      <c r="FZ298" s="159">
        <v>191327511.25</v>
      </c>
      <c r="GA298" s="159">
        <v>0</v>
      </c>
      <c r="GB298" s="159">
        <v>0</v>
      </c>
      <c r="GC298" s="159">
        <v>191327511.25</v>
      </c>
      <c r="GD298" s="159">
        <v>0</v>
      </c>
      <c r="GE298" s="159">
        <v>0</v>
      </c>
      <c r="GF298" s="159">
        <v>0</v>
      </c>
      <c r="GG298" s="159">
        <v>0</v>
      </c>
      <c r="GH298" s="159">
        <v>191327511.25</v>
      </c>
      <c r="GI298" s="159">
        <v>0</v>
      </c>
      <c r="GJ298" s="159">
        <v>0</v>
      </c>
      <c r="GK298" s="159">
        <v>0</v>
      </c>
      <c r="GL298" s="159">
        <v>0</v>
      </c>
      <c r="GM298" s="159">
        <v>0</v>
      </c>
      <c r="GN298" s="159">
        <v>191327511.25</v>
      </c>
      <c r="GO298" s="159">
        <v>0</v>
      </c>
      <c r="GP298" s="159">
        <v>0</v>
      </c>
      <c r="GQ298" s="159">
        <v>191327511.25</v>
      </c>
      <c r="GR298" s="159">
        <v>0</v>
      </c>
      <c r="GS298" s="159">
        <v>0</v>
      </c>
      <c r="GT298" s="159">
        <v>0</v>
      </c>
      <c r="GU298" s="159">
        <v>0</v>
      </c>
      <c r="GV298" s="159">
        <v>191327511.25</v>
      </c>
      <c r="GW298" s="159">
        <v>765310045</v>
      </c>
      <c r="GX298" s="160">
        <v>3536154945</v>
      </c>
    </row>
    <row r="299" spans="1:206" ht="43.2">
      <c r="A299" s="156">
        <v>350200800</v>
      </c>
      <c r="B299" s="156" t="s">
        <v>2126</v>
      </c>
      <c r="C299" s="157">
        <v>290</v>
      </c>
      <c r="D299" s="158" t="str">
        <f>_xlfn.XLOOKUP(C299,'[1]Estrategico f'!B:B,'[1]Estrategico f'!U:U,"",0)</f>
        <v xml:space="preserve">Proyectos de alto impacto asistidos para el fortalecimiento de cadenas productivas </v>
      </c>
      <c r="E299" s="158" t="str">
        <f>_xlfn.XLOOKUP(C299,'[1]Estrategico f'!B:B,'[1]Estrategico f'!V:V,"",0)</f>
        <v xml:space="preserve">Inversión en Proyectos Estratégicos  de desarrollo Económico, Social, Cultural y Turístico
</v>
      </c>
      <c r="F299" s="159">
        <v>0</v>
      </c>
      <c r="G299" s="159">
        <v>0</v>
      </c>
      <c r="H299" s="159">
        <v>0</v>
      </c>
      <c r="I299" s="159">
        <v>0</v>
      </c>
      <c r="J299" s="159">
        <v>0</v>
      </c>
      <c r="K299" s="159">
        <v>315808000</v>
      </c>
      <c r="L299" s="159">
        <v>0</v>
      </c>
      <c r="M299" s="159">
        <v>0</v>
      </c>
      <c r="N299" s="159">
        <v>315808000</v>
      </c>
      <c r="O299" s="159">
        <v>0</v>
      </c>
      <c r="P299" s="159">
        <v>0</v>
      </c>
      <c r="Q299" s="159">
        <v>0</v>
      </c>
      <c r="R299" s="159">
        <v>0</v>
      </c>
      <c r="S299" s="159">
        <v>315808000</v>
      </c>
      <c r="T299" s="159">
        <v>0</v>
      </c>
      <c r="U299" s="159">
        <v>0</v>
      </c>
      <c r="V299" s="159">
        <v>0</v>
      </c>
      <c r="W299" s="159">
        <v>0</v>
      </c>
      <c r="X299" s="159">
        <v>0</v>
      </c>
      <c r="Y299" s="159">
        <v>315808000</v>
      </c>
      <c r="Z299" s="159">
        <v>0</v>
      </c>
      <c r="AA299" s="159">
        <v>0</v>
      </c>
      <c r="AB299" s="159">
        <v>315808000</v>
      </c>
      <c r="AC299" s="159">
        <v>0</v>
      </c>
      <c r="AD299" s="159">
        <v>0</v>
      </c>
      <c r="AE299" s="159">
        <v>0</v>
      </c>
      <c r="AF299" s="159">
        <v>0</v>
      </c>
      <c r="AG299" s="159">
        <v>315808000</v>
      </c>
      <c r="AH299" s="159">
        <v>631616000</v>
      </c>
      <c r="AI299" s="159">
        <v>0</v>
      </c>
      <c r="AJ299" s="159">
        <v>0</v>
      </c>
      <c r="AK299" s="159">
        <v>0</v>
      </c>
      <c r="AL299" s="159">
        <v>0</v>
      </c>
      <c r="AM299" s="159">
        <v>0</v>
      </c>
      <c r="AN299" s="159">
        <v>0</v>
      </c>
      <c r="AO299" s="159">
        <v>0</v>
      </c>
      <c r="AP299" s="159">
        <v>0</v>
      </c>
      <c r="AQ299" s="159">
        <v>0</v>
      </c>
      <c r="AR299" s="159">
        <v>0</v>
      </c>
      <c r="AS299" s="159">
        <v>0</v>
      </c>
      <c r="AT299" s="159">
        <v>0</v>
      </c>
      <c r="AU299" s="159">
        <v>0</v>
      </c>
      <c r="AV299" s="159">
        <v>0</v>
      </c>
      <c r="AW299" s="159">
        <v>0</v>
      </c>
      <c r="AX299" s="159">
        <v>0</v>
      </c>
      <c r="AY299" s="159">
        <v>0</v>
      </c>
      <c r="AZ299" s="159">
        <v>0</v>
      </c>
      <c r="BA299" s="159">
        <v>0</v>
      </c>
      <c r="BB299" s="159">
        <v>246006733.33333334</v>
      </c>
      <c r="BC299" s="159">
        <v>0</v>
      </c>
      <c r="BD299" s="159">
        <v>0</v>
      </c>
      <c r="BE299" s="159">
        <v>246006733.33333334</v>
      </c>
      <c r="BF299" s="159">
        <v>0</v>
      </c>
      <c r="BG299" s="159">
        <v>0</v>
      </c>
      <c r="BH299" s="159">
        <v>0</v>
      </c>
      <c r="BI299" s="159">
        <v>0</v>
      </c>
      <c r="BJ299" s="159">
        <v>246006733.33333334</v>
      </c>
      <c r="BK299" s="159">
        <v>0</v>
      </c>
      <c r="BL299" s="159">
        <v>0</v>
      </c>
      <c r="BM299" s="159">
        <v>0</v>
      </c>
      <c r="BN299" s="159">
        <v>0</v>
      </c>
      <c r="BO299" s="159">
        <v>0</v>
      </c>
      <c r="BP299" s="159">
        <v>246006733.33333334</v>
      </c>
      <c r="BQ299" s="159">
        <v>0</v>
      </c>
      <c r="BR299" s="159">
        <v>0</v>
      </c>
      <c r="BS299" s="159">
        <v>246006733.33333334</v>
      </c>
      <c r="BT299" s="159">
        <v>0</v>
      </c>
      <c r="BU299" s="159">
        <v>0</v>
      </c>
      <c r="BV299" s="159">
        <v>0</v>
      </c>
      <c r="BW299" s="159">
        <v>0</v>
      </c>
      <c r="BX299" s="159">
        <v>246006733.33333334</v>
      </c>
      <c r="BY299" s="159">
        <v>0</v>
      </c>
      <c r="BZ299" s="159">
        <v>0</v>
      </c>
      <c r="CA299" s="159">
        <v>0</v>
      </c>
      <c r="CB299" s="159">
        <v>0</v>
      </c>
      <c r="CC299" s="159">
        <v>0</v>
      </c>
      <c r="CD299" s="159">
        <v>246006733.33333334</v>
      </c>
      <c r="CE299" s="159">
        <v>0</v>
      </c>
      <c r="CF299" s="159">
        <v>0</v>
      </c>
      <c r="CG299" s="159">
        <v>246006733.33333334</v>
      </c>
      <c r="CH299" s="159">
        <v>0</v>
      </c>
      <c r="CI299" s="159">
        <v>0</v>
      </c>
      <c r="CJ299" s="159">
        <v>0</v>
      </c>
      <c r="CK299" s="159">
        <v>0</v>
      </c>
      <c r="CL299" s="159">
        <v>246006733.33333334</v>
      </c>
      <c r="CM299" s="159">
        <v>738020200</v>
      </c>
      <c r="CN299" s="159">
        <v>0</v>
      </c>
      <c r="CO299" s="159">
        <v>0</v>
      </c>
      <c r="CP299" s="159">
        <v>0</v>
      </c>
      <c r="CQ299" s="159">
        <v>0</v>
      </c>
      <c r="CR299" s="159">
        <v>0</v>
      </c>
      <c r="CS299" s="159">
        <v>0</v>
      </c>
      <c r="CT299" s="159">
        <v>0</v>
      </c>
      <c r="CU299" s="159">
        <v>0</v>
      </c>
      <c r="CV299" s="159">
        <v>0</v>
      </c>
      <c r="CW299" s="159">
        <v>0</v>
      </c>
      <c r="CX299" s="159">
        <v>0</v>
      </c>
      <c r="CY299" s="159" t="s">
        <v>931</v>
      </c>
      <c r="CZ299" s="159">
        <v>0</v>
      </c>
      <c r="DA299" s="159">
        <v>0</v>
      </c>
      <c r="DB299" s="159">
        <v>0</v>
      </c>
      <c r="DC299" s="159">
        <v>0</v>
      </c>
      <c r="DD299" s="159">
        <v>0</v>
      </c>
      <c r="DE299" s="159">
        <v>0</v>
      </c>
      <c r="DF299" s="159">
        <v>0</v>
      </c>
      <c r="DG299" s="159">
        <v>248248203.33333334</v>
      </c>
      <c r="DH299" s="159">
        <v>0</v>
      </c>
      <c r="DI299" s="159">
        <v>0</v>
      </c>
      <c r="DJ299" s="159">
        <v>248248203.33333334</v>
      </c>
      <c r="DK299" s="159">
        <v>0</v>
      </c>
      <c r="DL299" s="159">
        <v>0</v>
      </c>
      <c r="DM299" s="159">
        <v>0</v>
      </c>
      <c r="DN299" s="159">
        <v>0</v>
      </c>
      <c r="DO299" s="159">
        <v>248248203.33333334</v>
      </c>
      <c r="DP299" s="159">
        <v>0</v>
      </c>
      <c r="DQ299" s="159">
        <v>0</v>
      </c>
      <c r="DR299" s="159">
        <v>0</v>
      </c>
      <c r="DS299" s="159">
        <v>0</v>
      </c>
      <c r="DT299" s="159">
        <v>0</v>
      </c>
      <c r="DU299" s="159">
        <v>248248203.33333334</v>
      </c>
      <c r="DV299" s="159">
        <v>0</v>
      </c>
      <c r="DW299" s="159">
        <v>0</v>
      </c>
      <c r="DX299" s="159">
        <v>248248203.33333334</v>
      </c>
      <c r="DY299" s="159">
        <v>0</v>
      </c>
      <c r="DZ299" s="159">
        <v>0</v>
      </c>
      <c r="EA299" s="159">
        <v>0</v>
      </c>
      <c r="EB299" s="159">
        <v>0</v>
      </c>
      <c r="EC299" s="159">
        <v>248248203.33333334</v>
      </c>
      <c r="ED299" s="159">
        <v>0</v>
      </c>
      <c r="EE299" s="159">
        <v>0</v>
      </c>
      <c r="EF299" s="159">
        <v>0</v>
      </c>
      <c r="EG299" s="159">
        <v>0</v>
      </c>
      <c r="EH299" s="159">
        <v>0</v>
      </c>
      <c r="EI299" s="159">
        <v>248248203.33333334</v>
      </c>
      <c r="EJ299" s="159">
        <v>0</v>
      </c>
      <c r="EK299" s="159">
        <v>0</v>
      </c>
      <c r="EL299" s="159">
        <v>248248203.33333334</v>
      </c>
      <c r="EM299" s="159">
        <v>0</v>
      </c>
      <c r="EN299" s="159">
        <v>0</v>
      </c>
      <c r="EO299" s="159">
        <v>0</v>
      </c>
      <c r="EP299" s="159">
        <v>0</v>
      </c>
      <c r="EQ299" s="159">
        <v>248248203.33333334</v>
      </c>
      <c r="ER299" s="159">
        <v>744744610</v>
      </c>
      <c r="ES299" s="159">
        <v>0</v>
      </c>
      <c r="ET299" s="159">
        <v>0</v>
      </c>
      <c r="EU299" s="159">
        <v>0</v>
      </c>
      <c r="EV299" s="159">
        <v>0</v>
      </c>
      <c r="EW299" s="159">
        <v>0</v>
      </c>
      <c r="EX299" s="159">
        <v>0</v>
      </c>
      <c r="EY299" s="159">
        <v>0</v>
      </c>
      <c r="EZ299" s="159">
        <v>0</v>
      </c>
      <c r="FA299" s="159">
        <v>0</v>
      </c>
      <c r="FB299" s="159">
        <v>0</v>
      </c>
      <c r="FC299" s="159">
        <v>0</v>
      </c>
      <c r="FD299" s="159">
        <v>0</v>
      </c>
      <c r="FE299" s="159">
        <v>0</v>
      </c>
      <c r="FF299" s="159">
        <v>0</v>
      </c>
      <c r="FG299" s="159">
        <v>0</v>
      </c>
      <c r="FH299" s="159">
        <v>0</v>
      </c>
      <c r="FI299" s="159">
        <v>0</v>
      </c>
      <c r="FJ299" s="159">
        <v>0</v>
      </c>
      <c r="FK299" s="159">
        <v>0</v>
      </c>
      <c r="FL299" s="159">
        <v>187951310.125</v>
      </c>
      <c r="FM299" s="159">
        <v>0</v>
      </c>
      <c r="FN299" s="159">
        <v>0</v>
      </c>
      <c r="FO299" s="159">
        <v>187951310.125</v>
      </c>
      <c r="FP299" s="159">
        <v>0</v>
      </c>
      <c r="FQ299" s="159">
        <v>0</v>
      </c>
      <c r="FR299" s="159">
        <v>0</v>
      </c>
      <c r="FS299" s="159">
        <v>0</v>
      </c>
      <c r="FT299" s="159">
        <v>187951310.125</v>
      </c>
      <c r="FU299" s="159">
        <v>0</v>
      </c>
      <c r="FV299" s="159">
        <v>0</v>
      </c>
      <c r="FW299" s="159">
        <v>0</v>
      </c>
      <c r="FX299" s="159">
        <v>0</v>
      </c>
      <c r="FY299" s="159">
        <v>0</v>
      </c>
      <c r="FZ299" s="159">
        <v>375902620.25</v>
      </c>
      <c r="GA299" s="159">
        <v>0</v>
      </c>
      <c r="GB299" s="159">
        <v>0</v>
      </c>
      <c r="GC299" s="159">
        <v>375902620.25</v>
      </c>
      <c r="GD299" s="159">
        <v>0</v>
      </c>
      <c r="GE299" s="159">
        <v>0</v>
      </c>
      <c r="GF299" s="159">
        <v>0</v>
      </c>
      <c r="GG299" s="159">
        <v>0</v>
      </c>
      <c r="GH299" s="159">
        <v>375902620.25</v>
      </c>
      <c r="GI299" s="159">
        <v>0</v>
      </c>
      <c r="GJ299" s="159">
        <v>0</v>
      </c>
      <c r="GK299" s="159">
        <v>0</v>
      </c>
      <c r="GL299" s="159">
        <v>0</v>
      </c>
      <c r="GM299" s="159">
        <v>0</v>
      </c>
      <c r="GN299" s="159">
        <v>187951310.125</v>
      </c>
      <c r="GO299" s="159">
        <v>0</v>
      </c>
      <c r="GP299" s="159">
        <v>0</v>
      </c>
      <c r="GQ299" s="159">
        <v>187951310.125</v>
      </c>
      <c r="GR299" s="159">
        <v>0</v>
      </c>
      <c r="GS299" s="159">
        <v>0</v>
      </c>
      <c r="GT299" s="159">
        <v>0</v>
      </c>
      <c r="GU299" s="159">
        <v>0</v>
      </c>
      <c r="GV299" s="159">
        <v>187951310.125</v>
      </c>
      <c r="GW299" s="159">
        <v>751805240.5</v>
      </c>
      <c r="GX299" s="160">
        <v>2866186050.5</v>
      </c>
    </row>
    <row r="300" spans="1:206" ht="28.8">
      <c r="A300" s="156">
        <v>350200800</v>
      </c>
      <c r="B300" s="156" t="s">
        <v>2146</v>
      </c>
      <c r="C300" s="157">
        <v>291</v>
      </c>
      <c r="D300" s="158" t="str">
        <f>_xlfn.XLOOKUP(C300,'[1]Estrategico f'!B:B,'[1]Estrategico f'!U:U,"",0)</f>
        <v>Proyectos de alto impacto asistidos para el fortalecimiento de cadenas productivas</v>
      </c>
      <c r="E300" s="158" t="str">
        <f>_xlfn.XLOOKUP(C300,'[1]Estrategico f'!B:B,'[1]Estrategico f'!V:V,"",0)</f>
        <v xml:space="preserve">Maquilas de otros Departamentos </v>
      </c>
      <c r="F300" s="159">
        <v>0</v>
      </c>
      <c r="G300" s="159">
        <v>0</v>
      </c>
      <c r="H300" s="159">
        <v>0</v>
      </c>
      <c r="I300" s="159">
        <v>0</v>
      </c>
      <c r="J300" s="159">
        <v>0</v>
      </c>
      <c r="K300" s="159">
        <v>18750000</v>
      </c>
      <c r="L300" s="159">
        <v>0</v>
      </c>
      <c r="M300" s="159">
        <v>0</v>
      </c>
      <c r="N300" s="159">
        <v>18750000</v>
      </c>
      <c r="O300" s="159">
        <v>0</v>
      </c>
      <c r="P300" s="159">
        <v>0</v>
      </c>
      <c r="Q300" s="159">
        <v>0</v>
      </c>
      <c r="R300" s="159">
        <v>0</v>
      </c>
      <c r="S300" s="159">
        <v>18750000</v>
      </c>
      <c r="T300" s="159">
        <v>0</v>
      </c>
      <c r="U300" s="159">
        <v>0</v>
      </c>
      <c r="V300" s="159">
        <v>0</v>
      </c>
      <c r="W300" s="159">
        <v>0</v>
      </c>
      <c r="X300" s="159">
        <v>0</v>
      </c>
      <c r="Y300" s="159">
        <v>6250000</v>
      </c>
      <c r="Z300" s="159">
        <v>0</v>
      </c>
      <c r="AA300" s="159">
        <v>0</v>
      </c>
      <c r="AB300" s="159">
        <v>6250000</v>
      </c>
      <c r="AC300" s="159">
        <v>0</v>
      </c>
      <c r="AD300" s="159">
        <v>0</v>
      </c>
      <c r="AE300" s="159">
        <v>0</v>
      </c>
      <c r="AF300" s="159">
        <v>0</v>
      </c>
      <c r="AG300" s="159">
        <v>6250000</v>
      </c>
      <c r="AH300" s="159">
        <v>25000000</v>
      </c>
      <c r="AI300" s="159">
        <v>0</v>
      </c>
      <c r="AJ300" s="159">
        <v>0</v>
      </c>
      <c r="AK300" s="159">
        <v>0</v>
      </c>
      <c r="AL300" s="159">
        <v>0</v>
      </c>
      <c r="AM300" s="159">
        <v>0</v>
      </c>
      <c r="AN300" s="159">
        <v>6250000</v>
      </c>
      <c r="AO300" s="159">
        <v>0</v>
      </c>
      <c r="AP300" s="159">
        <v>0</v>
      </c>
      <c r="AQ300" s="159">
        <v>6250000</v>
      </c>
      <c r="AR300" s="159">
        <v>0</v>
      </c>
      <c r="AS300" s="159">
        <v>0</v>
      </c>
      <c r="AT300" s="159">
        <v>0</v>
      </c>
      <c r="AU300" s="159">
        <v>0</v>
      </c>
      <c r="AV300" s="159">
        <v>6250000</v>
      </c>
      <c r="AW300" s="159">
        <v>0</v>
      </c>
      <c r="AX300" s="159">
        <v>0</v>
      </c>
      <c r="AY300" s="159">
        <v>0</v>
      </c>
      <c r="AZ300" s="159">
        <v>0</v>
      </c>
      <c r="BA300" s="159">
        <v>0</v>
      </c>
      <c r="BB300" s="159">
        <v>6250000</v>
      </c>
      <c r="BC300" s="159">
        <v>0</v>
      </c>
      <c r="BD300" s="159">
        <v>0</v>
      </c>
      <c r="BE300" s="159">
        <v>6250000</v>
      </c>
      <c r="BF300" s="159">
        <v>0</v>
      </c>
      <c r="BG300" s="159">
        <v>0</v>
      </c>
      <c r="BH300" s="159">
        <v>0</v>
      </c>
      <c r="BI300" s="159">
        <v>0</v>
      </c>
      <c r="BJ300" s="159">
        <v>6250000</v>
      </c>
      <c r="BK300" s="159">
        <v>0</v>
      </c>
      <c r="BL300" s="159">
        <v>0</v>
      </c>
      <c r="BM300" s="159">
        <v>0</v>
      </c>
      <c r="BN300" s="159">
        <v>0</v>
      </c>
      <c r="BO300" s="159">
        <v>0</v>
      </c>
      <c r="BP300" s="159">
        <v>6250000</v>
      </c>
      <c r="BQ300" s="159">
        <v>0</v>
      </c>
      <c r="BR300" s="159">
        <v>0</v>
      </c>
      <c r="BS300" s="159">
        <v>6250000</v>
      </c>
      <c r="BT300" s="159">
        <v>0</v>
      </c>
      <c r="BU300" s="159">
        <v>0</v>
      </c>
      <c r="BV300" s="159">
        <v>0</v>
      </c>
      <c r="BW300" s="159">
        <v>0</v>
      </c>
      <c r="BX300" s="159">
        <v>6250000</v>
      </c>
      <c r="BY300" s="159">
        <v>0</v>
      </c>
      <c r="BZ300" s="159">
        <v>0</v>
      </c>
      <c r="CA300" s="159">
        <v>0</v>
      </c>
      <c r="CB300" s="159">
        <v>0</v>
      </c>
      <c r="CC300" s="159">
        <v>0</v>
      </c>
      <c r="CD300" s="159">
        <v>6250000</v>
      </c>
      <c r="CE300" s="159">
        <v>0</v>
      </c>
      <c r="CF300" s="159">
        <v>0</v>
      </c>
      <c r="CG300" s="159">
        <v>6250000</v>
      </c>
      <c r="CH300" s="159">
        <v>0</v>
      </c>
      <c r="CI300" s="159">
        <v>0</v>
      </c>
      <c r="CJ300" s="159">
        <v>0</v>
      </c>
      <c r="CK300" s="159">
        <v>0</v>
      </c>
      <c r="CL300" s="159">
        <v>6250000</v>
      </c>
      <c r="CM300" s="159">
        <v>25000000</v>
      </c>
      <c r="CN300" s="159">
        <v>0</v>
      </c>
      <c r="CO300" s="159">
        <v>0</v>
      </c>
      <c r="CP300" s="159">
        <v>0</v>
      </c>
      <c r="CQ300" s="159">
        <v>0</v>
      </c>
      <c r="CR300" s="159">
        <v>0</v>
      </c>
      <c r="CS300" s="159">
        <v>6250000</v>
      </c>
      <c r="CT300" s="159">
        <v>0</v>
      </c>
      <c r="CU300" s="159">
        <v>0</v>
      </c>
      <c r="CV300" s="159">
        <v>6250000</v>
      </c>
      <c r="CW300" s="159">
        <v>0</v>
      </c>
      <c r="CX300" s="159">
        <v>0</v>
      </c>
      <c r="CY300" s="159" t="s">
        <v>931</v>
      </c>
      <c r="CZ300" s="159">
        <v>0</v>
      </c>
      <c r="DA300" s="159">
        <v>6250000</v>
      </c>
      <c r="DB300" s="159">
        <v>0</v>
      </c>
      <c r="DC300" s="159">
        <v>0</v>
      </c>
      <c r="DD300" s="159">
        <v>0</v>
      </c>
      <c r="DE300" s="159">
        <v>0</v>
      </c>
      <c r="DF300" s="159">
        <v>0</v>
      </c>
      <c r="DG300" s="159">
        <v>6250000</v>
      </c>
      <c r="DH300" s="159">
        <v>0</v>
      </c>
      <c r="DI300" s="159">
        <v>0</v>
      </c>
      <c r="DJ300" s="159">
        <v>6250000</v>
      </c>
      <c r="DK300" s="159">
        <v>0</v>
      </c>
      <c r="DL300" s="159">
        <v>0</v>
      </c>
      <c r="DM300" s="159">
        <v>0</v>
      </c>
      <c r="DN300" s="159">
        <v>0</v>
      </c>
      <c r="DO300" s="159">
        <v>6250000</v>
      </c>
      <c r="DP300" s="159">
        <v>0</v>
      </c>
      <c r="DQ300" s="159">
        <v>0</v>
      </c>
      <c r="DR300" s="159">
        <v>0</v>
      </c>
      <c r="DS300" s="159">
        <v>0</v>
      </c>
      <c r="DT300" s="159">
        <v>0</v>
      </c>
      <c r="DU300" s="159">
        <v>6250000</v>
      </c>
      <c r="DV300" s="159">
        <v>0</v>
      </c>
      <c r="DW300" s="159">
        <v>0</v>
      </c>
      <c r="DX300" s="159">
        <v>6250000</v>
      </c>
      <c r="DY300" s="159">
        <v>0</v>
      </c>
      <c r="DZ300" s="159">
        <v>0</v>
      </c>
      <c r="EA300" s="159">
        <v>0</v>
      </c>
      <c r="EB300" s="159">
        <v>0</v>
      </c>
      <c r="EC300" s="159">
        <v>6250000</v>
      </c>
      <c r="ED300" s="159">
        <v>0</v>
      </c>
      <c r="EE300" s="159">
        <v>0</v>
      </c>
      <c r="EF300" s="159">
        <v>0</v>
      </c>
      <c r="EG300" s="159">
        <v>0</v>
      </c>
      <c r="EH300" s="159">
        <v>0</v>
      </c>
      <c r="EI300" s="159">
        <v>6250000</v>
      </c>
      <c r="EJ300" s="159">
        <v>0</v>
      </c>
      <c r="EK300" s="159">
        <v>0</v>
      </c>
      <c r="EL300" s="159">
        <v>6250000</v>
      </c>
      <c r="EM300" s="159">
        <v>0</v>
      </c>
      <c r="EN300" s="159">
        <v>0</v>
      </c>
      <c r="EO300" s="159">
        <v>0</v>
      </c>
      <c r="EP300" s="159">
        <v>0</v>
      </c>
      <c r="EQ300" s="159">
        <v>6250000</v>
      </c>
      <c r="ER300" s="159">
        <v>25000000</v>
      </c>
      <c r="ES300" s="159">
        <v>0</v>
      </c>
      <c r="ET300" s="159">
        <v>0</v>
      </c>
      <c r="EU300" s="159">
        <v>0</v>
      </c>
      <c r="EV300" s="159">
        <v>0</v>
      </c>
      <c r="EW300" s="159">
        <v>0</v>
      </c>
      <c r="EX300" s="159">
        <v>6250000</v>
      </c>
      <c r="EY300" s="159">
        <v>0</v>
      </c>
      <c r="EZ300" s="159">
        <v>0</v>
      </c>
      <c r="FA300" s="159">
        <v>6250000</v>
      </c>
      <c r="FB300" s="159">
        <v>0</v>
      </c>
      <c r="FC300" s="159">
        <v>0</v>
      </c>
      <c r="FD300" s="159">
        <v>0</v>
      </c>
      <c r="FE300" s="159">
        <v>0</v>
      </c>
      <c r="FF300" s="159">
        <v>6250000</v>
      </c>
      <c r="FG300" s="159">
        <v>0</v>
      </c>
      <c r="FH300" s="159">
        <v>0</v>
      </c>
      <c r="FI300" s="159">
        <v>0</v>
      </c>
      <c r="FJ300" s="159">
        <v>0</v>
      </c>
      <c r="FK300" s="159">
        <v>0</v>
      </c>
      <c r="FL300" s="159">
        <v>6250000</v>
      </c>
      <c r="FM300" s="159">
        <v>0</v>
      </c>
      <c r="FN300" s="159">
        <v>0</v>
      </c>
      <c r="FO300" s="159">
        <v>6250000</v>
      </c>
      <c r="FP300" s="159">
        <v>0</v>
      </c>
      <c r="FQ300" s="159">
        <v>0</v>
      </c>
      <c r="FR300" s="159">
        <v>0</v>
      </c>
      <c r="FS300" s="159">
        <v>0</v>
      </c>
      <c r="FT300" s="159">
        <v>6250000</v>
      </c>
      <c r="FU300" s="159">
        <v>0</v>
      </c>
      <c r="FV300" s="159">
        <v>0</v>
      </c>
      <c r="FW300" s="159">
        <v>0</v>
      </c>
      <c r="FX300" s="159">
        <v>0</v>
      </c>
      <c r="FY300" s="159">
        <v>0</v>
      </c>
      <c r="FZ300" s="159">
        <v>6250000</v>
      </c>
      <c r="GA300" s="159">
        <v>0</v>
      </c>
      <c r="GB300" s="159">
        <v>0</v>
      </c>
      <c r="GC300" s="159">
        <v>6250000</v>
      </c>
      <c r="GD300" s="159">
        <v>0</v>
      </c>
      <c r="GE300" s="159">
        <v>0</v>
      </c>
      <c r="GF300" s="159">
        <v>0</v>
      </c>
      <c r="GG300" s="159">
        <v>0</v>
      </c>
      <c r="GH300" s="159">
        <v>6250000</v>
      </c>
      <c r="GI300" s="159">
        <v>0</v>
      </c>
      <c r="GJ300" s="159">
        <v>0</v>
      </c>
      <c r="GK300" s="159">
        <v>0</v>
      </c>
      <c r="GL300" s="159">
        <v>0</v>
      </c>
      <c r="GM300" s="159">
        <v>0</v>
      </c>
      <c r="GN300" s="159">
        <v>6250000</v>
      </c>
      <c r="GO300" s="159">
        <v>0</v>
      </c>
      <c r="GP300" s="159">
        <v>0</v>
      </c>
      <c r="GQ300" s="159">
        <v>6250000</v>
      </c>
      <c r="GR300" s="159">
        <v>0</v>
      </c>
      <c r="GS300" s="159">
        <v>0</v>
      </c>
      <c r="GT300" s="159">
        <v>0</v>
      </c>
      <c r="GU300" s="159">
        <v>0</v>
      </c>
      <c r="GV300" s="159">
        <v>6250000</v>
      </c>
      <c r="GW300" s="159">
        <v>25000000</v>
      </c>
      <c r="GX300" s="160">
        <v>100000000</v>
      </c>
    </row>
    <row r="301" spans="1:206" ht="28.8">
      <c r="A301" s="156">
        <v>350200802</v>
      </c>
      <c r="B301" s="156" t="s">
        <v>2146</v>
      </c>
      <c r="C301" s="157">
        <v>292</v>
      </c>
      <c r="D301" s="158" t="str">
        <f>_xlfn.XLOOKUP(C301,'[1]Estrategico f'!B:B,'[1]Estrategico f'!U:U,"",0)</f>
        <v>Documentos de análisis de cadena de valor realizados</v>
      </c>
      <c r="E301" s="158" t="str">
        <f>_xlfn.XLOOKUP(C301,'[1]Estrategico f'!B:B,'[1]Estrategico f'!V:V,"",0)</f>
        <v>Gestión Comercial (Mercados Nacionales- internacionales -Nuevos productos</v>
      </c>
      <c r="F301" s="159">
        <v>0</v>
      </c>
      <c r="G301" s="159">
        <v>0</v>
      </c>
      <c r="H301" s="159">
        <v>0</v>
      </c>
      <c r="I301" s="159">
        <v>0</v>
      </c>
      <c r="J301" s="159">
        <v>0</v>
      </c>
      <c r="K301" s="159">
        <v>187500000</v>
      </c>
      <c r="L301" s="159">
        <v>0</v>
      </c>
      <c r="M301" s="159">
        <v>0</v>
      </c>
      <c r="N301" s="159">
        <v>187500000</v>
      </c>
      <c r="O301" s="159">
        <v>0</v>
      </c>
      <c r="P301" s="159">
        <v>0</v>
      </c>
      <c r="Q301" s="159">
        <v>0</v>
      </c>
      <c r="R301" s="159">
        <v>0</v>
      </c>
      <c r="S301" s="159">
        <v>187500000</v>
      </c>
      <c r="T301" s="159">
        <v>0</v>
      </c>
      <c r="U301" s="159">
        <v>0</v>
      </c>
      <c r="V301" s="159">
        <v>0</v>
      </c>
      <c r="W301" s="159">
        <v>0</v>
      </c>
      <c r="X301" s="159">
        <v>0</v>
      </c>
      <c r="Y301" s="159">
        <v>62500000</v>
      </c>
      <c r="Z301" s="159">
        <v>0</v>
      </c>
      <c r="AA301" s="159">
        <v>0</v>
      </c>
      <c r="AB301" s="159">
        <v>62500000</v>
      </c>
      <c r="AC301" s="159">
        <v>0</v>
      </c>
      <c r="AD301" s="159">
        <v>0</v>
      </c>
      <c r="AE301" s="159">
        <v>0</v>
      </c>
      <c r="AF301" s="159">
        <v>0</v>
      </c>
      <c r="AG301" s="159">
        <v>62500000</v>
      </c>
      <c r="AH301" s="159">
        <v>250000000</v>
      </c>
      <c r="AI301" s="159">
        <v>0</v>
      </c>
      <c r="AJ301" s="159">
        <v>0</v>
      </c>
      <c r="AK301" s="159">
        <v>0</v>
      </c>
      <c r="AL301" s="159">
        <v>0</v>
      </c>
      <c r="AM301" s="159">
        <v>0</v>
      </c>
      <c r="AN301" s="159">
        <v>62500000</v>
      </c>
      <c r="AO301" s="159">
        <v>0</v>
      </c>
      <c r="AP301" s="159">
        <v>0</v>
      </c>
      <c r="AQ301" s="159">
        <v>62500000</v>
      </c>
      <c r="AR301" s="159">
        <v>0</v>
      </c>
      <c r="AS301" s="159">
        <v>0</v>
      </c>
      <c r="AT301" s="159">
        <v>0</v>
      </c>
      <c r="AU301" s="159">
        <v>0</v>
      </c>
      <c r="AV301" s="159">
        <v>62500000</v>
      </c>
      <c r="AW301" s="159">
        <v>0</v>
      </c>
      <c r="AX301" s="159">
        <v>0</v>
      </c>
      <c r="AY301" s="159">
        <v>0</v>
      </c>
      <c r="AZ301" s="159">
        <v>0</v>
      </c>
      <c r="BA301" s="159">
        <v>0</v>
      </c>
      <c r="BB301" s="159">
        <v>62500000</v>
      </c>
      <c r="BC301" s="159">
        <v>0</v>
      </c>
      <c r="BD301" s="159">
        <v>0</v>
      </c>
      <c r="BE301" s="159">
        <v>62500000</v>
      </c>
      <c r="BF301" s="159">
        <v>0</v>
      </c>
      <c r="BG301" s="159">
        <v>0</v>
      </c>
      <c r="BH301" s="159">
        <v>0</v>
      </c>
      <c r="BI301" s="159">
        <v>0</v>
      </c>
      <c r="BJ301" s="159">
        <v>62500000</v>
      </c>
      <c r="BK301" s="159">
        <v>0</v>
      </c>
      <c r="BL301" s="159">
        <v>0</v>
      </c>
      <c r="BM301" s="159">
        <v>0</v>
      </c>
      <c r="BN301" s="159">
        <v>0</v>
      </c>
      <c r="BO301" s="159">
        <v>0</v>
      </c>
      <c r="BP301" s="159">
        <v>62500000</v>
      </c>
      <c r="BQ301" s="159">
        <v>0</v>
      </c>
      <c r="BR301" s="159">
        <v>0</v>
      </c>
      <c r="BS301" s="159">
        <v>62500000</v>
      </c>
      <c r="BT301" s="159">
        <v>0</v>
      </c>
      <c r="BU301" s="159">
        <v>0</v>
      </c>
      <c r="BV301" s="159">
        <v>0</v>
      </c>
      <c r="BW301" s="159">
        <v>0</v>
      </c>
      <c r="BX301" s="159">
        <v>62500000</v>
      </c>
      <c r="BY301" s="159">
        <v>0</v>
      </c>
      <c r="BZ301" s="159">
        <v>0</v>
      </c>
      <c r="CA301" s="159">
        <v>0</v>
      </c>
      <c r="CB301" s="159">
        <v>0</v>
      </c>
      <c r="CC301" s="159">
        <v>0</v>
      </c>
      <c r="CD301" s="159">
        <v>62500000</v>
      </c>
      <c r="CE301" s="159">
        <v>0</v>
      </c>
      <c r="CF301" s="159">
        <v>0</v>
      </c>
      <c r="CG301" s="159">
        <v>62500000</v>
      </c>
      <c r="CH301" s="159">
        <v>0</v>
      </c>
      <c r="CI301" s="159">
        <v>0</v>
      </c>
      <c r="CJ301" s="159">
        <v>0</v>
      </c>
      <c r="CK301" s="159">
        <v>0</v>
      </c>
      <c r="CL301" s="159">
        <v>62500000</v>
      </c>
      <c r="CM301" s="159">
        <v>250000000</v>
      </c>
      <c r="CN301" s="159">
        <v>0</v>
      </c>
      <c r="CO301" s="159">
        <v>0</v>
      </c>
      <c r="CP301" s="159">
        <v>0</v>
      </c>
      <c r="CQ301" s="159">
        <v>0</v>
      </c>
      <c r="CR301" s="159">
        <v>0</v>
      </c>
      <c r="CS301" s="159">
        <v>62500000</v>
      </c>
      <c r="CT301" s="159">
        <v>0</v>
      </c>
      <c r="CU301" s="159">
        <v>0</v>
      </c>
      <c r="CV301" s="159">
        <v>62500000</v>
      </c>
      <c r="CW301" s="159">
        <v>0</v>
      </c>
      <c r="CX301" s="159">
        <v>0</v>
      </c>
      <c r="CY301" s="159" t="s">
        <v>931</v>
      </c>
      <c r="CZ301" s="159">
        <v>0</v>
      </c>
      <c r="DA301" s="159">
        <v>62500000</v>
      </c>
      <c r="DB301" s="159">
        <v>0</v>
      </c>
      <c r="DC301" s="159">
        <v>0</v>
      </c>
      <c r="DD301" s="159">
        <v>0</v>
      </c>
      <c r="DE301" s="159">
        <v>0</v>
      </c>
      <c r="DF301" s="159">
        <v>0</v>
      </c>
      <c r="DG301" s="159">
        <v>62500000</v>
      </c>
      <c r="DH301" s="159">
        <v>0</v>
      </c>
      <c r="DI301" s="159">
        <v>0</v>
      </c>
      <c r="DJ301" s="159">
        <v>62500000</v>
      </c>
      <c r="DK301" s="159">
        <v>0</v>
      </c>
      <c r="DL301" s="159">
        <v>0</v>
      </c>
      <c r="DM301" s="159">
        <v>0</v>
      </c>
      <c r="DN301" s="159">
        <v>0</v>
      </c>
      <c r="DO301" s="159">
        <v>62500000</v>
      </c>
      <c r="DP301" s="159">
        <v>0</v>
      </c>
      <c r="DQ301" s="159">
        <v>0</v>
      </c>
      <c r="DR301" s="159">
        <v>0</v>
      </c>
      <c r="DS301" s="159">
        <v>0</v>
      </c>
      <c r="DT301" s="159">
        <v>0</v>
      </c>
      <c r="DU301" s="159">
        <v>62500000</v>
      </c>
      <c r="DV301" s="159">
        <v>0</v>
      </c>
      <c r="DW301" s="159">
        <v>0</v>
      </c>
      <c r="DX301" s="159">
        <v>62500000</v>
      </c>
      <c r="DY301" s="159">
        <v>0</v>
      </c>
      <c r="DZ301" s="159">
        <v>0</v>
      </c>
      <c r="EA301" s="159">
        <v>0</v>
      </c>
      <c r="EB301" s="159">
        <v>0</v>
      </c>
      <c r="EC301" s="159">
        <v>62500000</v>
      </c>
      <c r="ED301" s="159">
        <v>0</v>
      </c>
      <c r="EE301" s="159">
        <v>0</v>
      </c>
      <c r="EF301" s="159">
        <v>0</v>
      </c>
      <c r="EG301" s="159">
        <v>0</v>
      </c>
      <c r="EH301" s="159">
        <v>0</v>
      </c>
      <c r="EI301" s="159">
        <v>62500000</v>
      </c>
      <c r="EJ301" s="159">
        <v>0</v>
      </c>
      <c r="EK301" s="159">
        <v>0</v>
      </c>
      <c r="EL301" s="159">
        <v>62500000</v>
      </c>
      <c r="EM301" s="159">
        <v>0</v>
      </c>
      <c r="EN301" s="159">
        <v>0</v>
      </c>
      <c r="EO301" s="159">
        <v>0</v>
      </c>
      <c r="EP301" s="159">
        <v>0</v>
      </c>
      <c r="EQ301" s="159">
        <v>62500000</v>
      </c>
      <c r="ER301" s="159">
        <v>250000000</v>
      </c>
      <c r="ES301" s="159">
        <v>0</v>
      </c>
      <c r="ET301" s="159">
        <v>0</v>
      </c>
      <c r="EU301" s="159">
        <v>0</v>
      </c>
      <c r="EV301" s="159">
        <v>0</v>
      </c>
      <c r="EW301" s="159">
        <v>0</v>
      </c>
      <c r="EX301" s="159">
        <v>62500000</v>
      </c>
      <c r="EY301" s="159">
        <v>0</v>
      </c>
      <c r="EZ301" s="159">
        <v>0</v>
      </c>
      <c r="FA301" s="159">
        <v>62500000</v>
      </c>
      <c r="FB301" s="159">
        <v>0</v>
      </c>
      <c r="FC301" s="159">
        <v>0</v>
      </c>
      <c r="FD301" s="159">
        <v>0</v>
      </c>
      <c r="FE301" s="159">
        <v>0</v>
      </c>
      <c r="FF301" s="159">
        <v>62500000</v>
      </c>
      <c r="FG301" s="159">
        <v>0</v>
      </c>
      <c r="FH301" s="159">
        <v>0</v>
      </c>
      <c r="FI301" s="159">
        <v>0</v>
      </c>
      <c r="FJ301" s="159">
        <v>0</v>
      </c>
      <c r="FK301" s="159">
        <v>0</v>
      </c>
      <c r="FL301" s="159">
        <v>62500000</v>
      </c>
      <c r="FM301" s="159">
        <v>0</v>
      </c>
      <c r="FN301" s="159">
        <v>0</v>
      </c>
      <c r="FO301" s="159">
        <v>62500000</v>
      </c>
      <c r="FP301" s="159">
        <v>0</v>
      </c>
      <c r="FQ301" s="159">
        <v>0</v>
      </c>
      <c r="FR301" s="159">
        <v>0</v>
      </c>
      <c r="FS301" s="159">
        <v>0</v>
      </c>
      <c r="FT301" s="159">
        <v>62500000</v>
      </c>
      <c r="FU301" s="159">
        <v>0</v>
      </c>
      <c r="FV301" s="159">
        <v>0</v>
      </c>
      <c r="FW301" s="159">
        <v>0</v>
      </c>
      <c r="FX301" s="159">
        <v>0</v>
      </c>
      <c r="FY301" s="159">
        <v>0</v>
      </c>
      <c r="FZ301" s="159">
        <v>62500000</v>
      </c>
      <c r="GA301" s="159">
        <v>0</v>
      </c>
      <c r="GB301" s="159">
        <v>0</v>
      </c>
      <c r="GC301" s="159">
        <v>62500000</v>
      </c>
      <c r="GD301" s="159">
        <v>0</v>
      </c>
      <c r="GE301" s="159">
        <v>0</v>
      </c>
      <c r="GF301" s="159">
        <v>0</v>
      </c>
      <c r="GG301" s="159">
        <v>0</v>
      </c>
      <c r="GH301" s="159">
        <v>62500000</v>
      </c>
      <c r="GI301" s="159">
        <v>0</v>
      </c>
      <c r="GJ301" s="159">
        <v>0</v>
      </c>
      <c r="GK301" s="159">
        <v>0</v>
      </c>
      <c r="GL301" s="159">
        <v>0</v>
      </c>
      <c r="GM301" s="159">
        <v>0</v>
      </c>
      <c r="GN301" s="159">
        <v>62500000</v>
      </c>
      <c r="GO301" s="159">
        <v>0</v>
      </c>
      <c r="GP301" s="159">
        <v>0</v>
      </c>
      <c r="GQ301" s="159">
        <v>62500000</v>
      </c>
      <c r="GR301" s="159">
        <v>0</v>
      </c>
      <c r="GS301" s="159">
        <v>0</v>
      </c>
      <c r="GT301" s="159">
        <v>0</v>
      </c>
      <c r="GU301" s="159">
        <v>0</v>
      </c>
      <c r="GV301" s="159">
        <v>62500000</v>
      </c>
      <c r="GW301" s="159">
        <v>250000000</v>
      </c>
      <c r="GX301" s="160">
        <v>1000000000</v>
      </c>
    </row>
    <row r="302" spans="1:206" ht="28.8">
      <c r="A302" s="156">
        <v>350200803</v>
      </c>
      <c r="B302" s="156" t="s">
        <v>2146</v>
      </c>
      <c r="C302" s="157">
        <v>293</v>
      </c>
      <c r="D302" s="158" t="str">
        <f>_xlfn.XLOOKUP(C302,'[1]Estrategico f'!B:B,'[1]Estrategico f'!U:U,"",0)</f>
        <v>Instrumentos para el mejoramiento productivo implementados</v>
      </c>
      <c r="E302" s="158" t="str">
        <f>_xlfn.XLOOKUP(C302,'[1]Estrategico f'!B:B,'[1]Estrategico f'!V:V,"",0)</f>
        <v xml:space="preserve">Automatización – Modernización de Planta </v>
      </c>
      <c r="F302" s="159">
        <v>0</v>
      </c>
      <c r="G302" s="159">
        <v>0</v>
      </c>
      <c r="H302" s="159">
        <v>0</v>
      </c>
      <c r="I302" s="159">
        <v>0</v>
      </c>
      <c r="J302" s="159">
        <v>0</v>
      </c>
      <c r="K302" s="159">
        <v>187500000</v>
      </c>
      <c r="L302" s="159">
        <v>0</v>
      </c>
      <c r="M302" s="159">
        <v>0</v>
      </c>
      <c r="N302" s="159">
        <v>187500000</v>
      </c>
      <c r="O302" s="159">
        <v>0</v>
      </c>
      <c r="P302" s="159">
        <v>0</v>
      </c>
      <c r="Q302" s="159">
        <v>0</v>
      </c>
      <c r="R302" s="159">
        <v>0</v>
      </c>
      <c r="S302" s="159">
        <v>187500000</v>
      </c>
      <c r="T302" s="159">
        <v>0</v>
      </c>
      <c r="U302" s="159">
        <v>0</v>
      </c>
      <c r="V302" s="159">
        <v>0</v>
      </c>
      <c r="W302" s="159">
        <v>0</v>
      </c>
      <c r="X302" s="159">
        <v>0</v>
      </c>
      <c r="Y302" s="159">
        <v>62500000</v>
      </c>
      <c r="Z302" s="159">
        <v>0</v>
      </c>
      <c r="AA302" s="159">
        <v>0</v>
      </c>
      <c r="AB302" s="159">
        <v>62500000</v>
      </c>
      <c r="AC302" s="159">
        <v>0</v>
      </c>
      <c r="AD302" s="159">
        <v>0</v>
      </c>
      <c r="AE302" s="159">
        <v>0</v>
      </c>
      <c r="AF302" s="159">
        <v>0</v>
      </c>
      <c r="AG302" s="159">
        <v>62500000</v>
      </c>
      <c r="AH302" s="159">
        <v>250000000</v>
      </c>
      <c r="AI302" s="159">
        <v>0</v>
      </c>
      <c r="AJ302" s="159">
        <v>0</v>
      </c>
      <c r="AK302" s="159">
        <v>0</v>
      </c>
      <c r="AL302" s="159">
        <v>0</v>
      </c>
      <c r="AM302" s="159">
        <v>0</v>
      </c>
      <c r="AN302" s="159">
        <v>62500000</v>
      </c>
      <c r="AO302" s="159">
        <v>0</v>
      </c>
      <c r="AP302" s="159">
        <v>0</v>
      </c>
      <c r="AQ302" s="159">
        <v>62500000</v>
      </c>
      <c r="AR302" s="159">
        <v>0</v>
      </c>
      <c r="AS302" s="159">
        <v>0</v>
      </c>
      <c r="AT302" s="159">
        <v>0</v>
      </c>
      <c r="AU302" s="159">
        <v>0</v>
      </c>
      <c r="AV302" s="159">
        <v>62500000</v>
      </c>
      <c r="AW302" s="159">
        <v>0</v>
      </c>
      <c r="AX302" s="159">
        <v>0</v>
      </c>
      <c r="AY302" s="159">
        <v>0</v>
      </c>
      <c r="AZ302" s="159">
        <v>0</v>
      </c>
      <c r="BA302" s="159">
        <v>0</v>
      </c>
      <c r="BB302" s="159">
        <v>62500000</v>
      </c>
      <c r="BC302" s="159">
        <v>0</v>
      </c>
      <c r="BD302" s="159">
        <v>0</v>
      </c>
      <c r="BE302" s="159">
        <v>62500000</v>
      </c>
      <c r="BF302" s="159">
        <v>0</v>
      </c>
      <c r="BG302" s="159">
        <v>0</v>
      </c>
      <c r="BH302" s="159">
        <v>0</v>
      </c>
      <c r="BI302" s="159">
        <v>0</v>
      </c>
      <c r="BJ302" s="159">
        <v>62500000</v>
      </c>
      <c r="BK302" s="159">
        <v>0</v>
      </c>
      <c r="BL302" s="159">
        <v>0</v>
      </c>
      <c r="BM302" s="159">
        <v>0</v>
      </c>
      <c r="BN302" s="159">
        <v>0</v>
      </c>
      <c r="BO302" s="159">
        <v>0</v>
      </c>
      <c r="BP302" s="159">
        <v>62500000</v>
      </c>
      <c r="BQ302" s="159">
        <v>0</v>
      </c>
      <c r="BR302" s="159">
        <v>0</v>
      </c>
      <c r="BS302" s="159">
        <v>62500000</v>
      </c>
      <c r="BT302" s="159">
        <v>0</v>
      </c>
      <c r="BU302" s="159">
        <v>0</v>
      </c>
      <c r="BV302" s="159">
        <v>0</v>
      </c>
      <c r="BW302" s="159">
        <v>0</v>
      </c>
      <c r="BX302" s="159">
        <v>62500000</v>
      </c>
      <c r="BY302" s="159">
        <v>0</v>
      </c>
      <c r="BZ302" s="159">
        <v>0</v>
      </c>
      <c r="CA302" s="159">
        <v>0</v>
      </c>
      <c r="CB302" s="159">
        <v>0</v>
      </c>
      <c r="CC302" s="159">
        <v>0</v>
      </c>
      <c r="CD302" s="159">
        <v>62500000</v>
      </c>
      <c r="CE302" s="159">
        <v>0</v>
      </c>
      <c r="CF302" s="159">
        <v>0</v>
      </c>
      <c r="CG302" s="159">
        <v>62500000</v>
      </c>
      <c r="CH302" s="159">
        <v>0</v>
      </c>
      <c r="CI302" s="159">
        <v>0</v>
      </c>
      <c r="CJ302" s="159">
        <v>0</v>
      </c>
      <c r="CK302" s="159">
        <v>0</v>
      </c>
      <c r="CL302" s="159">
        <v>62500000</v>
      </c>
      <c r="CM302" s="159">
        <v>250000000</v>
      </c>
      <c r="CN302" s="159">
        <v>0</v>
      </c>
      <c r="CO302" s="159">
        <v>0</v>
      </c>
      <c r="CP302" s="159">
        <v>0</v>
      </c>
      <c r="CQ302" s="159">
        <v>0</v>
      </c>
      <c r="CR302" s="159">
        <v>0</v>
      </c>
      <c r="CS302" s="159">
        <v>62500000</v>
      </c>
      <c r="CT302" s="159">
        <v>0</v>
      </c>
      <c r="CU302" s="159">
        <v>0</v>
      </c>
      <c r="CV302" s="159">
        <v>62500000</v>
      </c>
      <c r="CW302" s="159">
        <v>0</v>
      </c>
      <c r="CX302" s="159">
        <v>0</v>
      </c>
      <c r="CY302" s="159" t="s">
        <v>931</v>
      </c>
      <c r="CZ302" s="159">
        <v>0</v>
      </c>
      <c r="DA302" s="159">
        <v>62500000</v>
      </c>
      <c r="DB302" s="159">
        <v>0</v>
      </c>
      <c r="DC302" s="159">
        <v>0</v>
      </c>
      <c r="DD302" s="159">
        <v>0</v>
      </c>
      <c r="DE302" s="159">
        <v>0</v>
      </c>
      <c r="DF302" s="159">
        <v>0</v>
      </c>
      <c r="DG302" s="159">
        <v>62500000</v>
      </c>
      <c r="DH302" s="159">
        <v>0</v>
      </c>
      <c r="DI302" s="159">
        <v>0</v>
      </c>
      <c r="DJ302" s="159">
        <v>62500000</v>
      </c>
      <c r="DK302" s="159">
        <v>0</v>
      </c>
      <c r="DL302" s="159">
        <v>0</v>
      </c>
      <c r="DM302" s="159">
        <v>0</v>
      </c>
      <c r="DN302" s="159">
        <v>0</v>
      </c>
      <c r="DO302" s="159">
        <v>62500000</v>
      </c>
      <c r="DP302" s="159">
        <v>0</v>
      </c>
      <c r="DQ302" s="159">
        <v>0</v>
      </c>
      <c r="DR302" s="159">
        <v>0</v>
      </c>
      <c r="DS302" s="159">
        <v>0</v>
      </c>
      <c r="DT302" s="159">
        <v>0</v>
      </c>
      <c r="DU302" s="159">
        <v>62500000</v>
      </c>
      <c r="DV302" s="159">
        <v>0</v>
      </c>
      <c r="DW302" s="159">
        <v>0</v>
      </c>
      <c r="DX302" s="159">
        <v>62500000</v>
      </c>
      <c r="DY302" s="159">
        <v>0</v>
      </c>
      <c r="DZ302" s="159">
        <v>0</v>
      </c>
      <c r="EA302" s="159">
        <v>0</v>
      </c>
      <c r="EB302" s="159">
        <v>0</v>
      </c>
      <c r="EC302" s="159">
        <v>62500000</v>
      </c>
      <c r="ED302" s="159">
        <v>0</v>
      </c>
      <c r="EE302" s="159">
        <v>0</v>
      </c>
      <c r="EF302" s="159">
        <v>0</v>
      </c>
      <c r="EG302" s="159">
        <v>0</v>
      </c>
      <c r="EH302" s="159">
        <v>0</v>
      </c>
      <c r="EI302" s="159">
        <v>62500000</v>
      </c>
      <c r="EJ302" s="159">
        <v>0</v>
      </c>
      <c r="EK302" s="159">
        <v>0</v>
      </c>
      <c r="EL302" s="159">
        <v>62500000</v>
      </c>
      <c r="EM302" s="159">
        <v>0</v>
      </c>
      <c r="EN302" s="159">
        <v>0</v>
      </c>
      <c r="EO302" s="159">
        <v>0</v>
      </c>
      <c r="EP302" s="159">
        <v>0</v>
      </c>
      <c r="EQ302" s="159">
        <v>62500000</v>
      </c>
      <c r="ER302" s="159">
        <v>250000000</v>
      </c>
      <c r="ES302" s="159">
        <v>0</v>
      </c>
      <c r="ET302" s="159">
        <v>0</v>
      </c>
      <c r="EU302" s="159">
        <v>0</v>
      </c>
      <c r="EV302" s="159">
        <v>0</v>
      </c>
      <c r="EW302" s="159">
        <v>0</v>
      </c>
      <c r="EX302" s="159">
        <v>62500000</v>
      </c>
      <c r="EY302" s="159">
        <v>0</v>
      </c>
      <c r="EZ302" s="159">
        <v>0</v>
      </c>
      <c r="FA302" s="159">
        <v>62500000</v>
      </c>
      <c r="FB302" s="159">
        <v>0</v>
      </c>
      <c r="FC302" s="159">
        <v>0</v>
      </c>
      <c r="FD302" s="159">
        <v>0</v>
      </c>
      <c r="FE302" s="159">
        <v>0</v>
      </c>
      <c r="FF302" s="159">
        <v>62500000</v>
      </c>
      <c r="FG302" s="159">
        <v>0</v>
      </c>
      <c r="FH302" s="159">
        <v>0</v>
      </c>
      <c r="FI302" s="159">
        <v>0</v>
      </c>
      <c r="FJ302" s="159">
        <v>0</v>
      </c>
      <c r="FK302" s="159">
        <v>0</v>
      </c>
      <c r="FL302" s="159">
        <v>62500000</v>
      </c>
      <c r="FM302" s="159">
        <v>0</v>
      </c>
      <c r="FN302" s="159">
        <v>0</v>
      </c>
      <c r="FO302" s="159">
        <v>62500000</v>
      </c>
      <c r="FP302" s="159">
        <v>0</v>
      </c>
      <c r="FQ302" s="159">
        <v>0</v>
      </c>
      <c r="FR302" s="159">
        <v>0</v>
      </c>
      <c r="FS302" s="159">
        <v>0</v>
      </c>
      <c r="FT302" s="159">
        <v>62500000</v>
      </c>
      <c r="FU302" s="159">
        <v>0</v>
      </c>
      <c r="FV302" s="159">
        <v>0</v>
      </c>
      <c r="FW302" s="159">
        <v>0</v>
      </c>
      <c r="FX302" s="159">
        <v>0</v>
      </c>
      <c r="FY302" s="159">
        <v>0</v>
      </c>
      <c r="FZ302" s="159">
        <v>62500000</v>
      </c>
      <c r="GA302" s="159">
        <v>0</v>
      </c>
      <c r="GB302" s="159">
        <v>0</v>
      </c>
      <c r="GC302" s="159">
        <v>62500000</v>
      </c>
      <c r="GD302" s="159">
        <v>0</v>
      </c>
      <c r="GE302" s="159">
        <v>0</v>
      </c>
      <c r="GF302" s="159">
        <v>0</v>
      </c>
      <c r="GG302" s="159">
        <v>0</v>
      </c>
      <c r="GH302" s="159">
        <v>62500000</v>
      </c>
      <c r="GI302" s="159">
        <v>0</v>
      </c>
      <c r="GJ302" s="159">
        <v>0</v>
      </c>
      <c r="GK302" s="159">
        <v>0</v>
      </c>
      <c r="GL302" s="159">
        <v>0</v>
      </c>
      <c r="GM302" s="159">
        <v>0</v>
      </c>
      <c r="GN302" s="159">
        <v>62500000</v>
      </c>
      <c r="GO302" s="159">
        <v>0</v>
      </c>
      <c r="GP302" s="159">
        <v>0</v>
      </c>
      <c r="GQ302" s="159">
        <v>62500000</v>
      </c>
      <c r="GR302" s="159">
        <v>0</v>
      </c>
      <c r="GS302" s="159">
        <v>0</v>
      </c>
      <c r="GT302" s="159">
        <v>0</v>
      </c>
      <c r="GU302" s="159">
        <v>0</v>
      </c>
      <c r="GV302" s="159">
        <v>62500000</v>
      </c>
      <c r="GW302" s="159">
        <v>250000000</v>
      </c>
      <c r="GX302" s="160">
        <v>1000000000</v>
      </c>
    </row>
    <row r="303" spans="1:206" ht="28.8">
      <c r="A303" s="156">
        <v>350200803</v>
      </c>
      <c r="B303" s="156" t="s">
        <v>2146</v>
      </c>
      <c r="C303" s="157">
        <v>294</v>
      </c>
      <c r="D303" s="158" t="str">
        <f>_xlfn.XLOOKUP(C303,'[1]Estrategico f'!B:B,'[1]Estrategico f'!U:U,"",0)</f>
        <v xml:space="preserve">Instrumentos para el mejoramiento productivo implementados </v>
      </c>
      <c r="E303" s="158" t="str">
        <f>_xlfn.XLOOKUP(C303,'[1]Estrategico f'!B:B,'[1]Estrategico f'!V:V,"",0)</f>
        <v>Gestión de bienes muebles e inmuebles</v>
      </c>
      <c r="F303" s="159">
        <v>0</v>
      </c>
      <c r="G303" s="159">
        <v>0</v>
      </c>
      <c r="H303" s="159">
        <v>0</v>
      </c>
      <c r="I303" s="159">
        <v>0</v>
      </c>
      <c r="J303" s="159">
        <v>0</v>
      </c>
      <c r="K303" s="159">
        <v>18750000</v>
      </c>
      <c r="L303" s="159">
        <v>0</v>
      </c>
      <c r="M303" s="159">
        <v>0</v>
      </c>
      <c r="N303" s="159">
        <v>18750000</v>
      </c>
      <c r="O303" s="159">
        <v>0</v>
      </c>
      <c r="P303" s="159">
        <v>0</v>
      </c>
      <c r="Q303" s="159">
        <v>0</v>
      </c>
      <c r="R303" s="159">
        <v>0</v>
      </c>
      <c r="S303" s="159">
        <v>18750000</v>
      </c>
      <c r="T303" s="159">
        <v>0</v>
      </c>
      <c r="U303" s="159">
        <v>0</v>
      </c>
      <c r="V303" s="159">
        <v>0</v>
      </c>
      <c r="W303" s="159">
        <v>0</v>
      </c>
      <c r="X303" s="159">
        <v>0</v>
      </c>
      <c r="Y303" s="159">
        <v>6250000</v>
      </c>
      <c r="Z303" s="159">
        <v>0</v>
      </c>
      <c r="AA303" s="159">
        <v>0</v>
      </c>
      <c r="AB303" s="159">
        <v>6250000</v>
      </c>
      <c r="AC303" s="159">
        <v>0</v>
      </c>
      <c r="AD303" s="159">
        <v>0</v>
      </c>
      <c r="AE303" s="159">
        <v>0</v>
      </c>
      <c r="AF303" s="159">
        <v>0</v>
      </c>
      <c r="AG303" s="159">
        <v>6250000</v>
      </c>
      <c r="AH303" s="159">
        <v>25000000</v>
      </c>
      <c r="AI303" s="159">
        <v>0</v>
      </c>
      <c r="AJ303" s="159">
        <v>0</v>
      </c>
      <c r="AK303" s="159">
        <v>0</v>
      </c>
      <c r="AL303" s="159">
        <v>0</v>
      </c>
      <c r="AM303" s="159">
        <v>0</v>
      </c>
      <c r="AN303" s="159">
        <v>6250000</v>
      </c>
      <c r="AO303" s="159">
        <v>0</v>
      </c>
      <c r="AP303" s="159">
        <v>0</v>
      </c>
      <c r="AQ303" s="159">
        <v>6250000</v>
      </c>
      <c r="AR303" s="159">
        <v>0</v>
      </c>
      <c r="AS303" s="159">
        <v>0</v>
      </c>
      <c r="AT303" s="159">
        <v>0</v>
      </c>
      <c r="AU303" s="159">
        <v>0</v>
      </c>
      <c r="AV303" s="159">
        <v>6250000</v>
      </c>
      <c r="AW303" s="159">
        <v>0</v>
      </c>
      <c r="AX303" s="159">
        <v>0</v>
      </c>
      <c r="AY303" s="159">
        <v>0</v>
      </c>
      <c r="AZ303" s="159">
        <v>0</v>
      </c>
      <c r="BA303" s="159">
        <v>0</v>
      </c>
      <c r="BB303" s="159">
        <v>6250000</v>
      </c>
      <c r="BC303" s="159">
        <v>0</v>
      </c>
      <c r="BD303" s="159">
        <v>0</v>
      </c>
      <c r="BE303" s="159">
        <v>6250000</v>
      </c>
      <c r="BF303" s="159">
        <v>0</v>
      </c>
      <c r="BG303" s="159">
        <v>0</v>
      </c>
      <c r="BH303" s="159">
        <v>0</v>
      </c>
      <c r="BI303" s="159">
        <v>0</v>
      </c>
      <c r="BJ303" s="159">
        <v>6250000</v>
      </c>
      <c r="BK303" s="159">
        <v>0</v>
      </c>
      <c r="BL303" s="159">
        <v>0</v>
      </c>
      <c r="BM303" s="159">
        <v>0</v>
      </c>
      <c r="BN303" s="159">
        <v>0</v>
      </c>
      <c r="BO303" s="159">
        <v>0</v>
      </c>
      <c r="BP303" s="159">
        <v>6250000</v>
      </c>
      <c r="BQ303" s="159">
        <v>0</v>
      </c>
      <c r="BR303" s="159">
        <v>0</v>
      </c>
      <c r="BS303" s="159">
        <v>6250000</v>
      </c>
      <c r="BT303" s="159">
        <v>0</v>
      </c>
      <c r="BU303" s="159">
        <v>0</v>
      </c>
      <c r="BV303" s="159">
        <v>0</v>
      </c>
      <c r="BW303" s="159">
        <v>0</v>
      </c>
      <c r="BX303" s="159">
        <v>6250000</v>
      </c>
      <c r="BY303" s="159">
        <v>0</v>
      </c>
      <c r="BZ303" s="159">
        <v>0</v>
      </c>
      <c r="CA303" s="159">
        <v>0</v>
      </c>
      <c r="CB303" s="159">
        <v>0</v>
      </c>
      <c r="CC303" s="159">
        <v>0</v>
      </c>
      <c r="CD303" s="159">
        <v>6250000</v>
      </c>
      <c r="CE303" s="159">
        <v>0</v>
      </c>
      <c r="CF303" s="159">
        <v>0</v>
      </c>
      <c r="CG303" s="159">
        <v>6250000</v>
      </c>
      <c r="CH303" s="159">
        <v>0</v>
      </c>
      <c r="CI303" s="159">
        <v>0</v>
      </c>
      <c r="CJ303" s="159">
        <v>0</v>
      </c>
      <c r="CK303" s="159">
        <v>0</v>
      </c>
      <c r="CL303" s="159">
        <v>6250000</v>
      </c>
      <c r="CM303" s="159">
        <v>25000000</v>
      </c>
      <c r="CN303" s="159">
        <v>0</v>
      </c>
      <c r="CO303" s="159">
        <v>0</v>
      </c>
      <c r="CP303" s="159">
        <v>0</v>
      </c>
      <c r="CQ303" s="159">
        <v>0</v>
      </c>
      <c r="CR303" s="159">
        <v>0</v>
      </c>
      <c r="CS303" s="159">
        <v>6250000</v>
      </c>
      <c r="CT303" s="159">
        <v>0</v>
      </c>
      <c r="CU303" s="159">
        <v>0</v>
      </c>
      <c r="CV303" s="159">
        <v>6250000</v>
      </c>
      <c r="CW303" s="159">
        <v>0</v>
      </c>
      <c r="CX303" s="159">
        <v>0</v>
      </c>
      <c r="CY303" s="159" t="s">
        <v>931</v>
      </c>
      <c r="CZ303" s="159">
        <v>0</v>
      </c>
      <c r="DA303" s="159">
        <v>6250000</v>
      </c>
      <c r="DB303" s="159">
        <v>0</v>
      </c>
      <c r="DC303" s="159">
        <v>0</v>
      </c>
      <c r="DD303" s="159">
        <v>0</v>
      </c>
      <c r="DE303" s="159">
        <v>0</v>
      </c>
      <c r="DF303" s="159">
        <v>0</v>
      </c>
      <c r="DG303" s="159">
        <v>6250000</v>
      </c>
      <c r="DH303" s="159">
        <v>0</v>
      </c>
      <c r="DI303" s="159">
        <v>0</v>
      </c>
      <c r="DJ303" s="159">
        <v>6250000</v>
      </c>
      <c r="DK303" s="159">
        <v>0</v>
      </c>
      <c r="DL303" s="159">
        <v>0</v>
      </c>
      <c r="DM303" s="159">
        <v>0</v>
      </c>
      <c r="DN303" s="159">
        <v>0</v>
      </c>
      <c r="DO303" s="159">
        <v>6250000</v>
      </c>
      <c r="DP303" s="159">
        <v>0</v>
      </c>
      <c r="DQ303" s="159">
        <v>0</v>
      </c>
      <c r="DR303" s="159">
        <v>0</v>
      </c>
      <c r="DS303" s="159">
        <v>0</v>
      </c>
      <c r="DT303" s="159">
        <v>0</v>
      </c>
      <c r="DU303" s="159">
        <v>6250000</v>
      </c>
      <c r="DV303" s="159">
        <v>0</v>
      </c>
      <c r="DW303" s="159">
        <v>0</v>
      </c>
      <c r="DX303" s="159">
        <v>6250000</v>
      </c>
      <c r="DY303" s="159">
        <v>0</v>
      </c>
      <c r="DZ303" s="159">
        <v>0</v>
      </c>
      <c r="EA303" s="159">
        <v>0</v>
      </c>
      <c r="EB303" s="159">
        <v>0</v>
      </c>
      <c r="EC303" s="159">
        <v>6250000</v>
      </c>
      <c r="ED303" s="159">
        <v>0</v>
      </c>
      <c r="EE303" s="159">
        <v>0</v>
      </c>
      <c r="EF303" s="159">
        <v>0</v>
      </c>
      <c r="EG303" s="159">
        <v>0</v>
      </c>
      <c r="EH303" s="159">
        <v>0</v>
      </c>
      <c r="EI303" s="159">
        <v>6250000</v>
      </c>
      <c r="EJ303" s="159">
        <v>0</v>
      </c>
      <c r="EK303" s="159">
        <v>0</v>
      </c>
      <c r="EL303" s="159">
        <v>6250000</v>
      </c>
      <c r="EM303" s="159">
        <v>0</v>
      </c>
      <c r="EN303" s="159">
        <v>0</v>
      </c>
      <c r="EO303" s="159">
        <v>0</v>
      </c>
      <c r="EP303" s="159">
        <v>0</v>
      </c>
      <c r="EQ303" s="159">
        <v>6250000</v>
      </c>
      <c r="ER303" s="159">
        <v>25000000</v>
      </c>
      <c r="ES303" s="159">
        <v>0</v>
      </c>
      <c r="ET303" s="159">
        <v>0</v>
      </c>
      <c r="EU303" s="159">
        <v>0</v>
      </c>
      <c r="EV303" s="159">
        <v>0</v>
      </c>
      <c r="EW303" s="159">
        <v>0</v>
      </c>
      <c r="EX303" s="159">
        <v>6250000</v>
      </c>
      <c r="EY303" s="159">
        <v>0</v>
      </c>
      <c r="EZ303" s="159">
        <v>0</v>
      </c>
      <c r="FA303" s="159">
        <v>6250000</v>
      </c>
      <c r="FB303" s="159">
        <v>0</v>
      </c>
      <c r="FC303" s="159">
        <v>0</v>
      </c>
      <c r="FD303" s="159">
        <v>0</v>
      </c>
      <c r="FE303" s="159">
        <v>0</v>
      </c>
      <c r="FF303" s="159">
        <v>6250000</v>
      </c>
      <c r="FG303" s="159">
        <v>0</v>
      </c>
      <c r="FH303" s="159">
        <v>0</v>
      </c>
      <c r="FI303" s="159">
        <v>0</v>
      </c>
      <c r="FJ303" s="159">
        <v>0</v>
      </c>
      <c r="FK303" s="159">
        <v>0</v>
      </c>
      <c r="FL303" s="159">
        <v>6250000</v>
      </c>
      <c r="FM303" s="159">
        <v>0</v>
      </c>
      <c r="FN303" s="159">
        <v>0</v>
      </c>
      <c r="FO303" s="159">
        <v>6250000</v>
      </c>
      <c r="FP303" s="159">
        <v>0</v>
      </c>
      <c r="FQ303" s="159">
        <v>0</v>
      </c>
      <c r="FR303" s="159">
        <v>0</v>
      </c>
      <c r="FS303" s="159">
        <v>0</v>
      </c>
      <c r="FT303" s="159">
        <v>6250000</v>
      </c>
      <c r="FU303" s="159">
        <v>0</v>
      </c>
      <c r="FV303" s="159">
        <v>0</v>
      </c>
      <c r="FW303" s="159">
        <v>0</v>
      </c>
      <c r="FX303" s="159">
        <v>0</v>
      </c>
      <c r="FY303" s="159">
        <v>0</v>
      </c>
      <c r="FZ303" s="159">
        <v>6250000</v>
      </c>
      <c r="GA303" s="159">
        <v>0</v>
      </c>
      <c r="GB303" s="159">
        <v>0</v>
      </c>
      <c r="GC303" s="159">
        <v>6250000</v>
      </c>
      <c r="GD303" s="159">
        <v>0</v>
      </c>
      <c r="GE303" s="159">
        <v>0</v>
      </c>
      <c r="GF303" s="159">
        <v>0</v>
      </c>
      <c r="GG303" s="159">
        <v>0</v>
      </c>
      <c r="GH303" s="159">
        <v>6250000</v>
      </c>
      <c r="GI303" s="159">
        <v>0</v>
      </c>
      <c r="GJ303" s="159">
        <v>0</v>
      </c>
      <c r="GK303" s="159">
        <v>0</v>
      </c>
      <c r="GL303" s="159">
        <v>0</v>
      </c>
      <c r="GM303" s="159">
        <v>0</v>
      </c>
      <c r="GN303" s="159">
        <v>6250000</v>
      </c>
      <c r="GO303" s="159">
        <v>0</v>
      </c>
      <c r="GP303" s="159">
        <v>0</v>
      </c>
      <c r="GQ303" s="159">
        <v>6250000</v>
      </c>
      <c r="GR303" s="159">
        <v>0</v>
      </c>
      <c r="GS303" s="159">
        <v>0</v>
      </c>
      <c r="GT303" s="159">
        <v>0</v>
      </c>
      <c r="GU303" s="159">
        <v>0</v>
      </c>
      <c r="GV303" s="159">
        <v>6250000</v>
      </c>
      <c r="GW303" s="159">
        <v>25000000</v>
      </c>
      <c r="GX303" s="160">
        <v>100000000</v>
      </c>
    </row>
    <row r="304" spans="1:206">
      <c r="A304" s="156">
        <v>410107401</v>
      </c>
      <c r="B304" s="156" t="s">
        <v>2146</v>
      </c>
      <c r="C304" s="157">
        <v>295</v>
      </c>
      <c r="D304" s="158" t="str">
        <f>_xlfn.XLOOKUP(C304,'[1]Estrategico f'!B:B,'[1]Estrategico f'!U:U,"",0)</f>
        <v>Iniciativas comunitarias apoyadas</v>
      </c>
      <c r="E304" s="158" t="str">
        <f>_xlfn.XLOOKUP(C304,'[1]Estrategico f'!B:B,'[1]Estrategico f'!V:V,"",0)</f>
        <v>Sistema de Cuidado</v>
      </c>
      <c r="F304" s="159">
        <v>0</v>
      </c>
      <c r="G304" s="159">
        <v>0</v>
      </c>
      <c r="H304" s="159">
        <v>0</v>
      </c>
      <c r="I304" s="159">
        <v>0</v>
      </c>
      <c r="J304" s="159">
        <v>0</v>
      </c>
      <c r="K304" s="159">
        <v>112500000</v>
      </c>
      <c r="L304" s="159">
        <v>0</v>
      </c>
      <c r="M304" s="159">
        <v>0</v>
      </c>
      <c r="N304" s="159">
        <v>112500000</v>
      </c>
      <c r="O304" s="159">
        <v>0</v>
      </c>
      <c r="P304" s="159">
        <v>0</v>
      </c>
      <c r="Q304" s="159">
        <v>0</v>
      </c>
      <c r="R304" s="159">
        <v>0</v>
      </c>
      <c r="S304" s="159">
        <v>112500000</v>
      </c>
      <c r="T304" s="159">
        <v>0</v>
      </c>
      <c r="U304" s="159">
        <v>0</v>
      </c>
      <c r="V304" s="159">
        <v>0</v>
      </c>
      <c r="W304" s="159">
        <v>0</v>
      </c>
      <c r="X304" s="159">
        <v>0</v>
      </c>
      <c r="Y304" s="159">
        <v>37500000</v>
      </c>
      <c r="Z304" s="159">
        <v>0</v>
      </c>
      <c r="AA304" s="159">
        <v>0</v>
      </c>
      <c r="AB304" s="159">
        <v>37500000</v>
      </c>
      <c r="AC304" s="159">
        <v>0</v>
      </c>
      <c r="AD304" s="159">
        <v>0</v>
      </c>
      <c r="AE304" s="159">
        <v>0</v>
      </c>
      <c r="AF304" s="159">
        <v>0</v>
      </c>
      <c r="AG304" s="159">
        <v>37500000</v>
      </c>
      <c r="AH304" s="159">
        <v>150000000</v>
      </c>
      <c r="AI304" s="159">
        <v>0</v>
      </c>
      <c r="AJ304" s="159">
        <v>0</v>
      </c>
      <c r="AK304" s="159">
        <v>0</v>
      </c>
      <c r="AL304" s="159">
        <v>0</v>
      </c>
      <c r="AM304" s="159">
        <v>0</v>
      </c>
      <c r="AN304" s="159">
        <v>37500000</v>
      </c>
      <c r="AO304" s="159">
        <v>0</v>
      </c>
      <c r="AP304" s="159">
        <v>0</v>
      </c>
      <c r="AQ304" s="159">
        <v>37500000</v>
      </c>
      <c r="AR304" s="159">
        <v>0</v>
      </c>
      <c r="AS304" s="159">
        <v>0</v>
      </c>
      <c r="AT304" s="159">
        <v>0</v>
      </c>
      <c r="AU304" s="159">
        <v>0</v>
      </c>
      <c r="AV304" s="159">
        <v>37500000</v>
      </c>
      <c r="AW304" s="159">
        <v>0</v>
      </c>
      <c r="AX304" s="159">
        <v>0</v>
      </c>
      <c r="AY304" s="159">
        <v>0</v>
      </c>
      <c r="AZ304" s="159">
        <v>0</v>
      </c>
      <c r="BA304" s="159">
        <v>0</v>
      </c>
      <c r="BB304" s="159">
        <v>37500000</v>
      </c>
      <c r="BC304" s="159">
        <v>0</v>
      </c>
      <c r="BD304" s="159">
        <v>0</v>
      </c>
      <c r="BE304" s="159">
        <v>37500000</v>
      </c>
      <c r="BF304" s="159">
        <v>0</v>
      </c>
      <c r="BG304" s="159">
        <v>0</v>
      </c>
      <c r="BH304" s="159">
        <v>0</v>
      </c>
      <c r="BI304" s="159">
        <v>0</v>
      </c>
      <c r="BJ304" s="159">
        <v>37500000</v>
      </c>
      <c r="BK304" s="159">
        <v>0</v>
      </c>
      <c r="BL304" s="159">
        <v>0</v>
      </c>
      <c r="BM304" s="159">
        <v>0</v>
      </c>
      <c r="BN304" s="159">
        <v>0</v>
      </c>
      <c r="BO304" s="159">
        <v>0</v>
      </c>
      <c r="BP304" s="159">
        <v>37500000</v>
      </c>
      <c r="BQ304" s="159">
        <v>0</v>
      </c>
      <c r="BR304" s="159">
        <v>0</v>
      </c>
      <c r="BS304" s="159">
        <v>37500000</v>
      </c>
      <c r="BT304" s="159">
        <v>0</v>
      </c>
      <c r="BU304" s="159">
        <v>0</v>
      </c>
      <c r="BV304" s="159">
        <v>0</v>
      </c>
      <c r="BW304" s="159">
        <v>0</v>
      </c>
      <c r="BX304" s="159">
        <v>37500000</v>
      </c>
      <c r="BY304" s="159">
        <v>0</v>
      </c>
      <c r="BZ304" s="159">
        <v>0</v>
      </c>
      <c r="CA304" s="159">
        <v>0</v>
      </c>
      <c r="CB304" s="159">
        <v>0</v>
      </c>
      <c r="CC304" s="159">
        <v>0</v>
      </c>
      <c r="CD304" s="159">
        <v>37500000</v>
      </c>
      <c r="CE304" s="159">
        <v>0</v>
      </c>
      <c r="CF304" s="159">
        <v>0</v>
      </c>
      <c r="CG304" s="159">
        <v>37500000</v>
      </c>
      <c r="CH304" s="159">
        <v>0</v>
      </c>
      <c r="CI304" s="159">
        <v>0</v>
      </c>
      <c r="CJ304" s="159">
        <v>0</v>
      </c>
      <c r="CK304" s="159">
        <v>0</v>
      </c>
      <c r="CL304" s="159">
        <v>37500000</v>
      </c>
      <c r="CM304" s="159">
        <v>150000000</v>
      </c>
      <c r="CN304" s="159">
        <v>0</v>
      </c>
      <c r="CO304" s="159">
        <v>0</v>
      </c>
      <c r="CP304" s="159">
        <v>0</v>
      </c>
      <c r="CQ304" s="159">
        <v>0</v>
      </c>
      <c r="CR304" s="159">
        <v>0</v>
      </c>
      <c r="CS304" s="159">
        <v>37500000</v>
      </c>
      <c r="CT304" s="159">
        <v>0</v>
      </c>
      <c r="CU304" s="159">
        <v>0</v>
      </c>
      <c r="CV304" s="159">
        <v>37500000</v>
      </c>
      <c r="CW304" s="159">
        <v>0</v>
      </c>
      <c r="CX304" s="159">
        <v>0</v>
      </c>
      <c r="CY304" s="159" t="s">
        <v>931</v>
      </c>
      <c r="CZ304" s="159">
        <v>0</v>
      </c>
      <c r="DA304" s="159">
        <v>37500000</v>
      </c>
      <c r="DB304" s="159">
        <v>0</v>
      </c>
      <c r="DC304" s="159">
        <v>0</v>
      </c>
      <c r="DD304" s="159">
        <v>0</v>
      </c>
      <c r="DE304" s="159">
        <v>0</v>
      </c>
      <c r="DF304" s="159">
        <v>0</v>
      </c>
      <c r="DG304" s="159">
        <v>37500000</v>
      </c>
      <c r="DH304" s="159">
        <v>0</v>
      </c>
      <c r="DI304" s="159">
        <v>0</v>
      </c>
      <c r="DJ304" s="159">
        <v>37500000</v>
      </c>
      <c r="DK304" s="159">
        <v>0</v>
      </c>
      <c r="DL304" s="159">
        <v>0</v>
      </c>
      <c r="DM304" s="159">
        <v>0</v>
      </c>
      <c r="DN304" s="159">
        <v>0</v>
      </c>
      <c r="DO304" s="159">
        <v>37500000</v>
      </c>
      <c r="DP304" s="159">
        <v>0</v>
      </c>
      <c r="DQ304" s="159">
        <v>0</v>
      </c>
      <c r="DR304" s="159">
        <v>0</v>
      </c>
      <c r="DS304" s="159">
        <v>0</v>
      </c>
      <c r="DT304" s="159">
        <v>0</v>
      </c>
      <c r="DU304" s="159">
        <v>37500000</v>
      </c>
      <c r="DV304" s="159">
        <v>0</v>
      </c>
      <c r="DW304" s="159">
        <v>0</v>
      </c>
      <c r="DX304" s="159">
        <v>37500000</v>
      </c>
      <c r="DY304" s="159">
        <v>0</v>
      </c>
      <c r="DZ304" s="159">
        <v>0</v>
      </c>
      <c r="EA304" s="159">
        <v>0</v>
      </c>
      <c r="EB304" s="159">
        <v>0</v>
      </c>
      <c r="EC304" s="159">
        <v>37500000</v>
      </c>
      <c r="ED304" s="159">
        <v>0</v>
      </c>
      <c r="EE304" s="159">
        <v>0</v>
      </c>
      <c r="EF304" s="159">
        <v>0</v>
      </c>
      <c r="EG304" s="159">
        <v>0</v>
      </c>
      <c r="EH304" s="159">
        <v>0</v>
      </c>
      <c r="EI304" s="159">
        <v>37500000</v>
      </c>
      <c r="EJ304" s="159">
        <v>0</v>
      </c>
      <c r="EK304" s="159">
        <v>0</v>
      </c>
      <c r="EL304" s="159">
        <v>37500000</v>
      </c>
      <c r="EM304" s="159">
        <v>0</v>
      </c>
      <c r="EN304" s="159">
        <v>0</v>
      </c>
      <c r="EO304" s="159">
        <v>0</v>
      </c>
      <c r="EP304" s="159">
        <v>0</v>
      </c>
      <c r="EQ304" s="159">
        <v>37500000</v>
      </c>
      <c r="ER304" s="159">
        <v>150000000</v>
      </c>
      <c r="ES304" s="159">
        <v>0</v>
      </c>
      <c r="ET304" s="159">
        <v>0</v>
      </c>
      <c r="EU304" s="159">
        <v>0</v>
      </c>
      <c r="EV304" s="159">
        <v>0</v>
      </c>
      <c r="EW304" s="159">
        <v>0</v>
      </c>
      <c r="EX304" s="159">
        <v>37500000</v>
      </c>
      <c r="EY304" s="159">
        <v>0</v>
      </c>
      <c r="EZ304" s="159">
        <v>0</v>
      </c>
      <c r="FA304" s="159">
        <v>37500000</v>
      </c>
      <c r="FB304" s="159">
        <v>0</v>
      </c>
      <c r="FC304" s="159">
        <v>0</v>
      </c>
      <c r="FD304" s="159">
        <v>0</v>
      </c>
      <c r="FE304" s="159">
        <v>0</v>
      </c>
      <c r="FF304" s="159">
        <v>37500000</v>
      </c>
      <c r="FG304" s="159">
        <v>0</v>
      </c>
      <c r="FH304" s="159">
        <v>0</v>
      </c>
      <c r="FI304" s="159">
        <v>0</v>
      </c>
      <c r="FJ304" s="159">
        <v>0</v>
      </c>
      <c r="FK304" s="159">
        <v>0</v>
      </c>
      <c r="FL304" s="159">
        <v>37500000</v>
      </c>
      <c r="FM304" s="159">
        <v>0</v>
      </c>
      <c r="FN304" s="159">
        <v>0</v>
      </c>
      <c r="FO304" s="159">
        <v>37500000</v>
      </c>
      <c r="FP304" s="159">
        <v>0</v>
      </c>
      <c r="FQ304" s="159">
        <v>0</v>
      </c>
      <c r="FR304" s="159">
        <v>0</v>
      </c>
      <c r="FS304" s="159">
        <v>0</v>
      </c>
      <c r="FT304" s="159">
        <v>37500000</v>
      </c>
      <c r="FU304" s="159">
        <v>0</v>
      </c>
      <c r="FV304" s="159">
        <v>0</v>
      </c>
      <c r="FW304" s="159">
        <v>0</v>
      </c>
      <c r="FX304" s="159">
        <v>0</v>
      </c>
      <c r="FY304" s="159">
        <v>0</v>
      </c>
      <c r="FZ304" s="159">
        <v>37500000</v>
      </c>
      <c r="GA304" s="159">
        <v>0</v>
      </c>
      <c r="GB304" s="159">
        <v>0</v>
      </c>
      <c r="GC304" s="159">
        <v>37500000</v>
      </c>
      <c r="GD304" s="159">
        <v>0</v>
      </c>
      <c r="GE304" s="159">
        <v>0</v>
      </c>
      <c r="GF304" s="159">
        <v>0</v>
      </c>
      <c r="GG304" s="159">
        <v>0</v>
      </c>
      <c r="GH304" s="159">
        <v>37500000</v>
      </c>
      <c r="GI304" s="159">
        <v>0</v>
      </c>
      <c r="GJ304" s="159">
        <v>0</v>
      </c>
      <c r="GK304" s="159">
        <v>0</v>
      </c>
      <c r="GL304" s="159">
        <v>0</v>
      </c>
      <c r="GM304" s="159">
        <v>0</v>
      </c>
      <c r="GN304" s="159">
        <v>37500000</v>
      </c>
      <c r="GO304" s="159">
        <v>0</v>
      </c>
      <c r="GP304" s="159">
        <v>0</v>
      </c>
      <c r="GQ304" s="159">
        <v>37500000</v>
      </c>
      <c r="GR304" s="159">
        <v>0</v>
      </c>
      <c r="GS304" s="159">
        <v>0</v>
      </c>
      <c r="GT304" s="159">
        <v>0</v>
      </c>
      <c r="GU304" s="159">
        <v>0</v>
      </c>
      <c r="GV304" s="159">
        <v>37500000</v>
      </c>
      <c r="GW304" s="159">
        <v>150000000</v>
      </c>
      <c r="GX304" s="160">
        <v>600000000</v>
      </c>
    </row>
    <row r="305" spans="1:206" ht="43.2">
      <c r="A305" s="156">
        <v>350200900</v>
      </c>
      <c r="B305" s="156" t="s">
        <v>27</v>
      </c>
      <c r="C305" s="157">
        <v>296</v>
      </c>
      <c r="D305" s="158" t="str">
        <f>_xlfn.XLOOKUP(C305,'[1]Estrategico f'!B:B,'[1]Estrategico f'!U:U,"",0)</f>
        <v>Unidades productivas beneficiadas en la implementación de la estrategias para incrementar su productividad)</v>
      </c>
      <c r="E305" s="158" t="str">
        <f>_xlfn.XLOOKUP(C305,'[1]Estrategico f'!B:B,'[1]Estrategico f'!V:V,"",0)</f>
        <v xml:space="preserve">Intervenciones en sectores de interés que incluyen un plan de acción y una medición final </v>
      </c>
      <c r="F305" s="159">
        <v>0</v>
      </c>
      <c r="G305" s="159">
        <v>0</v>
      </c>
      <c r="H305" s="159">
        <v>0</v>
      </c>
      <c r="I305" s="159">
        <v>0</v>
      </c>
      <c r="J305" s="159">
        <v>0</v>
      </c>
      <c r="K305" s="159">
        <v>0</v>
      </c>
      <c r="L305" s="159">
        <v>0</v>
      </c>
      <c r="M305" s="159">
        <v>0</v>
      </c>
      <c r="N305" s="159">
        <v>0</v>
      </c>
      <c r="O305" s="159">
        <v>0</v>
      </c>
      <c r="P305" s="159">
        <v>0</v>
      </c>
      <c r="Q305" s="159">
        <v>0</v>
      </c>
      <c r="R305" s="159">
        <v>0</v>
      </c>
      <c r="S305" s="159">
        <v>0</v>
      </c>
      <c r="T305" s="159">
        <v>0</v>
      </c>
      <c r="U305" s="159">
        <v>0</v>
      </c>
      <c r="V305" s="159">
        <v>0</v>
      </c>
      <c r="W305" s="159">
        <v>0</v>
      </c>
      <c r="X305" s="159">
        <v>0</v>
      </c>
      <c r="Y305" s="159">
        <v>12150000000</v>
      </c>
      <c r="Z305" s="159">
        <v>0</v>
      </c>
      <c r="AA305" s="159">
        <v>0</v>
      </c>
      <c r="AB305" s="159">
        <v>12150000000</v>
      </c>
      <c r="AC305" s="159">
        <v>0</v>
      </c>
      <c r="AD305" s="159">
        <v>0</v>
      </c>
      <c r="AE305" s="159">
        <v>0</v>
      </c>
      <c r="AF305" s="159">
        <v>0</v>
      </c>
      <c r="AG305" s="159">
        <v>12150000000</v>
      </c>
      <c r="AH305" s="159">
        <v>12150000000</v>
      </c>
      <c r="AI305" s="159">
        <v>0</v>
      </c>
      <c r="AJ305" s="159">
        <v>0</v>
      </c>
      <c r="AK305" s="159">
        <v>0</v>
      </c>
      <c r="AL305" s="159">
        <v>0</v>
      </c>
      <c r="AM305" s="159">
        <v>0</v>
      </c>
      <c r="AN305" s="159">
        <v>0</v>
      </c>
      <c r="AO305" s="159">
        <v>0</v>
      </c>
      <c r="AP305" s="159">
        <v>0</v>
      </c>
      <c r="AQ305" s="159">
        <v>0</v>
      </c>
      <c r="AR305" s="159">
        <v>0</v>
      </c>
      <c r="AS305" s="159">
        <v>0</v>
      </c>
      <c r="AT305" s="159">
        <v>0</v>
      </c>
      <c r="AU305" s="159">
        <v>0</v>
      </c>
      <c r="AV305" s="159">
        <v>0</v>
      </c>
      <c r="AW305" s="159">
        <v>0</v>
      </c>
      <c r="AX305" s="159">
        <v>0</v>
      </c>
      <c r="AY305" s="159">
        <v>0</v>
      </c>
      <c r="AZ305" s="159">
        <v>0</v>
      </c>
      <c r="BA305" s="159">
        <v>0</v>
      </c>
      <c r="BB305" s="159">
        <v>0</v>
      </c>
      <c r="BC305" s="159">
        <v>0</v>
      </c>
      <c r="BD305" s="159">
        <v>0</v>
      </c>
      <c r="BE305" s="159">
        <v>0</v>
      </c>
      <c r="BF305" s="159">
        <v>0</v>
      </c>
      <c r="BG305" s="159">
        <v>0</v>
      </c>
      <c r="BH305" s="159">
        <v>0</v>
      </c>
      <c r="BI305" s="159">
        <v>0</v>
      </c>
      <c r="BJ305" s="159">
        <v>0</v>
      </c>
      <c r="BK305" s="159">
        <v>0</v>
      </c>
      <c r="BL305" s="159">
        <v>0</v>
      </c>
      <c r="BM305" s="159">
        <v>0</v>
      </c>
      <c r="BN305" s="159">
        <v>0</v>
      </c>
      <c r="BO305" s="159">
        <v>0</v>
      </c>
      <c r="BP305" s="159">
        <v>0</v>
      </c>
      <c r="BQ305" s="159">
        <v>0</v>
      </c>
      <c r="BR305" s="159">
        <v>0</v>
      </c>
      <c r="BS305" s="159">
        <v>0</v>
      </c>
      <c r="BT305" s="159">
        <v>0</v>
      </c>
      <c r="BU305" s="159">
        <v>0</v>
      </c>
      <c r="BV305" s="159">
        <v>0</v>
      </c>
      <c r="BW305" s="159">
        <v>0</v>
      </c>
      <c r="BX305" s="159">
        <v>0</v>
      </c>
      <c r="BY305" s="159">
        <v>0</v>
      </c>
      <c r="BZ305" s="159">
        <v>0</v>
      </c>
      <c r="CA305" s="159">
        <v>0</v>
      </c>
      <c r="CB305" s="159">
        <v>0</v>
      </c>
      <c r="CC305" s="159">
        <v>0</v>
      </c>
      <c r="CD305" s="159">
        <v>12150000000</v>
      </c>
      <c r="CE305" s="159">
        <v>0</v>
      </c>
      <c r="CF305" s="159">
        <v>0</v>
      </c>
      <c r="CG305" s="159">
        <v>12150000000</v>
      </c>
      <c r="CH305" s="159">
        <v>0</v>
      </c>
      <c r="CI305" s="159">
        <v>0</v>
      </c>
      <c r="CJ305" s="159">
        <v>0</v>
      </c>
      <c r="CK305" s="159">
        <v>0</v>
      </c>
      <c r="CL305" s="159">
        <v>12150000000</v>
      </c>
      <c r="CM305" s="159">
        <v>12150000000</v>
      </c>
      <c r="CN305" s="159">
        <v>0</v>
      </c>
      <c r="CO305" s="159">
        <v>0</v>
      </c>
      <c r="CP305" s="159">
        <v>0</v>
      </c>
      <c r="CQ305" s="159">
        <v>0</v>
      </c>
      <c r="CR305" s="159">
        <v>0</v>
      </c>
      <c r="CS305" s="159">
        <v>0</v>
      </c>
      <c r="CT305" s="159">
        <v>0</v>
      </c>
      <c r="CU305" s="159">
        <v>0</v>
      </c>
      <c r="CV305" s="159">
        <v>0</v>
      </c>
      <c r="CW305" s="159">
        <v>0</v>
      </c>
      <c r="CX305" s="159">
        <v>0</v>
      </c>
      <c r="CY305" s="159" t="s">
        <v>931</v>
      </c>
      <c r="CZ305" s="159">
        <v>0</v>
      </c>
      <c r="DA305" s="159">
        <v>0</v>
      </c>
      <c r="DB305" s="159">
        <v>0</v>
      </c>
      <c r="DC305" s="159">
        <v>0</v>
      </c>
      <c r="DD305" s="159">
        <v>0</v>
      </c>
      <c r="DE305" s="159">
        <v>0</v>
      </c>
      <c r="DF305" s="159">
        <v>0</v>
      </c>
      <c r="DG305" s="159">
        <v>0</v>
      </c>
      <c r="DH305" s="159">
        <v>0</v>
      </c>
      <c r="DI305" s="159">
        <v>0</v>
      </c>
      <c r="DJ305" s="159">
        <v>0</v>
      </c>
      <c r="DK305" s="159">
        <v>0</v>
      </c>
      <c r="DL305" s="159">
        <v>0</v>
      </c>
      <c r="DM305" s="159">
        <v>0</v>
      </c>
      <c r="DN305" s="159">
        <v>0</v>
      </c>
      <c r="DO305" s="159">
        <v>0</v>
      </c>
      <c r="DP305" s="159">
        <v>0</v>
      </c>
      <c r="DQ305" s="159">
        <v>0</v>
      </c>
      <c r="DR305" s="159">
        <v>0</v>
      </c>
      <c r="DS305" s="159">
        <v>0</v>
      </c>
      <c r="DT305" s="159">
        <v>0</v>
      </c>
      <c r="DU305" s="159">
        <v>0</v>
      </c>
      <c r="DV305" s="159">
        <v>0</v>
      </c>
      <c r="DW305" s="159">
        <v>0</v>
      </c>
      <c r="DX305" s="159">
        <v>0</v>
      </c>
      <c r="DY305" s="159">
        <v>0</v>
      </c>
      <c r="DZ305" s="159">
        <v>0</v>
      </c>
      <c r="EA305" s="159">
        <v>0</v>
      </c>
      <c r="EB305" s="159">
        <v>0</v>
      </c>
      <c r="EC305" s="159">
        <v>0</v>
      </c>
      <c r="ED305" s="159">
        <v>0</v>
      </c>
      <c r="EE305" s="159">
        <v>0</v>
      </c>
      <c r="EF305" s="159">
        <v>0</v>
      </c>
      <c r="EG305" s="159">
        <v>0</v>
      </c>
      <c r="EH305" s="159">
        <v>0</v>
      </c>
      <c r="EI305" s="159">
        <v>12150000000</v>
      </c>
      <c r="EJ305" s="159">
        <v>0</v>
      </c>
      <c r="EK305" s="159">
        <v>0</v>
      </c>
      <c r="EL305" s="159">
        <v>12150000000</v>
      </c>
      <c r="EM305" s="159">
        <v>0</v>
      </c>
      <c r="EN305" s="159">
        <v>0</v>
      </c>
      <c r="EO305" s="159">
        <v>0</v>
      </c>
      <c r="EP305" s="159">
        <v>0</v>
      </c>
      <c r="EQ305" s="159">
        <v>12150000000</v>
      </c>
      <c r="ER305" s="159">
        <v>12150000000</v>
      </c>
      <c r="ES305" s="159">
        <v>0</v>
      </c>
      <c r="ET305" s="159">
        <v>0</v>
      </c>
      <c r="EU305" s="159">
        <v>0</v>
      </c>
      <c r="EV305" s="159">
        <v>0</v>
      </c>
      <c r="EW305" s="159">
        <v>0</v>
      </c>
      <c r="EX305" s="159">
        <v>0</v>
      </c>
      <c r="EY305" s="159">
        <v>0</v>
      </c>
      <c r="EZ305" s="159">
        <v>0</v>
      </c>
      <c r="FA305" s="159">
        <v>0</v>
      </c>
      <c r="FB305" s="159">
        <v>0</v>
      </c>
      <c r="FC305" s="159">
        <v>0</v>
      </c>
      <c r="FD305" s="159">
        <v>0</v>
      </c>
      <c r="FE305" s="159">
        <v>0</v>
      </c>
      <c r="FF305" s="159">
        <v>0</v>
      </c>
      <c r="FG305" s="159">
        <v>0</v>
      </c>
      <c r="FH305" s="159">
        <v>0</v>
      </c>
      <c r="FI305" s="159">
        <v>0</v>
      </c>
      <c r="FJ305" s="159">
        <v>0</v>
      </c>
      <c r="FK305" s="159">
        <v>0</v>
      </c>
      <c r="FL305" s="159">
        <v>0</v>
      </c>
      <c r="FM305" s="159">
        <v>0</v>
      </c>
      <c r="FN305" s="159">
        <v>0</v>
      </c>
      <c r="FO305" s="159">
        <v>0</v>
      </c>
      <c r="FP305" s="159">
        <v>0</v>
      </c>
      <c r="FQ305" s="159">
        <v>0</v>
      </c>
      <c r="FR305" s="159">
        <v>0</v>
      </c>
      <c r="FS305" s="159">
        <v>0</v>
      </c>
      <c r="FT305" s="159">
        <v>0</v>
      </c>
      <c r="FU305" s="159">
        <v>0</v>
      </c>
      <c r="FV305" s="159">
        <v>0</v>
      </c>
      <c r="FW305" s="159">
        <v>0</v>
      </c>
      <c r="FX305" s="159">
        <v>0</v>
      </c>
      <c r="FY305" s="159">
        <v>0</v>
      </c>
      <c r="FZ305" s="159">
        <v>0</v>
      </c>
      <c r="GA305" s="159">
        <v>0</v>
      </c>
      <c r="GB305" s="159">
        <v>0</v>
      </c>
      <c r="GC305" s="159">
        <v>0</v>
      </c>
      <c r="GD305" s="159">
        <v>0</v>
      </c>
      <c r="GE305" s="159">
        <v>0</v>
      </c>
      <c r="GF305" s="159">
        <v>0</v>
      </c>
      <c r="GG305" s="159">
        <v>0</v>
      </c>
      <c r="GH305" s="159">
        <v>0</v>
      </c>
      <c r="GI305" s="159">
        <v>0</v>
      </c>
      <c r="GJ305" s="159">
        <v>0</v>
      </c>
      <c r="GK305" s="159">
        <v>0</v>
      </c>
      <c r="GL305" s="159">
        <v>0</v>
      </c>
      <c r="GM305" s="159">
        <v>0</v>
      </c>
      <c r="GN305" s="159">
        <v>12150000000</v>
      </c>
      <c r="GO305" s="159">
        <v>0</v>
      </c>
      <c r="GP305" s="159">
        <v>0</v>
      </c>
      <c r="GQ305" s="159">
        <v>12150000000</v>
      </c>
      <c r="GR305" s="159">
        <v>0</v>
      </c>
      <c r="GS305" s="159">
        <v>0</v>
      </c>
      <c r="GT305" s="159">
        <v>0</v>
      </c>
      <c r="GU305" s="159">
        <v>0</v>
      </c>
      <c r="GV305" s="159">
        <v>12150000000</v>
      </c>
      <c r="GW305" s="159">
        <v>12150000000</v>
      </c>
      <c r="GX305" s="160">
        <v>48600000000</v>
      </c>
    </row>
    <row r="306" spans="1:206" ht="28.8">
      <c r="A306" s="156">
        <v>450203200</v>
      </c>
      <c r="B306" s="156" t="s">
        <v>27</v>
      </c>
      <c r="C306" s="157">
        <v>297</v>
      </c>
      <c r="D306" s="158" t="str">
        <f>_xlfn.XLOOKUP(C306,'[1]Estrategico f'!B:B,'[1]Estrategico f'!U:U,"",0)</f>
        <v>Documentos de lineamientos técnicos realizados (venta de Loterìa)</v>
      </c>
      <c r="E306" s="158" t="str">
        <f>_xlfn.XLOOKUP(C306,'[1]Estrategico f'!B:B,'[1]Estrategico f'!V:V,"",0)</f>
        <v>Referido a planes operativos y planes de premios que reflejan las ventas de la lotería</v>
      </c>
      <c r="F306" s="159">
        <v>0</v>
      </c>
      <c r="G306" s="159">
        <v>0</v>
      </c>
      <c r="H306" s="159">
        <v>0</v>
      </c>
      <c r="I306" s="159">
        <v>0</v>
      </c>
      <c r="J306" s="159">
        <v>0</v>
      </c>
      <c r="K306" s="159">
        <v>0</v>
      </c>
      <c r="L306" s="159">
        <v>0</v>
      </c>
      <c r="M306" s="159">
        <v>0</v>
      </c>
      <c r="N306" s="159">
        <v>0</v>
      </c>
      <c r="O306" s="159">
        <v>0</v>
      </c>
      <c r="P306" s="159">
        <v>0</v>
      </c>
      <c r="Q306" s="159">
        <v>0</v>
      </c>
      <c r="R306" s="159">
        <v>0</v>
      </c>
      <c r="S306" s="159">
        <v>0</v>
      </c>
      <c r="T306" s="159">
        <v>0</v>
      </c>
      <c r="U306" s="159">
        <v>0</v>
      </c>
      <c r="V306" s="159">
        <v>0</v>
      </c>
      <c r="W306" s="159">
        <v>0</v>
      </c>
      <c r="X306" s="159">
        <v>0</v>
      </c>
      <c r="Y306" s="159">
        <v>10800000000</v>
      </c>
      <c r="Z306" s="159">
        <v>0</v>
      </c>
      <c r="AA306" s="159">
        <v>0</v>
      </c>
      <c r="AB306" s="159">
        <v>10800000000</v>
      </c>
      <c r="AC306" s="159">
        <v>0</v>
      </c>
      <c r="AD306" s="159">
        <v>0</v>
      </c>
      <c r="AE306" s="159">
        <v>0</v>
      </c>
      <c r="AF306" s="159">
        <v>0</v>
      </c>
      <c r="AG306" s="159">
        <v>10800000000</v>
      </c>
      <c r="AH306" s="159">
        <v>10800000000</v>
      </c>
      <c r="AI306" s="159">
        <v>0</v>
      </c>
      <c r="AJ306" s="159">
        <v>0</v>
      </c>
      <c r="AK306" s="159">
        <v>0</v>
      </c>
      <c r="AL306" s="159">
        <v>0</v>
      </c>
      <c r="AM306" s="159">
        <v>0</v>
      </c>
      <c r="AN306" s="159">
        <v>10800000000</v>
      </c>
      <c r="AO306" s="159">
        <v>0</v>
      </c>
      <c r="AP306" s="159">
        <v>0</v>
      </c>
      <c r="AQ306" s="159">
        <v>10800000000</v>
      </c>
      <c r="AR306" s="159">
        <v>0</v>
      </c>
      <c r="AS306" s="159">
        <v>0</v>
      </c>
      <c r="AT306" s="159">
        <v>0</v>
      </c>
      <c r="AU306" s="159">
        <v>0</v>
      </c>
      <c r="AV306" s="159">
        <v>10800000000</v>
      </c>
      <c r="AW306" s="159">
        <v>0</v>
      </c>
      <c r="AX306" s="159">
        <v>0</v>
      </c>
      <c r="AY306" s="159">
        <v>0</v>
      </c>
      <c r="AZ306" s="159">
        <v>0</v>
      </c>
      <c r="BA306" s="159">
        <v>0</v>
      </c>
      <c r="BB306" s="159">
        <v>0</v>
      </c>
      <c r="BC306" s="159">
        <v>0</v>
      </c>
      <c r="BD306" s="159">
        <v>0</v>
      </c>
      <c r="BE306" s="159">
        <v>0</v>
      </c>
      <c r="BF306" s="159">
        <v>0</v>
      </c>
      <c r="BG306" s="159">
        <v>0</v>
      </c>
      <c r="BH306" s="159">
        <v>0</v>
      </c>
      <c r="BI306" s="159">
        <v>0</v>
      </c>
      <c r="BJ306" s="159">
        <v>0</v>
      </c>
      <c r="BK306" s="159">
        <v>0</v>
      </c>
      <c r="BL306" s="159">
        <v>0</v>
      </c>
      <c r="BM306" s="159">
        <v>0</v>
      </c>
      <c r="BN306" s="159">
        <v>0</v>
      </c>
      <c r="BO306" s="159">
        <v>0</v>
      </c>
      <c r="BP306" s="159">
        <v>0</v>
      </c>
      <c r="BQ306" s="159">
        <v>0</v>
      </c>
      <c r="BR306" s="159">
        <v>0</v>
      </c>
      <c r="BS306" s="159">
        <v>0</v>
      </c>
      <c r="BT306" s="159">
        <v>0</v>
      </c>
      <c r="BU306" s="159">
        <v>0</v>
      </c>
      <c r="BV306" s="159">
        <v>0</v>
      </c>
      <c r="BW306" s="159">
        <v>0</v>
      </c>
      <c r="BX306" s="159">
        <v>0</v>
      </c>
      <c r="BY306" s="159">
        <v>0</v>
      </c>
      <c r="BZ306" s="159">
        <v>0</v>
      </c>
      <c r="CA306" s="159">
        <v>0</v>
      </c>
      <c r="CB306" s="159">
        <v>0</v>
      </c>
      <c r="CC306" s="159">
        <v>0</v>
      </c>
      <c r="CD306" s="159">
        <v>0</v>
      </c>
      <c r="CE306" s="159">
        <v>0</v>
      </c>
      <c r="CF306" s="159">
        <v>0</v>
      </c>
      <c r="CG306" s="159">
        <v>0</v>
      </c>
      <c r="CH306" s="159">
        <v>0</v>
      </c>
      <c r="CI306" s="159">
        <v>0</v>
      </c>
      <c r="CJ306" s="159">
        <v>0</v>
      </c>
      <c r="CK306" s="159">
        <v>0</v>
      </c>
      <c r="CL306" s="159">
        <v>0</v>
      </c>
      <c r="CM306" s="159">
        <v>10800000000</v>
      </c>
      <c r="CN306" s="159">
        <v>0</v>
      </c>
      <c r="CO306" s="159">
        <v>0</v>
      </c>
      <c r="CP306" s="159">
        <v>0</v>
      </c>
      <c r="CQ306" s="159">
        <v>0</v>
      </c>
      <c r="CR306" s="159">
        <v>0</v>
      </c>
      <c r="CS306" s="159">
        <v>10800000000</v>
      </c>
      <c r="CT306" s="159">
        <v>0</v>
      </c>
      <c r="CU306" s="159">
        <v>0</v>
      </c>
      <c r="CV306" s="159">
        <v>10800000000</v>
      </c>
      <c r="CW306" s="159">
        <v>0</v>
      </c>
      <c r="CX306" s="159">
        <v>0</v>
      </c>
      <c r="CY306" s="159" t="s">
        <v>931</v>
      </c>
      <c r="CZ306" s="159">
        <v>0</v>
      </c>
      <c r="DA306" s="159">
        <v>10800000000</v>
      </c>
      <c r="DB306" s="159">
        <v>0</v>
      </c>
      <c r="DC306" s="159">
        <v>0</v>
      </c>
      <c r="DD306" s="159">
        <v>0</v>
      </c>
      <c r="DE306" s="159">
        <v>0</v>
      </c>
      <c r="DF306" s="159">
        <v>0</v>
      </c>
      <c r="DG306" s="159">
        <v>0</v>
      </c>
      <c r="DH306" s="159">
        <v>0</v>
      </c>
      <c r="DI306" s="159">
        <v>0</v>
      </c>
      <c r="DJ306" s="159">
        <v>0</v>
      </c>
      <c r="DK306" s="159">
        <v>0</v>
      </c>
      <c r="DL306" s="159">
        <v>0</v>
      </c>
      <c r="DM306" s="159">
        <v>0</v>
      </c>
      <c r="DN306" s="159">
        <v>0</v>
      </c>
      <c r="DO306" s="159">
        <v>0</v>
      </c>
      <c r="DP306" s="159">
        <v>0</v>
      </c>
      <c r="DQ306" s="159">
        <v>0</v>
      </c>
      <c r="DR306" s="159">
        <v>0</v>
      </c>
      <c r="DS306" s="159">
        <v>0</v>
      </c>
      <c r="DT306" s="159">
        <v>0</v>
      </c>
      <c r="DU306" s="159">
        <v>0</v>
      </c>
      <c r="DV306" s="159">
        <v>0</v>
      </c>
      <c r="DW306" s="159">
        <v>0</v>
      </c>
      <c r="DX306" s="159">
        <v>0</v>
      </c>
      <c r="DY306" s="159">
        <v>0</v>
      </c>
      <c r="DZ306" s="159">
        <v>0</v>
      </c>
      <c r="EA306" s="159">
        <v>0</v>
      </c>
      <c r="EB306" s="159">
        <v>0</v>
      </c>
      <c r="EC306" s="159">
        <v>0</v>
      </c>
      <c r="ED306" s="159">
        <v>0</v>
      </c>
      <c r="EE306" s="159">
        <v>0</v>
      </c>
      <c r="EF306" s="159">
        <v>0</v>
      </c>
      <c r="EG306" s="159">
        <v>0</v>
      </c>
      <c r="EH306" s="159">
        <v>0</v>
      </c>
      <c r="EI306" s="159">
        <v>0</v>
      </c>
      <c r="EJ306" s="159">
        <v>0</v>
      </c>
      <c r="EK306" s="159">
        <v>0</v>
      </c>
      <c r="EL306" s="159">
        <v>0</v>
      </c>
      <c r="EM306" s="159">
        <v>0</v>
      </c>
      <c r="EN306" s="159">
        <v>0</v>
      </c>
      <c r="EO306" s="159">
        <v>0</v>
      </c>
      <c r="EP306" s="159">
        <v>0</v>
      </c>
      <c r="EQ306" s="159">
        <v>0</v>
      </c>
      <c r="ER306" s="159">
        <v>10800000000</v>
      </c>
      <c r="ES306" s="159">
        <v>0</v>
      </c>
      <c r="ET306" s="159">
        <v>0</v>
      </c>
      <c r="EU306" s="159">
        <v>0</v>
      </c>
      <c r="EV306" s="159">
        <v>0</v>
      </c>
      <c r="EW306" s="159">
        <v>0</v>
      </c>
      <c r="EX306" s="159">
        <v>10800000000</v>
      </c>
      <c r="EY306" s="159">
        <v>0</v>
      </c>
      <c r="EZ306" s="159">
        <v>0</v>
      </c>
      <c r="FA306" s="159">
        <v>10800000000</v>
      </c>
      <c r="FB306" s="159">
        <v>0</v>
      </c>
      <c r="FC306" s="159">
        <v>0</v>
      </c>
      <c r="FD306" s="159">
        <v>0</v>
      </c>
      <c r="FE306" s="159">
        <v>0</v>
      </c>
      <c r="FF306" s="159">
        <v>10800000000</v>
      </c>
      <c r="FG306" s="159">
        <v>0</v>
      </c>
      <c r="FH306" s="159">
        <v>0</v>
      </c>
      <c r="FI306" s="159">
        <v>0</v>
      </c>
      <c r="FJ306" s="159">
        <v>0</v>
      </c>
      <c r="FK306" s="159">
        <v>0</v>
      </c>
      <c r="FL306" s="159">
        <v>0</v>
      </c>
      <c r="FM306" s="159">
        <v>0</v>
      </c>
      <c r="FN306" s="159">
        <v>0</v>
      </c>
      <c r="FO306" s="159">
        <v>0</v>
      </c>
      <c r="FP306" s="159">
        <v>0</v>
      </c>
      <c r="FQ306" s="159">
        <v>0</v>
      </c>
      <c r="FR306" s="159">
        <v>0</v>
      </c>
      <c r="FS306" s="159">
        <v>0</v>
      </c>
      <c r="FT306" s="159">
        <v>0</v>
      </c>
      <c r="FU306" s="159">
        <v>0</v>
      </c>
      <c r="FV306" s="159">
        <v>0</v>
      </c>
      <c r="FW306" s="159">
        <v>0</v>
      </c>
      <c r="FX306" s="159">
        <v>0</v>
      </c>
      <c r="FY306" s="159">
        <v>0</v>
      </c>
      <c r="FZ306" s="159">
        <v>0</v>
      </c>
      <c r="GA306" s="159">
        <v>0</v>
      </c>
      <c r="GB306" s="159">
        <v>0</v>
      </c>
      <c r="GC306" s="159">
        <v>0</v>
      </c>
      <c r="GD306" s="159">
        <v>0</v>
      </c>
      <c r="GE306" s="159">
        <v>0</v>
      </c>
      <c r="GF306" s="159">
        <v>0</v>
      </c>
      <c r="GG306" s="159">
        <v>0</v>
      </c>
      <c r="GH306" s="159">
        <v>0</v>
      </c>
      <c r="GI306" s="159">
        <v>0</v>
      </c>
      <c r="GJ306" s="159">
        <v>0</v>
      </c>
      <c r="GK306" s="159">
        <v>0</v>
      </c>
      <c r="GL306" s="159">
        <v>0</v>
      </c>
      <c r="GM306" s="159">
        <v>0</v>
      </c>
      <c r="GN306" s="159">
        <v>0</v>
      </c>
      <c r="GO306" s="159">
        <v>0</v>
      </c>
      <c r="GP306" s="159">
        <v>0</v>
      </c>
      <c r="GQ306" s="159">
        <v>0</v>
      </c>
      <c r="GR306" s="159">
        <v>0</v>
      </c>
      <c r="GS306" s="159">
        <v>0</v>
      </c>
      <c r="GT306" s="159">
        <v>0</v>
      </c>
      <c r="GU306" s="159">
        <v>0</v>
      </c>
      <c r="GV306" s="159">
        <v>0</v>
      </c>
      <c r="GW306" s="159">
        <v>10800000000</v>
      </c>
      <c r="GX306" s="160">
        <v>43200000000</v>
      </c>
    </row>
    <row r="307" spans="1:206" ht="28.8">
      <c r="A307" s="156">
        <v>350200200</v>
      </c>
      <c r="B307" s="156" t="s">
        <v>27</v>
      </c>
      <c r="C307" s="157">
        <v>298</v>
      </c>
      <c r="D307" s="158" t="str">
        <f>_xlfn.XLOOKUP(C307,'[1]Estrategico f'!B:B,'[1]Estrategico f'!U:U,"",0)</f>
        <v>Documentos de lineamientos técnicos elaborados</v>
      </c>
      <c r="E307" s="158" t="str">
        <f>_xlfn.XLOOKUP(C307,'[1]Estrategico f'!B:B,'[1]Estrategico f'!V:V,"",0)</f>
        <v>Documentos de caracterización de grupos de valor mediante la actualización  software CRM</v>
      </c>
      <c r="F307" s="159">
        <v>0</v>
      </c>
      <c r="G307" s="159">
        <v>0</v>
      </c>
      <c r="H307" s="159">
        <v>0</v>
      </c>
      <c r="I307" s="159">
        <v>0</v>
      </c>
      <c r="J307" s="159">
        <v>0</v>
      </c>
      <c r="K307" s="159">
        <v>0</v>
      </c>
      <c r="L307" s="159">
        <v>0</v>
      </c>
      <c r="M307" s="159">
        <v>0</v>
      </c>
      <c r="N307" s="159">
        <v>0</v>
      </c>
      <c r="O307" s="159">
        <v>0</v>
      </c>
      <c r="P307" s="159">
        <v>0</v>
      </c>
      <c r="Q307" s="159">
        <v>0</v>
      </c>
      <c r="R307" s="159">
        <v>0</v>
      </c>
      <c r="S307" s="159">
        <v>0</v>
      </c>
      <c r="T307" s="159">
        <v>0</v>
      </c>
      <c r="U307" s="159">
        <v>0</v>
      </c>
      <c r="V307" s="159">
        <v>0</v>
      </c>
      <c r="W307" s="159">
        <v>0</v>
      </c>
      <c r="X307" s="159">
        <v>0</v>
      </c>
      <c r="Y307" s="159">
        <v>40000000</v>
      </c>
      <c r="Z307" s="159">
        <v>0</v>
      </c>
      <c r="AA307" s="159">
        <v>0</v>
      </c>
      <c r="AB307" s="159">
        <v>40000000</v>
      </c>
      <c r="AC307" s="159">
        <v>0</v>
      </c>
      <c r="AD307" s="159">
        <v>0</v>
      </c>
      <c r="AE307" s="159">
        <v>0</v>
      </c>
      <c r="AF307" s="159">
        <v>0</v>
      </c>
      <c r="AG307" s="159">
        <v>40000000</v>
      </c>
      <c r="AH307" s="159">
        <v>40000000</v>
      </c>
      <c r="AI307" s="159">
        <v>0</v>
      </c>
      <c r="AJ307" s="159">
        <v>0</v>
      </c>
      <c r="AK307" s="159">
        <v>0</v>
      </c>
      <c r="AL307" s="159">
        <v>0</v>
      </c>
      <c r="AM307" s="159">
        <v>0</v>
      </c>
      <c r="AN307" s="159">
        <v>0</v>
      </c>
      <c r="AO307" s="159">
        <v>0</v>
      </c>
      <c r="AP307" s="159">
        <v>0</v>
      </c>
      <c r="AQ307" s="159">
        <v>0</v>
      </c>
      <c r="AR307" s="159">
        <v>0</v>
      </c>
      <c r="AS307" s="159">
        <v>0</v>
      </c>
      <c r="AT307" s="159">
        <v>0</v>
      </c>
      <c r="AU307" s="159">
        <v>0</v>
      </c>
      <c r="AV307" s="159">
        <v>0</v>
      </c>
      <c r="AW307" s="159">
        <v>0</v>
      </c>
      <c r="AX307" s="159">
        <v>0</v>
      </c>
      <c r="AY307" s="159">
        <v>0</v>
      </c>
      <c r="AZ307" s="159">
        <v>0</v>
      </c>
      <c r="BA307" s="159">
        <v>0</v>
      </c>
      <c r="BB307" s="159">
        <v>13333333.333333334</v>
      </c>
      <c r="BC307" s="159">
        <v>0</v>
      </c>
      <c r="BD307" s="159">
        <v>0</v>
      </c>
      <c r="BE307" s="159">
        <v>13333333.333333334</v>
      </c>
      <c r="BF307" s="159">
        <v>0</v>
      </c>
      <c r="BG307" s="159">
        <v>0</v>
      </c>
      <c r="BH307" s="159">
        <v>0</v>
      </c>
      <c r="BI307" s="159">
        <v>0</v>
      </c>
      <c r="BJ307" s="159">
        <v>13333333.333333334</v>
      </c>
      <c r="BK307" s="159">
        <v>0</v>
      </c>
      <c r="BL307" s="159">
        <v>0</v>
      </c>
      <c r="BM307" s="159">
        <v>0</v>
      </c>
      <c r="BN307" s="159">
        <v>0</v>
      </c>
      <c r="BO307" s="159">
        <v>0</v>
      </c>
      <c r="BP307" s="159">
        <v>13333333.333333334</v>
      </c>
      <c r="BQ307" s="159">
        <v>0</v>
      </c>
      <c r="BR307" s="159">
        <v>0</v>
      </c>
      <c r="BS307" s="159">
        <v>13333333.333333334</v>
      </c>
      <c r="BT307" s="159">
        <v>0</v>
      </c>
      <c r="BU307" s="159">
        <v>0</v>
      </c>
      <c r="BV307" s="159">
        <v>0</v>
      </c>
      <c r="BW307" s="159">
        <v>0</v>
      </c>
      <c r="BX307" s="159">
        <v>13333333.333333334</v>
      </c>
      <c r="BY307" s="159">
        <v>0</v>
      </c>
      <c r="BZ307" s="159">
        <v>0</v>
      </c>
      <c r="CA307" s="159">
        <v>0</v>
      </c>
      <c r="CB307" s="159">
        <v>0</v>
      </c>
      <c r="CC307" s="159">
        <v>0</v>
      </c>
      <c r="CD307" s="159">
        <v>13333333.333333334</v>
      </c>
      <c r="CE307" s="159">
        <v>0</v>
      </c>
      <c r="CF307" s="159">
        <v>0</v>
      </c>
      <c r="CG307" s="159">
        <v>13333333.333333334</v>
      </c>
      <c r="CH307" s="159">
        <v>0</v>
      </c>
      <c r="CI307" s="159">
        <v>0</v>
      </c>
      <c r="CJ307" s="159">
        <v>0</v>
      </c>
      <c r="CK307" s="159">
        <v>0</v>
      </c>
      <c r="CL307" s="159">
        <v>13333333.333333334</v>
      </c>
      <c r="CM307" s="159">
        <v>40000000</v>
      </c>
      <c r="CN307" s="159">
        <v>0</v>
      </c>
      <c r="CO307" s="159">
        <v>0</v>
      </c>
      <c r="CP307" s="159">
        <v>0</v>
      </c>
      <c r="CQ307" s="159">
        <v>0</v>
      </c>
      <c r="CR307" s="159">
        <v>0</v>
      </c>
      <c r="CS307" s="159">
        <v>0</v>
      </c>
      <c r="CT307" s="159">
        <v>0</v>
      </c>
      <c r="CU307" s="159">
        <v>0</v>
      </c>
      <c r="CV307" s="159">
        <v>0</v>
      </c>
      <c r="CW307" s="159">
        <v>0</v>
      </c>
      <c r="CX307" s="159">
        <v>0</v>
      </c>
      <c r="CY307" s="159" t="s">
        <v>931</v>
      </c>
      <c r="CZ307" s="159">
        <v>0</v>
      </c>
      <c r="DA307" s="159">
        <v>0</v>
      </c>
      <c r="DB307" s="159">
        <v>0</v>
      </c>
      <c r="DC307" s="159">
        <v>0</v>
      </c>
      <c r="DD307" s="159">
        <v>0</v>
      </c>
      <c r="DE307" s="159">
        <v>0</v>
      </c>
      <c r="DF307" s="159">
        <v>0</v>
      </c>
      <c r="DG307" s="159">
        <v>13333333.333333334</v>
      </c>
      <c r="DH307" s="159">
        <v>0</v>
      </c>
      <c r="DI307" s="159">
        <v>0</v>
      </c>
      <c r="DJ307" s="159">
        <v>13333333.333333334</v>
      </c>
      <c r="DK307" s="159">
        <v>0</v>
      </c>
      <c r="DL307" s="159">
        <v>0</v>
      </c>
      <c r="DM307" s="159">
        <v>0</v>
      </c>
      <c r="DN307" s="159">
        <v>0</v>
      </c>
      <c r="DO307" s="159">
        <v>13333333.333333334</v>
      </c>
      <c r="DP307" s="159">
        <v>0</v>
      </c>
      <c r="DQ307" s="159">
        <v>0</v>
      </c>
      <c r="DR307" s="159">
        <v>0</v>
      </c>
      <c r="DS307" s="159">
        <v>0</v>
      </c>
      <c r="DT307" s="159">
        <v>0</v>
      </c>
      <c r="DU307" s="159">
        <v>13333333.333333334</v>
      </c>
      <c r="DV307" s="159">
        <v>0</v>
      </c>
      <c r="DW307" s="159">
        <v>0</v>
      </c>
      <c r="DX307" s="159">
        <v>13333333.333333334</v>
      </c>
      <c r="DY307" s="159">
        <v>0</v>
      </c>
      <c r="DZ307" s="159">
        <v>0</v>
      </c>
      <c r="EA307" s="159">
        <v>0</v>
      </c>
      <c r="EB307" s="159">
        <v>0</v>
      </c>
      <c r="EC307" s="159">
        <v>13333333.333333334</v>
      </c>
      <c r="ED307" s="159">
        <v>0</v>
      </c>
      <c r="EE307" s="159">
        <v>0</v>
      </c>
      <c r="EF307" s="159">
        <v>0</v>
      </c>
      <c r="EG307" s="159">
        <v>0</v>
      </c>
      <c r="EH307" s="159">
        <v>0</v>
      </c>
      <c r="EI307" s="159">
        <v>13333333.333333334</v>
      </c>
      <c r="EJ307" s="159">
        <v>0</v>
      </c>
      <c r="EK307" s="159">
        <v>0</v>
      </c>
      <c r="EL307" s="159">
        <v>13333333.333333334</v>
      </c>
      <c r="EM307" s="159">
        <v>0</v>
      </c>
      <c r="EN307" s="159">
        <v>0</v>
      </c>
      <c r="EO307" s="159">
        <v>0</v>
      </c>
      <c r="EP307" s="159">
        <v>0</v>
      </c>
      <c r="EQ307" s="159">
        <v>13333333.333333334</v>
      </c>
      <c r="ER307" s="159">
        <v>40000000</v>
      </c>
      <c r="ES307" s="159">
        <v>0</v>
      </c>
      <c r="ET307" s="159">
        <v>0</v>
      </c>
      <c r="EU307" s="159">
        <v>0</v>
      </c>
      <c r="EV307" s="159">
        <v>0</v>
      </c>
      <c r="EW307" s="159">
        <v>0</v>
      </c>
      <c r="EX307" s="159">
        <v>0</v>
      </c>
      <c r="EY307" s="159">
        <v>0</v>
      </c>
      <c r="EZ307" s="159">
        <v>0</v>
      </c>
      <c r="FA307" s="159">
        <v>0</v>
      </c>
      <c r="FB307" s="159">
        <v>0</v>
      </c>
      <c r="FC307" s="159">
        <v>0</v>
      </c>
      <c r="FD307" s="159">
        <v>0</v>
      </c>
      <c r="FE307" s="159">
        <v>0</v>
      </c>
      <c r="FF307" s="159">
        <v>0</v>
      </c>
      <c r="FG307" s="159">
        <v>0</v>
      </c>
      <c r="FH307" s="159">
        <v>0</v>
      </c>
      <c r="FI307" s="159">
        <v>0</v>
      </c>
      <c r="FJ307" s="159">
        <v>0</v>
      </c>
      <c r="FK307" s="159">
        <v>0</v>
      </c>
      <c r="FL307" s="159">
        <v>0</v>
      </c>
      <c r="FM307" s="159">
        <v>0</v>
      </c>
      <c r="FN307" s="159">
        <v>0</v>
      </c>
      <c r="FO307" s="159">
        <v>0</v>
      </c>
      <c r="FP307" s="159">
        <v>0</v>
      </c>
      <c r="FQ307" s="159">
        <v>0</v>
      </c>
      <c r="FR307" s="159">
        <v>0</v>
      </c>
      <c r="FS307" s="159">
        <v>0</v>
      </c>
      <c r="FT307" s="159">
        <v>0</v>
      </c>
      <c r="FU307" s="159">
        <v>0</v>
      </c>
      <c r="FV307" s="159">
        <v>0</v>
      </c>
      <c r="FW307" s="159">
        <v>0</v>
      </c>
      <c r="FX307" s="159">
        <v>0</v>
      </c>
      <c r="FY307" s="159">
        <v>0</v>
      </c>
      <c r="FZ307" s="159">
        <v>40000000</v>
      </c>
      <c r="GA307" s="159">
        <v>0</v>
      </c>
      <c r="GB307" s="159">
        <v>0</v>
      </c>
      <c r="GC307" s="159">
        <v>40000000</v>
      </c>
      <c r="GD307" s="159">
        <v>0</v>
      </c>
      <c r="GE307" s="159">
        <v>0</v>
      </c>
      <c r="GF307" s="159">
        <v>0</v>
      </c>
      <c r="GG307" s="159">
        <v>0</v>
      </c>
      <c r="GH307" s="159">
        <v>40000000</v>
      </c>
      <c r="GI307" s="159">
        <v>0</v>
      </c>
      <c r="GJ307" s="159">
        <v>0</v>
      </c>
      <c r="GK307" s="159">
        <v>0</v>
      </c>
      <c r="GL307" s="159">
        <v>0</v>
      </c>
      <c r="GM307" s="159">
        <v>0</v>
      </c>
      <c r="GN307" s="159">
        <v>0</v>
      </c>
      <c r="GO307" s="159">
        <v>0</v>
      </c>
      <c r="GP307" s="159">
        <v>0</v>
      </c>
      <c r="GQ307" s="159">
        <v>0</v>
      </c>
      <c r="GR307" s="159">
        <v>0</v>
      </c>
      <c r="GS307" s="159">
        <v>0</v>
      </c>
      <c r="GT307" s="159">
        <v>0</v>
      </c>
      <c r="GU307" s="159">
        <v>0</v>
      </c>
      <c r="GV307" s="159">
        <v>0</v>
      </c>
      <c r="GW307" s="159">
        <v>40000000</v>
      </c>
      <c r="GX307" s="160">
        <v>160000000</v>
      </c>
    </row>
    <row r="308" spans="1:206" ht="28.8">
      <c r="A308" s="156">
        <v>360302100</v>
      </c>
      <c r="B308" s="156" t="s">
        <v>27</v>
      </c>
      <c r="C308" s="157">
        <v>299</v>
      </c>
      <c r="D308" s="158" t="str">
        <f>_xlfn.XLOOKUP(C308,'[1]Estrategico f'!B:B,'[1]Estrategico f'!U:U,"",0)</f>
        <v>Estrategias realizadas</v>
      </c>
      <c r="E308" s="158" t="str">
        <f>_xlfn.XLOOKUP(C308,'[1]Estrategico f'!B:B,'[1]Estrategico f'!V:V,"",0)</f>
        <v>Diseño e implementación de  estrategias de  control de Juego Ilegal (Cultura del cuidado)</v>
      </c>
      <c r="F308" s="159">
        <v>0</v>
      </c>
      <c r="G308" s="159">
        <v>0</v>
      </c>
      <c r="H308" s="159">
        <v>0</v>
      </c>
      <c r="I308" s="159">
        <v>0</v>
      </c>
      <c r="J308" s="159">
        <v>0</v>
      </c>
      <c r="K308" s="159">
        <v>1330000000</v>
      </c>
      <c r="L308" s="159">
        <v>0</v>
      </c>
      <c r="M308" s="159">
        <v>0</v>
      </c>
      <c r="N308" s="159">
        <v>1330000000</v>
      </c>
      <c r="O308" s="159">
        <v>0</v>
      </c>
      <c r="P308" s="159">
        <v>0</v>
      </c>
      <c r="Q308" s="159">
        <v>0</v>
      </c>
      <c r="R308" s="159">
        <v>0</v>
      </c>
      <c r="S308" s="159">
        <v>1330000000</v>
      </c>
      <c r="T308" s="159">
        <v>0</v>
      </c>
      <c r="U308" s="159">
        <v>0</v>
      </c>
      <c r="V308" s="159">
        <v>0</v>
      </c>
      <c r="W308" s="159">
        <v>0</v>
      </c>
      <c r="X308" s="159">
        <v>0</v>
      </c>
      <c r="Y308" s="159">
        <v>1330000000</v>
      </c>
      <c r="Z308" s="159">
        <v>0</v>
      </c>
      <c r="AA308" s="159">
        <v>0</v>
      </c>
      <c r="AB308" s="159">
        <v>1330000000</v>
      </c>
      <c r="AC308" s="159">
        <v>0</v>
      </c>
      <c r="AD308" s="159">
        <v>0</v>
      </c>
      <c r="AE308" s="159">
        <v>0</v>
      </c>
      <c r="AF308" s="159">
        <v>0</v>
      </c>
      <c r="AG308" s="159">
        <v>1330000000</v>
      </c>
      <c r="AH308" s="159">
        <v>2660000000</v>
      </c>
      <c r="AI308" s="159">
        <v>0</v>
      </c>
      <c r="AJ308" s="159">
        <v>0</v>
      </c>
      <c r="AK308" s="159">
        <v>0</v>
      </c>
      <c r="AL308" s="159">
        <v>0</v>
      </c>
      <c r="AM308" s="159">
        <v>0</v>
      </c>
      <c r="AN308" s="159">
        <v>665000000</v>
      </c>
      <c r="AO308" s="159">
        <v>0</v>
      </c>
      <c r="AP308" s="159">
        <v>0</v>
      </c>
      <c r="AQ308" s="159">
        <v>665000000</v>
      </c>
      <c r="AR308" s="159">
        <v>0</v>
      </c>
      <c r="AS308" s="159">
        <v>0</v>
      </c>
      <c r="AT308" s="159">
        <v>0</v>
      </c>
      <c r="AU308" s="159">
        <v>0</v>
      </c>
      <c r="AV308" s="159">
        <v>665000000</v>
      </c>
      <c r="AW308" s="159">
        <v>0</v>
      </c>
      <c r="AX308" s="159">
        <v>0</v>
      </c>
      <c r="AY308" s="159">
        <v>0</v>
      </c>
      <c r="AZ308" s="159">
        <v>0</v>
      </c>
      <c r="BA308" s="159">
        <v>0</v>
      </c>
      <c r="BB308" s="159">
        <v>665000000</v>
      </c>
      <c r="BC308" s="159">
        <v>0</v>
      </c>
      <c r="BD308" s="159">
        <v>0</v>
      </c>
      <c r="BE308" s="159">
        <v>665000000</v>
      </c>
      <c r="BF308" s="159">
        <v>0</v>
      </c>
      <c r="BG308" s="159">
        <v>0</v>
      </c>
      <c r="BH308" s="159">
        <v>0</v>
      </c>
      <c r="BI308" s="159">
        <v>0</v>
      </c>
      <c r="BJ308" s="159">
        <v>665000000</v>
      </c>
      <c r="BK308" s="159">
        <v>0</v>
      </c>
      <c r="BL308" s="159">
        <v>0</v>
      </c>
      <c r="BM308" s="159">
        <v>0</v>
      </c>
      <c r="BN308" s="159">
        <v>0</v>
      </c>
      <c r="BO308" s="159">
        <v>0</v>
      </c>
      <c r="BP308" s="159">
        <v>665000000</v>
      </c>
      <c r="BQ308" s="159">
        <v>0</v>
      </c>
      <c r="BR308" s="159">
        <v>0</v>
      </c>
      <c r="BS308" s="159">
        <v>665000000</v>
      </c>
      <c r="BT308" s="159">
        <v>0</v>
      </c>
      <c r="BU308" s="159">
        <v>0</v>
      </c>
      <c r="BV308" s="159">
        <v>0</v>
      </c>
      <c r="BW308" s="159">
        <v>0</v>
      </c>
      <c r="BX308" s="159">
        <v>665000000</v>
      </c>
      <c r="BY308" s="159">
        <v>0</v>
      </c>
      <c r="BZ308" s="159">
        <v>0</v>
      </c>
      <c r="CA308" s="159">
        <v>0</v>
      </c>
      <c r="CB308" s="159">
        <v>0</v>
      </c>
      <c r="CC308" s="159">
        <v>0</v>
      </c>
      <c r="CD308" s="159">
        <v>665000000</v>
      </c>
      <c r="CE308" s="159">
        <v>0</v>
      </c>
      <c r="CF308" s="159">
        <v>0</v>
      </c>
      <c r="CG308" s="159">
        <v>665000000</v>
      </c>
      <c r="CH308" s="159">
        <v>0</v>
      </c>
      <c r="CI308" s="159">
        <v>0</v>
      </c>
      <c r="CJ308" s="159">
        <v>0</v>
      </c>
      <c r="CK308" s="159">
        <v>0</v>
      </c>
      <c r="CL308" s="159">
        <v>665000000</v>
      </c>
      <c r="CM308" s="159">
        <v>2660000000</v>
      </c>
      <c r="CN308" s="159">
        <v>0</v>
      </c>
      <c r="CO308" s="159">
        <v>0</v>
      </c>
      <c r="CP308" s="159">
        <v>0</v>
      </c>
      <c r="CQ308" s="159">
        <v>0</v>
      </c>
      <c r="CR308" s="159">
        <v>0</v>
      </c>
      <c r="CS308" s="159">
        <v>0</v>
      </c>
      <c r="CT308" s="159">
        <v>0</v>
      </c>
      <c r="CU308" s="159">
        <v>0</v>
      </c>
      <c r="CV308" s="159">
        <v>0</v>
      </c>
      <c r="CW308" s="159">
        <v>0</v>
      </c>
      <c r="CX308" s="159">
        <v>0</v>
      </c>
      <c r="CY308" s="159" t="s">
        <v>931</v>
      </c>
      <c r="CZ308" s="159">
        <v>0</v>
      </c>
      <c r="DA308" s="159">
        <v>0</v>
      </c>
      <c r="DB308" s="159">
        <v>0</v>
      </c>
      <c r="DC308" s="159">
        <v>0</v>
      </c>
      <c r="DD308" s="159">
        <v>0</v>
      </c>
      <c r="DE308" s="159">
        <v>0</v>
      </c>
      <c r="DF308" s="159">
        <v>0</v>
      </c>
      <c r="DG308" s="159">
        <v>0</v>
      </c>
      <c r="DH308" s="159">
        <v>0</v>
      </c>
      <c r="DI308" s="159">
        <v>0</v>
      </c>
      <c r="DJ308" s="159">
        <v>0</v>
      </c>
      <c r="DK308" s="159">
        <v>0</v>
      </c>
      <c r="DL308" s="159">
        <v>0</v>
      </c>
      <c r="DM308" s="159">
        <v>0</v>
      </c>
      <c r="DN308" s="159">
        <v>0</v>
      </c>
      <c r="DO308" s="159">
        <v>0</v>
      </c>
      <c r="DP308" s="159">
        <v>0</v>
      </c>
      <c r="DQ308" s="159">
        <v>0</v>
      </c>
      <c r="DR308" s="159">
        <v>0</v>
      </c>
      <c r="DS308" s="159">
        <v>0</v>
      </c>
      <c r="DT308" s="159">
        <v>0</v>
      </c>
      <c r="DU308" s="159">
        <v>1330000000</v>
      </c>
      <c r="DV308" s="159">
        <v>0</v>
      </c>
      <c r="DW308" s="159">
        <v>0</v>
      </c>
      <c r="DX308" s="159">
        <v>1330000000</v>
      </c>
      <c r="DY308" s="159">
        <v>0</v>
      </c>
      <c r="DZ308" s="159">
        <v>0</v>
      </c>
      <c r="EA308" s="159">
        <v>0</v>
      </c>
      <c r="EB308" s="159">
        <v>0</v>
      </c>
      <c r="EC308" s="159">
        <v>1330000000</v>
      </c>
      <c r="ED308" s="159">
        <v>0</v>
      </c>
      <c r="EE308" s="159">
        <v>0</v>
      </c>
      <c r="EF308" s="159">
        <v>0</v>
      </c>
      <c r="EG308" s="159">
        <v>0</v>
      </c>
      <c r="EH308" s="159">
        <v>0</v>
      </c>
      <c r="EI308" s="159">
        <v>1330000000</v>
      </c>
      <c r="EJ308" s="159">
        <v>0</v>
      </c>
      <c r="EK308" s="159">
        <v>0</v>
      </c>
      <c r="EL308" s="159">
        <v>1330000000</v>
      </c>
      <c r="EM308" s="159">
        <v>0</v>
      </c>
      <c r="EN308" s="159">
        <v>0</v>
      </c>
      <c r="EO308" s="159">
        <v>0</v>
      </c>
      <c r="EP308" s="159">
        <v>0</v>
      </c>
      <c r="EQ308" s="159">
        <v>1330000000</v>
      </c>
      <c r="ER308" s="159">
        <v>2660000000</v>
      </c>
      <c r="ES308" s="159">
        <v>0</v>
      </c>
      <c r="ET308" s="159">
        <v>0</v>
      </c>
      <c r="EU308" s="159">
        <v>0</v>
      </c>
      <c r="EV308" s="159">
        <v>0</v>
      </c>
      <c r="EW308" s="159">
        <v>0</v>
      </c>
      <c r="EX308" s="159">
        <v>665000000</v>
      </c>
      <c r="EY308" s="159">
        <v>0</v>
      </c>
      <c r="EZ308" s="159">
        <v>0</v>
      </c>
      <c r="FA308" s="159">
        <v>665000000</v>
      </c>
      <c r="FB308" s="159">
        <v>0</v>
      </c>
      <c r="FC308" s="159">
        <v>0</v>
      </c>
      <c r="FD308" s="159">
        <v>0</v>
      </c>
      <c r="FE308" s="159">
        <v>0</v>
      </c>
      <c r="FF308" s="159">
        <v>665000000</v>
      </c>
      <c r="FG308" s="159">
        <v>0</v>
      </c>
      <c r="FH308" s="159">
        <v>0</v>
      </c>
      <c r="FI308" s="159">
        <v>0</v>
      </c>
      <c r="FJ308" s="159">
        <v>0</v>
      </c>
      <c r="FK308" s="159">
        <v>0</v>
      </c>
      <c r="FL308" s="159">
        <v>665000000</v>
      </c>
      <c r="FM308" s="159">
        <v>0</v>
      </c>
      <c r="FN308" s="159">
        <v>0</v>
      </c>
      <c r="FO308" s="159">
        <v>665000000</v>
      </c>
      <c r="FP308" s="159">
        <v>0</v>
      </c>
      <c r="FQ308" s="159">
        <v>0</v>
      </c>
      <c r="FR308" s="159">
        <v>0</v>
      </c>
      <c r="FS308" s="159">
        <v>0</v>
      </c>
      <c r="FT308" s="159">
        <v>665000000</v>
      </c>
      <c r="FU308" s="159">
        <v>0</v>
      </c>
      <c r="FV308" s="159">
        <v>0</v>
      </c>
      <c r="FW308" s="159">
        <v>0</v>
      </c>
      <c r="FX308" s="159">
        <v>0</v>
      </c>
      <c r="FY308" s="159">
        <v>0</v>
      </c>
      <c r="FZ308" s="159">
        <v>665000000</v>
      </c>
      <c r="GA308" s="159">
        <v>0</v>
      </c>
      <c r="GB308" s="159">
        <v>0</v>
      </c>
      <c r="GC308" s="159">
        <v>665000000</v>
      </c>
      <c r="GD308" s="159">
        <v>0</v>
      </c>
      <c r="GE308" s="159">
        <v>0</v>
      </c>
      <c r="GF308" s="159">
        <v>0</v>
      </c>
      <c r="GG308" s="159">
        <v>0</v>
      </c>
      <c r="GH308" s="159">
        <v>665000000</v>
      </c>
      <c r="GI308" s="159">
        <v>0</v>
      </c>
      <c r="GJ308" s="159">
        <v>0</v>
      </c>
      <c r="GK308" s="159">
        <v>0</v>
      </c>
      <c r="GL308" s="159">
        <v>0</v>
      </c>
      <c r="GM308" s="159">
        <v>0</v>
      </c>
      <c r="GN308" s="159">
        <v>665000000</v>
      </c>
      <c r="GO308" s="159">
        <v>0</v>
      </c>
      <c r="GP308" s="159">
        <v>0</v>
      </c>
      <c r="GQ308" s="159">
        <v>665000000</v>
      </c>
      <c r="GR308" s="159">
        <v>0</v>
      </c>
      <c r="GS308" s="159">
        <v>0</v>
      </c>
      <c r="GT308" s="159">
        <v>0</v>
      </c>
      <c r="GU308" s="159">
        <v>0</v>
      </c>
      <c r="GV308" s="159">
        <v>665000000</v>
      </c>
      <c r="GW308" s="159">
        <v>2660000000</v>
      </c>
      <c r="GX308" s="160">
        <v>10640000000</v>
      </c>
    </row>
    <row r="309" spans="1:206" ht="28.8">
      <c r="A309" s="156">
        <v>350200803</v>
      </c>
      <c r="B309" s="156" t="s">
        <v>27</v>
      </c>
      <c r="C309" s="157">
        <v>300</v>
      </c>
      <c r="D309" s="158" t="str">
        <f>_xlfn.XLOOKUP(C309,'[1]Estrategico f'!B:B,'[1]Estrategico f'!U:U,"",0)</f>
        <v xml:space="preserve">Instrumentos para el mejoramiento productivo  implementado </v>
      </c>
      <c r="E309" s="158" t="str">
        <f>_xlfn.XLOOKUP(C309,'[1]Estrategico f'!B:B,'[1]Estrategico f'!V:V,"",0)</f>
        <v>Instrumentos de expansión Y productividad (Gestión inmobiliaria de bienes mueble e inmuebles)</v>
      </c>
      <c r="F309" s="159">
        <v>0</v>
      </c>
      <c r="G309" s="159">
        <v>0</v>
      </c>
      <c r="H309" s="159">
        <v>0</v>
      </c>
      <c r="I309" s="159">
        <v>0</v>
      </c>
      <c r="J309" s="159">
        <v>0</v>
      </c>
      <c r="K309" s="159">
        <v>1000000000</v>
      </c>
      <c r="L309" s="159">
        <v>0</v>
      </c>
      <c r="M309" s="159">
        <v>0</v>
      </c>
      <c r="N309" s="159">
        <v>1000000000</v>
      </c>
      <c r="O309" s="159">
        <v>0</v>
      </c>
      <c r="P309" s="159">
        <v>0</v>
      </c>
      <c r="Q309" s="159">
        <v>0</v>
      </c>
      <c r="R309" s="159">
        <v>0</v>
      </c>
      <c r="S309" s="159">
        <v>1000000000</v>
      </c>
      <c r="T309" s="159">
        <v>0</v>
      </c>
      <c r="U309" s="159">
        <v>0</v>
      </c>
      <c r="V309" s="159">
        <v>0</v>
      </c>
      <c r="W309" s="159">
        <v>0</v>
      </c>
      <c r="X309" s="159">
        <v>0</v>
      </c>
      <c r="Y309" s="159">
        <v>1000000000</v>
      </c>
      <c r="Z309" s="159">
        <v>0</v>
      </c>
      <c r="AA309" s="159">
        <v>0</v>
      </c>
      <c r="AB309" s="159">
        <v>1000000000</v>
      </c>
      <c r="AC309" s="159">
        <v>0</v>
      </c>
      <c r="AD309" s="159">
        <v>0</v>
      </c>
      <c r="AE309" s="159">
        <v>0</v>
      </c>
      <c r="AF309" s="159">
        <v>0</v>
      </c>
      <c r="AG309" s="159">
        <v>1000000000</v>
      </c>
      <c r="AH309" s="159">
        <v>2000000000</v>
      </c>
      <c r="AI309" s="159">
        <v>0</v>
      </c>
      <c r="AJ309" s="159">
        <v>0</v>
      </c>
      <c r="AK309" s="159">
        <v>0</v>
      </c>
      <c r="AL309" s="159">
        <v>0</v>
      </c>
      <c r="AM309" s="159">
        <v>0</v>
      </c>
      <c r="AN309" s="159">
        <v>0</v>
      </c>
      <c r="AO309" s="159">
        <v>0</v>
      </c>
      <c r="AP309" s="159">
        <v>0</v>
      </c>
      <c r="AQ309" s="159">
        <v>0</v>
      </c>
      <c r="AR309" s="159">
        <v>0</v>
      </c>
      <c r="AS309" s="159">
        <v>0</v>
      </c>
      <c r="AT309" s="159">
        <v>0</v>
      </c>
      <c r="AU309" s="159">
        <v>0</v>
      </c>
      <c r="AV309" s="159">
        <v>0</v>
      </c>
      <c r="AW309" s="159">
        <v>0</v>
      </c>
      <c r="AX309" s="159">
        <v>0</v>
      </c>
      <c r="AY309" s="159">
        <v>0</v>
      </c>
      <c r="AZ309" s="159">
        <v>0</v>
      </c>
      <c r="BA309" s="159">
        <v>0</v>
      </c>
      <c r="BB309" s="159">
        <v>0</v>
      </c>
      <c r="BC309" s="159">
        <v>0</v>
      </c>
      <c r="BD309" s="159">
        <v>0</v>
      </c>
      <c r="BE309" s="159">
        <v>0</v>
      </c>
      <c r="BF309" s="159">
        <v>0</v>
      </c>
      <c r="BG309" s="159">
        <v>0</v>
      </c>
      <c r="BH309" s="159">
        <v>0</v>
      </c>
      <c r="BI309" s="159">
        <v>0</v>
      </c>
      <c r="BJ309" s="159">
        <v>0</v>
      </c>
      <c r="BK309" s="159">
        <v>0</v>
      </c>
      <c r="BL309" s="159">
        <v>0</v>
      </c>
      <c r="BM309" s="159">
        <v>0</v>
      </c>
      <c r="BN309" s="159">
        <v>0</v>
      </c>
      <c r="BO309" s="159">
        <v>0</v>
      </c>
      <c r="BP309" s="159">
        <v>1000000000</v>
      </c>
      <c r="BQ309" s="159">
        <v>0</v>
      </c>
      <c r="BR309" s="159">
        <v>0</v>
      </c>
      <c r="BS309" s="159">
        <v>1000000000</v>
      </c>
      <c r="BT309" s="159">
        <v>0</v>
      </c>
      <c r="BU309" s="159">
        <v>0</v>
      </c>
      <c r="BV309" s="159">
        <v>0</v>
      </c>
      <c r="BW309" s="159">
        <v>0</v>
      </c>
      <c r="BX309" s="159">
        <v>1000000000</v>
      </c>
      <c r="BY309" s="159">
        <v>0</v>
      </c>
      <c r="BZ309" s="159">
        <v>0</v>
      </c>
      <c r="CA309" s="159">
        <v>0</v>
      </c>
      <c r="CB309" s="159">
        <v>0</v>
      </c>
      <c r="CC309" s="159">
        <v>0</v>
      </c>
      <c r="CD309" s="159">
        <v>1000000000</v>
      </c>
      <c r="CE309" s="159">
        <v>0</v>
      </c>
      <c r="CF309" s="159">
        <v>0</v>
      </c>
      <c r="CG309" s="159">
        <v>1000000000</v>
      </c>
      <c r="CH309" s="159">
        <v>0</v>
      </c>
      <c r="CI309" s="159">
        <v>0</v>
      </c>
      <c r="CJ309" s="159">
        <v>0</v>
      </c>
      <c r="CK309" s="159">
        <v>0</v>
      </c>
      <c r="CL309" s="159">
        <v>1000000000</v>
      </c>
      <c r="CM309" s="159">
        <v>2000000000</v>
      </c>
      <c r="CN309" s="159">
        <v>0</v>
      </c>
      <c r="CO309" s="159">
        <v>0</v>
      </c>
      <c r="CP309" s="159">
        <v>0</v>
      </c>
      <c r="CQ309" s="159">
        <v>0</v>
      </c>
      <c r="CR309" s="159">
        <v>0</v>
      </c>
      <c r="CS309" s="159">
        <v>0</v>
      </c>
      <c r="CT309" s="159">
        <v>0</v>
      </c>
      <c r="CU309" s="159">
        <v>0</v>
      </c>
      <c r="CV309" s="159">
        <v>0</v>
      </c>
      <c r="CW309" s="159">
        <v>0</v>
      </c>
      <c r="CX309" s="159">
        <v>0</v>
      </c>
      <c r="CY309" s="159" t="s">
        <v>931</v>
      </c>
      <c r="CZ309" s="159">
        <v>0</v>
      </c>
      <c r="DA309" s="159">
        <v>0</v>
      </c>
      <c r="DB309" s="159">
        <v>0</v>
      </c>
      <c r="DC309" s="159">
        <v>0</v>
      </c>
      <c r="DD309" s="159">
        <v>0</v>
      </c>
      <c r="DE309" s="159">
        <v>0</v>
      </c>
      <c r="DF309" s="159">
        <v>0</v>
      </c>
      <c r="DG309" s="159">
        <v>1000000000</v>
      </c>
      <c r="DH309" s="159">
        <v>0</v>
      </c>
      <c r="DI309" s="159">
        <v>0</v>
      </c>
      <c r="DJ309" s="159">
        <v>1000000000</v>
      </c>
      <c r="DK309" s="159">
        <v>0</v>
      </c>
      <c r="DL309" s="159">
        <v>0</v>
      </c>
      <c r="DM309" s="159">
        <v>0</v>
      </c>
      <c r="DN309" s="159">
        <v>0</v>
      </c>
      <c r="DO309" s="159">
        <v>1000000000</v>
      </c>
      <c r="DP309" s="159">
        <v>0</v>
      </c>
      <c r="DQ309" s="159">
        <v>0</v>
      </c>
      <c r="DR309" s="159">
        <v>0</v>
      </c>
      <c r="DS309" s="159">
        <v>0</v>
      </c>
      <c r="DT309" s="159">
        <v>0</v>
      </c>
      <c r="DU309" s="159">
        <v>1000000000</v>
      </c>
      <c r="DV309" s="159">
        <v>0</v>
      </c>
      <c r="DW309" s="159">
        <v>0</v>
      </c>
      <c r="DX309" s="159">
        <v>1000000000</v>
      </c>
      <c r="DY309" s="159">
        <v>0</v>
      </c>
      <c r="DZ309" s="159">
        <v>0</v>
      </c>
      <c r="EA309" s="159">
        <v>0</v>
      </c>
      <c r="EB309" s="159">
        <v>0</v>
      </c>
      <c r="EC309" s="159">
        <v>1000000000</v>
      </c>
      <c r="ED309" s="159">
        <v>0</v>
      </c>
      <c r="EE309" s="159">
        <v>0</v>
      </c>
      <c r="EF309" s="159">
        <v>0</v>
      </c>
      <c r="EG309" s="159">
        <v>0</v>
      </c>
      <c r="EH309" s="159">
        <v>0</v>
      </c>
      <c r="EI309" s="159">
        <v>0</v>
      </c>
      <c r="EJ309" s="159">
        <v>0</v>
      </c>
      <c r="EK309" s="159">
        <v>0</v>
      </c>
      <c r="EL309" s="159">
        <v>0</v>
      </c>
      <c r="EM309" s="159">
        <v>0</v>
      </c>
      <c r="EN309" s="159">
        <v>0</v>
      </c>
      <c r="EO309" s="159">
        <v>0</v>
      </c>
      <c r="EP309" s="159">
        <v>0</v>
      </c>
      <c r="EQ309" s="159">
        <v>0</v>
      </c>
      <c r="ER309" s="159">
        <v>2000000000</v>
      </c>
      <c r="ES309" s="159">
        <v>0</v>
      </c>
      <c r="ET309" s="159">
        <v>0</v>
      </c>
      <c r="EU309" s="159">
        <v>0</v>
      </c>
      <c r="EV309" s="159">
        <v>0</v>
      </c>
      <c r="EW309" s="159">
        <v>0</v>
      </c>
      <c r="EX309" s="159">
        <v>0</v>
      </c>
      <c r="EY309" s="159">
        <v>0</v>
      </c>
      <c r="EZ309" s="159">
        <v>0</v>
      </c>
      <c r="FA309" s="159">
        <v>0</v>
      </c>
      <c r="FB309" s="159">
        <v>0</v>
      </c>
      <c r="FC309" s="159">
        <v>0</v>
      </c>
      <c r="FD309" s="159">
        <v>0</v>
      </c>
      <c r="FE309" s="159">
        <v>0</v>
      </c>
      <c r="FF309" s="159">
        <v>0</v>
      </c>
      <c r="FG309" s="159">
        <v>0</v>
      </c>
      <c r="FH309" s="159">
        <v>0</v>
      </c>
      <c r="FI309" s="159">
        <v>0</v>
      </c>
      <c r="FJ309" s="159">
        <v>0</v>
      </c>
      <c r="FK309" s="159">
        <v>0</v>
      </c>
      <c r="FL309" s="159">
        <v>0</v>
      </c>
      <c r="FM309" s="159">
        <v>0</v>
      </c>
      <c r="FN309" s="159">
        <v>0</v>
      </c>
      <c r="FO309" s="159">
        <v>0</v>
      </c>
      <c r="FP309" s="159">
        <v>0</v>
      </c>
      <c r="FQ309" s="159">
        <v>0</v>
      </c>
      <c r="FR309" s="159">
        <v>0</v>
      </c>
      <c r="FS309" s="159">
        <v>0</v>
      </c>
      <c r="FT309" s="159">
        <v>0</v>
      </c>
      <c r="FU309" s="159">
        <v>0</v>
      </c>
      <c r="FV309" s="159">
        <v>0</v>
      </c>
      <c r="FW309" s="159">
        <v>0</v>
      </c>
      <c r="FX309" s="159">
        <v>0</v>
      </c>
      <c r="FY309" s="159">
        <v>0</v>
      </c>
      <c r="FZ309" s="159">
        <v>1000000000</v>
      </c>
      <c r="GA309" s="159">
        <v>0</v>
      </c>
      <c r="GB309" s="159">
        <v>0</v>
      </c>
      <c r="GC309" s="159">
        <v>1000000000</v>
      </c>
      <c r="GD309" s="159">
        <v>0</v>
      </c>
      <c r="GE309" s="159">
        <v>0</v>
      </c>
      <c r="GF309" s="159">
        <v>0</v>
      </c>
      <c r="GG309" s="159">
        <v>0</v>
      </c>
      <c r="GH309" s="159">
        <v>1000000000</v>
      </c>
      <c r="GI309" s="159">
        <v>0</v>
      </c>
      <c r="GJ309" s="159">
        <v>0</v>
      </c>
      <c r="GK309" s="159">
        <v>0</v>
      </c>
      <c r="GL309" s="159">
        <v>0</v>
      </c>
      <c r="GM309" s="159">
        <v>0</v>
      </c>
      <c r="GN309" s="159">
        <v>1000000000</v>
      </c>
      <c r="GO309" s="159">
        <v>0</v>
      </c>
      <c r="GP309" s="159">
        <v>0</v>
      </c>
      <c r="GQ309" s="159">
        <v>1000000000</v>
      </c>
      <c r="GR309" s="159">
        <v>0</v>
      </c>
      <c r="GS309" s="159">
        <v>0</v>
      </c>
      <c r="GT309" s="159">
        <v>0</v>
      </c>
      <c r="GU309" s="159">
        <v>0</v>
      </c>
      <c r="GV309" s="159">
        <v>1000000000</v>
      </c>
      <c r="GW309" s="159">
        <v>2000000000</v>
      </c>
      <c r="GX309" s="160">
        <v>8000000000</v>
      </c>
    </row>
    <row r="310" spans="1:206" ht="43.2">
      <c r="A310" s="156">
        <v>459901800</v>
      </c>
      <c r="B310" s="156" t="s">
        <v>3737</v>
      </c>
      <c r="C310" s="157">
        <v>301</v>
      </c>
      <c r="D310" s="158" t="str">
        <f>_xlfn.XLOOKUP(C310,'[1]Estrategico f'!B:B,'[1]Estrategico f'!U:U,"",0)</f>
        <v>Documentos de lineamientos técnicos realizados</v>
      </c>
      <c r="E310" s="158" t="str">
        <f>_xlfn.XLOOKUP(C310,'[1]Estrategico f'!B:B,'[1]Estrategico f'!V:V,"",0)</f>
        <v>Revisar anterior Plan de internacionalización de Boyacá, actualizar, ajustar y  plan de trabajo.</v>
      </c>
      <c r="F310" s="159">
        <v>233625000</v>
      </c>
      <c r="G310" s="159">
        <v>0</v>
      </c>
      <c r="H310" s="159">
        <v>0</v>
      </c>
      <c r="I310" s="159">
        <v>0</v>
      </c>
      <c r="J310" s="159">
        <v>0</v>
      </c>
      <c r="K310" s="159">
        <v>0</v>
      </c>
      <c r="L310" s="159">
        <v>0</v>
      </c>
      <c r="M310" s="159">
        <v>0</v>
      </c>
      <c r="N310" s="159">
        <v>233625000</v>
      </c>
      <c r="O310" s="159">
        <v>0</v>
      </c>
      <c r="P310" s="159">
        <v>0</v>
      </c>
      <c r="Q310" s="159">
        <v>28186125</v>
      </c>
      <c r="R310" s="159">
        <v>28186125</v>
      </c>
      <c r="S310" s="159">
        <v>261811125</v>
      </c>
      <c r="T310" s="159">
        <v>77875000</v>
      </c>
      <c r="U310" s="159">
        <v>0</v>
      </c>
      <c r="V310" s="159">
        <v>0</v>
      </c>
      <c r="W310" s="159">
        <v>0</v>
      </c>
      <c r="X310" s="159">
        <v>0</v>
      </c>
      <c r="Y310" s="159">
        <v>0</v>
      </c>
      <c r="Z310" s="159">
        <v>0</v>
      </c>
      <c r="AA310" s="159">
        <v>0</v>
      </c>
      <c r="AB310" s="159">
        <v>77875000</v>
      </c>
      <c r="AC310" s="159">
        <v>0</v>
      </c>
      <c r="AD310" s="159">
        <v>0</v>
      </c>
      <c r="AE310" s="159">
        <v>9395375</v>
      </c>
      <c r="AF310" s="159">
        <v>9395375</v>
      </c>
      <c r="AG310" s="159">
        <v>87270375</v>
      </c>
      <c r="AH310" s="159">
        <v>349081500</v>
      </c>
      <c r="AI310" s="159">
        <v>79940000</v>
      </c>
      <c r="AJ310" s="159">
        <v>0</v>
      </c>
      <c r="AK310" s="159">
        <v>0</v>
      </c>
      <c r="AL310" s="159">
        <v>0</v>
      </c>
      <c r="AM310" s="159">
        <v>0</v>
      </c>
      <c r="AN310" s="159">
        <v>0</v>
      </c>
      <c r="AO310" s="159">
        <v>0</v>
      </c>
      <c r="AP310" s="159">
        <v>0</v>
      </c>
      <c r="AQ310" s="159">
        <v>79940000</v>
      </c>
      <c r="AR310" s="159">
        <v>0</v>
      </c>
      <c r="AS310" s="159">
        <v>0</v>
      </c>
      <c r="AT310" s="159">
        <v>41674625</v>
      </c>
      <c r="AU310" s="159">
        <v>41674625</v>
      </c>
      <c r="AV310" s="159">
        <v>121614625</v>
      </c>
      <c r="AW310" s="159">
        <v>79940000</v>
      </c>
      <c r="AX310" s="159">
        <v>0</v>
      </c>
      <c r="AY310" s="159">
        <v>0</v>
      </c>
      <c r="AZ310" s="159">
        <v>0</v>
      </c>
      <c r="BA310" s="159">
        <v>0</v>
      </c>
      <c r="BB310" s="159">
        <v>0</v>
      </c>
      <c r="BC310" s="159">
        <v>0</v>
      </c>
      <c r="BD310" s="159">
        <v>0</v>
      </c>
      <c r="BE310" s="159">
        <v>79940000</v>
      </c>
      <c r="BF310" s="159">
        <v>0</v>
      </c>
      <c r="BG310" s="159">
        <v>0</v>
      </c>
      <c r="BH310" s="159">
        <v>41674625</v>
      </c>
      <c r="BI310" s="159">
        <v>41674625</v>
      </c>
      <c r="BJ310" s="159">
        <v>121614625</v>
      </c>
      <c r="BK310" s="159">
        <v>79940000</v>
      </c>
      <c r="BL310" s="159">
        <v>0</v>
      </c>
      <c r="BM310" s="159">
        <v>0</v>
      </c>
      <c r="BN310" s="159">
        <v>0</v>
      </c>
      <c r="BO310" s="159">
        <v>0</v>
      </c>
      <c r="BP310" s="159">
        <v>0</v>
      </c>
      <c r="BQ310" s="159">
        <v>0</v>
      </c>
      <c r="BR310" s="159">
        <v>0</v>
      </c>
      <c r="BS310" s="159">
        <v>79940000</v>
      </c>
      <c r="BT310" s="159">
        <v>0</v>
      </c>
      <c r="BU310" s="159">
        <v>0</v>
      </c>
      <c r="BV310" s="159">
        <v>41674625</v>
      </c>
      <c r="BW310" s="159">
        <v>41674625</v>
      </c>
      <c r="BX310" s="159">
        <v>121614625</v>
      </c>
      <c r="BY310" s="159">
        <v>79940000</v>
      </c>
      <c r="BZ310" s="159">
        <v>0</v>
      </c>
      <c r="CA310" s="159">
        <v>0</v>
      </c>
      <c r="CB310" s="159">
        <v>0</v>
      </c>
      <c r="CC310" s="159">
        <v>0</v>
      </c>
      <c r="CD310" s="159">
        <v>0</v>
      </c>
      <c r="CE310" s="159">
        <v>0</v>
      </c>
      <c r="CF310" s="159">
        <v>0</v>
      </c>
      <c r="CG310" s="159">
        <v>79940000</v>
      </c>
      <c r="CH310" s="159">
        <v>0</v>
      </c>
      <c r="CI310" s="159">
        <v>0</v>
      </c>
      <c r="CJ310" s="159">
        <v>41674625</v>
      </c>
      <c r="CK310" s="159">
        <v>41674625</v>
      </c>
      <c r="CL310" s="159">
        <v>121614625</v>
      </c>
      <c r="CM310" s="159">
        <v>486458500</v>
      </c>
      <c r="CN310" s="159">
        <v>82137600</v>
      </c>
      <c r="CO310" s="159">
        <v>0</v>
      </c>
      <c r="CP310" s="159">
        <v>0</v>
      </c>
      <c r="CQ310" s="159">
        <v>0</v>
      </c>
      <c r="CR310" s="159">
        <v>0</v>
      </c>
      <c r="CS310" s="159">
        <v>0</v>
      </c>
      <c r="CT310" s="159">
        <v>0</v>
      </c>
      <c r="CU310" s="159">
        <v>0</v>
      </c>
      <c r="CV310" s="159">
        <v>82137600</v>
      </c>
      <c r="CW310" s="159">
        <v>0</v>
      </c>
      <c r="CX310" s="159">
        <v>0</v>
      </c>
      <c r="CY310" s="159">
        <v>39477025</v>
      </c>
      <c r="CZ310" s="159">
        <v>39477025</v>
      </c>
      <c r="DA310" s="159">
        <v>121614625</v>
      </c>
      <c r="DB310" s="159">
        <v>82137600</v>
      </c>
      <c r="DC310" s="159">
        <v>0</v>
      </c>
      <c r="DD310" s="159">
        <v>0</v>
      </c>
      <c r="DE310" s="159">
        <v>0</v>
      </c>
      <c r="DF310" s="159">
        <v>0</v>
      </c>
      <c r="DG310" s="159">
        <v>0</v>
      </c>
      <c r="DH310" s="159">
        <v>0</v>
      </c>
      <c r="DI310" s="159">
        <v>0</v>
      </c>
      <c r="DJ310" s="159">
        <v>82137600</v>
      </c>
      <c r="DK310" s="159">
        <v>0</v>
      </c>
      <c r="DL310" s="159">
        <v>0</v>
      </c>
      <c r="DM310" s="159">
        <v>39477025</v>
      </c>
      <c r="DN310" s="159">
        <v>39477025</v>
      </c>
      <c r="DO310" s="159">
        <v>121614625</v>
      </c>
      <c r="DP310" s="159">
        <v>82137600</v>
      </c>
      <c r="DQ310" s="159">
        <v>0</v>
      </c>
      <c r="DR310" s="159">
        <v>0</v>
      </c>
      <c r="DS310" s="159">
        <v>0</v>
      </c>
      <c r="DT310" s="159">
        <v>0</v>
      </c>
      <c r="DU310" s="159">
        <v>0</v>
      </c>
      <c r="DV310" s="159">
        <v>0</v>
      </c>
      <c r="DW310" s="159">
        <v>0</v>
      </c>
      <c r="DX310" s="159">
        <v>82137600</v>
      </c>
      <c r="DY310" s="159">
        <v>0</v>
      </c>
      <c r="DZ310" s="159">
        <v>0</v>
      </c>
      <c r="EA310" s="159">
        <v>39477025</v>
      </c>
      <c r="EB310" s="159">
        <v>39477025</v>
      </c>
      <c r="EC310" s="159">
        <v>121614625</v>
      </c>
      <c r="ED310" s="159">
        <v>82137600</v>
      </c>
      <c r="EE310" s="159">
        <v>0</v>
      </c>
      <c r="EF310" s="159">
        <v>0</v>
      </c>
      <c r="EG310" s="159">
        <v>0</v>
      </c>
      <c r="EH310" s="159">
        <v>0</v>
      </c>
      <c r="EI310" s="159">
        <v>0</v>
      </c>
      <c r="EJ310" s="159">
        <v>0</v>
      </c>
      <c r="EK310" s="159">
        <v>0</v>
      </c>
      <c r="EL310" s="159">
        <v>82137600</v>
      </c>
      <c r="EM310" s="159">
        <v>0</v>
      </c>
      <c r="EN310" s="159">
        <v>0</v>
      </c>
      <c r="EO310" s="159">
        <v>39477025</v>
      </c>
      <c r="EP310" s="159">
        <v>39477025</v>
      </c>
      <c r="EQ310" s="159">
        <v>121614625</v>
      </c>
      <c r="ER310" s="159">
        <v>486458500</v>
      </c>
      <c r="ES310" s="159">
        <v>84473104</v>
      </c>
      <c r="ET310" s="159">
        <v>0</v>
      </c>
      <c r="EU310" s="159">
        <v>0</v>
      </c>
      <c r="EV310" s="159">
        <v>0</v>
      </c>
      <c r="EW310" s="159">
        <v>0</v>
      </c>
      <c r="EX310" s="159">
        <v>0</v>
      </c>
      <c r="EY310" s="159">
        <v>0</v>
      </c>
      <c r="EZ310" s="159">
        <v>0</v>
      </c>
      <c r="FA310" s="159">
        <v>84473104</v>
      </c>
      <c r="FB310" s="159">
        <v>0</v>
      </c>
      <c r="FC310" s="159">
        <v>0</v>
      </c>
      <c r="FD310" s="159">
        <v>37141521</v>
      </c>
      <c r="FE310" s="159">
        <v>37141521</v>
      </c>
      <c r="FF310" s="159">
        <v>121614625</v>
      </c>
      <c r="FG310" s="159">
        <v>84473104</v>
      </c>
      <c r="FH310" s="159">
        <v>0</v>
      </c>
      <c r="FI310" s="159">
        <v>0</v>
      </c>
      <c r="FJ310" s="159">
        <v>0</v>
      </c>
      <c r="FK310" s="159">
        <v>0</v>
      </c>
      <c r="FL310" s="159">
        <v>0</v>
      </c>
      <c r="FM310" s="159">
        <v>0</v>
      </c>
      <c r="FN310" s="159">
        <v>0</v>
      </c>
      <c r="FO310" s="159">
        <v>84473104</v>
      </c>
      <c r="FP310" s="159">
        <v>0</v>
      </c>
      <c r="FQ310" s="159">
        <v>0</v>
      </c>
      <c r="FR310" s="159">
        <v>37141521</v>
      </c>
      <c r="FS310" s="159">
        <v>37141521</v>
      </c>
      <c r="FT310" s="159">
        <v>121614625</v>
      </c>
      <c r="FU310" s="159">
        <v>84473104</v>
      </c>
      <c r="FV310" s="159">
        <v>0</v>
      </c>
      <c r="FW310" s="159">
        <v>0</v>
      </c>
      <c r="FX310" s="159">
        <v>0</v>
      </c>
      <c r="FY310" s="159">
        <v>0</v>
      </c>
      <c r="FZ310" s="159">
        <v>0</v>
      </c>
      <c r="GA310" s="159">
        <v>0</v>
      </c>
      <c r="GB310" s="159">
        <v>0</v>
      </c>
      <c r="GC310" s="159">
        <v>84473104</v>
      </c>
      <c r="GD310" s="159">
        <v>0</v>
      </c>
      <c r="GE310" s="159">
        <v>0</v>
      </c>
      <c r="GF310" s="159">
        <v>37141521</v>
      </c>
      <c r="GG310" s="159">
        <v>37141521</v>
      </c>
      <c r="GH310" s="159">
        <v>121614625</v>
      </c>
      <c r="GI310" s="159">
        <v>84473104</v>
      </c>
      <c r="GJ310" s="159">
        <v>0</v>
      </c>
      <c r="GK310" s="159">
        <v>0</v>
      </c>
      <c r="GL310" s="159">
        <v>0</v>
      </c>
      <c r="GM310" s="159">
        <v>0</v>
      </c>
      <c r="GN310" s="159">
        <v>0</v>
      </c>
      <c r="GO310" s="159">
        <v>0</v>
      </c>
      <c r="GP310" s="159">
        <v>0</v>
      </c>
      <c r="GQ310" s="159">
        <v>84473104</v>
      </c>
      <c r="GR310" s="159">
        <v>0</v>
      </c>
      <c r="GS310" s="159">
        <v>0</v>
      </c>
      <c r="GT310" s="159">
        <v>37141521</v>
      </c>
      <c r="GU310" s="159">
        <v>37141521</v>
      </c>
      <c r="GV310" s="159">
        <v>121614625</v>
      </c>
      <c r="GW310" s="159">
        <v>486458500</v>
      </c>
      <c r="GX310" s="160">
        <v>1808457000</v>
      </c>
    </row>
    <row r="311" spans="1:206" ht="43.2">
      <c r="A311" s="156">
        <v>350203900</v>
      </c>
      <c r="B311" s="156" t="s">
        <v>3737</v>
      </c>
      <c r="C311" s="157">
        <v>302</v>
      </c>
      <c r="D311" s="158" t="str">
        <f>_xlfn.XLOOKUP(C311,'[1]Estrategico f'!B:B,'[1]Estrategico f'!U:U,"",0)</f>
        <v>Entidades territoriales asistidas técnicamente (internacionalización)</v>
      </c>
      <c r="E311" s="158" t="str">
        <f>_xlfn.XLOOKUP(C311,'[1]Estrategico f'!B:B,'[1]Estrategico f'!V:V,"",0)</f>
        <v>Entidades sectoriales y las provincias del departamento</v>
      </c>
      <c r="F311" s="159">
        <v>263625000</v>
      </c>
      <c r="G311" s="159">
        <v>0</v>
      </c>
      <c r="H311" s="159">
        <v>0</v>
      </c>
      <c r="I311" s="159">
        <v>0</v>
      </c>
      <c r="J311" s="159">
        <v>0</v>
      </c>
      <c r="K311" s="159">
        <v>0</v>
      </c>
      <c r="L311" s="159">
        <v>0</v>
      </c>
      <c r="M311" s="159">
        <v>0</v>
      </c>
      <c r="N311" s="159">
        <v>263625000</v>
      </c>
      <c r="O311" s="159">
        <v>0</v>
      </c>
      <c r="P311" s="159">
        <v>0</v>
      </c>
      <c r="Q311" s="159">
        <v>58186125</v>
      </c>
      <c r="R311" s="159">
        <v>58186125</v>
      </c>
      <c r="S311" s="159">
        <v>321811125</v>
      </c>
      <c r="T311" s="159">
        <v>87875000</v>
      </c>
      <c r="U311" s="159">
        <v>0</v>
      </c>
      <c r="V311" s="159">
        <v>0</v>
      </c>
      <c r="W311" s="159">
        <v>0</v>
      </c>
      <c r="X311" s="159">
        <v>0</v>
      </c>
      <c r="Y311" s="159">
        <v>0</v>
      </c>
      <c r="Z311" s="159">
        <v>0</v>
      </c>
      <c r="AA311" s="159">
        <v>0</v>
      </c>
      <c r="AB311" s="159">
        <v>87875000</v>
      </c>
      <c r="AC311" s="159">
        <v>0</v>
      </c>
      <c r="AD311" s="159">
        <v>0</v>
      </c>
      <c r="AE311" s="159">
        <v>19395375</v>
      </c>
      <c r="AF311" s="159">
        <v>19395375</v>
      </c>
      <c r="AG311" s="159">
        <v>107270375</v>
      </c>
      <c r="AH311" s="159">
        <v>429081500</v>
      </c>
      <c r="AI311" s="159">
        <v>92440000</v>
      </c>
      <c r="AJ311" s="159">
        <v>0</v>
      </c>
      <c r="AK311" s="159">
        <v>0</v>
      </c>
      <c r="AL311" s="159">
        <v>0</v>
      </c>
      <c r="AM311" s="159">
        <v>0</v>
      </c>
      <c r="AN311" s="159">
        <v>0</v>
      </c>
      <c r="AO311" s="159">
        <v>0</v>
      </c>
      <c r="AP311" s="159">
        <v>0</v>
      </c>
      <c r="AQ311" s="159">
        <v>92440000</v>
      </c>
      <c r="AR311" s="159">
        <v>0</v>
      </c>
      <c r="AS311" s="159">
        <v>0</v>
      </c>
      <c r="AT311" s="159">
        <v>59174625</v>
      </c>
      <c r="AU311" s="159">
        <v>59174625</v>
      </c>
      <c r="AV311" s="159">
        <v>151614625</v>
      </c>
      <c r="AW311" s="159">
        <v>92440000</v>
      </c>
      <c r="AX311" s="159">
        <v>0</v>
      </c>
      <c r="AY311" s="159">
        <v>0</v>
      </c>
      <c r="AZ311" s="159">
        <v>0</v>
      </c>
      <c r="BA311" s="159">
        <v>0</v>
      </c>
      <c r="BB311" s="159">
        <v>0</v>
      </c>
      <c r="BC311" s="159">
        <v>0</v>
      </c>
      <c r="BD311" s="159">
        <v>0</v>
      </c>
      <c r="BE311" s="159">
        <v>92440000</v>
      </c>
      <c r="BF311" s="159">
        <v>0</v>
      </c>
      <c r="BG311" s="159">
        <v>0</v>
      </c>
      <c r="BH311" s="159">
        <v>59174625</v>
      </c>
      <c r="BI311" s="159">
        <v>59174625</v>
      </c>
      <c r="BJ311" s="159">
        <v>151614625</v>
      </c>
      <c r="BK311" s="159">
        <v>92440000</v>
      </c>
      <c r="BL311" s="159">
        <v>0</v>
      </c>
      <c r="BM311" s="159">
        <v>0</v>
      </c>
      <c r="BN311" s="159">
        <v>0</v>
      </c>
      <c r="BO311" s="159">
        <v>0</v>
      </c>
      <c r="BP311" s="159">
        <v>0</v>
      </c>
      <c r="BQ311" s="159">
        <v>0</v>
      </c>
      <c r="BR311" s="159">
        <v>0</v>
      </c>
      <c r="BS311" s="159">
        <v>92440000</v>
      </c>
      <c r="BT311" s="159">
        <v>0</v>
      </c>
      <c r="BU311" s="159">
        <v>0</v>
      </c>
      <c r="BV311" s="159">
        <v>59174625</v>
      </c>
      <c r="BW311" s="159">
        <v>59174625</v>
      </c>
      <c r="BX311" s="159">
        <v>151614625</v>
      </c>
      <c r="BY311" s="159">
        <v>92440000</v>
      </c>
      <c r="BZ311" s="159">
        <v>0</v>
      </c>
      <c r="CA311" s="159">
        <v>0</v>
      </c>
      <c r="CB311" s="159">
        <v>0</v>
      </c>
      <c r="CC311" s="159">
        <v>0</v>
      </c>
      <c r="CD311" s="159">
        <v>0</v>
      </c>
      <c r="CE311" s="159">
        <v>0</v>
      </c>
      <c r="CF311" s="159">
        <v>0</v>
      </c>
      <c r="CG311" s="159">
        <v>92440000</v>
      </c>
      <c r="CH311" s="159">
        <v>0</v>
      </c>
      <c r="CI311" s="159">
        <v>0</v>
      </c>
      <c r="CJ311" s="159">
        <v>59174625</v>
      </c>
      <c r="CK311" s="159">
        <v>59174625</v>
      </c>
      <c r="CL311" s="159">
        <v>151614625</v>
      </c>
      <c r="CM311" s="159">
        <v>606458500</v>
      </c>
      <c r="CN311" s="159">
        <v>97137600</v>
      </c>
      <c r="CO311" s="159">
        <v>0</v>
      </c>
      <c r="CP311" s="159">
        <v>0</v>
      </c>
      <c r="CQ311" s="159">
        <v>0</v>
      </c>
      <c r="CR311" s="159">
        <v>0</v>
      </c>
      <c r="CS311" s="159">
        <v>0</v>
      </c>
      <c r="CT311" s="159">
        <v>0</v>
      </c>
      <c r="CU311" s="159">
        <v>0</v>
      </c>
      <c r="CV311" s="159">
        <v>97137600</v>
      </c>
      <c r="CW311" s="159">
        <v>0</v>
      </c>
      <c r="CX311" s="159">
        <v>0</v>
      </c>
      <c r="CY311" s="159">
        <v>59477025</v>
      </c>
      <c r="CZ311" s="159">
        <v>59477025</v>
      </c>
      <c r="DA311" s="159">
        <v>156614625</v>
      </c>
      <c r="DB311" s="159">
        <v>97137600</v>
      </c>
      <c r="DC311" s="159">
        <v>0</v>
      </c>
      <c r="DD311" s="159">
        <v>0</v>
      </c>
      <c r="DE311" s="159">
        <v>0</v>
      </c>
      <c r="DF311" s="159">
        <v>0</v>
      </c>
      <c r="DG311" s="159">
        <v>0</v>
      </c>
      <c r="DH311" s="159">
        <v>0</v>
      </c>
      <c r="DI311" s="159">
        <v>0</v>
      </c>
      <c r="DJ311" s="159">
        <v>97137600</v>
      </c>
      <c r="DK311" s="159">
        <v>0</v>
      </c>
      <c r="DL311" s="159">
        <v>0</v>
      </c>
      <c r="DM311" s="159">
        <v>59477025</v>
      </c>
      <c r="DN311" s="159">
        <v>59477025</v>
      </c>
      <c r="DO311" s="159">
        <v>156614625</v>
      </c>
      <c r="DP311" s="159">
        <v>97137600</v>
      </c>
      <c r="DQ311" s="159">
        <v>0</v>
      </c>
      <c r="DR311" s="159">
        <v>0</v>
      </c>
      <c r="DS311" s="159">
        <v>0</v>
      </c>
      <c r="DT311" s="159">
        <v>0</v>
      </c>
      <c r="DU311" s="159">
        <v>0</v>
      </c>
      <c r="DV311" s="159">
        <v>0</v>
      </c>
      <c r="DW311" s="159">
        <v>0</v>
      </c>
      <c r="DX311" s="159">
        <v>97137600</v>
      </c>
      <c r="DY311" s="159">
        <v>0</v>
      </c>
      <c r="DZ311" s="159">
        <v>0</v>
      </c>
      <c r="EA311" s="159">
        <v>59477025</v>
      </c>
      <c r="EB311" s="159">
        <v>59477025</v>
      </c>
      <c r="EC311" s="159">
        <v>156614625</v>
      </c>
      <c r="ED311" s="159">
        <v>97137600</v>
      </c>
      <c r="EE311" s="159">
        <v>0</v>
      </c>
      <c r="EF311" s="159">
        <v>0</v>
      </c>
      <c r="EG311" s="159">
        <v>0</v>
      </c>
      <c r="EH311" s="159">
        <v>0</v>
      </c>
      <c r="EI311" s="159">
        <v>0</v>
      </c>
      <c r="EJ311" s="159">
        <v>0</v>
      </c>
      <c r="EK311" s="159">
        <v>0</v>
      </c>
      <c r="EL311" s="159">
        <v>97137600</v>
      </c>
      <c r="EM311" s="159">
        <v>0</v>
      </c>
      <c r="EN311" s="159">
        <v>0</v>
      </c>
      <c r="EO311" s="159">
        <v>59477025</v>
      </c>
      <c r="EP311" s="159">
        <v>59477025</v>
      </c>
      <c r="EQ311" s="159">
        <v>156614625</v>
      </c>
      <c r="ER311" s="159">
        <v>626458500</v>
      </c>
      <c r="ES311" s="159">
        <v>101973104</v>
      </c>
      <c r="ET311" s="159">
        <v>0</v>
      </c>
      <c r="EU311" s="159">
        <v>0</v>
      </c>
      <c r="EV311" s="159">
        <v>0</v>
      </c>
      <c r="EW311" s="159">
        <v>0</v>
      </c>
      <c r="EX311" s="159">
        <v>0</v>
      </c>
      <c r="EY311" s="159">
        <v>0</v>
      </c>
      <c r="EZ311" s="159">
        <v>0</v>
      </c>
      <c r="FA311" s="159">
        <v>101973104</v>
      </c>
      <c r="FB311" s="159">
        <v>0</v>
      </c>
      <c r="FC311" s="159">
        <v>0</v>
      </c>
      <c r="FD311" s="159">
        <v>59641521</v>
      </c>
      <c r="FE311" s="159">
        <v>59641521</v>
      </c>
      <c r="FF311" s="159">
        <v>161614625</v>
      </c>
      <c r="FG311" s="159">
        <v>101973104</v>
      </c>
      <c r="FH311" s="159">
        <v>0</v>
      </c>
      <c r="FI311" s="159">
        <v>0</v>
      </c>
      <c r="FJ311" s="159">
        <v>0</v>
      </c>
      <c r="FK311" s="159">
        <v>0</v>
      </c>
      <c r="FL311" s="159">
        <v>0</v>
      </c>
      <c r="FM311" s="159">
        <v>0</v>
      </c>
      <c r="FN311" s="159">
        <v>0</v>
      </c>
      <c r="FO311" s="159">
        <v>101973104</v>
      </c>
      <c r="FP311" s="159">
        <v>0</v>
      </c>
      <c r="FQ311" s="159">
        <v>0</v>
      </c>
      <c r="FR311" s="159">
        <v>59641521</v>
      </c>
      <c r="FS311" s="159">
        <v>59641521</v>
      </c>
      <c r="FT311" s="159">
        <v>161614625</v>
      </c>
      <c r="FU311" s="159">
        <v>101973104</v>
      </c>
      <c r="FV311" s="159">
        <v>0</v>
      </c>
      <c r="FW311" s="159">
        <v>0</v>
      </c>
      <c r="FX311" s="159">
        <v>0</v>
      </c>
      <c r="FY311" s="159">
        <v>0</v>
      </c>
      <c r="FZ311" s="159">
        <v>0</v>
      </c>
      <c r="GA311" s="159">
        <v>0</v>
      </c>
      <c r="GB311" s="159">
        <v>0</v>
      </c>
      <c r="GC311" s="159">
        <v>101973104</v>
      </c>
      <c r="GD311" s="159">
        <v>0</v>
      </c>
      <c r="GE311" s="159">
        <v>0</v>
      </c>
      <c r="GF311" s="159">
        <v>59641521</v>
      </c>
      <c r="GG311" s="159">
        <v>59641521</v>
      </c>
      <c r="GH311" s="159">
        <v>161614625</v>
      </c>
      <c r="GI311" s="159">
        <v>101973104</v>
      </c>
      <c r="GJ311" s="159">
        <v>0</v>
      </c>
      <c r="GK311" s="159">
        <v>0</v>
      </c>
      <c r="GL311" s="159">
        <v>0</v>
      </c>
      <c r="GM311" s="159">
        <v>0</v>
      </c>
      <c r="GN311" s="159">
        <v>0</v>
      </c>
      <c r="GO311" s="159">
        <v>0</v>
      </c>
      <c r="GP311" s="159">
        <v>0</v>
      </c>
      <c r="GQ311" s="159">
        <v>101973104</v>
      </c>
      <c r="GR311" s="159">
        <v>0</v>
      </c>
      <c r="GS311" s="159">
        <v>0</v>
      </c>
      <c r="GT311" s="159">
        <v>59641521</v>
      </c>
      <c r="GU311" s="159">
        <v>59641521</v>
      </c>
      <c r="GV311" s="159">
        <v>161614625</v>
      </c>
      <c r="GW311" s="159">
        <v>646458500</v>
      </c>
      <c r="GX311" s="160">
        <v>2308457000</v>
      </c>
    </row>
    <row r="312" spans="1:206">
      <c r="A312" s="156">
        <v>170200701</v>
      </c>
      <c r="B312" s="156" t="s">
        <v>2146</v>
      </c>
      <c r="C312" s="157">
        <v>303</v>
      </c>
      <c r="D312" s="158" t="str">
        <f>_xlfn.XLOOKUP(C312,'[1]Estrategico f'!B:B,'[1]Estrategico f'!U:U,"",0)</f>
        <v>Pequeños productores apoyados</v>
      </c>
      <c r="E312" s="158" t="str">
        <f>_xlfn.XLOOKUP(C312,'[1]Estrategico f'!B:B,'[1]Estrategico f'!V:V,"",0)</f>
        <v>Mercados artesanales – Compra Café, Cacao, Naranja</v>
      </c>
      <c r="F312" s="159">
        <v>0</v>
      </c>
      <c r="G312" s="159">
        <v>0</v>
      </c>
      <c r="H312" s="159">
        <v>0</v>
      </c>
      <c r="I312" s="159">
        <v>0</v>
      </c>
      <c r="J312" s="159">
        <v>0</v>
      </c>
      <c r="K312" s="159">
        <v>9375000</v>
      </c>
      <c r="L312" s="159">
        <v>0</v>
      </c>
      <c r="M312" s="159">
        <v>0</v>
      </c>
      <c r="N312" s="159">
        <v>9375000</v>
      </c>
      <c r="O312" s="159">
        <v>0</v>
      </c>
      <c r="P312" s="159">
        <v>0</v>
      </c>
      <c r="Q312" s="159">
        <v>0</v>
      </c>
      <c r="R312" s="159">
        <v>0</v>
      </c>
      <c r="S312" s="159">
        <v>9375000</v>
      </c>
      <c r="T312" s="159">
        <v>0</v>
      </c>
      <c r="U312" s="159">
        <v>0</v>
      </c>
      <c r="V312" s="159">
        <v>0</v>
      </c>
      <c r="W312" s="159">
        <v>0</v>
      </c>
      <c r="X312" s="159">
        <v>0</v>
      </c>
      <c r="Y312" s="159">
        <v>3125000</v>
      </c>
      <c r="Z312" s="159">
        <v>0</v>
      </c>
      <c r="AA312" s="159">
        <v>0</v>
      </c>
      <c r="AB312" s="159">
        <v>3125000</v>
      </c>
      <c r="AC312" s="159">
        <v>0</v>
      </c>
      <c r="AD312" s="159">
        <v>0</v>
      </c>
      <c r="AE312" s="159">
        <v>0</v>
      </c>
      <c r="AF312" s="159">
        <v>0</v>
      </c>
      <c r="AG312" s="159">
        <v>3125000</v>
      </c>
      <c r="AH312" s="159">
        <v>12500000</v>
      </c>
      <c r="AI312" s="159">
        <v>0</v>
      </c>
      <c r="AJ312" s="159">
        <v>0</v>
      </c>
      <c r="AK312" s="159">
        <v>0</v>
      </c>
      <c r="AL312" s="159">
        <v>0</v>
      </c>
      <c r="AM312" s="159">
        <v>0</v>
      </c>
      <c r="AN312" s="159">
        <v>3125000</v>
      </c>
      <c r="AO312" s="159">
        <v>0</v>
      </c>
      <c r="AP312" s="159">
        <v>0</v>
      </c>
      <c r="AQ312" s="159">
        <v>3125000</v>
      </c>
      <c r="AR312" s="159">
        <v>0</v>
      </c>
      <c r="AS312" s="159">
        <v>0</v>
      </c>
      <c r="AT312" s="159">
        <v>0</v>
      </c>
      <c r="AU312" s="159">
        <v>0</v>
      </c>
      <c r="AV312" s="159">
        <v>3125000</v>
      </c>
      <c r="AW312" s="159">
        <v>0</v>
      </c>
      <c r="AX312" s="159">
        <v>0</v>
      </c>
      <c r="AY312" s="159">
        <v>0</v>
      </c>
      <c r="AZ312" s="159">
        <v>0</v>
      </c>
      <c r="BA312" s="159">
        <v>0</v>
      </c>
      <c r="BB312" s="159">
        <v>3125000</v>
      </c>
      <c r="BC312" s="159">
        <v>0</v>
      </c>
      <c r="BD312" s="159">
        <v>0</v>
      </c>
      <c r="BE312" s="159">
        <v>3125000</v>
      </c>
      <c r="BF312" s="159">
        <v>0</v>
      </c>
      <c r="BG312" s="159">
        <v>0</v>
      </c>
      <c r="BH312" s="159">
        <v>0</v>
      </c>
      <c r="BI312" s="159">
        <v>0</v>
      </c>
      <c r="BJ312" s="159">
        <v>3125000</v>
      </c>
      <c r="BK312" s="159">
        <v>0</v>
      </c>
      <c r="BL312" s="159">
        <v>0</v>
      </c>
      <c r="BM312" s="159">
        <v>0</v>
      </c>
      <c r="BN312" s="159">
        <v>0</v>
      </c>
      <c r="BO312" s="159">
        <v>0</v>
      </c>
      <c r="BP312" s="159">
        <v>3125000</v>
      </c>
      <c r="BQ312" s="159">
        <v>0</v>
      </c>
      <c r="BR312" s="159">
        <v>0</v>
      </c>
      <c r="BS312" s="159">
        <v>3125000</v>
      </c>
      <c r="BT312" s="159">
        <v>0</v>
      </c>
      <c r="BU312" s="159">
        <v>0</v>
      </c>
      <c r="BV312" s="159">
        <v>0</v>
      </c>
      <c r="BW312" s="159">
        <v>0</v>
      </c>
      <c r="BX312" s="159">
        <v>3125000</v>
      </c>
      <c r="BY312" s="159">
        <v>0</v>
      </c>
      <c r="BZ312" s="159">
        <v>0</v>
      </c>
      <c r="CA312" s="159">
        <v>0</v>
      </c>
      <c r="CB312" s="159">
        <v>0</v>
      </c>
      <c r="CC312" s="159">
        <v>0</v>
      </c>
      <c r="CD312" s="159">
        <v>3125000</v>
      </c>
      <c r="CE312" s="159">
        <v>0</v>
      </c>
      <c r="CF312" s="159">
        <v>0</v>
      </c>
      <c r="CG312" s="159">
        <v>3125000</v>
      </c>
      <c r="CH312" s="159">
        <v>0</v>
      </c>
      <c r="CI312" s="159">
        <v>0</v>
      </c>
      <c r="CJ312" s="159">
        <v>0</v>
      </c>
      <c r="CK312" s="159">
        <v>0</v>
      </c>
      <c r="CL312" s="159">
        <v>3125000</v>
      </c>
      <c r="CM312" s="159">
        <v>12500000</v>
      </c>
      <c r="CN312" s="159">
        <v>0</v>
      </c>
      <c r="CO312" s="159">
        <v>0</v>
      </c>
      <c r="CP312" s="159">
        <v>0</v>
      </c>
      <c r="CQ312" s="159">
        <v>0</v>
      </c>
      <c r="CR312" s="159">
        <v>0</v>
      </c>
      <c r="CS312" s="159">
        <v>3125000</v>
      </c>
      <c r="CT312" s="159">
        <v>0</v>
      </c>
      <c r="CU312" s="159">
        <v>0</v>
      </c>
      <c r="CV312" s="159">
        <v>3125000</v>
      </c>
      <c r="CW312" s="159">
        <v>0</v>
      </c>
      <c r="CX312" s="159">
        <v>0</v>
      </c>
      <c r="CY312" s="159" t="s">
        <v>931</v>
      </c>
      <c r="CZ312" s="159">
        <v>0</v>
      </c>
      <c r="DA312" s="159">
        <v>3125000</v>
      </c>
      <c r="DB312" s="159">
        <v>0</v>
      </c>
      <c r="DC312" s="159">
        <v>0</v>
      </c>
      <c r="DD312" s="159">
        <v>0</v>
      </c>
      <c r="DE312" s="159">
        <v>0</v>
      </c>
      <c r="DF312" s="159">
        <v>0</v>
      </c>
      <c r="DG312" s="159">
        <v>3125000</v>
      </c>
      <c r="DH312" s="159">
        <v>0</v>
      </c>
      <c r="DI312" s="159">
        <v>0</v>
      </c>
      <c r="DJ312" s="159">
        <v>3125000</v>
      </c>
      <c r="DK312" s="159">
        <v>0</v>
      </c>
      <c r="DL312" s="159">
        <v>0</v>
      </c>
      <c r="DM312" s="159">
        <v>0</v>
      </c>
      <c r="DN312" s="159">
        <v>0</v>
      </c>
      <c r="DO312" s="159">
        <v>3125000</v>
      </c>
      <c r="DP312" s="159">
        <v>0</v>
      </c>
      <c r="DQ312" s="159">
        <v>0</v>
      </c>
      <c r="DR312" s="159">
        <v>0</v>
      </c>
      <c r="DS312" s="159">
        <v>0</v>
      </c>
      <c r="DT312" s="159">
        <v>0</v>
      </c>
      <c r="DU312" s="159">
        <v>3125000</v>
      </c>
      <c r="DV312" s="159">
        <v>0</v>
      </c>
      <c r="DW312" s="159">
        <v>0</v>
      </c>
      <c r="DX312" s="159">
        <v>3125000</v>
      </c>
      <c r="DY312" s="159">
        <v>0</v>
      </c>
      <c r="DZ312" s="159">
        <v>0</v>
      </c>
      <c r="EA312" s="159">
        <v>0</v>
      </c>
      <c r="EB312" s="159">
        <v>0</v>
      </c>
      <c r="EC312" s="159">
        <v>3125000</v>
      </c>
      <c r="ED312" s="159">
        <v>0</v>
      </c>
      <c r="EE312" s="159">
        <v>0</v>
      </c>
      <c r="EF312" s="159">
        <v>0</v>
      </c>
      <c r="EG312" s="159">
        <v>0</v>
      </c>
      <c r="EH312" s="159">
        <v>0</v>
      </c>
      <c r="EI312" s="159">
        <v>3125000</v>
      </c>
      <c r="EJ312" s="159">
        <v>0</v>
      </c>
      <c r="EK312" s="159">
        <v>0</v>
      </c>
      <c r="EL312" s="159">
        <v>3125000</v>
      </c>
      <c r="EM312" s="159">
        <v>0</v>
      </c>
      <c r="EN312" s="159">
        <v>0</v>
      </c>
      <c r="EO312" s="159">
        <v>0</v>
      </c>
      <c r="EP312" s="159">
        <v>0</v>
      </c>
      <c r="EQ312" s="159">
        <v>3125000</v>
      </c>
      <c r="ER312" s="159">
        <v>12500000</v>
      </c>
      <c r="ES312" s="159">
        <v>0</v>
      </c>
      <c r="ET312" s="159">
        <v>0</v>
      </c>
      <c r="EU312" s="159">
        <v>0</v>
      </c>
      <c r="EV312" s="159">
        <v>0</v>
      </c>
      <c r="EW312" s="159">
        <v>0</v>
      </c>
      <c r="EX312" s="159">
        <v>3125000</v>
      </c>
      <c r="EY312" s="159">
        <v>0</v>
      </c>
      <c r="EZ312" s="159">
        <v>0</v>
      </c>
      <c r="FA312" s="159">
        <v>3125000</v>
      </c>
      <c r="FB312" s="159">
        <v>0</v>
      </c>
      <c r="FC312" s="159">
        <v>0</v>
      </c>
      <c r="FD312" s="159">
        <v>0</v>
      </c>
      <c r="FE312" s="159">
        <v>0</v>
      </c>
      <c r="FF312" s="159">
        <v>3125000</v>
      </c>
      <c r="FG312" s="159">
        <v>0</v>
      </c>
      <c r="FH312" s="159">
        <v>0</v>
      </c>
      <c r="FI312" s="159">
        <v>0</v>
      </c>
      <c r="FJ312" s="159">
        <v>0</v>
      </c>
      <c r="FK312" s="159">
        <v>0</v>
      </c>
      <c r="FL312" s="159">
        <v>3125000</v>
      </c>
      <c r="FM312" s="159">
        <v>0</v>
      </c>
      <c r="FN312" s="159">
        <v>0</v>
      </c>
      <c r="FO312" s="159">
        <v>3125000</v>
      </c>
      <c r="FP312" s="159">
        <v>0</v>
      </c>
      <c r="FQ312" s="159">
        <v>0</v>
      </c>
      <c r="FR312" s="159">
        <v>0</v>
      </c>
      <c r="FS312" s="159">
        <v>0</v>
      </c>
      <c r="FT312" s="159">
        <v>3125000</v>
      </c>
      <c r="FU312" s="159">
        <v>0</v>
      </c>
      <c r="FV312" s="159">
        <v>0</v>
      </c>
      <c r="FW312" s="159">
        <v>0</v>
      </c>
      <c r="FX312" s="159">
        <v>0</v>
      </c>
      <c r="FY312" s="159">
        <v>0</v>
      </c>
      <c r="FZ312" s="159">
        <v>3125000</v>
      </c>
      <c r="GA312" s="159">
        <v>0</v>
      </c>
      <c r="GB312" s="159">
        <v>0</v>
      </c>
      <c r="GC312" s="159">
        <v>3125000</v>
      </c>
      <c r="GD312" s="159">
        <v>0</v>
      </c>
      <c r="GE312" s="159">
        <v>0</v>
      </c>
      <c r="GF312" s="159">
        <v>0</v>
      </c>
      <c r="GG312" s="159">
        <v>0</v>
      </c>
      <c r="GH312" s="159">
        <v>3125000</v>
      </c>
      <c r="GI312" s="159">
        <v>0</v>
      </c>
      <c r="GJ312" s="159">
        <v>0</v>
      </c>
      <c r="GK312" s="159">
        <v>0</v>
      </c>
      <c r="GL312" s="159">
        <v>0</v>
      </c>
      <c r="GM312" s="159">
        <v>0</v>
      </c>
      <c r="GN312" s="159">
        <v>3125000</v>
      </c>
      <c r="GO312" s="159">
        <v>0</v>
      </c>
      <c r="GP312" s="159">
        <v>0</v>
      </c>
      <c r="GQ312" s="159">
        <v>3125000</v>
      </c>
      <c r="GR312" s="159">
        <v>0</v>
      </c>
      <c r="GS312" s="159">
        <v>0</v>
      </c>
      <c r="GT312" s="159">
        <v>0</v>
      </c>
      <c r="GU312" s="159">
        <v>0</v>
      </c>
      <c r="GV312" s="159">
        <v>3125000</v>
      </c>
      <c r="GW312" s="159">
        <v>12500000</v>
      </c>
      <c r="GX312" s="160">
        <v>50000000</v>
      </c>
    </row>
    <row r="313" spans="1:206">
      <c r="A313" s="156">
        <v>170202100</v>
      </c>
      <c r="B313" s="156" t="s">
        <v>2146</v>
      </c>
      <c r="C313" s="157">
        <v>304</v>
      </c>
      <c r="D313" s="158" t="str">
        <f>_xlfn.XLOOKUP(C313,'[1]Estrategico f'!B:B,'[1]Estrategico f'!U:U,"",0)</f>
        <v>Unidades productivas beneficiadas</v>
      </c>
      <c r="E313" s="158" t="str">
        <f>_xlfn.XLOOKUP(C313,'[1]Estrategico f'!B:B,'[1]Estrategico f'!V:V,"",0)</f>
        <v>Mercados productivos - (Tafias, Panela)</v>
      </c>
      <c r="F313" s="159">
        <v>0</v>
      </c>
      <c r="G313" s="159">
        <v>0</v>
      </c>
      <c r="H313" s="159">
        <v>0</v>
      </c>
      <c r="I313" s="159">
        <v>0</v>
      </c>
      <c r="J313" s="159">
        <v>0</v>
      </c>
      <c r="K313" s="159">
        <v>18750000</v>
      </c>
      <c r="L313" s="159">
        <v>0</v>
      </c>
      <c r="M313" s="159">
        <v>0</v>
      </c>
      <c r="N313" s="159">
        <v>18750000</v>
      </c>
      <c r="O313" s="159">
        <v>0</v>
      </c>
      <c r="P313" s="159">
        <v>0</v>
      </c>
      <c r="Q313" s="159">
        <v>0</v>
      </c>
      <c r="R313" s="159">
        <v>0</v>
      </c>
      <c r="S313" s="159">
        <v>18750000</v>
      </c>
      <c r="T313" s="159">
        <v>0</v>
      </c>
      <c r="U313" s="159">
        <v>0</v>
      </c>
      <c r="V313" s="159">
        <v>0</v>
      </c>
      <c r="W313" s="159">
        <v>0</v>
      </c>
      <c r="X313" s="159">
        <v>0</v>
      </c>
      <c r="Y313" s="159">
        <v>6250000</v>
      </c>
      <c r="Z313" s="159">
        <v>0</v>
      </c>
      <c r="AA313" s="159">
        <v>0</v>
      </c>
      <c r="AB313" s="159">
        <v>6250000</v>
      </c>
      <c r="AC313" s="159">
        <v>0</v>
      </c>
      <c r="AD313" s="159">
        <v>0</v>
      </c>
      <c r="AE313" s="159">
        <v>0</v>
      </c>
      <c r="AF313" s="159">
        <v>0</v>
      </c>
      <c r="AG313" s="159">
        <v>6250000</v>
      </c>
      <c r="AH313" s="159">
        <v>25000000</v>
      </c>
      <c r="AI313" s="159">
        <v>0</v>
      </c>
      <c r="AJ313" s="159">
        <v>0</v>
      </c>
      <c r="AK313" s="159">
        <v>0</v>
      </c>
      <c r="AL313" s="159">
        <v>0</v>
      </c>
      <c r="AM313" s="159">
        <v>0</v>
      </c>
      <c r="AN313" s="159">
        <v>6250000</v>
      </c>
      <c r="AO313" s="159">
        <v>0</v>
      </c>
      <c r="AP313" s="159">
        <v>0</v>
      </c>
      <c r="AQ313" s="159">
        <v>6250000</v>
      </c>
      <c r="AR313" s="159">
        <v>0</v>
      </c>
      <c r="AS313" s="159">
        <v>0</v>
      </c>
      <c r="AT313" s="159">
        <v>0</v>
      </c>
      <c r="AU313" s="159">
        <v>0</v>
      </c>
      <c r="AV313" s="159">
        <v>6250000</v>
      </c>
      <c r="AW313" s="159">
        <v>0</v>
      </c>
      <c r="AX313" s="159">
        <v>0</v>
      </c>
      <c r="AY313" s="159">
        <v>0</v>
      </c>
      <c r="AZ313" s="159">
        <v>0</v>
      </c>
      <c r="BA313" s="159">
        <v>0</v>
      </c>
      <c r="BB313" s="159">
        <v>6250000</v>
      </c>
      <c r="BC313" s="159">
        <v>0</v>
      </c>
      <c r="BD313" s="159">
        <v>0</v>
      </c>
      <c r="BE313" s="159">
        <v>6250000</v>
      </c>
      <c r="BF313" s="159">
        <v>0</v>
      </c>
      <c r="BG313" s="159">
        <v>0</v>
      </c>
      <c r="BH313" s="159">
        <v>0</v>
      </c>
      <c r="BI313" s="159">
        <v>0</v>
      </c>
      <c r="BJ313" s="159">
        <v>6250000</v>
      </c>
      <c r="BK313" s="159">
        <v>0</v>
      </c>
      <c r="BL313" s="159">
        <v>0</v>
      </c>
      <c r="BM313" s="159">
        <v>0</v>
      </c>
      <c r="BN313" s="159">
        <v>0</v>
      </c>
      <c r="BO313" s="159">
        <v>0</v>
      </c>
      <c r="BP313" s="159">
        <v>6250000</v>
      </c>
      <c r="BQ313" s="159">
        <v>0</v>
      </c>
      <c r="BR313" s="159">
        <v>0</v>
      </c>
      <c r="BS313" s="159">
        <v>6250000</v>
      </c>
      <c r="BT313" s="159">
        <v>0</v>
      </c>
      <c r="BU313" s="159">
        <v>0</v>
      </c>
      <c r="BV313" s="159">
        <v>0</v>
      </c>
      <c r="BW313" s="159">
        <v>0</v>
      </c>
      <c r="BX313" s="159">
        <v>6250000</v>
      </c>
      <c r="BY313" s="159">
        <v>0</v>
      </c>
      <c r="BZ313" s="159">
        <v>0</v>
      </c>
      <c r="CA313" s="159">
        <v>0</v>
      </c>
      <c r="CB313" s="159">
        <v>0</v>
      </c>
      <c r="CC313" s="159">
        <v>0</v>
      </c>
      <c r="CD313" s="159">
        <v>6250000</v>
      </c>
      <c r="CE313" s="159">
        <v>0</v>
      </c>
      <c r="CF313" s="159">
        <v>0</v>
      </c>
      <c r="CG313" s="159">
        <v>6250000</v>
      </c>
      <c r="CH313" s="159">
        <v>0</v>
      </c>
      <c r="CI313" s="159">
        <v>0</v>
      </c>
      <c r="CJ313" s="159">
        <v>0</v>
      </c>
      <c r="CK313" s="159">
        <v>0</v>
      </c>
      <c r="CL313" s="159">
        <v>6250000</v>
      </c>
      <c r="CM313" s="159">
        <v>25000000</v>
      </c>
      <c r="CN313" s="159">
        <v>0</v>
      </c>
      <c r="CO313" s="159">
        <v>0</v>
      </c>
      <c r="CP313" s="159">
        <v>0</v>
      </c>
      <c r="CQ313" s="159">
        <v>0</v>
      </c>
      <c r="CR313" s="159">
        <v>0</v>
      </c>
      <c r="CS313" s="159">
        <v>6250000</v>
      </c>
      <c r="CT313" s="159">
        <v>0</v>
      </c>
      <c r="CU313" s="159">
        <v>0</v>
      </c>
      <c r="CV313" s="159">
        <v>6250000</v>
      </c>
      <c r="CW313" s="159">
        <v>0</v>
      </c>
      <c r="CX313" s="159">
        <v>0</v>
      </c>
      <c r="CY313" s="159" t="s">
        <v>931</v>
      </c>
      <c r="CZ313" s="159">
        <v>0</v>
      </c>
      <c r="DA313" s="159">
        <v>6250000</v>
      </c>
      <c r="DB313" s="159">
        <v>0</v>
      </c>
      <c r="DC313" s="159">
        <v>0</v>
      </c>
      <c r="DD313" s="159">
        <v>0</v>
      </c>
      <c r="DE313" s="159">
        <v>0</v>
      </c>
      <c r="DF313" s="159">
        <v>0</v>
      </c>
      <c r="DG313" s="159">
        <v>6250000</v>
      </c>
      <c r="DH313" s="159">
        <v>0</v>
      </c>
      <c r="DI313" s="159">
        <v>0</v>
      </c>
      <c r="DJ313" s="159">
        <v>6250000</v>
      </c>
      <c r="DK313" s="159">
        <v>0</v>
      </c>
      <c r="DL313" s="159">
        <v>0</v>
      </c>
      <c r="DM313" s="159">
        <v>0</v>
      </c>
      <c r="DN313" s="159">
        <v>0</v>
      </c>
      <c r="DO313" s="159">
        <v>6250000</v>
      </c>
      <c r="DP313" s="159">
        <v>0</v>
      </c>
      <c r="DQ313" s="159">
        <v>0</v>
      </c>
      <c r="DR313" s="159">
        <v>0</v>
      </c>
      <c r="DS313" s="159">
        <v>0</v>
      </c>
      <c r="DT313" s="159">
        <v>0</v>
      </c>
      <c r="DU313" s="159">
        <v>6250000</v>
      </c>
      <c r="DV313" s="159">
        <v>0</v>
      </c>
      <c r="DW313" s="159">
        <v>0</v>
      </c>
      <c r="DX313" s="159">
        <v>6250000</v>
      </c>
      <c r="DY313" s="159">
        <v>0</v>
      </c>
      <c r="DZ313" s="159">
        <v>0</v>
      </c>
      <c r="EA313" s="159">
        <v>0</v>
      </c>
      <c r="EB313" s="159">
        <v>0</v>
      </c>
      <c r="EC313" s="159">
        <v>6250000</v>
      </c>
      <c r="ED313" s="159">
        <v>0</v>
      </c>
      <c r="EE313" s="159">
        <v>0</v>
      </c>
      <c r="EF313" s="159">
        <v>0</v>
      </c>
      <c r="EG313" s="159">
        <v>0</v>
      </c>
      <c r="EH313" s="159">
        <v>0</v>
      </c>
      <c r="EI313" s="159">
        <v>6250000</v>
      </c>
      <c r="EJ313" s="159">
        <v>0</v>
      </c>
      <c r="EK313" s="159">
        <v>0</v>
      </c>
      <c r="EL313" s="159">
        <v>6250000</v>
      </c>
      <c r="EM313" s="159">
        <v>0</v>
      </c>
      <c r="EN313" s="159">
        <v>0</v>
      </c>
      <c r="EO313" s="159">
        <v>0</v>
      </c>
      <c r="EP313" s="159">
        <v>0</v>
      </c>
      <c r="EQ313" s="159">
        <v>6250000</v>
      </c>
      <c r="ER313" s="159">
        <v>25000000</v>
      </c>
      <c r="ES313" s="159">
        <v>0</v>
      </c>
      <c r="ET313" s="159">
        <v>0</v>
      </c>
      <c r="EU313" s="159">
        <v>0</v>
      </c>
      <c r="EV313" s="159">
        <v>0</v>
      </c>
      <c r="EW313" s="159">
        <v>0</v>
      </c>
      <c r="EX313" s="159">
        <v>6250000</v>
      </c>
      <c r="EY313" s="159">
        <v>0</v>
      </c>
      <c r="EZ313" s="159">
        <v>0</v>
      </c>
      <c r="FA313" s="159">
        <v>6250000</v>
      </c>
      <c r="FB313" s="159">
        <v>0</v>
      </c>
      <c r="FC313" s="159">
        <v>0</v>
      </c>
      <c r="FD313" s="159">
        <v>0</v>
      </c>
      <c r="FE313" s="159">
        <v>0</v>
      </c>
      <c r="FF313" s="159">
        <v>6250000</v>
      </c>
      <c r="FG313" s="159">
        <v>0</v>
      </c>
      <c r="FH313" s="159">
        <v>0</v>
      </c>
      <c r="FI313" s="159">
        <v>0</v>
      </c>
      <c r="FJ313" s="159">
        <v>0</v>
      </c>
      <c r="FK313" s="159">
        <v>0</v>
      </c>
      <c r="FL313" s="159">
        <v>6250000</v>
      </c>
      <c r="FM313" s="159">
        <v>0</v>
      </c>
      <c r="FN313" s="159">
        <v>0</v>
      </c>
      <c r="FO313" s="159">
        <v>6250000</v>
      </c>
      <c r="FP313" s="159">
        <v>0</v>
      </c>
      <c r="FQ313" s="159">
        <v>0</v>
      </c>
      <c r="FR313" s="159">
        <v>0</v>
      </c>
      <c r="FS313" s="159">
        <v>0</v>
      </c>
      <c r="FT313" s="159">
        <v>6250000</v>
      </c>
      <c r="FU313" s="159">
        <v>0</v>
      </c>
      <c r="FV313" s="159">
        <v>0</v>
      </c>
      <c r="FW313" s="159">
        <v>0</v>
      </c>
      <c r="FX313" s="159">
        <v>0</v>
      </c>
      <c r="FY313" s="159">
        <v>0</v>
      </c>
      <c r="FZ313" s="159">
        <v>6250000</v>
      </c>
      <c r="GA313" s="159">
        <v>0</v>
      </c>
      <c r="GB313" s="159">
        <v>0</v>
      </c>
      <c r="GC313" s="159">
        <v>6250000</v>
      </c>
      <c r="GD313" s="159">
        <v>0</v>
      </c>
      <c r="GE313" s="159">
        <v>0</v>
      </c>
      <c r="GF313" s="159">
        <v>0</v>
      </c>
      <c r="GG313" s="159">
        <v>0</v>
      </c>
      <c r="GH313" s="159">
        <v>6250000</v>
      </c>
      <c r="GI313" s="159">
        <v>0</v>
      </c>
      <c r="GJ313" s="159">
        <v>0</v>
      </c>
      <c r="GK313" s="159">
        <v>0</v>
      </c>
      <c r="GL313" s="159">
        <v>0</v>
      </c>
      <c r="GM313" s="159">
        <v>0</v>
      </c>
      <c r="GN313" s="159">
        <v>6250000</v>
      </c>
      <c r="GO313" s="159">
        <v>0</v>
      </c>
      <c r="GP313" s="159">
        <v>0</v>
      </c>
      <c r="GQ313" s="159">
        <v>6250000</v>
      </c>
      <c r="GR313" s="159">
        <v>0</v>
      </c>
      <c r="GS313" s="159">
        <v>0</v>
      </c>
      <c r="GT313" s="159">
        <v>0</v>
      </c>
      <c r="GU313" s="159">
        <v>0</v>
      </c>
      <c r="GV313" s="159">
        <v>6250000</v>
      </c>
      <c r="GW313" s="159">
        <v>25000000</v>
      </c>
      <c r="GX313" s="160">
        <v>100000000</v>
      </c>
    </row>
    <row r="314" spans="1:206" ht="43.2">
      <c r="A314" s="156">
        <v>450300300</v>
      </c>
      <c r="B314" s="156" t="s">
        <v>3738</v>
      </c>
      <c r="C314" s="157">
        <v>305</v>
      </c>
      <c r="D314" s="158" t="str">
        <f>_xlfn.XLOOKUP(C314,'[1]Estrategico f'!B:B,'[1]Estrategico f'!U:U,"",0)</f>
        <v>Instancias territoriales asistidas</v>
      </c>
      <c r="E314" s="158" t="str">
        <f>_xlfn.XLOOKUP(C314,'[1]Estrategico f'!B:B,'[1]Estrategico f'!V:V,"",0)</f>
        <v>Visitas de asistencia técnica realizadas por los profesionales de la UAEGRD</v>
      </c>
      <c r="F314" s="159">
        <v>1047727273</v>
      </c>
      <c r="I314" s="159">
        <v>0</v>
      </c>
      <c r="J314" s="159">
        <v>0</v>
      </c>
      <c r="K314" s="159">
        <v>0</v>
      </c>
      <c r="L314" s="159">
        <v>0</v>
      </c>
      <c r="M314" s="159">
        <v>0</v>
      </c>
      <c r="N314" s="159">
        <v>1047727273</v>
      </c>
      <c r="O314" s="159">
        <v>0</v>
      </c>
      <c r="P314" s="159">
        <v>0</v>
      </c>
      <c r="Q314" s="159">
        <v>0</v>
      </c>
      <c r="R314" s="159">
        <v>0</v>
      </c>
      <c r="S314" s="159">
        <v>1047727273</v>
      </c>
      <c r="T314" s="159">
        <v>104772727</v>
      </c>
      <c r="U314" s="159">
        <v>0</v>
      </c>
      <c r="W314" s="159">
        <v>0</v>
      </c>
      <c r="X314" s="159">
        <v>0</v>
      </c>
      <c r="Y314" s="159">
        <v>0</v>
      </c>
      <c r="Z314" s="159">
        <v>0</v>
      </c>
      <c r="AA314" s="159">
        <v>0</v>
      </c>
      <c r="AB314" s="159">
        <v>104772727</v>
      </c>
      <c r="AC314" s="159">
        <v>0</v>
      </c>
      <c r="AD314" s="159">
        <v>0</v>
      </c>
      <c r="AE314" s="159">
        <v>0</v>
      </c>
      <c r="AF314" s="159">
        <v>0</v>
      </c>
      <c r="AG314" s="159">
        <v>104772727</v>
      </c>
      <c r="AH314" s="159">
        <v>1152500000</v>
      </c>
      <c r="AI314" s="159">
        <v>153846153</v>
      </c>
      <c r="AJ314" s="159">
        <v>0</v>
      </c>
      <c r="AL314" s="159">
        <v>0</v>
      </c>
      <c r="AM314" s="159">
        <v>0</v>
      </c>
      <c r="AN314" s="159">
        <v>0</v>
      </c>
      <c r="AO314" s="159">
        <v>0</v>
      </c>
      <c r="AP314" s="159">
        <v>0</v>
      </c>
      <c r="AQ314" s="159">
        <v>153846153</v>
      </c>
      <c r="AR314" s="159">
        <v>0</v>
      </c>
      <c r="AS314" s="159">
        <v>0</v>
      </c>
      <c r="AT314" s="159">
        <v>0</v>
      </c>
      <c r="AU314" s="159">
        <v>0</v>
      </c>
      <c r="AV314" s="159">
        <v>153846153</v>
      </c>
      <c r="AW314" s="159">
        <v>461538462</v>
      </c>
      <c r="AX314" s="159">
        <v>0</v>
      </c>
      <c r="AZ314" s="159">
        <v>0</v>
      </c>
      <c r="BA314" s="159">
        <v>0</v>
      </c>
      <c r="BB314" s="159">
        <v>0</v>
      </c>
      <c r="BC314" s="159">
        <v>0</v>
      </c>
      <c r="BD314" s="159">
        <v>0</v>
      </c>
      <c r="BE314" s="159">
        <v>461538462</v>
      </c>
      <c r="BF314" s="159">
        <v>0</v>
      </c>
      <c r="BG314" s="159">
        <v>0</v>
      </c>
      <c r="BH314" s="159">
        <v>0</v>
      </c>
      <c r="BI314" s="159">
        <v>0</v>
      </c>
      <c r="BJ314" s="159">
        <v>461538462</v>
      </c>
      <c r="BK314" s="159">
        <v>461538462</v>
      </c>
      <c r="BL314" s="159">
        <v>0</v>
      </c>
      <c r="BM314" s="159">
        <v>0</v>
      </c>
      <c r="BO314" s="159">
        <v>0</v>
      </c>
      <c r="BP314" s="159">
        <v>0</v>
      </c>
      <c r="BQ314" s="159">
        <v>0</v>
      </c>
      <c r="BR314" s="159">
        <v>0</v>
      </c>
      <c r="BS314" s="159">
        <v>461538462</v>
      </c>
      <c r="BT314" s="159">
        <v>0</v>
      </c>
      <c r="BU314" s="159">
        <v>0</v>
      </c>
      <c r="BV314" s="159">
        <v>0</v>
      </c>
      <c r="BW314" s="159">
        <v>0</v>
      </c>
      <c r="BX314" s="159">
        <v>461538462</v>
      </c>
      <c r="BY314" s="159">
        <v>123076923</v>
      </c>
      <c r="BZ314" s="159">
        <v>0</v>
      </c>
      <c r="CA314" s="159">
        <v>0</v>
      </c>
      <c r="CC314" s="159">
        <v>0</v>
      </c>
      <c r="CD314" s="159">
        <v>0</v>
      </c>
      <c r="CE314" s="159">
        <v>0</v>
      </c>
      <c r="CF314" s="159">
        <v>0</v>
      </c>
      <c r="CG314" s="159">
        <v>123076923</v>
      </c>
      <c r="CH314" s="159">
        <v>0</v>
      </c>
      <c r="CI314" s="159">
        <v>0</v>
      </c>
      <c r="CJ314" s="159">
        <v>0</v>
      </c>
      <c r="CK314" s="159">
        <v>0</v>
      </c>
      <c r="CL314" s="159">
        <v>123076923</v>
      </c>
      <c r="CM314" s="159">
        <v>1200000000</v>
      </c>
      <c r="CN314" s="159">
        <v>156250000</v>
      </c>
      <c r="CO314" s="159">
        <v>0</v>
      </c>
      <c r="CP314" s="159">
        <v>0</v>
      </c>
      <c r="CR314" s="159">
        <v>0</v>
      </c>
      <c r="CS314" s="159">
        <v>0</v>
      </c>
      <c r="CT314" s="159">
        <v>0</v>
      </c>
      <c r="CU314" s="159">
        <v>0</v>
      </c>
      <c r="CV314" s="159">
        <v>156250000</v>
      </c>
      <c r="CW314" s="159">
        <v>0</v>
      </c>
      <c r="CX314" s="159">
        <v>0</v>
      </c>
      <c r="CY314" s="159" t="s">
        <v>931</v>
      </c>
      <c r="CZ314" s="159">
        <v>0</v>
      </c>
      <c r="DA314" s="159">
        <v>156250000</v>
      </c>
      <c r="DB314" s="159">
        <v>390625000</v>
      </c>
      <c r="DC314" s="159">
        <v>0</v>
      </c>
      <c r="DE314" s="159">
        <v>0</v>
      </c>
      <c r="DF314" s="159">
        <v>0</v>
      </c>
      <c r="DG314" s="159">
        <v>0</v>
      </c>
      <c r="DH314" s="159">
        <v>0</v>
      </c>
      <c r="DI314" s="159">
        <v>0</v>
      </c>
      <c r="DJ314" s="159">
        <v>390625000</v>
      </c>
      <c r="DK314" s="159">
        <v>0</v>
      </c>
      <c r="DL314" s="159">
        <v>0</v>
      </c>
      <c r="DM314" s="159">
        <v>0</v>
      </c>
      <c r="DN314" s="159">
        <v>0</v>
      </c>
      <c r="DO314" s="159">
        <v>390625000</v>
      </c>
      <c r="DP314" s="159">
        <v>546875000</v>
      </c>
      <c r="DQ314" s="159">
        <v>0</v>
      </c>
      <c r="DR314" s="159">
        <v>0</v>
      </c>
      <c r="DT314" s="159">
        <v>0</v>
      </c>
      <c r="DU314" s="159">
        <v>0</v>
      </c>
      <c r="DV314" s="159">
        <v>0</v>
      </c>
      <c r="DW314" s="159">
        <v>0</v>
      </c>
      <c r="DX314" s="159">
        <v>546875000</v>
      </c>
      <c r="DY314" s="159">
        <v>0</v>
      </c>
      <c r="DZ314" s="159">
        <v>0</v>
      </c>
      <c r="EA314" s="159">
        <v>0</v>
      </c>
      <c r="EB314" s="159">
        <v>0</v>
      </c>
      <c r="EC314" s="159">
        <v>546875000</v>
      </c>
      <c r="ED314" s="159">
        <v>156250000</v>
      </c>
      <c r="EE314" s="159">
        <v>0</v>
      </c>
      <c r="EF314" s="159">
        <v>0</v>
      </c>
      <c r="EH314" s="159">
        <v>0</v>
      </c>
      <c r="EI314" s="159">
        <v>0</v>
      </c>
      <c r="EJ314" s="159">
        <v>0</v>
      </c>
      <c r="EK314" s="159">
        <v>0</v>
      </c>
      <c r="EL314" s="159">
        <v>156250000</v>
      </c>
      <c r="EM314" s="159">
        <v>0</v>
      </c>
      <c r="EN314" s="159">
        <v>0</v>
      </c>
      <c r="EO314" s="159">
        <v>0</v>
      </c>
      <c r="EP314" s="159">
        <v>0</v>
      </c>
      <c r="EQ314" s="159">
        <v>156250000</v>
      </c>
      <c r="ER314" s="159">
        <v>1250000000</v>
      </c>
      <c r="ES314" s="159">
        <v>159649123</v>
      </c>
      <c r="ET314" s="159">
        <v>0</v>
      </c>
      <c r="EU314" s="159">
        <v>0</v>
      </c>
      <c r="EW314" s="159">
        <v>0</v>
      </c>
      <c r="EX314" s="159">
        <v>0</v>
      </c>
      <c r="EY314" s="159">
        <v>0</v>
      </c>
      <c r="EZ314" s="159">
        <v>0</v>
      </c>
      <c r="FA314" s="159">
        <v>159649123</v>
      </c>
      <c r="FB314" s="159">
        <v>0</v>
      </c>
      <c r="FC314" s="159">
        <v>0</v>
      </c>
      <c r="FD314" s="159">
        <v>0</v>
      </c>
      <c r="FE314" s="159">
        <v>0</v>
      </c>
      <c r="FF314" s="159">
        <v>159649123</v>
      </c>
      <c r="FG314" s="159">
        <v>342105263</v>
      </c>
      <c r="FH314" s="159">
        <v>0</v>
      </c>
      <c r="FI314" s="159">
        <v>0</v>
      </c>
      <c r="FK314" s="159">
        <v>0</v>
      </c>
      <c r="FL314" s="159">
        <v>0</v>
      </c>
      <c r="FM314" s="159">
        <v>0</v>
      </c>
      <c r="FN314" s="159">
        <v>0</v>
      </c>
      <c r="FO314" s="159">
        <v>342105263</v>
      </c>
      <c r="FP314" s="159">
        <v>0</v>
      </c>
      <c r="FQ314" s="159">
        <v>0</v>
      </c>
      <c r="FR314" s="159">
        <v>0</v>
      </c>
      <c r="FS314" s="159">
        <v>0</v>
      </c>
      <c r="FT314" s="159">
        <v>342105263</v>
      </c>
      <c r="FU314" s="159">
        <v>570175439</v>
      </c>
      <c r="FV314" s="159">
        <v>0</v>
      </c>
      <c r="FW314" s="159">
        <v>0</v>
      </c>
      <c r="FY314" s="159">
        <v>0</v>
      </c>
      <c r="FZ314" s="159">
        <v>0</v>
      </c>
      <c r="GA314" s="159">
        <v>0</v>
      </c>
      <c r="GB314" s="159">
        <v>0</v>
      </c>
      <c r="GC314" s="159">
        <v>570175439</v>
      </c>
      <c r="GD314" s="159">
        <v>0</v>
      </c>
      <c r="GE314" s="159">
        <v>0</v>
      </c>
      <c r="GF314" s="159">
        <v>0</v>
      </c>
      <c r="GG314" s="159">
        <v>0</v>
      </c>
      <c r="GH314" s="159">
        <v>570175439</v>
      </c>
      <c r="GI314" s="159">
        <v>228070175</v>
      </c>
      <c r="GJ314" s="159">
        <v>0</v>
      </c>
      <c r="GK314" s="159">
        <v>0</v>
      </c>
      <c r="GM314" s="159">
        <v>0</v>
      </c>
      <c r="GN314" s="159">
        <v>0</v>
      </c>
      <c r="GO314" s="159">
        <v>0</v>
      </c>
      <c r="GP314" s="159">
        <v>0</v>
      </c>
      <c r="GQ314" s="159">
        <v>228070175</v>
      </c>
      <c r="GR314" s="159">
        <v>0</v>
      </c>
      <c r="GS314" s="159">
        <v>0</v>
      </c>
      <c r="GT314" s="159">
        <v>0</v>
      </c>
      <c r="GU314" s="159">
        <v>0</v>
      </c>
      <c r="GV314" s="159">
        <v>228070175</v>
      </c>
      <c r="GW314" s="159">
        <v>1300000000</v>
      </c>
      <c r="GX314" s="160">
        <v>4902500000</v>
      </c>
    </row>
    <row r="315" spans="1:206" ht="43.2">
      <c r="A315" s="156">
        <v>450302300</v>
      </c>
      <c r="B315" s="156" t="s">
        <v>3738</v>
      </c>
      <c r="C315" s="157">
        <v>306</v>
      </c>
      <c r="D315" s="158" t="str">
        <f>_xlfn.XLOOKUP(C315,'[1]Estrategico f'!B:B,'[1]Estrategico f'!U:U,"",0)</f>
        <v>Documentos de planeación elaborados</v>
      </c>
      <c r="E315" s="158" t="str">
        <f>_xlfn.XLOOKUP(C315,'[1]Estrategico f'!B:B,'[1]Estrategico f'!V:V,"",0)</f>
        <v>Estrategia Municipal de Respuesta ante emergencia (EMRE) y a los Planes Municipales de Gestión del Riesgo de Desastre (PMGRD)</v>
      </c>
      <c r="F315" s="159">
        <v>0</v>
      </c>
      <c r="G315" s="159">
        <v>0</v>
      </c>
      <c r="H315" s="159">
        <v>0</v>
      </c>
      <c r="I315" s="159">
        <v>0</v>
      </c>
      <c r="J315" s="159">
        <v>0</v>
      </c>
      <c r="K315" s="159">
        <v>0</v>
      </c>
      <c r="L315" s="159">
        <v>0</v>
      </c>
      <c r="M315" s="159">
        <v>0</v>
      </c>
      <c r="N315" s="159">
        <v>0</v>
      </c>
      <c r="O315" s="159">
        <v>0</v>
      </c>
      <c r="P315" s="159">
        <v>0</v>
      </c>
      <c r="Q315" s="159">
        <v>0</v>
      </c>
      <c r="R315" s="159">
        <v>0</v>
      </c>
      <c r="S315" s="159">
        <v>0</v>
      </c>
      <c r="T315" s="159">
        <v>600000000</v>
      </c>
      <c r="U315" s="159">
        <v>0</v>
      </c>
      <c r="V315" s="159">
        <v>0</v>
      </c>
      <c r="X315" s="159">
        <v>0</v>
      </c>
      <c r="Y315" s="159">
        <v>0</v>
      </c>
      <c r="Z315" s="159">
        <v>0</v>
      </c>
      <c r="AA315" s="159">
        <v>0</v>
      </c>
      <c r="AB315" s="159">
        <v>600000000</v>
      </c>
      <c r="AC315" s="159">
        <v>0</v>
      </c>
      <c r="AD315" s="159">
        <v>0</v>
      </c>
      <c r="AE315" s="159">
        <v>0</v>
      </c>
      <c r="AF315" s="159">
        <v>0</v>
      </c>
      <c r="AG315" s="159">
        <v>600000000</v>
      </c>
      <c r="AH315" s="159">
        <v>600000000</v>
      </c>
      <c r="AI315" s="159">
        <v>0</v>
      </c>
      <c r="AJ315" s="159">
        <v>0</v>
      </c>
      <c r="AK315" s="159">
        <v>0</v>
      </c>
      <c r="AL315" s="159">
        <v>0</v>
      </c>
      <c r="AM315" s="159">
        <v>0</v>
      </c>
      <c r="AN315" s="159">
        <v>0</v>
      </c>
      <c r="AO315" s="159">
        <v>0</v>
      </c>
      <c r="AP315" s="159">
        <v>0</v>
      </c>
      <c r="AQ315" s="159">
        <v>0</v>
      </c>
      <c r="AR315" s="159">
        <v>0</v>
      </c>
      <c r="AS315" s="159">
        <v>0</v>
      </c>
      <c r="AT315" s="159">
        <v>0</v>
      </c>
      <c r="AU315" s="159">
        <v>0</v>
      </c>
      <c r="AV315" s="159">
        <v>0</v>
      </c>
      <c r="AW315" s="159">
        <v>0</v>
      </c>
      <c r="AX315" s="159">
        <v>0</v>
      </c>
      <c r="AY315" s="159">
        <v>0</v>
      </c>
      <c r="AZ315" s="159">
        <v>0</v>
      </c>
      <c r="BA315" s="159">
        <v>0</v>
      </c>
      <c r="BB315" s="159">
        <v>0</v>
      </c>
      <c r="BC315" s="159">
        <v>0</v>
      </c>
      <c r="BD315" s="159">
        <v>0</v>
      </c>
      <c r="BE315" s="159">
        <v>0</v>
      </c>
      <c r="BF315" s="159">
        <v>0</v>
      </c>
      <c r="BG315" s="159">
        <v>0</v>
      </c>
      <c r="BH315" s="159">
        <v>0</v>
      </c>
      <c r="BI315" s="159">
        <v>0</v>
      </c>
      <c r="BJ315" s="159">
        <v>0</v>
      </c>
      <c r="BK315" s="159">
        <v>0</v>
      </c>
      <c r="BL315" s="159">
        <v>0</v>
      </c>
      <c r="BM315" s="159">
        <v>0</v>
      </c>
      <c r="BN315" s="159">
        <v>0</v>
      </c>
      <c r="BO315" s="159">
        <v>0</v>
      </c>
      <c r="BP315" s="159">
        <v>0</v>
      </c>
      <c r="BQ315" s="159">
        <v>0</v>
      </c>
      <c r="BR315" s="159">
        <v>0</v>
      </c>
      <c r="BS315" s="159">
        <v>0</v>
      </c>
      <c r="BT315" s="159">
        <v>0</v>
      </c>
      <c r="BU315" s="159">
        <v>0</v>
      </c>
      <c r="BV315" s="159">
        <v>0</v>
      </c>
      <c r="BW315" s="159">
        <v>0</v>
      </c>
      <c r="BX315" s="159">
        <v>0</v>
      </c>
      <c r="BY315" s="159">
        <v>0</v>
      </c>
      <c r="BZ315" s="159">
        <v>0</v>
      </c>
      <c r="CA315" s="159">
        <v>0</v>
      </c>
      <c r="CB315" s="159">
        <v>0</v>
      </c>
      <c r="CC315" s="159">
        <v>0</v>
      </c>
      <c r="CD315" s="159">
        <v>0</v>
      </c>
      <c r="CE315" s="159">
        <v>0</v>
      </c>
      <c r="CF315" s="159">
        <v>0</v>
      </c>
      <c r="CG315" s="159">
        <v>0</v>
      </c>
      <c r="CH315" s="159">
        <v>0</v>
      </c>
      <c r="CI315" s="159">
        <v>0</v>
      </c>
      <c r="CJ315" s="159">
        <v>0</v>
      </c>
      <c r="CK315" s="159">
        <v>0</v>
      </c>
      <c r="CL315" s="159">
        <v>0</v>
      </c>
      <c r="CM315" s="159">
        <v>0</v>
      </c>
      <c r="CN315" s="159">
        <v>0</v>
      </c>
      <c r="CO315" s="159">
        <v>0</v>
      </c>
      <c r="CP315" s="159">
        <v>0</v>
      </c>
      <c r="CQ315" s="159">
        <v>0</v>
      </c>
      <c r="CR315" s="159">
        <v>0</v>
      </c>
      <c r="CS315" s="159">
        <v>0</v>
      </c>
      <c r="CT315" s="159">
        <v>0</v>
      </c>
      <c r="CU315" s="159">
        <v>0</v>
      </c>
      <c r="CV315" s="159">
        <v>0</v>
      </c>
      <c r="CW315" s="159">
        <v>0</v>
      </c>
      <c r="CX315" s="159">
        <v>0</v>
      </c>
      <c r="CY315" s="159" t="s">
        <v>931</v>
      </c>
      <c r="CZ315" s="159">
        <v>0</v>
      </c>
      <c r="DA315" s="159">
        <v>0</v>
      </c>
      <c r="DB315" s="159">
        <v>0</v>
      </c>
      <c r="DC315" s="159">
        <v>0</v>
      </c>
      <c r="DD315" s="159">
        <v>0</v>
      </c>
      <c r="DE315" s="159">
        <v>0</v>
      </c>
      <c r="DF315" s="159">
        <v>0</v>
      </c>
      <c r="DG315" s="159">
        <v>0</v>
      </c>
      <c r="DH315" s="159">
        <v>0</v>
      </c>
      <c r="DI315" s="159">
        <v>0</v>
      </c>
      <c r="DJ315" s="159">
        <v>0</v>
      </c>
      <c r="DK315" s="159">
        <v>0</v>
      </c>
      <c r="DL315" s="159">
        <v>0</v>
      </c>
      <c r="DM315" s="159">
        <v>0</v>
      </c>
      <c r="DN315" s="159">
        <v>0</v>
      </c>
      <c r="DO315" s="159">
        <v>0</v>
      </c>
      <c r="DP315" s="159">
        <v>0</v>
      </c>
      <c r="DQ315" s="159">
        <v>0</v>
      </c>
      <c r="DR315" s="159">
        <v>0</v>
      </c>
      <c r="DT315" s="159">
        <v>0</v>
      </c>
      <c r="DU315" s="159">
        <v>0</v>
      </c>
      <c r="DV315" s="159">
        <v>0</v>
      </c>
      <c r="DW315" s="159">
        <v>0</v>
      </c>
      <c r="DX315" s="159">
        <v>0</v>
      </c>
      <c r="DY315" s="159">
        <v>0</v>
      </c>
      <c r="DZ315" s="159">
        <v>0</v>
      </c>
      <c r="EA315" s="159">
        <v>0</v>
      </c>
      <c r="EB315" s="159">
        <v>0</v>
      </c>
      <c r="EC315" s="159">
        <v>0</v>
      </c>
      <c r="ED315" s="159">
        <v>0</v>
      </c>
      <c r="EE315" s="159">
        <v>0</v>
      </c>
      <c r="EF315" s="159">
        <v>0</v>
      </c>
      <c r="EH315" s="159">
        <v>0</v>
      </c>
      <c r="EI315" s="159">
        <v>0</v>
      </c>
      <c r="EJ315" s="159">
        <v>0</v>
      </c>
      <c r="EK315" s="159">
        <v>0</v>
      </c>
      <c r="EL315" s="159">
        <v>0</v>
      </c>
      <c r="EM315" s="159">
        <v>0</v>
      </c>
      <c r="EN315" s="159">
        <v>0</v>
      </c>
      <c r="EO315" s="159">
        <v>0</v>
      </c>
      <c r="EP315" s="159">
        <v>0</v>
      </c>
      <c r="EQ315" s="159">
        <v>0</v>
      </c>
      <c r="ER315" s="159">
        <v>0</v>
      </c>
      <c r="ES315" s="159">
        <v>0</v>
      </c>
      <c r="ET315" s="159">
        <v>0</v>
      </c>
      <c r="EU315" s="159">
        <v>0</v>
      </c>
      <c r="EW315" s="159">
        <v>0</v>
      </c>
      <c r="EX315" s="159">
        <v>0</v>
      </c>
      <c r="EY315" s="159">
        <v>0</v>
      </c>
      <c r="EZ315" s="159">
        <v>0</v>
      </c>
      <c r="FA315" s="159">
        <v>0</v>
      </c>
      <c r="FB315" s="159">
        <v>0</v>
      </c>
      <c r="FC315" s="159">
        <v>0</v>
      </c>
      <c r="FD315" s="159">
        <v>0</v>
      </c>
      <c r="FE315" s="159">
        <v>0</v>
      </c>
      <c r="FF315" s="159">
        <v>0</v>
      </c>
      <c r="FG315" s="159">
        <v>0</v>
      </c>
      <c r="FH315" s="159">
        <v>0</v>
      </c>
      <c r="FI315" s="159">
        <v>0</v>
      </c>
      <c r="FK315" s="159">
        <v>0</v>
      </c>
      <c r="FL315" s="159">
        <v>0</v>
      </c>
      <c r="FM315" s="159">
        <v>0</v>
      </c>
      <c r="FN315" s="159">
        <v>0</v>
      </c>
      <c r="FO315" s="159">
        <v>0</v>
      </c>
      <c r="FP315" s="159">
        <v>0</v>
      </c>
      <c r="FQ315" s="159">
        <v>0</v>
      </c>
      <c r="FR315" s="159">
        <v>0</v>
      </c>
      <c r="FS315" s="159">
        <v>0</v>
      </c>
      <c r="FT315" s="159">
        <v>0</v>
      </c>
      <c r="FU315" s="159">
        <v>0</v>
      </c>
      <c r="FV315" s="159">
        <v>0</v>
      </c>
      <c r="FW315" s="159">
        <v>0</v>
      </c>
      <c r="FY315" s="159">
        <v>0</v>
      </c>
      <c r="FZ315" s="159">
        <v>0</v>
      </c>
      <c r="GA315" s="159">
        <v>0</v>
      </c>
      <c r="GB315" s="159">
        <v>0</v>
      </c>
      <c r="GC315" s="159">
        <v>0</v>
      </c>
      <c r="GD315" s="159">
        <v>0</v>
      </c>
      <c r="GE315" s="159">
        <v>0</v>
      </c>
      <c r="GF315" s="159">
        <v>0</v>
      </c>
      <c r="GG315" s="159">
        <v>0</v>
      </c>
      <c r="GH315" s="159">
        <v>0</v>
      </c>
      <c r="GI315" s="159">
        <v>0</v>
      </c>
      <c r="GJ315" s="159">
        <v>0</v>
      </c>
      <c r="GK315" s="159">
        <v>0</v>
      </c>
      <c r="GM315" s="159">
        <v>0</v>
      </c>
      <c r="GN315" s="159">
        <v>0</v>
      </c>
      <c r="GO315" s="159">
        <v>0</v>
      </c>
      <c r="GP315" s="159">
        <v>0</v>
      </c>
      <c r="GQ315" s="159">
        <v>0</v>
      </c>
      <c r="GR315" s="159">
        <v>0</v>
      </c>
      <c r="GS315" s="159">
        <v>0</v>
      </c>
      <c r="GT315" s="159">
        <v>0</v>
      </c>
      <c r="GU315" s="159">
        <v>0</v>
      </c>
      <c r="GV315" s="159">
        <v>0</v>
      </c>
      <c r="GW315" s="159">
        <v>0</v>
      </c>
      <c r="GX315" s="160">
        <v>600000000</v>
      </c>
    </row>
    <row r="316" spans="1:206" ht="43.2">
      <c r="A316" s="156">
        <v>450300200</v>
      </c>
      <c r="B316" s="156" t="s">
        <v>3738</v>
      </c>
      <c r="C316" s="157">
        <v>307</v>
      </c>
      <c r="D316" s="158" t="str">
        <f>_xlfn.XLOOKUP(C316,'[1]Estrategico f'!B:B,'[1]Estrategico f'!U:U,"",0)</f>
        <v xml:space="preserve">Personas capacitadas </v>
      </c>
      <c r="E316" s="158" t="str">
        <f>_xlfn.XLOOKUP(C316,'[1]Estrategico f'!B:B,'[1]Estrategico f'!V:V,"",0)</f>
        <v>Capacitaciones en Gestión del Riesgo de Desastres</v>
      </c>
      <c r="F316" s="159">
        <v>21428571</v>
      </c>
      <c r="G316" s="159">
        <v>0</v>
      </c>
      <c r="H316" s="159">
        <v>0</v>
      </c>
      <c r="I316" s="159">
        <v>0</v>
      </c>
      <c r="J316" s="159">
        <v>0</v>
      </c>
      <c r="K316" s="159">
        <v>0</v>
      </c>
      <c r="L316" s="159">
        <v>0</v>
      </c>
      <c r="M316" s="159">
        <v>0</v>
      </c>
      <c r="N316" s="159">
        <v>21428571</v>
      </c>
      <c r="O316" s="159">
        <v>0</v>
      </c>
      <c r="P316" s="159">
        <v>0</v>
      </c>
      <c r="Q316" s="159">
        <v>0</v>
      </c>
      <c r="R316" s="159">
        <v>0</v>
      </c>
      <c r="S316" s="159">
        <v>21428571</v>
      </c>
      <c r="T316" s="159">
        <v>28571429</v>
      </c>
      <c r="U316" s="159">
        <v>0</v>
      </c>
      <c r="V316" s="159">
        <v>0</v>
      </c>
      <c r="X316" s="159">
        <v>0</v>
      </c>
      <c r="Y316" s="159">
        <v>0</v>
      </c>
      <c r="Z316" s="159">
        <v>0</v>
      </c>
      <c r="AA316" s="159">
        <v>0</v>
      </c>
      <c r="AB316" s="159">
        <v>28571429</v>
      </c>
      <c r="AC316" s="159">
        <v>0</v>
      </c>
      <c r="AD316" s="159">
        <v>0</v>
      </c>
      <c r="AE316" s="159">
        <v>0</v>
      </c>
      <c r="AF316" s="159">
        <v>0</v>
      </c>
      <c r="AG316" s="159">
        <v>28571429</v>
      </c>
      <c r="AH316" s="159">
        <v>50000000</v>
      </c>
      <c r="AI316" s="159">
        <v>0</v>
      </c>
      <c r="AJ316" s="159">
        <v>0</v>
      </c>
      <c r="AK316" s="159">
        <v>0</v>
      </c>
      <c r="AL316" s="159">
        <v>0</v>
      </c>
      <c r="AM316" s="159">
        <v>0</v>
      </c>
      <c r="AN316" s="159">
        <v>0</v>
      </c>
      <c r="AO316" s="159">
        <v>0</v>
      </c>
      <c r="AP316" s="159">
        <v>0</v>
      </c>
      <c r="AQ316" s="159">
        <v>0</v>
      </c>
      <c r="AR316" s="159">
        <v>0</v>
      </c>
      <c r="AS316" s="159">
        <v>0</v>
      </c>
      <c r="AT316" s="159">
        <v>0</v>
      </c>
      <c r="AU316" s="159">
        <v>0</v>
      </c>
      <c r="AV316" s="159">
        <v>0</v>
      </c>
      <c r="AW316" s="159">
        <v>8771930</v>
      </c>
      <c r="AX316" s="159">
        <v>0</v>
      </c>
      <c r="AZ316" s="159">
        <v>0</v>
      </c>
      <c r="BA316" s="159">
        <v>0</v>
      </c>
      <c r="BB316" s="159">
        <v>0</v>
      </c>
      <c r="BC316" s="159">
        <v>0</v>
      </c>
      <c r="BD316" s="159">
        <v>0</v>
      </c>
      <c r="BE316" s="159">
        <v>8771930</v>
      </c>
      <c r="BF316" s="159">
        <v>0</v>
      </c>
      <c r="BG316" s="159">
        <v>0</v>
      </c>
      <c r="BH316" s="159">
        <v>0</v>
      </c>
      <c r="BI316" s="159">
        <v>0</v>
      </c>
      <c r="BJ316" s="159">
        <v>8771930</v>
      </c>
      <c r="BK316" s="159">
        <v>8771930</v>
      </c>
      <c r="BL316" s="159">
        <v>0</v>
      </c>
      <c r="BM316" s="159">
        <v>0</v>
      </c>
      <c r="BO316" s="159">
        <v>0</v>
      </c>
      <c r="BP316" s="159">
        <v>0</v>
      </c>
      <c r="BQ316" s="159">
        <v>0</v>
      </c>
      <c r="BR316" s="159">
        <v>0</v>
      </c>
      <c r="BS316" s="159">
        <v>8771930</v>
      </c>
      <c r="BT316" s="159">
        <v>0</v>
      </c>
      <c r="BU316" s="159">
        <v>0</v>
      </c>
      <c r="BV316" s="159">
        <v>0</v>
      </c>
      <c r="BW316" s="159">
        <v>0</v>
      </c>
      <c r="BX316" s="159">
        <v>8771930</v>
      </c>
      <c r="BY316" s="159">
        <v>7456140</v>
      </c>
      <c r="BZ316" s="159">
        <v>0</v>
      </c>
      <c r="CA316" s="159">
        <v>0</v>
      </c>
      <c r="CC316" s="159">
        <v>0</v>
      </c>
      <c r="CD316" s="159">
        <v>0</v>
      </c>
      <c r="CE316" s="159">
        <v>0</v>
      </c>
      <c r="CF316" s="159">
        <v>0</v>
      </c>
      <c r="CG316" s="159">
        <v>7456140</v>
      </c>
      <c r="CH316" s="159">
        <v>0</v>
      </c>
      <c r="CI316" s="159">
        <v>0</v>
      </c>
      <c r="CJ316" s="159">
        <v>0</v>
      </c>
      <c r="CK316" s="159">
        <v>0</v>
      </c>
      <c r="CL316" s="159">
        <v>7456140</v>
      </c>
      <c r="CM316" s="159">
        <v>25000000</v>
      </c>
      <c r="CN316" s="159">
        <v>0</v>
      </c>
      <c r="CO316" s="159">
        <v>0</v>
      </c>
      <c r="CP316" s="159">
        <v>0</v>
      </c>
      <c r="CQ316" s="159">
        <v>0</v>
      </c>
      <c r="CR316" s="159">
        <v>0</v>
      </c>
      <c r="CS316" s="159">
        <v>0</v>
      </c>
      <c r="CT316" s="159">
        <v>0</v>
      </c>
      <c r="CU316" s="159">
        <v>0</v>
      </c>
      <c r="CV316" s="159">
        <v>0</v>
      </c>
      <c r="CW316" s="159">
        <v>0</v>
      </c>
      <c r="CX316" s="159">
        <v>0</v>
      </c>
      <c r="CY316" s="159" t="s">
        <v>931</v>
      </c>
      <c r="CZ316" s="159">
        <v>0</v>
      </c>
      <c r="DA316" s="159">
        <v>0</v>
      </c>
      <c r="DB316" s="159">
        <v>6780822</v>
      </c>
      <c r="DC316" s="159">
        <v>0</v>
      </c>
      <c r="DE316" s="159">
        <v>0</v>
      </c>
      <c r="DF316" s="159">
        <v>0</v>
      </c>
      <c r="DG316" s="159">
        <v>0</v>
      </c>
      <c r="DH316" s="159">
        <v>0</v>
      </c>
      <c r="DI316" s="159">
        <v>0</v>
      </c>
      <c r="DJ316" s="159">
        <v>6780822</v>
      </c>
      <c r="DK316" s="159">
        <v>0</v>
      </c>
      <c r="DL316" s="159">
        <v>0</v>
      </c>
      <c r="DM316" s="159">
        <v>0</v>
      </c>
      <c r="DN316" s="159">
        <v>0</v>
      </c>
      <c r="DO316" s="159">
        <v>6780822</v>
      </c>
      <c r="DP316" s="159">
        <v>4109589</v>
      </c>
      <c r="DQ316" s="159">
        <v>0</v>
      </c>
      <c r="DR316" s="159">
        <v>0</v>
      </c>
      <c r="DT316" s="159">
        <v>0</v>
      </c>
      <c r="DU316" s="159">
        <v>0</v>
      </c>
      <c r="DV316" s="159">
        <v>0</v>
      </c>
      <c r="DW316" s="159">
        <v>0</v>
      </c>
      <c r="DX316" s="159">
        <v>4109589</v>
      </c>
      <c r="DY316" s="159">
        <v>0</v>
      </c>
      <c r="DZ316" s="159">
        <v>0</v>
      </c>
      <c r="EA316" s="159">
        <v>0</v>
      </c>
      <c r="EB316" s="159">
        <v>0</v>
      </c>
      <c r="EC316" s="159">
        <v>4109589</v>
      </c>
      <c r="ED316" s="159">
        <v>4109589</v>
      </c>
      <c r="EE316" s="159">
        <v>0</v>
      </c>
      <c r="EF316" s="159">
        <v>0</v>
      </c>
      <c r="EH316" s="159">
        <v>0</v>
      </c>
      <c r="EI316" s="159">
        <v>0</v>
      </c>
      <c r="EJ316" s="159">
        <v>0</v>
      </c>
      <c r="EK316" s="159">
        <v>0</v>
      </c>
      <c r="EL316" s="159">
        <v>4109589</v>
      </c>
      <c r="EM316" s="159">
        <v>0</v>
      </c>
      <c r="EN316" s="159">
        <v>0</v>
      </c>
      <c r="EO316" s="159">
        <v>0</v>
      </c>
      <c r="EP316" s="159">
        <v>0</v>
      </c>
      <c r="EQ316" s="159">
        <v>4109589</v>
      </c>
      <c r="ER316" s="159">
        <v>15000000</v>
      </c>
      <c r="ES316" s="159">
        <v>0</v>
      </c>
      <c r="ET316" s="159">
        <v>0</v>
      </c>
      <c r="EU316" s="159">
        <v>0</v>
      </c>
      <c r="EW316" s="159">
        <v>0</v>
      </c>
      <c r="EX316" s="159">
        <v>0</v>
      </c>
      <c r="EY316" s="159">
        <v>0</v>
      </c>
      <c r="EZ316" s="159">
        <v>0</v>
      </c>
      <c r="FA316" s="159">
        <v>0</v>
      </c>
      <c r="FB316" s="159">
        <v>0</v>
      </c>
      <c r="FC316" s="159">
        <v>0</v>
      </c>
      <c r="FD316" s="159">
        <v>0</v>
      </c>
      <c r="FE316" s="159">
        <v>0</v>
      </c>
      <c r="FF316" s="159">
        <v>0</v>
      </c>
      <c r="FG316" s="159">
        <v>6780822</v>
      </c>
      <c r="FH316" s="159">
        <v>0</v>
      </c>
      <c r="FI316" s="159">
        <v>0</v>
      </c>
      <c r="FK316" s="159">
        <v>0</v>
      </c>
      <c r="FL316" s="159">
        <v>0</v>
      </c>
      <c r="FM316" s="159">
        <v>0</v>
      </c>
      <c r="FN316" s="159">
        <v>0</v>
      </c>
      <c r="FO316" s="159">
        <v>6780822</v>
      </c>
      <c r="FP316" s="159">
        <v>0</v>
      </c>
      <c r="FQ316" s="159">
        <v>0</v>
      </c>
      <c r="FR316" s="159">
        <v>0</v>
      </c>
      <c r="FS316" s="159">
        <v>0</v>
      </c>
      <c r="FT316" s="159">
        <v>6780822</v>
      </c>
      <c r="FU316" s="159">
        <v>4109589</v>
      </c>
      <c r="FV316" s="159">
        <v>0</v>
      </c>
      <c r="FW316" s="159">
        <v>0</v>
      </c>
      <c r="FY316" s="159">
        <v>0</v>
      </c>
      <c r="FZ316" s="159">
        <v>0</v>
      </c>
      <c r="GA316" s="159">
        <v>0</v>
      </c>
      <c r="GB316" s="159">
        <v>0</v>
      </c>
      <c r="GC316" s="159">
        <v>4109589</v>
      </c>
      <c r="GD316" s="159">
        <v>0</v>
      </c>
      <c r="GE316" s="159">
        <v>0</v>
      </c>
      <c r="GF316" s="159">
        <v>0</v>
      </c>
      <c r="GG316" s="159">
        <v>0</v>
      </c>
      <c r="GH316" s="159">
        <v>4109589</v>
      </c>
      <c r="GI316" s="159">
        <v>4109589</v>
      </c>
      <c r="GJ316" s="159">
        <v>0</v>
      </c>
      <c r="GK316" s="159">
        <v>0</v>
      </c>
      <c r="GM316" s="159">
        <v>0</v>
      </c>
      <c r="GN316" s="159">
        <v>0</v>
      </c>
      <c r="GO316" s="159">
        <v>0</v>
      </c>
      <c r="GP316" s="159">
        <v>0</v>
      </c>
      <c r="GQ316" s="159">
        <v>4109589</v>
      </c>
      <c r="GR316" s="159">
        <v>0</v>
      </c>
      <c r="GS316" s="159">
        <v>0</v>
      </c>
      <c r="GT316" s="159">
        <v>0</v>
      </c>
      <c r="GU316" s="159">
        <v>0</v>
      </c>
      <c r="GV316" s="159">
        <v>4109589</v>
      </c>
      <c r="GW316" s="159">
        <v>15000000</v>
      </c>
      <c r="GX316" s="160">
        <v>105000000</v>
      </c>
    </row>
    <row r="317" spans="1:206" ht="43.2">
      <c r="A317" s="156">
        <v>450303100</v>
      </c>
      <c r="B317" s="156" t="s">
        <v>3738</v>
      </c>
      <c r="C317" s="157">
        <v>308</v>
      </c>
      <c r="D317" s="158" t="str">
        <f>_xlfn.XLOOKUP(C317,'[1]Estrategico f'!B:B,'[1]Estrategico f'!U:U,"",0)</f>
        <v>Documentos de lineamientos técnicos realizados</v>
      </c>
      <c r="E317" s="158" t="str">
        <f>_xlfn.XLOOKUP(C317,'[1]Estrategico f'!B:B,'[1]Estrategico f'!V:V,"",0)</f>
        <v>Guías, cartillas y preventines de temas relacionados con la Gestión del Riesgo de Desastres</v>
      </c>
      <c r="G317" s="159">
        <v>0</v>
      </c>
      <c r="H317" s="159">
        <v>0</v>
      </c>
      <c r="I317" s="159">
        <v>0</v>
      </c>
      <c r="J317" s="159">
        <v>0</v>
      </c>
      <c r="K317" s="159">
        <v>0</v>
      </c>
      <c r="L317" s="159">
        <v>0</v>
      </c>
      <c r="M317" s="159">
        <v>0</v>
      </c>
      <c r="N317" s="159">
        <v>0</v>
      </c>
      <c r="O317" s="159">
        <v>0</v>
      </c>
      <c r="P317" s="159">
        <v>0</v>
      </c>
      <c r="Q317" s="159">
        <v>0</v>
      </c>
      <c r="R317" s="159">
        <v>0</v>
      </c>
      <c r="S317" s="159">
        <v>0</v>
      </c>
      <c r="T317" s="159">
        <v>50000000</v>
      </c>
      <c r="U317" s="159">
        <v>0</v>
      </c>
      <c r="V317" s="159">
        <v>0</v>
      </c>
      <c r="X317" s="159">
        <v>0</v>
      </c>
      <c r="Y317" s="159">
        <v>0</v>
      </c>
      <c r="Z317" s="159">
        <v>0</v>
      </c>
      <c r="AA317" s="159">
        <v>0</v>
      </c>
      <c r="AB317" s="159">
        <v>50000000</v>
      </c>
      <c r="AC317" s="159">
        <v>0</v>
      </c>
      <c r="AD317" s="159">
        <v>0</v>
      </c>
      <c r="AE317" s="159">
        <v>0</v>
      </c>
      <c r="AF317" s="159">
        <v>0</v>
      </c>
      <c r="AG317" s="159">
        <v>50000000</v>
      </c>
      <c r="AH317" s="159">
        <v>50000000</v>
      </c>
      <c r="AI317" s="159">
        <v>0</v>
      </c>
      <c r="AJ317" s="159">
        <v>0</v>
      </c>
      <c r="AK317" s="159">
        <v>0</v>
      </c>
      <c r="AL317" s="159">
        <v>0</v>
      </c>
      <c r="AM317" s="159">
        <v>0</v>
      </c>
      <c r="AN317" s="159">
        <v>0</v>
      </c>
      <c r="AO317" s="159">
        <v>0</v>
      </c>
      <c r="AP317" s="159">
        <v>0</v>
      </c>
      <c r="AQ317" s="159">
        <v>0</v>
      </c>
      <c r="AR317" s="159">
        <v>0</v>
      </c>
      <c r="AS317" s="159">
        <v>0</v>
      </c>
      <c r="AT317" s="159">
        <v>0</v>
      </c>
      <c r="AU317" s="159">
        <v>0</v>
      </c>
      <c r="AV317" s="159">
        <v>0</v>
      </c>
      <c r="AW317" s="159">
        <v>0</v>
      </c>
      <c r="AX317" s="159">
        <v>0</v>
      </c>
      <c r="AY317" s="159">
        <v>0</v>
      </c>
      <c r="AZ317" s="159">
        <v>0</v>
      </c>
      <c r="BA317" s="159">
        <v>0</v>
      </c>
      <c r="BB317" s="159">
        <v>0</v>
      </c>
      <c r="BC317" s="159">
        <v>0</v>
      </c>
      <c r="BD317" s="159">
        <v>0</v>
      </c>
      <c r="BE317" s="159">
        <v>0</v>
      </c>
      <c r="BF317" s="159">
        <v>0</v>
      </c>
      <c r="BG317" s="159">
        <v>0</v>
      </c>
      <c r="BH317" s="159">
        <v>0</v>
      </c>
      <c r="BI317" s="159">
        <v>0</v>
      </c>
      <c r="BJ317" s="159">
        <v>0</v>
      </c>
      <c r="BK317" s="159">
        <v>20000000</v>
      </c>
      <c r="BL317" s="159">
        <v>0</v>
      </c>
      <c r="BM317" s="159">
        <v>0</v>
      </c>
      <c r="BO317" s="159">
        <v>0</v>
      </c>
      <c r="BP317" s="159">
        <v>0</v>
      </c>
      <c r="BQ317" s="159">
        <v>0</v>
      </c>
      <c r="BR317" s="159">
        <v>0</v>
      </c>
      <c r="BS317" s="159">
        <v>20000000</v>
      </c>
      <c r="BT317" s="159">
        <v>0</v>
      </c>
      <c r="BU317" s="159">
        <v>0</v>
      </c>
      <c r="BV317" s="159">
        <v>0</v>
      </c>
      <c r="BW317" s="159">
        <v>0</v>
      </c>
      <c r="BX317" s="159">
        <v>20000000</v>
      </c>
      <c r="BY317" s="159">
        <v>0</v>
      </c>
      <c r="BZ317" s="159">
        <v>0</v>
      </c>
      <c r="CA317" s="159">
        <v>0</v>
      </c>
      <c r="CB317" s="159">
        <v>0</v>
      </c>
      <c r="CC317" s="159">
        <v>0</v>
      </c>
      <c r="CD317" s="159">
        <v>0</v>
      </c>
      <c r="CE317" s="159">
        <v>0</v>
      </c>
      <c r="CF317" s="159">
        <v>0</v>
      </c>
      <c r="CG317" s="159">
        <v>0</v>
      </c>
      <c r="CH317" s="159">
        <v>0</v>
      </c>
      <c r="CI317" s="159">
        <v>0</v>
      </c>
      <c r="CJ317" s="159">
        <v>0</v>
      </c>
      <c r="CK317" s="159">
        <v>0</v>
      </c>
      <c r="CL317" s="159">
        <v>0</v>
      </c>
      <c r="CM317" s="159">
        <v>20000000</v>
      </c>
      <c r="CN317" s="159">
        <v>0</v>
      </c>
      <c r="CO317" s="159">
        <v>0</v>
      </c>
      <c r="CP317" s="159">
        <v>0</v>
      </c>
      <c r="CQ317" s="159">
        <v>0</v>
      </c>
      <c r="CR317" s="159">
        <v>0</v>
      </c>
      <c r="CS317" s="159">
        <v>0</v>
      </c>
      <c r="CT317" s="159">
        <v>0</v>
      </c>
      <c r="CU317" s="159">
        <v>0</v>
      </c>
      <c r="CV317" s="159">
        <v>0</v>
      </c>
      <c r="CW317" s="159">
        <v>0</v>
      </c>
      <c r="CX317" s="159">
        <v>0</v>
      </c>
      <c r="CY317" s="159" t="s">
        <v>931</v>
      </c>
      <c r="CZ317" s="159">
        <v>0</v>
      </c>
      <c r="DA317" s="159">
        <v>0</v>
      </c>
      <c r="DB317" s="159">
        <v>0</v>
      </c>
      <c r="DC317" s="159">
        <v>0</v>
      </c>
      <c r="DD317" s="159">
        <v>0</v>
      </c>
      <c r="DE317" s="159">
        <v>0</v>
      </c>
      <c r="DF317" s="159">
        <v>0</v>
      </c>
      <c r="DG317" s="159">
        <v>0</v>
      </c>
      <c r="DH317" s="159">
        <v>0</v>
      </c>
      <c r="DI317" s="159">
        <v>0</v>
      </c>
      <c r="DJ317" s="159">
        <v>0</v>
      </c>
      <c r="DK317" s="159">
        <v>0</v>
      </c>
      <c r="DL317" s="159">
        <v>0</v>
      </c>
      <c r="DM317" s="159">
        <v>0</v>
      </c>
      <c r="DN317" s="159">
        <v>0</v>
      </c>
      <c r="DO317" s="159">
        <v>0</v>
      </c>
      <c r="DP317" s="159">
        <v>20000000</v>
      </c>
      <c r="DQ317" s="159">
        <v>0</v>
      </c>
      <c r="DR317" s="159">
        <v>0</v>
      </c>
      <c r="DT317" s="159">
        <v>0</v>
      </c>
      <c r="DU317" s="159">
        <v>0</v>
      </c>
      <c r="DV317" s="159">
        <v>0</v>
      </c>
      <c r="DW317" s="159">
        <v>0</v>
      </c>
      <c r="DX317" s="159">
        <v>20000000</v>
      </c>
      <c r="DY317" s="159">
        <v>0</v>
      </c>
      <c r="DZ317" s="159">
        <v>0</v>
      </c>
      <c r="EA317" s="159">
        <v>0</v>
      </c>
      <c r="EB317" s="159">
        <v>0</v>
      </c>
      <c r="EC317" s="159">
        <v>20000000</v>
      </c>
      <c r="ED317" s="159">
        <v>0</v>
      </c>
      <c r="EE317" s="159">
        <v>0</v>
      </c>
      <c r="EF317" s="159">
        <v>0</v>
      </c>
      <c r="EH317" s="159">
        <v>0</v>
      </c>
      <c r="EI317" s="159">
        <v>0</v>
      </c>
      <c r="EJ317" s="159">
        <v>0</v>
      </c>
      <c r="EK317" s="159">
        <v>0</v>
      </c>
      <c r="EL317" s="159">
        <v>0</v>
      </c>
      <c r="EM317" s="159">
        <v>0</v>
      </c>
      <c r="EN317" s="159">
        <v>0</v>
      </c>
      <c r="EO317" s="159">
        <v>0</v>
      </c>
      <c r="EP317" s="159">
        <v>0</v>
      </c>
      <c r="EQ317" s="159">
        <v>0</v>
      </c>
      <c r="ER317" s="159">
        <v>20000000</v>
      </c>
      <c r="ES317" s="159">
        <v>0</v>
      </c>
      <c r="ET317" s="159">
        <v>0</v>
      </c>
      <c r="EU317" s="159">
        <v>0</v>
      </c>
      <c r="EW317" s="159">
        <v>0</v>
      </c>
      <c r="EX317" s="159">
        <v>0</v>
      </c>
      <c r="EY317" s="159">
        <v>0</v>
      </c>
      <c r="EZ317" s="159">
        <v>0</v>
      </c>
      <c r="FA317" s="159">
        <v>0</v>
      </c>
      <c r="FB317" s="159">
        <v>0</v>
      </c>
      <c r="FC317" s="159">
        <v>0</v>
      </c>
      <c r="FD317" s="159">
        <v>0</v>
      </c>
      <c r="FE317" s="159">
        <v>0</v>
      </c>
      <c r="FF317" s="159">
        <v>0</v>
      </c>
      <c r="FG317" s="159">
        <v>10000000</v>
      </c>
      <c r="FH317" s="159">
        <v>0</v>
      </c>
      <c r="FI317" s="159">
        <v>0</v>
      </c>
      <c r="FK317" s="159">
        <v>0</v>
      </c>
      <c r="FL317" s="159">
        <v>0</v>
      </c>
      <c r="FM317" s="159">
        <v>0</v>
      </c>
      <c r="FN317" s="159">
        <v>0</v>
      </c>
      <c r="FO317" s="159">
        <v>10000000</v>
      </c>
      <c r="FP317" s="159">
        <v>0</v>
      </c>
      <c r="FQ317" s="159">
        <v>0</v>
      </c>
      <c r="FR317" s="159">
        <v>0</v>
      </c>
      <c r="FS317" s="159">
        <v>0</v>
      </c>
      <c r="FT317" s="159">
        <v>10000000</v>
      </c>
      <c r="FU317" s="159">
        <v>0</v>
      </c>
      <c r="FV317" s="159">
        <v>0</v>
      </c>
      <c r="FW317" s="159">
        <v>0</v>
      </c>
      <c r="FY317" s="159">
        <v>0</v>
      </c>
      <c r="FZ317" s="159">
        <v>0</v>
      </c>
      <c r="GA317" s="159">
        <v>0</v>
      </c>
      <c r="GB317" s="159">
        <v>0</v>
      </c>
      <c r="GC317" s="159">
        <v>0</v>
      </c>
      <c r="GD317" s="159">
        <v>0</v>
      </c>
      <c r="GE317" s="159">
        <v>0</v>
      </c>
      <c r="GF317" s="159">
        <v>0</v>
      </c>
      <c r="GG317" s="159">
        <v>0</v>
      </c>
      <c r="GH317" s="159">
        <v>0</v>
      </c>
      <c r="GI317" s="159">
        <v>0</v>
      </c>
      <c r="GJ317" s="159">
        <v>0</v>
      </c>
      <c r="GK317" s="159">
        <v>0</v>
      </c>
      <c r="GM317" s="159">
        <v>0</v>
      </c>
      <c r="GN317" s="159">
        <v>0</v>
      </c>
      <c r="GO317" s="159">
        <v>0</v>
      </c>
      <c r="GP317" s="159">
        <v>0</v>
      </c>
      <c r="GQ317" s="159">
        <v>0</v>
      </c>
      <c r="GR317" s="159">
        <v>0</v>
      </c>
      <c r="GS317" s="159">
        <v>0</v>
      </c>
      <c r="GT317" s="159">
        <v>0</v>
      </c>
      <c r="GU317" s="159">
        <v>0</v>
      </c>
      <c r="GV317" s="159">
        <v>0</v>
      </c>
      <c r="GW317" s="159">
        <v>10000000</v>
      </c>
      <c r="GX317" s="160">
        <v>100000000</v>
      </c>
    </row>
    <row r="318" spans="1:206" ht="43.2">
      <c r="A318" s="156">
        <v>450303200</v>
      </c>
      <c r="B318" s="156" t="s">
        <v>3738</v>
      </c>
      <c r="C318" s="157">
        <v>309</v>
      </c>
      <c r="D318" s="158" t="str">
        <f>_xlfn.XLOOKUP(C318,'[1]Estrategico f'!B:B,'[1]Estrategico f'!U:U,"",0)</f>
        <v>Sistemas de información actualizados</v>
      </c>
      <c r="E318" s="158" t="str">
        <f>_xlfn.XLOOKUP(C318,'[1]Estrategico f'!B:B,'[1]Estrategico f'!V:V,"",0)</f>
        <v>Actualización de la información contenida en la plataforma ArcGIS online sobre las visitas de asistencia técnica realizada por los profesionales de la UAEGRD</v>
      </c>
      <c r="F318" s="159">
        <v>2500000</v>
      </c>
      <c r="G318" s="159">
        <v>0</v>
      </c>
      <c r="H318" s="159">
        <v>0</v>
      </c>
      <c r="I318" s="159">
        <v>0</v>
      </c>
      <c r="J318" s="159">
        <v>0</v>
      </c>
      <c r="K318" s="159">
        <v>0</v>
      </c>
      <c r="L318" s="159">
        <v>0</v>
      </c>
      <c r="M318" s="159">
        <v>0</v>
      </c>
      <c r="N318" s="159">
        <v>2500000</v>
      </c>
      <c r="O318" s="159">
        <v>0</v>
      </c>
      <c r="P318" s="159">
        <v>0</v>
      </c>
      <c r="Q318" s="159">
        <v>0</v>
      </c>
      <c r="R318" s="159">
        <v>0</v>
      </c>
      <c r="S318" s="159">
        <v>2500000</v>
      </c>
      <c r="T318" s="159">
        <v>0</v>
      </c>
      <c r="U318" s="159">
        <v>0</v>
      </c>
      <c r="V318" s="159">
        <v>0</v>
      </c>
      <c r="X318" s="159">
        <v>0</v>
      </c>
      <c r="Y318" s="159">
        <v>0</v>
      </c>
      <c r="Z318" s="159">
        <v>0</v>
      </c>
      <c r="AA318" s="159">
        <v>0</v>
      </c>
      <c r="AB318" s="159">
        <v>0</v>
      </c>
      <c r="AC318" s="159">
        <v>0</v>
      </c>
      <c r="AD318" s="159">
        <v>0</v>
      </c>
      <c r="AE318" s="159">
        <v>0</v>
      </c>
      <c r="AF318" s="159">
        <v>0</v>
      </c>
      <c r="AG318" s="159">
        <v>0</v>
      </c>
      <c r="AH318" s="159">
        <v>2500000</v>
      </c>
      <c r="AI318" s="159">
        <v>0</v>
      </c>
      <c r="AJ318" s="159">
        <v>0</v>
      </c>
      <c r="AK318" s="159">
        <v>0</v>
      </c>
      <c r="AL318" s="159">
        <v>0</v>
      </c>
      <c r="AM318" s="159">
        <v>0</v>
      </c>
      <c r="AN318" s="159">
        <v>0</v>
      </c>
      <c r="AO318" s="159">
        <v>0</v>
      </c>
      <c r="AP318" s="159">
        <v>0</v>
      </c>
      <c r="AQ318" s="159">
        <v>0</v>
      </c>
      <c r="AR318" s="159">
        <v>0</v>
      </c>
      <c r="AS318" s="159">
        <v>0</v>
      </c>
      <c r="AT318" s="159">
        <v>0</v>
      </c>
      <c r="AU318" s="159">
        <v>0</v>
      </c>
      <c r="AV318" s="159">
        <v>0</v>
      </c>
      <c r="AW318" s="159">
        <v>0</v>
      </c>
      <c r="AX318" s="159">
        <v>0</v>
      </c>
      <c r="AY318" s="159">
        <v>0</v>
      </c>
      <c r="AZ318" s="159">
        <v>0</v>
      </c>
      <c r="BA318" s="159">
        <v>0</v>
      </c>
      <c r="BB318" s="159">
        <v>0</v>
      </c>
      <c r="BC318" s="159">
        <v>0</v>
      </c>
      <c r="BD318" s="159">
        <v>0</v>
      </c>
      <c r="BE318" s="159">
        <v>0</v>
      </c>
      <c r="BF318" s="159">
        <v>0</v>
      </c>
      <c r="BG318" s="159">
        <v>0</v>
      </c>
      <c r="BH318" s="159">
        <v>0</v>
      </c>
      <c r="BI318" s="159">
        <v>0</v>
      </c>
      <c r="BJ318" s="159">
        <v>0</v>
      </c>
      <c r="BK318" s="159">
        <v>2500000</v>
      </c>
      <c r="BL318" s="159">
        <v>0</v>
      </c>
      <c r="BM318" s="159">
        <v>0</v>
      </c>
      <c r="BO318" s="159">
        <v>0</v>
      </c>
      <c r="BP318" s="159">
        <v>0</v>
      </c>
      <c r="BQ318" s="159">
        <v>0</v>
      </c>
      <c r="BR318" s="159">
        <v>0</v>
      </c>
      <c r="BS318" s="159">
        <v>2500000</v>
      </c>
      <c r="BT318" s="159">
        <v>0</v>
      </c>
      <c r="BU318" s="159">
        <v>0</v>
      </c>
      <c r="BV318" s="159">
        <v>0</v>
      </c>
      <c r="BW318" s="159">
        <v>0</v>
      </c>
      <c r="BX318" s="159">
        <v>2500000</v>
      </c>
      <c r="BY318" s="159">
        <v>0</v>
      </c>
      <c r="BZ318" s="159">
        <v>0</v>
      </c>
      <c r="CA318" s="159">
        <v>0</v>
      </c>
      <c r="CB318" s="159">
        <v>0</v>
      </c>
      <c r="CC318" s="159">
        <v>0</v>
      </c>
      <c r="CD318" s="159">
        <v>0</v>
      </c>
      <c r="CE318" s="159">
        <v>0</v>
      </c>
      <c r="CF318" s="159">
        <v>0</v>
      </c>
      <c r="CG318" s="159">
        <v>0</v>
      </c>
      <c r="CH318" s="159">
        <v>0</v>
      </c>
      <c r="CI318" s="159">
        <v>0</v>
      </c>
      <c r="CJ318" s="159">
        <v>0</v>
      </c>
      <c r="CK318" s="159">
        <v>0</v>
      </c>
      <c r="CL318" s="159">
        <v>0</v>
      </c>
      <c r="CM318" s="159">
        <v>2500000</v>
      </c>
      <c r="CN318" s="159">
        <v>0</v>
      </c>
      <c r="CO318" s="159">
        <v>0</v>
      </c>
      <c r="CP318" s="159">
        <v>0</v>
      </c>
      <c r="CQ318" s="159">
        <v>0</v>
      </c>
      <c r="CR318" s="159">
        <v>0</v>
      </c>
      <c r="CS318" s="159">
        <v>0</v>
      </c>
      <c r="CT318" s="159">
        <v>0</v>
      </c>
      <c r="CU318" s="159">
        <v>0</v>
      </c>
      <c r="CV318" s="159">
        <v>0</v>
      </c>
      <c r="CW318" s="159">
        <v>0</v>
      </c>
      <c r="CX318" s="159">
        <v>0</v>
      </c>
      <c r="CY318" s="159" t="s">
        <v>931</v>
      </c>
      <c r="CZ318" s="159">
        <v>0</v>
      </c>
      <c r="DA318" s="159">
        <v>0</v>
      </c>
      <c r="DB318" s="159">
        <v>0</v>
      </c>
      <c r="DC318" s="159">
        <v>0</v>
      </c>
      <c r="DD318" s="159">
        <v>0</v>
      </c>
      <c r="DE318" s="159">
        <v>0</v>
      </c>
      <c r="DF318" s="159">
        <v>0</v>
      </c>
      <c r="DG318" s="159">
        <v>0</v>
      </c>
      <c r="DH318" s="159">
        <v>0</v>
      </c>
      <c r="DI318" s="159">
        <v>0</v>
      </c>
      <c r="DJ318" s="159">
        <v>0</v>
      </c>
      <c r="DK318" s="159">
        <v>0</v>
      </c>
      <c r="DL318" s="159">
        <v>0</v>
      </c>
      <c r="DM318" s="159">
        <v>0</v>
      </c>
      <c r="DN318" s="159">
        <v>0</v>
      </c>
      <c r="DO318" s="159">
        <v>0</v>
      </c>
      <c r="DP318" s="159">
        <v>2500000</v>
      </c>
      <c r="DQ318" s="159">
        <v>0</v>
      </c>
      <c r="DR318" s="159">
        <v>0</v>
      </c>
      <c r="DT318" s="159">
        <v>0</v>
      </c>
      <c r="DU318" s="159">
        <v>0</v>
      </c>
      <c r="DV318" s="159">
        <v>0</v>
      </c>
      <c r="DW318" s="159">
        <v>0</v>
      </c>
      <c r="DX318" s="159">
        <v>2500000</v>
      </c>
      <c r="DY318" s="159">
        <v>0</v>
      </c>
      <c r="DZ318" s="159">
        <v>0</v>
      </c>
      <c r="EA318" s="159">
        <v>0</v>
      </c>
      <c r="EB318" s="159">
        <v>0</v>
      </c>
      <c r="EC318" s="159">
        <v>2500000</v>
      </c>
      <c r="ED318" s="159">
        <v>0</v>
      </c>
      <c r="EE318" s="159">
        <v>0</v>
      </c>
      <c r="EF318" s="159">
        <v>0</v>
      </c>
      <c r="EH318" s="159">
        <v>0</v>
      </c>
      <c r="EI318" s="159">
        <v>0</v>
      </c>
      <c r="EJ318" s="159">
        <v>0</v>
      </c>
      <c r="EK318" s="159">
        <v>0</v>
      </c>
      <c r="EL318" s="159">
        <v>0</v>
      </c>
      <c r="EM318" s="159">
        <v>0</v>
      </c>
      <c r="EN318" s="159">
        <v>0</v>
      </c>
      <c r="EO318" s="159">
        <v>0</v>
      </c>
      <c r="EP318" s="159">
        <v>0</v>
      </c>
      <c r="EQ318" s="159">
        <v>0</v>
      </c>
      <c r="ER318" s="159">
        <v>2500000</v>
      </c>
      <c r="ES318" s="159">
        <v>0</v>
      </c>
      <c r="ET318" s="159">
        <v>0</v>
      </c>
      <c r="EU318" s="159">
        <v>0</v>
      </c>
      <c r="EW318" s="159">
        <v>0</v>
      </c>
      <c r="EX318" s="159">
        <v>0</v>
      </c>
      <c r="EY318" s="159">
        <v>0</v>
      </c>
      <c r="EZ318" s="159">
        <v>0</v>
      </c>
      <c r="FA318" s="159">
        <v>0</v>
      </c>
      <c r="FB318" s="159">
        <v>0</v>
      </c>
      <c r="FC318" s="159">
        <v>0</v>
      </c>
      <c r="FD318" s="159">
        <v>0</v>
      </c>
      <c r="FE318" s="159">
        <v>0</v>
      </c>
      <c r="FF318" s="159">
        <v>0</v>
      </c>
      <c r="FG318" s="159">
        <v>0</v>
      </c>
      <c r="FH318" s="159">
        <v>0</v>
      </c>
      <c r="FI318" s="159">
        <v>0</v>
      </c>
      <c r="FK318" s="159">
        <v>0</v>
      </c>
      <c r="FL318" s="159">
        <v>0</v>
      </c>
      <c r="FM318" s="159">
        <v>0</v>
      </c>
      <c r="FN318" s="159">
        <v>0</v>
      </c>
      <c r="FO318" s="159">
        <v>0</v>
      </c>
      <c r="FP318" s="159">
        <v>0</v>
      </c>
      <c r="FQ318" s="159">
        <v>0</v>
      </c>
      <c r="FR318" s="159">
        <v>0</v>
      </c>
      <c r="FS318" s="159">
        <v>0</v>
      </c>
      <c r="FT318" s="159">
        <v>0</v>
      </c>
      <c r="FU318" s="159">
        <v>2500000</v>
      </c>
      <c r="FV318" s="159">
        <v>0</v>
      </c>
      <c r="FW318" s="159">
        <v>0</v>
      </c>
      <c r="FY318" s="159">
        <v>0</v>
      </c>
      <c r="FZ318" s="159">
        <v>0</v>
      </c>
      <c r="GA318" s="159">
        <v>0</v>
      </c>
      <c r="GB318" s="159">
        <v>0</v>
      </c>
      <c r="GC318" s="159">
        <v>2500000</v>
      </c>
      <c r="GD318" s="159">
        <v>0</v>
      </c>
      <c r="GE318" s="159">
        <v>0</v>
      </c>
      <c r="GF318" s="159">
        <v>0</v>
      </c>
      <c r="GG318" s="159">
        <v>0</v>
      </c>
      <c r="GH318" s="159">
        <v>2500000</v>
      </c>
      <c r="GI318" s="159">
        <v>0</v>
      </c>
      <c r="GJ318" s="159">
        <v>0</v>
      </c>
      <c r="GK318" s="159">
        <v>0</v>
      </c>
      <c r="GM318" s="159">
        <v>0</v>
      </c>
      <c r="GN318" s="159">
        <v>0</v>
      </c>
      <c r="GO318" s="159">
        <v>0</v>
      </c>
      <c r="GP318" s="159">
        <v>0</v>
      </c>
      <c r="GQ318" s="159">
        <v>0</v>
      </c>
      <c r="GR318" s="159">
        <v>0</v>
      </c>
      <c r="GS318" s="159">
        <v>0</v>
      </c>
      <c r="GT318" s="159">
        <v>0</v>
      </c>
      <c r="GU318" s="159">
        <v>0</v>
      </c>
      <c r="GV318" s="159">
        <v>0</v>
      </c>
      <c r="GW318" s="159">
        <v>2500000</v>
      </c>
      <c r="GX318" s="160">
        <v>10000000</v>
      </c>
    </row>
    <row r="319" spans="1:206" ht="43.2">
      <c r="A319" s="156">
        <v>450301800</v>
      </c>
      <c r="B319" s="156" t="s">
        <v>3738</v>
      </c>
      <c r="C319" s="157">
        <v>310</v>
      </c>
      <c r="D319" s="158" t="str">
        <f>_xlfn.XLOOKUP(C319,'[1]Estrategico f'!B:B,'[1]Estrategico f'!U:U,"",0)</f>
        <v>Sistemas de Alerta Temprana implementados</v>
      </c>
      <c r="E319" s="158" t="str">
        <f>_xlfn.XLOOKUP(C319,'[1]Estrategico f'!B:B,'[1]Estrategico f'!V:V,"",0)</f>
        <v>Implementación de sistema para advertir a la comunidad de zonas con  riego ante la eventual manifestación de un fenómeno natural</v>
      </c>
      <c r="F319" s="159">
        <v>0</v>
      </c>
      <c r="G319" s="159">
        <v>0</v>
      </c>
      <c r="H319" s="159">
        <v>0</v>
      </c>
      <c r="I319" s="159">
        <v>0</v>
      </c>
      <c r="J319" s="159">
        <v>0</v>
      </c>
      <c r="K319" s="159">
        <v>0</v>
      </c>
      <c r="L319" s="159">
        <v>0</v>
      </c>
      <c r="M319" s="159">
        <v>0</v>
      </c>
      <c r="N319" s="159">
        <v>0</v>
      </c>
      <c r="O319" s="159">
        <v>0</v>
      </c>
      <c r="P319" s="159">
        <v>0</v>
      </c>
      <c r="Q319" s="159">
        <v>0</v>
      </c>
      <c r="R319" s="159">
        <v>0</v>
      </c>
      <c r="S319" s="159">
        <v>0</v>
      </c>
      <c r="T319" s="159">
        <v>0</v>
      </c>
      <c r="U319" s="159">
        <v>0</v>
      </c>
      <c r="V319" s="159">
        <v>0</v>
      </c>
      <c r="X319" s="159">
        <v>0</v>
      </c>
      <c r="Y319" s="159">
        <v>0</v>
      </c>
      <c r="Z319" s="159">
        <v>0</v>
      </c>
      <c r="AA319" s="159">
        <v>0</v>
      </c>
      <c r="AB319" s="159">
        <v>0</v>
      </c>
      <c r="AC319" s="159">
        <v>0</v>
      </c>
      <c r="AD319" s="159">
        <v>0</v>
      </c>
      <c r="AE319" s="159">
        <v>0</v>
      </c>
      <c r="AF319" s="159">
        <v>0</v>
      </c>
      <c r="AG319" s="159">
        <v>0</v>
      </c>
      <c r="AH319" s="159">
        <v>0</v>
      </c>
      <c r="AI319" s="159">
        <v>0</v>
      </c>
      <c r="AJ319" s="159">
        <v>0</v>
      </c>
      <c r="AK319" s="159">
        <v>0</v>
      </c>
      <c r="AL319" s="159">
        <v>0</v>
      </c>
      <c r="AM319" s="159">
        <v>0</v>
      </c>
      <c r="AN319" s="159">
        <v>0</v>
      </c>
      <c r="AO319" s="159">
        <v>0</v>
      </c>
      <c r="AP319" s="159">
        <v>0</v>
      </c>
      <c r="AQ319" s="159">
        <v>0</v>
      </c>
      <c r="AR319" s="159">
        <v>0</v>
      </c>
      <c r="AS319" s="159">
        <v>0</v>
      </c>
      <c r="AT319" s="159">
        <v>0</v>
      </c>
      <c r="AU319" s="159">
        <v>0</v>
      </c>
      <c r="AV319" s="159">
        <v>0</v>
      </c>
      <c r="AW319" s="159">
        <v>0</v>
      </c>
      <c r="AX319" s="159">
        <v>0</v>
      </c>
      <c r="AY319" s="159">
        <v>0</v>
      </c>
      <c r="AZ319" s="159">
        <v>0</v>
      </c>
      <c r="BA319" s="159">
        <v>0</v>
      </c>
      <c r="BB319" s="159">
        <v>0</v>
      </c>
      <c r="BC319" s="159">
        <v>0</v>
      </c>
      <c r="BD319" s="159">
        <v>0</v>
      </c>
      <c r="BE319" s="159">
        <v>0</v>
      </c>
      <c r="BF319" s="159">
        <v>0</v>
      </c>
      <c r="BG319" s="159">
        <v>0</v>
      </c>
      <c r="BH319" s="159">
        <v>0</v>
      </c>
      <c r="BI319" s="159">
        <v>0</v>
      </c>
      <c r="BJ319" s="159">
        <v>0</v>
      </c>
      <c r="BK319" s="159">
        <v>75000000</v>
      </c>
      <c r="BL319" s="159">
        <v>0</v>
      </c>
      <c r="BM319" s="159">
        <v>0</v>
      </c>
      <c r="BN319" s="159">
        <v>0</v>
      </c>
      <c r="BO319" s="159">
        <v>0</v>
      </c>
      <c r="BP319" s="159">
        <v>0</v>
      </c>
      <c r="BQ319" s="159">
        <v>0</v>
      </c>
      <c r="BR319" s="159">
        <v>0</v>
      </c>
      <c r="BS319" s="159">
        <v>75000000</v>
      </c>
      <c r="BT319" s="159">
        <v>0</v>
      </c>
      <c r="BU319" s="159">
        <v>0</v>
      </c>
      <c r="BV319" s="159">
        <v>0</v>
      </c>
      <c r="BW319" s="159">
        <v>0</v>
      </c>
      <c r="BX319" s="159">
        <v>75000000</v>
      </c>
      <c r="BY319" s="159">
        <v>75000000</v>
      </c>
      <c r="BZ319" s="159">
        <v>0</v>
      </c>
      <c r="CA319" s="159">
        <v>0</v>
      </c>
      <c r="CB319" s="159">
        <v>0</v>
      </c>
      <c r="CC319" s="159">
        <v>0</v>
      </c>
      <c r="CD319" s="159">
        <v>0</v>
      </c>
      <c r="CE319" s="159">
        <v>0</v>
      </c>
      <c r="CF319" s="159">
        <v>0</v>
      </c>
      <c r="CG319" s="159">
        <v>75000000</v>
      </c>
      <c r="CH319" s="159">
        <v>0</v>
      </c>
      <c r="CI319" s="159">
        <v>0</v>
      </c>
      <c r="CJ319" s="159">
        <v>0</v>
      </c>
      <c r="CK319" s="159">
        <v>0</v>
      </c>
      <c r="CL319" s="159">
        <v>75000000</v>
      </c>
      <c r="CM319" s="159">
        <v>150000000</v>
      </c>
      <c r="CN319" s="159">
        <v>0</v>
      </c>
      <c r="CO319" s="159">
        <v>0</v>
      </c>
      <c r="CP319" s="159">
        <v>0</v>
      </c>
      <c r="CQ319" s="159">
        <v>0</v>
      </c>
      <c r="CR319" s="159">
        <v>0</v>
      </c>
      <c r="CS319" s="159">
        <v>0</v>
      </c>
      <c r="CT319" s="159">
        <v>0</v>
      </c>
      <c r="CU319" s="159">
        <v>0</v>
      </c>
      <c r="CV319" s="159">
        <v>0</v>
      </c>
      <c r="CW319" s="159">
        <v>0</v>
      </c>
      <c r="CX319" s="159">
        <v>0</v>
      </c>
      <c r="CY319" s="159" t="s">
        <v>931</v>
      </c>
      <c r="CZ319" s="159">
        <v>0</v>
      </c>
      <c r="DA319" s="159">
        <v>0</v>
      </c>
      <c r="DB319" s="159">
        <v>0</v>
      </c>
      <c r="DC319" s="159">
        <v>0</v>
      </c>
      <c r="DD319" s="159">
        <v>0</v>
      </c>
      <c r="DE319" s="159">
        <v>0</v>
      </c>
      <c r="DF319" s="159">
        <v>0</v>
      </c>
      <c r="DG319" s="159">
        <v>0</v>
      </c>
      <c r="DH319" s="159">
        <v>0</v>
      </c>
      <c r="DI319" s="159">
        <v>0</v>
      </c>
      <c r="DJ319" s="159">
        <v>0</v>
      </c>
      <c r="DK319" s="159">
        <v>0</v>
      </c>
      <c r="DL319" s="159">
        <v>0</v>
      </c>
      <c r="DM319" s="159">
        <v>0</v>
      </c>
      <c r="DN319" s="159">
        <v>0</v>
      </c>
      <c r="DO319" s="159">
        <v>0</v>
      </c>
      <c r="DP319" s="159">
        <v>0</v>
      </c>
      <c r="DQ319" s="159">
        <v>0</v>
      </c>
      <c r="DR319" s="159">
        <v>0</v>
      </c>
      <c r="DT319" s="159">
        <v>0</v>
      </c>
      <c r="DU319" s="159">
        <v>0</v>
      </c>
      <c r="DV319" s="159">
        <v>0</v>
      </c>
      <c r="DW319" s="159">
        <v>0</v>
      </c>
      <c r="DX319" s="159">
        <v>0</v>
      </c>
      <c r="DY319" s="159">
        <v>0</v>
      </c>
      <c r="DZ319" s="159">
        <v>0</v>
      </c>
      <c r="EA319" s="159">
        <v>0</v>
      </c>
      <c r="EB319" s="159">
        <v>0</v>
      </c>
      <c r="EC319" s="159">
        <v>0</v>
      </c>
      <c r="ED319" s="159">
        <v>0</v>
      </c>
      <c r="EE319" s="159">
        <v>0</v>
      </c>
      <c r="EF319" s="159">
        <v>0</v>
      </c>
      <c r="EH319" s="159">
        <v>0</v>
      </c>
      <c r="EI319" s="159">
        <v>0</v>
      </c>
      <c r="EJ319" s="159">
        <v>0</v>
      </c>
      <c r="EK319" s="159">
        <v>0</v>
      </c>
      <c r="EL319" s="159">
        <v>0</v>
      </c>
      <c r="EM319" s="159">
        <v>0</v>
      </c>
      <c r="EN319" s="159">
        <v>0</v>
      </c>
      <c r="EO319" s="159">
        <v>0</v>
      </c>
      <c r="EP319" s="159">
        <v>0</v>
      </c>
      <c r="EQ319" s="159">
        <v>0</v>
      </c>
      <c r="ER319" s="159">
        <v>0</v>
      </c>
      <c r="ES319" s="159">
        <v>0</v>
      </c>
      <c r="ET319" s="159">
        <v>0</v>
      </c>
      <c r="EU319" s="159">
        <v>0</v>
      </c>
      <c r="EW319" s="159">
        <v>0</v>
      </c>
      <c r="EX319" s="159">
        <v>0</v>
      </c>
      <c r="EY319" s="159">
        <v>0</v>
      </c>
      <c r="EZ319" s="159">
        <v>0</v>
      </c>
      <c r="FA319" s="159">
        <v>0</v>
      </c>
      <c r="FB319" s="159">
        <v>0</v>
      </c>
      <c r="FC319" s="159">
        <v>0</v>
      </c>
      <c r="FD319" s="159">
        <v>0</v>
      </c>
      <c r="FE319" s="159">
        <v>0</v>
      </c>
      <c r="FF319" s="159">
        <v>0</v>
      </c>
      <c r="FG319" s="159">
        <v>0</v>
      </c>
      <c r="FH319" s="159">
        <v>0</v>
      </c>
      <c r="FI319" s="159">
        <v>0</v>
      </c>
      <c r="FK319" s="159">
        <v>0</v>
      </c>
      <c r="FL319" s="159">
        <v>0</v>
      </c>
      <c r="FM319" s="159">
        <v>0</v>
      </c>
      <c r="FN319" s="159">
        <v>0</v>
      </c>
      <c r="FO319" s="159">
        <v>0</v>
      </c>
      <c r="FP319" s="159">
        <v>0</v>
      </c>
      <c r="FQ319" s="159">
        <v>0</v>
      </c>
      <c r="FR319" s="159">
        <v>0</v>
      </c>
      <c r="FS319" s="159">
        <v>0</v>
      </c>
      <c r="FT319" s="159">
        <v>0</v>
      </c>
      <c r="FU319" s="159">
        <v>0</v>
      </c>
      <c r="FV319" s="159">
        <v>0</v>
      </c>
      <c r="FW319" s="159">
        <v>0</v>
      </c>
      <c r="FY319" s="159">
        <v>0</v>
      </c>
      <c r="FZ319" s="159">
        <v>0</v>
      </c>
      <c r="GA319" s="159">
        <v>0</v>
      </c>
      <c r="GB319" s="159">
        <v>0</v>
      </c>
      <c r="GC319" s="159">
        <v>0</v>
      </c>
      <c r="GD319" s="159">
        <v>0</v>
      </c>
      <c r="GE319" s="159">
        <v>0</v>
      </c>
      <c r="GF319" s="159">
        <v>0</v>
      </c>
      <c r="GG319" s="159">
        <v>0</v>
      </c>
      <c r="GH319" s="159">
        <v>0</v>
      </c>
      <c r="GI319" s="159">
        <v>0</v>
      </c>
      <c r="GJ319" s="159">
        <v>0</v>
      </c>
      <c r="GK319" s="159">
        <v>0</v>
      </c>
      <c r="GM319" s="159">
        <v>0</v>
      </c>
      <c r="GN319" s="159">
        <v>0</v>
      </c>
      <c r="GO319" s="159">
        <v>0</v>
      </c>
      <c r="GP319" s="159">
        <v>0</v>
      </c>
      <c r="GQ319" s="159">
        <v>0</v>
      </c>
      <c r="GR319" s="159">
        <v>0</v>
      </c>
      <c r="GS319" s="159">
        <v>0</v>
      </c>
      <c r="GT319" s="159">
        <v>0</v>
      </c>
      <c r="GU319" s="159">
        <v>0</v>
      </c>
      <c r="GV319" s="159">
        <v>0</v>
      </c>
      <c r="GW319" s="159">
        <v>0</v>
      </c>
      <c r="GX319" s="160">
        <v>150000000</v>
      </c>
    </row>
    <row r="320" spans="1:206" ht="28.8">
      <c r="A320" s="156">
        <v>210502100</v>
      </c>
      <c r="B320" s="156" t="s">
        <v>1342</v>
      </c>
      <c r="C320" s="157">
        <v>311</v>
      </c>
      <c r="D320" s="158" t="str">
        <f>_xlfn.XLOOKUP(C320,'[1]Estrategico f'!B:B,'[1]Estrategico f'!U:U,"",0)</f>
        <v>Espacios de diálogo generados</v>
      </c>
      <c r="E320" s="158" t="str">
        <f>_xlfn.XLOOKUP(C320,'[1]Estrategico f'!B:B,'[1]Estrategico f'!V:V,"",0)</f>
        <v>Mesas de atención  a conflictos, agendas permanentes, articulación institucional</v>
      </c>
      <c r="F320" s="159">
        <v>100000000</v>
      </c>
      <c r="G320" s="159">
        <v>0</v>
      </c>
      <c r="H320" s="159">
        <v>0</v>
      </c>
      <c r="I320" s="159">
        <v>0</v>
      </c>
      <c r="J320" s="159">
        <v>0</v>
      </c>
      <c r="K320" s="159">
        <v>0</v>
      </c>
      <c r="L320" s="159">
        <v>0</v>
      </c>
      <c r="M320" s="159">
        <v>0</v>
      </c>
      <c r="N320" s="159">
        <v>100000000</v>
      </c>
      <c r="O320" s="159">
        <v>0</v>
      </c>
      <c r="P320" s="159">
        <v>0</v>
      </c>
      <c r="Q320" s="159">
        <v>0</v>
      </c>
      <c r="R320" s="159">
        <v>0</v>
      </c>
      <c r="S320" s="159">
        <v>100000000</v>
      </c>
      <c r="T320" s="159">
        <v>0</v>
      </c>
      <c r="U320" s="159">
        <v>0</v>
      </c>
      <c r="V320" s="159">
        <v>0</v>
      </c>
      <c r="W320" s="159">
        <v>0</v>
      </c>
      <c r="X320" s="159">
        <v>0</v>
      </c>
      <c r="Y320" s="159">
        <v>0</v>
      </c>
      <c r="Z320" s="159">
        <v>0</v>
      </c>
      <c r="AA320" s="159">
        <v>0</v>
      </c>
      <c r="AB320" s="159">
        <v>0</v>
      </c>
      <c r="AC320" s="159">
        <v>0</v>
      </c>
      <c r="AD320" s="159">
        <v>0</v>
      </c>
      <c r="AE320" s="159">
        <v>0</v>
      </c>
      <c r="AF320" s="159">
        <v>0</v>
      </c>
      <c r="AG320" s="159">
        <v>0</v>
      </c>
      <c r="AH320" s="159">
        <v>100000000</v>
      </c>
      <c r="AI320" s="159">
        <v>0</v>
      </c>
      <c r="AJ320" s="159">
        <v>0</v>
      </c>
      <c r="AK320" s="159">
        <v>0</v>
      </c>
      <c r="AL320" s="159">
        <v>0</v>
      </c>
      <c r="AM320" s="159">
        <v>0</v>
      </c>
      <c r="AN320" s="159">
        <v>0</v>
      </c>
      <c r="AO320" s="159">
        <v>0</v>
      </c>
      <c r="AP320" s="159">
        <v>0</v>
      </c>
      <c r="AQ320" s="159">
        <v>0</v>
      </c>
      <c r="AR320" s="159">
        <v>0</v>
      </c>
      <c r="AS320" s="159">
        <v>0</v>
      </c>
      <c r="AT320" s="159">
        <v>0</v>
      </c>
      <c r="AU320" s="159">
        <v>0</v>
      </c>
      <c r="AV320" s="159">
        <v>0</v>
      </c>
      <c r="AW320" s="159">
        <v>50000000</v>
      </c>
      <c r="AX320" s="159">
        <v>0</v>
      </c>
      <c r="AY320" s="159">
        <v>0</v>
      </c>
      <c r="AZ320" s="159">
        <v>0</v>
      </c>
      <c r="BA320" s="159">
        <v>0</v>
      </c>
      <c r="BB320" s="159">
        <v>0</v>
      </c>
      <c r="BC320" s="159">
        <v>0</v>
      </c>
      <c r="BD320" s="159">
        <v>0</v>
      </c>
      <c r="BE320" s="159">
        <v>50000000</v>
      </c>
      <c r="BF320" s="159">
        <v>0</v>
      </c>
      <c r="BG320" s="159">
        <v>0</v>
      </c>
      <c r="BH320" s="159">
        <v>0</v>
      </c>
      <c r="BI320" s="159">
        <v>0</v>
      </c>
      <c r="BJ320" s="159">
        <v>50000000</v>
      </c>
      <c r="BK320" s="159">
        <v>50000000</v>
      </c>
      <c r="BL320" s="159">
        <v>0</v>
      </c>
      <c r="BM320" s="159">
        <v>0</v>
      </c>
      <c r="BN320" s="159">
        <v>0</v>
      </c>
      <c r="BO320" s="159">
        <v>0</v>
      </c>
      <c r="BP320" s="159">
        <v>0</v>
      </c>
      <c r="BQ320" s="159">
        <v>0</v>
      </c>
      <c r="BR320" s="159">
        <v>0</v>
      </c>
      <c r="BS320" s="159">
        <v>50000000</v>
      </c>
      <c r="BT320" s="159">
        <v>0</v>
      </c>
      <c r="BU320" s="159">
        <v>0</v>
      </c>
      <c r="BV320" s="159">
        <v>0</v>
      </c>
      <c r="BW320" s="159">
        <v>0</v>
      </c>
      <c r="BX320" s="159">
        <v>50000000</v>
      </c>
      <c r="BY320" s="159">
        <v>0</v>
      </c>
      <c r="BZ320" s="159">
        <v>0</v>
      </c>
      <c r="CA320" s="159">
        <v>0</v>
      </c>
      <c r="CB320" s="159">
        <v>0</v>
      </c>
      <c r="CC320" s="159">
        <v>0</v>
      </c>
      <c r="CD320" s="159">
        <v>0</v>
      </c>
      <c r="CE320" s="159">
        <v>0</v>
      </c>
      <c r="CF320" s="159">
        <v>0</v>
      </c>
      <c r="CG320" s="159">
        <v>0</v>
      </c>
      <c r="CH320" s="159">
        <v>0</v>
      </c>
      <c r="CI320" s="159">
        <v>0</v>
      </c>
      <c r="CJ320" s="159">
        <v>0</v>
      </c>
      <c r="CK320" s="159">
        <v>0</v>
      </c>
      <c r="CL320" s="159">
        <v>0</v>
      </c>
      <c r="CM320" s="159">
        <v>100000000</v>
      </c>
      <c r="CN320" s="159">
        <v>0</v>
      </c>
      <c r="CO320" s="159">
        <v>0</v>
      </c>
      <c r="CP320" s="159">
        <v>0</v>
      </c>
      <c r="CQ320" s="159">
        <v>0</v>
      </c>
      <c r="CR320" s="159">
        <v>0</v>
      </c>
      <c r="CS320" s="159">
        <v>0</v>
      </c>
      <c r="CT320" s="159">
        <v>0</v>
      </c>
      <c r="CU320" s="159">
        <v>0</v>
      </c>
      <c r="CV320" s="159">
        <v>0</v>
      </c>
      <c r="CW320" s="159">
        <v>0</v>
      </c>
      <c r="CX320" s="159">
        <v>0</v>
      </c>
      <c r="CY320" s="159" t="s">
        <v>931</v>
      </c>
      <c r="CZ320" s="159">
        <v>0</v>
      </c>
      <c r="DA320" s="159">
        <v>0</v>
      </c>
      <c r="DB320" s="159">
        <v>0</v>
      </c>
      <c r="DC320" s="159">
        <v>0</v>
      </c>
      <c r="DD320" s="159">
        <v>0</v>
      </c>
      <c r="DE320" s="159">
        <v>0</v>
      </c>
      <c r="DF320" s="159">
        <v>0</v>
      </c>
      <c r="DG320" s="159">
        <v>0</v>
      </c>
      <c r="DH320" s="159">
        <v>0</v>
      </c>
      <c r="DI320" s="159">
        <v>0</v>
      </c>
      <c r="DJ320" s="159">
        <v>0</v>
      </c>
      <c r="DK320" s="159">
        <v>0</v>
      </c>
      <c r="DL320" s="159">
        <v>0</v>
      </c>
      <c r="DM320" s="159">
        <v>0</v>
      </c>
      <c r="DN320" s="159">
        <v>0</v>
      </c>
      <c r="DO320" s="159">
        <v>0</v>
      </c>
      <c r="DP320" s="159">
        <v>100000000</v>
      </c>
      <c r="DQ320" s="159">
        <v>0</v>
      </c>
      <c r="DR320" s="159">
        <v>0</v>
      </c>
      <c r="DS320" s="159">
        <v>0</v>
      </c>
      <c r="DT320" s="159">
        <v>0</v>
      </c>
      <c r="DU320" s="159">
        <v>0</v>
      </c>
      <c r="DV320" s="159">
        <v>0</v>
      </c>
      <c r="DW320" s="159">
        <v>0</v>
      </c>
      <c r="DX320" s="159">
        <v>100000000</v>
      </c>
      <c r="DY320" s="159">
        <v>0</v>
      </c>
      <c r="DZ320" s="159">
        <v>0</v>
      </c>
      <c r="EA320" s="159">
        <v>0</v>
      </c>
      <c r="EB320" s="159">
        <v>0</v>
      </c>
      <c r="EC320" s="159">
        <v>100000000</v>
      </c>
      <c r="ED320" s="159">
        <v>0</v>
      </c>
      <c r="EE320" s="159">
        <v>0</v>
      </c>
      <c r="EF320" s="159">
        <v>0</v>
      </c>
      <c r="EG320" s="159">
        <v>0</v>
      </c>
      <c r="EH320" s="159">
        <v>0</v>
      </c>
      <c r="EI320" s="159">
        <v>0</v>
      </c>
      <c r="EJ320" s="159">
        <v>0</v>
      </c>
      <c r="EK320" s="159">
        <v>0</v>
      </c>
      <c r="EL320" s="159">
        <v>0</v>
      </c>
      <c r="EM320" s="159">
        <v>0</v>
      </c>
      <c r="EN320" s="159">
        <v>0</v>
      </c>
      <c r="EO320" s="159">
        <v>0</v>
      </c>
      <c r="EP320" s="159">
        <v>0</v>
      </c>
      <c r="EQ320" s="159">
        <v>0</v>
      </c>
      <c r="ER320" s="159">
        <v>100000000</v>
      </c>
      <c r="ES320" s="159">
        <v>0</v>
      </c>
      <c r="ET320" s="159">
        <v>0</v>
      </c>
      <c r="EU320" s="159">
        <v>0</v>
      </c>
      <c r="EV320" s="159">
        <v>0</v>
      </c>
      <c r="EW320" s="159">
        <v>0</v>
      </c>
      <c r="EX320" s="159">
        <v>0</v>
      </c>
      <c r="EY320" s="159">
        <v>0</v>
      </c>
      <c r="EZ320" s="159">
        <v>0</v>
      </c>
      <c r="FA320" s="159">
        <v>0</v>
      </c>
      <c r="FB320" s="159">
        <v>0</v>
      </c>
      <c r="FC320" s="159">
        <v>0</v>
      </c>
      <c r="FD320" s="159">
        <v>0</v>
      </c>
      <c r="FE320" s="159">
        <v>0</v>
      </c>
      <c r="FF320" s="159">
        <v>0</v>
      </c>
      <c r="FG320" s="159">
        <v>100000000</v>
      </c>
      <c r="FH320" s="159">
        <v>0</v>
      </c>
      <c r="FI320" s="159">
        <v>0</v>
      </c>
      <c r="FJ320" s="159">
        <v>0</v>
      </c>
      <c r="FK320" s="159">
        <v>0</v>
      </c>
      <c r="FL320" s="159">
        <v>0</v>
      </c>
      <c r="FM320" s="159">
        <v>0</v>
      </c>
      <c r="FN320" s="159">
        <v>0</v>
      </c>
      <c r="FO320" s="159">
        <v>100000000</v>
      </c>
      <c r="FP320" s="159">
        <v>0</v>
      </c>
      <c r="FQ320" s="159">
        <v>0</v>
      </c>
      <c r="FR320" s="159">
        <v>0</v>
      </c>
      <c r="FS320" s="159">
        <v>0</v>
      </c>
      <c r="FT320" s="159">
        <v>100000000</v>
      </c>
      <c r="FU320" s="159">
        <v>0</v>
      </c>
      <c r="FV320" s="159">
        <v>0</v>
      </c>
      <c r="FW320" s="159">
        <v>0</v>
      </c>
      <c r="FX320" s="159">
        <v>0</v>
      </c>
      <c r="FY320" s="159">
        <v>0</v>
      </c>
      <c r="FZ320" s="159">
        <v>0</v>
      </c>
      <c r="GA320" s="159">
        <v>0</v>
      </c>
      <c r="GB320" s="159">
        <v>0</v>
      </c>
      <c r="GC320" s="159">
        <v>0</v>
      </c>
      <c r="GD320" s="159">
        <v>0</v>
      </c>
      <c r="GE320" s="159">
        <v>0</v>
      </c>
      <c r="GF320" s="159">
        <v>0</v>
      </c>
      <c r="GG320" s="159">
        <v>0</v>
      </c>
      <c r="GH320" s="159">
        <v>0</v>
      </c>
      <c r="GI320" s="159">
        <v>0</v>
      </c>
      <c r="GJ320" s="159">
        <v>0</v>
      </c>
      <c r="GK320" s="159">
        <v>0</v>
      </c>
      <c r="GL320" s="159">
        <v>0</v>
      </c>
      <c r="GM320" s="159">
        <v>0</v>
      </c>
      <c r="GN320" s="159">
        <v>0</v>
      </c>
      <c r="GO320" s="159">
        <v>0</v>
      </c>
      <c r="GP320" s="159">
        <v>0</v>
      </c>
      <c r="GQ320" s="159">
        <v>0</v>
      </c>
      <c r="GR320" s="159">
        <v>0</v>
      </c>
      <c r="GS320" s="159">
        <v>0</v>
      </c>
      <c r="GT320" s="159">
        <v>0</v>
      </c>
      <c r="GU320" s="159">
        <v>0</v>
      </c>
      <c r="GV320" s="159">
        <v>0</v>
      </c>
      <c r="GW320" s="159">
        <v>100000000</v>
      </c>
      <c r="GX320" s="160">
        <v>400000000</v>
      </c>
    </row>
    <row r="321" spans="1:206" ht="28.8">
      <c r="A321" s="156">
        <v>210401800</v>
      </c>
      <c r="B321" s="156" t="s">
        <v>1342</v>
      </c>
      <c r="C321" s="157">
        <v>312</v>
      </c>
      <c r="D321" s="158" t="str">
        <f>_xlfn.XLOOKUP(C321,'[1]Estrategico f'!B:B,'[1]Estrategico f'!U:U,"",0)</f>
        <v>Unidades productivas mineras beneficiarias de asistencia técnica para regularización</v>
      </c>
      <c r="E321" s="158" t="str">
        <f>_xlfn.XLOOKUP(C321,'[1]Estrategico f'!B:B,'[1]Estrategico f'!V:V,"",0)</f>
        <v>Asistencia técnica integral a Unidades de Producción Minera en proceso de formalización o regularización</v>
      </c>
      <c r="F321" s="159">
        <v>50000000</v>
      </c>
      <c r="G321" s="159">
        <v>0</v>
      </c>
      <c r="H321" s="159">
        <v>0</v>
      </c>
      <c r="I321" s="159">
        <v>0</v>
      </c>
      <c r="J321" s="159">
        <v>0</v>
      </c>
      <c r="K321" s="159">
        <v>0</v>
      </c>
      <c r="L321" s="159">
        <v>0</v>
      </c>
      <c r="M321" s="159">
        <v>0</v>
      </c>
      <c r="N321" s="159">
        <v>50000000</v>
      </c>
      <c r="O321" s="159">
        <v>0</v>
      </c>
      <c r="P321" s="159">
        <v>0</v>
      </c>
      <c r="Q321" s="159">
        <v>0</v>
      </c>
      <c r="R321" s="159">
        <v>0</v>
      </c>
      <c r="S321" s="159">
        <v>50000000</v>
      </c>
      <c r="T321" s="159">
        <v>50000000</v>
      </c>
      <c r="U321" s="159">
        <v>0</v>
      </c>
      <c r="V321" s="159">
        <v>0</v>
      </c>
      <c r="W321" s="159">
        <v>0</v>
      </c>
      <c r="X321" s="159">
        <v>0</v>
      </c>
      <c r="Y321" s="159">
        <v>0</v>
      </c>
      <c r="Z321" s="159">
        <v>0</v>
      </c>
      <c r="AA321" s="159">
        <v>0</v>
      </c>
      <c r="AB321" s="159">
        <v>50000000</v>
      </c>
      <c r="AC321" s="159">
        <v>0</v>
      </c>
      <c r="AD321" s="159">
        <v>0</v>
      </c>
      <c r="AE321" s="159">
        <v>0</v>
      </c>
      <c r="AF321" s="159">
        <v>0</v>
      </c>
      <c r="AG321" s="159">
        <v>50000000</v>
      </c>
      <c r="AH321" s="159">
        <v>100000000</v>
      </c>
      <c r="AI321" s="159">
        <v>10000000</v>
      </c>
      <c r="AJ321" s="159">
        <v>0</v>
      </c>
      <c r="AK321" s="159">
        <v>0</v>
      </c>
      <c r="AL321" s="159">
        <v>0</v>
      </c>
      <c r="AM321" s="159">
        <v>0</v>
      </c>
      <c r="AN321" s="159">
        <v>0</v>
      </c>
      <c r="AO321" s="159">
        <v>0</v>
      </c>
      <c r="AP321" s="159">
        <v>0</v>
      </c>
      <c r="AQ321" s="159">
        <v>10000000</v>
      </c>
      <c r="AR321" s="159">
        <v>0</v>
      </c>
      <c r="AS321" s="159">
        <v>0</v>
      </c>
      <c r="AT321" s="159">
        <v>0</v>
      </c>
      <c r="AU321" s="159">
        <v>0</v>
      </c>
      <c r="AV321" s="159">
        <v>10000000</v>
      </c>
      <c r="AW321" s="159">
        <v>35000000</v>
      </c>
      <c r="AX321" s="159">
        <v>0</v>
      </c>
      <c r="AY321" s="159">
        <v>0</v>
      </c>
      <c r="AZ321" s="159">
        <v>0</v>
      </c>
      <c r="BA321" s="159">
        <v>0</v>
      </c>
      <c r="BB321" s="159">
        <v>0</v>
      </c>
      <c r="BC321" s="159">
        <v>0</v>
      </c>
      <c r="BD321" s="159">
        <v>0</v>
      </c>
      <c r="BE321" s="159">
        <v>35000000</v>
      </c>
      <c r="BF321" s="159">
        <v>0</v>
      </c>
      <c r="BG321" s="159">
        <v>0</v>
      </c>
      <c r="BH321" s="159">
        <v>0</v>
      </c>
      <c r="BI321" s="159">
        <v>0</v>
      </c>
      <c r="BJ321" s="159">
        <v>35000000</v>
      </c>
      <c r="BK321" s="159">
        <v>35000000</v>
      </c>
      <c r="BL321" s="159">
        <v>0</v>
      </c>
      <c r="BM321" s="159">
        <v>0</v>
      </c>
      <c r="BN321" s="159">
        <v>0</v>
      </c>
      <c r="BO321" s="159">
        <v>0</v>
      </c>
      <c r="BP321" s="159">
        <v>0</v>
      </c>
      <c r="BQ321" s="159">
        <v>0</v>
      </c>
      <c r="BR321" s="159">
        <v>0</v>
      </c>
      <c r="BS321" s="159">
        <v>35000000</v>
      </c>
      <c r="BT321" s="159">
        <v>0</v>
      </c>
      <c r="BU321" s="159">
        <v>0</v>
      </c>
      <c r="BV321" s="159">
        <v>0</v>
      </c>
      <c r="BW321" s="159">
        <v>0</v>
      </c>
      <c r="BX321" s="159">
        <v>35000000</v>
      </c>
      <c r="BY321" s="159">
        <v>20000000</v>
      </c>
      <c r="BZ321" s="159">
        <v>0</v>
      </c>
      <c r="CA321" s="159">
        <v>0</v>
      </c>
      <c r="CB321" s="159">
        <v>0</v>
      </c>
      <c r="CC321" s="159">
        <v>0</v>
      </c>
      <c r="CD321" s="159">
        <v>0</v>
      </c>
      <c r="CE321" s="159">
        <v>0</v>
      </c>
      <c r="CF321" s="159">
        <v>0</v>
      </c>
      <c r="CG321" s="159">
        <v>20000000</v>
      </c>
      <c r="CH321" s="159">
        <v>0</v>
      </c>
      <c r="CI321" s="159">
        <v>0</v>
      </c>
      <c r="CJ321" s="159">
        <v>0</v>
      </c>
      <c r="CK321" s="159">
        <v>0</v>
      </c>
      <c r="CL321" s="159">
        <v>20000000</v>
      </c>
      <c r="CM321" s="159">
        <v>100000000</v>
      </c>
      <c r="CN321" s="159">
        <v>10000000</v>
      </c>
      <c r="CO321" s="159">
        <v>0</v>
      </c>
      <c r="CP321" s="159">
        <v>0</v>
      </c>
      <c r="CQ321" s="159">
        <v>0</v>
      </c>
      <c r="CR321" s="159">
        <v>0</v>
      </c>
      <c r="CS321" s="159">
        <v>0</v>
      </c>
      <c r="CT321" s="159">
        <v>0</v>
      </c>
      <c r="CU321" s="159">
        <v>0</v>
      </c>
      <c r="CV321" s="159">
        <v>10000000</v>
      </c>
      <c r="CW321" s="159">
        <v>0</v>
      </c>
      <c r="CX321" s="159">
        <v>0</v>
      </c>
      <c r="CY321" s="159" t="s">
        <v>931</v>
      </c>
      <c r="CZ321" s="159">
        <v>0</v>
      </c>
      <c r="DA321" s="159">
        <v>10000000</v>
      </c>
      <c r="DB321" s="159">
        <v>35000000</v>
      </c>
      <c r="DC321" s="159">
        <v>0</v>
      </c>
      <c r="DD321" s="159">
        <v>0</v>
      </c>
      <c r="DE321" s="159">
        <v>0</v>
      </c>
      <c r="DF321" s="159">
        <v>0</v>
      </c>
      <c r="DG321" s="159">
        <v>0</v>
      </c>
      <c r="DH321" s="159">
        <v>0</v>
      </c>
      <c r="DI321" s="159">
        <v>0</v>
      </c>
      <c r="DJ321" s="159">
        <v>35000000</v>
      </c>
      <c r="DK321" s="159">
        <v>0</v>
      </c>
      <c r="DL321" s="159">
        <v>0</v>
      </c>
      <c r="DM321" s="159">
        <v>0</v>
      </c>
      <c r="DN321" s="159">
        <v>0</v>
      </c>
      <c r="DO321" s="159">
        <v>35000000</v>
      </c>
      <c r="DP321" s="159">
        <v>35000000</v>
      </c>
      <c r="DQ321" s="159">
        <v>0</v>
      </c>
      <c r="DR321" s="159">
        <v>0</v>
      </c>
      <c r="DS321" s="159">
        <v>0</v>
      </c>
      <c r="DT321" s="159">
        <v>0</v>
      </c>
      <c r="DU321" s="159">
        <v>0</v>
      </c>
      <c r="DV321" s="159">
        <v>0</v>
      </c>
      <c r="DW321" s="159">
        <v>0</v>
      </c>
      <c r="DX321" s="159">
        <v>35000000</v>
      </c>
      <c r="DY321" s="159">
        <v>0</v>
      </c>
      <c r="DZ321" s="159">
        <v>0</v>
      </c>
      <c r="EA321" s="159">
        <v>0</v>
      </c>
      <c r="EB321" s="159">
        <v>0</v>
      </c>
      <c r="EC321" s="159">
        <v>35000000</v>
      </c>
      <c r="ED321" s="159">
        <v>20000000</v>
      </c>
      <c r="EE321" s="159">
        <v>0</v>
      </c>
      <c r="EF321" s="159">
        <v>0</v>
      </c>
      <c r="EG321" s="159">
        <v>0</v>
      </c>
      <c r="EH321" s="159">
        <v>0</v>
      </c>
      <c r="EI321" s="159">
        <v>0</v>
      </c>
      <c r="EJ321" s="159">
        <v>0</v>
      </c>
      <c r="EK321" s="159">
        <v>0</v>
      </c>
      <c r="EL321" s="159">
        <v>20000000</v>
      </c>
      <c r="EM321" s="159">
        <v>0</v>
      </c>
      <c r="EN321" s="159">
        <v>0</v>
      </c>
      <c r="EO321" s="159">
        <v>0</v>
      </c>
      <c r="EP321" s="159">
        <v>0</v>
      </c>
      <c r="EQ321" s="159">
        <v>20000000</v>
      </c>
      <c r="ER321" s="159">
        <v>100000000</v>
      </c>
      <c r="ES321" s="159">
        <v>20000000</v>
      </c>
      <c r="ET321" s="159">
        <v>0</v>
      </c>
      <c r="EU321" s="159">
        <v>0</v>
      </c>
      <c r="EV321" s="159">
        <v>0</v>
      </c>
      <c r="EW321" s="159">
        <v>0</v>
      </c>
      <c r="EX321" s="159">
        <v>0</v>
      </c>
      <c r="EY321" s="159">
        <v>0</v>
      </c>
      <c r="EZ321" s="159">
        <v>0</v>
      </c>
      <c r="FA321" s="159">
        <v>20000000</v>
      </c>
      <c r="FB321" s="159">
        <v>0</v>
      </c>
      <c r="FC321" s="159">
        <v>0</v>
      </c>
      <c r="FD321" s="159">
        <v>0</v>
      </c>
      <c r="FE321" s="159">
        <v>0</v>
      </c>
      <c r="FF321" s="159">
        <v>20000000</v>
      </c>
      <c r="FG321" s="159">
        <v>50000000</v>
      </c>
      <c r="FH321" s="159">
        <v>0</v>
      </c>
      <c r="FI321" s="159">
        <v>0</v>
      </c>
      <c r="FJ321" s="159">
        <v>0</v>
      </c>
      <c r="FK321" s="159">
        <v>0</v>
      </c>
      <c r="FL321" s="159">
        <v>0</v>
      </c>
      <c r="FM321" s="159">
        <v>0</v>
      </c>
      <c r="FN321" s="159">
        <v>0</v>
      </c>
      <c r="FO321" s="159">
        <v>50000000</v>
      </c>
      <c r="FP321" s="159">
        <v>0</v>
      </c>
      <c r="FQ321" s="159">
        <v>0</v>
      </c>
      <c r="FR321" s="159">
        <v>0</v>
      </c>
      <c r="FS321" s="159">
        <v>0</v>
      </c>
      <c r="FT321" s="159">
        <v>50000000</v>
      </c>
      <c r="FU321" s="159">
        <v>30000000</v>
      </c>
      <c r="FV321" s="159">
        <v>0</v>
      </c>
      <c r="FW321" s="159">
        <v>0</v>
      </c>
      <c r="FX321" s="159">
        <v>0</v>
      </c>
      <c r="FY321" s="159">
        <v>0</v>
      </c>
      <c r="FZ321" s="159">
        <v>0</v>
      </c>
      <c r="GA321" s="159">
        <v>0</v>
      </c>
      <c r="GB321" s="159">
        <v>0</v>
      </c>
      <c r="GC321" s="159">
        <v>30000000</v>
      </c>
      <c r="GD321" s="159">
        <v>0</v>
      </c>
      <c r="GE321" s="159">
        <v>0</v>
      </c>
      <c r="GF321" s="159">
        <v>0</v>
      </c>
      <c r="GG321" s="159">
        <v>0</v>
      </c>
      <c r="GH321" s="159">
        <v>30000000</v>
      </c>
      <c r="GI321" s="159">
        <v>0</v>
      </c>
      <c r="GJ321" s="159">
        <v>0</v>
      </c>
      <c r="GK321" s="159">
        <v>0</v>
      </c>
      <c r="GL321" s="159">
        <v>0</v>
      </c>
      <c r="GM321" s="159">
        <v>0</v>
      </c>
      <c r="GN321" s="159">
        <v>0</v>
      </c>
      <c r="GO321" s="159">
        <v>0</v>
      </c>
      <c r="GP321" s="159">
        <v>0</v>
      </c>
      <c r="GQ321" s="159">
        <v>0</v>
      </c>
      <c r="GR321" s="159">
        <v>0</v>
      </c>
      <c r="GS321" s="159">
        <v>0</v>
      </c>
      <c r="GT321" s="159">
        <v>0</v>
      </c>
      <c r="GU321" s="159">
        <v>0</v>
      </c>
      <c r="GV321" s="159">
        <v>0</v>
      </c>
      <c r="GW321" s="159">
        <v>100000000</v>
      </c>
      <c r="GX321" s="160">
        <v>400000000</v>
      </c>
    </row>
    <row r="322" spans="1:206">
      <c r="A322" s="156">
        <v>210402100</v>
      </c>
      <c r="B322" s="156" t="s">
        <v>1342</v>
      </c>
      <c r="C322" s="157">
        <v>313</v>
      </c>
      <c r="D322" s="158" t="str">
        <f>_xlfn.XLOOKUP(C322,'[1]Estrategico f'!B:B,'[1]Estrategico f'!U:U,"",0)</f>
        <v xml:space="preserve">Personas asistidas técnicamente </v>
      </c>
      <c r="E322" s="158" t="str">
        <f>_xlfn.XLOOKUP(C322,'[1]Estrategico f'!B:B,'[1]Estrategico f'!V:V,"",0)</f>
        <v xml:space="preserve">Plan departamental de capacitación para la reconversión  </v>
      </c>
      <c r="F322" s="159">
        <v>50000000</v>
      </c>
      <c r="G322" s="159">
        <v>0</v>
      </c>
      <c r="H322" s="159">
        <v>0</v>
      </c>
      <c r="I322" s="159">
        <v>0</v>
      </c>
      <c r="J322" s="159">
        <v>0</v>
      </c>
      <c r="K322" s="159">
        <v>0</v>
      </c>
      <c r="L322" s="159">
        <v>0</v>
      </c>
      <c r="M322" s="159">
        <v>0</v>
      </c>
      <c r="N322" s="159">
        <v>50000000</v>
      </c>
      <c r="O322" s="159">
        <v>0</v>
      </c>
      <c r="P322" s="159">
        <v>0</v>
      </c>
      <c r="Q322" s="159">
        <v>0</v>
      </c>
      <c r="R322" s="159">
        <v>0</v>
      </c>
      <c r="S322" s="159">
        <v>50000000</v>
      </c>
      <c r="T322" s="159">
        <v>50000000</v>
      </c>
      <c r="U322" s="159">
        <v>0</v>
      </c>
      <c r="V322" s="159">
        <v>0</v>
      </c>
      <c r="W322" s="159">
        <v>0</v>
      </c>
      <c r="X322" s="159">
        <v>0</v>
      </c>
      <c r="Y322" s="159">
        <v>0</v>
      </c>
      <c r="Z322" s="159">
        <v>0</v>
      </c>
      <c r="AA322" s="159">
        <v>0</v>
      </c>
      <c r="AB322" s="159">
        <v>50000000</v>
      </c>
      <c r="AC322" s="159">
        <v>0</v>
      </c>
      <c r="AD322" s="159">
        <v>0</v>
      </c>
      <c r="AE322" s="159">
        <v>0</v>
      </c>
      <c r="AF322" s="159">
        <v>0</v>
      </c>
      <c r="AG322" s="159">
        <v>50000000</v>
      </c>
      <c r="AH322" s="159">
        <v>100000000</v>
      </c>
      <c r="AI322" s="159">
        <v>10000000</v>
      </c>
      <c r="AJ322" s="159">
        <v>0</v>
      </c>
      <c r="AK322" s="159">
        <v>0</v>
      </c>
      <c r="AL322" s="159">
        <v>0</v>
      </c>
      <c r="AM322" s="159">
        <v>0</v>
      </c>
      <c r="AN322" s="159">
        <v>0</v>
      </c>
      <c r="AO322" s="159">
        <v>0</v>
      </c>
      <c r="AP322" s="159">
        <v>0</v>
      </c>
      <c r="AQ322" s="159">
        <v>10000000</v>
      </c>
      <c r="AR322" s="159">
        <v>0</v>
      </c>
      <c r="AS322" s="159">
        <v>0</v>
      </c>
      <c r="AT322" s="159">
        <v>0</v>
      </c>
      <c r="AU322" s="159">
        <v>0</v>
      </c>
      <c r="AV322" s="159">
        <v>10000000</v>
      </c>
      <c r="AW322" s="159">
        <v>30000000</v>
      </c>
      <c r="AX322" s="159">
        <v>0</v>
      </c>
      <c r="AY322" s="159">
        <v>0</v>
      </c>
      <c r="AZ322" s="159">
        <v>0</v>
      </c>
      <c r="BA322" s="159">
        <v>0</v>
      </c>
      <c r="BB322" s="159">
        <v>0</v>
      </c>
      <c r="BC322" s="159">
        <v>0</v>
      </c>
      <c r="BD322" s="159">
        <v>0</v>
      </c>
      <c r="BE322" s="159">
        <v>30000000</v>
      </c>
      <c r="BF322" s="159">
        <v>0</v>
      </c>
      <c r="BG322" s="159">
        <v>0</v>
      </c>
      <c r="BH322" s="159">
        <v>0</v>
      </c>
      <c r="BI322" s="159">
        <v>0</v>
      </c>
      <c r="BJ322" s="159">
        <v>30000000</v>
      </c>
      <c r="BK322" s="159">
        <v>30000000</v>
      </c>
      <c r="BL322" s="159">
        <v>0</v>
      </c>
      <c r="BM322" s="159">
        <v>0</v>
      </c>
      <c r="BN322" s="159">
        <v>0</v>
      </c>
      <c r="BO322" s="159">
        <v>0</v>
      </c>
      <c r="BP322" s="159">
        <v>0</v>
      </c>
      <c r="BQ322" s="159">
        <v>0</v>
      </c>
      <c r="BR322" s="159">
        <v>0</v>
      </c>
      <c r="BS322" s="159">
        <v>30000000</v>
      </c>
      <c r="BT322" s="159">
        <v>0</v>
      </c>
      <c r="BU322" s="159">
        <v>0</v>
      </c>
      <c r="BV322" s="159">
        <v>0</v>
      </c>
      <c r="BW322" s="159">
        <v>0</v>
      </c>
      <c r="BX322" s="159">
        <v>30000000</v>
      </c>
      <c r="BY322" s="159">
        <v>30000000</v>
      </c>
      <c r="BZ322" s="159">
        <v>0</v>
      </c>
      <c r="CA322" s="159">
        <v>0</v>
      </c>
      <c r="CB322" s="159">
        <v>0</v>
      </c>
      <c r="CC322" s="159">
        <v>0</v>
      </c>
      <c r="CD322" s="159">
        <v>0</v>
      </c>
      <c r="CE322" s="159">
        <v>0</v>
      </c>
      <c r="CF322" s="159">
        <v>0</v>
      </c>
      <c r="CG322" s="159">
        <v>30000000</v>
      </c>
      <c r="CH322" s="159">
        <v>0</v>
      </c>
      <c r="CI322" s="159">
        <v>0</v>
      </c>
      <c r="CJ322" s="159">
        <v>0</v>
      </c>
      <c r="CK322" s="159">
        <v>0</v>
      </c>
      <c r="CL322" s="159">
        <v>30000000</v>
      </c>
      <c r="CM322" s="159">
        <v>100000000</v>
      </c>
      <c r="CN322" s="159">
        <v>10000000</v>
      </c>
      <c r="CO322" s="159">
        <v>0</v>
      </c>
      <c r="CP322" s="159">
        <v>0</v>
      </c>
      <c r="CQ322" s="159">
        <v>0</v>
      </c>
      <c r="CR322" s="159">
        <v>0</v>
      </c>
      <c r="CS322" s="159">
        <v>0</v>
      </c>
      <c r="CT322" s="159">
        <v>0</v>
      </c>
      <c r="CU322" s="159">
        <v>0</v>
      </c>
      <c r="CV322" s="159">
        <v>10000000</v>
      </c>
      <c r="CW322" s="159">
        <v>0</v>
      </c>
      <c r="CX322" s="159">
        <v>0</v>
      </c>
      <c r="CY322" s="159" t="s">
        <v>931</v>
      </c>
      <c r="CZ322" s="159">
        <v>0</v>
      </c>
      <c r="DA322" s="159">
        <v>10000000</v>
      </c>
      <c r="DB322" s="159">
        <v>30000000</v>
      </c>
      <c r="DC322" s="159">
        <v>0</v>
      </c>
      <c r="DD322" s="159">
        <v>0</v>
      </c>
      <c r="DE322" s="159">
        <v>0</v>
      </c>
      <c r="DF322" s="159">
        <v>0</v>
      </c>
      <c r="DG322" s="159">
        <v>0</v>
      </c>
      <c r="DH322" s="159">
        <v>0</v>
      </c>
      <c r="DI322" s="159">
        <v>0</v>
      </c>
      <c r="DJ322" s="159">
        <v>30000000</v>
      </c>
      <c r="DK322" s="159">
        <v>0</v>
      </c>
      <c r="DL322" s="159">
        <v>0</v>
      </c>
      <c r="DM322" s="159">
        <v>0</v>
      </c>
      <c r="DN322" s="159">
        <v>0</v>
      </c>
      <c r="DO322" s="159">
        <v>30000000</v>
      </c>
      <c r="DP322" s="159">
        <v>30000000</v>
      </c>
      <c r="DQ322" s="159">
        <v>0</v>
      </c>
      <c r="DR322" s="159">
        <v>0</v>
      </c>
      <c r="DS322" s="159">
        <v>0</v>
      </c>
      <c r="DT322" s="159">
        <v>0</v>
      </c>
      <c r="DU322" s="159">
        <v>0</v>
      </c>
      <c r="DV322" s="159">
        <v>0</v>
      </c>
      <c r="DW322" s="159">
        <v>0</v>
      </c>
      <c r="DX322" s="159">
        <v>30000000</v>
      </c>
      <c r="DY322" s="159">
        <v>0</v>
      </c>
      <c r="DZ322" s="159">
        <v>0</v>
      </c>
      <c r="EA322" s="159">
        <v>0</v>
      </c>
      <c r="EB322" s="159">
        <v>0</v>
      </c>
      <c r="EC322" s="159">
        <v>30000000</v>
      </c>
      <c r="ED322" s="159">
        <v>30000000</v>
      </c>
      <c r="EE322" s="159">
        <v>0</v>
      </c>
      <c r="EF322" s="159">
        <v>0</v>
      </c>
      <c r="EG322" s="159">
        <v>0</v>
      </c>
      <c r="EH322" s="159">
        <v>0</v>
      </c>
      <c r="EI322" s="159">
        <v>0</v>
      </c>
      <c r="EJ322" s="159">
        <v>0</v>
      </c>
      <c r="EK322" s="159">
        <v>0</v>
      </c>
      <c r="EL322" s="159">
        <v>30000000</v>
      </c>
      <c r="EM322" s="159">
        <v>0</v>
      </c>
      <c r="EN322" s="159">
        <v>0</v>
      </c>
      <c r="EO322" s="159">
        <v>0</v>
      </c>
      <c r="EP322" s="159">
        <v>0</v>
      </c>
      <c r="EQ322" s="159">
        <v>30000000</v>
      </c>
      <c r="ER322" s="159">
        <v>100000000</v>
      </c>
      <c r="ES322" s="159">
        <v>25000000</v>
      </c>
      <c r="ET322" s="159">
        <v>0</v>
      </c>
      <c r="EU322" s="159">
        <v>0</v>
      </c>
      <c r="EV322" s="159">
        <v>0</v>
      </c>
      <c r="EW322" s="159">
        <v>0</v>
      </c>
      <c r="EX322" s="159">
        <v>0</v>
      </c>
      <c r="EY322" s="159">
        <v>0</v>
      </c>
      <c r="EZ322" s="159">
        <v>0</v>
      </c>
      <c r="FA322" s="159">
        <v>25000000</v>
      </c>
      <c r="FB322" s="159">
        <v>0</v>
      </c>
      <c r="FC322" s="159">
        <v>0</v>
      </c>
      <c r="FD322" s="159">
        <v>0</v>
      </c>
      <c r="FE322" s="159">
        <v>0</v>
      </c>
      <c r="FF322" s="159">
        <v>25000000</v>
      </c>
      <c r="FG322" s="159">
        <v>50000000</v>
      </c>
      <c r="FH322" s="159">
        <v>0</v>
      </c>
      <c r="FI322" s="159">
        <v>0</v>
      </c>
      <c r="FJ322" s="159">
        <v>0</v>
      </c>
      <c r="FK322" s="159">
        <v>0</v>
      </c>
      <c r="FL322" s="159">
        <v>0</v>
      </c>
      <c r="FM322" s="159">
        <v>0</v>
      </c>
      <c r="FN322" s="159">
        <v>0</v>
      </c>
      <c r="FO322" s="159">
        <v>50000000</v>
      </c>
      <c r="FP322" s="159">
        <v>0</v>
      </c>
      <c r="FQ322" s="159">
        <v>0</v>
      </c>
      <c r="FR322" s="159">
        <v>0</v>
      </c>
      <c r="FS322" s="159">
        <v>0</v>
      </c>
      <c r="FT322" s="159">
        <v>50000000</v>
      </c>
      <c r="FU322" s="159">
        <v>25000000</v>
      </c>
      <c r="FV322" s="159">
        <v>0</v>
      </c>
      <c r="FW322" s="159">
        <v>0</v>
      </c>
      <c r="FX322" s="159">
        <v>0</v>
      </c>
      <c r="FY322" s="159">
        <v>0</v>
      </c>
      <c r="FZ322" s="159">
        <v>0</v>
      </c>
      <c r="GA322" s="159">
        <v>0</v>
      </c>
      <c r="GB322" s="159">
        <v>0</v>
      </c>
      <c r="GC322" s="159">
        <v>25000000</v>
      </c>
      <c r="GD322" s="159">
        <v>0</v>
      </c>
      <c r="GE322" s="159">
        <v>0</v>
      </c>
      <c r="GF322" s="159">
        <v>0</v>
      </c>
      <c r="GG322" s="159">
        <v>0</v>
      </c>
      <c r="GH322" s="159">
        <v>25000000</v>
      </c>
      <c r="GI322" s="159">
        <v>0</v>
      </c>
      <c r="GJ322" s="159">
        <v>0</v>
      </c>
      <c r="GK322" s="159">
        <v>0</v>
      </c>
      <c r="GL322" s="159">
        <v>0</v>
      </c>
      <c r="GM322" s="159">
        <v>0</v>
      </c>
      <c r="GN322" s="159">
        <v>0</v>
      </c>
      <c r="GO322" s="159">
        <v>0</v>
      </c>
      <c r="GP322" s="159">
        <v>0</v>
      </c>
      <c r="GQ322" s="159">
        <v>0</v>
      </c>
      <c r="GR322" s="159">
        <v>0</v>
      </c>
      <c r="GS322" s="159">
        <v>0</v>
      </c>
      <c r="GT322" s="159">
        <v>0</v>
      </c>
      <c r="GU322" s="159">
        <v>0</v>
      </c>
      <c r="GV322" s="159">
        <v>0</v>
      </c>
      <c r="GW322" s="159">
        <v>100000000</v>
      </c>
      <c r="GX322" s="160">
        <v>400000000</v>
      </c>
    </row>
    <row r="323" spans="1:206" ht="28.8">
      <c r="A323" s="156">
        <v>210402102</v>
      </c>
      <c r="B323" s="156" t="s">
        <v>1342</v>
      </c>
      <c r="C323" s="157">
        <v>314</v>
      </c>
      <c r="D323" s="158" t="str">
        <f>_xlfn.XLOOKUP(C323,'[1]Estrategico f'!B:B,'[1]Estrategico f'!U:U,"",0)</f>
        <v xml:space="preserve">Proyectos productivos implementados </v>
      </c>
      <c r="E323" s="158" t="str">
        <f>_xlfn.XLOOKUP(C323,'[1]Estrategico f'!B:B,'[1]Estrategico f'!V:V,"",0)</f>
        <v>Proyectos productivos para reconversión socio laboral y productiva minera</v>
      </c>
      <c r="F323" s="159">
        <v>50000000</v>
      </c>
      <c r="G323" s="159">
        <v>0</v>
      </c>
      <c r="H323" s="159">
        <v>0</v>
      </c>
      <c r="I323" s="159">
        <v>0</v>
      </c>
      <c r="J323" s="159">
        <v>0</v>
      </c>
      <c r="K323" s="159">
        <v>0</v>
      </c>
      <c r="L323" s="159">
        <v>0</v>
      </c>
      <c r="M323" s="159">
        <v>0</v>
      </c>
      <c r="N323" s="159">
        <v>50000000</v>
      </c>
      <c r="O323" s="159">
        <v>0</v>
      </c>
      <c r="P323" s="159">
        <v>0</v>
      </c>
      <c r="Q323" s="159">
        <v>0</v>
      </c>
      <c r="R323" s="159">
        <v>0</v>
      </c>
      <c r="S323" s="159">
        <v>50000000</v>
      </c>
      <c r="T323" s="159">
        <v>50000000</v>
      </c>
      <c r="U323" s="159">
        <v>0</v>
      </c>
      <c r="V323" s="159">
        <v>0</v>
      </c>
      <c r="W323" s="159">
        <v>0</v>
      </c>
      <c r="X323" s="159">
        <v>0</v>
      </c>
      <c r="Y323" s="159">
        <v>0</v>
      </c>
      <c r="Z323" s="159">
        <v>0</v>
      </c>
      <c r="AA323" s="159">
        <v>0</v>
      </c>
      <c r="AB323" s="159">
        <v>50000000</v>
      </c>
      <c r="AC323" s="159">
        <v>0</v>
      </c>
      <c r="AD323" s="159">
        <v>0</v>
      </c>
      <c r="AE323" s="159">
        <v>0</v>
      </c>
      <c r="AF323" s="159">
        <v>0</v>
      </c>
      <c r="AG323" s="159">
        <v>50000000</v>
      </c>
      <c r="AH323" s="159">
        <v>100000000</v>
      </c>
      <c r="AI323" s="159">
        <v>20000000</v>
      </c>
      <c r="AJ323" s="159">
        <v>0</v>
      </c>
      <c r="AK323" s="159">
        <v>0</v>
      </c>
      <c r="AL323" s="159">
        <v>0</v>
      </c>
      <c r="AM323" s="159">
        <v>0</v>
      </c>
      <c r="AN323" s="159">
        <v>0</v>
      </c>
      <c r="AO323" s="159">
        <v>0</v>
      </c>
      <c r="AP323" s="159">
        <v>0</v>
      </c>
      <c r="AQ323" s="159">
        <v>20000000</v>
      </c>
      <c r="AR323" s="159">
        <v>0</v>
      </c>
      <c r="AS323" s="159">
        <v>0</v>
      </c>
      <c r="AT323" s="159">
        <v>0</v>
      </c>
      <c r="AU323" s="159">
        <v>0</v>
      </c>
      <c r="AV323" s="159">
        <v>20000000</v>
      </c>
      <c r="AW323" s="159">
        <v>60000000</v>
      </c>
      <c r="AX323" s="159">
        <v>0</v>
      </c>
      <c r="AY323" s="159">
        <v>0</v>
      </c>
      <c r="AZ323" s="159">
        <v>0</v>
      </c>
      <c r="BA323" s="159">
        <v>0</v>
      </c>
      <c r="BB323" s="159">
        <v>0</v>
      </c>
      <c r="BC323" s="159">
        <v>0</v>
      </c>
      <c r="BD323" s="159">
        <v>0</v>
      </c>
      <c r="BE323" s="159">
        <v>60000000</v>
      </c>
      <c r="BF323" s="159">
        <v>0</v>
      </c>
      <c r="BG323" s="159">
        <v>0</v>
      </c>
      <c r="BH323" s="159">
        <v>0</v>
      </c>
      <c r="BI323" s="159">
        <v>0</v>
      </c>
      <c r="BJ323" s="159">
        <v>60000000</v>
      </c>
      <c r="BK323" s="159">
        <v>60000000</v>
      </c>
      <c r="BL323" s="159">
        <v>0</v>
      </c>
      <c r="BM323" s="159">
        <v>0</v>
      </c>
      <c r="BN323" s="159">
        <v>0</v>
      </c>
      <c r="BO323" s="159">
        <v>0</v>
      </c>
      <c r="BP323" s="159">
        <v>0</v>
      </c>
      <c r="BQ323" s="159">
        <v>0</v>
      </c>
      <c r="BR323" s="159">
        <v>0</v>
      </c>
      <c r="BS323" s="159">
        <v>60000000</v>
      </c>
      <c r="BT323" s="159">
        <v>0</v>
      </c>
      <c r="BU323" s="159">
        <v>0</v>
      </c>
      <c r="BV323" s="159">
        <v>0</v>
      </c>
      <c r="BW323" s="159">
        <v>0</v>
      </c>
      <c r="BX323" s="159">
        <v>60000000</v>
      </c>
      <c r="BY323" s="159">
        <v>60000000</v>
      </c>
      <c r="BZ323" s="159">
        <v>0</v>
      </c>
      <c r="CA323" s="159">
        <v>0</v>
      </c>
      <c r="CB323" s="159">
        <v>0</v>
      </c>
      <c r="CC323" s="159">
        <v>0</v>
      </c>
      <c r="CD323" s="159">
        <v>0</v>
      </c>
      <c r="CE323" s="159">
        <v>0</v>
      </c>
      <c r="CF323" s="159">
        <v>0</v>
      </c>
      <c r="CG323" s="159">
        <v>60000000</v>
      </c>
      <c r="CH323" s="159">
        <v>0</v>
      </c>
      <c r="CI323" s="159">
        <v>0</v>
      </c>
      <c r="CJ323" s="159">
        <v>0</v>
      </c>
      <c r="CK323" s="159">
        <v>0</v>
      </c>
      <c r="CL323" s="159">
        <v>60000000</v>
      </c>
      <c r="CM323" s="159">
        <v>200000000</v>
      </c>
      <c r="CN323" s="159">
        <v>40000000</v>
      </c>
      <c r="CO323" s="159">
        <v>0</v>
      </c>
      <c r="CP323" s="159">
        <v>0</v>
      </c>
      <c r="CQ323" s="159">
        <v>0</v>
      </c>
      <c r="CR323" s="159">
        <v>0</v>
      </c>
      <c r="CS323" s="159">
        <v>0</v>
      </c>
      <c r="CT323" s="159">
        <v>0</v>
      </c>
      <c r="CU323" s="159">
        <v>0</v>
      </c>
      <c r="CV323" s="159">
        <v>40000000</v>
      </c>
      <c r="CW323" s="159">
        <v>0</v>
      </c>
      <c r="CX323" s="159">
        <v>0</v>
      </c>
      <c r="CY323" s="159" t="s">
        <v>931</v>
      </c>
      <c r="CZ323" s="159">
        <v>0</v>
      </c>
      <c r="DA323" s="159">
        <v>40000000</v>
      </c>
      <c r="DB323" s="159">
        <v>70000000</v>
      </c>
      <c r="DC323" s="159">
        <v>0</v>
      </c>
      <c r="DD323" s="159">
        <v>0</v>
      </c>
      <c r="DE323" s="159">
        <v>0</v>
      </c>
      <c r="DF323" s="159">
        <v>0</v>
      </c>
      <c r="DG323" s="159">
        <v>0</v>
      </c>
      <c r="DH323" s="159">
        <v>0</v>
      </c>
      <c r="DI323" s="159">
        <v>0</v>
      </c>
      <c r="DJ323" s="159">
        <v>70000000</v>
      </c>
      <c r="DK323" s="159">
        <v>0</v>
      </c>
      <c r="DL323" s="159">
        <v>0</v>
      </c>
      <c r="DM323" s="159">
        <v>0</v>
      </c>
      <c r="DN323" s="159">
        <v>0</v>
      </c>
      <c r="DO323" s="159">
        <v>70000000</v>
      </c>
      <c r="DP323" s="159">
        <v>70000000</v>
      </c>
      <c r="DQ323" s="159">
        <v>0</v>
      </c>
      <c r="DR323" s="159">
        <v>0</v>
      </c>
      <c r="DS323" s="159">
        <v>0</v>
      </c>
      <c r="DT323" s="159">
        <v>0</v>
      </c>
      <c r="DU323" s="159">
        <v>0</v>
      </c>
      <c r="DV323" s="159">
        <v>0</v>
      </c>
      <c r="DW323" s="159">
        <v>0</v>
      </c>
      <c r="DX323" s="159">
        <v>70000000</v>
      </c>
      <c r="DY323" s="159">
        <v>0</v>
      </c>
      <c r="DZ323" s="159">
        <v>0</v>
      </c>
      <c r="EA323" s="159">
        <v>0</v>
      </c>
      <c r="EB323" s="159">
        <v>0</v>
      </c>
      <c r="EC323" s="159">
        <v>70000000</v>
      </c>
      <c r="ED323" s="159">
        <v>70000000</v>
      </c>
      <c r="EE323" s="159">
        <v>0</v>
      </c>
      <c r="EF323" s="159">
        <v>0</v>
      </c>
      <c r="EG323" s="159">
        <v>0</v>
      </c>
      <c r="EH323" s="159">
        <v>0</v>
      </c>
      <c r="EI323" s="159">
        <v>0</v>
      </c>
      <c r="EJ323" s="159">
        <v>0</v>
      </c>
      <c r="EK323" s="159">
        <v>0</v>
      </c>
      <c r="EL323" s="159">
        <v>70000000</v>
      </c>
      <c r="EM323" s="159">
        <v>0</v>
      </c>
      <c r="EN323" s="159">
        <v>0</v>
      </c>
      <c r="EO323" s="159">
        <v>0</v>
      </c>
      <c r="EP323" s="159">
        <v>0</v>
      </c>
      <c r="EQ323" s="159">
        <v>70000000</v>
      </c>
      <c r="ER323" s="159">
        <v>250000000</v>
      </c>
      <c r="ES323" s="159">
        <v>72000000</v>
      </c>
      <c r="ET323" s="159">
        <v>0</v>
      </c>
      <c r="EU323" s="159">
        <v>0</v>
      </c>
      <c r="EV323" s="159">
        <v>0</v>
      </c>
      <c r="EW323" s="159">
        <v>0</v>
      </c>
      <c r="EX323" s="159">
        <v>0</v>
      </c>
      <c r="EY323" s="159">
        <v>0</v>
      </c>
      <c r="EZ323" s="159">
        <v>0</v>
      </c>
      <c r="FA323" s="159">
        <v>72000000</v>
      </c>
      <c r="FB323" s="159">
        <v>0</v>
      </c>
      <c r="FC323" s="159">
        <v>0</v>
      </c>
      <c r="FD323" s="159">
        <v>0</v>
      </c>
      <c r="FE323" s="159">
        <v>0</v>
      </c>
      <c r="FF323" s="159">
        <v>72000000</v>
      </c>
      <c r="FG323" s="159">
        <v>130000000</v>
      </c>
      <c r="FH323" s="159">
        <v>0</v>
      </c>
      <c r="FI323" s="159">
        <v>0</v>
      </c>
      <c r="FJ323" s="159">
        <v>0</v>
      </c>
      <c r="FK323" s="159">
        <v>0</v>
      </c>
      <c r="FL323" s="159">
        <v>0</v>
      </c>
      <c r="FM323" s="159">
        <v>0</v>
      </c>
      <c r="FN323" s="159">
        <v>0</v>
      </c>
      <c r="FO323" s="159">
        <v>130000000</v>
      </c>
      <c r="FP323" s="159">
        <v>0</v>
      </c>
      <c r="FQ323" s="159">
        <v>0</v>
      </c>
      <c r="FR323" s="159">
        <v>0</v>
      </c>
      <c r="FS323" s="159">
        <v>0</v>
      </c>
      <c r="FT323" s="159">
        <v>130000000</v>
      </c>
      <c r="FU323" s="159">
        <v>60840095</v>
      </c>
      <c r="FV323" s="159">
        <v>0</v>
      </c>
      <c r="FW323" s="159">
        <v>0</v>
      </c>
      <c r="FX323" s="159">
        <v>0</v>
      </c>
      <c r="FY323" s="159">
        <v>0</v>
      </c>
      <c r="FZ323" s="159">
        <v>0</v>
      </c>
      <c r="GA323" s="159">
        <v>0</v>
      </c>
      <c r="GB323" s="159">
        <v>0</v>
      </c>
      <c r="GC323" s="159">
        <v>60840095</v>
      </c>
      <c r="GD323" s="159">
        <v>0</v>
      </c>
      <c r="GE323" s="159">
        <v>0</v>
      </c>
      <c r="GF323" s="159">
        <v>0</v>
      </c>
      <c r="GG323" s="159">
        <v>0</v>
      </c>
      <c r="GH323" s="159">
        <v>60840095</v>
      </c>
      <c r="GI323" s="159">
        <v>0</v>
      </c>
      <c r="GJ323" s="159">
        <v>0</v>
      </c>
      <c r="GK323" s="159">
        <v>0</v>
      </c>
      <c r="GL323" s="159">
        <v>0</v>
      </c>
      <c r="GM323" s="159">
        <v>0</v>
      </c>
      <c r="GN323" s="159">
        <v>0</v>
      </c>
      <c r="GO323" s="159">
        <v>0</v>
      </c>
      <c r="GP323" s="159">
        <v>0</v>
      </c>
      <c r="GQ323" s="159">
        <v>0</v>
      </c>
      <c r="GR323" s="159">
        <v>0</v>
      </c>
      <c r="GS323" s="159">
        <v>0</v>
      </c>
      <c r="GT323" s="159">
        <v>0</v>
      </c>
      <c r="GU323" s="159">
        <v>0</v>
      </c>
      <c r="GV323" s="159">
        <v>0</v>
      </c>
      <c r="GW323" s="159">
        <v>262840095</v>
      </c>
      <c r="GX323" s="160">
        <v>812840095</v>
      </c>
    </row>
    <row r="324" spans="1:206">
      <c r="A324" s="156">
        <v>210200900</v>
      </c>
      <c r="B324" s="156" t="s">
        <v>1342</v>
      </c>
      <c r="C324" s="157">
        <v>315</v>
      </c>
      <c r="D324" s="158" t="str">
        <f>_xlfn.XLOOKUP(C324,'[1]Estrategico f'!B:B,'[1]Estrategico f'!U:U,"",0)</f>
        <v>Documentos de planeación realizados</v>
      </c>
      <c r="E324" s="158" t="str">
        <f>_xlfn.XLOOKUP(C324,'[1]Estrategico f'!B:B,'[1]Estrategico f'!V:V,"",0)</f>
        <v>Documento de planificación energética 2024-2050</v>
      </c>
      <c r="F324" s="159">
        <v>0</v>
      </c>
      <c r="G324" s="159">
        <v>0</v>
      </c>
      <c r="H324" s="159">
        <v>0</v>
      </c>
      <c r="I324" s="159">
        <v>0</v>
      </c>
      <c r="J324" s="159">
        <v>0</v>
      </c>
      <c r="K324" s="159">
        <v>0</v>
      </c>
      <c r="L324" s="159">
        <v>0</v>
      </c>
      <c r="M324" s="159">
        <v>0</v>
      </c>
      <c r="N324" s="159">
        <v>0</v>
      </c>
      <c r="O324" s="159">
        <v>0</v>
      </c>
      <c r="P324" s="159">
        <v>0</v>
      </c>
      <c r="Q324" s="159">
        <v>0</v>
      </c>
      <c r="R324" s="159">
        <v>0</v>
      </c>
      <c r="S324" s="159">
        <v>0</v>
      </c>
      <c r="T324" s="159">
        <v>0</v>
      </c>
      <c r="U324" s="159">
        <v>100000000</v>
      </c>
      <c r="V324" s="159">
        <v>0</v>
      </c>
      <c r="W324" s="159">
        <v>0</v>
      </c>
      <c r="X324" s="159">
        <v>0</v>
      </c>
      <c r="Y324" s="159">
        <v>0</v>
      </c>
      <c r="Z324" s="159">
        <v>0</v>
      </c>
      <c r="AA324" s="159">
        <v>0</v>
      </c>
      <c r="AB324" s="159">
        <v>100000000</v>
      </c>
      <c r="AC324" s="159">
        <v>0</v>
      </c>
      <c r="AD324" s="159">
        <v>0</v>
      </c>
      <c r="AE324" s="159">
        <v>0</v>
      </c>
      <c r="AF324" s="159">
        <v>0</v>
      </c>
      <c r="AG324" s="159">
        <v>100000000</v>
      </c>
      <c r="AH324" s="159">
        <v>100000000</v>
      </c>
      <c r="AI324" s="159">
        <v>0</v>
      </c>
      <c r="AJ324" s="159">
        <v>0</v>
      </c>
      <c r="AK324" s="159">
        <v>0</v>
      </c>
      <c r="AL324" s="159">
        <v>0</v>
      </c>
      <c r="AM324" s="159">
        <v>0</v>
      </c>
      <c r="AN324" s="159">
        <v>0</v>
      </c>
      <c r="AO324" s="159">
        <v>0</v>
      </c>
      <c r="AP324" s="159">
        <v>0</v>
      </c>
      <c r="AQ324" s="159">
        <v>0</v>
      </c>
      <c r="AR324" s="159">
        <v>0</v>
      </c>
      <c r="AS324" s="159">
        <v>0</v>
      </c>
      <c r="AT324" s="159">
        <v>0</v>
      </c>
      <c r="AU324" s="159">
        <v>0</v>
      </c>
      <c r="AV324" s="159">
        <v>0</v>
      </c>
      <c r="AW324" s="159">
        <v>0</v>
      </c>
      <c r="AX324" s="159">
        <v>70000000</v>
      </c>
      <c r="AY324" s="159">
        <v>0</v>
      </c>
      <c r="AZ324" s="159">
        <v>0</v>
      </c>
      <c r="BA324" s="159">
        <v>0</v>
      </c>
      <c r="BB324" s="159">
        <v>0</v>
      </c>
      <c r="BC324" s="159">
        <v>0</v>
      </c>
      <c r="BD324" s="159">
        <v>0</v>
      </c>
      <c r="BE324" s="159">
        <v>70000000</v>
      </c>
      <c r="BF324" s="159">
        <v>0</v>
      </c>
      <c r="BG324" s="159">
        <v>0</v>
      </c>
      <c r="BH324" s="159">
        <v>0</v>
      </c>
      <c r="BI324" s="159">
        <v>0</v>
      </c>
      <c r="BJ324" s="159">
        <v>70000000</v>
      </c>
      <c r="BK324" s="159">
        <v>0</v>
      </c>
      <c r="BL324" s="159">
        <v>70000000</v>
      </c>
      <c r="BM324" s="159">
        <v>0</v>
      </c>
      <c r="BN324" s="159">
        <v>0</v>
      </c>
      <c r="BO324" s="159">
        <v>0</v>
      </c>
      <c r="BP324" s="159">
        <v>0</v>
      </c>
      <c r="BQ324" s="159">
        <v>0</v>
      </c>
      <c r="BR324" s="159">
        <v>0</v>
      </c>
      <c r="BS324" s="159">
        <v>70000000</v>
      </c>
      <c r="BT324" s="159">
        <v>0</v>
      </c>
      <c r="BU324" s="159">
        <v>0</v>
      </c>
      <c r="BV324" s="159">
        <v>0</v>
      </c>
      <c r="BW324" s="159">
        <v>0</v>
      </c>
      <c r="BX324" s="159">
        <v>70000000</v>
      </c>
      <c r="BY324" s="159">
        <v>0</v>
      </c>
      <c r="BZ324" s="159">
        <v>60000000</v>
      </c>
      <c r="CA324" s="159">
        <v>0</v>
      </c>
      <c r="CB324" s="159">
        <v>0</v>
      </c>
      <c r="CC324" s="159">
        <v>0</v>
      </c>
      <c r="CD324" s="159">
        <v>0</v>
      </c>
      <c r="CE324" s="159">
        <v>0</v>
      </c>
      <c r="CF324" s="159">
        <v>0</v>
      </c>
      <c r="CG324" s="159">
        <v>60000000</v>
      </c>
      <c r="CH324" s="159">
        <v>0</v>
      </c>
      <c r="CI324" s="159">
        <v>0</v>
      </c>
      <c r="CJ324" s="159">
        <v>0</v>
      </c>
      <c r="CK324" s="159">
        <v>0</v>
      </c>
      <c r="CL324" s="159">
        <v>60000000</v>
      </c>
      <c r="CM324" s="159">
        <v>200000000</v>
      </c>
      <c r="CN324" s="159">
        <v>0</v>
      </c>
      <c r="CO324" s="159">
        <v>0</v>
      </c>
      <c r="CP324" s="159">
        <v>0</v>
      </c>
      <c r="CQ324" s="159">
        <v>0</v>
      </c>
      <c r="CR324" s="159">
        <v>0</v>
      </c>
      <c r="CS324" s="159">
        <v>0</v>
      </c>
      <c r="CT324" s="159">
        <v>0</v>
      </c>
      <c r="CU324" s="159">
        <v>0</v>
      </c>
      <c r="CV324" s="159">
        <v>0</v>
      </c>
      <c r="CW324" s="159">
        <v>0</v>
      </c>
      <c r="CX324" s="159">
        <v>0</v>
      </c>
      <c r="CY324" s="159" t="s">
        <v>931</v>
      </c>
      <c r="CZ324" s="159">
        <v>0</v>
      </c>
      <c r="DA324" s="159">
        <v>0</v>
      </c>
      <c r="DB324" s="159">
        <v>0</v>
      </c>
      <c r="DC324" s="159">
        <v>50000000</v>
      </c>
      <c r="DD324" s="159">
        <v>0</v>
      </c>
      <c r="DE324" s="159">
        <v>0</v>
      </c>
      <c r="DF324" s="159">
        <v>0</v>
      </c>
      <c r="DG324" s="159">
        <v>0</v>
      </c>
      <c r="DH324" s="159">
        <v>0</v>
      </c>
      <c r="DI324" s="159">
        <v>0</v>
      </c>
      <c r="DJ324" s="159">
        <v>50000000</v>
      </c>
      <c r="DK324" s="159">
        <v>0</v>
      </c>
      <c r="DL324" s="159">
        <v>0</v>
      </c>
      <c r="DM324" s="159">
        <v>0</v>
      </c>
      <c r="DN324" s="159">
        <v>0</v>
      </c>
      <c r="DO324" s="159">
        <v>50000000</v>
      </c>
      <c r="DP324" s="159">
        <v>0</v>
      </c>
      <c r="DQ324" s="159">
        <v>50000000</v>
      </c>
      <c r="DR324" s="159">
        <v>0</v>
      </c>
      <c r="DS324" s="159">
        <v>0</v>
      </c>
      <c r="DT324" s="159">
        <v>0</v>
      </c>
      <c r="DU324" s="159">
        <v>0</v>
      </c>
      <c r="DV324" s="159">
        <v>0</v>
      </c>
      <c r="DW324" s="159">
        <v>0</v>
      </c>
      <c r="DX324" s="159">
        <v>50000000</v>
      </c>
      <c r="DY324" s="159">
        <v>0</v>
      </c>
      <c r="DZ324" s="159">
        <v>0</v>
      </c>
      <c r="EA324" s="159">
        <v>0</v>
      </c>
      <c r="EB324" s="159">
        <v>0</v>
      </c>
      <c r="EC324" s="159">
        <v>50000000</v>
      </c>
      <c r="ED324" s="159">
        <v>0</v>
      </c>
      <c r="EE324" s="159">
        <v>50000000</v>
      </c>
      <c r="EF324" s="159">
        <v>0</v>
      </c>
      <c r="EG324" s="159">
        <v>0</v>
      </c>
      <c r="EH324" s="159">
        <v>0</v>
      </c>
      <c r="EI324" s="159">
        <v>0</v>
      </c>
      <c r="EJ324" s="159">
        <v>0</v>
      </c>
      <c r="EK324" s="159">
        <v>0</v>
      </c>
      <c r="EL324" s="159">
        <v>50000000</v>
      </c>
      <c r="EM324" s="159">
        <v>0</v>
      </c>
      <c r="EN324" s="159">
        <v>0</v>
      </c>
      <c r="EO324" s="159">
        <v>0</v>
      </c>
      <c r="EP324" s="159">
        <v>0</v>
      </c>
      <c r="EQ324" s="159">
        <v>50000000</v>
      </c>
      <c r="ER324" s="159">
        <v>150000000</v>
      </c>
      <c r="ES324" s="159">
        <v>0</v>
      </c>
      <c r="ET324" s="159">
        <v>62500000</v>
      </c>
      <c r="EU324" s="159">
        <v>0</v>
      </c>
      <c r="EV324" s="159">
        <v>0</v>
      </c>
      <c r="EW324" s="159">
        <v>0</v>
      </c>
      <c r="EX324" s="159">
        <v>0</v>
      </c>
      <c r="EY324" s="159">
        <v>0</v>
      </c>
      <c r="EZ324" s="159">
        <v>0</v>
      </c>
      <c r="FA324" s="159">
        <v>62500000</v>
      </c>
      <c r="FB324" s="159">
        <v>0</v>
      </c>
      <c r="FC324" s="159">
        <v>0</v>
      </c>
      <c r="FD324" s="159">
        <v>0</v>
      </c>
      <c r="FE324" s="159">
        <v>0</v>
      </c>
      <c r="FF324" s="159">
        <v>62500000</v>
      </c>
      <c r="FG324" s="159">
        <v>0</v>
      </c>
      <c r="FH324" s="159">
        <v>62500000</v>
      </c>
      <c r="FI324" s="159">
        <v>0</v>
      </c>
      <c r="FJ324" s="159">
        <v>0</v>
      </c>
      <c r="FK324" s="159">
        <v>0</v>
      </c>
      <c r="FL324" s="159">
        <v>0</v>
      </c>
      <c r="FM324" s="159">
        <v>0</v>
      </c>
      <c r="FN324" s="159">
        <v>0</v>
      </c>
      <c r="FO324" s="159">
        <v>62500000</v>
      </c>
      <c r="FP324" s="159">
        <v>0</v>
      </c>
      <c r="FQ324" s="159">
        <v>0</v>
      </c>
      <c r="FR324" s="159">
        <v>0</v>
      </c>
      <c r="FS324" s="159">
        <v>0</v>
      </c>
      <c r="FT324" s="159">
        <v>62500000</v>
      </c>
      <c r="FU324" s="159">
        <v>0</v>
      </c>
      <c r="FV324" s="159">
        <v>62500000</v>
      </c>
      <c r="FW324" s="159">
        <v>0</v>
      </c>
      <c r="FX324" s="159">
        <v>0</v>
      </c>
      <c r="FY324" s="159">
        <v>0</v>
      </c>
      <c r="FZ324" s="159">
        <v>0</v>
      </c>
      <c r="GA324" s="159">
        <v>0</v>
      </c>
      <c r="GB324" s="159">
        <v>0</v>
      </c>
      <c r="GC324" s="159">
        <v>62500000</v>
      </c>
      <c r="GD324" s="159">
        <v>0</v>
      </c>
      <c r="GE324" s="159">
        <v>0</v>
      </c>
      <c r="GF324" s="159">
        <v>0</v>
      </c>
      <c r="GG324" s="159">
        <v>0</v>
      </c>
      <c r="GH324" s="159">
        <v>62500000</v>
      </c>
      <c r="GI324" s="159">
        <v>0</v>
      </c>
      <c r="GJ324" s="159">
        <v>62500000</v>
      </c>
      <c r="GK324" s="159">
        <v>0</v>
      </c>
      <c r="GL324" s="159">
        <v>0</v>
      </c>
      <c r="GM324" s="159">
        <v>0</v>
      </c>
      <c r="GN324" s="159">
        <v>0</v>
      </c>
      <c r="GO324" s="159">
        <v>0</v>
      </c>
      <c r="GP324" s="159">
        <v>0</v>
      </c>
      <c r="GQ324" s="159">
        <v>62500000</v>
      </c>
      <c r="GR324" s="159">
        <v>0</v>
      </c>
      <c r="GS324" s="159">
        <v>0</v>
      </c>
      <c r="GT324" s="159">
        <v>0</v>
      </c>
      <c r="GU324" s="159">
        <v>0</v>
      </c>
      <c r="GV324" s="159">
        <v>62500000</v>
      </c>
      <c r="GW324" s="159">
        <v>250000000</v>
      </c>
      <c r="GX324" s="160">
        <v>700000000</v>
      </c>
    </row>
    <row r="325" spans="1:206">
      <c r="A325" s="156">
        <v>210201000</v>
      </c>
      <c r="B325" s="156" t="s">
        <v>1342</v>
      </c>
      <c r="C325" s="157">
        <v>316</v>
      </c>
      <c r="D325" s="158" t="str">
        <f>_xlfn.XLOOKUP(C325,'[1]Estrategico f'!B:B,'[1]Estrategico f'!U:U,"",0)</f>
        <v>Redes de alumbrado público ampliadas</v>
      </c>
      <c r="E325" s="158" t="str">
        <f>_xlfn.XLOOKUP(C325,'[1]Estrategico f'!B:B,'[1]Estrategico f'!V:V,"",0)</f>
        <v>Ampliación de redes de alumbrado púbico rural</v>
      </c>
      <c r="F325" s="159">
        <v>0</v>
      </c>
      <c r="G325" s="159">
        <v>0</v>
      </c>
      <c r="H325" s="159">
        <v>0</v>
      </c>
      <c r="I325" s="159">
        <v>0</v>
      </c>
      <c r="J325" s="159">
        <v>0</v>
      </c>
      <c r="K325" s="159">
        <v>0</v>
      </c>
      <c r="L325" s="159">
        <v>0</v>
      </c>
      <c r="M325" s="159">
        <v>0</v>
      </c>
      <c r="N325" s="159">
        <v>0</v>
      </c>
      <c r="O325" s="159">
        <v>0</v>
      </c>
      <c r="P325" s="159">
        <v>0</v>
      </c>
      <c r="Q325" s="159">
        <v>0</v>
      </c>
      <c r="R325" s="159">
        <v>0</v>
      </c>
      <c r="S325" s="159">
        <v>0</v>
      </c>
      <c r="T325" s="159">
        <v>0</v>
      </c>
      <c r="U325" s="159">
        <v>1100000000</v>
      </c>
      <c r="V325" s="159">
        <v>0</v>
      </c>
      <c r="W325" s="159">
        <v>0</v>
      </c>
      <c r="X325" s="159">
        <v>0</v>
      </c>
      <c r="Y325" s="159">
        <v>0</v>
      </c>
      <c r="Z325" s="159">
        <v>0</v>
      </c>
      <c r="AA325" s="159">
        <v>0</v>
      </c>
      <c r="AB325" s="159">
        <v>1100000000</v>
      </c>
      <c r="AC325" s="159">
        <v>0</v>
      </c>
      <c r="AD325" s="159">
        <v>0</v>
      </c>
      <c r="AE325" s="159">
        <v>0</v>
      </c>
      <c r="AF325" s="159">
        <v>0</v>
      </c>
      <c r="AG325" s="159">
        <v>1100000000</v>
      </c>
      <c r="AH325" s="159">
        <v>1100000000</v>
      </c>
      <c r="AI325" s="159">
        <v>0</v>
      </c>
      <c r="AJ325" s="159">
        <v>0</v>
      </c>
      <c r="AK325" s="159">
        <v>0</v>
      </c>
      <c r="AL325" s="159">
        <v>0</v>
      </c>
      <c r="AM325" s="159">
        <v>0</v>
      </c>
      <c r="AN325" s="159">
        <v>0</v>
      </c>
      <c r="AO325" s="159">
        <v>0</v>
      </c>
      <c r="AP325" s="159">
        <v>0</v>
      </c>
      <c r="AQ325" s="159">
        <v>0</v>
      </c>
      <c r="AR325" s="159">
        <v>0</v>
      </c>
      <c r="AS325" s="159">
        <v>0</v>
      </c>
      <c r="AT325" s="159">
        <v>0</v>
      </c>
      <c r="AU325" s="159">
        <v>0</v>
      </c>
      <c r="AV325" s="159">
        <v>0</v>
      </c>
      <c r="AW325" s="159">
        <v>0</v>
      </c>
      <c r="AX325" s="159">
        <v>0</v>
      </c>
      <c r="AY325" s="159">
        <v>0</v>
      </c>
      <c r="AZ325" s="159">
        <v>0</v>
      </c>
      <c r="BA325" s="159">
        <v>0</v>
      </c>
      <c r="BB325" s="159">
        <v>0</v>
      </c>
      <c r="BC325" s="159">
        <v>0</v>
      </c>
      <c r="BD325" s="159">
        <v>0</v>
      </c>
      <c r="BE325" s="159">
        <v>0</v>
      </c>
      <c r="BF325" s="159">
        <v>0</v>
      </c>
      <c r="BG325" s="159">
        <v>0</v>
      </c>
      <c r="BH325" s="159">
        <v>0</v>
      </c>
      <c r="BI325" s="159">
        <v>0</v>
      </c>
      <c r="BJ325" s="159">
        <v>0</v>
      </c>
      <c r="BK325" s="159">
        <v>0</v>
      </c>
      <c r="BL325" s="159">
        <v>300000000</v>
      </c>
      <c r="BM325" s="159">
        <v>0</v>
      </c>
      <c r="BN325" s="159">
        <v>0</v>
      </c>
      <c r="BO325" s="159">
        <v>0</v>
      </c>
      <c r="BP325" s="159">
        <v>0</v>
      </c>
      <c r="BQ325" s="159">
        <v>0</v>
      </c>
      <c r="BR325" s="159">
        <v>0</v>
      </c>
      <c r="BS325" s="159">
        <v>300000000</v>
      </c>
      <c r="BT325" s="159">
        <v>0</v>
      </c>
      <c r="BU325" s="159">
        <v>0</v>
      </c>
      <c r="BV325" s="159">
        <v>0</v>
      </c>
      <c r="BW325" s="159">
        <v>0</v>
      </c>
      <c r="BX325" s="159">
        <v>300000000</v>
      </c>
      <c r="BY325" s="159">
        <v>0</v>
      </c>
      <c r="BZ325" s="159">
        <v>300000000</v>
      </c>
      <c r="CA325" s="159">
        <v>0</v>
      </c>
      <c r="CB325" s="159">
        <v>0</v>
      </c>
      <c r="CC325" s="159">
        <v>0</v>
      </c>
      <c r="CD325" s="159">
        <v>0</v>
      </c>
      <c r="CE325" s="159">
        <v>0</v>
      </c>
      <c r="CF325" s="159">
        <v>0</v>
      </c>
      <c r="CG325" s="159">
        <v>300000000</v>
      </c>
      <c r="CH325" s="159">
        <v>0</v>
      </c>
      <c r="CI325" s="159">
        <v>0</v>
      </c>
      <c r="CJ325" s="159">
        <v>0</v>
      </c>
      <c r="CK325" s="159">
        <v>0</v>
      </c>
      <c r="CL325" s="159">
        <v>300000000</v>
      </c>
      <c r="CM325" s="159">
        <v>600000000</v>
      </c>
      <c r="CN325" s="159">
        <v>0</v>
      </c>
      <c r="CO325" s="159">
        <v>0</v>
      </c>
      <c r="CP325" s="159">
        <v>0</v>
      </c>
      <c r="CQ325" s="159">
        <v>0</v>
      </c>
      <c r="CR325" s="159">
        <v>0</v>
      </c>
      <c r="CS325" s="159">
        <v>0</v>
      </c>
      <c r="CT325" s="159">
        <v>0</v>
      </c>
      <c r="CU325" s="159">
        <v>0</v>
      </c>
      <c r="CV325" s="159">
        <v>0</v>
      </c>
      <c r="CW325" s="159">
        <v>0</v>
      </c>
      <c r="CX325" s="159">
        <v>0</v>
      </c>
      <c r="CY325" s="159" t="s">
        <v>931</v>
      </c>
      <c r="CZ325" s="159">
        <v>0</v>
      </c>
      <c r="DA325" s="159">
        <v>0</v>
      </c>
      <c r="DB325" s="159">
        <v>0</v>
      </c>
      <c r="DC325" s="159">
        <v>0</v>
      </c>
      <c r="DD325" s="159">
        <v>0</v>
      </c>
      <c r="DE325" s="159">
        <v>0</v>
      </c>
      <c r="DF325" s="159">
        <v>0</v>
      </c>
      <c r="DG325" s="159">
        <v>0</v>
      </c>
      <c r="DH325" s="159">
        <v>0</v>
      </c>
      <c r="DI325" s="159">
        <v>0</v>
      </c>
      <c r="DJ325" s="159">
        <v>0</v>
      </c>
      <c r="DK325" s="159">
        <v>0</v>
      </c>
      <c r="DL325" s="159">
        <v>0</v>
      </c>
      <c r="DM325" s="159">
        <v>0</v>
      </c>
      <c r="DN325" s="159">
        <v>0</v>
      </c>
      <c r="DO325" s="159">
        <v>0</v>
      </c>
      <c r="DP325" s="159">
        <v>0</v>
      </c>
      <c r="DQ325" s="159">
        <v>300000000</v>
      </c>
      <c r="DR325" s="159">
        <v>0</v>
      </c>
      <c r="DS325" s="159">
        <v>0</v>
      </c>
      <c r="DT325" s="159">
        <v>0</v>
      </c>
      <c r="DU325" s="159">
        <v>0</v>
      </c>
      <c r="DV325" s="159">
        <v>0</v>
      </c>
      <c r="DW325" s="159">
        <v>0</v>
      </c>
      <c r="DX325" s="159">
        <v>300000000</v>
      </c>
      <c r="DY325" s="159">
        <v>0</v>
      </c>
      <c r="DZ325" s="159">
        <v>0</v>
      </c>
      <c r="EA325" s="159">
        <v>0</v>
      </c>
      <c r="EB325" s="159">
        <v>0</v>
      </c>
      <c r="EC325" s="159">
        <v>300000000</v>
      </c>
      <c r="ED325" s="159">
        <v>0</v>
      </c>
      <c r="EE325" s="159">
        <v>300000000</v>
      </c>
      <c r="EF325" s="159">
        <v>0</v>
      </c>
      <c r="EG325" s="159">
        <v>0</v>
      </c>
      <c r="EH325" s="159">
        <v>0</v>
      </c>
      <c r="EI325" s="159">
        <v>0</v>
      </c>
      <c r="EJ325" s="159">
        <v>0</v>
      </c>
      <c r="EK325" s="159">
        <v>0</v>
      </c>
      <c r="EL325" s="159">
        <v>300000000</v>
      </c>
      <c r="EM325" s="159">
        <v>0</v>
      </c>
      <c r="EN325" s="159">
        <v>0</v>
      </c>
      <c r="EO325" s="159">
        <v>0</v>
      </c>
      <c r="EP325" s="159">
        <v>0</v>
      </c>
      <c r="EQ325" s="159">
        <v>300000000</v>
      </c>
      <c r="ER325" s="159">
        <v>600000000</v>
      </c>
      <c r="ES325" s="159">
        <v>0</v>
      </c>
      <c r="ET325" s="159">
        <v>0</v>
      </c>
      <c r="EU325" s="159">
        <v>0</v>
      </c>
      <c r="EV325" s="159">
        <v>0</v>
      </c>
      <c r="EW325" s="159">
        <v>0</v>
      </c>
      <c r="EX325" s="159">
        <v>0</v>
      </c>
      <c r="EY325" s="159">
        <v>0</v>
      </c>
      <c r="EZ325" s="159">
        <v>0</v>
      </c>
      <c r="FA325" s="159">
        <v>0</v>
      </c>
      <c r="FB325" s="159">
        <v>0</v>
      </c>
      <c r="FC325" s="159">
        <v>0</v>
      </c>
      <c r="FD325" s="159">
        <v>0</v>
      </c>
      <c r="FE325" s="159">
        <v>0</v>
      </c>
      <c r="FF325" s="159">
        <v>0</v>
      </c>
      <c r="FG325" s="159">
        <v>0</v>
      </c>
      <c r="FH325" s="159">
        <v>400000000</v>
      </c>
      <c r="FI325" s="159">
        <v>0</v>
      </c>
      <c r="FJ325" s="159">
        <v>0</v>
      </c>
      <c r="FK325" s="159">
        <v>0</v>
      </c>
      <c r="FL325" s="159">
        <v>0</v>
      </c>
      <c r="FM325" s="159">
        <v>0</v>
      </c>
      <c r="FN325" s="159">
        <v>0</v>
      </c>
      <c r="FO325" s="159">
        <v>400000000</v>
      </c>
      <c r="FP325" s="159">
        <v>0</v>
      </c>
      <c r="FQ325" s="159">
        <v>0</v>
      </c>
      <c r="FR325" s="159">
        <v>0</v>
      </c>
      <c r="FS325" s="159">
        <v>0</v>
      </c>
      <c r="FT325" s="159">
        <v>400000000</v>
      </c>
      <c r="FU325" s="159">
        <v>0</v>
      </c>
      <c r="FV325" s="159">
        <v>300000000</v>
      </c>
      <c r="FW325" s="159">
        <v>0</v>
      </c>
      <c r="FX325" s="159">
        <v>0</v>
      </c>
      <c r="FY325" s="159">
        <v>0</v>
      </c>
      <c r="FZ325" s="159">
        <v>0</v>
      </c>
      <c r="GA325" s="159">
        <v>0</v>
      </c>
      <c r="GB325" s="159">
        <v>0</v>
      </c>
      <c r="GC325" s="159">
        <v>300000000</v>
      </c>
      <c r="GD325" s="159">
        <v>0</v>
      </c>
      <c r="GE325" s="159">
        <v>0</v>
      </c>
      <c r="GF325" s="159">
        <v>0</v>
      </c>
      <c r="GG325" s="159">
        <v>0</v>
      </c>
      <c r="GH325" s="159">
        <v>300000000</v>
      </c>
      <c r="GI325" s="159">
        <v>0</v>
      </c>
      <c r="GJ325" s="159">
        <v>0</v>
      </c>
      <c r="GK325" s="159">
        <v>0</v>
      </c>
      <c r="GL325" s="159">
        <v>0</v>
      </c>
      <c r="GM325" s="159">
        <v>0</v>
      </c>
      <c r="GN325" s="159">
        <v>0</v>
      </c>
      <c r="GO325" s="159">
        <v>0</v>
      </c>
      <c r="GP325" s="159">
        <v>0</v>
      </c>
      <c r="GQ325" s="159">
        <v>0</v>
      </c>
      <c r="GR325" s="159">
        <v>0</v>
      </c>
      <c r="GS325" s="159">
        <v>0</v>
      </c>
      <c r="GT325" s="159">
        <v>0</v>
      </c>
      <c r="GU325" s="159">
        <v>0</v>
      </c>
      <c r="GV325" s="159">
        <v>0</v>
      </c>
      <c r="GW325" s="159">
        <v>700000000</v>
      </c>
      <c r="GX325" s="160">
        <v>3000000000</v>
      </c>
    </row>
    <row r="326" spans="1:206">
      <c r="A326" s="156">
        <v>210201200</v>
      </c>
      <c r="B326" s="156" t="s">
        <v>1342</v>
      </c>
      <c r="C326" s="157">
        <v>317</v>
      </c>
      <c r="D326" s="158" t="str">
        <f>_xlfn.XLOOKUP(C326,'[1]Estrategico f'!B:B,'[1]Estrategico f'!U:U,"",0)</f>
        <v>Redes de alumbrado público construidas</v>
      </c>
      <c r="E326" s="158" t="str">
        <f>_xlfn.XLOOKUP(C326,'[1]Estrategico f'!B:B,'[1]Estrategico f'!V:V,"",0)</f>
        <v>Construcción de nuevas redes de alumbrado público</v>
      </c>
      <c r="F326" s="159">
        <v>0</v>
      </c>
      <c r="G326" s="159">
        <v>0</v>
      </c>
      <c r="H326" s="159">
        <v>0</v>
      </c>
      <c r="I326" s="159">
        <v>0</v>
      </c>
      <c r="J326" s="159">
        <v>0</v>
      </c>
      <c r="K326" s="159">
        <v>0</v>
      </c>
      <c r="L326" s="159">
        <v>0</v>
      </c>
      <c r="M326" s="159">
        <v>0</v>
      </c>
      <c r="N326" s="159">
        <v>0</v>
      </c>
      <c r="O326" s="159">
        <v>0</v>
      </c>
      <c r="P326" s="159">
        <v>0</v>
      </c>
      <c r="Q326" s="159">
        <v>0</v>
      </c>
      <c r="R326" s="159">
        <v>0</v>
      </c>
      <c r="S326" s="159">
        <v>0</v>
      </c>
      <c r="T326" s="159">
        <v>0</v>
      </c>
      <c r="U326" s="159">
        <v>825000000</v>
      </c>
      <c r="V326" s="159">
        <v>0</v>
      </c>
      <c r="W326" s="159">
        <v>0</v>
      </c>
      <c r="X326" s="159">
        <v>0</v>
      </c>
      <c r="Y326" s="159">
        <v>0</v>
      </c>
      <c r="Z326" s="159">
        <v>0</v>
      </c>
      <c r="AA326" s="159">
        <v>0</v>
      </c>
      <c r="AB326" s="159">
        <v>825000000</v>
      </c>
      <c r="AC326" s="159">
        <v>0</v>
      </c>
      <c r="AD326" s="159">
        <v>0</v>
      </c>
      <c r="AE326" s="159">
        <v>0</v>
      </c>
      <c r="AF326" s="159">
        <v>0</v>
      </c>
      <c r="AG326" s="159">
        <v>825000000</v>
      </c>
      <c r="AH326" s="159">
        <v>825000000</v>
      </c>
      <c r="AI326" s="159">
        <v>0</v>
      </c>
      <c r="AJ326" s="159">
        <v>0</v>
      </c>
      <c r="AK326" s="159">
        <v>0</v>
      </c>
      <c r="AL326" s="159">
        <v>0</v>
      </c>
      <c r="AM326" s="159">
        <v>0</v>
      </c>
      <c r="AN326" s="159">
        <v>0</v>
      </c>
      <c r="AO326" s="159">
        <v>0</v>
      </c>
      <c r="AP326" s="159">
        <v>0</v>
      </c>
      <c r="AQ326" s="159">
        <v>0</v>
      </c>
      <c r="AR326" s="159">
        <v>0</v>
      </c>
      <c r="AS326" s="159">
        <v>0</v>
      </c>
      <c r="AT326" s="159">
        <v>0</v>
      </c>
      <c r="AU326" s="159">
        <v>0</v>
      </c>
      <c r="AV326" s="159">
        <v>0</v>
      </c>
      <c r="AW326" s="159">
        <v>0</v>
      </c>
      <c r="AX326" s="159">
        <v>0</v>
      </c>
      <c r="AY326" s="159">
        <v>0</v>
      </c>
      <c r="AZ326" s="159">
        <v>0</v>
      </c>
      <c r="BA326" s="159">
        <v>0</v>
      </c>
      <c r="BB326" s="159">
        <v>0</v>
      </c>
      <c r="BC326" s="159">
        <v>0</v>
      </c>
      <c r="BD326" s="159">
        <v>0</v>
      </c>
      <c r="BE326" s="159">
        <v>0</v>
      </c>
      <c r="BF326" s="159">
        <v>0</v>
      </c>
      <c r="BG326" s="159">
        <v>0</v>
      </c>
      <c r="BH326" s="159">
        <v>0</v>
      </c>
      <c r="BI326" s="159">
        <v>0</v>
      </c>
      <c r="BJ326" s="159">
        <v>0</v>
      </c>
      <c r="BK326" s="159">
        <v>0</v>
      </c>
      <c r="BL326" s="159">
        <v>500000000</v>
      </c>
      <c r="BM326" s="159">
        <v>0</v>
      </c>
      <c r="BN326" s="159">
        <v>0</v>
      </c>
      <c r="BO326" s="159">
        <v>0</v>
      </c>
      <c r="BP326" s="159">
        <v>0</v>
      </c>
      <c r="BQ326" s="159">
        <v>0</v>
      </c>
      <c r="BR326" s="159">
        <v>0</v>
      </c>
      <c r="BS326" s="159">
        <v>500000000</v>
      </c>
      <c r="BT326" s="159">
        <v>0</v>
      </c>
      <c r="BU326" s="159">
        <v>0</v>
      </c>
      <c r="BV326" s="159">
        <v>0</v>
      </c>
      <c r="BW326" s="159">
        <v>0</v>
      </c>
      <c r="BX326" s="159">
        <v>500000000</v>
      </c>
      <c r="BY326" s="159">
        <v>0</v>
      </c>
      <c r="BZ326" s="159">
        <v>425000000</v>
      </c>
      <c r="CA326" s="159">
        <v>0</v>
      </c>
      <c r="CB326" s="159">
        <v>0</v>
      </c>
      <c r="CC326" s="159">
        <v>0</v>
      </c>
      <c r="CD326" s="159">
        <v>0</v>
      </c>
      <c r="CE326" s="159">
        <v>0</v>
      </c>
      <c r="CF326" s="159">
        <v>0</v>
      </c>
      <c r="CG326" s="159">
        <v>425000000</v>
      </c>
      <c r="CH326" s="159">
        <v>0</v>
      </c>
      <c r="CI326" s="159">
        <v>0</v>
      </c>
      <c r="CJ326" s="159">
        <v>0</v>
      </c>
      <c r="CK326" s="159">
        <v>0</v>
      </c>
      <c r="CL326" s="159">
        <v>425000000</v>
      </c>
      <c r="CM326" s="159">
        <v>925000000</v>
      </c>
      <c r="CN326" s="159">
        <v>0</v>
      </c>
      <c r="CO326" s="159">
        <v>0</v>
      </c>
      <c r="CP326" s="159">
        <v>0</v>
      </c>
      <c r="CQ326" s="159">
        <v>0</v>
      </c>
      <c r="CR326" s="159">
        <v>0</v>
      </c>
      <c r="CS326" s="159">
        <v>0</v>
      </c>
      <c r="CT326" s="159">
        <v>0</v>
      </c>
      <c r="CU326" s="159">
        <v>0</v>
      </c>
      <c r="CV326" s="159">
        <v>0</v>
      </c>
      <c r="CW326" s="159">
        <v>0</v>
      </c>
      <c r="CX326" s="159">
        <v>0</v>
      </c>
      <c r="CY326" s="159" t="s">
        <v>931</v>
      </c>
      <c r="CZ326" s="159">
        <v>0</v>
      </c>
      <c r="DA326" s="159">
        <v>0</v>
      </c>
      <c r="DB326" s="159">
        <v>0</v>
      </c>
      <c r="DC326" s="159">
        <v>0</v>
      </c>
      <c r="DD326" s="159">
        <v>0</v>
      </c>
      <c r="DE326" s="159">
        <v>0</v>
      </c>
      <c r="DF326" s="159">
        <v>0</v>
      </c>
      <c r="DG326" s="159">
        <v>0</v>
      </c>
      <c r="DH326" s="159">
        <v>0</v>
      </c>
      <c r="DI326" s="159">
        <v>0</v>
      </c>
      <c r="DJ326" s="159">
        <v>0</v>
      </c>
      <c r="DK326" s="159">
        <v>0</v>
      </c>
      <c r="DL326" s="159">
        <v>0</v>
      </c>
      <c r="DM326" s="159">
        <v>0</v>
      </c>
      <c r="DN326" s="159">
        <v>0</v>
      </c>
      <c r="DO326" s="159">
        <v>0</v>
      </c>
      <c r="DP326" s="159">
        <v>0</v>
      </c>
      <c r="DQ326" s="159">
        <v>462500000</v>
      </c>
      <c r="DR326" s="159">
        <v>0</v>
      </c>
      <c r="DS326" s="159">
        <v>0</v>
      </c>
      <c r="DT326" s="159">
        <v>0</v>
      </c>
      <c r="DU326" s="159">
        <v>0</v>
      </c>
      <c r="DV326" s="159">
        <v>0</v>
      </c>
      <c r="DW326" s="159">
        <v>0</v>
      </c>
      <c r="DX326" s="159">
        <v>462500000</v>
      </c>
      <c r="DY326" s="159">
        <v>0</v>
      </c>
      <c r="DZ326" s="159">
        <v>0</v>
      </c>
      <c r="EA326" s="159">
        <v>0</v>
      </c>
      <c r="EB326" s="159">
        <v>0</v>
      </c>
      <c r="EC326" s="159">
        <v>462500000</v>
      </c>
      <c r="ED326" s="159">
        <v>0</v>
      </c>
      <c r="EE326" s="159">
        <v>462500000</v>
      </c>
      <c r="EF326" s="159">
        <v>0</v>
      </c>
      <c r="EG326" s="159">
        <v>0</v>
      </c>
      <c r="EH326" s="159">
        <v>0</v>
      </c>
      <c r="EI326" s="159">
        <v>0</v>
      </c>
      <c r="EJ326" s="159">
        <v>0</v>
      </c>
      <c r="EK326" s="159">
        <v>0</v>
      </c>
      <c r="EL326" s="159">
        <v>462500000</v>
      </c>
      <c r="EM326" s="159">
        <v>0</v>
      </c>
      <c r="EN326" s="159">
        <v>0</v>
      </c>
      <c r="EO326" s="159">
        <v>0</v>
      </c>
      <c r="EP326" s="159">
        <v>0</v>
      </c>
      <c r="EQ326" s="159">
        <v>462500000</v>
      </c>
      <c r="ER326" s="159">
        <v>925000000</v>
      </c>
      <c r="ES326" s="159">
        <v>0</v>
      </c>
      <c r="ET326" s="159">
        <v>0</v>
      </c>
      <c r="EU326" s="159">
        <v>0</v>
      </c>
      <c r="EV326" s="159">
        <v>0</v>
      </c>
      <c r="EW326" s="159">
        <v>0</v>
      </c>
      <c r="EX326" s="159">
        <v>0</v>
      </c>
      <c r="EY326" s="159">
        <v>0</v>
      </c>
      <c r="EZ326" s="159">
        <v>0</v>
      </c>
      <c r="FA326" s="159">
        <v>0</v>
      </c>
      <c r="FB326" s="159">
        <v>0</v>
      </c>
      <c r="FC326" s="159">
        <v>0</v>
      </c>
      <c r="FD326" s="159">
        <v>0</v>
      </c>
      <c r="FE326" s="159">
        <v>0</v>
      </c>
      <c r="FF326" s="159">
        <v>0</v>
      </c>
      <c r="FG326" s="159">
        <v>0</v>
      </c>
      <c r="FH326" s="159">
        <v>925000000</v>
      </c>
      <c r="FI326" s="159">
        <v>0</v>
      </c>
      <c r="FJ326" s="159">
        <v>0</v>
      </c>
      <c r="FK326" s="159">
        <v>0</v>
      </c>
      <c r="FL326" s="159">
        <v>0</v>
      </c>
      <c r="FM326" s="159">
        <v>0</v>
      </c>
      <c r="FN326" s="159">
        <v>0</v>
      </c>
      <c r="FO326" s="159">
        <v>925000000</v>
      </c>
      <c r="FP326" s="159">
        <v>0</v>
      </c>
      <c r="FQ326" s="159">
        <v>0</v>
      </c>
      <c r="FR326" s="159">
        <v>0</v>
      </c>
      <c r="FS326" s="159">
        <v>0</v>
      </c>
      <c r="FT326" s="159">
        <v>925000000</v>
      </c>
      <c r="FU326" s="159">
        <v>0</v>
      </c>
      <c r="FV326" s="159">
        <v>0</v>
      </c>
      <c r="FW326" s="159">
        <v>0</v>
      </c>
      <c r="FX326" s="159">
        <v>0</v>
      </c>
      <c r="FY326" s="159">
        <v>0</v>
      </c>
      <c r="FZ326" s="159">
        <v>0</v>
      </c>
      <c r="GA326" s="159">
        <v>0</v>
      </c>
      <c r="GB326" s="159">
        <v>0</v>
      </c>
      <c r="GC326" s="159">
        <v>0</v>
      </c>
      <c r="GD326" s="159">
        <v>0</v>
      </c>
      <c r="GE326" s="159">
        <v>0</v>
      </c>
      <c r="GF326" s="159">
        <v>0</v>
      </c>
      <c r="GG326" s="159">
        <v>0</v>
      </c>
      <c r="GH326" s="159">
        <v>0</v>
      </c>
      <c r="GI326" s="159">
        <v>0</v>
      </c>
      <c r="GJ326" s="159">
        <v>0</v>
      </c>
      <c r="GK326" s="159">
        <v>0</v>
      </c>
      <c r="GL326" s="159">
        <v>0</v>
      </c>
      <c r="GM326" s="159">
        <v>0</v>
      </c>
      <c r="GN326" s="159">
        <v>0</v>
      </c>
      <c r="GO326" s="159">
        <v>0</v>
      </c>
      <c r="GP326" s="159">
        <v>0</v>
      </c>
      <c r="GQ326" s="159">
        <v>0</v>
      </c>
      <c r="GR326" s="159">
        <v>0</v>
      </c>
      <c r="GS326" s="159">
        <v>0</v>
      </c>
      <c r="GT326" s="159">
        <v>0</v>
      </c>
      <c r="GU326" s="159">
        <v>0</v>
      </c>
      <c r="GV326" s="159">
        <v>0</v>
      </c>
      <c r="GW326" s="159">
        <v>925000000</v>
      </c>
      <c r="GX326" s="160">
        <v>3600000000</v>
      </c>
    </row>
    <row r="327" spans="1:206">
      <c r="A327" s="156">
        <v>210201300</v>
      </c>
      <c r="B327" s="156" t="s">
        <v>1342</v>
      </c>
      <c r="C327" s="157">
        <v>318</v>
      </c>
      <c r="D327" s="158" t="str">
        <f>_xlfn.XLOOKUP(C327,'[1]Estrategico f'!B:B,'[1]Estrategico f'!U:U,"",0)</f>
        <v>Redes de alumbrado público mejoradas</v>
      </c>
      <c r="E327" s="158" t="str">
        <f>_xlfn.XLOOKUP(C327,'[1]Estrategico f'!B:B,'[1]Estrategico f'!V:V,"",0)</f>
        <v>Mejoramiento de redes de alumbrado público</v>
      </c>
      <c r="F327" s="159">
        <v>0</v>
      </c>
      <c r="G327" s="159">
        <v>0</v>
      </c>
      <c r="H327" s="159">
        <v>0</v>
      </c>
      <c r="I327" s="159">
        <v>0</v>
      </c>
      <c r="J327" s="159">
        <v>0</v>
      </c>
      <c r="K327" s="159">
        <v>0</v>
      </c>
      <c r="L327" s="159">
        <v>0</v>
      </c>
      <c r="M327" s="159">
        <v>0</v>
      </c>
      <c r="N327" s="159">
        <v>0</v>
      </c>
      <c r="O327" s="159">
        <v>0</v>
      </c>
      <c r="P327" s="159">
        <v>0</v>
      </c>
      <c r="Q327" s="159">
        <v>0</v>
      </c>
      <c r="R327" s="159">
        <v>0</v>
      </c>
      <c r="S327" s="159">
        <v>0</v>
      </c>
      <c r="T327" s="159">
        <v>0</v>
      </c>
      <c r="U327" s="159">
        <v>500000000</v>
      </c>
      <c r="V327" s="159">
        <v>0</v>
      </c>
      <c r="W327" s="159">
        <v>0</v>
      </c>
      <c r="X327" s="159">
        <v>0</v>
      </c>
      <c r="Y327" s="159">
        <v>0</v>
      </c>
      <c r="Z327" s="159">
        <v>0</v>
      </c>
      <c r="AA327" s="159">
        <v>0</v>
      </c>
      <c r="AB327" s="159">
        <v>500000000</v>
      </c>
      <c r="AC327" s="159">
        <v>0</v>
      </c>
      <c r="AD327" s="159">
        <v>0</v>
      </c>
      <c r="AE327" s="159">
        <v>0</v>
      </c>
      <c r="AF327" s="159">
        <v>0</v>
      </c>
      <c r="AG327" s="159">
        <v>500000000</v>
      </c>
      <c r="AH327" s="159">
        <v>500000000</v>
      </c>
      <c r="AI327" s="159">
        <v>0</v>
      </c>
      <c r="AJ327" s="159">
        <v>0</v>
      </c>
      <c r="AK327" s="159">
        <v>0</v>
      </c>
      <c r="AL327" s="159">
        <v>0</v>
      </c>
      <c r="AM327" s="159">
        <v>0</v>
      </c>
      <c r="AN327" s="159">
        <v>0</v>
      </c>
      <c r="AO327" s="159">
        <v>0</v>
      </c>
      <c r="AP327" s="159">
        <v>0</v>
      </c>
      <c r="AQ327" s="159">
        <v>0</v>
      </c>
      <c r="AR327" s="159">
        <v>0</v>
      </c>
      <c r="AS327" s="159">
        <v>0</v>
      </c>
      <c r="AT327" s="159">
        <v>0</v>
      </c>
      <c r="AU327" s="159">
        <v>0</v>
      </c>
      <c r="AV327" s="159">
        <v>0</v>
      </c>
      <c r="AW327" s="159">
        <v>0</v>
      </c>
      <c r="AX327" s="159">
        <v>0</v>
      </c>
      <c r="AY327" s="159">
        <v>0</v>
      </c>
      <c r="AZ327" s="159">
        <v>0</v>
      </c>
      <c r="BA327" s="159">
        <v>0</v>
      </c>
      <c r="BB327" s="159">
        <v>0</v>
      </c>
      <c r="BC327" s="159">
        <v>0</v>
      </c>
      <c r="BD327" s="159">
        <v>0</v>
      </c>
      <c r="BE327" s="159">
        <v>0</v>
      </c>
      <c r="BF327" s="159">
        <v>0</v>
      </c>
      <c r="BG327" s="159">
        <v>0</v>
      </c>
      <c r="BH327" s="159">
        <v>0</v>
      </c>
      <c r="BI327" s="159">
        <v>0</v>
      </c>
      <c r="BJ327" s="159">
        <v>0</v>
      </c>
      <c r="BK327" s="159">
        <v>0</v>
      </c>
      <c r="BL327" s="159">
        <v>300000000</v>
      </c>
      <c r="BM327" s="159">
        <v>0</v>
      </c>
      <c r="BN327" s="159">
        <v>0</v>
      </c>
      <c r="BO327" s="159">
        <v>0</v>
      </c>
      <c r="BP327" s="159">
        <v>0</v>
      </c>
      <c r="BQ327" s="159">
        <v>0</v>
      </c>
      <c r="BR327" s="159">
        <v>0</v>
      </c>
      <c r="BS327" s="159">
        <v>300000000</v>
      </c>
      <c r="BT327" s="159">
        <v>0</v>
      </c>
      <c r="BU327" s="159">
        <v>0</v>
      </c>
      <c r="BV327" s="159">
        <v>0</v>
      </c>
      <c r="BW327" s="159">
        <v>0</v>
      </c>
      <c r="BX327" s="159">
        <v>300000000</v>
      </c>
      <c r="BY327" s="159">
        <v>0</v>
      </c>
      <c r="BZ327" s="159">
        <v>300000000</v>
      </c>
      <c r="CA327" s="159">
        <v>0</v>
      </c>
      <c r="CB327" s="159">
        <v>0</v>
      </c>
      <c r="CC327" s="159">
        <v>0</v>
      </c>
      <c r="CD327" s="159">
        <v>0</v>
      </c>
      <c r="CE327" s="159">
        <v>0</v>
      </c>
      <c r="CF327" s="159">
        <v>0</v>
      </c>
      <c r="CG327" s="159">
        <v>300000000</v>
      </c>
      <c r="CH327" s="159">
        <v>0</v>
      </c>
      <c r="CI327" s="159">
        <v>0</v>
      </c>
      <c r="CJ327" s="159">
        <v>0</v>
      </c>
      <c r="CK327" s="159">
        <v>0</v>
      </c>
      <c r="CL327" s="159">
        <v>300000000</v>
      </c>
      <c r="CM327" s="159">
        <v>600000000</v>
      </c>
      <c r="CN327" s="159">
        <v>0</v>
      </c>
      <c r="CO327" s="159">
        <v>0</v>
      </c>
      <c r="CP327" s="159">
        <v>0</v>
      </c>
      <c r="CQ327" s="159">
        <v>0</v>
      </c>
      <c r="CR327" s="159">
        <v>0</v>
      </c>
      <c r="CS327" s="159">
        <v>0</v>
      </c>
      <c r="CT327" s="159">
        <v>0</v>
      </c>
      <c r="CU327" s="159">
        <v>0</v>
      </c>
      <c r="CV327" s="159">
        <v>0</v>
      </c>
      <c r="CW327" s="159">
        <v>0</v>
      </c>
      <c r="CX327" s="159">
        <v>0</v>
      </c>
      <c r="CY327" s="159" t="s">
        <v>931</v>
      </c>
      <c r="CZ327" s="159">
        <v>0</v>
      </c>
      <c r="DA327" s="159">
        <v>0</v>
      </c>
      <c r="DB327" s="159">
        <v>0</v>
      </c>
      <c r="DC327" s="159">
        <v>0</v>
      </c>
      <c r="DD327" s="159">
        <v>0</v>
      </c>
      <c r="DE327" s="159">
        <v>0</v>
      </c>
      <c r="DF327" s="159">
        <v>0</v>
      </c>
      <c r="DG327" s="159">
        <v>0</v>
      </c>
      <c r="DH327" s="159">
        <v>0</v>
      </c>
      <c r="DI327" s="159">
        <v>0</v>
      </c>
      <c r="DJ327" s="159">
        <v>0</v>
      </c>
      <c r="DK327" s="159">
        <v>0</v>
      </c>
      <c r="DL327" s="159">
        <v>0</v>
      </c>
      <c r="DM327" s="159">
        <v>0</v>
      </c>
      <c r="DN327" s="159">
        <v>0</v>
      </c>
      <c r="DO327" s="159">
        <v>0</v>
      </c>
      <c r="DP327" s="159">
        <v>0</v>
      </c>
      <c r="DQ327" s="159">
        <v>400000000</v>
      </c>
      <c r="DR327" s="159">
        <v>0</v>
      </c>
      <c r="DS327" s="159">
        <v>0</v>
      </c>
      <c r="DT327" s="159">
        <v>0</v>
      </c>
      <c r="DU327" s="159">
        <v>0</v>
      </c>
      <c r="DV327" s="159">
        <v>0</v>
      </c>
      <c r="DW327" s="159">
        <v>0</v>
      </c>
      <c r="DX327" s="159">
        <v>400000000</v>
      </c>
      <c r="DY327" s="159">
        <v>0</v>
      </c>
      <c r="DZ327" s="159">
        <v>0</v>
      </c>
      <c r="EA327" s="159">
        <v>0</v>
      </c>
      <c r="EB327" s="159">
        <v>0</v>
      </c>
      <c r="EC327" s="159">
        <v>400000000</v>
      </c>
      <c r="ED327" s="159">
        <v>0</v>
      </c>
      <c r="EE327" s="159">
        <v>200000000</v>
      </c>
      <c r="EF327" s="159">
        <v>0</v>
      </c>
      <c r="EG327" s="159">
        <v>0</v>
      </c>
      <c r="EH327" s="159">
        <v>0</v>
      </c>
      <c r="EI327" s="159">
        <v>0</v>
      </c>
      <c r="EJ327" s="159">
        <v>0</v>
      </c>
      <c r="EK327" s="159">
        <v>0</v>
      </c>
      <c r="EL327" s="159">
        <v>200000000</v>
      </c>
      <c r="EM327" s="159">
        <v>0</v>
      </c>
      <c r="EN327" s="159">
        <v>0</v>
      </c>
      <c r="EO327" s="159">
        <v>0</v>
      </c>
      <c r="EP327" s="159">
        <v>0</v>
      </c>
      <c r="EQ327" s="159">
        <v>200000000</v>
      </c>
      <c r="ER327" s="159">
        <v>600000000</v>
      </c>
      <c r="ES327" s="159">
        <v>0</v>
      </c>
      <c r="ET327" s="159">
        <v>0</v>
      </c>
      <c r="EU327" s="159">
        <v>0</v>
      </c>
      <c r="EV327" s="159">
        <v>0</v>
      </c>
      <c r="EW327" s="159">
        <v>0</v>
      </c>
      <c r="EX327" s="159">
        <v>0</v>
      </c>
      <c r="EY327" s="159">
        <v>0</v>
      </c>
      <c r="EZ327" s="159">
        <v>0</v>
      </c>
      <c r="FA327" s="159">
        <v>0</v>
      </c>
      <c r="FB327" s="159">
        <v>0</v>
      </c>
      <c r="FC327" s="159">
        <v>0</v>
      </c>
      <c r="FD327" s="159">
        <v>0</v>
      </c>
      <c r="FE327" s="159">
        <v>0</v>
      </c>
      <c r="FF327" s="159">
        <v>0</v>
      </c>
      <c r="FG327" s="159">
        <v>0</v>
      </c>
      <c r="FH327" s="159">
        <v>700000000</v>
      </c>
      <c r="FI327" s="159">
        <v>0</v>
      </c>
      <c r="FJ327" s="159">
        <v>0</v>
      </c>
      <c r="FK327" s="159">
        <v>0</v>
      </c>
      <c r="FL327" s="159">
        <v>0</v>
      </c>
      <c r="FM327" s="159">
        <v>0</v>
      </c>
      <c r="FN327" s="159">
        <v>0</v>
      </c>
      <c r="FO327" s="159">
        <v>700000000</v>
      </c>
      <c r="FP327" s="159">
        <v>0</v>
      </c>
      <c r="FQ327" s="159">
        <v>0</v>
      </c>
      <c r="FR327" s="159">
        <v>0</v>
      </c>
      <c r="FS327" s="159">
        <v>0</v>
      </c>
      <c r="FT327" s="159">
        <v>700000000</v>
      </c>
      <c r="FU327" s="159">
        <v>0</v>
      </c>
      <c r="FV327" s="159">
        <v>0</v>
      </c>
      <c r="FW327" s="159">
        <v>0</v>
      </c>
      <c r="FX327" s="159">
        <v>0</v>
      </c>
      <c r="FY327" s="159">
        <v>0</v>
      </c>
      <c r="FZ327" s="159">
        <v>0</v>
      </c>
      <c r="GA327" s="159">
        <v>0</v>
      </c>
      <c r="GB327" s="159">
        <v>0</v>
      </c>
      <c r="GC327" s="159">
        <v>0</v>
      </c>
      <c r="GD327" s="159">
        <v>0</v>
      </c>
      <c r="GE327" s="159">
        <v>0</v>
      </c>
      <c r="GF327" s="159">
        <v>0</v>
      </c>
      <c r="GG327" s="159">
        <v>0</v>
      </c>
      <c r="GH327" s="159">
        <v>0</v>
      </c>
      <c r="GI327" s="159">
        <v>0</v>
      </c>
      <c r="GJ327" s="159">
        <v>0</v>
      </c>
      <c r="GK327" s="159">
        <v>0</v>
      </c>
      <c r="GL327" s="159">
        <v>0</v>
      </c>
      <c r="GM327" s="159">
        <v>0</v>
      </c>
      <c r="GN327" s="159">
        <v>0</v>
      </c>
      <c r="GO327" s="159">
        <v>0</v>
      </c>
      <c r="GP327" s="159">
        <v>0</v>
      </c>
      <c r="GQ327" s="159">
        <v>0</v>
      </c>
      <c r="GR327" s="159">
        <v>0</v>
      </c>
      <c r="GS327" s="159">
        <v>0</v>
      </c>
      <c r="GT327" s="159">
        <v>0</v>
      </c>
      <c r="GU327" s="159">
        <v>0</v>
      </c>
      <c r="GV327" s="159">
        <v>0</v>
      </c>
      <c r="GW327" s="159">
        <v>700000000</v>
      </c>
      <c r="GX327" s="160">
        <v>2400000000</v>
      </c>
    </row>
    <row r="328" spans="1:206">
      <c r="A328" s="156">
        <v>210201400</v>
      </c>
      <c r="B328" s="156" t="s">
        <v>1342</v>
      </c>
      <c r="C328" s="157">
        <v>319</v>
      </c>
      <c r="D328" s="158" t="str">
        <f>_xlfn.XLOOKUP(C328,'[1]Estrategico f'!B:B,'[1]Estrategico f'!U:U,"",0)</f>
        <v>Redes del sistema de distribución local ampliada</v>
      </c>
      <c r="E328" s="158" t="str">
        <f>_xlfn.XLOOKUP(C328,'[1]Estrategico f'!B:B,'[1]Estrategico f'!V:V,"",0)</f>
        <v>Ampliación de redes de baja tensión</v>
      </c>
      <c r="F328" s="159">
        <v>0</v>
      </c>
      <c r="G328" s="159">
        <v>0</v>
      </c>
      <c r="H328" s="159">
        <v>0</v>
      </c>
      <c r="I328" s="159">
        <v>0</v>
      </c>
      <c r="J328" s="159">
        <v>0</v>
      </c>
      <c r="K328" s="159">
        <v>0</v>
      </c>
      <c r="L328" s="159">
        <v>0</v>
      </c>
      <c r="M328" s="159">
        <v>0</v>
      </c>
      <c r="N328" s="159">
        <v>0</v>
      </c>
      <c r="O328" s="159">
        <v>0</v>
      </c>
      <c r="P328" s="159">
        <v>0</v>
      </c>
      <c r="Q328" s="159">
        <v>0</v>
      </c>
      <c r="R328" s="159">
        <v>0</v>
      </c>
      <c r="S328" s="159">
        <v>0</v>
      </c>
      <c r="T328" s="159">
        <v>0</v>
      </c>
      <c r="U328" s="159">
        <v>250000000</v>
      </c>
      <c r="V328" s="159">
        <v>0</v>
      </c>
      <c r="W328" s="159">
        <v>0</v>
      </c>
      <c r="X328" s="159">
        <v>0</v>
      </c>
      <c r="Y328" s="159">
        <v>0</v>
      </c>
      <c r="Z328" s="159">
        <v>0</v>
      </c>
      <c r="AA328" s="159">
        <v>0</v>
      </c>
      <c r="AB328" s="159">
        <v>250000000</v>
      </c>
      <c r="AC328" s="159">
        <v>0</v>
      </c>
      <c r="AD328" s="159">
        <v>0</v>
      </c>
      <c r="AE328" s="159">
        <v>0</v>
      </c>
      <c r="AF328" s="159">
        <v>0</v>
      </c>
      <c r="AG328" s="159">
        <v>250000000</v>
      </c>
      <c r="AH328" s="159">
        <v>250000000</v>
      </c>
      <c r="AI328" s="159">
        <v>0</v>
      </c>
      <c r="AJ328" s="159">
        <v>0</v>
      </c>
      <c r="AK328" s="159">
        <v>0</v>
      </c>
      <c r="AL328" s="159">
        <v>0</v>
      </c>
      <c r="AM328" s="159">
        <v>0</v>
      </c>
      <c r="AN328" s="159">
        <v>0</v>
      </c>
      <c r="AO328" s="159">
        <v>0</v>
      </c>
      <c r="AP328" s="159">
        <v>0</v>
      </c>
      <c r="AQ328" s="159">
        <v>0</v>
      </c>
      <c r="AR328" s="159">
        <v>0</v>
      </c>
      <c r="AS328" s="159">
        <v>0</v>
      </c>
      <c r="AT328" s="159">
        <v>0</v>
      </c>
      <c r="AU328" s="159">
        <v>0</v>
      </c>
      <c r="AV328" s="159">
        <v>0</v>
      </c>
      <c r="AW328" s="159">
        <v>0</v>
      </c>
      <c r="AX328" s="159">
        <v>0</v>
      </c>
      <c r="AY328" s="159">
        <v>0</v>
      </c>
      <c r="AZ328" s="159">
        <v>0</v>
      </c>
      <c r="BA328" s="159">
        <v>0</v>
      </c>
      <c r="BB328" s="159">
        <v>0</v>
      </c>
      <c r="BC328" s="159">
        <v>0</v>
      </c>
      <c r="BD328" s="159">
        <v>0</v>
      </c>
      <c r="BE328" s="159">
        <v>0</v>
      </c>
      <c r="BF328" s="159">
        <v>0</v>
      </c>
      <c r="BG328" s="159">
        <v>0</v>
      </c>
      <c r="BH328" s="159">
        <v>0</v>
      </c>
      <c r="BI328" s="159">
        <v>0</v>
      </c>
      <c r="BJ328" s="159">
        <v>0</v>
      </c>
      <c r="BK328" s="159">
        <v>0</v>
      </c>
      <c r="BL328" s="159">
        <v>350000000</v>
      </c>
      <c r="BM328" s="159">
        <v>0</v>
      </c>
      <c r="BN328" s="159">
        <v>0</v>
      </c>
      <c r="BO328" s="159">
        <v>0</v>
      </c>
      <c r="BP328" s="159">
        <v>0</v>
      </c>
      <c r="BQ328" s="159">
        <v>0</v>
      </c>
      <c r="BR328" s="159">
        <v>0</v>
      </c>
      <c r="BS328" s="159">
        <v>350000000</v>
      </c>
      <c r="BT328" s="159">
        <v>0</v>
      </c>
      <c r="BU328" s="159">
        <v>0</v>
      </c>
      <c r="BV328" s="159">
        <v>0</v>
      </c>
      <c r="BW328" s="159">
        <v>0</v>
      </c>
      <c r="BX328" s="159">
        <v>350000000</v>
      </c>
      <c r="BY328" s="159">
        <v>0</v>
      </c>
      <c r="BZ328" s="159">
        <v>0</v>
      </c>
      <c r="CA328" s="159">
        <v>0</v>
      </c>
      <c r="CB328" s="159">
        <v>0</v>
      </c>
      <c r="CC328" s="159">
        <v>0</v>
      </c>
      <c r="CD328" s="159">
        <v>0</v>
      </c>
      <c r="CE328" s="159">
        <v>0</v>
      </c>
      <c r="CF328" s="159">
        <v>0</v>
      </c>
      <c r="CG328" s="159">
        <v>0</v>
      </c>
      <c r="CH328" s="159">
        <v>0</v>
      </c>
      <c r="CI328" s="159">
        <v>0</v>
      </c>
      <c r="CJ328" s="159">
        <v>0</v>
      </c>
      <c r="CK328" s="159">
        <v>0</v>
      </c>
      <c r="CL328" s="159">
        <v>0</v>
      </c>
      <c r="CM328" s="159">
        <v>350000000</v>
      </c>
      <c r="CN328" s="159">
        <v>0</v>
      </c>
      <c r="CO328" s="159">
        <v>0</v>
      </c>
      <c r="CP328" s="159">
        <v>0</v>
      </c>
      <c r="CQ328" s="159">
        <v>0</v>
      </c>
      <c r="CR328" s="159">
        <v>0</v>
      </c>
      <c r="CS328" s="159">
        <v>0</v>
      </c>
      <c r="CT328" s="159">
        <v>0</v>
      </c>
      <c r="CU328" s="159">
        <v>0</v>
      </c>
      <c r="CV328" s="159">
        <v>0</v>
      </c>
      <c r="CW328" s="159">
        <v>0</v>
      </c>
      <c r="CX328" s="159">
        <v>0</v>
      </c>
      <c r="CY328" s="159" t="s">
        <v>931</v>
      </c>
      <c r="CZ328" s="159">
        <v>0</v>
      </c>
      <c r="DA328" s="159">
        <v>0</v>
      </c>
      <c r="DB328" s="159">
        <v>0</v>
      </c>
      <c r="DC328" s="159">
        <v>0</v>
      </c>
      <c r="DD328" s="159">
        <v>0</v>
      </c>
      <c r="DE328" s="159">
        <v>0</v>
      </c>
      <c r="DF328" s="159">
        <v>0</v>
      </c>
      <c r="DG328" s="159">
        <v>0</v>
      </c>
      <c r="DH328" s="159">
        <v>0</v>
      </c>
      <c r="DI328" s="159">
        <v>0</v>
      </c>
      <c r="DJ328" s="159">
        <v>0</v>
      </c>
      <c r="DK328" s="159">
        <v>0</v>
      </c>
      <c r="DL328" s="159">
        <v>0</v>
      </c>
      <c r="DM328" s="159">
        <v>0</v>
      </c>
      <c r="DN328" s="159">
        <v>0</v>
      </c>
      <c r="DO328" s="159">
        <v>0</v>
      </c>
      <c r="DP328" s="159">
        <v>0</v>
      </c>
      <c r="DQ328" s="159">
        <v>350000000</v>
      </c>
      <c r="DR328" s="159">
        <v>0</v>
      </c>
      <c r="DS328" s="159">
        <v>0</v>
      </c>
      <c r="DT328" s="159">
        <v>0</v>
      </c>
      <c r="DU328" s="159">
        <v>0</v>
      </c>
      <c r="DV328" s="159">
        <v>0</v>
      </c>
      <c r="DW328" s="159">
        <v>0</v>
      </c>
      <c r="DX328" s="159">
        <v>350000000</v>
      </c>
      <c r="DY328" s="159">
        <v>0</v>
      </c>
      <c r="DZ328" s="159">
        <v>0</v>
      </c>
      <c r="EA328" s="159">
        <v>0</v>
      </c>
      <c r="EB328" s="159">
        <v>0</v>
      </c>
      <c r="EC328" s="159">
        <v>350000000</v>
      </c>
      <c r="ED328" s="159">
        <v>0</v>
      </c>
      <c r="EE328" s="159">
        <v>0</v>
      </c>
      <c r="EF328" s="159">
        <v>0</v>
      </c>
      <c r="EG328" s="159">
        <v>0</v>
      </c>
      <c r="EH328" s="159">
        <v>0</v>
      </c>
      <c r="EI328" s="159">
        <v>0</v>
      </c>
      <c r="EJ328" s="159">
        <v>0</v>
      </c>
      <c r="EK328" s="159">
        <v>0</v>
      </c>
      <c r="EL328" s="159">
        <v>0</v>
      </c>
      <c r="EM328" s="159">
        <v>0</v>
      </c>
      <c r="EN328" s="159">
        <v>0</v>
      </c>
      <c r="EO328" s="159">
        <v>0</v>
      </c>
      <c r="EP328" s="159">
        <v>0</v>
      </c>
      <c r="EQ328" s="159">
        <v>0</v>
      </c>
      <c r="ER328" s="159">
        <v>350000000</v>
      </c>
      <c r="ES328" s="159">
        <v>0</v>
      </c>
      <c r="ET328" s="159">
        <v>0</v>
      </c>
      <c r="EU328" s="159">
        <v>0</v>
      </c>
      <c r="EV328" s="159">
        <v>0</v>
      </c>
      <c r="EW328" s="159">
        <v>0</v>
      </c>
      <c r="EX328" s="159">
        <v>0</v>
      </c>
      <c r="EY328" s="159">
        <v>0</v>
      </c>
      <c r="EZ328" s="159">
        <v>0</v>
      </c>
      <c r="FA328" s="159">
        <v>0</v>
      </c>
      <c r="FB328" s="159">
        <v>0</v>
      </c>
      <c r="FC328" s="159">
        <v>0</v>
      </c>
      <c r="FD328" s="159">
        <v>0</v>
      </c>
      <c r="FE328" s="159">
        <v>0</v>
      </c>
      <c r="FF328" s="159">
        <v>0</v>
      </c>
      <c r="FG328" s="159">
        <v>0</v>
      </c>
      <c r="FH328" s="159">
        <v>175000000</v>
      </c>
      <c r="FI328" s="159">
        <v>0</v>
      </c>
      <c r="FJ328" s="159">
        <v>0</v>
      </c>
      <c r="FK328" s="159">
        <v>0</v>
      </c>
      <c r="FL328" s="159">
        <v>0</v>
      </c>
      <c r="FM328" s="159">
        <v>0</v>
      </c>
      <c r="FN328" s="159">
        <v>0</v>
      </c>
      <c r="FO328" s="159">
        <v>175000000</v>
      </c>
      <c r="FP328" s="159">
        <v>0</v>
      </c>
      <c r="FQ328" s="159">
        <v>0</v>
      </c>
      <c r="FR328" s="159">
        <v>0</v>
      </c>
      <c r="FS328" s="159">
        <v>0</v>
      </c>
      <c r="FT328" s="159">
        <v>175000000</v>
      </c>
      <c r="FU328" s="159">
        <v>0</v>
      </c>
      <c r="FV328" s="159">
        <v>175000000</v>
      </c>
      <c r="FW328" s="159">
        <v>0</v>
      </c>
      <c r="FX328" s="159">
        <v>0</v>
      </c>
      <c r="FY328" s="159">
        <v>0</v>
      </c>
      <c r="FZ328" s="159">
        <v>0</v>
      </c>
      <c r="GA328" s="159">
        <v>0</v>
      </c>
      <c r="GB328" s="159">
        <v>0</v>
      </c>
      <c r="GC328" s="159">
        <v>175000000</v>
      </c>
      <c r="GD328" s="159">
        <v>0</v>
      </c>
      <c r="GE328" s="159">
        <v>0</v>
      </c>
      <c r="GF328" s="159">
        <v>0</v>
      </c>
      <c r="GG328" s="159">
        <v>0</v>
      </c>
      <c r="GH328" s="159">
        <v>175000000</v>
      </c>
      <c r="GI328" s="159">
        <v>0</v>
      </c>
      <c r="GJ328" s="159">
        <v>0</v>
      </c>
      <c r="GK328" s="159">
        <v>0</v>
      </c>
      <c r="GL328" s="159">
        <v>0</v>
      </c>
      <c r="GM328" s="159">
        <v>0</v>
      </c>
      <c r="GN328" s="159">
        <v>0</v>
      </c>
      <c r="GO328" s="159">
        <v>0</v>
      </c>
      <c r="GP328" s="159">
        <v>0</v>
      </c>
      <c r="GQ328" s="159">
        <v>0</v>
      </c>
      <c r="GR328" s="159">
        <v>0</v>
      </c>
      <c r="GS328" s="159">
        <v>0</v>
      </c>
      <c r="GT328" s="159">
        <v>0</v>
      </c>
      <c r="GU328" s="159">
        <v>0</v>
      </c>
      <c r="GV328" s="159">
        <v>0</v>
      </c>
      <c r="GW328" s="159">
        <v>350000000</v>
      </c>
      <c r="GX328" s="160">
        <v>1300000000</v>
      </c>
    </row>
    <row r="329" spans="1:206">
      <c r="A329" s="156">
        <v>210201500</v>
      </c>
      <c r="B329" s="156" t="s">
        <v>1342</v>
      </c>
      <c r="C329" s="157">
        <v>320</v>
      </c>
      <c r="D329" s="158" t="str">
        <f>_xlfn.XLOOKUP(C329,'[1]Estrategico f'!B:B,'[1]Estrategico f'!U:U,"",0)</f>
        <v>Redes del sistema de distribución local construida</v>
      </c>
      <c r="E329" s="158" t="str">
        <f>_xlfn.XLOOKUP(C329,'[1]Estrategico f'!B:B,'[1]Estrategico f'!V:V,"",0)</f>
        <v>Construcción de nuevas redes de baja tensión</v>
      </c>
      <c r="F329" s="159">
        <v>0</v>
      </c>
      <c r="G329" s="159">
        <v>0</v>
      </c>
      <c r="H329" s="159">
        <v>0</v>
      </c>
      <c r="I329" s="159">
        <v>0</v>
      </c>
      <c r="J329" s="159">
        <v>0</v>
      </c>
      <c r="K329" s="159">
        <v>0</v>
      </c>
      <c r="L329" s="159">
        <v>0</v>
      </c>
      <c r="M329" s="159">
        <v>0</v>
      </c>
      <c r="N329" s="159">
        <v>0</v>
      </c>
      <c r="O329" s="159">
        <v>0</v>
      </c>
      <c r="P329" s="159">
        <v>0</v>
      </c>
      <c r="Q329" s="159">
        <v>0</v>
      </c>
      <c r="R329" s="159">
        <v>0</v>
      </c>
      <c r="S329" s="159">
        <v>0</v>
      </c>
      <c r="T329" s="159">
        <v>0</v>
      </c>
      <c r="U329" s="159">
        <v>900000000</v>
      </c>
      <c r="V329" s="159">
        <v>0</v>
      </c>
      <c r="W329" s="159">
        <v>0</v>
      </c>
      <c r="X329" s="159">
        <v>0</v>
      </c>
      <c r="Y329" s="159">
        <v>0</v>
      </c>
      <c r="Z329" s="159">
        <v>0</v>
      </c>
      <c r="AA329" s="159">
        <v>0</v>
      </c>
      <c r="AB329" s="159">
        <v>900000000</v>
      </c>
      <c r="AC329" s="159">
        <v>0</v>
      </c>
      <c r="AD329" s="159">
        <v>0</v>
      </c>
      <c r="AE329" s="159">
        <v>0</v>
      </c>
      <c r="AF329" s="159">
        <v>0</v>
      </c>
      <c r="AG329" s="159">
        <v>900000000</v>
      </c>
      <c r="AH329" s="159">
        <v>900000000</v>
      </c>
      <c r="AI329" s="159">
        <v>0</v>
      </c>
      <c r="AJ329" s="159">
        <v>0</v>
      </c>
      <c r="AK329" s="159">
        <v>0</v>
      </c>
      <c r="AL329" s="159">
        <v>0</v>
      </c>
      <c r="AM329" s="159">
        <v>0</v>
      </c>
      <c r="AN329" s="159">
        <v>0</v>
      </c>
      <c r="AO329" s="159">
        <v>0</v>
      </c>
      <c r="AP329" s="159">
        <v>0</v>
      </c>
      <c r="AQ329" s="159">
        <v>0</v>
      </c>
      <c r="AR329" s="159">
        <v>0</v>
      </c>
      <c r="AS329" s="159">
        <v>0</v>
      </c>
      <c r="AT329" s="159">
        <v>0</v>
      </c>
      <c r="AU329" s="159">
        <v>0</v>
      </c>
      <c r="AV329" s="159">
        <v>0</v>
      </c>
      <c r="AW329" s="159">
        <v>0</v>
      </c>
      <c r="AX329" s="159">
        <v>0</v>
      </c>
      <c r="AY329" s="159">
        <v>0</v>
      </c>
      <c r="AZ329" s="159">
        <v>0</v>
      </c>
      <c r="BA329" s="159">
        <v>0</v>
      </c>
      <c r="BB329" s="159">
        <v>0</v>
      </c>
      <c r="BC329" s="159">
        <v>0</v>
      </c>
      <c r="BD329" s="159">
        <v>0</v>
      </c>
      <c r="BE329" s="159">
        <v>0</v>
      </c>
      <c r="BF329" s="159">
        <v>0</v>
      </c>
      <c r="BG329" s="159">
        <v>0</v>
      </c>
      <c r="BH329" s="159">
        <v>0</v>
      </c>
      <c r="BI329" s="159">
        <v>0</v>
      </c>
      <c r="BJ329" s="159">
        <v>0</v>
      </c>
      <c r="BK329" s="159">
        <v>0</v>
      </c>
      <c r="BL329" s="159">
        <v>500000000</v>
      </c>
      <c r="BM329" s="159">
        <v>0</v>
      </c>
      <c r="BN329" s="159">
        <v>0</v>
      </c>
      <c r="BO329" s="159">
        <v>0</v>
      </c>
      <c r="BP329" s="159">
        <v>0</v>
      </c>
      <c r="BQ329" s="159">
        <v>0</v>
      </c>
      <c r="BR329" s="159">
        <v>0</v>
      </c>
      <c r="BS329" s="159">
        <v>500000000</v>
      </c>
      <c r="BT329" s="159">
        <v>0</v>
      </c>
      <c r="BU329" s="159">
        <v>0</v>
      </c>
      <c r="BV329" s="159">
        <v>0</v>
      </c>
      <c r="BW329" s="159">
        <v>0</v>
      </c>
      <c r="BX329" s="159">
        <v>500000000</v>
      </c>
      <c r="BY329" s="159">
        <v>0</v>
      </c>
      <c r="BZ329" s="159">
        <v>355200000</v>
      </c>
      <c r="CA329" s="159">
        <v>0</v>
      </c>
      <c r="CB329" s="159">
        <v>0</v>
      </c>
      <c r="CC329" s="159">
        <v>0</v>
      </c>
      <c r="CD329" s="159">
        <v>0</v>
      </c>
      <c r="CE329" s="159">
        <v>0</v>
      </c>
      <c r="CF329" s="159">
        <v>0</v>
      </c>
      <c r="CG329" s="159">
        <v>355200000</v>
      </c>
      <c r="CH329" s="159">
        <v>0</v>
      </c>
      <c r="CI329" s="159">
        <v>0</v>
      </c>
      <c r="CJ329" s="159">
        <v>0</v>
      </c>
      <c r="CK329" s="159">
        <v>0</v>
      </c>
      <c r="CL329" s="159">
        <v>355200000</v>
      </c>
      <c r="CM329" s="159">
        <v>855200000</v>
      </c>
      <c r="CN329" s="159">
        <v>0</v>
      </c>
      <c r="CO329" s="159">
        <v>0</v>
      </c>
      <c r="CP329" s="159">
        <v>0</v>
      </c>
      <c r="CQ329" s="159">
        <v>0</v>
      </c>
      <c r="CR329" s="159">
        <v>0</v>
      </c>
      <c r="CS329" s="159">
        <v>0</v>
      </c>
      <c r="CT329" s="159">
        <v>0</v>
      </c>
      <c r="CU329" s="159">
        <v>0</v>
      </c>
      <c r="CV329" s="159">
        <v>0</v>
      </c>
      <c r="CW329" s="159">
        <v>0</v>
      </c>
      <c r="CX329" s="159">
        <v>0</v>
      </c>
      <c r="CY329" s="159" t="s">
        <v>931</v>
      </c>
      <c r="CZ329" s="159">
        <v>0</v>
      </c>
      <c r="DA329" s="159">
        <v>0</v>
      </c>
      <c r="DB329" s="159">
        <v>0</v>
      </c>
      <c r="DC329" s="159">
        <v>0</v>
      </c>
      <c r="DD329" s="159">
        <v>0</v>
      </c>
      <c r="DE329" s="159">
        <v>0</v>
      </c>
      <c r="DF329" s="159">
        <v>0</v>
      </c>
      <c r="DG329" s="159">
        <v>0</v>
      </c>
      <c r="DH329" s="159">
        <v>0</v>
      </c>
      <c r="DI329" s="159">
        <v>0</v>
      </c>
      <c r="DJ329" s="159">
        <v>0</v>
      </c>
      <c r="DK329" s="159">
        <v>0</v>
      </c>
      <c r="DL329" s="159">
        <v>0</v>
      </c>
      <c r="DM329" s="159">
        <v>0</v>
      </c>
      <c r="DN329" s="159">
        <v>0</v>
      </c>
      <c r="DO329" s="159">
        <v>0</v>
      </c>
      <c r="DP329" s="159">
        <v>0</v>
      </c>
      <c r="DQ329" s="159">
        <v>600000000</v>
      </c>
      <c r="DR329" s="159">
        <v>0</v>
      </c>
      <c r="DS329" s="159">
        <v>0</v>
      </c>
      <c r="DT329" s="159">
        <v>0</v>
      </c>
      <c r="DU329" s="159">
        <v>0</v>
      </c>
      <c r="DV329" s="159">
        <v>0</v>
      </c>
      <c r="DW329" s="159">
        <v>0</v>
      </c>
      <c r="DX329" s="159">
        <v>600000000</v>
      </c>
      <c r="DY329" s="159">
        <v>0</v>
      </c>
      <c r="DZ329" s="159">
        <v>0</v>
      </c>
      <c r="EA329" s="159">
        <v>0</v>
      </c>
      <c r="EB329" s="159">
        <v>0</v>
      </c>
      <c r="EC329" s="159">
        <v>600000000</v>
      </c>
      <c r="ED329" s="159">
        <v>0</v>
      </c>
      <c r="EE329" s="159">
        <v>300000000</v>
      </c>
      <c r="EF329" s="159">
        <v>0</v>
      </c>
      <c r="EG329" s="159">
        <v>0</v>
      </c>
      <c r="EH329" s="159">
        <v>0</v>
      </c>
      <c r="EI329" s="159">
        <v>0</v>
      </c>
      <c r="EJ329" s="159">
        <v>0</v>
      </c>
      <c r="EK329" s="159">
        <v>0</v>
      </c>
      <c r="EL329" s="159">
        <v>300000000</v>
      </c>
      <c r="EM329" s="159">
        <v>0</v>
      </c>
      <c r="EN329" s="159">
        <v>0</v>
      </c>
      <c r="EO329" s="159">
        <v>0</v>
      </c>
      <c r="EP329" s="159">
        <v>0</v>
      </c>
      <c r="EQ329" s="159">
        <v>300000000</v>
      </c>
      <c r="ER329" s="159">
        <v>900000000</v>
      </c>
      <c r="ES329" s="159">
        <v>0</v>
      </c>
      <c r="ET329" s="159">
        <v>0</v>
      </c>
      <c r="EU329" s="159">
        <v>0</v>
      </c>
      <c r="EV329" s="159">
        <v>0</v>
      </c>
      <c r="EW329" s="159">
        <v>0</v>
      </c>
      <c r="EX329" s="159">
        <v>0</v>
      </c>
      <c r="EY329" s="159">
        <v>0</v>
      </c>
      <c r="EZ329" s="159">
        <v>0</v>
      </c>
      <c r="FA329" s="159">
        <v>0</v>
      </c>
      <c r="FB329" s="159">
        <v>0</v>
      </c>
      <c r="FC329" s="159">
        <v>0</v>
      </c>
      <c r="FD329" s="159">
        <v>0</v>
      </c>
      <c r="FE329" s="159">
        <v>0</v>
      </c>
      <c r="FF329" s="159">
        <v>0</v>
      </c>
      <c r="FG329" s="159">
        <v>0</v>
      </c>
      <c r="FH329" s="159">
        <v>400000000</v>
      </c>
      <c r="FI329" s="159">
        <v>0</v>
      </c>
      <c r="FJ329" s="159">
        <v>0</v>
      </c>
      <c r="FK329" s="159">
        <v>0</v>
      </c>
      <c r="FL329" s="159">
        <v>0</v>
      </c>
      <c r="FM329" s="159">
        <v>0</v>
      </c>
      <c r="FN329" s="159">
        <v>0</v>
      </c>
      <c r="FO329" s="159">
        <v>400000000</v>
      </c>
      <c r="FP329" s="159">
        <v>0</v>
      </c>
      <c r="FQ329" s="159">
        <v>0</v>
      </c>
      <c r="FR329" s="159">
        <v>0</v>
      </c>
      <c r="FS329" s="159">
        <v>0</v>
      </c>
      <c r="FT329" s="159">
        <v>400000000</v>
      </c>
      <c r="FU329" s="159">
        <v>0</v>
      </c>
      <c r="FV329" s="159">
        <v>400000000</v>
      </c>
      <c r="FW329" s="159">
        <v>0</v>
      </c>
      <c r="FX329" s="159">
        <v>0</v>
      </c>
      <c r="FY329" s="159">
        <v>0</v>
      </c>
      <c r="FZ329" s="159">
        <v>0</v>
      </c>
      <c r="GA329" s="159">
        <v>0</v>
      </c>
      <c r="GB329" s="159">
        <v>0</v>
      </c>
      <c r="GC329" s="159">
        <v>400000000</v>
      </c>
      <c r="GD329" s="159">
        <v>0</v>
      </c>
      <c r="GE329" s="159">
        <v>0</v>
      </c>
      <c r="GF329" s="159">
        <v>0</v>
      </c>
      <c r="GG329" s="159">
        <v>0</v>
      </c>
      <c r="GH329" s="159">
        <v>400000000</v>
      </c>
      <c r="GI329" s="159">
        <v>0</v>
      </c>
      <c r="GJ329" s="159">
        <v>0</v>
      </c>
      <c r="GK329" s="159">
        <v>0</v>
      </c>
      <c r="GL329" s="159">
        <v>0</v>
      </c>
      <c r="GM329" s="159">
        <v>0</v>
      </c>
      <c r="GN329" s="159">
        <v>0</v>
      </c>
      <c r="GO329" s="159">
        <v>0</v>
      </c>
      <c r="GP329" s="159">
        <v>0</v>
      </c>
      <c r="GQ329" s="159">
        <v>0</v>
      </c>
      <c r="GR329" s="159">
        <v>0</v>
      </c>
      <c r="GS329" s="159">
        <v>0</v>
      </c>
      <c r="GT329" s="159">
        <v>0</v>
      </c>
      <c r="GU329" s="159">
        <v>0</v>
      </c>
      <c r="GV329" s="159">
        <v>0</v>
      </c>
      <c r="GW329" s="159">
        <v>800000000</v>
      </c>
      <c r="GX329" s="160">
        <v>3455200000</v>
      </c>
    </row>
    <row r="330" spans="1:206">
      <c r="A330" s="156">
        <v>210202000</v>
      </c>
      <c r="B330" s="156" t="s">
        <v>1342</v>
      </c>
      <c r="C330" s="157">
        <v>321</v>
      </c>
      <c r="D330" s="158" t="str">
        <f>_xlfn.XLOOKUP(C330,'[1]Estrategico f'!B:B,'[1]Estrategico f'!U:U,"",0)</f>
        <v>Redes del sistema de transmisión regional ampliada</v>
      </c>
      <c r="E330" s="158" t="str">
        <f>_xlfn.XLOOKUP(C330,'[1]Estrategico f'!B:B,'[1]Estrategico f'!V:V,"",0)</f>
        <v>Ampliación de redes de media tensión</v>
      </c>
      <c r="F330" s="159">
        <v>0</v>
      </c>
      <c r="G330" s="159">
        <v>0</v>
      </c>
      <c r="H330" s="159">
        <v>0</v>
      </c>
      <c r="I330" s="159">
        <v>0</v>
      </c>
      <c r="J330" s="159">
        <v>0</v>
      </c>
      <c r="K330" s="159">
        <v>0</v>
      </c>
      <c r="L330" s="159">
        <v>0</v>
      </c>
      <c r="M330" s="159">
        <v>0</v>
      </c>
      <c r="N330" s="159">
        <v>0</v>
      </c>
      <c r="O330" s="159">
        <v>0</v>
      </c>
      <c r="P330" s="159">
        <v>0</v>
      </c>
      <c r="Q330" s="159">
        <v>0</v>
      </c>
      <c r="R330" s="159">
        <v>0</v>
      </c>
      <c r="S330" s="159">
        <v>0</v>
      </c>
      <c r="T330" s="159">
        <v>0</v>
      </c>
      <c r="U330" s="159">
        <v>505000000</v>
      </c>
      <c r="V330" s="159">
        <v>0</v>
      </c>
      <c r="W330" s="159">
        <v>0</v>
      </c>
      <c r="X330" s="159">
        <v>0</v>
      </c>
      <c r="Y330" s="159">
        <v>0</v>
      </c>
      <c r="Z330" s="159">
        <v>0</v>
      </c>
      <c r="AA330" s="159">
        <v>0</v>
      </c>
      <c r="AB330" s="159">
        <v>505000000</v>
      </c>
      <c r="AC330" s="159">
        <v>0</v>
      </c>
      <c r="AD330" s="159">
        <v>0</v>
      </c>
      <c r="AE330" s="159">
        <v>0</v>
      </c>
      <c r="AF330" s="159">
        <v>0</v>
      </c>
      <c r="AG330" s="159">
        <v>505000000</v>
      </c>
      <c r="AH330" s="159">
        <v>505000000</v>
      </c>
      <c r="AI330" s="159">
        <v>0</v>
      </c>
      <c r="AJ330" s="159">
        <v>0</v>
      </c>
      <c r="AK330" s="159">
        <v>0</v>
      </c>
      <c r="AL330" s="159">
        <v>0</v>
      </c>
      <c r="AM330" s="159">
        <v>0</v>
      </c>
      <c r="AN330" s="159">
        <v>0</v>
      </c>
      <c r="AO330" s="159">
        <v>0</v>
      </c>
      <c r="AP330" s="159">
        <v>0</v>
      </c>
      <c r="AQ330" s="159">
        <v>0</v>
      </c>
      <c r="AR330" s="159">
        <v>0</v>
      </c>
      <c r="AS330" s="159">
        <v>0</v>
      </c>
      <c r="AT330" s="159">
        <v>0</v>
      </c>
      <c r="AU330" s="159">
        <v>0</v>
      </c>
      <c r="AV330" s="159">
        <v>0</v>
      </c>
      <c r="AW330" s="159">
        <v>0</v>
      </c>
      <c r="AX330" s="159">
        <v>0</v>
      </c>
      <c r="AY330" s="159">
        <v>0</v>
      </c>
      <c r="AZ330" s="159">
        <v>0</v>
      </c>
      <c r="BA330" s="159">
        <v>0</v>
      </c>
      <c r="BB330" s="159">
        <v>0</v>
      </c>
      <c r="BC330" s="159">
        <v>0</v>
      </c>
      <c r="BD330" s="159">
        <v>0</v>
      </c>
      <c r="BE330" s="159">
        <v>0</v>
      </c>
      <c r="BF330" s="159">
        <v>0</v>
      </c>
      <c r="BG330" s="159">
        <v>0</v>
      </c>
      <c r="BH330" s="159">
        <v>0</v>
      </c>
      <c r="BI330" s="159">
        <v>0</v>
      </c>
      <c r="BJ330" s="159">
        <v>0</v>
      </c>
      <c r="BK330" s="159">
        <v>0</v>
      </c>
      <c r="BL330" s="159">
        <v>400000000</v>
      </c>
      <c r="BM330" s="159">
        <v>0</v>
      </c>
      <c r="BN330" s="159">
        <v>0</v>
      </c>
      <c r="BO330" s="159">
        <v>0</v>
      </c>
      <c r="BP330" s="159">
        <v>0</v>
      </c>
      <c r="BQ330" s="159">
        <v>0</v>
      </c>
      <c r="BR330" s="159">
        <v>0</v>
      </c>
      <c r="BS330" s="159">
        <v>400000000</v>
      </c>
      <c r="BT330" s="159">
        <v>0</v>
      </c>
      <c r="BU330" s="159">
        <v>0</v>
      </c>
      <c r="BV330" s="159">
        <v>0</v>
      </c>
      <c r="BW330" s="159">
        <v>0</v>
      </c>
      <c r="BX330" s="159">
        <v>400000000</v>
      </c>
      <c r="BY330" s="159">
        <v>0</v>
      </c>
      <c r="BZ330" s="159">
        <v>205000000</v>
      </c>
      <c r="CA330" s="159">
        <v>0</v>
      </c>
      <c r="CB330" s="159">
        <v>0</v>
      </c>
      <c r="CC330" s="159">
        <v>0</v>
      </c>
      <c r="CD330" s="159">
        <v>0</v>
      </c>
      <c r="CE330" s="159">
        <v>0</v>
      </c>
      <c r="CF330" s="159">
        <v>0</v>
      </c>
      <c r="CG330" s="159">
        <v>205000000</v>
      </c>
      <c r="CH330" s="159">
        <v>0</v>
      </c>
      <c r="CI330" s="159">
        <v>0</v>
      </c>
      <c r="CJ330" s="159">
        <v>0</v>
      </c>
      <c r="CK330" s="159">
        <v>0</v>
      </c>
      <c r="CL330" s="159">
        <v>205000000</v>
      </c>
      <c r="CM330" s="159">
        <v>605000000</v>
      </c>
      <c r="CN330" s="159">
        <v>0</v>
      </c>
      <c r="CO330" s="159">
        <v>0</v>
      </c>
      <c r="CP330" s="159">
        <v>0</v>
      </c>
      <c r="CQ330" s="159">
        <v>0</v>
      </c>
      <c r="CR330" s="159">
        <v>0</v>
      </c>
      <c r="CS330" s="159">
        <v>0</v>
      </c>
      <c r="CT330" s="159">
        <v>0</v>
      </c>
      <c r="CU330" s="159">
        <v>0</v>
      </c>
      <c r="CV330" s="159">
        <v>0</v>
      </c>
      <c r="CW330" s="159">
        <v>0</v>
      </c>
      <c r="CX330" s="159">
        <v>0</v>
      </c>
      <c r="CY330" s="159" t="s">
        <v>931</v>
      </c>
      <c r="CZ330" s="159">
        <v>0</v>
      </c>
      <c r="DA330" s="159">
        <v>0</v>
      </c>
      <c r="DB330" s="159">
        <v>0</v>
      </c>
      <c r="DC330" s="159">
        <v>0</v>
      </c>
      <c r="DD330" s="159">
        <v>0</v>
      </c>
      <c r="DE330" s="159">
        <v>0</v>
      </c>
      <c r="DF330" s="159">
        <v>0</v>
      </c>
      <c r="DG330" s="159">
        <v>0</v>
      </c>
      <c r="DH330" s="159">
        <v>0</v>
      </c>
      <c r="DI330" s="159">
        <v>0</v>
      </c>
      <c r="DJ330" s="159">
        <v>0</v>
      </c>
      <c r="DK330" s="159">
        <v>0</v>
      </c>
      <c r="DL330" s="159">
        <v>0</v>
      </c>
      <c r="DM330" s="159">
        <v>0</v>
      </c>
      <c r="DN330" s="159">
        <v>0</v>
      </c>
      <c r="DO330" s="159">
        <v>0</v>
      </c>
      <c r="DP330" s="159">
        <v>0</v>
      </c>
      <c r="DQ330" s="159">
        <v>400000000</v>
      </c>
      <c r="DR330" s="159">
        <v>0</v>
      </c>
      <c r="DS330" s="159">
        <v>0</v>
      </c>
      <c r="DT330" s="159">
        <v>0</v>
      </c>
      <c r="DU330" s="159">
        <v>0</v>
      </c>
      <c r="DV330" s="159">
        <v>0</v>
      </c>
      <c r="DW330" s="159">
        <v>0</v>
      </c>
      <c r="DX330" s="159">
        <v>400000000</v>
      </c>
      <c r="DY330" s="159">
        <v>0</v>
      </c>
      <c r="DZ330" s="159">
        <v>0</v>
      </c>
      <c r="EA330" s="159">
        <v>0</v>
      </c>
      <c r="EB330" s="159">
        <v>0</v>
      </c>
      <c r="EC330" s="159">
        <v>400000000</v>
      </c>
      <c r="ED330" s="159">
        <v>0</v>
      </c>
      <c r="EE330" s="159">
        <v>205000000</v>
      </c>
      <c r="EF330" s="159">
        <v>0</v>
      </c>
      <c r="EG330" s="159">
        <v>0</v>
      </c>
      <c r="EH330" s="159">
        <v>0</v>
      </c>
      <c r="EI330" s="159">
        <v>0</v>
      </c>
      <c r="EJ330" s="159">
        <v>0</v>
      </c>
      <c r="EK330" s="159">
        <v>0</v>
      </c>
      <c r="EL330" s="159">
        <v>205000000</v>
      </c>
      <c r="EM330" s="159">
        <v>0</v>
      </c>
      <c r="EN330" s="159">
        <v>0</v>
      </c>
      <c r="EO330" s="159">
        <v>0</v>
      </c>
      <c r="EP330" s="159">
        <v>0</v>
      </c>
      <c r="EQ330" s="159">
        <v>205000000</v>
      </c>
      <c r="ER330" s="159">
        <v>605000000</v>
      </c>
      <c r="ES330" s="159">
        <v>0</v>
      </c>
      <c r="ET330" s="159">
        <v>0</v>
      </c>
      <c r="EU330" s="159">
        <v>0</v>
      </c>
      <c r="EV330" s="159">
        <v>0</v>
      </c>
      <c r="EW330" s="159">
        <v>0</v>
      </c>
      <c r="EX330" s="159">
        <v>0</v>
      </c>
      <c r="EY330" s="159">
        <v>0</v>
      </c>
      <c r="EZ330" s="159">
        <v>0</v>
      </c>
      <c r="FA330" s="159">
        <v>0</v>
      </c>
      <c r="FB330" s="159">
        <v>0</v>
      </c>
      <c r="FC330" s="159">
        <v>0</v>
      </c>
      <c r="FD330" s="159">
        <v>0</v>
      </c>
      <c r="FE330" s="159">
        <v>0</v>
      </c>
      <c r="FF330" s="159">
        <v>0</v>
      </c>
      <c r="FG330" s="159">
        <v>0</v>
      </c>
      <c r="FH330" s="159">
        <v>352000000</v>
      </c>
      <c r="FI330" s="159">
        <v>0</v>
      </c>
      <c r="FJ330" s="159">
        <v>0</v>
      </c>
      <c r="FK330" s="159">
        <v>0</v>
      </c>
      <c r="FL330" s="159">
        <v>0</v>
      </c>
      <c r="FM330" s="159">
        <v>0</v>
      </c>
      <c r="FN330" s="159">
        <v>0</v>
      </c>
      <c r="FO330" s="159">
        <v>352000000</v>
      </c>
      <c r="FP330" s="159">
        <v>0</v>
      </c>
      <c r="FQ330" s="159">
        <v>0</v>
      </c>
      <c r="FR330" s="159">
        <v>0</v>
      </c>
      <c r="FS330" s="159">
        <v>0</v>
      </c>
      <c r="FT330" s="159">
        <v>352000000</v>
      </c>
      <c r="FU330" s="159">
        <v>0</v>
      </c>
      <c r="FV330" s="159">
        <v>353000000</v>
      </c>
      <c r="FW330" s="159">
        <v>0</v>
      </c>
      <c r="FX330" s="159">
        <v>0</v>
      </c>
      <c r="FY330" s="159">
        <v>0</v>
      </c>
      <c r="FZ330" s="159">
        <v>0</v>
      </c>
      <c r="GA330" s="159">
        <v>0</v>
      </c>
      <c r="GB330" s="159">
        <v>0</v>
      </c>
      <c r="GC330" s="159">
        <v>353000000</v>
      </c>
      <c r="GD330" s="159">
        <v>0</v>
      </c>
      <c r="GE330" s="159">
        <v>0</v>
      </c>
      <c r="GF330" s="159">
        <v>0</v>
      </c>
      <c r="GG330" s="159">
        <v>0</v>
      </c>
      <c r="GH330" s="159">
        <v>353000000</v>
      </c>
      <c r="GI330" s="159">
        <v>0</v>
      </c>
      <c r="GJ330" s="159">
        <v>0</v>
      </c>
      <c r="GK330" s="159">
        <v>0</v>
      </c>
      <c r="GL330" s="159">
        <v>0</v>
      </c>
      <c r="GM330" s="159">
        <v>0</v>
      </c>
      <c r="GN330" s="159">
        <v>0</v>
      </c>
      <c r="GO330" s="159">
        <v>0</v>
      </c>
      <c r="GP330" s="159">
        <v>0</v>
      </c>
      <c r="GQ330" s="159">
        <v>0</v>
      </c>
      <c r="GR330" s="159">
        <v>0</v>
      </c>
      <c r="GS330" s="159">
        <v>0</v>
      </c>
      <c r="GT330" s="159">
        <v>0</v>
      </c>
      <c r="GU330" s="159">
        <v>0</v>
      </c>
      <c r="GV330" s="159">
        <v>0</v>
      </c>
      <c r="GW330" s="159">
        <v>705000000</v>
      </c>
      <c r="GX330" s="160">
        <v>2420000000</v>
      </c>
    </row>
    <row r="331" spans="1:206">
      <c r="A331" s="156">
        <v>210202100</v>
      </c>
      <c r="B331" s="156" t="s">
        <v>1342</v>
      </c>
      <c r="C331" s="157">
        <v>322</v>
      </c>
      <c r="D331" s="158" t="str">
        <f>_xlfn.XLOOKUP(C331,'[1]Estrategico f'!B:B,'[1]Estrategico f'!U:U,"",0)</f>
        <v>Redes del sistema de transmisión regional construida</v>
      </c>
      <c r="E331" s="158" t="str">
        <f>_xlfn.XLOOKUP(C331,'[1]Estrategico f'!B:B,'[1]Estrategico f'!V:V,"",0)</f>
        <v>Construcción de nuevas redes de media tensión</v>
      </c>
      <c r="F331" s="159">
        <v>0</v>
      </c>
      <c r="G331" s="159">
        <v>0</v>
      </c>
      <c r="H331" s="159">
        <v>0</v>
      </c>
      <c r="I331" s="159">
        <v>0</v>
      </c>
      <c r="J331" s="159">
        <v>0</v>
      </c>
      <c r="K331" s="159">
        <v>0</v>
      </c>
      <c r="L331" s="159">
        <v>0</v>
      </c>
      <c r="M331" s="159">
        <v>0</v>
      </c>
      <c r="N331" s="159">
        <v>0</v>
      </c>
      <c r="O331" s="159">
        <v>0</v>
      </c>
      <c r="P331" s="159">
        <v>0</v>
      </c>
      <c r="Q331" s="159">
        <v>0</v>
      </c>
      <c r="R331" s="159">
        <v>0</v>
      </c>
      <c r="S331" s="159">
        <v>0</v>
      </c>
      <c r="T331" s="159">
        <v>0</v>
      </c>
      <c r="U331" s="159">
        <v>250000000</v>
      </c>
      <c r="V331" s="159">
        <v>0</v>
      </c>
      <c r="W331" s="159">
        <v>0</v>
      </c>
      <c r="X331" s="159">
        <v>0</v>
      </c>
      <c r="Y331" s="159">
        <v>0</v>
      </c>
      <c r="Z331" s="159">
        <v>0</v>
      </c>
      <c r="AA331" s="159">
        <v>0</v>
      </c>
      <c r="AB331" s="159">
        <v>250000000</v>
      </c>
      <c r="AC331" s="159">
        <v>0</v>
      </c>
      <c r="AD331" s="159">
        <v>0</v>
      </c>
      <c r="AE331" s="159">
        <v>0</v>
      </c>
      <c r="AF331" s="159">
        <v>0</v>
      </c>
      <c r="AG331" s="159">
        <v>250000000</v>
      </c>
      <c r="AH331" s="159">
        <v>250000000</v>
      </c>
      <c r="AI331" s="159">
        <v>0</v>
      </c>
      <c r="AJ331" s="159">
        <v>0</v>
      </c>
      <c r="AK331" s="159">
        <v>0</v>
      </c>
      <c r="AL331" s="159">
        <v>0</v>
      </c>
      <c r="AM331" s="159">
        <v>0</v>
      </c>
      <c r="AN331" s="159">
        <v>0</v>
      </c>
      <c r="AO331" s="159">
        <v>0</v>
      </c>
      <c r="AP331" s="159">
        <v>0</v>
      </c>
      <c r="AQ331" s="159">
        <v>0</v>
      </c>
      <c r="AR331" s="159">
        <v>0</v>
      </c>
      <c r="AS331" s="159">
        <v>0</v>
      </c>
      <c r="AT331" s="159">
        <v>0</v>
      </c>
      <c r="AU331" s="159">
        <v>0</v>
      </c>
      <c r="AV331" s="159">
        <v>0</v>
      </c>
      <c r="AW331" s="159">
        <v>0</v>
      </c>
      <c r="AX331" s="159">
        <v>0</v>
      </c>
      <c r="AY331" s="159">
        <v>0</v>
      </c>
      <c r="AZ331" s="159">
        <v>0</v>
      </c>
      <c r="BA331" s="159">
        <v>0</v>
      </c>
      <c r="BB331" s="159">
        <v>0</v>
      </c>
      <c r="BC331" s="159">
        <v>0</v>
      </c>
      <c r="BD331" s="159">
        <v>0</v>
      </c>
      <c r="BE331" s="159">
        <v>0</v>
      </c>
      <c r="BF331" s="159">
        <v>0</v>
      </c>
      <c r="BG331" s="159">
        <v>0</v>
      </c>
      <c r="BH331" s="159">
        <v>0</v>
      </c>
      <c r="BI331" s="159">
        <v>0</v>
      </c>
      <c r="BJ331" s="159">
        <v>0</v>
      </c>
      <c r="BK331" s="159">
        <v>0</v>
      </c>
      <c r="BL331" s="159">
        <v>175000000</v>
      </c>
      <c r="BM331" s="159">
        <v>0</v>
      </c>
      <c r="BN331" s="159">
        <v>0</v>
      </c>
      <c r="BO331" s="159">
        <v>0</v>
      </c>
      <c r="BP331" s="159">
        <v>0</v>
      </c>
      <c r="BQ331" s="159">
        <v>0</v>
      </c>
      <c r="BR331" s="159">
        <v>0</v>
      </c>
      <c r="BS331" s="159">
        <v>175000000</v>
      </c>
      <c r="BT331" s="159">
        <v>0</v>
      </c>
      <c r="BU331" s="159">
        <v>0</v>
      </c>
      <c r="BV331" s="159">
        <v>0</v>
      </c>
      <c r="BW331" s="159">
        <v>0</v>
      </c>
      <c r="BX331" s="159">
        <v>175000000</v>
      </c>
      <c r="BY331" s="159">
        <v>0</v>
      </c>
      <c r="BZ331" s="159">
        <v>175000000</v>
      </c>
      <c r="CA331" s="159">
        <v>0</v>
      </c>
      <c r="CB331" s="159">
        <v>0</v>
      </c>
      <c r="CC331" s="159">
        <v>0</v>
      </c>
      <c r="CD331" s="159">
        <v>0</v>
      </c>
      <c r="CE331" s="159">
        <v>0</v>
      </c>
      <c r="CF331" s="159">
        <v>0</v>
      </c>
      <c r="CG331" s="159">
        <v>175000000</v>
      </c>
      <c r="CH331" s="159">
        <v>0</v>
      </c>
      <c r="CI331" s="159">
        <v>0</v>
      </c>
      <c r="CJ331" s="159">
        <v>0</v>
      </c>
      <c r="CK331" s="159">
        <v>0</v>
      </c>
      <c r="CL331" s="159">
        <v>175000000</v>
      </c>
      <c r="CM331" s="159">
        <v>350000000</v>
      </c>
      <c r="CN331" s="159">
        <v>0</v>
      </c>
      <c r="CO331" s="159">
        <v>0</v>
      </c>
      <c r="CP331" s="159">
        <v>0</v>
      </c>
      <c r="CQ331" s="159">
        <v>0</v>
      </c>
      <c r="CR331" s="159">
        <v>0</v>
      </c>
      <c r="CS331" s="159">
        <v>0</v>
      </c>
      <c r="CT331" s="159">
        <v>0</v>
      </c>
      <c r="CU331" s="159">
        <v>0</v>
      </c>
      <c r="CV331" s="159">
        <v>0</v>
      </c>
      <c r="CW331" s="159">
        <v>0</v>
      </c>
      <c r="CX331" s="159">
        <v>0</v>
      </c>
      <c r="CY331" s="159" t="s">
        <v>931</v>
      </c>
      <c r="CZ331" s="159">
        <v>0</v>
      </c>
      <c r="DA331" s="159">
        <v>0</v>
      </c>
      <c r="DB331" s="159">
        <v>0</v>
      </c>
      <c r="DC331" s="159">
        <v>0</v>
      </c>
      <c r="DD331" s="159">
        <v>0</v>
      </c>
      <c r="DE331" s="159">
        <v>0</v>
      </c>
      <c r="DF331" s="159">
        <v>0</v>
      </c>
      <c r="DG331" s="159">
        <v>0</v>
      </c>
      <c r="DH331" s="159">
        <v>0</v>
      </c>
      <c r="DI331" s="159">
        <v>0</v>
      </c>
      <c r="DJ331" s="159">
        <v>0</v>
      </c>
      <c r="DK331" s="159">
        <v>0</v>
      </c>
      <c r="DL331" s="159">
        <v>0</v>
      </c>
      <c r="DM331" s="159">
        <v>0</v>
      </c>
      <c r="DN331" s="159">
        <v>0</v>
      </c>
      <c r="DO331" s="159">
        <v>0</v>
      </c>
      <c r="DP331" s="159">
        <v>0</v>
      </c>
      <c r="DQ331" s="159">
        <v>175000000</v>
      </c>
      <c r="DR331" s="159">
        <v>0</v>
      </c>
      <c r="DS331" s="159">
        <v>0</v>
      </c>
      <c r="DT331" s="159">
        <v>0</v>
      </c>
      <c r="DU331" s="159">
        <v>0</v>
      </c>
      <c r="DV331" s="159">
        <v>0</v>
      </c>
      <c r="DW331" s="159">
        <v>0</v>
      </c>
      <c r="DX331" s="159">
        <v>175000000</v>
      </c>
      <c r="DY331" s="159">
        <v>0</v>
      </c>
      <c r="DZ331" s="159">
        <v>0</v>
      </c>
      <c r="EA331" s="159">
        <v>0</v>
      </c>
      <c r="EB331" s="159">
        <v>0</v>
      </c>
      <c r="EC331" s="159">
        <v>175000000</v>
      </c>
      <c r="ED331" s="159">
        <v>0</v>
      </c>
      <c r="EE331" s="159">
        <v>175000000</v>
      </c>
      <c r="EF331" s="159">
        <v>0</v>
      </c>
      <c r="EG331" s="159">
        <v>0</v>
      </c>
      <c r="EH331" s="159">
        <v>0</v>
      </c>
      <c r="EI331" s="159">
        <v>0</v>
      </c>
      <c r="EJ331" s="159">
        <v>0</v>
      </c>
      <c r="EK331" s="159">
        <v>0</v>
      </c>
      <c r="EL331" s="159">
        <v>175000000</v>
      </c>
      <c r="EM331" s="159">
        <v>0</v>
      </c>
      <c r="EN331" s="159">
        <v>0</v>
      </c>
      <c r="EO331" s="159">
        <v>0</v>
      </c>
      <c r="EP331" s="159">
        <v>0</v>
      </c>
      <c r="EQ331" s="159">
        <v>175000000</v>
      </c>
      <c r="ER331" s="159">
        <v>350000000</v>
      </c>
      <c r="ES331" s="159">
        <v>0</v>
      </c>
      <c r="ET331" s="159">
        <v>0</v>
      </c>
      <c r="EU331" s="159">
        <v>0</v>
      </c>
      <c r="EV331" s="159">
        <v>0</v>
      </c>
      <c r="EW331" s="159">
        <v>0</v>
      </c>
      <c r="EX331" s="159">
        <v>0</v>
      </c>
      <c r="EY331" s="159">
        <v>0</v>
      </c>
      <c r="EZ331" s="159">
        <v>0</v>
      </c>
      <c r="FA331" s="159">
        <v>0</v>
      </c>
      <c r="FB331" s="159">
        <v>0</v>
      </c>
      <c r="FC331" s="159">
        <v>0</v>
      </c>
      <c r="FD331" s="159">
        <v>0</v>
      </c>
      <c r="FE331" s="159">
        <v>0</v>
      </c>
      <c r="FF331" s="159">
        <v>0</v>
      </c>
      <c r="FG331" s="159">
        <v>0</v>
      </c>
      <c r="FH331" s="159">
        <v>175000000</v>
      </c>
      <c r="FI331" s="159">
        <v>0</v>
      </c>
      <c r="FJ331" s="159">
        <v>0</v>
      </c>
      <c r="FK331" s="159">
        <v>0</v>
      </c>
      <c r="FL331" s="159">
        <v>0</v>
      </c>
      <c r="FM331" s="159">
        <v>0</v>
      </c>
      <c r="FN331" s="159">
        <v>0</v>
      </c>
      <c r="FO331" s="159">
        <v>175000000</v>
      </c>
      <c r="FP331" s="159">
        <v>0</v>
      </c>
      <c r="FQ331" s="159">
        <v>0</v>
      </c>
      <c r="FR331" s="159">
        <v>0</v>
      </c>
      <c r="FS331" s="159">
        <v>0</v>
      </c>
      <c r="FT331" s="159">
        <v>175000000</v>
      </c>
      <c r="FU331" s="159">
        <v>0</v>
      </c>
      <c r="FV331" s="159">
        <v>175000000</v>
      </c>
      <c r="FW331" s="159">
        <v>0</v>
      </c>
      <c r="FX331" s="159">
        <v>0</v>
      </c>
      <c r="FY331" s="159">
        <v>0</v>
      </c>
      <c r="FZ331" s="159">
        <v>0</v>
      </c>
      <c r="GA331" s="159">
        <v>0</v>
      </c>
      <c r="GB331" s="159">
        <v>0</v>
      </c>
      <c r="GC331" s="159">
        <v>175000000</v>
      </c>
      <c r="GD331" s="159">
        <v>0</v>
      </c>
      <c r="GE331" s="159">
        <v>0</v>
      </c>
      <c r="GF331" s="159">
        <v>0</v>
      </c>
      <c r="GG331" s="159">
        <v>0</v>
      </c>
      <c r="GH331" s="159">
        <v>175000000</v>
      </c>
      <c r="GI331" s="159">
        <v>0</v>
      </c>
      <c r="GJ331" s="159">
        <v>0</v>
      </c>
      <c r="GK331" s="159">
        <v>0</v>
      </c>
      <c r="GL331" s="159">
        <v>0</v>
      </c>
      <c r="GM331" s="159">
        <v>0</v>
      </c>
      <c r="GN331" s="159">
        <v>0</v>
      </c>
      <c r="GO331" s="159">
        <v>0</v>
      </c>
      <c r="GP331" s="159">
        <v>0</v>
      </c>
      <c r="GQ331" s="159">
        <v>0</v>
      </c>
      <c r="GR331" s="159">
        <v>0</v>
      </c>
      <c r="GS331" s="159">
        <v>0</v>
      </c>
      <c r="GT331" s="159">
        <v>0</v>
      </c>
      <c r="GU331" s="159">
        <v>0</v>
      </c>
      <c r="GV331" s="159">
        <v>0</v>
      </c>
      <c r="GW331" s="159">
        <v>350000000</v>
      </c>
      <c r="GX331" s="160">
        <v>1300000000</v>
      </c>
    </row>
    <row r="332" spans="1:206" ht="28.8">
      <c r="A332" s="156">
        <v>210204500</v>
      </c>
      <c r="B332" s="156" t="s">
        <v>1342</v>
      </c>
      <c r="C332" s="157">
        <v>323</v>
      </c>
      <c r="D332" s="158" t="str">
        <f>_xlfn.XLOOKUP(C332,'[1]Estrategico f'!B:B,'[1]Estrategico f'!U:U,"",0)</f>
        <v>Viviendas conectadas a la red del sistema de distribución local de energía eléctrica</v>
      </c>
      <c r="E332" s="158" t="str">
        <f>_xlfn.XLOOKUP(C332,'[1]Estrategico f'!B:B,'[1]Estrategico f'!V:V,"",0)</f>
        <v>Subsidios para conexión de viviendas a las redes locales de energía</v>
      </c>
      <c r="F332" s="159">
        <v>0</v>
      </c>
      <c r="G332" s="159">
        <v>0</v>
      </c>
      <c r="H332" s="159">
        <v>0</v>
      </c>
      <c r="I332" s="159">
        <v>0</v>
      </c>
      <c r="J332" s="159">
        <v>0</v>
      </c>
      <c r="K332" s="159">
        <v>0</v>
      </c>
      <c r="L332" s="159">
        <v>0</v>
      </c>
      <c r="M332" s="159">
        <v>0</v>
      </c>
      <c r="N332" s="159">
        <v>0</v>
      </c>
      <c r="O332" s="159">
        <v>0</v>
      </c>
      <c r="P332" s="159">
        <v>0</v>
      </c>
      <c r="Q332" s="159">
        <v>0</v>
      </c>
      <c r="R332" s="159">
        <v>0</v>
      </c>
      <c r="S332" s="159">
        <v>0</v>
      </c>
      <c r="T332" s="159">
        <v>0</v>
      </c>
      <c r="U332" s="159">
        <v>1000000000</v>
      </c>
      <c r="V332" s="159">
        <v>0</v>
      </c>
      <c r="W332" s="159">
        <v>0</v>
      </c>
      <c r="X332" s="159">
        <v>0</v>
      </c>
      <c r="Y332" s="159">
        <v>0</v>
      </c>
      <c r="Z332" s="159">
        <v>0</v>
      </c>
      <c r="AA332" s="159">
        <v>0</v>
      </c>
      <c r="AB332" s="159">
        <v>1000000000</v>
      </c>
      <c r="AC332" s="159">
        <v>0</v>
      </c>
      <c r="AD332" s="159">
        <v>0</v>
      </c>
      <c r="AE332" s="159">
        <v>0</v>
      </c>
      <c r="AF332" s="159">
        <v>0</v>
      </c>
      <c r="AG332" s="159">
        <v>1000000000</v>
      </c>
      <c r="AH332" s="159">
        <v>1000000000</v>
      </c>
      <c r="AI332" s="159">
        <v>0</v>
      </c>
      <c r="AJ332" s="159">
        <v>0</v>
      </c>
      <c r="AK332" s="159">
        <v>0</v>
      </c>
      <c r="AL332" s="159">
        <v>0</v>
      </c>
      <c r="AM332" s="159">
        <v>0</v>
      </c>
      <c r="AN332" s="159">
        <v>0</v>
      </c>
      <c r="AO332" s="159">
        <v>0</v>
      </c>
      <c r="AP332" s="159">
        <v>0</v>
      </c>
      <c r="AQ332" s="159">
        <v>0</v>
      </c>
      <c r="AR332" s="159">
        <v>0</v>
      </c>
      <c r="AS332" s="159">
        <v>0</v>
      </c>
      <c r="AT332" s="159">
        <v>0</v>
      </c>
      <c r="AU332" s="159">
        <v>0</v>
      </c>
      <c r="AV332" s="159">
        <v>0</v>
      </c>
      <c r="AW332" s="159">
        <v>0</v>
      </c>
      <c r="AX332" s="159">
        <v>350000000</v>
      </c>
      <c r="AY332" s="159">
        <v>0</v>
      </c>
      <c r="AZ332" s="159">
        <v>0</v>
      </c>
      <c r="BA332" s="159">
        <v>0</v>
      </c>
      <c r="BB332" s="159">
        <v>0</v>
      </c>
      <c r="BC332" s="159">
        <v>0</v>
      </c>
      <c r="BD332" s="159">
        <v>0</v>
      </c>
      <c r="BE332" s="159">
        <v>350000000</v>
      </c>
      <c r="BF332" s="159">
        <v>0</v>
      </c>
      <c r="BG332" s="159">
        <v>0</v>
      </c>
      <c r="BH332" s="159">
        <v>0</v>
      </c>
      <c r="BI332" s="159">
        <v>0</v>
      </c>
      <c r="BJ332" s="159">
        <v>350000000</v>
      </c>
      <c r="BK332" s="159">
        <v>0</v>
      </c>
      <c r="BL332" s="159">
        <v>350000000</v>
      </c>
      <c r="BM332" s="159">
        <v>0</v>
      </c>
      <c r="BN332" s="159">
        <v>0</v>
      </c>
      <c r="BO332" s="159">
        <v>0</v>
      </c>
      <c r="BP332" s="159">
        <v>0</v>
      </c>
      <c r="BQ332" s="159">
        <v>0</v>
      </c>
      <c r="BR332" s="159">
        <v>0</v>
      </c>
      <c r="BS332" s="159">
        <v>350000000</v>
      </c>
      <c r="BT332" s="159">
        <v>0</v>
      </c>
      <c r="BU332" s="159">
        <v>0</v>
      </c>
      <c r="BV332" s="159">
        <v>0</v>
      </c>
      <c r="BW332" s="159">
        <v>0</v>
      </c>
      <c r="BX332" s="159">
        <v>350000000</v>
      </c>
      <c r="BY332" s="159">
        <v>0</v>
      </c>
      <c r="BZ332" s="159">
        <v>300000000</v>
      </c>
      <c r="CA332" s="159">
        <v>0</v>
      </c>
      <c r="CB332" s="159">
        <v>0</v>
      </c>
      <c r="CC332" s="159">
        <v>0</v>
      </c>
      <c r="CD332" s="159">
        <v>0</v>
      </c>
      <c r="CE332" s="159">
        <v>0</v>
      </c>
      <c r="CF332" s="159">
        <v>0</v>
      </c>
      <c r="CG332" s="159">
        <v>300000000</v>
      </c>
      <c r="CH332" s="159">
        <v>0</v>
      </c>
      <c r="CI332" s="159">
        <v>0</v>
      </c>
      <c r="CJ332" s="159">
        <v>0</v>
      </c>
      <c r="CK332" s="159">
        <v>0</v>
      </c>
      <c r="CL332" s="159">
        <v>300000000</v>
      </c>
      <c r="CM332" s="159">
        <v>1000000000</v>
      </c>
      <c r="CN332" s="159">
        <v>0</v>
      </c>
      <c r="CO332" s="159">
        <v>0</v>
      </c>
      <c r="CP332" s="159">
        <v>0</v>
      </c>
      <c r="CQ332" s="159">
        <v>0</v>
      </c>
      <c r="CR332" s="159">
        <v>0</v>
      </c>
      <c r="CS332" s="159">
        <v>0</v>
      </c>
      <c r="CT332" s="159">
        <v>0</v>
      </c>
      <c r="CU332" s="159">
        <v>0</v>
      </c>
      <c r="CV332" s="159">
        <v>0</v>
      </c>
      <c r="CW332" s="159">
        <v>0</v>
      </c>
      <c r="CX332" s="159">
        <v>0</v>
      </c>
      <c r="CY332" s="159" t="s">
        <v>931</v>
      </c>
      <c r="CZ332" s="159">
        <v>0</v>
      </c>
      <c r="DA332" s="159">
        <v>0</v>
      </c>
      <c r="DB332" s="159">
        <v>0</v>
      </c>
      <c r="DC332" s="159">
        <v>391536000</v>
      </c>
      <c r="DD332" s="159">
        <v>0</v>
      </c>
      <c r="DE332" s="159">
        <v>0</v>
      </c>
      <c r="DF332" s="159">
        <v>0</v>
      </c>
      <c r="DG332" s="159">
        <v>0</v>
      </c>
      <c r="DH332" s="159">
        <v>0</v>
      </c>
      <c r="DI332" s="159">
        <v>0</v>
      </c>
      <c r="DJ332" s="159">
        <v>391536000</v>
      </c>
      <c r="DK332" s="159">
        <v>0</v>
      </c>
      <c r="DL332" s="159">
        <v>0</v>
      </c>
      <c r="DM332" s="159">
        <v>0</v>
      </c>
      <c r="DN332" s="159">
        <v>0</v>
      </c>
      <c r="DO332" s="159">
        <v>391536000</v>
      </c>
      <c r="DP332" s="159">
        <v>0</v>
      </c>
      <c r="DQ332" s="159">
        <v>391536000</v>
      </c>
      <c r="DR332" s="159">
        <v>0</v>
      </c>
      <c r="DS332" s="159">
        <v>0</v>
      </c>
      <c r="DT332" s="159">
        <v>0</v>
      </c>
      <c r="DU332" s="159">
        <v>0</v>
      </c>
      <c r="DV332" s="159">
        <v>0</v>
      </c>
      <c r="DW332" s="159">
        <v>0</v>
      </c>
      <c r="DX332" s="159">
        <v>391536000</v>
      </c>
      <c r="DY332" s="159">
        <v>0</v>
      </c>
      <c r="DZ332" s="159">
        <v>0</v>
      </c>
      <c r="EA332" s="159">
        <v>0</v>
      </c>
      <c r="EB332" s="159">
        <v>0</v>
      </c>
      <c r="EC332" s="159">
        <v>391536000</v>
      </c>
      <c r="ED332" s="159">
        <v>0</v>
      </c>
      <c r="EE332" s="159">
        <v>391536000</v>
      </c>
      <c r="EF332" s="159">
        <v>0</v>
      </c>
      <c r="EG332" s="159">
        <v>0</v>
      </c>
      <c r="EH332" s="159">
        <v>0</v>
      </c>
      <c r="EI332" s="159">
        <v>0</v>
      </c>
      <c r="EJ332" s="159">
        <v>0</v>
      </c>
      <c r="EK332" s="159">
        <v>0</v>
      </c>
      <c r="EL332" s="159">
        <v>391536000</v>
      </c>
      <c r="EM332" s="159">
        <v>0</v>
      </c>
      <c r="EN332" s="159">
        <v>0</v>
      </c>
      <c r="EO332" s="159">
        <v>0</v>
      </c>
      <c r="EP332" s="159">
        <v>0</v>
      </c>
      <c r="EQ332" s="159">
        <v>391536000</v>
      </c>
      <c r="ER332" s="159">
        <v>1174608000</v>
      </c>
      <c r="ES332" s="159">
        <v>0</v>
      </c>
      <c r="ET332" s="159">
        <v>0</v>
      </c>
      <c r="EU332" s="159">
        <v>0</v>
      </c>
      <c r="EV332" s="159">
        <v>0</v>
      </c>
      <c r="EW332" s="159">
        <v>0</v>
      </c>
      <c r="EX332" s="159">
        <v>0</v>
      </c>
      <c r="EY332" s="159">
        <v>0</v>
      </c>
      <c r="EZ332" s="159">
        <v>0</v>
      </c>
      <c r="FA332" s="159">
        <v>0</v>
      </c>
      <c r="FB332" s="159">
        <v>0</v>
      </c>
      <c r="FC332" s="159">
        <v>0</v>
      </c>
      <c r="FD332" s="159">
        <v>0</v>
      </c>
      <c r="FE332" s="159">
        <v>0</v>
      </c>
      <c r="FF332" s="159">
        <v>0</v>
      </c>
      <c r="FG332" s="159">
        <v>0</v>
      </c>
      <c r="FH332" s="159">
        <v>700000000</v>
      </c>
      <c r="FI332" s="159">
        <v>0</v>
      </c>
      <c r="FJ332" s="159">
        <v>0</v>
      </c>
      <c r="FK332" s="159">
        <v>0</v>
      </c>
      <c r="FL332" s="159">
        <v>0</v>
      </c>
      <c r="FM332" s="159">
        <v>0</v>
      </c>
      <c r="FN332" s="159">
        <v>0</v>
      </c>
      <c r="FO332" s="159">
        <v>700000000</v>
      </c>
      <c r="FP332" s="159">
        <v>0</v>
      </c>
      <c r="FQ332" s="159">
        <v>0</v>
      </c>
      <c r="FR332" s="159">
        <v>0</v>
      </c>
      <c r="FS332" s="159">
        <v>0</v>
      </c>
      <c r="FT332" s="159">
        <v>700000000</v>
      </c>
      <c r="FU332" s="159">
        <v>0</v>
      </c>
      <c r="FV332" s="159">
        <v>474608000</v>
      </c>
      <c r="FW332" s="159">
        <v>0</v>
      </c>
      <c r="FX332" s="159">
        <v>0</v>
      </c>
      <c r="FY332" s="159">
        <v>0</v>
      </c>
      <c r="FZ332" s="159">
        <v>0</v>
      </c>
      <c r="GA332" s="159">
        <v>0</v>
      </c>
      <c r="GB332" s="159">
        <v>0</v>
      </c>
      <c r="GC332" s="159">
        <v>474608000</v>
      </c>
      <c r="GD332" s="159">
        <v>0</v>
      </c>
      <c r="GE332" s="159">
        <v>0</v>
      </c>
      <c r="GF332" s="159">
        <v>0</v>
      </c>
      <c r="GG332" s="159">
        <v>0</v>
      </c>
      <c r="GH332" s="159">
        <v>474608000</v>
      </c>
      <c r="GI332" s="159">
        <v>0</v>
      </c>
      <c r="GJ332" s="159">
        <v>0</v>
      </c>
      <c r="GK332" s="159">
        <v>0</v>
      </c>
      <c r="GL332" s="159">
        <v>0</v>
      </c>
      <c r="GM332" s="159">
        <v>0</v>
      </c>
      <c r="GN332" s="159">
        <v>0</v>
      </c>
      <c r="GO332" s="159">
        <v>0</v>
      </c>
      <c r="GP332" s="159">
        <v>0</v>
      </c>
      <c r="GQ332" s="159">
        <v>0</v>
      </c>
      <c r="GR332" s="159">
        <v>0</v>
      </c>
      <c r="GS332" s="159">
        <v>0</v>
      </c>
      <c r="GT332" s="159">
        <v>0</v>
      </c>
      <c r="GU332" s="159">
        <v>0</v>
      </c>
      <c r="GV332" s="159">
        <v>0</v>
      </c>
      <c r="GW332" s="159">
        <v>1174608000</v>
      </c>
      <c r="GX332" s="160">
        <v>4349216000</v>
      </c>
    </row>
    <row r="333" spans="1:206" ht="28.8">
      <c r="A333" s="156">
        <v>210205600</v>
      </c>
      <c r="B333" s="156" t="s">
        <v>1342</v>
      </c>
      <c r="C333" s="157">
        <v>324</v>
      </c>
      <c r="D333" s="158" t="str">
        <f>_xlfn.XLOOKUP(C333,'[1]Estrategico f'!B:B,'[1]Estrategico f'!U:U,"",0)</f>
        <v>Unidades de generación fotovoltáica de energía eléctrica con mantenimiento</v>
      </c>
      <c r="E333" s="158" t="str">
        <f>_xlfn.XLOOKUP(C333,'[1]Estrategico f'!B:B,'[1]Estrategico f'!V:V,"",0)</f>
        <v>Mantenimiento a unidades fotovoltaicas instaladas en proyectos anteriores</v>
      </c>
      <c r="F333" s="159">
        <v>0</v>
      </c>
      <c r="G333" s="159">
        <v>0</v>
      </c>
      <c r="H333" s="159">
        <v>0</v>
      </c>
      <c r="I333" s="159">
        <v>0</v>
      </c>
      <c r="J333" s="159">
        <v>0</v>
      </c>
      <c r="K333" s="159">
        <v>0</v>
      </c>
      <c r="L333" s="159">
        <v>0</v>
      </c>
      <c r="M333" s="159">
        <v>0</v>
      </c>
      <c r="N333" s="159">
        <v>0</v>
      </c>
      <c r="O333" s="159">
        <v>0</v>
      </c>
      <c r="P333" s="159">
        <v>0</v>
      </c>
      <c r="Q333" s="159">
        <v>0</v>
      </c>
      <c r="R333" s="159">
        <v>0</v>
      </c>
      <c r="S333" s="159">
        <v>0</v>
      </c>
      <c r="T333" s="159">
        <v>0</v>
      </c>
      <c r="U333" s="159">
        <v>250000000</v>
      </c>
      <c r="V333" s="159">
        <v>0</v>
      </c>
      <c r="W333" s="159">
        <v>0</v>
      </c>
      <c r="X333" s="159">
        <v>0</v>
      </c>
      <c r="Y333" s="159">
        <v>0</v>
      </c>
      <c r="Z333" s="159">
        <v>0</v>
      </c>
      <c r="AA333" s="159">
        <v>0</v>
      </c>
      <c r="AB333" s="159">
        <v>250000000</v>
      </c>
      <c r="AC333" s="159">
        <v>0</v>
      </c>
      <c r="AD333" s="159">
        <v>0</v>
      </c>
      <c r="AE333" s="159">
        <v>0</v>
      </c>
      <c r="AF333" s="159">
        <v>0</v>
      </c>
      <c r="AG333" s="159">
        <v>250000000</v>
      </c>
      <c r="AH333" s="159">
        <v>250000000</v>
      </c>
      <c r="AI333" s="159">
        <v>0</v>
      </c>
      <c r="AJ333" s="159">
        <v>0</v>
      </c>
      <c r="AK333" s="159">
        <v>0</v>
      </c>
      <c r="AL333" s="159">
        <v>0</v>
      </c>
      <c r="AM333" s="159">
        <v>0</v>
      </c>
      <c r="AN333" s="159">
        <v>0</v>
      </c>
      <c r="AO333" s="159">
        <v>0</v>
      </c>
      <c r="AP333" s="159">
        <v>0</v>
      </c>
      <c r="AQ333" s="159">
        <v>0</v>
      </c>
      <c r="AR333" s="159">
        <v>0</v>
      </c>
      <c r="AS333" s="159">
        <v>0</v>
      </c>
      <c r="AT333" s="159">
        <v>0</v>
      </c>
      <c r="AU333" s="159">
        <v>0</v>
      </c>
      <c r="AV333" s="159">
        <v>0</v>
      </c>
      <c r="AW333" s="159">
        <v>0</v>
      </c>
      <c r="AX333" s="159">
        <v>0</v>
      </c>
      <c r="AY333" s="159">
        <v>0</v>
      </c>
      <c r="AZ333" s="159">
        <v>0</v>
      </c>
      <c r="BA333" s="159">
        <v>0</v>
      </c>
      <c r="BB333" s="159">
        <v>0</v>
      </c>
      <c r="BC333" s="159">
        <v>0</v>
      </c>
      <c r="BD333" s="159">
        <v>0</v>
      </c>
      <c r="BE333" s="159">
        <v>0</v>
      </c>
      <c r="BF333" s="159">
        <v>0</v>
      </c>
      <c r="BG333" s="159">
        <v>0</v>
      </c>
      <c r="BH333" s="159">
        <v>0</v>
      </c>
      <c r="BI333" s="159">
        <v>0</v>
      </c>
      <c r="BJ333" s="159">
        <v>0</v>
      </c>
      <c r="BK333" s="159">
        <v>0</v>
      </c>
      <c r="BL333" s="159">
        <v>125000000</v>
      </c>
      <c r="BM333" s="159">
        <v>0</v>
      </c>
      <c r="BN333" s="159">
        <v>0</v>
      </c>
      <c r="BO333" s="159">
        <v>0</v>
      </c>
      <c r="BP333" s="159">
        <v>0</v>
      </c>
      <c r="BQ333" s="159">
        <v>0</v>
      </c>
      <c r="BR333" s="159">
        <v>0</v>
      </c>
      <c r="BS333" s="159">
        <v>125000000</v>
      </c>
      <c r="BT333" s="159">
        <v>0</v>
      </c>
      <c r="BU333" s="159">
        <v>0</v>
      </c>
      <c r="BV333" s="159">
        <v>0</v>
      </c>
      <c r="BW333" s="159">
        <v>0</v>
      </c>
      <c r="BX333" s="159">
        <v>125000000</v>
      </c>
      <c r="BY333" s="159">
        <v>0</v>
      </c>
      <c r="BZ333" s="159">
        <v>125000000</v>
      </c>
      <c r="CA333" s="159">
        <v>0</v>
      </c>
      <c r="CB333" s="159">
        <v>0</v>
      </c>
      <c r="CC333" s="159">
        <v>0</v>
      </c>
      <c r="CD333" s="159">
        <v>0</v>
      </c>
      <c r="CE333" s="159">
        <v>0</v>
      </c>
      <c r="CF333" s="159">
        <v>0</v>
      </c>
      <c r="CG333" s="159">
        <v>125000000</v>
      </c>
      <c r="CH333" s="159">
        <v>0</v>
      </c>
      <c r="CI333" s="159">
        <v>0</v>
      </c>
      <c r="CJ333" s="159">
        <v>0</v>
      </c>
      <c r="CK333" s="159">
        <v>0</v>
      </c>
      <c r="CL333" s="159">
        <v>125000000</v>
      </c>
      <c r="CM333" s="159">
        <v>250000000</v>
      </c>
      <c r="CN333" s="159">
        <v>0</v>
      </c>
      <c r="CO333" s="159">
        <v>0</v>
      </c>
      <c r="CP333" s="159">
        <v>0</v>
      </c>
      <c r="CQ333" s="159">
        <v>0</v>
      </c>
      <c r="CR333" s="159">
        <v>0</v>
      </c>
      <c r="CS333" s="159">
        <v>0</v>
      </c>
      <c r="CT333" s="159">
        <v>0</v>
      </c>
      <c r="CU333" s="159">
        <v>0</v>
      </c>
      <c r="CV333" s="159">
        <v>0</v>
      </c>
      <c r="CW333" s="159">
        <v>0</v>
      </c>
      <c r="CX333" s="159">
        <v>0</v>
      </c>
      <c r="CY333" s="159" t="s">
        <v>931</v>
      </c>
      <c r="CZ333" s="159">
        <v>0</v>
      </c>
      <c r="DA333" s="159">
        <v>0</v>
      </c>
      <c r="DB333" s="159">
        <v>0</v>
      </c>
      <c r="DC333" s="159">
        <v>0</v>
      </c>
      <c r="DD333" s="159">
        <v>0</v>
      </c>
      <c r="DE333" s="159">
        <v>0</v>
      </c>
      <c r="DF333" s="159">
        <v>0</v>
      </c>
      <c r="DG333" s="159">
        <v>0</v>
      </c>
      <c r="DH333" s="159">
        <v>0</v>
      </c>
      <c r="DI333" s="159">
        <v>0</v>
      </c>
      <c r="DJ333" s="159">
        <v>0</v>
      </c>
      <c r="DK333" s="159">
        <v>0</v>
      </c>
      <c r="DL333" s="159">
        <v>0</v>
      </c>
      <c r="DM333" s="159">
        <v>0</v>
      </c>
      <c r="DN333" s="159">
        <v>0</v>
      </c>
      <c r="DO333" s="159">
        <v>0</v>
      </c>
      <c r="DP333" s="159">
        <v>0</v>
      </c>
      <c r="DQ333" s="159">
        <v>175000000</v>
      </c>
      <c r="DR333" s="159">
        <v>0</v>
      </c>
      <c r="DS333" s="159">
        <v>0</v>
      </c>
      <c r="DT333" s="159">
        <v>0</v>
      </c>
      <c r="DU333" s="159">
        <v>0</v>
      </c>
      <c r="DV333" s="159">
        <v>0</v>
      </c>
      <c r="DW333" s="159">
        <v>0</v>
      </c>
      <c r="DX333" s="159">
        <v>175000000</v>
      </c>
      <c r="DY333" s="159">
        <v>0</v>
      </c>
      <c r="DZ333" s="159">
        <v>0</v>
      </c>
      <c r="EA333" s="159">
        <v>0</v>
      </c>
      <c r="EB333" s="159">
        <v>0</v>
      </c>
      <c r="EC333" s="159">
        <v>175000000</v>
      </c>
      <c r="ED333" s="159">
        <v>0</v>
      </c>
      <c r="EE333" s="159">
        <v>175000000</v>
      </c>
      <c r="EF333" s="159">
        <v>0</v>
      </c>
      <c r="EG333" s="159">
        <v>0</v>
      </c>
      <c r="EH333" s="159">
        <v>0</v>
      </c>
      <c r="EI333" s="159">
        <v>0</v>
      </c>
      <c r="EJ333" s="159">
        <v>0</v>
      </c>
      <c r="EK333" s="159">
        <v>0</v>
      </c>
      <c r="EL333" s="159">
        <v>175000000</v>
      </c>
      <c r="EM333" s="159">
        <v>0</v>
      </c>
      <c r="EN333" s="159">
        <v>0</v>
      </c>
      <c r="EO333" s="159">
        <v>0</v>
      </c>
      <c r="EP333" s="159">
        <v>0</v>
      </c>
      <c r="EQ333" s="159">
        <v>175000000</v>
      </c>
      <c r="ER333" s="159">
        <v>350000000</v>
      </c>
      <c r="ES333" s="159">
        <v>0</v>
      </c>
      <c r="ET333" s="159">
        <v>0</v>
      </c>
      <c r="EU333" s="159">
        <v>0</v>
      </c>
      <c r="EV333" s="159">
        <v>0</v>
      </c>
      <c r="EW333" s="159">
        <v>0</v>
      </c>
      <c r="EX333" s="159">
        <v>0</v>
      </c>
      <c r="EY333" s="159">
        <v>0</v>
      </c>
      <c r="EZ333" s="159">
        <v>0</v>
      </c>
      <c r="FA333" s="159">
        <v>0</v>
      </c>
      <c r="FB333" s="159">
        <v>0</v>
      </c>
      <c r="FC333" s="159">
        <v>0</v>
      </c>
      <c r="FD333" s="159">
        <v>0</v>
      </c>
      <c r="FE333" s="159">
        <v>0</v>
      </c>
      <c r="FF333" s="159">
        <v>0</v>
      </c>
      <c r="FG333" s="159">
        <v>0</v>
      </c>
      <c r="FH333" s="159">
        <v>350000000</v>
      </c>
      <c r="FI333" s="159">
        <v>0</v>
      </c>
      <c r="FJ333" s="159">
        <v>0</v>
      </c>
      <c r="FK333" s="159">
        <v>0</v>
      </c>
      <c r="FL333" s="159">
        <v>0</v>
      </c>
      <c r="FM333" s="159">
        <v>0</v>
      </c>
      <c r="FN333" s="159">
        <v>0</v>
      </c>
      <c r="FO333" s="159">
        <v>350000000</v>
      </c>
      <c r="FP333" s="159">
        <v>0</v>
      </c>
      <c r="FQ333" s="159">
        <v>0</v>
      </c>
      <c r="FR333" s="159">
        <v>0</v>
      </c>
      <c r="FS333" s="159">
        <v>0</v>
      </c>
      <c r="FT333" s="159">
        <v>350000000</v>
      </c>
      <c r="FU333" s="159">
        <v>0</v>
      </c>
      <c r="FV333" s="159">
        <v>0</v>
      </c>
      <c r="FW333" s="159">
        <v>0</v>
      </c>
      <c r="FX333" s="159">
        <v>0</v>
      </c>
      <c r="FY333" s="159">
        <v>0</v>
      </c>
      <c r="FZ333" s="159">
        <v>0</v>
      </c>
      <c r="GA333" s="159">
        <v>0</v>
      </c>
      <c r="GB333" s="159">
        <v>0</v>
      </c>
      <c r="GC333" s="159">
        <v>0</v>
      </c>
      <c r="GD333" s="159">
        <v>0</v>
      </c>
      <c r="GE333" s="159">
        <v>0</v>
      </c>
      <c r="GF333" s="159">
        <v>0</v>
      </c>
      <c r="GG333" s="159">
        <v>0</v>
      </c>
      <c r="GH333" s="159">
        <v>0</v>
      </c>
      <c r="GI333" s="159">
        <v>0</v>
      </c>
      <c r="GJ333" s="159">
        <v>0</v>
      </c>
      <c r="GK333" s="159">
        <v>0</v>
      </c>
      <c r="GL333" s="159">
        <v>0</v>
      </c>
      <c r="GM333" s="159">
        <v>0</v>
      </c>
      <c r="GN333" s="159">
        <v>0</v>
      </c>
      <c r="GO333" s="159">
        <v>0</v>
      </c>
      <c r="GP333" s="159">
        <v>0</v>
      </c>
      <c r="GQ333" s="159">
        <v>0</v>
      </c>
      <c r="GR333" s="159">
        <v>0</v>
      </c>
      <c r="GS333" s="159">
        <v>0</v>
      </c>
      <c r="GT333" s="159">
        <v>0</v>
      </c>
      <c r="GU333" s="159">
        <v>0</v>
      </c>
      <c r="GV333" s="159">
        <v>0</v>
      </c>
      <c r="GW333" s="159">
        <v>350000000</v>
      </c>
      <c r="GX333" s="160">
        <v>1200000000</v>
      </c>
    </row>
    <row r="334" spans="1:206" ht="28.8">
      <c r="A334" s="156">
        <v>210205800</v>
      </c>
      <c r="B334" s="156" t="s">
        <v>1342</v>
      </c>
      <c r="C334" s="157">
        <v>325</v>
      </c>
      <c r="D334" s="158" t="str">
        <f>_xlfn.XLOOKUP(C334,'[1]Estrategico f'!B:B,'[1]Estrategico f'!U:U,"",0)</f>
        <v>Unidades de generación fotovoltaica de energía eléctrica instaladas</v>
      </c>
      <c r="E334" s="158" t="str">
        <f>_xlfn.XLOOKUP(C334,'[1]Estrategico f'!B:B,'[1]Estrategico f'!V:V,"",0)</f>
        <v>Instalación de kits fotovoltaicos a viviendas y escuelas</v>
      </c>
      <c r="F334" s="159">
        <v>0</v>
      </c>
      <c r="G334" s="159">
        <v>0</v>
      </c>
      <c r="H334" s="159">
        <v>0</v>
      </c>
      <c r="I334" s="159">
        <v>0</v>
      </c>
      <c r="J334" s="159">
        <v>0</v>
      </c>
      <c r="K334" s="159">
        <v>0</v>
      </c>
      <c r="L334" s="159">
        <v>0</v>
      </c>
      <c r="M334" s="159">
        <v>0</v>
      </c>
      <c r="N334" s="159">
        <v>0</v>
      </c>
      <c r="O334" s="159">
        <v>0</v>
      </c>
      <c r="P334" s="159">
        <v>0</v>
      </c>
      <c r="Q334" s="159">
        <v>0</v>
      </c>
      <c r="R334" s="159">
        <v>0</v>
      </c>
      <c r="S334" s="159">
        <v>0</v>
      </c>
      <c r="T334" s="159">
        <v>0</v>
      </c>
      <c r="U334" s="159">
        <v>3000000000</v>
      </c>
      <c r="V334" s="159">
        <v>0</v>
      </c>
      <c r="W334" s="159">
        <v>0</v>
      </c>
      <c r="X334" s="159">
        <v>0</v>
      </c>
      <c r="Y334" s="159">
        <v>0</v>
      </c>
      <c r="Z334" s="159">
        <v>0</v>
      </c>
      <c r="AA334" s="159">
        <v>0</v>
      </c>
      <c r="AB334" s="159">
        <v>3000000000</v>
      </c>
      <c r="AC334" s="159">
        <v>0</v>
      </c>
      <c r="AD334" s="159">
        <v>0</v>
      </c>
      <c r="AE334" s="159">
        <v>0</v>
      </c>
      <c r="AF334" s="159">
        <v>0</v>
      </c>
      <c r="AG334" s="159">
        <v>3000000000</v>
      </c>
      <c r="AH334" s="159">
        <v>3000000000</v>
      </c>
      <c r="AI334" s="159">
        <v>0</v>
      </c>
      <c r="AJ334" s="159">
        <v>0</v>
      </c>
      <c r="AK334" s="159">
        <v>0</v>
      </c>
      <c r="AL334" s="159">
        <v>0</v>
      </c>
      <c r="AM334" s="159">
        <v>0</v>
      </c>
      <c r="AN334" s="159">
        <v>0</v>
      </c>
      <c r="AO334" s="159">
        <v>0</v>
      </c>
      <c r="AP334" s="159">
        <v>0</v>
      </c>
      <c r="AQ334" s="159">
        <v>0</v>
      </c>
      <c r="AR334" s="159">
        <v>0</v>
      </c>
      <c r="AS334" s="159">
        <v>0</v>
      </c>
      <c r="AT334" s="159">
        <v>0</v>
      </c>
      <c r="AU334" s="159">
        <v>0</v>
      </c>
      <c r="AV334" s="159">
        <v>0</v>
      </c>
      <c r="AW334" s="159">
        <v>0</v>
      </c>
      <c r="AX334" s="159">
        <v>0</v>
      </c>
      <c r="AY334" s="159">
        <v>0</v>
      </c>
      <c r="AZ334" s="159">
        <v>0</v>
      </c>
      <c r="BA334" s="159">
        <v>0</v>
      </c>
      <c r="BB334" s="159">
        <v>0</v>
      </c>
      <c r="BC334" s="159">
        <v>0</v>
      </c>
      <c r="BD334" s="159">
        <v>0</v>
      </c>
      <c r="BE334" s="159">
        <v>0</v>
      </c>
      <c r="BF334" s="159">
        <v>0</v>
      </c>
      <c r="BG334" s="159">
        <v>0</v>
      </c>
      <c r="BH334" s="159">
        <v>0</v>
      </c>
      <c r="BI334" s="159">
        <v>0</v>
      </c>
      <c r="BJ334" s="159">
        <v>0</v>
      </c>
      <c r="BK334" s="159">
        <v>0</v>
      </c>
      <c r="BL334" s="159">
        <v>2100000000</v>
      </c>
      <c r="BM334" s="159">
        <v>0</v>
      </c>
      <c r="BN334" s="159">
        <v>0</v>
      </c>
      <c r="BO334" s="159">
        <v>0</v>
      </c>
      <c r="BP334" s="159">
        <v>0</v>
      </c>
      <c r="BQ334" s="159">
        <v>0</v>
      </c>
      <c r="BR334" s="159">
        <v>0</v>
      </c>
      <c r="BS334" s="159">
        <v>2100000000</v>
      </c>
      <c r="BT334" s="159">
        <v>0</v>
      </c>
      <c r="BU334" s="159">
        <v>0</v>
      </c>
      <c r="BV334" s="159">
        <v>0</v>
      </c>
      <c r="BW334" s="159">
        <v>0</v>
      </c>
      <c r="BX334" s="159">
        <v>2100000000</v>
      </c>
      <c r="BY334" s="159">
        <v>0</v>
      </c>
      <c r="BZ334" s="159">
        <v>1000000000</v>
      </c>
      <c r="CA334" s="159">
        <v>0</v>
      </c>
      <c r="CB334" s="159">
        <v>0</v>
      </c>
      <c r="CC334" s="159">
        <v>0</v>
      </c>
      <c r="CD334" s="159">
        <v>0</v>
      </c>
      <c r="CE334" s="159">
        <v>0</v>
      </c>
      <c r="CF334" s="159">
        <v>0</v>
      </c>
      <c r="CG334" s="159">
        <v>1000000000</v>
      </c>
      <c r="CH334" s="159">
        <v>0</v>
      </c>
      <c r="CI334" s="159">
        <v>0</v>
      </c>
      <c r="CJ334" s="159">
        <v>0</v>
      </c>
      <c r="CK334" s="159">
        <v>0</v>
      </c>
      <c r="CL334" s="159">
        <v>1000000000</v>
      </c>
      <c r="CM334" s="159">
        <v>3100000000</v>
      </c>
      <c r="CN334" s="159">
        <v>0</v>
      </c>
      <c r="CO334" s="159">
        <v>0</v>
      </c>
      <c r="CP334" s="159">
        <v>0</v>
      </c>
      <c r="CQ334" s="159">
        <v>0</v>
      </c>
      <c r="CR334" s="159">
        <v>0</v>
      </c>
      <c r="CS334" s="159">
        <v>0</v>
      </c>
      <c r="CT334" s="159">
        <v>0</v>
      </c>
      <c r="CU334" s="159">
        <v>0</v>
      </c>
      <c r="CV334" s="159">
        <v>0</v>
      </c>
      <c r="CW334" s="159">
        <v>0</v>
      </c>
      <c r="CX334" s="159">
        <v>0</v>
      </c>
      <c r="CY334" s="159" t="s">
        <v>931</v>
      </c>
      <c r="CZ334" s="159">
        <v>0</v>
      </c>
      <c r="DA334" s="159">
        <v>0</v>
      </c>
      <c r="DB334" s="159">
        <v>0</v>
      </c>
      <c r="DC334" s="159">
        <v>0</v>
      </c>
      <c r="DD334" s="159">
        <v>0</v>
      </c>
      <c r="DE334" s="159">
        <v>0</v>
      </c>
      <c r="DF334" s="159">
        <v>0</v>
      </c>
      <c r="DG334" s="159">
        <v>0</v>
      </c>
      <c r="DH334" s="159">
        <v>0</v>
      </c>
      <c r="DI334" s="159">
        <v>0</v>
      </c>
      <c r="DJ334" s="159">
        <v>0</v>
      </c>
      <c r="DK334" s="159">
        <v>0</v>
      </c>
      <c r="DL334" s="159">
        <v>0</v>
      </c>
      <c r="DM334" s="159">
        <v>0</v>
      </c>
      <c r="DN334" s="159">
        <v>0</v>
      </c>
      <c r="DO334" s="159">
        <v>0</v>
      </c>
      <c r="DP334" s="159">
        <v>0</v>
      </c>
      <c r="DQ334" s="159">
        <v>2000000000</v>
      </c>
      <c r="DR334" s="159">
        <v>0</v>
      </c>
      <c r="DS334" s="159">
        <v>0</v>
      </c>
      <c r="DT334" s="159">
        <v>0</v>
      </c>
      <c r="DU334" s="159">
        <v>0</v>
      </c>
      <c r="DV334" s="159">
        <v>0</v>
      </c>
      <c r="DW334" s="159">
        <v>0</v>
      </c>
      <c r="DX334" s="159">
        <v>2000000000</v>
      </c>
      <c r="DY334" s="159">
        <v>0</v>
      </c>
      <c r="DZ334" s="159">
        <v>0</v>
      </c>
      <c r="EA334" s="159">
        <v>0</v>
      </c>
      <c r="EB334" s="159">
        <v>0</v>
      </c>
      <c r="EC334" s="159">
        <v>2000000000</v>
      </c>
      <c r="ED334" s="159">
        <v>0</v>
      </c>
      <c r="EE334" s="159">
        <v>1200000000</v>
      </c>
      <c r="EF334" s="159">
        <v>0</v>
      </c>
      <c r="EG334" s="159">
        <v>0</v>
      </c>
      <c r="EH334" s="159">
        <v>0</v>
      </c>
      <c r="EI334" s="159">
        <v>0</v>
      </c>
      <c r="EJ334" s="159">
        <v>0</v>
      </c>
      <c r="EK334" s="159">
        <v>0</v>
      </c>
      <c r="EL334" s="159">
        <v>1200000000</v>
      </c>
      <c r="EM334" s="159">
        <v>0</v>
      </c>
      <c r="EN334" s="159">
        <v>0</v>
      </c>
      <c r="EO334" s="159">
        <v>0</v>
      </c>
      <c r="EP334" s="159">
        <v>0</v>
      </c>
      <c r="EQ334" s="159">
        <v>1200000000</v>
      </c>
      <c r="ER334" s="159">
        <v>3200000000</v>
      </c>
      <c r="ES334" s="159">
        <v>0</v>
      </c>
      <c r="ET334" s="159">
        <v>0</v>
      </c>
      <c r="EU334" s="159">
        <v>0</v>
      </c>
      <c r="EV334" s="159">
        <v>0</v>
      </c>
      <c r="EW334" s="159">
        <v>0</v>
      </c>
      <c r="EX334" s="159">
        <v>0</v>
      </c>
      <c r="EY334" s="159">
        <v>0</v>
      </c>
      <c r="EZ334" s="159">
        <v>0</v>
      </c>
      <c r="FA334" s="159">
        <v>0</v>
      </c>
      <c r="FB334" s="159">
        <v>0</v>
      </c>
      <c r="FC334" s="159">
        <v>0</v>
      </c>
      <c r="FD334" s="159">
        <v>0</v>
      </c>
      <c r="FE334" s="159">
        <v>0</v>
      </c>
      <c r="FF334" s="159">
        <v>0</v>
      </c>
      <c r="FG334" s="159">
        <v>0</v>
      </c>
      <c r="FH334" s="159">
        <v>2284184320</v>
      </c>
      <c r="FI334" s="159">
        <v>0</v>
      </c>
      <c r="FJ334" s="159">
        <v>0</v>
      </c>
      <c r="FK334" s="159">
        <v>0</v>
      </c>
      <c r="FL334" s="159">
        <v>0</v>
      </c>
      <c r="FM334" s="159">
        <v>0</v>
      </c>
      <c r="FN334" s="159">
        <v>0</v>
      </c>
      <c r="FO334" s="159">
        <v>2284184320</v>
      </c>
      <c r="FP334" s="159">
        <v>0</v>
      </c>
      <c r="FQ334" s="159">
        <v>0</v>
      </c>
      <c r="FR334" s="159">
        <v>0</v>
      </c>
      <c r="FS334" s="159">
        <v>0</v>
      </c>
      <c r="FT334" s="159">
        <v>2284184320</v>
      </c>
      <c r="FU334" s="159">
        <v>0</v>
      </c>
      <c r="FV334" s="159">
        <v>1000000000</v>
      </c>
      <c r="FW334" s="159">
        <v>0</v>
      </c>
      <c r="FX334" s="159">
        <v>0</v>
      </c>
      <c r="FY334" s="159">
        <v>0</v>
      </c>
      <c r="FZ334" s="159">
        <v>0</v>
      </c>
      <c r="GA334" s="159">
        <v>0</v>
      </c>
      <c r="GB334" s="159">
        <v>0</v>
      </c>
      <c r="GC334" s="159">
        <v>1000000000</v>
      </c>
      <c r="GD334" s="159">
        <v>0</v>
      </c>
      <c r="GE334" s="159">
        <v>0</v>
      </c>
      <c r="GF334" s="159">
        <v>0</v>
      </c>
      <c r="GG334" s="159">
        <v>0</v>
      </c>
      <c r="GH334" s="159">
        <v>1000000000</v>
      </c>
      <c r="GI334" s="159">
        <v>0</v>
      </c>
      <c r="GJ334" s="159">
        <v>0</v>
      </c>
      <c r="GK334" s="159">
        <v>0</v>
      </c>
      <c r="GL334" s="159">
        <v>0</v>
      </c>
      <c r="GM334" s="159">
        <v>0</v>
      </c>
      <c r="GN334" s="159">
        <v>0</v>
      </c>
      <c r="GO334" s="159">
        <v>0</v>
      </c>
      <c r="GP334" s="159">
        <v>0</v>
      </c>
      <c r="GQ334" s="159">
        <v>0</v>
      </c>
      <c r="GR334" s="159">
        <v>0</v>
      </c>
      <c r="GS334" s="159">
        <v>0</v>
      </c>
      <c r="GT334" s="159">
        <v>0</v>
      </c>
      <c r="GU334" s="159">
        <v>0</v>
      </c>
      <c r="GV334" s="159">
        <v>0</v>
      </c>
      <c r="GW334" s="159">
        <v>3284184320</v>
      </c>
      <c r="GX334" s="160">
        <v>12584184320</v>
      </c>
    </row>
    <row r="335" spans="1:206" ht="43.2">
      <c r="A335" s="156">
        <v>210501500</v>
      </c>
      <c r="B335" s="156" t="s">
        <v>1342</v>
      </c>
      <c r="C335" s="157">
        <v>326</v>
      </c>
      <c r="D335" s="158" t="str">
        <f>_xlfn.XLOOKUP(C335,'[1]Estrategico f'!B:B,'[1]Estrategico f'!U:U,"",0)</f>
        <v>Recursos recibidos por cooperación</v>
      </c>
      <c r="E335" s="158" t="str">
        <f>_xlfn.XLOOKUP(C335,'[1]Estrategico f'!B:B,'[1]Estrategico f'!V:V,"",0)</f>
        <v>Proyectos cofinanciados con recursos nacionales o internacionales para desarrollar proyectos fuentes no convencionales de energía.</v>
      </c>
      <c r="F335" s="159">
        <v>0</v>
      </c>
      <c r="G335" s="159">
        <v>0</v>
      </c>
      <c r="H335" s="159">
        <v>0</v>
      </c>
      <c r="I335" s="159">
        <v>0</v>
      </c>
      <c r="J335" s="159">
        <v>0</v>
      </c>
      <c r="K335" s="159">
        <v>0</v>
      </c>
      <c r="L335" s="159">
        <v>0</v>
      </c>
      <c r="M335" s="159">
        <v>0</v>
      </c>
      <c r="N335" s="159">
        <v>0</v>
      </c>
      <c r="O335" s="159">
        <v>0</v>
      </c>
      <c r="P335" s="159">
        <v>0</v>
      </c>
      <c r="Q335" s="159">
        <v>0</v>
      </c>
      <c r="R335" s="159">
        <v>0</v>
      </c>
      <c r="S335" s="159">
        <v>0</v>
      </c>
      <c r="T335" s="159">
        <v>0</v>
      </c>
      <c r="U335" s="159">
        <v>0</v>
      </c>
      <c r="V335" s="159">
        <v>0</v>
      </c>
      <c r="W335" s="159">
        <v>0</v>
      </c>
      <c r="X335" s="159">
        <v>0</v>
      </c>
      <c r="Y335" s="159">
        <v>0</v>
      </c>
      <c r="Z335" s="159">
        <v>0</v>
      </c>
      <c r="AA335" s="159">
        <v>0</v>
      </c>
      <c r="AB335" s="159">
        <v>0</v>
      </c>
      <c r="AC335" s="159">
        <v>0</v>
      </c>
      <c r="AD335" s="159">
        <v>0</v>
      </c>
      <c r="AE335" s="159">
        <v>0</v>
      </c>
      <c r="AF335" s="159">
        <v>0</v>
      </c>
      <c r="AG335" s="159">
        <v>0</v>
      </c>
      <c r="AH335" s="159">
        <v>0</v>
      </c>
      <c r="AI335" s="159">
        <v>0</v>
      </c>
      <c r="AJ335" s="159">
        <v>0</v>
      </c>
      <c r="AK335" s="159">
        <v>0</v>
      </c>
      <c r="AL335" s="159">
        <v>0</v>
      </c>
      <c r="AM335" s="159">
        <v>0</v>
      </c>
      <c r="AN335" s="159">
        <v>0</v>
      </c>
      <c r="AO335" s="159">
        <v>0</v>
      </c>
      <c r="AP335" s="159">
        <v>0</v>
      </c>
      <c r="AQ335" s="159">
        <v>0</v>
      </c>
      <c r="AR335" s="159">
        <v>0</v>
      </c>
      <c r="AS335" s="159">
        <v>0</v>
      </c>
      <c r="AT335" s="159">
        <v>0</v>
      </c>
      <c r="AU335" s="159">
        <v>0</v>
      </c>
      <c r="AV335" s="159">
        <v>0</v>
      </c>
      <c r="AW335" s="159">
        <v>0</v>
      </c>
      <c r="AX335" s="159">
        <v>0</v>
      </c>
      <c r="AY335" s="159">
        <v>0</v>
      </c>
      <c r="AZ335" s="159">
        <v>0</v>
      </c>
      <c r="BA335" s="159">
        <v>0</v>
      </c>
      <c r="BB335" s="159">
        <v>0</v>
      </c>
      <c r="BC335" s="159">
        <v>0</v>
      </c>
      <c r="BD335" s="159">
        <v>0</v>
      </c>
      <c r="BE335" s="159">
        <v>0</v>
      </c>
      <c r="BF335" s="159">
        <v>0</v>
      </c>
      <c r="BG335" s="159">
        <v>0</v>
      </c>
      <c r="BH335" s="159">
        <v>0</v>
      </c>
      <c r="BI335" s="159">
        <v>0</v>
      </c>
      <c r="BJ335" s="159">
        <v>0</v>
      </c>
      <c r="BK335" s="159">
        <v>0</v>
      </c>
      <c r="BL335" s="159">
        <v>0</v>
      </c>
      <c r="BM335" s="159">
        <v>0</v>
      </c>
      <c r="BN335" s="159">
        <v>0</v>
      </c>
      <c r="BO335" s="159">
        <v>0</v>
      </c>
      <c r="BP335" s="159">
        <v>0</v>
      </c>
      <c r="BQ335" s="159">
        <v>0</v>
      </c>
      <c r="BR335" s="159">
        <v>0</v>
      </c>
      <c r="BS335" s="159">
        <v>0</v>
      </c>
      <c r="BT335" s="159">
        <v>300000000</v>
      </c>
      <c r="BU335" s="159">
        <v>0</v>
      </c>
      <c r="BV335" s="159">
        <v>0</v>
      </c>
      <c r="BW335" s="159">
        <v>300000000</v>
      </c>
      <c r="BX335" s="159">
        <v>300000000</v>
      </c>
      <c r="BY335" s="159">
        <v>0</v>
      </c>
      <c r="BZ335" s="159">
        <v>0</v>
      </c>
      <c r="CA335" s="159">
        <v>0</v>
      </c>
      <c r="CB335" s="159">
        <v>0</v>
      </c>
      <c r="CC335" s="159">
        <v>0</v>
      </c>
      <c r="CD335" s="159">
        <v>0</v>
      </c>
      <c r="CE335" s="159">
        <v>0</v>
      </c>
      <c r="CF335" s="159">
        <v>0</v>
      </c>
      <c r="CG335" s="159">
        <v>0</v>
      </c>
      <c r="CH335" s="159">
        <v>0</v>
      </c>
      <c r="CI335" s="159">
        <v>0</v>
      </c>
      <c r="CJ335" s="159">
        <v>0</v>
      </c>
      <c r="CK335" s="159">
        <v>0</v>
      </c>
      <c r="CL335" s="159">
        <v>0</v>
      </c>
      <c r="CM335" s="159">
        <v>300000000</v>
      </c>
      <c r="CN335" s="159">
        <v>0</v>
      </c>
      <c r="CO335" s="159">
        <v>0</v>
      </c>
      <c r="CP335" s="159">
        <v>0</v>
      </c>
      <c r="CQ335" s="159">
        <v>0</v>
      </c>
      <c r="CR335" s="159">
        <v>0</v>
      </c>
      <c r="CS335" s="159">
        <v>0</v>
      </c>
      <c r="CT335" s="159">
        <v>0</v>
      </c>
      <c r="CU335" s="159">
        <v>0</v>
      </c>
      <c r="CV335" s="159">
        <v>0</v>
      </c>
      <c r="CW335" s="159">
        <v>0</v>
      </c>
      <c r="CX335" s="159">
        <v>0</v>
      </c>
      <c r="CY335" s="159" t="s">
        <v>931</v>
      </c>
      <c r="CZ335" s="159">
        <v>0</v>
      </c>
      <c r="DA335" s="159">
        <v>0</v>
      </c>
      <c r="DB335" s="159">
        <v>0</v>
      </c>
      <c r="DC335" s="159">
        <v>0</v>
      </c>
      <c r="DD335" s="159">
        <v>0</v>
      </c>
      <c r="DE335" s="159">
        <v>0</v>
      </c>
      <c r="DF335" s="159">
        <v>0</v>
      </c>
      <c r="DG335" s="159">
        <v>0</v>
      </c>
      <c r="DH335" s="159">
        <v>0</v>
      </c>
      <c r="DI335" s="159">
        <v>0</v>
      </c>
      <c r="DJ335" s="159">
        <v>0</v>
      </c>
      <c r="DK335" s="159">
        <v>0</v>
      </c>
      <c r="DL335" s="159">
        <v>0</v>
      </c>
      <c r="DM335" s="159">
        <v>0</v>
      </c>
      <c r="DN335" s="159">
        <v>0</v>
      </c>
      <c r="DO335" s="159">
        <v>0</v>
      </c>
      <c r="DP335" s="159">
        <v>0</v>
      </c>
      <c r="DQ335" s="159">
        <v>0</v>
      </c>
      <c r="DR335" s="159">
        <v>0</v>
      </c>
      <c r="DS335" s="159">
        <v>0</v>
      </c>
      <c r="DT335" s="159">
        <v>0</v>
      </c>
      <c r="DU335" s="159">
        <v>0</v>
      </c>
      <c r="DV335" s="159">
        <v>0</v>
      </c>
      <c r="DW335" s="159">
        <v>0</v>
      </c>
      <c r="DX335" s="159">
        <v>0</v>
      </c>
      <c r="DY335" s="159">
        <v>400000000</v>
      </c>
      <c r="DZ335" s="159">
        <v>0</v>
      </c>
      <c r="EA335" s="159">
        <v>0</v>
      </c>
      <c r="EB335" s="159">
        <v>400000000</v>
      </c>
      <c r="EC335" s="159">
        <v>400000000</v>
      </c>
      <c r="ED335" s="159">
        <v>0</v>
      </c>
      <c r="EE335" s="159">
        <v>0</v>
      </c>
      <c r="EF335" s="159">
        <v>0</v>
      </c>
      <c r="EG335" s="159">
        <v>0</v>
      </c>
      <c r="EH335" s="159">
        <v>0</v>
      </c>
      <c r="EI335" s="159">
        <v>0</v>
      </c>
      <c r="EJ335" s="159">
        <v>0</v>
      </c>
      <c r="EK335" s="159">
        <v>0</v>
      </c>
      <c r="EL335" s="159">
        <v>0</v>
      </c>
      <c r="EM335" s="159">
        <v>0</v>
      </c>
      <c r="EN335" s="159">
        <v>0</v>
      </c>
      <c r="EO335" s="159">
        <v>0</v>
      </c>
      <c r="EP335" s="159">
        <v>0</v>
      </c>
      <c r="EQ335" s="159">
        <v>0</v>
      </c>
      <c r="ER335" s="159">
        <v>400000000</v>
      </c>
      <c r="ES335" s="159">
        <v>0</v>
      </c>
      <c r="ET335" s="159">
        <v>0</v>
      </c>
      <c r="EU335" s="159">
        <v>0</v>
      </c>
      <c r="EV335" s="159">
        <v>0</v>
      </c>
      <c r="EW335" s="159">
        <v>0</v>
      </c>
      <c r="EX335" s="159">
        <v>0</v>
      </c>
      <c r="EY335" s="159">
        <v>0</v>
      </c>
      <c r="EZ335" s="159">
        <v>0</v>
      </c>
      <c r="FA335" s="159">
        <v>0</v>
      </c>
      <c r="FB335" s="159">
        <v>0</v>
      </c>
      <c r="FC335" s="159">
        <v>0</v>
      </c>
      <c r="FD335" s="159">
        <v>0</v>
      </c>
      <c r="FE335" s="159">
        <v>0</v>
      </c>
      <c r="FF335" s="159">
        <v>0</v>
      </c>
      <c r="FG335" s="159">
        <v>0</v>
      </c>
      <c r="FH335" s="159">
        <v>0</v>
      </c>
      <c r="FI335" s="159">
        <v>0</v>
      </c>
      <c r="FJ335" s="159">
        <v>0</v>
      </c>
      <c r="FK335" s="159">
        <v>0</v>
      </c>
      <c r="FL335" s="159">
        <v>0</v>
      </c>
      <c r="FM335" s="159">
        <v>0</v>
      </c>
      <c r="FN335" s="159">
        <v>0</v>
      </c>
      <c r="FO335" s="159">
        <v>0</v>
      </c>
      <c r="FP335" s="159">
        <v>300000000</v>
      </c>
      <c r="FQ335" s="159">
        <v>0</v>
      </c>
      <c r="FR335" s="159">
        <v>0</v>
      </c>
      <c r="FS335" s="159">
        <v>300000000</v>
      </c>
      <c r="FT335" s="159">
        <v>300000000</v>
      </c>
      <c r="FU335" s="159">
        <v>0</v>
      </c>
      <c r="FV335" s="159">
        <v>0</v>
      </c>
      <c r="FW335" s="159">
        <v>0</v>
      </c>
      <c r="FX335" s="159">
        <v>0</v>
      </c>
      <c r="FY335" s="159">
        <v>0</v>
      </c>
      <c r="FZ335" s="159">
        <v>0</v>
      </c>
      <c r="GA335" s="159">
        <v>0</v>
      </c>
      <c r="GB335" s="159">
        <v>0</v>
      </c>
      <c r="GC335" s="159">
        <v>0</v>
      </c>
      <c r="GD335" s="159">
        <v>0</v>
      </c>
      <c r="GE335" s="159">
        <v>0</v>
      </c>
      <c r="GF335" s="159">
        <v>0</v>
      </c>
      <c r="GG335" s="159">
        <v>0</v>
      </c>
      <c r="GH335" s="159">
        <v>0</v>
      </c>
      <c r="GI335" s="159">
        <v>0</v>
      </c>
      <c r="GJ335" s="159">
        <v>0</v>
      </c>
      <c r="GK335" s="159">
        <v>0</v>
      </c>
      <c r="GL335" s="159">
        <v>0</v>
      </c>
      <c r="GM335" s="159">
        <v>0</v>
      </c>
      <c r="GN335" s="159">
        <v>0</v>
      </c>
      <c r="GO335" s="159">
        <v>0</v>
      </c>
      <c r="GP335" s="159">
        <v>0</v>
      </c>
      <c r="GQ335" s="159">
        <v>0</v>
      </c>
      <c r="GR335" s="159">
        <v>0</v>
      </c>
      <c r="GS335" s="159">
        <v>0</v>
      </c>
      <c r="GT335" s="159">
        <v>0</v>
      </c>
      <c r="GU335" s="159">
        <v>0</v>
      </c>
      <c r="GV335" s="159">
        <v>0</v>
      </c>
      <c r="GW335" s="159">
        <v>300000000</v>
      </c>
      <c r="GX335" s="160">
        <v>1000000000</v>
      </c>
    </row>
    <row r="336" spans="1:206" ht="43.2">
      <c r="A336" s="156">
        <v>210501700</v>
      </c>
      <c r="B336" s="156" t="s">
        <v>1342</v>
      </c>
      <c r="C336" s="157">
        <v>327</v>
      </c>
      <c r="D336" s="158" t="str">
        <f>_xlfn.XLOOKUP(C336,'[1]Estrategico f'!B:B,'[1]Estrategico f'!U:U,"",0)</f>
        <v>Estudios de pre inversión realizados</v>
      </c>
      <c r="E336" s="158" t="str">
        <f>_xlfn.XLOOKUP(C336,'[1]Estrategico f'!B:B,'[1]Estrategico f'!V:V,"",0)</f>
        <v>Proyectos para fuentes de energía no convencionales y renovables, gestionar la creación de comunidades energéticas urbanas y rurales en el departamento.</v>
      </c>
      <c r="F336" s="159">
        <v>0</v>
      </c>
      <c r="G336" s="159">
        <v>0</v>
      </c>
      <c r="H336" s="159">
        <v>0</v>
      </c>
      <c r="I336" s="159">
        <v>0</v>
      </c>
      <c r="J336" s="159">
        <v>0</v>
      </c>
      <c r="K336" s="159">
        <v>0</v>
      </c>
      <c r="L336" s="159">
        <v>0</v>
      </c>
      <c r="M336" s="159">
        <v>0</v>
      </c>
      <c r="N336" s="159">
        <v>0</v>
      </c>
      <c r="O336" s="159">
        <v>0</v>
      </c>
      <c r="P336" s="159">
        <v>0</v>
      </c>
      <c r="Q336" s="159">
        <v>0</v>
      </c>
      <c r="R336" s="159">
        <v>0</v>
      </c>
      <c r="S336" s="159">
        <v>0</v>
      </c>
      <c r="T336" s="159">
        <v>0</v>
      </c>
      <c r="U336" s="159">
        <v>100000000</v>
      </c>
      <c r="V336" s="159">
        <v>0</v>
      </c>
      <c r="W336" s="159">
        <v>0</v>
      </c>
      <c r="X336" s="159">
        <v>0</v>
      </c>
      <c r="Y336" s="159">
        <v>0</v>
      </c>
      <c r="Z336" s="159">
        <v>0</v>
      </c>
      <c r="AA336" s="159">
        <v>0</v>
      </c>
      <c r="AB336" s="159">
        <v>100000000</v>
      </c>
      <c r="AC336" s="159">
        <v>0</v>
      </c>
      <c r="AD336" s="159">
        <v>0</v>
      </c>
      <c r="AE336" s="159">
        <v>0</v>
      </c>
      <c r="AF336" s="159">
        <v>0</v>
      </c>
      <c r="AG336" s="159">
        <v>100000000</v>
      </c>
      <c r="AH336" s="159">
        <v>100000000</v>
      </c>
      <c r="AI336" s="159">
        <v>0</v>
      </c>
      <c r="AJ336" s="159">
        <v>50000000</v>
      </c>
      <c r="AK336" s="159">
        <v>0</v>
      </c>
      <c r="AL336" s="159">
        <v>0</v>
      </c>
      <c r="AM336" s="159">
        <v>0</v>
      </c>
      <c r="AN336" s="159">
        <v>0</v>
      </c>
      <c r="AO336" s="159">
        <v>0</v>
      </c>
      <c r="AP336" s="159">
        <v>0</v>
      </c>
      <c r="AQ336" s="159">
        <v>50000000</v>
      </c>
      <c r="AR336" s="159">
        <v>0</v>
      </c>
      <c r="AS336" s="159">
        <v>0</v>
      </c>
      <c r="AT336" s="159">
        <v>0</v>
      </c>
      <c r="AU336" s="159">
        <v>0</v>
      </c>
      <c r="AV336" s="159">
        <v>50000000</v>
      </c>
      <c r="AW336" s="159">
        <v>0</v>
      </c>
      <c r="AX336" s="159">
        <v>50000000</v>
      </c>
      <c r="AY336" s="159">
        <v>0</v>
      </c>
      <c r="AZ336" s="159">
        <v>0</v>
      </c>
      <c r="BA336" s="159">
        <v>0</v>
      </c>
      <c r="BB336" s="159">
        <v>0</v>
      </c>
      <c r="BC336" s="159">
        <v>0</v>
      </c>
      <c r="BD336" s="159">
        <v>0</v>
      </c>
      <c r="BE336" s="159">
        <v>50000000</v>
      </c>
      <c r="BF336" s="159">
        <v>0</v>
      </c>
      <c r="BG336" s="159">
        <v>0</v>
      </c>
      <c r="BH336" s="159">
        <v>0</v>
      </c>
      <c r="BI336" s="159">
        <v>0</v>
      </c>
      <c r="BJ336" s="159">
        <v>50000000</v>
      </c>
      <c r="BK336" s="159">
        <v>0</v>
      </c>
      <c r="BL336" s="159">
        <v>50000000</v>
      </c>
      <c r="BM336" s="159">
        <v>0</v>
      </c>
      <c r="BN336" s="159">
        <v>0</v>
      </c>
      <c r="BO336" s="159">
        <v>0</v>
      </c>
      <c r="BP336" s="159">
        <v>0</v>
      </c>
      <c r="BQ336" s="159">
        <v>0</v>
      </c>
      <c r="BR336" s="159">
        <v>0</v>
      </c>
      <c r="BS336" s="159">
        <v>50000000</v>
      </c>
      <c r="BT336" s="159">
        <v>0</v>
      </c>
      <c r="BU336" s="159">
        <v>0</v>
      </c>
      <c r="BV336" s="159">
        <v>0</v>
      </c>
      <c r="BW336" s="159">
        <v>0</v>
      </c>
      <c r="BX336" s="159">
        <v>50000000</v>
      </c>
      <c r="BY336" s="159">
        <v>0</v>
      </c>
      <c r="BZ336" s="159">
        <v>50000000</v>
      </c>
      <c r="CA336" s="159">
        <v>0</v>
      </c>
      <c r="CB336" s="159">
        <v>0</v>
      </c>
      <c r="CC336" s="159">
        <v>0</v>
      </c>
      <c r="CD336" s="159">
        <v>0</v>
      </c>
      <c r="CE336" s="159">
        <v>0</v>
      </c>
      <c r="CF336" s="159">
        <v>0</v>
      </c>
      <c r="CG336" s="159">
        <v>50000000</v>
      </c>
      <c r="CH336" s="159">
        <v>0</v>
      </c>
      <c r="CI336" s="159">
        <v>0</v>
      </c>
      <c r="CJ336" s="159">
        <v>0</v>
      </c>
      <c r="CK336" s="159">
        <v>0</v>
      </c>
      <c r="CL336" s="159">
        <v>50000000</v>
      </c>
      <c r="CM336" s="159">
        <v>200000000</v>
      </c>
      <c r="CN336" s="159">
        <v>0</v>
      </c>
      <c r="CO336" s="159">
        <v>0</v>
      </c>
      <c r="CP336" s="159">
        <v>0</v>
      </c>
      <c r="CQ336" s="159">
        <v>0</v>
      </c>
      <c r="CR336" s="159">
        <v>0</v>
      </c>
      <c r="CS336" s="159">
        <v>0</v>
      </c>
      <c r="CT336" s="159">
        <v>0</v>
      </c>
      <c r="CU336" s="159">
        <v>0</v>
      </c>
      <c r="CV336" s="159">
        <v>0</v>
      </c>
      <c r="CW336" s="159">
        <v>0</v>
      </c>
      <c r="CX336" s="159">
        <v>0</v>
      </c>
      <c r="CY336" s="159" t="s">
        <v>931</v>
      </c>
      <c r="CZ336" s="159">
        <v>0</v>
      </c>
      <c r="DA336" s="159">
        <v>0</v>
      </c>
      <c r="DB336" s="159">
        <v>0</v>
      </c>
      <c r="DC336" s="159">
        <v>100000000</v>
      </c>
      <c r="DD336" s="159">
        <v>0</v>
      </c>
      <c r="DE336" s="159">
        <v>0</v>
      </c>
      <c r="DF336" s="159">
        <v>0</v>
      </c>
      <c r="DG336" s="159">
        <v>0</v>
      </c>
      <c r="DH336" s="159">
        <v>0</v>
      </c>
      <c r="DI336" s="159">
        <v>0</v>
      </c>
      <c r="DJ336" s="159">
        <v>100000000</v>
      </c>
      <c r="DK336" s="159">
        <v>0</v>
      </c>
      <c r="DL336" s="159">
        <v>0</v>
      </c>
      <c r="DM336" s="159">
        <v>0</v>
      </c>
      <c r="DN336" s="159">
        <v>0</v>
      </c>
      <c r="DO336" s="159">
        <v>100000000</v>
      </c>
      <c r="DP336" s="159">
        <v>0</v>
      </c>
      <c r="DQ336" s="159">
        <v>100000000</v>
      </c>
      <c r="DR336" s="159">
        <v>0</v>
      </c>
      <c r="DS336" s="159">
        <v>0</v>
      </c>
      <c r="DT336" s="159">
        <v>0</v>
      </c>
      <c r="DU336" s="159">
        <v>0</v>
      </c>
      <c r="DV336" s="159">
        <v>0</v>
      </c>
      <c r="DW336" s="159">
        <v>0</v>
      </c>
      <c r="DX336" s="159">
        <v>100000000</v>
      </c>
      <c r="DY336" s="159">
        <v>0</v>
      </c>
      <c r="DZ336" s="159">
        <v>0</v>
      </c>
      <c r="EA336" s="159">
        <v>0</v>
      </c>
      <c r="EB336" s="159">
        <v>0</v>
      </c>
      <c r="EC336" s="159">
        <v>100000000</v>
      </c>
      <c r="ED336" s="159">
        <v>0</v>
      </c>
      <c r="EE336" s="159">
        <v>0</v>
      </c>
      <c r="EF336" s="159">
        <v>0</v>
      </c>
      <c r="EG336" s="159">
        <v>0</v>
      </c>
      <c r="EH336" s="159">
        <v>0</v>
      </c>
      <c r="EI336" s="159">
        <v>0</v>
      </c>
      <c r="EJ336" s="159">
        <v>0</v>
      </c>
      <c r="EK336" s="159">
        <v>0</v>
      </c>
      <c r="EL336" s="159">
        <v>0</v>
      </c>
      <c r="EM336" s="159">
        <v>0</v>
      </c>
      <c r="EN336" s="159">
        <v>0</v>
      </c>
      <c r="EO336" s="159">
        <v>0</v>
      </c>
      <c r="EP336" s="159">
        <v>0</v>
      </c>
      <c r="EQ336" s="159">
        <v>0</v>
      </c>
      <c r="ER336" s="159">
        <v>200000000</v>
      </c>
      <c r="ES336" s="159">
        <v>0</v>
      </c>
      <c r="ET336" s="159">
        <v>100000000</v>
      </c>
      <c r="EU336" s="159">
        <v>0</v>
      </c>
      <c r="EV336" s="159">
        <v>0</v>
      </c>
      <c r="EW336" s="159">
        <v>0</v>
      </c>
      <c r="EX336" s="159">
        <v>0</v>
      </c>
      <c r="EY336" s="159">
        <v>0</v>
      </c>
      <c r="EZ336" s="159">
        <v>0</v>
      </c>
      <c r="FA336" s="159">
        <v>100000000</v>
      </c>
      <c r="FB336" s="159">
        <v>0</v>
      </c>
      <c r="FC336" s="159">
        <v>0</v>
      </c>
      <c r="FD336" s="159">
        <v>0</v>
      </c>
      <c r="FE336" s="159">
        <v>0</v>
      </c>
      <c r="FF336" s="159">
        <v>100000000</v>
      </c>
      <c r="FG336" s="159">
        <v>0</v>
      </c>
      <c r="FH336" s="159">
        <v>100000000</v>
      </c>
      <c r="FI336" s="159">
        <v>0</v>
      </c>
      <c r="FJ336" s="159">
        <v>0</v>
      </c>
      <c r="FK336" s="159">
        <v>0</v>
      </c>
      <c r="FL336" s="159">
        <v>0</v>
      </c>
      <c r="FM336" s="159">
        <v>0</v>
      </c>
      <c r="FN336" s="159">
        <v>0</v>
      </c>
      <c r="FO336" s="159">
        <v>100000000</v>
      </c>
      <c r="FP336" s="159">
        <v>0</v>
      </c>
      <c r="FQ336" s="159">
        <v>0</v>
      </c>
      <c r="FR336" s="159">
        <v>0</v>
      </c>
      <c r="FS336" s="159">
        <v>0</v>
      </c>
      <c r="FT336" s="159">
        <v>100000000</v>
      </c>
      <c r="FU336" s="159">
        <v>0</v>
      </c>
      <c r="FV336" s="159">
        <v>0</v>
      </c>
      <c r="FW336" s="159">
        <v>0</v>
      </c>
      <c r="FX336" s="159">
        <v>0</v>
      </c>
      <c r="FY336" s="159">
        <v>0</v>
      </c>
      <c r="FZ336" s="159">
        <v>0</v>
      </c>
      <c r="GA336" s="159">
        <v>0</v>
      </c>
      <c r="GB336" s="159">
        <v>0</v>
      </c>
      <c r="GC336" s="159">
        <v>0</v>
      </c>
      <c r="GD336" s="159">
        <v>0</v>
      </c>
      <c r="GE336" s="159">
        <v>0</v>
      </c>
      <c r="GF336" s="159">
        <v>0</v>
      </c>
      <c r="GG336" s="159">
        <v>0</v>
      </c>
      <c r="GH336" s="159">
        <v>0</v>
      </c>
      <c r="GI336" s="159">
        <v>0</v>
      </c>
      <c r="GJ336" s="159">
        <v>0</v>
      </c>
      <c r="GK336" s="159">
        <v>0</v>
      </c>
      <c r="GL336" s="159">
        <v>0</v>
      </c>
      <c r="GM336" s="159">
        <v>0</v>
      </c>
      <c r="GN336" s="159">
        <v>0</v>
      </c>
      <c r="GO336" s="159">
        <v>0</v>
      </c>
      <c r="GP336" s="159">
        <v>0</v>
      </c>
      <c r="GQ336" s="159">
        <v>0</v>
      </c>
      <c r="GR336" s="159">
        <v>0</v>
      </c>
      <c r="GS336" s="159">
        <v>0</v>
      </c>
      <c r="GT336" s="159">
        <v>0</v>
      </c>
      <c r="GU336" s="159">
        <v>0</v>
      </c>
      <c r="GV336" s="159">
        <v>0</v>
      </c>
      <c r="GW336" s="159">
        <v>200000000</v>
      </c>
      <c r="GX336" s="160">
        <v>700000000</v>
      </c>
    </row>
    <row r="337" spans="1:206" ht="28.8">
      <c r="A337" s="156">
        <v>210203600</v>
      </c>
      <c r="B337" s="156" t="s">
        <v>1342</v>
      </c>
      <c r="C337" s="157">
        <v>328</v>
      </c>
      <c r="D337" s="158" t="str">
        <f>_xlfn.XLOOKUP(C337,'[1]Estrategico f'!B:B,'[1]Estrategico f'!U:U,"",0)</f>
        <v>Personas capacitadas</v>
      </c>
      <c r="E337" s="158" t="str">
        <f>_xlfn.XLOOKUP(C337,'[1]Estrategico f'!B:B,'[1]Estrategico f'!V:V,"",0)</f>
        <v>Capacitación en temas de eficiencia energética y uso racional de energía</v>
      </c>
      <c r="F337" s="159">
        <v>0</v>
      </c>
      <c r="G337" s="159">
        <v>50000000</v>
      </c>
      <c r="H337" s="159">
        <v>0</v>
      </c>
      <c r="I337" s="159">
        <v>0</v>
      </c>
      <c r="J337" s="159">
        <v>0</v>
      </c>
      <c r="K337" s="159">
        <v>0</v>
      </c>
      <c r="L337" s="159">
        <v>0</v>
      </c>
      <c r="M337" s="159">
        <v>0</v>
      </c>
      <c r="N337" s="159">
        <v>50000000</v>
      </c>
      <c r="O337" s="159">
        <v>0</v>
      </c>
      <c r="P337" s="159">
        <v>0</v>
      </c>
      <c r="Q337" s="159">
        <v>0</v>
      </c>
      <c r="R337" s="159">
        <v>0</v>
      </c>
      <c r="S337" s="159">
        <v>50000000</v>
      </c>
      <c r="T337" s="159">
        <v>0</v>
      </c>
      <c r="U337" s="159">
        <v>50000000</v>
      </c>
      <c r="V337" s="159">
        <v>0</v>
      </c>
      <c r="W337" s="159">
        <v>0</v>
      </c>
      <c r="X337" s="159">
        <v>0</v>
      </c>
      <c r="Y337" s="159">
        <v>0</v>
      </c>
      <c r="Z337" s="159">
        <v>0</v>
      </c>
      <c r="AA337" s="159">
        <v>0</v>
      </c>
      <c r="AB337" s="159">
        <v>50000000</v>
      </c>
      <c r="AC337" s="159">
        <v>0</v>
      </c>
      <c r="AD337" s="159">
        <v>0</v>
      </c>
      <c r="AE337" s="159">
        <v>0</v>
      </c>
      <c r="AF337" s="159">
        <v>0</v>
      </c>
      <c r="AG337" s="159">
        <v>50000000</v>
      </c>
      <c r="AH337" s="159">
        <v>100000000</v>
      </c>
      <c r="AI337" s="159">
        <v>0</v>
      </c>
      <c r="AJ337" s="159">
        <v>30000000</v>
      </c>
      <c r="AK337" s="159">
        <v>0</v>
      </c>
      <c r="AL337" s="159">
        <v>0</v>
      </c>
      <c r="AM337" s="159">
        <v>0</v>
      </c>
      <c r="AN337" s="159">
        <v>0</v>
      </c>
      <c r="AO337" s="159">
        <v>0</v>
      </c>
      <c r="AP337" s="159">
        <v>0</v>
      </c>
      <c r="AQ337" s="159">
        <v>30000000</v>
      </c>
      <c r="AR337" s="159">
        <v>0</v>
      </c>
      <c r="AS337" s="159">
        <v>0</v>
      </c>
      <c r="AT337" s="159">
        <v>0</v>
      </c>
      <c r="AU337" s="159">
        <v>0</v>
      </c>
      <c r="AV337" s="159">
        <v>30000000</v>
      </c>
      <c r="AW337" s="159">
        <v>0</v>
      </c>
      <c r="AX337" s="159">
        <v>70000000</v>
      </c>
      <c r="AY337" s="159">
        <v>0</v>
      </c>
      <c r="AZ337" s="159">
        <v>0</v>
      </c>
      <c r="BA337" s="159">
        <v>0</v>
      </c>
      <c r="BB337" s="159">
        <v>0</v>
      </c>
      <c r="BC337" s="159">
        <v>0</v>
      </c>
      <c r="BD337" s="159">
        <v>0</v>
      </c>
      <c r="BE337" s="159">
        <v>70000000</v>
      </c>
      <c r="BF337" s="159">
        <v>0</v>
      </c>
      <c r="BG337" s="159">
        <v>0</v>
      </c>
      <c r="BH337" s="159">
        <v>0</v>
      </c>
      <c r="BI337" s="159">
        <v>0</v>
      </c>
      <c r="BJ337" s="159">
        <v>70000000</v>
      </c>
      <c r="BK337" s="159">
        <v>0</v>
      </c>
      <c r="BL337" s="159">
        <v>70000000</v>
      </c>
      <c r="BM337" s="159">
        <v>0</v>
      </c>
      <c r="BN337" s="159">
        <v>0</v>
      </c>
      <c r="BO337" s="159">
        <v>0</v>
      </c>
      <c r="BP337" s="159">
        <v>0</v>
      </c>
      <c r="BQ337" s="159">
        <v>0</v>
      </c>
      <c r="BR337" s="159">
        <v>0</v>
      </c>
      <c r="BS337" s="159">
        <v>70000000</v>
      </c>
      <c r="BT337" s="159">
        <v>0</v>
      </c>
      <c r="BU337" s="159">
        <v>0</v>
      </c>
      <c r="BV337" s="159">
        <v>0</v>
      </c>
      <c r="BW337" s="159">
        <v>0</v>
      </c>
      <c r="BX337" s="159">
        <v>70000000</v>
      </c>
      <c r="BY337" s="159">
        <v>0</v>
      </c>
      <c r="BZ337" s="159">
        <v>30000000</v>
      </c>
      <c r="CA337" s="159">
        <v>0</v>
      </c>
      <c r="CB337" s="159">
        <v>0</v>
      </c>
      <c r="CC337" s="159">
        <v>0</v>
      </c>
      <c r="CD337" s="159">
        <v>0</v>
      </c>
      <c r="CE337" s="159">
        <v>0</v>
      </c>
      <c r="CF337" s="159">
        <v>0</v>
      </c>
      <c r="CG337" s="159">
        <v>30000000</v>
      </c>
      <c r="CH337" s="159">
        <v>0</v>
      </c>
      <c r="CI337" s="159">
        <v>0</v>
      </c>
      <c r="CJ337" s="159">
        <v>0</v>
      </c>
      <c r="CK337" s="159">
        <v>0</v>
      </c>
      <c r="CL337" s="159">
        <v>30000000</v>
      </c>
      <c r="CM337" s="159">
        <v>200000000</v>
      </c>
      <c r="CN337" s="159">
        <v>0</v>
      </c>
      <c r="CO337" s="159">
        <v>25000000</v>
      </c>
      <c r="CP337" s="159">
        <v>0</v>
      </c>
      <c r="CQ337" s="159">
        <v>0</v>
      </c>
      <c r="CR337" s="159">
        <v>0</v>
      </c>
      <c r="CS337" s="159">
        <v>0</v>
      </c>
      <c r="CT337" s="159">
        <v>0</v>
      </c>
      <c r="CU337" s="159">
        <v>0</v>
      </c>
      <c r="CV337" s="159">
        <v>25000000</v>
      </c>
      <c r="CW337" s="159">
        <v>0</v>
      </c>
      <c r="CX337" s="159">
        <v>0</v>
      </c>
      <c r="CY337" s="159" t="s">
        <v>931</v>
      </c>
      <c r="CZ337" s="159">
        <v>0</v>
      </c>
      <c r="DA337" s="159">
        <v>25000000</v>
      </c>
      <c r="DB337" s="159">
        <v>0</v>
      </c>
      <c r="DC337" s="159">
        <v>90000000</v>
      </c>
      <c r="DD337" s="159">
        <v>0</v>
      </c>
      <c r="DE337" s="159">
        <v>0</v>
      </c>
      <c r="DF337" s="159">
        <v>0</v>
      </c>
      <c r="DG337" s="159">
        <v>0</v>
      </c>
      <c r="DH337" s="159">
        <v>0</v>
      </c>
      <c r="DI337" s="159">
        <v>0</v>
      </c>
      <c r="DJ337" s="159">
        <v>90000000</v>
      </c>
      <c r="DK337" s="159">
        <v>0</v>
      </c>
      <c r="DL337" s="159">
        <v>0</v>
      </c>
      <c r="DM337" s="159">
        <v>0</v>
      </c>
      <c r="DN337" s="159">
        <v>0</v>
      </c>
      <c r="DO337" s="159">
        <v>90000000</v>
      </c>
      <c r="DP337" s="159">
        <v>0</v>
      </c>
      <c r="DQ337" s="159">
        <v>60000000</v>
      </c>
      <c r="DR337" s="159">
        <v>0</v>
      </c>
      <c r="DS337" s="159">
        <v>0</v>
      </c>
      <c r="DT337" s="159">
        <v>0</v>
      </c>
      <c r="DU337" s="159">
        <v>0</v>
      </c>
      <c r="DV337" s="159">
        <v>0</v>
      </c>
      <c r="DW337" s="159">
        <v>0</v>
      </c>
      <c r="DX337" s="159">
        <v>60000000</v>
      </c>
      <c r="DY337" s="159">
        <v>0</v>
      </c>
      <c r="DZ337" s="159">
        <v>0</v>
      </c>
      <c r="EA337" s="159">
        <v>0</v>
      </c>
      <c r="EB337" s="159">
        <v>0</v>
      </c>
      <c r="EC337" s="159">
        <v>60000000</v>
      </c>
      <c r="ED337" s="159">
        <v>0</v>
      </c>
      <c r="EE337" s="159">
        <v>25000000</v>
      </c>
      <c r="EF337" s="159">
        <v>0</v>
      </c>
      <c r="EG337" s="159">
        <v>0</v>
      </c>
      <c r="EH337" s="159">
        <v>0</v>
      </c>
      <c r="EI337" s="159">
        <v>0</v>
      </c>
      <c r="EJ337" s="159">
        <v>0</v>
      </c>
      <c r="EK337" s="159">
        <v>0</v>
      </c>
      <c r="EL337" s="159">
        <v>25000000</v>
      </c>
      <c r="EM337" s="159">
        <v>0</v>
      </c>
      <c r="EN337" s="159">
        <v>0</v>
      </c>
      <c r="EO337" s="159">
        <v>0</v>
      </c>
      <c r="EP337" s="159">
        <v>0</v>
      </c>
      <c r="EQ337" s="159">
        <v>25000000</v>
      </c>
      <c r="ER337" s="159">
        <v>200000000</v>
      </c>
      <c r="ES337" s="159">
        <v>0</v>
      </c>
      <c r="ET337" s="159">
        <v>20000000</v>
      </c>
      <c r="EU337" s="159">
        <v>0</v>
      </c>
      <c r="EV337" s="159">
        <v>0</v>
      </c>
      <c r="EW337" s="159">
        <v>0</v>
      </c>
      <c r="EX337" s="159">
        <v>0</v>
      </c>
      <c r="EY337" s="159">
        <v>0</v>
      </c>
      <c r="EZ337" s="159">
        <v>0</v>
      </c>
      <c r="FA337" s="159">
        <v>20000000</v>
      </c>
      <c r="FB337" s="159">
        <v>0</v>
      </c>
      <c r="FC337" s="159">
        <v>0</v>
      </c>
      <c r="FD337" s="159">
        <v>0</v>
      </c>
      <c r="FE337" s="159">
        <v>0</v>
      </c>
      <c r="FF337" s="159">
        <v>20000000</v>
      </c>
      <c r="FG337" s="159">
        <v>0</v>
      </c>
      <c r="FH337" s="159">
        <v>100000000</v>
      </c>
      <c r="FI337" s="159">
        <v>0</v>
      </c>
      <c r="FJ337" s="159">
        <v>0</v>
      </c>
      <c r="FK337" s="159">
        <v>0</v>
      </c>
      <c r="FL337" s="159">
        <v>0</v>
      </c>
      <c r="FM337" s="159">
        <v>0</v>
      </c>
      <c r="FN337" s="159">
        <v>0</v>
      </c>
      <c r="FO337" s="159">
        <v>100000000</v>
      </c>
      <c r="FP337" s="159">
        <v>0</v>
      </c>
      <c r="FQ337" s="159">
        <v>0</v>
      </c>
      <c r="FR337" s="159">
        <v>0</v>
      </c>
      <c r="FS337" s="159">
        <v>0</v>
      </c>
      <c r="FT337" s="159">
        <v>100000000</v>
      </c>
      <c r="FU337" s="159">
        <v>0</v>
      </c>
      <c r="FV337" s="159">
        <v>60000000</v>
      </c>
      <c r="FW337" s="159">
        <v>0</v>
      </c>
      <c r="FX337" s="159">
        <v>0</v>
      </c>
      <c r="FY337" s="159">
        <v>0</v>
      </c>
      <c r="FZ337" s="159">
        <v>0</v>
      </c>
      <c r="GA337" s="159">
        <v>0</v>
      </c>
      <c r="GB337" s="159">
        <v>0</v>
      </c>
      <c r="GC337" s="159">
        <v>60000000</v>
      </c>
      <c r="GD337" s="159">
        <v>0</v>
      </c>
      <c r="GE337" s="159">
        <v>0</v>
      </c>
      <c r="GF337" s="159">
        <v>0</v>
      </c>
      <c r="GG337" s="159">
        <v>0</v>
      </c>
      <c r="GH337" s="159">
        <v>60000000</v>
      </c>
      <c r="GI337" s="159">
        <v>0</v>
      </c>
      <c r="GJ337" s="159">
        <v>20000000</v>
      </c>
      <c r="GK337" s="159">
        <v>0</v>
      </c>
      <c r="GL337" s="159">
        <v>0</v>
      </c>
      <c r="GM337" s="159">
        <v>0</v>
      </c>
      <c r="GN337" s="159">
        <v>0</v>
      </c>
      <c r="GO337" s="159">
        <v>0</v>
      </c>
      <c r="GP337" s="159">
        <v>0</v>
      </c>
      <c r="GQ337" s="159">
        <v>20000000</v>
      </c>
      <c r="GR337" s="159">
        <v>0</v>
      </c>
      <c r="GS337" s="159">
        <v>0</v>
      </c>
      <c r="GT337" s="159">
        <v>0</v>
      </c>
      <c r="GU337" s="159">
        <v>0</v>
      </c>
      <c r="GV337" s="159">
        <v>20000000</v>
      </c>
      <c r="GW337" s="159">
        <v>200000000</v>
      </c>
      <c r="GX337" s="160">
        <v>700000000</v>
      </c>
    </row>
    <row r="338" spans="1:206" ht="43.2">
      <c r="A338" s="156">
        <v>450302800</v>
      </c>
      <c r="B338" s="156" t="s">
        <v>3738</v>
      </c>
      <c r="C338" s="157">
        <v>329</v>
      </c>
      <c r="D338" s="158" t="str">
        <f>_xlfn.XLOOKUP(C338,'[1]Estrategico f'!B:B,'[1]Estrategico f'!U:U,"",0)</f>
        <v>Personas afectadas por situaciones de emergencia, desastre o declaratorias de calamidad pública apoyadas</v>
      </c>
      <c r="E338" s="158" t="str">
        <f>_xlfn.XLOOKUP(C338,'[1]Estrategico f'!B:B,'[1]Estrategico f'!V:V,"",0)</f>
        <v>Ayudas humanitarias suministradas en atención a emergencias, desastres y calamidades públicas</v>
      </c>
      <c r="F338" s="159">
        <v>106035889</v>
      </c>
      <c r="G338" s="159">
        <v>0</v>
      </c>
      <c r="H338" s="159">
        <v>0</v>
      </c>
      <c r="I338" s="159">
        <v>0</v>
      </c>
      <c r="J338" s="159">
        <v>0</v>
      </c>
      <c r="K338" s="159">
        <v>0</v>
      </c>
      <c r="L338" s="159">
        <v>0</v>
      </c>
      <c r="M338" s="159">
        <v>0</v>
      </c>
      <c r="N338" s="159">
        <v>106035889</v>
      </c>
      <c r="O338" s="159">
        <v>0</v>
      </c>
      <c r="P338" s="159">
        <v>0</v>
      </c>
      <c r="Q338" s="159">
        <v>0</v>
      </c>
      <c r="R338" s="159">
        <v>0</v>
      </c>
      <c r="S338" s="159">
        <v>106035889</v>
      </c>
      <c r="T338" s="159">
        <v>23964111</v>
      </c>
      <c r="U338" s="159">
        <v>0</v>
      </c>
      <c r="V338" s="159">
        <v>0</v>
      </c>
      <c r="X338" s="159">
        <v>0</v>
      </c>
      <c r="Y338" s="159">
        <v>0</v>
      </c>
      <c r="Z338" s="159">
        <v>0</v>
      </c>
      <c r="AA338" s="159">
        <v>0</v>
      </c>
      <c r="AB338" s="159">
        <v>23964111</v>
      </c>
      <c r="AC338" s="159">
        <v>0</v>
      </c>
      <c r="AD338" s="159">
        <v>0</v>
      </c>
      <c r="AE338" s="159">
        <v>0</v>
      </c>
      <c r="AF338" s="159">
        <v>0</v>
      </c>
      <c r="AG338" s="159">
        <v>23964111</v>
      </c>
      <c r="AH338" s="159">
        <v>130000000</v>
      </c>
      <c r="AI338" s="159">
        <v>63788660</v>
      </c>
      <c r="AJ338" s="159">
        <v>0</v>
      </c>
      <c r="AL338" s="159">
        <v>0</v>
      </c>
      <c r="AM338" s="159">
        <v>0</v>
      </c>
      <c r="AN338" s="159">
        <v>0</v>
      </c>
      <c r="AO338" s="159">
        <v>0</v>
      </c>
      <c r="AP338" s="159">
        <v>0</v>
      </c>
      <c r="AQ338" s="159">
        <v>63788660</v>
      </c>
      <c r="AR338" s="159">
        <v>0</v>
      </c>
      <c r="AS338" s="159">
        <v>0</v>
      </c>
      <c r="AT338" s="159">
        <v>0</v>
      </c>
      <c r="AU338" s="159">
        <v>0</v>
      </c>
      <c r="AV338" s="159">
        <v>63788660</v>
      </c>
      <c r="AW338" s="159">
        <v>74420103</v>
      </c>
      <c r="AX338" s="159">
        <v>0</v>
      </c>
      <c r="AZ338" s="159">
        <v>0</v>
      </c>
      <c r="BA338" s="159">
        <v>0</v>
      </c>
      <c r="BB338" s="159">
        <v>0</v>
      </c>
      <c r="BC338" s="159">
        <v>0</v>
      </c>
      <c r="BD338" s="159">
        <v>0</v>
      </c>
      <c r="BE338" s="159">
        <v>74420103</v>
      </c>
      <c r="BF338" s="159">
        <v>0</v>
      </c>
      <c r="BG338" s="159">
        <v>0</v>
      </c>
      <c r="BH338" s="159">
        <v>0</v>
      </c>
      <c r="BI338" s="159">
        <v>0</v>
      </c>
      <c r="BJ338" s="159">
        <v>74420103</v>
      </c>
      <c r="BK338" s="159">
        <v>63788660</v>
      </c>
      <c r="BL338" s="159">
        <v>0</v>
      </c>
      <c r="BM338" s="159">
        <v>0</v>
      </c>
      <c r="BO338" s="159">
        <v>0</v>
      </c>
      <c r="BP338" s="159">
        <v>0</v>
      </c>
      <c r="BQ338" s="159">
        <v>0</v>
      </c>
      <c r="BR338" s="159">
        <v>0</v>
      </c>
      <c r="BS338" s="159">
        <v>63788660</v>
      </c>
      <c r="BT338" s="159">
        <v>0</v>
      </c>
      <c r="BU338" s="159">
        <v>0</v>
      </c>
      <c r="BV338" s="159">
        <v>0</v>
      </c>
      <c r="BW338" s="159">
        <v>0</v>
      </c>
      <c r="BX338" s="159">
        <v>63788660</v>
      </c>
      <c r="BY338" s="159">
        <v>45502577</v>
      </c>
      <c r="BZ338" s="159">
        <v>0</v>
      </c>
      <c r="CA338" s="159">
        <v>0</v>
      </c>
      <c r="CC338" s="159">
        <v>0</v>
      </c>
      <c r="CD338" s="159">
        <v>0</v>
      </c>
      <c r="CE338" s="159">
        <v>0</v>
      </c>
      <c r="CF338" s="159">
        <v>0</v>
      </c>
      <c r="CG338" s="159">
        <v>45502577</v>
      </c>
      <c r="CH338" s="159">
        <v>0</v>
      </c>
      <c r="CI338" s="159">
        <v>0</v>
      </c>
      <c r="CJ338" s="159">
        <v>0</v>
      </c>
      <c r="CK338" s="159">
        <v>0</v>
      </c>
      <c r="CL338" s="159">
        <v>45502577</v>
      </c>
      <c r="CM338" s="159">
        <v>247500000</v>
      </c>
      <c r="CN338" s="159">
        <v>21276596</v>
      </c>
      <c r="CO338" s="159">
        <v>0</v>
      </c>
      <c r="CP338" s="159">
        <v>0</v>
      </c>
      <c r="CR338" s="159">
        <v>0</v>
      </c>
      <c r="CS338" s="159">
        <v>0</v>
      </c>
      <c r="CT338" s="159">
        <v>0</v>
      </c>
      <c r="CU338" s="159">
        <v>0</v>
      </c>
      <c r="CV338" s="159">
        <v>21276596</v>
      </c>
      <c r="CW338" s="159">
        <v>0</v>
      </c>
      <c r="CX338" s="159">
        <v>0</v>
      </c>
      <c r="CY338" s="159" t="s">
        <v>931</v>
      </c>
      <c r="CZ338" s="159">
        <v>0</v>
      </c>
      <c r="DA338" s="159">
        <v>21276596</v>
      </c>
      <c r="DB338" s="159">
        <v>21276596</v>
      </c>
      <c r="DC338" s="159">
        <v>0</v>
      </c>
      <c r="DE338" s="159">
        <v>0</v>
      </c>
      <c r="DF338" s="159">
        <v>0</v>
      </c>
      <c r="DG338" s="159">
        <v>0</v>
      </c>
      <c r="DH338" s="159">
        <v>0</v>
      </c>
      <c r="DI338" s="159">
        <v>0</v>
      </c>
      <c r="DJ338" s="159">
        <v>21276596</v>
      </c>
      <c r="DK338" s="159">
        <v>0</v>
      </c>
      <c r="DL338" s="159">
        <v>0</v>
      </c>
      <c r="DM338" s="159">
        <v>0</v>
      </c>
      <c r="DN338" s="159">
        <v>0</v>
      </c>
      <c r="DO338" s="159">
        <v>21276596</v>
      </c>
      <c r="DP338" s="159">
        <v>63829787</v>
      </c>
      <c r="DQ338" s="159">
        <v>0</v>
      </c>
      <c r="DR338" s="159">
        <v>0</v>
      </c>
      <c r="DT338" s="159">
        <v>0</v>
      </c>
      <c r="DU338" s="159">
        <v>0</v>
      </c>
      <c r="DV338" s="159">
        <v>0</v>
      </c>
      <c r="DW338" s="159">
        <v>0</v>
      </c>
      <c r="DX338" s="159">
        <v>63829787</v>
      </c>
      <c r="DY338" s="159">
        <v>0</v>
      </c>
      <c r="DZ338" s="159">
        <v>0</v>
      </c>
      <c r="EA338" s="159">
        <v>0</v>
      </c>
      <c r="EB338" s="159">
        <v>0</v>
      </c>
      <c r="EC338" s="159">
        <v>63829787</v>
      </c>
      <c r="ED338" s="159">
        <v>23617021</v>
      </c>
      <c r="EE338" s="159">
        <v>0</v>
      </c>
      <c r="EF338" s="159">
        <v>0</v>
      </c>
      <c r="EH338" s="159">
        <v>0</v>
      </c>
      <c r="EI338" s="159">
        <v>0</v>
      </c>
      <c r="EJ338" s="159">
        <v>0</v>
      </c>
      <c r="EK338" s="159">
        <v>0</v>
      </c>
      <c r="EL338" s="159">
        <v>23617021</v>
      </c>
      <c r="EM338" s="159">
        <v>0</v>
      </c>
      <c r="EN338" s="159">
        <v>0</v>
      </c>
      <c r="EO338" s="159">
        <v>0</v>
      </c>
      <c r="EP338" s="159">
        <v>0</v>
      </c>
      <c r="EQ338" s="159">
        <v>23617021</v>
      </c>
      <c r="ER338" s="159">
        <v>130000000</v>
      </c>
      <c r="ES338" s="159">
        <v>21241830</v>
      </c>
      <c r="ET338" s="159">
        <v>0</v>
      </c>
      <c r="EU338" s="159">
        <v>0</v>
      </c>
      <c r="EW338" s="159">
        <v>0</v>
      </c>
      <c r="EX338" s="159">
        <v>0</v>
      </c>
      <c r="EY338" s="159">
        <v>0</v>
      </c>
      <c r="EZ338" s="159">
        <v>0</v>
      </c>
      <c r="FA338" s="159">
        <v>21241830</v>
      </c>
      <c r="FB338" s="159">
        <v>0</v>
      </c>
      <c r="FC338" s="159">
        <v>0</v>
      </c>
      <c r="FD338" s="159">
        <v>0</v>
      </c>
      <c r="FE338" s="159">
        <v>0</v>
      </c>
      <c r="FF338" s="159">
        <v>21241830</v>
      </c>
      <c r="FG338" s="159">
        <v>21241830</v>
      </c>
      <c r="FH338" s="159">
        <v>0</v>
      </c>
      <c r="FI338" s="159">
        <v>0</v>
      </c>
      <c r="FK338" s="159">
        <v>0</v>
      </c>
      <c r="FL338" s="159">
        <v>0</v>
      </c>
      <c r="FM338" s="159">
        <v>0</v>
      </c>
      <c r="FN338" s="159">
        <v>0</v>
      </c>
      <c r="FO338" s="159">
        <v>21241830</v>
      </c>
      <c r="FP338" s="159">
        <v>0</v>
      </c>
      <c r="FQ338" s="159">
        <v>0</v>
      </c>
      <c r="FR338" s="159">
        <v>0</v>
      </c>
      <c r="FS338" s="159">
        <v>0</v>
      </c>
      <c r="FT338" s="159">
        <v>21241830</v>
      </c>
      <c r="FU338" s="159">
        <v>42483660</v>
      </c>
      <c r="FV338" s="159">
        <v>0</v>
      </c>
      <c r="FW338" s="159">
        <v>0</v>
      </c>
      <c r="FY338" s="159">
        <v>0</v>
      </c>
      <c r="FZ338" s="159">
        <v>0</v>
      </c>
      <c r="GA338" s="159">
        <v>0</v>
      </c>
      <c r="GB338" s="159">
        <v>0</v>
      </c>
      <c r="GC338" s="159">
        <v>42483660</v>
      </c>
      <c r="GD338" s="159">
        <v>0</v>
      </c>
      <c r="GE338" s="159">
        <v>0</v>
      </c>
      <c r="GF338" s="159">
        <v>0</v>
      </c>
      <c r="GG338" s="159">
        <v>0</v>
      </c>
      <c r="GH338" s="159">
        <v>42483660</v>
      </c>
      <c r="GI338" s="159">
        <v>45032680</v>
      </c>
      <c r="GJ338" s="159">
        <v>0</v>
      </c>
      <c r="GK338" s="159">
        <v>0</v>
      </c>
      <c r="GM338" s="159">
        <v>0</v>
      </c>
      <c r="GN338" s="159">
        <v>0</v>
      </c>
      <c r="GO338" s="159">
        <v>0</v>
      </c>
      <c r="GP338" s="159">
        <v>0</v>
      </c>
      <c r="GQ338" s="159">
        <v>45032680</v>
      </c>
      <c r="GR338" s="159">
        <v>0</v>
      </c>
      <c r="GS338" s="159">
        <v>0</v>
      </c>
      <c r="GT338" s="159">
        <v>0</v>
      </c>
      <c r="GU338" s="159">
        <v>0</v>
      </c>
      <c r="GV338" s="159">
        <v>45032680</v>
      </c>
      <c r="GW338" s="159">
        <v>130000000</v>
      </c>
      <c r="GX338" s="160">
        <v>637500000</v>
      </c>
    </row>
    <row r="339" spans="1:206" ht="43.2">
      <c r="A339" s="156">
        <v>450302600</v>
      </c>
      <c r="B339" s="156" t="s">
        <v>3738</v>
      </c>
      <c r="C339" s="157">
        <v>330</v>
      </c>
      <c r="D339" s="158" t="str">
        <f>_xlfn.XLOOKUP(C339,'[1]Estrategico f'!B:B,'[1]Estrategico f'!U:U,"",0)</f>
        <v>Centros logísticos para la gestión del riesgo de desastres construidos</v>
      </c>
      <c r="E339" s="158" t="str">
        <f>_xlfn.XLOOKUP(C339,'[1]Estrategico f'!B:B,'[1]Estrategico f'!V:V,"",0)</f>
        <v>Construcción de infraestructura -Centro Logístico Humanitario</v>
      </c>
      <c r="F339" s="159">
        <v>0</v>
      </c>
      <c r="G339" s="159">
        <v>0</v>
      </c>
      <c r="H339" s="159">
        <v>0</v>
      </c>
      <c r="I339" s="159">
        <v>0</v>
      </c>
      <c r="J339" s="159">
        <v>0</v>
      </c>
      <c r="K339" s="159">
        <v>0</v>
      </c>
      <c r="L339" s="159">
        <v>0</v>
      </c>
      <c r="M339" s="159">
        <v>0</v>
      </c>
      <c r="N339" s="159">
        <v>0</v>
      </c>
      <c r="O339" s="159">
        <v>0</v>
      </c>
      <c r="P339" s="159">
        <v>0</v>
      </c>
      <c r="Q339" s="159">
        <v>0</v>
      </c>
      <c r="R339" s="159">
        <v>0</v>
      </c>
      <c r="S339" s="159">
        <v>0</v>
      </c>
      <c r="T339" s="159">
        <v>0</v>
      </c>
      <c r="U339" s="159">
        <v>0</v>
      </c>
      <c r="V339" s="159">
        <v>0</v>
      </c>
      <c r="X339" s="159">
        <v>0</v>
      </c>
      <c r="Y339" s="159">
        <v>0</v>
      </c>
      <c r="Z339" s="159">
        <v>0</v>
      </c>
      <c r="AA339" s="159">
        <v>0</v>
      </c>
      <c r="AB339" s="159">
        <v>0</v>
      </c>
      <c r="AC339" s="159">
        <v>0</v>
      </c>
      <c r="AD339" s="159">
        <v>0</v>
      </c>
      <c r="AE339" s="159">
        <v>0</v>
      </c>
      <c r="AF339" s="159">
        <v>0</v>
      </c>
      <c r="AG339" s="159">
        <v>0</v>
      </c>
      <c r="AH339" s="159">
        <v>0</v>
      </c>
      <c r="AI339" s="159">
        <v>0</v>
      </c>
      <c r="AJ339" s="159">
        <v>0</v>
      </c>
      <c r="AK339" s="159">
        <v>0</v>
      </c>
      <c r="AL339" s="159">
        <v>0</v>
      </c>
      <c r="AM339" s="159">
        <v>0</v>
      </c>
      <c r="AN339" s="159">
        <v>0</v>
      </c>
      <c r="AO339" s="159">
        <v>0</v>
      </c>
      <c r="AP339" s="159">
        <v>0</v>
      </c>
      <c r="AQ339" s="159">
        <v>0</v>
      </c>
      <c r="AR339" s="159">
        <v>0</v>
      </c>
      <c r="AS339" s="159">
        <v>0</v>
      </c>
      <c r="AT339" s="159">
        <v>0</v>
      </c>
      <c r="AU339" s="159">
        <v>0</v>
      </c>
      <c r="AV339" s="159">
        <v>0</v>
      </c>
      <c r="AW339" s="159">
        <v>0</v>
      </c>
      <c r="AX339" s="159">
        <v>0</v>
      </c>
      <c r="AY339" s="159">
        <v>0</v>
      </c>
      <c r="AZ339" s="159">
        <v>0</v>
      </c>
      <c r="BA339" s="159">
        <v>0</v>
      </c>
      <c r="BB339" s="159">
        <v>0</v>
      </c>
      <c r="BC339" s="159">
        <v>0</v>
      </c>
      <c r="BD339" s="159">
        <v>0</v>
      </c>
      <c r="BE339" s="159">
        <v>0</v>
      </c>
      <c r="BF339" s="159">
        <v>0</v>
      </c>
      <c r="BG339" s="159">
        <v>0</v>
      </c>
      <c r="BH339" s="159">
        <v>0</v>
      </c>
      <c r="BI339" s="159">
        <v>0</v>
      </c>
      <c r="BJ339" s="159">
        <v>0</v>
      </c>
      <c r="BK339" s="159">
        <v>0</v>
      </c>
      <c r="BL339" s="159">
        <v>0</v>
      </c>
      <c r="BM339" s="159">
        <v>0</v>
      </c>
      <c r="BN339" s="159">
        <v>0</v>
      </c>
      <c r="BO339" s="159">
        <v>0</v>
      </c>
      <c r="BP339" s="159">
        <v>0</v>
      </c>
      <c r="BQ339" s="159">
        <v>0</v>
      </c>
      <c r="BR339" s="159">
        <v>0</v>
      </c>
      <c r="BS339" s="159">
        <v>0</v>
      </c>
      <c r="BT339" s="159">
        <v>0</v>
      </c>
      <c r="BU339" s="159">
        <v>0</v>
      </c>
      <c r="BV339" s="159">
        <v>0</v>
      </c>
      <c r="BW339" s="159">
        <v>0</v>
      </c>
      <c r="BX339" s="159">
        <v>0</v>
      </c>
      <c r="BY339" s="159">
        <v>0</v>
      </c>
      <c r="BZ339" s="159">
        <v>0</v>
      </c>
      <c r="CA339" s="159">
        <v>0</v>
      </c>
      <c r="CB339" s="159">
        <v>0</v>
      </c>
      <c r="CC339" s="159">
        <v>0</v>
      </c>
      <c r="CD339" s="159">
        <v>0</v>
      </c>
      <c r="CE339" s="159">
        <v>0</v>
      </c>
      <c r="CF339" s="159">
        <v>0</v>
      </c>
      <c r="CG339" s="159">
        <v>0</v>
      </c>
      <c r="CH339" s="159">
        <v>0</v>
      </c>
      <c r="CI339" s="159">
        <v>0</v>
      </c>
      <c r="CJ339" s="159">
        <v>0</v>
      </c>
      <c r="CK339" s="159">
        <v>0</v>
      </c>
      <c r="CL339" s="159">
        <v>0</v>
      </c>
      <c r="CM339" s="159">
        <v>0</v>
      </c>
      <c r="CN339" s="159">
        <v>0</v>
      </c>
      <c r="CO339" s="159">
        <v>0</v>
      </c>
      <c r="CP339" s="159">
        <v>0</v>
      </c>
      <c r="CQ339" s="159">
        <v>0</v>
      </c>
      <c r="CR339" s="159">
        <v>0</v>
      </c>
      <c r="CS339" s="159">
        <v>0</v>
      </c>
      <c r="CT339" s="159">
        <v>0</v>
      </c>
      <c r="CU339" s="159">
        <v>0</v>
      </c>
      <c r="CV339" s="159">
        <v>0</v>
      </c>
      <c r="CW339" s="159">
        <v>0</v>
      </c>
      <c r="CX339" s="159">
        <v>0</v>
      </c>
      <c r="CY339" s="159" t="s">
        <v>931</v>
      </c>
      <c r="CZ339" s="159">
        <v>0</v>
      </c>
      <c r="DA339" s="159">
        <v>0</v>
      </c>
      <c r="DB339" s="159">
        <v>0</v>
      </c>
      <c r="DC339" s="159">
        <v>0</v>
      </c>
      <c r="DD339" s="159">
        <v>0</v>
      </c>
      <c r="DE339" s="159">
        <v>0</v>
      </c>
      <c r="DF339" s="159">
        <v>0</v>
      </c>
      <c r="DG339" s="159">
        <v>0</v>
      </c>
      <c r="DH339" s="159">
        <v>0</v>
      </c>
      <c r="DI339" s="159">
        <v>0</v>
      </c>
      <c r="DJ339" s="159">
        <v>0</v>
      </c>
      <c r="DK339" s="159">
        <v>0</v>
      </c>
      <c r="DL339" s="159">
        <v>0</v>
      </c>
      <c r="DM339" s="159">
        <v>0</v>
      </c>
      <c r="DN339" s="159">
        <v>0</v>
      </c>
      <c r="DO339" s="159">
        <v>0</v>
      </c>
      <c r="DP339" s="159">
        <v>0</v>
      </c>
      <c r="DQ339" s="159">
        <v>0</v>
      </c>
      <c r="DR339" s="159">
        <v>0</v>
      </c>
      <c r="DT339" s="159">
        <v>0</v>
      </c>
      <c r="DU339" s="159">
        <v>0</v>
      </c>
      <c r="DV339" s="159">
        <v>0</v>
      </c>
      <c r="DW339" s="159">
        <v>0</v>
      </c>
      <c r="DX339" s="159">
        <v>0</v>
      </c>
      <c r="DY339" s="159">
        <v>0</v>
      </c>
      <c r="DZ339" s="159">
        <v>0</v>
      </c>
      <c r="EA339" s="159">
        <v>0</v>
      </c>
      <c r="EB339" s="159">
        <v>0</v>
      </c>
      <c r="EC339" s="159">
        <v>0</v>
      </c>
      <c r="ED339" s="159">
        <v>500000000</v>
      </c>
      <c r="EE339" s="159">
        <v>0</v>
      </c>
      <c r="EF339" s="159">
        <v>0</v>
      </c>
      <c r="EH339" s="159">
        <v>0</v>
      </c>
      <c r="EI339" s="159">
        <v>0</v>
      </c>
      <c r="EJ339" s="159">
        <v>0</v>
      </c>
      <c r="EK339" s="159">
        <v>0</v>
      </c>
      <c r="EL339" s="159">
        <v>500000000</v>
      </c>
      <c r="EM339" s="159">
        <v>0</v>
      </c>
      <c r="EN339" s="159">
        <v>0</v>
      </c>
      <c r="EO339" s="159">
        <v>0</v>
      </c>
      <c r="EP339" s="159">
        <v>0</v>
      </c>
      <c r="EQ339" s="159">
        <v>500000000</v>
      </c>
      <c r="ER339" s="159">
        <v>500000000</v>
      </c>
      <c r="ES339" s="159">
        <v>250000000</v>
      </c>
      <c r="ET339" s="159">
        <v>0</v>
      </c>
      <c r="EU339" s="159">
        <v>0</v>
      </c>
      <c r="EW339" s="159">
        <v>0</v>
      </c>
      <c r="EX339" s="159">
        <v>0</v>
      </c>
      <c r="EY339" s="159">
        <v>0</v>
      </c>
      <c r="EZ339" s="159">
        <v>0</v>
      </c>
      <c r="FA339" s="159">
        <v>250000000</v>
      </c>
      <c r="FB339" s="159">
        <v>0</v>
      </c>
      <c r="FC339" s="159">
        <v>0</v>
      </c>
      <c r="FD339" s="159">
        <v>0</v>
      </c>
      <c r="FE339" s="159">
        <v>0</v>
      </c>
      <c r="FF339" s="159">
        <v>250000000</v>
      </c>
      <c r="FH339" s="159">
        <v>0</v>
      </c>
      <c r="FI339" s="159">
        <v>0</v>
      </c>
      <c r="FK339" s="159">
        <v>0</v>
      </c>
      <c r="FL339" s="159">
        <v>0</v>
      </c>
      <c r="FM339" s="159">
        <v>0</v>
      </c>
      <c r="FN339" s="159">
        <v>0</v>
      </c>
      <c r="FO339" s="159">
        <v>0</v>
      </c>
      <c r="FP339" s="159">
        <v>0</v>
      </c>
      <c r="FQ339" s="159">
        <v>0</v>
      </c>
      <c r="FR339" s="159">
        <v>0</v>
      </c>
      <c r="FS339" s="159">
        <v>0</v>
      </c>
      <c r="FT339" s="159">
        <v>0</v>
      </c>
      <c r="FU339" s="159">
        <v>250000000</v>
      </c>
      <c r="FV339" s="159">
        <v>0</v>
      </c>
      <c r="FW339" s="159">
        <v>0</v>
      </c>
      <c r="FY339" s="159">
        <v>0</v>
      </c>
      <c r="FZ339" s="159">
        <v>0</v>
      </c>
      <c r="GA339" s="159">
        <v>0</v>
      </c>
      <c r="GB339" s="159">
        <v>0</v>
      </c>
      <c r="GC339" s="159">
        <v>250000000</v>
      </c>
      <c r="GD339" s="159">
        <v>0</v>
      </c>
      <c r="GE339" s="159">
        <v>0</v>
      </c>
      <c r="GF339" s="159">
        <v>0</v>
      </c>
      <c r="GG339" s="159">
        <v>0</v>
      </c>
      <c r="GH339" s="159">
        <v>250000000</v>
      </c>
      <c r="GI339" s="159">
        <v>0</v>
      </c>
      <c r="GJ339" s="159">
        <v>0</v>
      </c>
      <c r="GK339" s="159">
        <v>0</v>
      </c>
      <c r="GM339" s="159">
        <v>0</v>
      </c>
      <c r="GN339" s="159">
        <v>0</v>
      </c>
      <c r="GO339" s="159">
        <v>0</v>
      </c>
      <c r="GP339" s="159">
        <v>0</v>
      </c>
      <c r="GQ339" s="159">
        <v>0</v>
      </c>
      <c r="GR339" s="159">
        <v>0</v>
      </c>
      <c r="GS339" s="159">
        <v>0</v>
      </c>
      <c r="GT339" s="159">
        <v>0</v>
      </c>
      <c r="GU339" s="159">
        <v>0</v>
      </c>
      <c r="GV339" s="159">
        <v>0</v>
      </c>
      <c r="GW339" s="159">
        <v>500000000</v>
      </c>
      <c r="GX339" s="160">
        <v>1000000000</v>
      </c>
    </row>
    <row r="340" spans="1:206" ht="43.2">
      <c r="A340" s="156">
        <v>450301600</v>
      </c>
      <c r="B340" s="156" t="s">
        <v>3738</v>
      </c>
      <c r="C340" s="157">
        <v>331</v>
      </c>
      <c r="D340" s="158" t="str">
        <f>_xlfn.XLOOKUP(C340,'[1]Estrategico f'!B:B,'[1]Estrategico f'!U:U,"",0)</f>
        <v>Organismos de atención de emergencias fortalecidos</v>
      </c>
      <c r="E340" s="158" t="str">
        <f>_xlfn.XLOOKUP(C340,'[1]Estrategico f'!B:B,'[1]Estrategico f'!V:V,"",0)</f>
        <v>Fortalecimiento operativo de los organismos de socorro y de atención de emergencias mediante el suministro de equipos y elementos</v>
      </c>
      <c r="G340" s="159">
        <v>550428571</v>
      </c>
      <c r="H340" s="159">
        <v>0</v>
      </c>
      <c r="J340" s="159">
        <v>0</v>
      </c>
      <c r="K340" s="159">
        <v>0</v>
      </c>
      <c r="L340" s="159">
        <v>0</v>
      </c>
      <c r="M340" s="159">
        <v>0</v>
      </c>
      <c r="N340" s="159">
        <v>550428571</v>
      </c>
      <c r="O340" s="159">
        <v>0</v>
      </c>
      <c r="P340" s="159">
        <v>0</v>
      </c>
      <c r="Q340" s="159">
        <v>0</v>
      </c>
      <c r="R340" s="159">
        <v>0</v>
      </c>
      <c r="S340" s="159">
        <v>550428571</v>
      </c>
      <c r="T340" s="159">
        <v>250000000</v>
      </c>
      <c r="U340" s="159">
        <v>61571429</v>
      </c>
      <c r="V340" s="159">
        <v>0</v>
      </c>
      <c r="X340" s="159">
        <v>0</v>
      </c>
      <c r="Y340" s="159">
        <v>0</v>
      </c>
      <c r="Z340" s="159">
        <v>0</v>
      </c>
      <c r="AA340" s="159">
        <v>0</v>
      </c>
      <c r="AB340" s="159">
        <v>311571429</v>
      </c>
      <c r="AC340" s="159">
        <v>0</v>
      </c>
      <c r="AD340" s="159">
        <v>0</v>
      </c>
      <c r="AE340" s="159">
        <v>0</v>
      </c>
      <c r="AF340" s="159">
        <v>0</v>
      </c>
      <c r="AG340" s="159">
        <v>311571429</v>
      </c>
      <c r="AH340" s="159">
        <v>862000000</v>
      </c>
      <c r="AI340" s="159">
        <v>0</v>
      </c>
      <c r="AJ340" s="159">
        <v>0</v>
      </c>
      <c r="AK340" s="159">
        <v>0</v>
      </c>
      <c r="AL340" s="159">
        <v>0</v>
      </c>
      <c r="AM340" s="159">
        <v>0</v>
      </c>
      <c r="AN340" s="159">
        <v>0</v>
      </c>
      <c r="AO340" s="159">
        <v>0</v>
      </c>
      <c r="AP340" s="159">
        <v>0</v>
      </c>
      <c r="AQ340" s="159">
        <v>0</v>
      </c>
      <c r="AR340" s="159">
        <v>0</v>
      </c>
      <c r="AS340" s="159">
        <v>0</v>
      </c>
      <c r="AT340" s="159">
        <v>0</v>
      </c>
      <c r="AU340" s="159">
        <v>0</v>
      </c>
      <c r="AV340" s="159">
        <v>0</v>
      </c>
      <c r="AW340" s="159">
        <v>0</v>
      </c>
      <c r="AX340" s="159">
        <v>0</v>
      </c>
      <c r="AY340" s="159">
        <v>0</v>
      </c>
      <c r="AZ340" s="159">
        <v>0</v>
      </c>
      <c r="BA340" s="159">
        <v>0</v>
      </c>
      <c r="BB340" s="159">
        <v>0</v>
      </c>
      <c r="BC340" s="159">
        <v>0</v>
      </c>
      <c r="BD340" s="159">
        <v>0</v>
      </c>
      <c r="BE340" s="159">
        <v>0</v>
      </c>
      <c r="BF340" s="159">
        <v>0</v>
      </c>
      <c r="BG340" s="159">
        <v>0</v>
      </c>
      <c r="BH340" s="159">
        <v>0</v>
      </c>
      <c r="BI340" s="159">
        <v>0</v>
      </c>
      <c r="BJ340" s="159">
        <v>0</v>
      </c>
      <c r="BK340" s="159">
        <v>125000000</v>
      </c>
      <c r="BL340" s="159">
        <v>318240000</v>
      </c>
      <c r="BM340" s="159">
        <v>0</v>
      </c>
      <c r="BO340" s="159">
        <v>0</v>
      </c>
      <c r="BP340" s="159">
        <v>0</v>
      </c>
      <c r="BQ340" s="159">
        <v>0</v>
      </c>
      <c r="BR340" s="159">
        <v>0</v>
      </c>
      <c r="BS340" s="159">
        <v>443240000</v>
      </c>
      <c r="BT340" s="159">
        <v>0</v>
      </c>
      <c r="BU340" s="159">
        <v>0</v>
      </c>
      <c r="BV340" s="159">
        <v>0</v>
      </c>
      <c r="BW340" s="159">
        <v>0</v>
      </c>
      <c r="BX340" s="159">
        <v>443240000</v>
      </c>
      <c r="BY340" s="159">
        <v>125000000</v>
      </c>
      <c r="BZ340" s="159">
        <v>318240000</v>
      </c>
      <c r="CA340" s="159">
        <v>0</v>
      </c>
      <c r="CC340" s="159">
        <v>0</v>
      </c>
      <c r="CD340" s="159">
        <v>0</v>
      </c>
      <c r="CE340" s="159">
        <v>0</v>
      </c>
      <c r="CF340" s="159">
        <v>0</v>
      </c>
      <c r="CG340" s="159">
        <v>443240000</v>
      </c>
      <c r="CH340" s="159">
        <v>0</v>
      </c>
      <c r="CI340" s="159">
        <v>0</v>
      </c>
      <c r="CJ340" s="159">
        <v>0</v>
      </c>
      <c r="CK340" s="159">
        <v>0</v>
      </c>
      <c r="CL340" s="159">
        <v>443240000</v>
      </c>
      <c r="CM340" s="159">
        <v>886480000</v>
      </c>
      <c r="CN340" s="159">
        <v>0</v>
      </c>
      <c r="CO340" s="159">
        <v>0</v>
      </c>
      <c r="CP340" s="159">
        <v>0</v>
      </c>
      <c r="CQ340" s="159">
        <v>0</v>
      </c>
      <c r="CR340" s="159">
        <v>0</v>
      </c>
      <c r="CS340" s="159">
        <v>0</v>
      </c>
      <c r="CT340" s="159">
        <v>0</v>
      </c>
      <c r="CU340" s="159">
        <v>0</v>
      </c>
      <c r="CV340" s="159">
        <v>0</v>
      </c>
      <c r="CW340" s="159">
        <v>0</v>
      </c>
      <c r="CX340" s="159">
        <v>0</v>
      </c>
      <c r="CY340" s="159" t="s">
        <v>931</v>
      </c>
      <c r="CZ340" s="159">
        <v>0</v>
      </c>
      <c r="DA340" s="159">
        <v>0</v>
      </c>
      <c r="DB340" s="159">
        <v>0</v>
      </c>
      <c r="DC340" s="159">
        <v>0</v>
      </c>
      <c r="DD340" s="159">
        <v>0</v>
      </c>
      <c r="DE340" s="159">
        <v>0</v>
      </c>
      <c r="DF340" s="159">
        <v>0</v>
      </c>
      <c r="DG340" s="159">
        <v>0</v>
      </c>
      <c r="DH340" s="159">
        <v>0</v>
      </c>
      <c r="DI340" s="159">
        <v>0</v>
      </c>
      <c r="DJ340" s="159">
        <v>0</v>
      </c>
      <c r="DK340" s="159">
        <v>0</v>
      </c>
      <c r="DL340" s="159">
        <v>0</v>
      </c>
      <c r="DM340" s="159">
        <v>0</v>
      </c>
      <c r="DN340" s="159">
        <v>0</v>
      </c>
      <c r="DO340" s="159">
        <v>0</v>
      </c>
      <c r="DP340" s="159">
        <v>125000000</v>
      </c>
      <c r="DQ340" s="159">
        <v>330969600</v>
      </c>
      <c r="DR340" s="159">
        <v>0</v>
      </c>
      <c r="DT340" s="159">
        <v>0</v>
      </c>
      <c r="DU340" s="159">
        <v>0</v>
      </c>
      <c r="DV340" s="159">
        <v>0</v>
      </c>
      <c r="DW340" s="159">
        <v>0</v>
      </c>
      <c r="DX340" s="159">
        <v>455969600</v>
      </c>
      <c r="DY340" s="159">
        <v>0</v>
      </c>
      <c r="DZ340" s="159">
        <v>0</v>
      </c>
      <c r="EA340" s="159">
        <v>0</v>
      </c>
      <c r="EB340" s="159">
        <v>0</v>
      </c>
      <c r="EC340" s="159">
        <v>455969600</v>
      </c>
      <c r="ED340" s="159">
        <v>125000000</v>
      </c>
      <c r="EE340" s="159">
        <v>330969600</v>
      </c>
      <c r="EF340" s="159">
        <v>0</v>
      </c>
      <c r="EH340" s="159">
        <v>0</v>
      </c>
      <c r="EI340" s="159">
        <v>0</v>
      </c>
      <c r="EJ340" s="159">
        <v>0</v>
      </c>
      <c r="EK340" s="159">
        <v>0</v>
      </c>
      <c r="EL340" s="159">
        <v>455969600</v>
      </c>
      <c r="EM340" s="159">
        <v>0</v>
      </c>
      <c r="EN340" s="159">
        <v>0</v>
      </c>
      <c r="EO340" s="159">
        <v>0</v>
      </c>
      <c r="EP340" s="159">
        <v>0</v>
      </c>
      <c r="EQ340" s="159">
        <v>455969600</v>
      </c>
      <c r="ER340" s="159">
        <v>911939200</v>
      </c>
      <c r="ES340" s="159">
        <v>0</v>
      </c>
      <c r="ET340" s="159">
        <v>0</v>
      </c>
      <c r="EU340" s="159">
        <v>0</v>
      </c>
      <c r="EW340" s="159">
        <v>0</v>
      </c>
      <c r="EX340" s="159">
        <v>0</v>
      </c>
      <c r="EY340" s="159">
        <v>0</v>
      </c>
      <c r="EZ340" s="159">
        <v>0</v>
      </c>
      <c r="FA340" s="159">
        <v>0</v>
      </c>
      <c r="FB340" s="159">
        <v>0</v>
      </c>
      <c r="FC340" s="159">
        <v>0</v>
      </c>
      <c r="FD340" s="159">
        <v>0</v>
      </c>
      <c r="FE340" s="159">
        <v>0</v>
      </c>
      <c r="FF340" s="159">
        <v>0</v>
      </c>
      <c r="FG340" s="159">
        <v>0</v>
      </c>
      <c r="FH340" s="159">
        <v>0</v>
      </c>
      <c r="FI340" s="159">
        <v>0</v>
      </c>
      <c r="FK340" s="159">
        <v>0</v>
      </c>
      <c r="FL340" s="159">
        <v>0</v>
      </c>
      <c r="FM340" s="159">
        <v>0</v>
      </c>
      <c r="FN340" s="159">
        <v>0</v>
      </c>
      <c r="FO340" s="159">
        <v>0</v>
      </c>
      <c r="FP340" s="159">
        <v>0</v>
      </c>
      <c r="FQ340" s="159">
        <v>0</v>
      </c>
      <c r="FR340" s="159">
        <v>0</v>
      </c>
      <c r="FS340" s="159">
        <v>0</v>
      </c>
      <c r="FT340" s="159">
        <v>0</v>
      </c>
      <c r="FU340" s="159">
        <v>202991600</v>
      </c>
      <c r="FV340" s="159">
        <v>344208384</v>
      </c>
      <c r="FW340" s="159">
        <v>0</v>
      </c>
      <c r="FY340" s="159">
        <v>0</v>
      </c>
      <c r="FZ340" s="159">
        <v>0</v>
      </c>
      <c r="GA340" s="159">
        <v>0</v>
      </c>
      <c r="GB340" s="159">
        <v>0</v>
      </c>
      <c r="GC340" s="159">
        <v>547199984</v>
      </c>
      <c r="GD340" s="159">
        <v>0</v>
      </c>
      <c r="GE340" s="159">
        <v>0</v>
      </c>
      <c r="GF340" s="159">
        <v>0</v>
      </c>
      <c r="GG340" s="159">
        <v>0</v>
      </c>
      <c r="GH340" s="159">
        <v>547199984</v>
      </c>
      <c r="GI340" s="159">
        <v>202991600</v>
      </c>
      <c r="GJ340" s="159">
        <v>344208384</v>
      </c>
      <c r="GK340" s="159">
        <v>0</v>
      </c>
      <c r="GM340" s="159">
        <v>0</v>
      </c>
      <c r="GN340" s="159">
        <v>0</v>
      </c>
      <c r="GO340" s="159">
        <v>0</v>
      </c>
      <c r="GP340" s="159">
        <v>0</v>
      </c>
      <c r="GQ340" s="159">
        <v>547199984</v>
      </c>
      <c r="GR340" s="159">
        <v>0</v>
      </c>
      <c r="GS340" s="159">
        <v>0</v>
      </c>
      <c r="GT340" s="159">
        <v>0</v>
      </c>
      <c r="GU340" s="159">
        <v>0</v>
      </c>
      <c r="GV340" s="159">
        <v>547199984</v>
      </c>
      <c r="GW340" s="159">
        <v>1094399968</v>
      </c>
      <c r="GX340" s="160">
        <v>3754819168</v>
      </c>
    </row>
    <row r="341" spans="1:206" ht="43.2">
      <c r="A341" s="156">
        <v>450302200</v>
      </c>
      <c r="B341" s="156" t="s">
        <v>3738</v>
      </c>
      <c r="C341" s="157">
        <v>332</v>
      </c>
      <c r="D341" s="158" t="str">
        <f>_xlfn.XLOOKUP(C341,'[1]Estrategico f'!B:B,'[1]Estrategico f'!U:U,"",0)</f>
        <v>Obras de infraestructura para la reducción del riesgo de desastres realizadas</v>
      </c>
      <c r="E341" s="158" t="str">
        <f>_xlfn.XLOOKUP(C341,'[1]Estrategico f'!B:B,'[1]Estrategico f'!V:V,"",0)</f>
        <v>Construcción de obras de reducción ante eventos como procesos de remoción en masa y socavación lateral</v>
      </c>
      <c r="F341" s="159">
        <v>0</v>
      </c>
      <c r="G341" s="159">
        <v>0</v>
      </c>
      <c r="H341" s="159">
        <v>0</v>
      </c>
      <c r="I341" s="159">
        <v>0</v>
      </c>
      <c r="J341" s="159">
        <v>0</v>
      </c>
      <c r="K341" s="159">
        <v>0</v>
      </c>
      <c r="L341" s="159">
        <v>0</v>
      </c>
      <c r="M341" s="159">
        <v>0</v>
      </c>
      <c r="N341" s="159">
        <v>0</v>
      </c>
      <c r="O341" s="159">
        <v>0</v>
      </c>
      <c r="P341" s="159">
        <v>0</v>
      </c>
      <c r="Q341" s="159">
        <v>0</v>
      </c>
      <c r="R341" s="159">
        <v>0</v>
      </c>
      <c r="S341" s="159">
        <v>0</v>
      </c>
      <c r="T341" s="159">
        <v>315000000</v>
      </c>
      <c r="U341" s="159">
        <v>0</v>
      </c>
      <c r="V341" s="159">
        <v>0</v>
      </c>
      <c r="X341" s="159">
        <v>0</v>
      </c>
      <c r="Y341" s="159">
        <v>0</v>
      </c>
      <c r="Z341" s="159">
        <v>0</v>
      </c>
      <c r="AA341" s="159">
        <v>0</v>
      </c>
      <c r="AB341" s="159">
        <v>315000000</v>
      </c>
      <c r="AC341" s="159">
        <v>0</v>
      </c>
      <c r="AD341" s="159">
        <v>0</v>
      </c>
      <c r="AE341" s="159">
        <v>0</v>
      </c>
      <c r="AF341" s="159">
        <v>0</v>
      </c>
      <c r="AG341" s="159">
        <v>315000000</v>
      </c>
      <c r="AH341" s="159">
        <v>315000000</v>
      </c>
      <c r="AI341" s="159">
        <v>0</v>
      </c>
      <c r="AJ341" s="159">
        <v>0</v>
      </c>
      <c r="AK341" s="159">
        <v>0</v>
      </c>
      <c r="AL341" s="159">
        <v>0</v>
      </c>
      <c r="AM341" s="159">
        <v>0</v>
      </c>
      <c r="AN341" s="159">
        <v>0</v>
      </c>
      <c r="AO341" s="159">
        <v>0</v>
      </c>
      <c r="AP341" s="159">
        <v>0</v>
      </c>
      <c r="AQ341" s="159">
        <v>0</v>
      </c>
      <c r="AR341" s="159">
        <v>0</v>
      </c>
      <c r="AS341" s="159">
        <v>0</v>
      </c>
      <c r="AT341" s="159">
        <v>0</v>
      </c>
      <c r="AU341" s="159">
        <v>0</v>
      </c>
      <c r="AV341" s="159">
        <v>0</v>
      </c>
      <c r="AW341" s="159">
        <v>0</v>
      </c>
      <c r="AX341" s="159">
        <v>0</v>
      </c>
      <c r="AY341" s="159">
        <v>0</v>
      </c>
      <c r="AZ341" s="159">
        <v>0</v>
      </c>
      <c r="BA341" s="159">
        <v>0</v>
      </c>
      <c r="BB341" s="159">
        <v>0</v>
      </c>
      <c r="BC341" s="159">
        <v>0</v>
      </c>
      <c r="BD341" s="159">
        <v>0</v>
      </c>
      <c r="BE341" s="159">
        <v>0</v>
      </c>
      <c r="BF341" s="159">
        <v>0</v>
      </c>
      <c r="BG341" s="159">
        <v>0</v>
      </c>
      <c r="BH341" s="159">
        <v>0</v>
      </c>
      <c r="BI341" s="159">
        <v>0</v>
      </c>
      <c r="BJ341" s="159">
        <v>0</v>
      </c>
      <c r="BK341" s="159">
        <v>757000000</v>
      </c>
      <c r="BL341" s="159">
        <v>0</v>
      </c>
      <c r="BM341" s="159">
        <v>0</v>
      </c>
      <c r="BO341" s="159">
        <v>0</v>
      </c>
      <c r="BP341" s="159">
        <v>0</v>
      </c>
      <c r="BQ341" s="159">
        <v>0</v>
      </c>
      <c r="BR341" s="159">
        <v>0</v>
      </c>
      <c r="BS341" s="159">
        <v>757000000</v>
      </c>
      <c r="BT341" s="159">
        <v>0</v>
      </c>
      <c r="BU341" s="159">
        <v>0</v>
      </c>
      <c r="BV341" s="159">
        <v>0</v>
      </c>
      <c r="BW341" s="159">
        <v>0</v>
      </c>
      <c r="BX341" s="159">
        <v>757000000</v>
      </c>
      <c r="BY341" s="159">
        <v>0</v>
      </c>
      <c r="BZ341" s="159">
        <v>0</v>
      </c>
      <c r="CA341" s="159">
        <v>0</v>
      </c>
      <c r="CB341" s="159">
        <v>0</v>
      </c>
      <c r="CC341" s="159">
        <v>0</v>
      </c>
      <c r="CD341" s="159">
        <v>0</v>
      </c>
      <c r="CE341" s="159">
        <v>0</v>
      </c>
      <c r="CF341" s="159">
        <v>0</v>
      </c>
      <c r="CG341" s="159">
        <v>0</v>
      </c>
      <c r="CH341" s="159">
        <v>0</v>
      </c>
      <c r="CI341" s="159">
        <v>0</v>
      </c>
      <c r="CJ341" s="159">
        <v>0</v>
      </c>
      <c r="CK341" s="159">
        <v>0</v>
      </c>
      <c r="CL341" s="159">
        <v>0</v>
      </c>
      <c r="CM341" s="159">
        <v>757000000</v>
      </c>
      <c r="CN341" s="159">
        <v>0</v>
      </c>
      <c r="CO341" s="159">
        <v>0</v>
      </c>
      <c r="CP341" s="159">
        <v>0</v>
      </c>
      <c r="CQ341" s="159">
        <v>0</v>
      </c>
      <c r="CR341" s="159">
        <v>0</v>
      </c>
      <c r="CS341" s="159">
        <v>0</v>
      </c>
      <c r="CT341" s="159">
        <v>0</v>
      </c>
      <c r="CU341" s="159">
        <v>0</v>
      </c>
      <c r="CV341" s="159">
        <v>0</v>
      </c>
      <c r="CW341" s="159">
        <v>0</v>
      </c>
      <c r="CX341" s="159">
        <v>0</v>
      </c>
      <c r="CY341" s="159" t="s">
        <v>931</v>
      </c>
      <c r="CZ341" s="159">
        <v>0</v>
      </c>
      <c r="DA341" s="159">
        <v>0</v>
      </c>
      <c r="DB341" s="159">
        <v>0</v>
      </c>
      <c r="DC341" s="159">
        <v>0</v>
      </c>
      <c r="DD341" s="159">
        <v>0</v>
      </c>
      <c r="DE341" s="159">
        <v>0</v>
      </c>
      <c r="DF341" s="159">
        <v>0</v>
      </c>
      <c r="DG341" s="159">
        <v>0</v>
      </c>
      <c r="DH341" s="159">
        <v>0</v>
      </c>
      <c r="DI341" s="159">
        <v>0</v>
      </c>
      <c r="DJ341" s="159">
        <v>0</v>
      </c>
      <c r="DK341" s="159">
        <v>0</v>
      </c>
      <c r="DL341" s="159">
        <v>0</v>
      </c>
      <c r="DM341" s="159">
        <v>0</v>
      </c>
      <c r="DN341" s="159">
        <v>0</v>
      </c>
      <c r="DO341" s="159">
        <v>0</v>
      </c>
      <c r="DP341" s="159">
        <v>590580000</v>
      </c>
      <c r="DQ341" s="159">
        <v>0</v>
      </c>
      <c r="DR341" s="159">
        <v>0</v>
      </c>
      <c r="DT341" s="159">
        <v>0</v>
      </c>
      <c r="DU341" s="159">
        <v>0</v>
      </c>
      <c r="DV341" s="159">
        <v>0</v>
      </c>
      <c r="DW341" s="159">
        <v>0</v>
      </c>
      <c r="DX341" s="159">
        <v>590580000</v>
      </c>
      <c r="DY341" s="159">
        <v>0</v>
      </c>
      <c r="DZ341" s="159">
        <v>0</v>
      </c>
      <c r="EA341" s="159">
        <v>0</v>
      </c>
      <c r="EB341" s="159">
        <v>0</v>
      </c>
      <c r="EC341" s="159">
        <v>590580000</v>
      </c>
      <c r="ED341" s="159">
        <v>0</v>
      </c>
      <c r="EE341" s="159">
        <v>0</v>
      </c>
      <c r="EF341" s="159">
        <v>0</v>
      </c>
      <c r="EH341" s="159">
        <v>0</v>
      </c>
      <c r="EI341" s="159">
        <v>0</v>
      </c>
      <c r="EJ341" s="159">
        <v>0</v>
      </c>
      <c r="EK341" s="159">
        <v>0</v>
      </c>
      <c r="EL341" s="159">
        <v>0</v>
      </c>
      <c r="EM341" s="159">
        <v>0</v>
      </c>
      <c r="EN341" s="159">
        <v>0</v>
      </c>
      <c r="EO341" s="159">
        <v>0</v>
      </c>
      <c r="EP341" s="159">
        <v>0</v>
      </c>
      <c r="EQ341" s="159">
        <v>0</v>
      </c>
      <c r="ER341" s="159">
        <v>590580000</v>
      </c>
      <c r="ES341" s="159">
        <v>0</v>
      </c>
      <c r="ET341" s="159">
        <v>0</v>
      </c>
      <c r="EU341" s="159">
        <v>0</v>
      </c>
      <c r="EV341" s="159">
        <v>0</v>
      </c>
      <c r="EW341" s="159">
        <v>0</v>
      </c>
      <c r="EX341" s="159">
        <v>0</v>
      </c>
      <c r="EY341" s="159">
        <v>0</v>
      </c>
      <c r="EZ341" s="159">
        <v>0</v>
      </c>
      <c r="FA341" s="159">
        <v>0</v>
      </c>
      <c r="FB341" s="159">
        <v>0</v>
      </c>
      <c r="FC341" s="159">
        <v>0</v>
      </c>
      <c r="FD341" s="159">
        <v>0</v>
      </c>
      <c r="FE341" s="159">
        <v>0</v>
      </c>
      <c r="FF341" s="159">
        <v>0</v>
      </c>
      <c r="FG341" s="159">
        <v>0</v>
      </c>
      <c r="FH341" s="159">
        <v>0</v>
      </c>
      <c r="FI341" s="159">
        <v>0</v>
      </c>
      <c r="FK341" s="159">
        <v>0</v>
      </c>
      <c r="FL341" s="159">
        <v>0</v>
      </c>
      <c r="FM341" s="159">
        <v>0</v>
      </c>
      <c r="FN341" s="159">
        <v>0</v>
      </c>
      <c r="FO341" s="159">
        <v>0</v>
      </c>
      <c r="FP341" s="159">
        <v>0</v>
      </c>
      <c r="FQ341" s="159">
        <v>0</v>
      </c>
      <c r="FR341" s="159">
        <v>0</v>
      </c>
      <c r="FS341" s="159">
        <v>0</v>
      </c>
      <c r="FT341" s="159">
        <v>0</v>
      </c>
      <c r="FU341" s="159">
        <v>504920000</v>
      </c>
      <c r="FV341" s="159">
        <v>0</v>
      </c>
      <c r="FW341" s="159">
        <v>0</v>
      </c>
      <c r="FY341" s="159">
        <v>0</v>
      </c>
      <c r="FZ341" s="159">
        <v>0</v>
      </c>
      <c r="GA341" s="159">
        <v>0</v>
      </c>
      <c r="GB341" s="159">
        <v>0</v>
      </c>
      <c r="GC341" s="159">
        <v>504920000</v>
      </c>
      <c r="GD341" s="159">
        <v>0</v>
      </c>
      <c r="GE341" s="159">
        <v>0</v>
      </c>
      <c r="GF341" s="159">
        <v>0</v>
      </c>
      <c r="GG341" s="159">
        <v>0</v>
      </c>
      <c r="GH341" s="159">
        <v>504920000</v>
      </c>
      <c r="GI341" s="159">
        <v>0</v>
      </c>
      <c r="GJ341" s="159">
        <v>0</v>
      </c>
      <c r="GK341" s="159">
        <v>0</v>
      </c>
      <c r="GL341" s="159">
        <v>0</v>
      </c>
      <c r="GM341" s="159">
        <v>0</v>
      </c>
      <c r="GN341" s="159">
        <v>0</v>
      </c>
      <c r="GO341" s="159">
        <v>0</v>
      </c>
      <c r="GP341" s="159">
        <v>0</v>
      </c>
      <c r="GQ341" s="159">
        <v>0</v>
      </c>
      <c r="GR341" s="159">
        <v>0</v>
      </c>
      <c r="GS341" s="159">
        <v>0</v>
      </c>
      <c r="GT341" s="159">
        <v>0</v>
      </c>
      <c r="GU341" s="159">
        <v>0</v>
      </c>
      <c r="GV341" s="159">
        <v>0</v>
      </c>
      <c r="GW341" s="159">
        <v>504920000</v>
      </c>
      <c r="GX341" s="160">
        <v>2167500000</v>
      </c>
    </row>
    <row r="342" spans="1:206" ht="43.2">
      <c r="A342" s="156">
        <v>320201200</v>
      </c>
      <c r="B342" s="156" t="s">
        <v>2330</v>
      </c>
      <c r="C342" s="157">
        <v>333</v>
      </c>
      <c r="D342" s="158" t="str">
        <f>_xlfn.XLOOKUP(C342,'[1]Estrategico f'!B:B,'[1]Estrategico f'!U:U,"",0)</f>
        <v>Áreas de ecosistemas protegidas</v>
      </c>
      <c r="E342" s="158" t="str">
        <f>_xlfn.XLOOKUP(C342,'[1]Estrategico f'!B:B,'[1]Estrategico f'!V:V,"",0)</f>
        <v>Formulación y ejecución de proyectos de conservación restauración, aislamiento a ecosistemas estratégicos del departamento de Boyacá. Implementación de planes de manejo</v>
      </c>
      <c r="F342" s="159">
        <v>0</v>
      </c>
      <c r="G342" s="159">
        <v>0</v>
      </c>
      <c r="H342" s="159">
        <v>0</v>
      </c>
      <c r="I342" s="159">
        <v>0</v>
      </c>
      <c r="J342" s="159">
        <v>0</v>
      </c>
      <c r="K342" s="159">
        <v>0</v>
      </c>
      <c r="L342" s="159">
        <v>0</v>
      </c>
      <c r="M342" s="159">
        <v>0</v>
      </c>
      <c r="N342" s="159">
        <v>0</v>
      </c>
      <c r="O342" s="159">
        <v>0</v>
      </c>
      <c r="P342" s="159">
        <v>0</v>
      </c>
      <c r="Q342" s="159">
        <v>0</v>
      </c>
      <c r="R342" s="159">
        <v>0</v>
      </c>
      <c r="S342" s="159">
        <v>0</v>
      </c>
      <c r="T342" s="159">
        <v>212466000</v>
      </c>
      <c r="U342" s="159">
        <v>0</v>
      </c>
      <c r="V342" s="159">
        <v>0</v>
      </c>
      <c r="W342" s="159">
        <v>0</v>
      </c>
      <c r="X342" s="159">
        <v>0</v>
      </c>
      <c r="Y342" s="159">
        <v>0</v>
      </c>
      <c r="Z342" s="159">
        <v>0</v>
      </c>
      <c r="AA342" s="159">
        <v>0</v>
      </c>
      <c r="AB342" s="159">
        <v>212466000</v>
      </c>
      <c r="AC342" s="159">
        <v>18000000000</v>
      </c>
      <c r="AD342" s="159">
        <v>0</v>
      </c>
      <c r="AE342" s="159">
        <v>0</v>
      </c>
      <c r="AF342" s="159">
        <v>18000000000</v>
      </c>
      <c r="AG342" s="159">
        <v>18212466000</v>
      </c>
      <c r="AH342" s="159">
        <v>18212466000</v>
      </c>
      <c r="AI342" s="159">
        <v>0</v>
      </c>
      <c r="AJ342" s="159">
        <v>0</v>
      </c>
      <c r="AK342" s="159">
        <v>0</v>
      </c>
      <c r="AL342" s="159">
        <v>0</v>
      </c>
      <c r="AM342" s="159">
        <v>0</v>
      </c>
      <c r="AN342" s="159">
        <v>0</v>
      </c>
      <c r="AO342" s="159">
        <v>0</v>
      </c>
      <c r="AP342" s="159">
        <v>0</v>
      </c>
      <c r="AQ342" s="159">
        <v>0</v>
      </c>
      <c r="AR342" s="159">
        <v>0</v>
      </c>
      <c r="AS342" s="159">
        <v>0</v>
      </c>
      <c r="AT342" s="159">
        <v>0</v>
      </c>
      <c r="AU342" s="159">
        <v>0</v>
      </c>
      <c r="AV342" s="159">
        <v>0</v>
      </c>
      <c r="AW342" s="159">
        <v>0</v>
      </c>
      <c r="AX342" s="159">
        <v>0</v>
      </c>
      <c r="AY342" s="159">
        <v>0</v>
      </c>
      <c r="AZ342" s="159">
        <v>0</v>
      </c>
      <c r="BA342" s="159">
        <v>0</v>
      </c>
      <c r="BB342" s="159">
        <v>0</v>
      </c>
      <c r="BC342" s="159">
        <v>0</v>
      </c>
      <c r="BD342" s="159">
        <v>0</v>
      </c>
      <c r="BE342" s="159">
        <v>0</v>
      </c>
      <c r="BF342" s="159">
        <v>0</v>
      </c>
      <c r="BG342" s="159">
        <v>0</v>
      </c>
      <c r="BH342" s="159">
        <v>0</v>
      </c>
      <c r="BI342" s="159">
        <v>0</v>
      </c>
      <c r="BJ342" s="159">
        <v>0</v>
      </c>
      <c r="BK342" s="159">
        <v>0</v>
      </c>
      <c r="BL342" s="159">
        <v>0</v>
      </c>
      <c r="BM342" s="159">
        <v>0</v>
      </c>
      <c r="BN342" s="159">
        <v>0</v>
      </c>
      <c r="BO342" s="159">
        <v>0</v>
      </c>
      <c r="BP342" s="159">
        <v>0</v>
      </c>
      <c r="BQ342" s="159">
        <v>0</v>
      </c>
      <c r="BR342" s="159">
        <v>0</v>
      </c>
      <c r="BS342" s="159">
        <v>0</v>
      </c>
      <c r="BT342" s="159">
        <v>0</v>
      </c>
      <c r="BU342" s="159">
        <v>0</v>
      </c>
      <c r="BV342" s="159">
        <v>0</v>
      </c>
      <c r="BW342" s="159">
        <v>0</v>
      </c>
      <c r="BX342" s="159">
        <v>0</v>
      </c>
      <c r="BY342" s="159">
        <v>220964640</v>
      </c>
      <c r="BZ342" s="159">
        <v>0</v>
      </c>
      <c r="CA342" s="159">
        <v>0</v>
      </c>
      <c r="CB342" s="159">
        <v>0</v>
      </c>
      <c r="CC342" s="159">
        <v>0</v>
      </c>
      <c r="CD342" s="159">
        <v>0</v>
      </c>
      <c r="CE342" s="159">
        <v>0</v>
      </c>
      <c r="CF342" s="159">
        <v>0</v>
      </c>
      <c r="CG342" s="159">
        <v>220964640</v>
      </c>
      <c r="CH342" s="159">
        <v>9000000000</v>
      </c>
      <c r="CI342" s="159">
        <v>0</v>
      </c>
      <c r="CJ342" s="159">
        <v>0</v>
      </c>
      <c r="CK342" s="159">
        <v>9000000000</v>
      </c>
      <c r="CL342" s="159">
        <v>9220964640</v>
      </c>
      <c r="CM342" s="159">
        <v>9220964640</v>
      </c>
      <c r="CN342" s="159">
        <v>0</v>
      </c>
      <c r="CO342" s="159">
        <v>0</v>
      </c>
      <c r="CP342" s="159">
        <v>0</v>
      </c>
      <c r="CQ342" s="159">
        <v>0</v>
      </c>
      <c r="CR342" s="159">
        <v>0</v>
      </c>
      <c r="CS342" s="159">
        <v>0</v>
      </c>
      <c r="CT342" s="159">
        <v>0</v>
      </c>
      <c r="CU342" s="159">
        <v>0</v>
      </c>
      <c r="CV342" s="159">
        <v>0</v>
      </c>
      <c r="CW342" s="159">
        <v>0</v>
      </c>
      <c r="CX342" s="159">
        <v>0</v>
      </c>
      <c r="CY342" s="159" t="s">
        <v>931</v>
      </c>
      <c r="CZ342" s="159">
        <v>0</v>
      </c>
      <c r="DA342" s="159">
        <v>0</v>
      </c>
      <c r="DB342" s="159">
        <v>0</v>
      </c>
      <c r="DC342" s="159">
        <v>0</v>
      </c>
      <c r="DD342" s="159">
        <v>0</v>
      </c>
      <c r="DE342" s="159">
        <v>0</v>
      </c>
      <c r="DF342" s="159">
        <v>0</v>
      </c>
      <c r="DG342" s="159">
        <v>0</v>
      </c>
      <c r="DH342" s="159">
        <v>0</v>
      </c>
      <c r="DI342" s="159">
        <v>0</v>
      </c>
      <c r="DJ342" s="159">
        <v>0</v>
      </c>
      <c r="DK342" s="159">
        <v>0</v>
      </c>
      <c r="DL342" s="159">
        <v>0</v>
      </c>
      <c r="DM342" s="159">
        <v>0</v>
      </c>
      <c r="DN342" s="159">
        <v>0</v>
      </c>
      <c r="DO342" s="159">
        <v>0</v>
      </c>
      <c r="DP342" s="159">
        <v>0</v>
      </c>
      <c r="DQ342" s="159">
        <v>0</v>
      </c>
      <c r="DR342" s="159">
        <v>0</v>
      </c>
      <c r="DS342" s="159">
        <v>0</v>
      </c>
      <c r="DT342" s="159">
        <v>0</v>
      </c>
      <c r="DU342" s="159">
        <v>0</v>
      </c>
      <c r="DV342" s="159">
        <v>0</v>
      </c>
      <c r="DW342" s="159">
        <v>0</v>
      </c>
      <c r="DX342" s="159">
        <v>0</v>
      </c>
      <c r="DY342" s="159">
        <v>0</v>
      </c>
      <c r="DZ342" s="159">
        <v>0</v>
      </c>
      <c r="EA342" s="159">
        <v>0</v>
      </c>
      <c r="EB342" s="159">
        <v>0</v>
      </c>
      <c r="EC342" s="159">
        <v>0</v>
      </c>
      <c r="ED342" s="159">
        <v>829803225.10000002</v>
      </c>
      <c r="EE342" s="159">
        <v>0</v>
      </c>
      <c r="EF342" s="159">
        <v>0</v>
      </c>
      <c r="EG342" s="159">
        <v>0</v>
      </c>
      <c r="EH342" s="159">
        <v>0</v>
      </c>
      <c r="EI342" s="159">
        <v>0</v>
      </c>
      <c r="EJ342" s="159">
        <v>0</v>
      </c>
      <c r="EK342" s="159">
        <v>0</v>
      </c>
      <c r="EL342" s="159">
        <v>829803225.10000002</v>
      </c>
      <c r="EM342" s="159">
        <v>9000000000</v>
      </c>
      <c r="EN342" s="159">
        <v>0</v>
      </c>
      <c r="EO342" s="159">
        <v>0</v>
      </c>
      <c r="EP342" s="159">
        <v>9000000000</v>
      </c>
      <c r="EQ342" s="159">
        <v>9829803225.1000004</v>
      </c>
      <c r="ER342" s="159">
        <v>9829803225.1000004</v>
      </c>
      <c r="ES342" s="159">
        <v>0</v>
      </c>
      <c r="ET342" s="159">
        <v>0</v>
      </c>
      <c r="EU342" s="159">
        <v>0</v>
      </c>
      <c r="EV342" s="159">
        <v>0</v>
      </c>
      <c r="EW342" s="159">
        <v>0</v>
      </c>
      <c r="EX342" s="159">
        <v>0</v>
      </c>
      <c r="EY342" s="159">
        <v>0</v>
      </c>
      <c r="EZ342" s="159">
        <v>0</v>
      </c>
      <c r="FA342" s="159">
        <v>0</v>
      </c>
      <c r="FB342" s="159">
        <v>0</v>
      </c>
      <c r="FC342" s="159">
        <v>0</v>
      </c>
      <c r="FD342" s="159">
        <v>0</v>
      </c>
      <c r="FE342" s="159">
        <v>0</v>
      </c>
      <c r="FF342" s="159">
        <v>0</v>
      </c>
      <c r="FG342" s="159">
        <v>0</v>
      </c>
      <c r="FH342" s="159">
        <v>0</v>
      </c>
      <c r="FI342" s="159">
        <v>0</v>
      </c>
      <c r="FJ342" s="159">
        <v>0</v>
      </c>
      <c r="FK342" s="159">
        <v>0</v>
      </c>
      <c r="FL342" s="159">
        <v>0</v>
      </c>
      <c r="FM342" s="159">
        <v>0</v>
      </c>
      <c r="FN342" s="159">
        <v>0</v>
      </c>
      <c r="FO342" s="159">
        <v>0</v>
      </c>
      <c r="FP342" s="159">
        <v>0</v>
      </c>
      <c r="FQ342" s="159">
        <v>0</v>
      </c>
      <c r="FR342" s="159">
        <v>0</v>
      </c>
      <c r="FS342" s="159">
        <v>0</v>
      </c>
      <c r="FT342" s="159">
        <v>0</v>
      </c>
      <c r="FU342" s="159">
        <v>0</v>
      </c>
      <c r="FV342" s="159">
        <v>0</v>
      </c>
      <c r="FW342" s="159">
        <v>0</v>
      </c>
      <c r="FX342" s="159">
        <v>0</v>
      </c>
      <c r="FY342" s="159">
        <v>0</v>
      </c>
      <c r="FZ342" s="159">
        <v>0</v>
      </c>
      <c r="GA342" s="159">
        <v>0</v>
      </c>
      <c r="GB342" s="159">
        <v>0</v>
      </c>
      <c r="GC342" s="159">
        <v>0</v>
      </c>
      <c r="GD342" s="159">
        <v>0</v>
      </c>
      <c r="GE342" s="159">
        <v>0</v>
      </c>
      <c r="GF342" s="159">
        <v>0</v>
      </c>
      <c r="GG342" s="159">
        <v>0</v>
      </c>
      <c r="GH342" s="159">
        <v>0</v>
      </c>
      <c r="GI342" s="159">
        <v>888995354</v>
      </c>
      <c r="GJ342" s="159">
        <v>0</v>
      </c>
      <c r="GK342" s="159">
        <v>0</v>
      </c>
      <c r="GL342" s="159">
        <v>0</v>
      </c>
      <c r="GM342" s="159">
        <v>0</v>
      </c>
      <c r="GN342" s="159">
        <v>0</v>
      </c>
      <c r="GO342" s="159">
        <v>0</v>
      </c>
      <c r="GP342" s="159">
        <v>0</v>
      </c>
      <c r="GQ342" s="159">
        <v>888995354</v>
      </c>
      <c r="GR342" s="159">
        <v>0</v>
      </c>
      <c r="GS342" s="159">
        <v>0</v>
      </c>
      <c r="GT342" s="159">
        <v>0</v>
      </c>
      <c r="GU342" s="159">
        <v>0</v>
      </c>
      <c r="GV342" s="159">
        <v>888995354</v>
      </c>
      <c r="GW342" s="159">
        <v>888995354</v>
      </c>
      <c r="GX342" s="160">
        <v>38152229219.099998</v>
      </c>
    </row>
    <row r="343" spans="1:206" ht="28.8">
      <c r="A343" s="156">
        <v>320200100</v>
      </c>
      <c r="B343" s="156" t="s">
        <v>2330</v>
      </c>
      <c r="C343" s="157">
        <v>334</v>
      </c>
      <c r="D343" s="158" t="str">
        <f>_xlfn.XLOOKUP(C343,'[1]Estrategico f'!B:B,'[1]Estrategico f'!U:U,"",0)</f>
        <v>Documentos de lineamientos técnicos realizados</v>
      </c>
      <c r="E343" s="158" t="str">
        <f>_xlfn.XLOOKUP(C343,'[1]Estrategico f'!B:B,'[1]Estrategico f'!V:V,"",0)</f>
        <v>Formulación de documentos de lineamientos técnicos con esquemas de pagos por Servicio ambientales</v>
      </c>
      <c r="F343" s="159">
        <v>43166400</v>
      </c>
      <c r="G343" s="159">
        <v>0</v>
      </c>
      <c r="H343" s="159">
        <v>0</v>
      </c>
      <c r="I343" s="159">
        <v>0</v>
      </c>
      <c r="J343" s="159">
        <v>0</v>
      </c>
      <c r="K343" s="159">
        <v>0</v>
      </c>
      <c r="L343" s="159">
        <v>0</v>
      </c>
      <c r="M343" s="159">
        <v>0</v>
      </c>
      <c r="N343" s="159">
        <v>43166400</v>
      </c>
      <c r="O343" s="159">
        <v>0</v>
      </c>
      <c r="P343" s="159">
        <v>0</v>
      </c>
      <c r="Q343" s="159">
        <v>0</v>
      </c>
      <c r="R343" s="159">
        <v>0</v>
      </c>
      <c r="S343" s="159">
        <v>43166400</v>
      </c>
      <c r="T343" s="159">
        <v>172665600</v>
      </c>
      <c r="U343" s="159">
        <v>0</v>
      </c>
      <c r="V343" s="159">
        <v>0</v>
      </c>
      <c r="W343" s="159">
        <v>0</v>
      </c>
      <c r="X343" s="159">
        <v>0</v>
      </c>
      <c r="Y343" s="159">
        <v>0</v>
      </c>
      <c r="Z343" s="159">
        <v>0</v>
      </c>
      <c r="AA343" s="159">
        <v>0</v>
      </c>
      <c r="AB343" s="159">
        <v>172665600</v>
      </c>
      <c r="AC343" s="159">
        <v>0</v>
      </c>
      <c r="AD343" s="159">
        <v>0</v>
      </c>
      <c r="AE343" s="159">
        <v>0</v>
      </c>
      <c r="AF343" s="159">
        <v>0</v>
      </c>
      <c r="AG343" s="159">
        <v>172665600</v>
      </c>
      <c r="AH343" s="159">
        <v>215832000</v>
      </c>
      <c r="AI343" s="159">
        <v>0</v>
      </c>
      <c r="AJ343" s="159">
        <v>0</v>
      </c>
      <c r="AK343" s="159">
        <v>0</v>
      </c>
      <c r="AL343" s="159">
        <v>0</v>
      </c>
      <c r="AM343" s="159">
        <v>0</v>
      </c>
      <c r="AN343" s="159">
        <v>0</v>
      </c>
      <c r="AO343" s="159">
        <v>0</v>
      </c>
      <c r="AP343" s="159">
        <v>0</v>
      </c>
      <c r="AQ343" s="159">
        <v>0</v>
      </c>
      <c r="AR343" s="159">
        <v>0</v>
      </c>
      <c r="AS343" s="159">
        <v>0</v>
      </c>
      <c r="AT343" s="159">
        <v>0</v>
      </c>
      <c r="AU343" s="159">
        <v>0</v>
      </c>
      <c r="AV343" s="159">
        <v>0</v>
      </c>
      <c r="AW343" s="159">
        <v>22446528</v>
      </c>
      <c r="AX343" s="159">
        <v>0</v>
      </c>
      <c r="AY343" s="159">
        <v>0</v>
      </c>
      <c r="AZ343" s="159">
        <v>0</v>
      </c>
      <c r="BA343" s="159">
        <v>0</v>
      </c>
      <c r="BB343" s="159">
        <v>0</v>
      </c>
      <c r="BC343" s="159">
        <v>0</v>
      </c>
      <c r="BD343" s="159">
        <v>0</v>
      </c>
      <c r="BE343" s="159">
        <v>22446528</v>
      </c>
      <c r="BF343" s="159">
        <v>0</v>
      </c>
      <c r="BG343" s="159">
        <v>0</v>
      </c>
      <c r="BH343" s="159">
        <v>0</v>
      </c>
      <c r="BI343" s="159">
        <v>0</v>
      </c>
      <c r="BJ343" s="159">
        <v>22446528</v>
      </c>
      <c r="BK343" s="159">
        <v>44893056</v>
      </c>
      <c r="BL343" s="159">
        <v>0</v>
      </c>
      <c r="BM343" s="159">
        <v>0</v>
      </c>
      <c r="BN343" s="159">
        <v>0</v>
      </c>
      <c r="BO343" s="159">
        <v>0</v>
      </c>
      <c r="BP343" s="159">
        <v>0</v>
      </c>
      <c r="BQ343" s="159">
        <v>0</v>
      </c>
      <c r="BR343" s="159">
        <v>0</v>
      </c>
      <c r="BS343" s="159">
        <v>44893056</v>
      </c>
      <c r="BT343" s="159">
        <v>0</v>
      </c>
      <c r="BU343" s="159">
        <v>0</v>
      </c>
      <c r="BV343" s="159">
        <v>0</v>
      </c>
      <c r="BW343" s="159">
        <v>0</v>
      </c>
      <c r="BX343" s="159">
        <v>44893056</v>
      </c>
      <c r="BY343" s="159">
        <v>157125696</v>
      </c>
      <c r="BZ343" s="159">
        <v>0</v>
      </c>
      <c r="CA343" s="159">
        <v>0</v>
      </c>
      <c r="CB343" s="159">
        <v>0</v>
      </c>
      <c r="CC343" s="159">
        <v>0</v>
      </c>
      <c r="CD343" s="159">
        <v>0</v>
      </c>
      <c r="CE343" s="159">
        <v>0</v>
      </c>
      <c r="CF343" s="159">
        <v>0</v>
      </c>
      <c r="CG343" s="159">
        <v>157125696</v>
      </c>
      <c r="CH343" s="159">
        <v>0</v>
      </c>
      <c r="CI343" s="159">
        <v>0</v>
      </c>
      <c r="CJ343" s="159">
        <v>0</v>
      </c>
      <c r="CK343" s="159">
        <v>0</v>
      </c>
      <c r="CL343" s="159">
        <v>157125696</v>
      </c>
      <c r="CM343" s="159">
        <v>224465280</v>
      </c>
      <c r="CN343" s="159">
        <v>0</v>
      </c>
      <c r="CO343" s="159">
        <v>0</v>
      </c>
      <c r="CP343" s="159">
        <v>0</v>
      </c>
      <c r="CQ343" s="159">
        <v>0</v>
      </c>
      <c r="CR343" s="159">
        <v>0</v>
      </c>
      <c r="CS343" s="159">
        <v>0</v>
      </c>
      <c r="CT343" s="159">
        <v>0</v>
      </c>
      <c r="CU343" s="159">
        <v>0</v>
      </c>
      <c r="CV343" s="159">
        <v>0</v>
      </c>
      <c r="CW343" s="159">
        <v>0</v>
      </c>
      <c r="CX343" s="159">
        <v>0</v>
      </c>
      <c r="CY343" s="159" t="s">
        <v>931</v>
      </c>
      <c r="CZ343" s="159">
        <v>0</v>
      </c>
      <c r="DA343" s="159">
        <v>0</v>
      </c>
      <c r="DB343" s="159">
        <v>23344389.100000001</v>
      </c>
      <c r="DC343" s="159">
        <v>0</v>
      </c>
      <c r="DD343" s="159">
        <v>0</v>
      </c>
      <c r="DE343" s="159">
        <v>0</v>
      </c>
      <c r="DF343" s="159">
        <v>0</v>
      </c>
      <c r="DG343" s="159">
        <v>0</v>
      </c>
      <c r="DH343" s="159">
        <v>0</v>
      </c>
      <c r="DI343" s="159">
        <v>0</v>
      </c>
      <c r="DJ343" s="159">
        <v>23344389.100000001</v>
      </c>
      <c r="DK343" s="159">
        <v>0</v>
      </c>
      <c r="DL343" s="159">
        <v>0</v>
      </c>
      <c r="DM343" s="159">
        <v>0</v>
      </c>
      <c r="DN343" s="159">
        <v>0</v>
      </c>
      <c r="DO343" s="159">
        <v>23344389.100000001</v>
      </c>
      <c r="DP343" s="159">
        <v>46688778.200000003</v>
      </c>
      <c r="DQ343" s="159">
        <v>0</v>
      </c>
      <c r="DR343" s="159">
        <v>0</v>
      </c>
      <c r="DS343" s="159">
        <v>0</v>
      </c>
      <c r="DT343" s="159">
        <v>0</v>
      </c>
      <c r="DU343" s="159">
        <v>0</v>
      </c>
      <c r="DV343" s="159">
        <v>0</v>
      </c>
      <c r="DW343" s="159">
        <v>0</v>
      </c>
      <c r="DX343" s="159">
        <v>46688778.200000003</v>
      </c>
      <c r="DY343" s="159">
        <v>0</v>
      </c>
      <c r="DZ343" s="159">
        <v>0</v>
      </c>
      <c r="EA343" s="159">
        <v>0</v>
      </c>
      <c r="EB343" s="159">
        <v>0</v>
      </c>
      <c r="EC343" s="159">
        <v>46688778.200000003</v>
      </c>
      <c r="ED343" s="159">
        <v>163410723.90000001</v>
      </c>
      <c r="EE343" s="159">
        <v>0</v>
      </c>
      <c r="EF343" s="159">
        <v>0</v>
      </c>
      <c r="EG343" s="159">
        <v>0</v>
      </c>
      <c r="EH343" s="159">
        <v>0</v>
      </c>
      <c r="EI343" s="159">
        <v>0</v>
      </c>
      <c r="EJ343" s="159">
        <v>0</v>
      </c>
      <c r="EK343" s="159">
        <v>0</v>
      </c>
      <c r="EL343" s="159">
        <v>163410723.90000001</v>
      </c>
      <c r="EM343" s="159">
        <v>0</v>
      </c>
      <c r="EN343" s="159">
        <v>0</v>
      </c>
      <c r="EO343" s="159">
        <v>0</v>
      </c>
      <c r="EP343" s="159">
        <v>0</v>
      </c>
      <c r="EQ343" s="159">
        <v>163410723.90000001</v>
      </c>
      <c r="ER343" s="159">
        <v>233443891.20000002</v>
      </c>
      <c r="ES343" s="159">
        <v>0</v>
      </c>
      <c r="ET343" s="159">
        <v>0</v>
      </c>
      <c r="EU343" s="159">
        <v>0</v>
      </c>
      <c r="EV343" s="159">
        <v>0</v>
      </c>
      <c r="EW343" s="159">
        <v>0</v>
      </c>
      <c r="EX343" s="159">
        <v>0</v>
      </c>
      <c r="EY343" s="159">
        <v>0</v>
      </c>
      <c r="EZ343" s="159">
        <v>0</v>
      </c>
      <c r="FA343" s="159">
        <v>0</v>
      </c>
      <c r="FB343" s="159">
        <v>0</v>
      </c>
      <c r="FC343" s="159">
        <v>0</v>
      </c>
      <c r="FD343" s="159">
        <v>0</v>
      </c>
      <c r="FE343" s="159">
        <v>0</v>
      </c>
      <c r="FF343" s="159">
        <v>0</v>
      </c>
      <c r="FG343" s="159">
        <v>0</v>
      </c>
      <c r="FH343" s="159">
        <v>0</v>
      </c>
      <c r="FI343" s="159">
        <v>0</v>
      </c>
      <c r="FJ343" s="159">
        <v>0</v>
      </c>
      <c r="FK343" s="159">
        <v>0</v>
      </c>
      <c r="FL343" s="159">
        <v>0</v>
      </c>
      <c r="FM343" s="159">
        <v>0</v>
      </c>
      <c r="FN343" s="159">
        <v>0</v>
      </c>
      <c r="FO343" s="159">
        <v>0</v>
      </c>
      <c r="FP343" s="159">
        <v>0</v>
      </c>
      <c r="FQ343" s="159">
        <v>0</v>
      </c>
      <c r="FR343" s="159">
        <v>0</v>
      </c>
      <c r="FS343" s="159">
        <v>0</v>
      </c>
      <c r="FT343" s="159">
        <v>0</v>
      </c>
      <c r="FU343" s="159">
        <v>0</v>
      </c>
      <c r="FV343" s="159">
        <v>0</v>
      </c>
      <c r="FW343" s="159">
        <v>0</v>
      </c>
      <c r="FX343" s="159">
        <v>0</v>
      </c>
      <c r="FY343" s="159">
        <v>0</v>
      </c>
      <c r="FZ343" s="159">
        <v>0</v>
      </c>
      <c r="GA343" s="159">
        <v>0</v>
      </c>
      <c r="GB343" s="159">
        <v>0</v>
      </c>
      <c r="GC343" s="159">
        <v>0</v>
      </c>
      <c r="GD343" s="159">
        <v>0</v>
      </c>
      <c r="GE343" s="159">
        <v>0</v>
      </c>
      <c r="GF343" s="159">
        <v>0</v>
      </c>
      <c r="GG343" s="159">
        <v>0</v>
      </c>
      <c r="GH343" s="159">
        <v>0</v>
      </c>
      <c r="GI343" s="159">
        <v>0</v>
      </c>
      <c r="GJ343" s="159">
        <v>0</v>
      </c>
      <c r="GK343" s="159">
        <v>0</v>
      </c>
      <c r="GL343" s="159">
        <v>0</v>
      </c>
      <c r="GM343" s="159">
        <v>0</v>
      </c>
      <c r="GN343" s="159">
        <v>0</v>
      </c>
      <c r="GO343" s="159">
        <v>0</v>
      </c>
      <c r="GP343" s="159">
        <v>0</v>
      </c>
      <c r="GQ343" s="159">
        <v>0</v>
      </c>
      <c r="GR343" s="159">
        <v>0</v>
      </c>
      <c r="GS343" s="159">
        <v>0</v>
      </c>
      <c r="GT343" s="159">
        <v>0</v>
      </c>
      <c r="GU343" s="159">
        <v>0</v>
      </c>
      <c r="GV343" s="159">
        <v>0</v>
      </c>
      <c r="GW343" s="159">
        <v>0</v>
      </c>
      <c r="GX343" s="160">
        <v>673741171.20000005</v>
      </c>
    </row>
    <row r="344" spans="1:206" ht="43.2">
      <c r="A344" s="156">
        <v>320204300</v>
      </c>
      <c r="B344" s="156" t="s">
        <v>2330</v>
      </c>
      <c r="C344" s="157">
        <v>335</v>
      </c>
      <c r="D344" s="158" t="str">
        <f>_xlfn.XLOOKUP(C344,'[1]Estrategico f'!B:B,'[1]Estrategico f'!U:U,"",0)</f>
        <v>Áreas con esquemas de Pago por Servicios Ambientales implementados</v>
      </c>
      <c r="E344" s="158" t="str">
        <f>_xlfn.XLOOKUP(C344,'[1]Estrategico f'!B:B,'[1]Estrategico f'!V:V,"",0)</f>
        <v>Entrega de incentivos a los usuarios de las areas, de manera que continúen ofreciendo un servicio ambiental (ecológico) que beneficia a la sociedad como un todo.</v>
      </c>
      <c r="F344" s="159">
        <v>0</v>
      </c>
      <c r="G344" s="159">
        <v>0</v>
      </c>
      <c r="H344" s="159">
        <v>0</v>
      </c>
      <c r="I344" s="159">
        <v>0</v>
      </c>
      <c r="J344" s="159">
        <v>0</v>
      </c>
      <c r="K344" s="159">
        <v>0</v>
      </c>
      <c r="L344" s="159">
        <v>0</v>
      </c>
      <c r="M344" s="159">
        <v>0</v>
      </c>
      <c r="N344" s="159">
        <v>0</v>
      </c>
      <c r="O344" s="159">
        <v>0</v>
      </c>
      <c r="P344" s="159">
        <v>0</v>
      </c>
      <c r="Q344" s="159">
        <v>0</v>
      </c>
      <c r="R344" s="159">
        <v>0</v>
      </c>
      <c r="S344" s="159">
        <v>0</v>
      </c>
      <c r="T344" s="159">
        <v>400000000</v>
      </c>
      <c r="U344" s="159">
        <v>0</v>
      </c>
      <c r="V344" s="159">
        <v>0</v>
      </c>
      <c r="W344" s="159">
        <v>0</v>
      </c>
      <c r="X344" s="159">
        <v>0</v>
      </c>
      <c r="Y344" s="159">
        <v>0</v>
      </c>
      <c r="Z344" s="159">
        <v>0</v>
      </c>
      <c r="AA344" s="159">
        <v>0</v>
      </c>
      <c r="AB344" s="159">
        <v>400000000</v>
      </c>
      <c r="AC344" s="159">
        <v>0</v>
      </c>
      <c r="AD344" s="159">
        <v>0</v>
      </c>
      <c r="AE344" s="159">
        <v>0</v>
      </c>
      <c r="AF344" s="159">
        <v>0</v>
      </c>
      <c r="AG344" s="159">
        <v>400000000</v>
      </c>
      <c r="AH344" s="159">
        <v>400000000</v>
      </c>
      <c r="AI344" s="159">
        <v>0</v>
      </c>
      <c r="AJ344" s="159">
        <v>0</v>
      </c>
      <c r="AK344" s="159">
        <v>0</v>
      </c>
      <c r="AL344" s="159">
        <v>0</v>
      </c>
      <c r="AM344" s="159">
        <v>0</v>
      </c>
      <c r="AN344" s="159">
        <v>0</v>
      </c>
      <c r="AO344" s="159">
        <v>0</v>
      </c>
      <c r="AP344" s="159">
        <v>0</v>
      </c>
      <c r="AQ344" s="159">
        <v>0</v>
      </c>
      <c r="AR344" s="159">
        <v>0</v>
      </c>
      <c r="AS344" s="159">
        <v>0</v>
      </c>
      <c r="AT344" s="159">
        <v>0</v>
      </c>
      <c r="AU344" s="159">
        <v>0</v>
      </c>
      <c r="AV344" s="159">
        <v>0</v>
      </c>
      <c r="AW344" s="159">
        <v>0</v>
      </c>
      <c r="AX344" s="159">
        <v>0</v>
      </c>
      <c r="AY344" s="159">
        <v>0</v>
      </c>
      <c r="AZ344" s="159">
        <v>0</v>
      </c>
      <c r="BA344" s="159">
        <v>0</v>
      </c>
      <c r="BB344" s="159">
        <v>0</v>
      </c>
      <c r="BC344" s="159">
        <v>0</v>
      </c>
      <c r="BD344" s="159">
        <v>0</v>
      </c>
      <c r="BE344" s="159">
        <v>0</v>
      </c>
      <c r="BF344" s="159">
        <v>0</v>
      </c>
      <c r="BG344" s="159">
        <v>0</v>
      </c>
      <c r="BH344" s="159">
        <v>0</v>
      </c>
      <c r="BI344" s="159">
        <v>0</v>
      </c>
      <c r="BJ344" s="159">
        <v>0</v>
      </c>
      <c r="BK344" s="159">
        <v>0</v>
      </c>
      <c r="BL344" s="159">
        <v>0</v>
      </c>
      <c r="BM344" s="159">
        <v>0</v>
      </c>
      <c r="BN344" s="159">
        <v>0</v>
      </c>
      <c r="BO344" s="159">
        <v>0</v>
      </c>
      <c r="BP344" s="159">
        <v>0</v>
      </c>
      <c r="BQ344" s="159">
        <v>0</v>
      </c>
      <c r="BR344" s="159">
        <v>0</v>
      </c>
      <c r="BS344" s="159">
        <v>0</v>
      </c>
      <c r="BT344" s="159">
        <v>0</v>
      </c>
      <c r="BU344" s="159">
        <v>0</v>
      </c>
      <c r="BV344" s="159">
        <v>0</v>
      </c>
      <c r="BW344" s="159">
        <v>0</v>
      </c>
      <c r="BX344" s="159">
        <v>0</v>
      </c>
      <c r="BY344" s="159">
        <v>450000000</v>
      </c>
      <c r="BZ344" s="159">
        <v>0</v>
      </c>
      <c r="CA344" s="159">
        <v>0</v>
      </c>
      <c r="CB344" s="159">
        <v>0</v>
      </c>
      <c r="CC344" s="159">
        <v>0</v>
      </c>
      <c r="CD344" s="159">
        <v>0</v>
      </c>
      <c r="CE344" s="159">
        <v>0</v>
      </c>
      <c r="CF344" s="159">
        <v>0</v>
      </c>
      <c r="CG344" s="159">
        <v>450000000</v>
      </c>
      <c r="CH344" s="159">
        <v>0</v>
      </c>
      <c r="CI344" s="159">
        <v>0</v>
      </c>
      <c r="CJ344" s="159">
        <v>0</v>
      </c>
      <c r="CK344" s="159">
        <v>0</v>
      </c>
      <c r="CL344" s="159">
        <v>450000000</v>
      </c>
      <c r="CM344" s="159">
        <v>450000000</v>
      </c>
      <c r="CN344" s="159">
        <v>0</v>
      </c>
      <c r="CO344" s="159">
        <v>0</v>
      </c>
      <c r="CP344" s="159">
        <v>0</v>
      </c>
      <c r="CQ344" s="159">
        <v>0</v>
      </c>
      <c r="CR344" s="159">
        <v>0</v>
      </c>
      <c r="CS344" s="159">
        <v>0</v>
      </c>
      <c r="CT344" s="159">
        <v>0</v>
      </c>
      <c r="CU344" s="159">
        <v>0</v>
      </c>
      <c r="CV344" s="159">
        <v>0</v>
      </c>
      <c r="CW344" s="159">
        <v>0</v>
      </c>
      <c r="CX344" s="159">
        <v>0</v>
      </c>
      <c r="CY344" s="159" t="s">
        <v>931</v>
      </c>
      <c r="CZ344" s="159">
        <v>0</v>
      </c>
      <c r="DA344" s="159">
        <v>0</v>
      </c>
      <c r="DB344" s="159">
        <v>0</v>
      </c>
      <c r="DC344" s="159">
        <v>0</v>
      </c>
      <c r="DD344" s="159">
        <v>0</v>
      </c>
      <c r="DE344" s="159">
        <v>0</v>
      </c>
      <c r="DF344" s="159">
        <v>0</v>
      </c>
      <c r="DG344" s="159">
        <v>0</v>
      </c>
      <c r="DH344" s="159">
        <v>0</v>
      </c>
      <c r="DI344" s="159">
        <v>0</v>
      </c>
      <c r="DJ344" s="159">
        <v>0</v>
      </c>
      <c r="DK344" s="159">
        <v>0</v>
      </c>
      <c r="DL344" s="159">
        <v>0</v>
      </c>
      <c r="DM344" s="159">
        <v>0</v>
      </c>
      <c r="DN344" s="159">
        <v>0</v>
      </c>
      <c r="DO344" s="159">
        <v>0</v>
      </c>
      <c r="DP344" s="159">
        <v>0</v>
      </c>
      <c r="DQ344" s="159">
        <v>0</v>
      </c>
      <c r="DR344" s="159">
        <v>0</v>
      </c>
      <c r="DS344" s="159">
        <v>0</v>
      </c>
      <c r="DT344" s="159">
        <v>0</v>
      </c>
      <c r="DU344" s="159">
        <v>0</v>
      </c>
      <c r="DV344" s="159">
        <v>0</v>
      </c>
      <c r="DW344" s="159">
        <v>0</v>
      </c>
      <c r="DX344" s="159">
        <v>0</v>
      </c>
      <c r="DY344" s="159">
        <v>0</v>
      </c>
      <c r="DZ344" s="159">
        <v>0</v>
      </c>
      <c r="EA344" s="159">
        <v>0</v>
      </c>
      <c r="EB344" s="159">
        <v>0</v>
      </c>
      <c r="EC344" s="159">
        <v>0</v>
      </c>
      <c r="ED344" s="159">
        <v>500000000</v>
      </c>
      <c r="EE344" s="159">
        <v>0</v>
      </c>
      <c r="EF344" s="159">
        <v>0</v>
      </c>
      <c r="EG344" s="159">
        <v>0</v>
      </c>
      <c r="EH344" s="159">
        <v>0</v>
      </c>
      <c r="EI344" s="159">
        <v>0</v>
      </c>
      <c r="EJ344" s="159">
        <v>0</v>
      </c>
      <c r="EK344" s="159">
        <v>0</v>
      </c>
      <c r="EL344" s="159">
        <v>500000000</v>
      </c>
      <c r="EM344" s="159">
        <v>0</v>
      </c>
      <c r="EN344" s="159">
        <v>0</v>
      </c>
      <c r="EO344" s="159">
        <v>0</v>
      </c>
      <c r="EP344" s="159">
        <v>0</v>
      </c>
      <c r="EQ344" s="159">
        <v>500000000</v>
      </c>
      <c r="ER344" s="159">
        <v>500000000</v>
      </c>
      <c r="ES344" s="159">
        <v>0</v>
      </c>
      <c r="ET344" s="159">
        <v>0</v>
      </c>
      <c r="EU344" s="159">
        <v>0</v>
      </c>
      <c r="EV344" s="159">
        <v>0</v>
      </c>
      <c r="EW344" s="159">
        <v>0</v>
      </c>
      <c r="EX344" s="159">
        <v>0</v>
      </c>
      <c r="EY344" s="159">
        <v>0</v>
      </c>
      <c r="EZ344" s="159">
        <v>0</v>
      </c>
      <c r="FA344" s="159">
        <v>0</v>
      </c>
      <c r="FB344" s="159">
        <v>0</v>
      </c>
      <c r="FC344" s="159">
        <v>0</v>
      </c>
      <c r="FD344" s="159">
        <v>0</v>
      </c>
      <c r="FE344" s="159">
        <v>0</v>
      </c>
      <c r="FF344" s="159">
        <v>0</v>
      </c>
      <c r="FG344" s="159">
        <v>0</v>
      </c>
      <c r="FH344" s="159">
        <v>0</v>
      </c>
      <c r="FI344" s="159">
        <v>0</v>
      </c>
      <c r="FJ344" s="159">
        <v>0</v>
      </c>
      <c r="FK344" s="159">
        <v>0</v>
      </c>
      <c r="FL344" s="159">
        <v>0</v>
      </c>
      <c r="FM344" s="159">
        <v>0</v>
      </c>
      <c r="FN344" s="159">
        <v>0</v>
      </c>
      <c r="FO344" s="159">
        <v>0</v>
      </c>
      <c r="FP344" s="159">
        <v>0</v>
      </c>
      <c r="FQ344" s="159">
        <v>0</v>
      </c>
      <c r="FR344" s="159">
        <v>0</v>
      </c>
      <c r="FS344" s="159">
        <v>0</v>
      </c>
      <c r="FT344" s="159">
        <v>0</v>
      </c>
      <c r="FU344" s="159">
        <v>0</v>
      </c>
      <c r="FV344" s="159">
        <v>0</v>
      </c>
      <c r="FW344" s="159">
        <v>0</v>
      </c>
      <c r="FX344" s="159">
        <v>0</v>
      </c>
      <c r="FY344" s="159">
        <v>0</v>
      </c>
      <c r="FZ344" s="159">
        <v>0</v>
      </c>
      <c r="GA344" s="159">
        <v>0</v>
      </c>
      <c r="GB344" s="159">
        <v>0</v>
      </c>
      <c r="GC344" s="159">
        <v>0</v>
      </c>
      <c r="GD344" s="159">
        <v>0</v>
      </c>
      <c r="GE344" s="159">
        <v>0</v>
      </c>
      <c r="GF344" s="159">
        <v>0</v>
      </c>
      <c r="GG344" s="159">
        <v>0</v>
      </c>
      <c r="GH344" s="159">
        <v>0</v>
      </c>
      <c r="GI344" s="159">
        <v>0</v>
      </c>
      <c r="GJ344" s="159">
        <v>0</v>
      </c>
      <c r="GK344" s="159">
        <v>0</v>
      </c>
      <c r="GL344" s="159">
        <v>0</v>
      </c>
      <c r="GM344" s="159">
        <v>0</v>
      </c>
      <c r="GN344" s="159">
        <v>0</v>
      </c>
      <c r="GO344" s="159">
        <v>0</v>
      </c>
      <c r="GP344" s="159">
        <v>0</v>
      </c>
      <c r="GQ344" s="159">
        <v>0</v>
      </c>
      <c r="GR344" s="159">
        <v>0</v>
      </c>
      <c r="GS344" s="159">
        <v>0</v>
      </c>
      <c r="GT344" s="159">
        <v>0</v>
      </c>
      <c r="GU344" s="159">
        <v>0</v>
      </c>
      <c r="GV344" s="159">
        <v>0</v>
      </c>
      <c r="GW344" s="159">
        <v>0</v>
      </c>
      <c r="GX344" s="160">
        <v>1350000000</v>
      </c>
    </row>
    <row r="345" spans="1:206" ht="28.8">
      <c r="A345" s="156">
        <v>320200200</v>
      </c>
      <c r="B345" s="156" t="s">
        <v>2330</v>
      </c>
      <c r="C345" s="157">
        <v>336</v>
      </c>
      <c r="D345" s="158" t="str">
        <f>_xlfn.XLOOKUP(C345,'[1]Estrategico f'!B:B,'[1]Estrategico f'!U:U,"",0)</f>
        <v>Documentos de planeación realizados (Política pública ambiental)</v>
      </c>
      <c r="E345" s="158" t="str">
        <f>_xlfn.XLOOKUP(C345,'[1]Estrategico f'!B:B,'[1]Estrategico f'!V:V,"",0)</f>
        <v>Formulación de la Política pública ambiental del departamento</v>
      </c>
      <c r="F345" s="159">
        <v>0</v>
      </c>
      <c r="G345" s="159">
        <v>0</v>
      </c>
      <c r="H345" s="159">
        <v>0</v>
      </c>
      <c r="I345" s="159">
        <v>0</v>
      </c>
      <c r="J345" s="159">
        <v>0</v>
      </c>
      <c r="K345" s="159">
        <v>0</v>
      </c>
      <c r="L345" s="159">
        <v>0</v>
      </c>
      <c r="M345" s="159">
        <v>0</v>
      </c>
      <c r="N345" s="159">
        <v>0</v>
      </c>
      <c r="O345" s="159">
        <v>0</v>
      </c>
      <c r="P345" s="159">
        <v>0</v>
      </c>
      <c r="Q345" s="159">
        <v>0</v>
      </c>
      <c r="R345" s="159">
        <v>0</v>
      </c>
      <c r="S345" s="159">
        <v>0</v>
      </c>
      <c r="T345" s="159">
        <v>143724998.61000001</v>
      </c>
      <c r="U345" s="159">
        <v>0</v>
      </c>
      <c r="V345" s="159">
        <v>0</v>
      </c>
      <c r="W345" s="159">
        <v>0</v>
      </c>
      <c r="X345" s="159">
        <v>0</v>
      </c>
      <c r="Y345" s="159">
        <v>0</v>
      </c>
      <c r="Z345" s="159">
        <v>0</v>
      </c>
      <c r="AA345" s="159">
        <v>0</v>
      </c>
      <c r="AB345" s="159">
        <v>143724998.61000001</v>
      </c>
      <c r="AC345" s="159">
        <v>0</v>
      </c>
      <c r="AD345" s="159">
        <v>0</v>
      </c>
      <c r="AE345" s="159">
        <v>0</v>
      </c>
      <c r="AF345" s="159">
        <v>0</v>
      </c>
      <c r="AG345" s="159">
        <v>143724998.61000001</v>
      </c>
      <c r="AH345" s="159">
        <v>143724998.61000001</v>
      </c>
      <c r="AI345" s="159">
        <v>0</v>
      </c>
      <c r="AJ345" s="159">
        <v>0</v>
      </c>
      <c r="AK345" s="159">
        <v>0</v>
      </c>
      <c r="AL345" s="159">
        <v>0</v>
      </c>
      <c r="AM345" s="159">
        <v>0</v>
      </c>
      <c r="AN345" s="159">
        <v>0</v>
      </c>
      <c r="AO345" s="159">
        <v>0</v>
      </c>
      <c r="AP345" s="159">
        <v>0</v>
      </c>
      <c r="AQ345" s="159">
        <v>0</v>
      </c>
      <c r="AR345" s="159">
        <v>0</v>
      </c>
      <c r="AS345" s="159">
        <v>0</v>
      </c>
      <c r="AT345" s="159">
        <v>0</v>
      </c>
      <c r="AU345" s="159">
        <v>0</v>
      </c>
      <c r="AV345" s="159">
        <v>0</v>
      </c>
      <c r="AW345" s="159">
        <v>0</v>
      </c>
      <c r="AX345" s="159">
        <v>0</v>
      </c>
      <c r="AY345" s="159">
        <v>0</v>
      </c>
      <c r="AZ345" s="159">
        <v>0</v>
      </c>
      <c r="BA345" s="159">
        <v>0</v>
      </c>
      <c r="BB345" s="159">
        <v>0</v>
      </c>
      <c r="BC345" s="159">
        <v>0</v>
      </c>
      <c r="BD345" s="159">
        <v>0</v>
      </c>
      <c r="BE345" s="159">
        <v>0</v>
      </c>
      <c r="BF345" s="159">
        <v>0</v>
      </c>
      <c r="BG345" s="159">
        <v>0</v>
      </c>
      <c r="BH345" s="159">
        <v>0</v>
      </c>
      <c r="BI345" s="159">
        <v>0</v>
      </c>
      <c r="BJ345" s="159">
        <v>0</v>
      </c>
      <c r="BK345" s="159">
        <v>0</v>
      </c>
      <c r="BL345" s="159">
        <v>0</v>
      </c>
      <c r="BM345" s="159">
        <v>0</v>
      </c>
      <c r="BN345" s="159">
        <v>0</v>
      </c>
      <c r="BO345" s="159">
        <v>0</v>
      </c>
      <c r="BP345" s="159">
        <v>0</v>
      </c>
      <c r="BQ345" s="159">
        <v>0</v>
      </c>
      <c r="BR345" s="159">
        <v>0</v>
      </c>
      <c r="BS345" s="159">
        <v>0</v>
      </c>
      <c r="BT345" s="159">
        <v>0</v>
      </c>
      <c r="BU345" s="159">
        <v>0</v>
      </c>
      <c r="BV345" s="159">
        <v>0</v>
      </c>
      <c r="BW345" s="159">
        <v>0</v>
      </c>
      <c r="BX345" s="159">
        <v>0</v>
      </c>
      <c r="BY345" s="159">
        <v>0</v>
      </c>
      <c r="BZ345" s="159">
        <v>0</v>
      </c>
      <c r="CA345" s="159">
        <v>0</v>
      </c>
      <c r="CB345" s="159">
        <v>0</v>
      </c>
      <c r="CC345" s="159">
        <v>0</v>
      </c>
      <c r="CD345" s="159">
        <v>0</v>
      </c>
      <c r="CE345" s="159">
        <v>0</v>
      </c>
      <c r="CF345" s="159">
        <v>0</v>
      </c>
      <c r="CG345" s="159">
        <v>0</v>
      </c>
      <c r="CH345" s="159">
        <v>0</v>
      </c>
      <c r="CI345" s="159">
        <v>0</v>
      </c>
      <c r="CJ345" s="159">
        <v>0</v>
      </c>
      <c r="CK345" s="159">
        <v>0</v>
      </c>
      <c r="CL345" s="159">
        <v>0</v>
      </c>
      <c r="CM345" s="159">
        <v>0</v>
      </c>
      <c r="CN345" s="159">
        <v>0</v>
      </c>
      <c r="CO345" s="159">
        <v>0</v>
      </c>
      <c r="CP345" s="159">
        <v>0</v>
      </c>
      <c r="CQ345" s="159">
        <v>0</v>
      </c>
      <c r="CR345" s="159">
        <v>0</v>
      </c>
      <c r="CS345" s="159">
        <v>0</v>
      </c>
      <c r="CT345" s="159">
        <v>0</v>
      </c>
      <c r="CU345" s="159">
        <v>0</v>
      </c>
      <c r="CV345" s="159">
        <v>0</v>
      </c>
      <c r="CW345" s="159">
        <v>0</v>
      </c>
      <c r="CX345" s="159">
        <v>0</v>
      </c>
      <c r="CY345" s="159" t="s">
        <v>931</v>
      </c>
      <c r="CZ345" s="159">
        <v>0</v>
      </c>
      <c r="DA345" s="159">
        <v>0</v>
      </c>
      <c r="DB345" s="159">
        <v>0</v>
      </c>
      <c r="DC345" s="159">
        <v>0</v>
      </c>
      <c r="DD345" s="159">
        <v>0</v>
      </c>
      <c r="DE345" s="159">
        <v>0</v>
      </c>
      <c r="DF345" s="159">
        <v>0</v>
      </c>
      <c r="DG345" s="159">
        <v>0</v>
      </c>
      <c r="DH345" s="159">
        <v>0</v>
      </c>
      <c r="DI345" s="159">
        <v>0</v>
      </c>
      <c r="DJ345" s="159">
        <v>0</v>
      </c>
      <c r="DK345" s="159">
        <v>0</v>
      </c>
      <c r="DL345" s="159">
        <v>0</v>
      </c>
      <c r="DM345" s="159">
        <v>0</v>
      </c>
      <c r="DN345" s="159">
        <v>0</v>
      </c>
      <c r="DO345" s="159">
        <v>0</v>
      </c>
      <c r="DP345" s="159">
        <v>0</v>
      </c>
      <c r="DQ345" s="159">
        <v>0</v>
      </c>
      <c r="DR345" s="159">
        <v>0</v>
      </c>
      <c r="DS345" s="159">
        <v>0</v>
      </c>
      <c r="DT345" s="159">
        <v>0</v>
      </c>
      <c r="DU345" s="159">
        <v>0</v>
      </c>
      <c r="DV345" s="159">
        <v>0</v>
      </c>
      <c r="DW345" s="159">
        <v>0</v>
      </c>
      <c r="DX345" s="159">
        <v>0</v>
      </c>
      <c r="DY345" s="159">
        <v>0</v>
      </c>
      <c r="DZ345" s="159">
        <v>0</v>
      </c>
      <c r="EA345" s="159">
        <v>0</v>
      </c>
      <c r="EB345" s="159">
        <v>0</v>
      </c>
      <c r="EC345" s="159">
        <v>0</v>
      </c>
      <c r="ED345" s="159">
        <v>0</v>
      </c>
      <c r="EE345" s="159">
        <v>0</v>
      </c>
      <c r="EF345" s="159">
        <v>0</v>
      </c>
      <c r="EG345" s="159">
        <v>0</v>
      </c>
      <c r="EH345" s="159">
        <v>0</v>
      </c>
      <c r="EI345" s="159">
        <v>0</v>
      </c>
      <c r="EJ345" s="159">
        <v>0</v>
      </c>
      <c r="EK345" s="159">
        <v>0</v>
      </c>
      <c r="EL345" s="159">
        <v>0</v>
      </c>
      <c r="EM345" s="159">
        <v>0</v>
      </c>
      <c r="EN345" s="159">
        <v>0</v>
      </c>
      <c r="EO345" s="159">
        <v>0</v>
      </c>
      <c r="EP345" s="159">
        <v>0</v>
      </c>
      <c r="EQ345" s="159">
        <v>0</v>
      </c>
      <c r="ER345" s="159">
        <v>0</v>
      </c>
      <c r="ES345" s="159">
        <v>0</v>
      </c>
      <c r="ET345" s="159">
        <v>0</v>
      </c>
      <c r="EU345" s="159">
        <v>0</v>
      </c>
      <c r="EV345" s="159">
        <v>0</v>
      </c>
      <c r="EW345" s="159">
        <v>0</v>
      </c>
      <c r="EX345" s="159">
        <v>0</v>
      </c>
      <c r="EY345" s="159">
        <v>0</v>
      </c>
      <c r="EZ345" s="159">
        <v>0</v>
      </c>
      <c r="FA345" s="159">
        <v>0</v>
      </c>
      <c r="FB345" s="159">
        <v>0</v>
      </c>
      <c r="FC345" s="159">
        <v>0</v>
      </c>
      <c r="FD345" s="159">
        <v>0</v>
      </c>
      <c r="FE345" s="159">
        <v>0</v>
      </c>
      <c r="FF345" s="159">
        <v>0</v>
      </c>
      <c r="FG345" s="159">
        <v>0</v>
      </c>
      <c r="FH345" s="159">
        <v>0</v>
      </c>
      <c r="FI345" s="159">
        <v>0</v>
      </c>
      <c r="FJ345" s="159">
        <v>0</v>
      </c>
      <c r="FK345" s="159">
        <v>0</v>
      </c>
      <c r="FL345" s="159">
        <v>0</v>
      </c>
      <c r="FM345" s="159">
        <v>0</v>
      </c>
      <c r="FN345" s="159">
        <v>0</v>
      </c>
      <c r="FO345" s="159">
        <v>0</v>
      </c>
      <c r="FP345" s="159">
        <v>0</v>
      </c>
      <c r="FQ345" s="159">
        <v>0</v>
      </c>
      <c r="FR345" s="159">
        <v>0</v>
      </c>
      <c r="FS345" s="159">
        <v>0</v>
      </c>
      <c r="FT345" s="159">
        <v>0</v>
      </c>
      <c r="FU345" s="159">
        <v>0</v>
      </c>
      <c r="FV345" s="159">
        <v>0</v>
      </c>
      <c r="FW345" s="159">
        <v>0</v>
      </c>
      <c r="FX345" s="159">
        <v>0</v>
      </c>
      <c r="FY345" s="159">
        <v>0</v>
      </c>
      <c r="FZ345" s="159">
        <v>0</v>
      </c>
      <c r="GA345" s="159">
        <v>0</v>
      </c>
      <c r="GB345" s="159">
        <v>0</v>
      </c>
      <c r="GC345" s="159">
        <v>0</v>
      </c>
      <c r="GD345" s="159">
        <v>0</v>
      </c>
      <c r="GE345" s="159">
        <v>0</v>
      </c>
      <c r="GF345" s="159">
        <v>0</v>
      </c>
      <c r="GG345" s="159">
        <v>0</v>
      </c>
      <c r="GH345" s="159">
        <v>0</v>
      </c>
      <c r="GI345" s="159">
        <v>0</v>
      </c>
      <c r="GJ345" s="159">
        <v>0</v>
      </c>
      <c r="GK345" s="159">
        <v>0</v>
      </c>
      <c r="GL345" s="159">
        <v>0</v>
      </c>
      <c r="GM345" s="159">
        <v>0</v>
      </c>
      <c r="GN345" s="159">
        <v>0</v>
      </c>
      <c r="GO345" s="159">
        <v>0</v>
      </c>
      <c r="GP345" s="159">
        <v>0</v>
      </c>
      <c r="GQ345" s="159">
        <v>0</v>
      </c>
      <c r="GR345" s="159">
        <v>0</v>
      </c>
      <c r="GS345" s="159">
        <v>0</v>
      </c>
      <c r="GT345" s="159">
        <v>0</v>
      </c>
      <c r="GU345" s="159">
        <v>0</v>
      </c>
      <c r="GV345" s="159">
        <v>0</v>
      </c>
      <c r="GW345" s="159">
        <v>0</v>
      </c>
      <c r="GX345" s="160">
        <v>143724998.61000001</v>
      </c>
    </row>
    <row r="346" spans="1:206" ht="28.8">
      <c r="A346" s="156">
        <v>320100300</v>
      </c>
      <c r="B346" s="156" t="s">
        <v>2330</v>
      </c>
      <c r="C346" s="157">
        <v>337</v>
      </c>
      <c r="D346" s="158" t="str">
        <f>_xlfn.XLOOKUP(C346,'[1]Estrategico f'!B:B,'[1]Estrategico f'!U:U,"",0)</f>
        <v>Negocios verdes consolidados</v>
      </c>
      <c r="E346" s="158" t="str">
        <f>_xlfn.XLOOKUP(C346,'[1]Estrategico f'!B:B,'[1]Estrategico f'!V:V,"",0)</f>
        <v>Fortalecer e impulsar los sectores de las categorías enmarcadas en el Plan Nacional de Negocios Verdes</v>
      </c>
      <c r="F346" s="159">
        <v>11910000</v>
      </c>
      <c r="G346" s="159">
        <v>0</v>
      </c>
      <c r="H346" s="159">
        <v>0</v>
      </c>
      <c r="I346" s="159">
        <v>0</v>
      </c>
      <c r="J346" s="159">
        <v>0</v>
      </c>
      <c r="K346" s="159">
        <v>0</v>
      </c>
      <c r="L346" s="159">
        <v>0</v>
      </c>
      <c r="M346" s="159">
        <v>0</v>
      </c>
      <c r="N346" s="159">
        <v>11910000</v>
      </c>
      <c r="O346" s="159">
        <v>225000000</v>
      </c>
      <c r="P346" s="159">
        <v>0</v>
      </c>
      <c r="Q346" s="159">
        <v>0</v>
      </c>
      <c r="R346" s="159">
        <v>225000000</v>
      </c>
      <c r="S346" s="159">
        <v>236910000</v>
      </c>
      <c r="T346" s="159">
        <v>11910000</v>
      </c>
      <c r="U346" s="159">
        <v>0</v>
      </c>
      <c r="V346" s="159">
        <v>0</v>
      </c>
      <c r="W346" s="159">
        <v>0</v>
      </c>
      <c r="X346" s="159">
        <v>0</v>
      </c>
      <c r="Y346" s="159">
        <v>0</v>
      </c>
      <c r="Z346" s="159">
        <v>0</v>
      </c>
      <c r="AA346" s="159">
        <v>0</v>
      </c>
      <c r="AB346" s="159">
        <v>11910000</v>
      </c>
      <c r="AC346" s="159">
        <v>225000000</v>
      </c>
      <c r="AD346" s="159">
        <v>0</v>
      </c>
      <c r="AE346" s="159">
        <v>0</v>
      </c>
      <c r="AF346" s="159">
        <v>225000000</v>
      </c>
      <c r="AG346" s="159">
        <v>236910000</v>
      </c>
      <c r="AH346" s="159">
        <v>473820000</v>
      </c>
      <c r="AI346" s="159">
        <v>0</v>
      </c>
      <c r="AJ346" s="159">
        <v>0</v>
      </c>
      <c r="AK346" s="159">
        <v>0</v>
      </c>
      <c r="AL346" s="159">
        <v>0</v>
      </c>
      <c r="AM346" s="159">
        <v>0</v>
      </c>
      <c r="AN346" s="159">
        <v>0</v>
      </c>
      <c r="AO346" s="159">
        <v>0</v>
      </c>
      <c r="AP346" s="159">
        <v>0</v>
      </c>
      <c r="AQ346" s="159">
        <v>0</v>
      </c>
      <c r="AR346" s="159">
        <v>0</v>
      </c>
      <c r="AS346" s="159">
        <v>0</v>
      </c>
      <c r="AT346" s="159">
        <v>0</v>
      </c>
      <c r="AU346" s="159">
        <v>0</v>
      </c>
      <c r="AV346" s="159">
        <v>0</v>
      </c>
      <c r="AW346" s="159">
        <v>23604800</v>
      </c>
      <c r="AX346" s="159">
        <v>0</v>
      </c>
      <c r="AY346" s="159">
        <v>0</v>
      </c>
      <c r="AZ346" s="159">
        <v>0</v>
      </c>
      <c r="BA346" s="159">
        <v>0</v>
      </c>
      <c r="BB346" s="159">
        <v>0</v>
      </c>
      <c r="BC346" s="159">
        <v>0</v>
      </c>
      <c r="BD346" s="159">
        <v>0</v>
      </c>
      <c r="BE346" s="159">
        <v>23604800</v>
      </c>
      <c r="BF346" s="159">
        <v>360000000</v>
      </c>
      <c r="BG346" s="159">
        <v>0</v>
      </c>
      <c r="BH346" s="159">
        <v>0</v>
      </c>
      <c r="BI346" s="159">
        <v>360000000</v>
      </c>
      <c r="BJ346" s="159">
        <v>383604800</v>
      </c>
      <c r="BK346" s="159">
        <v>23604800</v>
      </c>
      <c r="BL346" s="159">
        <v>0</v>
      </c>
      <c r="BM346" s="159">
        <v>0</v>
      </c>
      <c r="BN346" s="159">
        <v>0</v>
      </c>
      <c r="BO346" s="159">
        <v>0</v>
      </c>
      <c r="BP346" s="159">
        <v>0</v>
      </c>
      <c r="BQ346" s="159">
        <v>0</v>
      </c>
      <c r="BR346" s="159">
        <v>0</v>
      </c>
      <c r="BS346" s="159">
        <v>23604800</v>
      </c>
      <c r="BT346" s="159">
        <v>360000000</v>
      </c>
      <c r="BU346" s="159">
        <v>0</v>
      </c>
      <c r="BV346" s="159">
        <v>0</v>
      </c>
      <c r="BW346" s="159">
        <v>360000000</v>
      </c>
      <c r="BX346" s="159">
        <v>383604800</v>
      </c>
      <c r="BY346" s="159">
        <v>0</v>
      </c>
      <c r="BZ346" s="159">
        <v>0</v>
      </c>
      <c r="CA346" s="159">
        <v>0</v>
      </c>
      <c r="CB346" s="159">
        <v>0</v>
      </c>
      <c r="CC346" s="159">
        <v>0</v>
      </c>
      <c r="CD346" s="159">
        <v>0</v>
      </c>
      <c r="CE346" s="159">
        <v>0</v>
      </c>
      <c r="CF346" s="159">
        <v>0</v>
      </c>
      <c r="CG346" s="159">
        <v>0</v>
      </c>
      <c r="CH346" s="159">
        <v>0</v>
      </c>
      <c r="CI346" s="159">
        <v>0</v>
      </c>
      <c r="CJ346" s="159">
        <v>0</v>
      </c>
      <c r="CK346" s="159">
        <v>0</v>
      </c>
      <c r="CL346" s="159">
        <v>0</v>
      </c>
      <c r="CM346" s="159">
        <v>767209600</v>
      </c>
      <c r="CN346" s="159">
        <v>0</v>
      </c>
      <c r="CO346" s="159">
        <v>0</v>
      </c>
      <c r="CP346" s="159">
        <v>0</v>
      </c>
      <c r="CQ346" s="159">
        <v>0</v>
      </c>
      <c r="CR346" s="159">
        <v>0</v>
      </c>
      <c r="CS346" s="159">
        <v>0</v>
      </c>
      <c r="CT346" s="159">
        <v>0</v>
      </c>
      <c r="CU346" s="159">
        <v>0</v>
      </c>
      <c r="CV346" s="159">
        <v>0</v>
      </c>
      <c r="CW346" s="159">
        <v>0</v>
      </c>
      <c r="CX346" s="159">
        <v>0</v>
      </c>
      <c r="CY346" s="159" t="s">
        <v>931</v>
      </c>
      <c r="CZ346" s="159">
        <v>0</v>
      </c>
      <c r="DA346" s="159">
        <v>0</v>
      </c>
      <c r="DB346" s="159">
        <v>32648992</v>
      </c>
      <c r="DC346" s="159">
        <v>0</v>
      </c>
      <c r="DD346" s="159">
        <v>0</v>
      </c>
      <c r="DE346" s="159">
        <v>0</v>
      </c>
      <c r="DF346" s="159">
        <v>0</v>
      </c>
      <c r="DG346" s="159">
        <v>0</v>
      </c>
      <c r="DH346" s="159">
        <v>0</v>
      </c>
      <c r="DI346" s="159">
        <v>0</v>
      </c>
      <c r="DJ346" s="159">
        <v>32648992</v>
      </c>
      <c r="DK346" s="159">
        <v>420000000</v>
      </c>
      <c r="DL346" s="159">
        <v>0</v>
      </c>
      <c r="DM346" s="159">
        <v>0</v>
      </c>
      <c r="DN346" s="159">
        <v>420000000</v>
      </c>
      <c r="DO346" s="159">
        <v>452648992</v>
      </c>
      <c r="DP346" s="159">
        <v>32648992</v>
      </c>
      <c r="DQ346" s="159">
        <v>0</v>
      </c>
      <c r="DR346" s="159">
        <v>0</v>
      </c>
      <c r="DS346" s="159">
        <v>0</v>
      </c>
      <c r="DT346" s="159">
        <v>0</v>
      </c>
      <c r="DU346" s="159">
        <v>0</v>
      </c>
      <c r="DV346" s="159">
        <v>0</v>
      </c>
      <c r="DW346" s="159">
        <v>0</v>
      </c>
      <c r="DX346" s="159">
        <v>32648992</v>
      </c>
      <c r="DY346" s="159">
        <v>420000000</v>
      </c>
      <c r="DZ346" s="159">
        <v>0</v>
      </c>
      <c r="EA346" s="159">
        <v>0</v>
      </c>
      <c r="EB346" s="159">
        <v>420000000</v>
      </c>
      <c r="EC346" s="159">
        <v>452648992</v>
      </c>
      <c r="ED346" s="159">
        <v>0</v>
      </c>
      <c r="EE346" s="159">
        <v>0</v>
      </c>
      <c r="EF346" s="159">
        <v>0</v>
      </c>
      <c r="EG346" s="159">
        <v>0</v>
      </c>
      <c r="EH346" s="159">
        <v>0</v>
      </c>
      <c r="EI346" s="159">
        <v>0</v>
      </c>
      <c r="EJ346" s="159">
        <v>0</v>
      </c>
      <c r="EK346" s="159">
        <v>0</v>
      </c>
      <c r="EL346" s="159">
        <v>0</v>
      </c>
      <c r="EM346" s="159">
        <v>0</v>
      </c>
      <c r="EN346" s="159">
        <v>0</v>
      </c>
      <c r="EO346" s="159">
        <v>0</v>
      </c>
      <c r="EP346" s="159">
        <v>0</v>
      </c>
      <c r="EQ346" s="159">
        <v>0</v>
      </c>
      <c r="ER346" s="159">
        <v>905297984</v>
      </c>
      <c r="ES346" s="159">
        <v>0</v>
      </c>
      <c r="ET346" s="159">
        <v>0</v>
      </c>
      <c r="EU346" s="159">
        <v>0</v>
      </c>
      <c r="EV346" s="159">
        <v>0</v>
      </c>
      <c r="EW346" s="159">
        <v>0</v>
      </c>
      <c r="EX346" s="159">
        <v>0</v>
      </c>
      <c r="EY346" s="159">
        <v>0</v>
      </c>
      <c r="EZ346" s="159">
        <v>0</v>
      </c>
      <c r="FA346" s="159">
        <v>0</v>
      </c>
      <c r="FB346" s="159">
        <v>0</v>
      </c>
      <c r="FC346" s="159">
        <v>0</v>
      </c>
      <c r="FD346" s="159">
        <v>0</v>
      </c>
      <c r="FE346" s="159">
        <v>0</v>
      </c>
      <c r="FF346" s="159">
        <v>0</v>
      </c>
      <c r="FG346" s="159">
        <v>0</v>
      </c>
      <c r="FH346" s="159">
        <v>0</v>
      </c>
      <c r="FI346" s="159">
        <v>0</v>
      </c>
      <c r="FJ346" s="159">
        <v>0</v>
      </c>
      <c r="FK346" s="159">
        <v>0</v>
      </c>
      <c r="FL346" s="159">
        <v>0</v>
      </c>
      <c r="FM346" s="159">
        <v>0</v>
      </c>
      <c r="FN346" s="159">
        <v>0</v>
      </c>
      <c r="FO346" s="159">
        <v>0</v>
      </c>
      <c r="FP346" s="159">
        <v>0</v>
      </c>
      <c r="FQ346" s="159">
        <v>0</v>
      </c>
      <c r="FR346" s="159">
        <v>0</v>
      </c>
      <c r="FS346" s="159">
        <v>0</v>
      </c>
      <c r="FT346" s="159">
        <v>0</v>
      </c>
      <c r="FU346" s="159">
        <v>68509903.359999999</v>
      </c>
      <c r="FV346" s="159">
        <v>0</v>
      </c>
      <c r="FW346" s="159">
        <v>0</v>
      </c>
      <c r="FX346" s="159">
        <v>0</v>
      </c>
      <c r="FY346" s="159">
        <v>0</v>
      </c>
      <c r="FZ346" s="159">
        <v>0</v>
      </c>
      <c r="GA346" s="159">
        <v>0</v>
      </c>
      <c r="GB346" s="159">
        <v>0</v>
      </c>
      <c r="GC346" s="159">
        <v>68509903.359999999</v>
      </c>
      <c r="GD346" s="159">
        <v>630000000</v>
      </c>
      <c r="GE346" s="159">
        <v>0</v>
      </c>
      <c r="GF346" s="159">
        <v>0</v>
      </c>
      <c r="GG346" s="159">
        <v>630000000</v>
      </c>
      <c r="GH346" s="159">
        <v>698509903.36000001</v>
      </c>
      <c r="GI346" s="159">
        <v>0</v>
      </c>
      <c r="GJ346" s="159">
        <v>0</v>
      </c>
      <c r="GK346" s="159">
        <v>0</v>
      </c>
      <c r="GL346" s="159">
        <v>0</v>
      </c>
      <c r="GM346" s="159">
        <v>0</v>
      </c>
      <c r="GN346" s="159">
        <v>0</v>
      </c>
      <c r="GO346" s="159">
        <v>0</v>
      </c>
      <c r="GP346" s="159">
        <v>0</v>
      </c>
      <c r="GQ346" s="159">
        <v>0</v>
      </c>
      <c r="GR346" s="159">
        <v>0</v>
      </c>
      <c r="GS346" s="159">
        <v>0</v>
      </c>
      <c r="GT346" s="159">
        <v>0</v>
      </c>
      <c r="GU346" s="159">
        <v>0</v>
      </c>
      <c r="GV346" s="159">
        <v>0</v>
      </c>
      <c r="GW346" s="159">
        <v>698509903.36000001</v>
      </c>
      <c r="GX346" s="160">
        <v>2844837487.3600001</v>
      </c>
    </row>
    <row r="347" spans="1:206" ht="28.8">
      <c r="A347" s="156">
        <v>320800600</v>
      </c>
      <c r="B347" s="156" t="s">
        <v>2330</v>
      </c>
      <c r="C347" s="157">
        <v>338</v>
      </c>
      <c r="D347" s="158" t="str">
        <f>_xlfn.XLOOKUP(C347,'[1]Estrategico f'!B:B,'[1]Estrategico f'!U:U,"",0)</f>
        <v>Estrategias educativo-ambientales y de participación implementadas</v>
      </c>
      <c r="E347" s="158" t="str">
        <f>_xlfn.XLOOKUP(C347,'[1]Estrategico f'!B:B,'[1]Estrategico f'!V:V,"",0)</f>
        <v>Estrategias de guarda paramos y capacitación como protectores de la naturaleza en las 13 provincias del departamento</v>
      </c>
      <c r="F347" s="159">
        <v>83840000</v>
      </c>
      <c r="G347" s="159">
        <v>0</v>
      </c>
      <c r="H347" s="159">
        <v>0</v>
      </c>
      <c r="I347" s="159">
        <v>0</v>
      </c>
      <c r="J347" s="159">
        <v>0</v>
      </c>
      <c r="K347" s="159">
        <v>0</v>
      </c>
      <c r="L347" s="159">
        <v>0</v>
      </c>
      <c r="M347" s="159">
        <v>0</v>
      </c>
      <c r="N347" s="159">
        <v>83840000</v>
      </c>
      <c r="O347" s="159">
        <v>0</v>
      </c>
      <c r="P347" s="159">
        <v>0</v>
      </c>
      <c r="Q347" s="159">
        <v>0</v>
      </c>
      <c r="R347" s="159">
        <v>0</v>
      </c>
      <c r="S347" s="159">
        <v>83840000</v>
      </c>
      <c r="T347" s="159">
        <v>167680000</v>
      </c>
      <c r="U347" s="159">
        <v>0</v>
      </c>
      <c r="V347" s="159">
        <v>0</v>
      </c>
      <c r="W347" s="159">
        <v>0</v>
      </c>
      <c r="X347" s="159">
        <v>0</v>
      </c>
      <c r="Y347" s="159">
        <v>0</v>
      </c>
      <c r="Z347" s="159">
        <v>0</v>
      </c>
      <c r="AA347" s="159">
        <v>0</v>
      </c>
      <c r="AB347" s="159">
        <v>167680000</v>
      </c>
      <c r="AC347" s="159">
        <v>0</v>
      </c>
      <c r="AD347" s="159">
        <v>0</v>
      </c>
      <c r="AE347" s="159">
        <v>0</v>
      </c>
      <c r="AF347" s="159">
        <v>0</v>
      </c>
      <c r="AG347" s="159">
        <v>167680000</v>
      </c>
      <c r="AH347" s="159">
        <v>251520000</v>
      </c>
      <c r="AI347" s="159">
        <v>0</v>
      </c>
      <c r="AJ347" s="159">
        <v>0</v>
      </c>
      <c r="AK347" s="159">
        <v>0</v>
      </c>
      <c r="AL347" s="159">
        <v>0</v>
      </c>
      <c r="AM347" s="159">
        <v>0</v>
      </c>
      <c r="AN347" s="159">
        <v>0</v>
      </c>
      <c r="AO347" s="159">
        <v>0</v>
      </c>
      <c r="AP347" s="159">
        <v>0</v>
      </c>
      <c r="AQ347" s="159">
        <v>0</v>
      </c>
      <c r="AR347" s="159">
        <v>0</v>
      </c>
      <c r="AS347" s="159">
        <v>0</v>
      </c>
      <c r="AT347" s="159">
        <v>0</v>
      </c>
      <c r="AU347" s="159">
        <v>0</v>
      </c>
      <c r="AV347" s="159">
        <v>0</v>
      </c>
      <c r="AW347" s="159">
        <v>0</v>
      </c>
      <c r="AX347" s="159">
        <v>0</v>
      </c>
      <c r="AY347" s="159">
        <v>0</v>
      </c>
      <c r="AZ347" s="159">
        <v>0</v>
      </c>
      <c r="BA347" s="159">
        <v>0</v>
      </c>
      <c r="BB347" s="159">
        <v>0</v>
      </c>
      <c r="BC347" s="159">
        <v>0</v>
      </c>
      <c r="BD347" s="159">
        <v>0</v>
      </c>
      <c r="BE347" s="159">
        <v>0</v>
      </c>
      <c r="BF347" s="159">
        <v>0</v>
      </c>
      <c r="BG347" s="159">
        <v>0</v>
      </c>
      <c r="BH347" s="159">
        <v>0</v>
      </c>
      <c r="BI347" s="159">
        <v>0</v>
      </c>
      <c r="BJ347" s="159">
        <v>0</v>
      </c>
      <c r="BK347" s="159">
        <v>0</v>
      </c>
      <c r="BL347" s="159">
        <v>0</v>
      </c>
      <c r="BM347" s="159">
        <v>0</v>
      </c>
      <c r="BN347" s="159">
        <v>0</v>
      </c>
      <c r="BO347" s="159">
        <v>0</v>
      </c>
      <c r="BP347" s="159">
        <v>0</v>
      </c>
      <c r="BQ347" s="159">
        <v>0</v>
      </c>
      <c r="BR347" s="159">
        <v>0</v>
      </c>
      <c r="BS347" s="159">
        <v>0</v>
      </c>
      <c r="BT347" s="159">
        <v>0</v>
      </c>
      <c r="BU347" s="159">
        <v>0</v>
      </c>
      <c r="BV347" s="159">
        <v>0</v>
      </c>
      <c r="BW347" s="159">
        <v>0</v>
      </c>
      <c r="BX347" s="159">
        <v>0</v>
      </c>
      <c r="BY347" s="159">
        <v>261580800</v>
      </c>
      <c r="BZ347" s="159">
        <v>0</v>
      </c>
      <c r="CA347" s="159">
        <v>0</v>
      </c>
      <c r="CB347" s="159">
        <v>0</v>
      </c>
      <c r="CC347" s="159">
        <v>0</v>
      </c>
      <c r="CD347" s="159">
        <v>0</v>
      </c>
      <c r="CE347" s="159">
        <v>0</v>
      </c>
      <c r="CF347" s="159">
        <v>0</v>
      </c>
      <c r="CG347" s="159">
        <v>261580800</v>
      </c>
      <c r="CH347" s="159">
        <v>0</v>
      </c>
      <c r="CI347" s="159">
        <v>0</v>
      </c>
      <c r="CJ347" s="159">
        <v>0</v>
      </c>
      <c r="CK347" s="159">
        <v>0</v>
      </c>
      <c r="CL347" s="159">
        <v>261580800</v>
      </c>
      <c r="CM347" s="159">
        <v>261580800</v>
      </c>
      <c r="CN347" s="159">
        <v>0</v>
      </c>
      <c r="CO347" s="159">
        <v>0</v>
      </c>
      <c r="CP347" s="159">
        <v>0</v>
      </c>
      <c r="CQ347" s="159">
        <v>0</v>
      </c>
      <c r="CR347" s="159">
        <v>0</v>
      </c>
      <c r="CS347" s="159">
        <v>0</v>
      </c>
      <c r="CT347" s="159">
        <v>0</v>
      </c>
      <c r="CU347" s="159">
        <v>0</v>
      </c>
      <c r="CV347" s="159">
        <v>0</v>
      </c>
      <c r="CW347" s="159">
        <v>0</v>
      </c>
      <c r="CX347" s="159">
        <v>0</v>
      </c>
      <c r="CY347" s="159" t="s">
        <v>931</v>
      </c>
      <c r="CZ347" s="159">
        <v>0</v>
      </c>
      <c r="DA347" s="159">
        <v>0</v>
      </c>
      <c r="DB347" s="159">
        <v>0</v>
      </c>
      <c r="DC347" s="159">
        <v>0</v>
      </c>
      <c r="DD347" s="159">
        <v>0</v>
      </c>
      <c r="DE347" s="159">
        <v>0</v>
      </c>
      <c r="DF347" s="159">
        <v>0</v>
      </c>
      <c r="DG347" s="159">
        <v>0</v>
      </c>
      <c r="DH347" s="159">
        <v>0</v>
      </c>
      <c r="DI347" s="159">
        <v>0</v>
      </c>
      <c r="DJ347" s="159">
        <v>0</v>
      </c>
      <c r="DK347" s="159">
        <v>0</v>
      </c>
      <c r="DL347" s="159">
        <v>0</v>
      </c>
      <c r="DM347" s="159">
        <v>0</v>
      </c>
      <c r="DN347" s="159">
        <v>0</v>
      </c>
      <c r="DO347" s="159">
        <v>0</v>
      </c>
      <c r="DP347" s="159">
        <v>0</v>
      </c>
      <c r="DQ347" s="159">
        <v>0</v>
      </c>
      <c r="DR347" s="159">
        <v>0</v>
      </c>
      <c r="DS347" s="159">
        <v>0</v>
      </c>
      <c r="DT347" s="159">
        <v>0</v>
      </c>
      <c r="DU347" s="159">
        <v>0</v>
      </c>
      <c r="DV347" s="159">
        <v>0</v>
      </c>
      <c r="DW347" s="159">
        <v>0</v>
      </c>
      <c r="DX347" s="159">
        <v>0</v>
      </c>
      <c r="DY347" s="159">
        <v>0</v>
      </c>
      <c r="DZ347" s="159">
        <v>0</v>
      </c>
      <c r="EA347" s="159">
        <v>0</v>
      </c>
      <c r="EB347" s="159">
        <v>0</v>
      </c>
      <c r="EC347" s="159">
        <v>0</v>
      </c>
      <c r="ED347" s="159">
        <v>272044032</v>
      </c>
      <c r="EE347" s="159">
        <v>0</v>
      </c>
      <c r="EF347" s="159">
        <v>0</v>
      </c>
      <c r="EG347" s="159">
        <v>0</v>
      </c>
      <c r="EH347" s="159">
        <v>0</v>
      </c>
      <c r="EI347" s="159">
        <v>0</v>
      </c>
      <c r="EJ347" s="159">
        <v>0</v>
      </c>
      <c r="EK347" s="159">
        <v>0</v>
      </c>
      <c r="EL347" s="159">
        <v>272044032</v>
      </c>
      <c r="EM347" s="159">
        <v>0</v>
      </c>
      <c r="EN347" s="159">
        <v>0</v>
      </c>
      <c r="EO347" s="159">
        <v>0</v>
      </c>
      <c r="EP347" s="159">
        <v>0</v>
      </c>
      <c r="EQ347" s="159">
        <v>272044032</v>
      </c>
      <c r="ER347" s="159">
        <v>272044032</v>
      </c>
      <c r="ES347" s="159">
        <v>0</v>
      </c>
      <c r="ET347" s="159">
        <v>0</v>
      </c>
      <c r="EU347" s="159">
        <v>0</v>
      </c>
      <c r="EV347" s="159">
        <v>0</v>
      </c>
      <c r="EW347" s="159">
        <v>0</v>
      </c>
      <c r="EX347" s="159">
        <v>0</v>
      </c>
      <c r="EY347" s="159">
        <v>0</v>
      </c>
      <c r="EZ347" s="159">
        <v>0</v>
      </c>
      <c r="FA347" s="159">
        <v>0</v>
      </c>
      <c r="FB347" s="159">
        <v>0</v>
      </c>
      <c r="FC347" s="159">
        <v>0</v>
      </c>
      <c r="FD347" s="159">
        <v>0</v>
      </c>
      <c r="FE347" s="159">
        <v>0</v>
      </c>
      <c r="FF347" s="159">
        <v>0</v>
      </c>
      <c r="FG347" s="159">
        <v>0</v>
      </c>
      <c r="FH347" s="159">
        <v>0</v>
      </c>
      <c r="FI347" s="159">
        <v>0</v>
      </c>
      <c r="FJ347" s="159">
        <v>0</v>
      </c>
      <c r="FK347" s="159">
        <v>0</v>
      </c>
      <c r="FL347" s="159">
        <v>0</v>
      </c>
      <c r="FM347" s="159">
        <v>0</v>
      </c>
      <c r="FN347" s="159">
        <v>0</v>
      </c>
      <c r="FO347" s="159">
        <v>0</v>
      </c>
      <c r="FP347" s="159">
        <v>0</v>
      </c>
      <c r="FQ347" s="159">
        <v>0</v>
      </c>
      <c r="FR347" s="159">
        <v>0</v>
      </c>
      <c r="FS347" s="159">
        <v>0</v>
      </c>
      <c r="FT347" s="159">
        <v>0</v>
      </c>
      <c r="FU347" s="159">
        <v>0</v>
      </c>
      <c r="FV347" s="159">
        <v>0</v>
      </c>
      <c r="FW347" s="159">
        <v>0</v>
      </c>
      <c r="FX347" s="159">
        <v>0</v>
      </c>
      <c r="FY347" s="159">
        <v>0</v>
      </c>
      <c r="FZ347" s="159">
        <v>0</v>
      </c>
      <c r="GA347" s="159">
        <v>0</v>
      </c>
      <c r="GB347" s="159">
        <v>0</v>
      </c>
      <c r="GC347" s="159">
        <v>0</v>
      </c>
      <c r="GD347" s="159">
        <v>0</v>
      </c>
      <c r="GE347" s="159">
        <v>0</v>
      </c>
      <c r="GF347" s="159">
        <v>0</v>
      </c>
      <c r="GG347" s="159">
        <v>0</v>
      </c>
      <c r="GH347" s="159">
        <v>0</v>
      </c>
      <c r="GI347" s="159">
        <v>282925793.27999997</v>
      </c>
      <c r="GJ347" s="159">
        <v>0</v>
      </c>
      <c r="GK347" s="159">
        <v>0</v>
      </c>
      <c r="GL347" s="159">
        <v>0</v>
      </c>
      <c r="GM347" s="159">
        <v>0</v>
      </c>
      <c r="GN347" s="159">
        <v>0</v>
      </c>
      <c r="GO347" s="159">
        <v>0</v>
      </c>
      <c r="GP347" s="159">
        <v>0</v>
      </c>
      <c r="GQ347" s="159">
        <v>282925793.27999997</v>
      </c>
      <c r="GR347" s="159">
        <v>0</v>
      </c>
      <c r="GS347" s="159">
        <v>0</v>
      </c>
      <c r="GT347" s="159">
        <v>0</v>
      </c>
      <c r="GU347" s="159">
        <v>0</v>
      </c>
      <c r="GV347" s="159">
        <v>282925793.27999997</v>
      </c>
      <c r="GW347" s="159">
        <v>282925793.27999997</v>
      </c>
      <c r="GX347" s="160">
        <v>1068070625.28</v>
      </c>
    </row>
    <row r="348" spans="1:206" ht="28.8">
      <c r="A348" s="156">
        <v>320406200</v>
      </c>
      <c r="B348" s="156" t="s">
        <v>2330</v>
      </c>
      <c r="C348" s="157">
        <v>339</v>
      </c>
      <c r="D348" s="158" t="str">
        <f>_xlfn.XLOOKUP(C348,'[1]Estrategico f'!B:B,'[1]Estrategico f'!U:U,"",0)</f>
        <v>Jardines botánicos mejorados y dotados</v>
      </c>
      <c r="E348" s="158" t="str">
        <f>_xlfn.XLOOKUP(C348,'[1]Estrategico f'!B:B,'[1]Estrategico f'!V:V,"",0)</f>
        <v>Apoyo a jardines botánicos constituidos in situ dentro de las reservas de la sociedad civil en la provincia de Ricaurte</v>
      </c>
      <c r="F348" s="159">
        <v>0</v>
      </c>
      <c r="G348" s="159">
        <v>0</v>
      </c>
      <c r="H348" s="159">
        <v>0</v>
      </c>
      <c r="I348" s="159">
        <v>0</v>
      </c>
      <c r="J348" s="159">
        <v>0</v>
      </c>
      <c r="K348" s="159">
        <v>0</v>
      </c>
      <c r="L348" s="159">
        <v>0</v>
      </c>
      <c r="M348" s="159">
        <v>0</v>
      </c>
      <c r="N348" s="159">
        <v>0</v>
      </c>
      <c r="O348" s="159">
        <v>0</v>
      </c>
      <c r="P348" s="159">
        <v>0</v>
      </c>
      <c r="Q348" s="159">
        <v>0</v>
      </c>
      <c r="R348" s="159">
        <v>0</v>
      </c>
      <c r="S348" s="159">
        <v>0</v>
      </c>
      <c r="T348" s="159">
        <v>0</v>
      </c>
      <c r="U348" s="159">
        <v>0</v>
      </c>
      <c r="V348" s="159">
        <v>0</v>
      </c>
      <c r="W348" s="159">
        <v>0</v>
      </c>
      <c r="X348" s="159">
        <v>0</v>
      </c>
      <c r="Y348" s="159">
        <v>0</v>
      </c>
      <c r="Z348" s="159">
        <v>0</v>
      </c>
      <c r="AA348" s="159">
        <v>0</v>
      </c>
      <c r="AB348" s="159">
        <v>0</v>
      </c>
      <c r="AC348" s="159">
        <v>0</v>
      </c>
      <c r="AD348" s="159">
        <v>0</v>
      </c>
      <c r="AE348" s="159">
        <v>0</v>
      </c>
      <c r="AF348" s="159">
        <v>0</v>
      </c>
      <c r="AG348" s="159">
        <v>0</v>
      </c>
      <c r="AH348" s="159">
        <v>0</v>
      </c>
      <c r="AI348" s="159">
        <v>0</v>
      </c>
      <c r="AJ348" s="159">
        <v>0</v>
      </c>
      <c r="AK348" s="159">
        <v>0</v>
      </c>
      <c r="AL348" s="159">
        <v>0</v>
      </c>
      <c r="AM348" s="159">
        <v>0</v>
      </c>
      <c r="AN348" s="159">
        <v>0</v>
      </c>
      <c r="AO348" s="159">
        <v>0</v>
      </c>
      <c r="AP348" s="159">
        <v>0</v>
      </c>
      <c r="AQ348" s="159">
        <v>0</v>
      </c>
      <c r="AR348" s="159">
        <v>0</v>
      </c>
      <c r="AS348" s="159">
        <v>0</v>
      </c>
      <c r="AT348" s="159">
        <v>0</v>
      </c>
      <c r="AU348" s="159">
        <v>0</v>
      </c>
      <c r="AV348" s="159">
        <v>0</v>
      </c>
      <c r="AW348" s="159">
        <v>0</v>
      </c>
      <c r="AX348" s="159">
        <v>0</v>
      </c>
      <c r="AY348" s="159">
        <v>0</v>
      </c>
      <c r="AZ348" s="159">
        <v>0</v>
      </c>
      <c r="BA348" s="159">
        <v>0</v>
      </c>
      <c r="BB348" s="159">
        <v>0</v>
      </c>
      <c r="BC348" s="159">
        <v>0</v>
      </c>
      <c r="BD348" s="159">
        <v>0</v>
      </c>
      <c r="BE348" s="159">
        <v>0</v>
      </c>
      <c r="BF348" s="159">
        <v>0</v>
      </c>
      <c r="BG348" s="159">
        <v>0</v>
      </c>
      <c r="BH348" s="159">
        <v>0</v>
      </c>
      <c r="BI348" s="159">
        <v>0</v>
      </c>
      <c r="BJ348" s="159">
        <v>0</v>
      </c>
      <c r="BK348" s="159">
        <v>0</v>
      </c>
      <c r="BL348" s="159">
        <v>0</v>
      </c>
      <c r="BM348" s="159">
        <v>0</v>
      </c>
      <c r="BN348" s="159">
        <v>0</v>
      </c>
      <c r="BO348" s="159">
        <v>0</v>
      </c>
      <c r="BP348" s="159">
        <v>0</v>
      </c>
      <c r="BQ348" s="159">
        <v>0</v>
      </c>
      <c r="BR348" s="159">
        <v>0</v>
      </c>
      <c r="BS348" s="159">
        <v>0</v>
      </c>
      <c r="BT348" s="159">
        <v>0</v>
      </c>
      <c r="BU348" s="159">
        <v>0</v>
      </c>
      <c r="BV348" s="159">
        <v>0</v>
      </c>
      <c r="BW348" s="159">
        <v>0</v>
      </c>
      <c r="BX348" s="159">
        <v>0</v>
      </c>
      <c r="BY348" s="159">
        <v>0</v>
      </c>
      <c r="BZ348" s="159">
        <v>0</v>
      </c>
      <c r="CA348" s="159">
        <v>0</v>
      </c>
      <c r="CB348" s="159">
        <v>0</v>
      </c>
      <c r="CC348" s="159">
        <v>0</v>
      </c>
      <c r="CD348" s="159">
        <v>0</v>
      </c>
      <c r="CE348" s="159">
        <v>0</v>
      </c>
      <c r="CF348" s="159">
        <v>0</v>
      </c>
      <c r="CG348" s="159">
        <v>0</v>
      </c>
      <c r="CH348" s="159">
        <v>1000000000</v>
      </c>
      <c r="CI348" s="159">
        <v>0</v>
      </c>
      <c r="CJ348" s="159">
        <v>0</v>
      </c>
      <c r="CK348" s="159">
        <v>1000000000</v>
      </c>
      <c r="CL348" s="159">
        <v>1000000000</v>
      </c>
      <c r="CM348" s="159">
        <v>1000000000</v>
      </c>
      <c r="CN348" s="159">
        <v>0</v>
      </c>
      <c r="CO348" s="159">
        <v>0</v>
      </c>
      <c r="CP348" s="159">
        <v>0</v>
      </c>
      <c r="CQ348" s="159">
        <v>0</v>
      </c>
      <c r="CR348" s="159">
        <v>0</v>
      </c>
      <c r="CS348" s="159">
        <v>0</v>
      </c>
      <c r="CT348" s="159">
        <v>0</v>
      </c>
      <c r="CU348" s="159">
        <v>0</v>
      </c>
      <c r="CV348" s="159">
        <v>0</v>
      </c>
      <c r="CW348" s="159">
        <v>0</v>
      </c>
      <c r="CX348" s="159">
        <v>0</v>
      </c>
      <c r="CY348" s="159" t="s">
        <v>931</v>
      </c>
      <c r="CZ348" s="159">
        <v>0</v>
      </c>
      <c r="DA348" s="159">
        <v>0</v>
      </c>
      <c r="DB348" s="159">
        <v>0</v>
      </c>
      <c r="DC348" s="159">
        <v>0</v>
      </c>
      <c r="DD348" s="159">
        <v>0</v>
      </c>
      <c r="DE348" s="159">
        <v>0</v>
      </c>
      <c r="DF348" s="159">
        <v>0</v>
      </c>
      <c r="DG348" s="159">
        <v>0</v>
      </c>
      <c r="DH348" s="159">
        <v>0</v>
      </c>
      <c r="DI348" s="159">
        <v>0</v>
      </c>
      <c r="DJ348" s="159">
        <v>0</v>
      </c>
      <c r="DK348" s="159">
        <v>0</v>
      </c>
      <c r="DL348" s="159">
        <v>0</v>
      </c>
      <c r="DM348" s="159">
        <v>0</v>
      </c>
      <c r="DN348" s="159">
        <v>0</v>
      </c>
      <c r="DO348" s="159">
        <v>0</v>
      </c>
      <c r="DP348" s="159">
        <v>0</v>
      </c>
      <c r="DQ348" s="159">
        <v>0</v>
      </c>
      <c r="DR348" s="159">
        <v>0</v>
      </c>
      <c r="DS348" s="159">
        <v>0</v>
      </c>
      <c r="DT348" s="159">
        <v>0</v>
      </c>
      <c r="DU348" s="159">
        <v>0</v>
      </c>
      <c r="DV348" s="159">
        <v>0</v>
      </c>
      <c r="DW348" s="159">
        <v>0</v>
      </c>
      <c r="DX348" s="159">
        <v>0</v>
      </c>
      <c r="DY348" s="159">
        <v>0</v>
      </c>
      <c r="DZ348" s="159">
        <v>0</v>
      </c>
      <c r="EA348" s="159">
        <v>0</v>
      </c>
      <c r="EB348" s="159">
        <v>0</v>
      </c>
      <c r="EC348" s="159">
        <v>0</v>
      </c>
      <c r="ED348" s="159">
        <v>0</v>
      </c>
      <c r="EE348" s="159">
        <v>0</v>
      </c>
      <c r="EF348" s="159">
        <v>0</v>
      </c>
      <c r="EG348" s="159">
        <v>0</v>
      </c>
      <c r="EH348" s="159">
        <v>0</v>
      </c>
      <c r="EI348" s="159">
        <v>0</v>
      </c>
      <c r="EJ348" s="159">
        <v>0</v>
      </c>
      <c r="EK348" s="159">
        <v>0</v>
      </c>
      <c r="EL348" s="159">
        <v>0</v>
      </c>
      <c r="EM348" s="159">
        <v>500000000</v>
      </c>
      <c r="EN348" s="159">
        <v>0</v>
      </c>
      <c r="EO348" s="159">
        <v>0</v>
      </c>
      <c r="EP348" s="159">
        <v>500000000</v>
      </c>
      <c r="EQ348" s="159">
        <v>500000000</v>
      </c>
      <c r="ER348" s="159">
        <v>500000000</v>
      </c>
      <c r="ES348" s="159">
        <v>0</v>
      </c>
      <c r="ET348" s="159">
        <v>0</v>
      </c>
      <c r="EU348" s="159">
        <v>0</v>
      </c>
      <c r="EV348" s="159">
        <v>0</v>
      </c>
      <c r="EW348" s="159">
        <v>0</v>
      </c>
      <c r="EX348" s="159">
        <v>0</v>
      </c>
      <c r="EY348" s="159">
        <v>0</v>
      </c>
      <c r="EZ348" s="159">
        <v>0</v>
      </c>
      <c r="FA348" s="159">
        <v>0</v>
      </c>
      <c r="FB348" s="159">
        <v>0</v>
      </c>
      <c r="FC348" s="159">
        <v>0</v>
      </c>
      <c r="FD348" s="159">
        <v>0</v>
      </c>
      <c r="FE348" s="159">
        <v>0</v>
      </c>
      <c r="FF348" s="159">
        <v>0</v>
      </c>
      <c r="FG348" s="159">
        <v>0</v>
      </c>
      <c r="FH348" s="159">
        <v>0</v>
      </c>
      <c r="FI348" s="159">
        <v>0</v>
      </c>
      <c r="FJ348" s="159">
        <v>0</v>
      </c>
      <c r="FK348" s="159">
        <v>0</v>
      </c>
      <c r="FL348" s="159">
        <v>0</v>
      </c>
      <c r="FM348" s="159">
        <v>0</v>
      </c>
      <c r="FN348" s="159">
        <v>0</v>
      </c>
      <c r="FO348" s="159">
        <v>0</v>
      </c>
      <c r="FP348" s="159">
        <v>0</v>
      </c>
      <c r="FQ348" s="159">
        <v>0</v>
      </c>
      <c r="FR348" s="159">
        <v>0</v>
      </c>
      <c r="FS348" s="159">
        <v>0</v>
      </c>
      <c r="FT348" s="159">
        <v>0</v>
      </c>
      <c r="FU348" s="159">
        <v>0</v>
      </c>
      <c r="FV348" s="159">
        <v>0</v>
      </c>
      <c r="FW348" s="159">
        <v>0</v>
      </c>
      <c r="FX348" s="159">
        <v>0</v>
      </c>
      <c r="FY348" s="159">
        <v>0</v>
      </c>
      <c r="FZ348" s="159">
        <v>0</v>
      </c>
      <c r="GA348" s="159">
        <v>0</v>
      </c>
      <c r="GB348" s="159">
        <v>0</v>
      </c>
      <c r="GC348" s="159">
        <v>0</v>
      </c>
      <c r="GD348" s="159">
        <v>0</v>
      </c>
      <c r="GE348" s="159">
        <v>0</v>
      </c>
      <c r="GF348" s="159">
        <v>0</v>
      </c>
      <c r="GG348" s="159">
        <v>0</v>
      </c>
      <c r="GH348" s="159">
        <v>0</v>
      </c>
      <c r="GI348" s="159">
        <v>0</v>
      </c>
      <c r="GJ348" s="159">
        <v>0</v>
      </c>
      <c r="GK348" s="159">
        <v>0</v>
      </c>
      <c r="GL348" s="159">
        <v>0</v>
      </c>
      <c r="GM348" s="159">
        <v>0</v>
      </c>
      <c r="GN348" s="159">
        <v>0</v>
      </c>
      <c r="GO348" s="159">
        <v>0</v>
      </c>
      <c r="GP348" s="159">
        <v>0</v>
      </c>
      <c r="GQ348" s="159">
        <v>0</v>
      </c>
      <c r="GR348" s="159">
        <v>0</v>
      </c>
      <c r="GS348" s="159">
        <v>0</v>
      </c>
      <c r="GT348" s="159">
        <v>0</v>
      </c>
      <c r="GU348" s="159">
        <v>0</v>
      </c>
      <c r="GV348" s="159">
        <v>0</v>
      </c>
      <c r="GW348" s="159">
        <v>0</v>
      </c>
      <c r="GX348" s="160">
        <v>1500000000</v>
      </c>
    </row>
    <row r="349" spans="1:206" ht="43.2">
      <c r="A349" s="156">
        <v>320400100</v>
      </c>
      <c r="B349" s="156" t="s">
        <v>2330</v>
      </c>
      <c r="C349" s="157">
        <v>340</v>
      </c>
      <c r="D349" s="158" t="str">
        <f>_xlfn.XLOOKUP(C349,'[1]Estrategico f'!B:B,'[1]Estrategico f'!U:U,"",0)</f>
        <v>Documentos de investigación realizados</v>
      </c>
      <c r="E349" s="158" t="str">
        <f>_xlfn.XLOOKUP(C349,'[1]Estrategico f'!B:B,'[1]Estrategico f'!V:V,"",0)</f>
        <v>Generar alternativas de conocimiento frente a diferentes problemáticas ambientales del departamento (Flora y Fauna, Bienestar Animal)</v>
      </c>
      <c r="F349" s="159">
        <v>0</v>
      </c>
      <c r="G349" s="159">
        <v>0</v>
      </c>
      <c r="H349" s="159">
        <v>0</v>
      </c>
      <c r="I349" s="159">
        <v>0</v>
      </c>
      <c r="J349" s="159">
        <v>0</v>
      </c>
      <c r="K349" s="159">
        <v>0</v>
      </c>
      <c r="L349" s="159">
        <v>0</v>
      </c>
      <c r="M349" s="159">
        <v>0</v>
      </c>
      <c r="N349" s="159">
        <v>0</v>
      </c>
      <c r="O349" s="159">
        <v>0</v>
      </c>
      <c r="P349" s="159">
        <v>0</v>
      </c>
      <c r="Q349" s="159">
        <v>0</v>
      </c>
      <c r="R349" s="159">
        <v>0</v>
      </c>
      <c r="S349" s="159">
        <v>0</v>
      </c>
      <c r="T349" s="159">
        <v>0</v>
      </c>
      <c r="U349" s="159">
        <v>0</v>
      </c>
      <c r="V349" s="159">
        <v>0</v>
      </c>
      <c r="W349" s="159">
        <v>0</v>
      </c>
      <c r="X349" s="159">
        <v>0</v>
      </c>
      <c r="Y349" s="159">
        <v>0</v>
      </c>
      <c r="Z349" s="159">
        <v>0</v>
      </c>
      <c r="AA349" s="159">
        <v>0</v>
      </c>
      <c r="AB349" s="159">
        <v>0</v>
      </c>
      <c r="AC349" s="159">
        <v>0</v>
      </c>
      <c r="AD349" s="159">
        <v>0</v>
      </c>
      <c r="AE349" s="159">
        <v>0</v>
      </c>
      <c r="AF349" s="159">
        <v>0</v>
      </c>
      <c r="AG349" s="159">
        <v>0</v>
      </c>
      <c r="AH349" s="159">
        <v>0</v>
      </c>
      <c r="AI349" s="159">
        <v>0</v>
      </c>
      <c r="AJ349" s="159">
        <v>0</v>
      </c>
      <c r="AK349" s="159">
        <v>0</v>
      </c>
      <c r="AL349" s="159">
        <v>0</v>
      </c>
      <c r="AM349" s="159">
        <v>0</v>
      </c>
      <c r="AN349" s="159">
        <v>0</v>
      </c>
      <c r="AO349" s="159">
        <v>0</v>
      </c>
      <c r="AP349" s="159">
        <v>0</v>
      </c>
      <c r="AQ349" s="159">
        <v>0</v>
      </c>
      <c r="AR349" s="159">
        <v>0</v>
      </c>
      <c r="AS349" s="159">
        <v>0</v>
      </c>
      <c r="AT349" s="159">
        <v>0</v>
      </c>
      <c r="AU349" s="159">
        <v>0</v>
      </c>
      <c r="AV349" s="159">
        <v>0</v>
      </c>
      <c r="AW349" s="159">
        <v>0</v>
      </c>
      <c r="AX349" s="159">
        <v>0</v>
      </c>
      <c r="AY349" s="159">
        <v>0</v>
      </c>
      <c r="AZ349" s="159">
        <v>0</v>
      </c>
      <c r="BA349" s="159">
        <v>0</v>
      </c>
      <c r="BB349" s="159">
        <v>0</v>
      </c>
      <c r="BC349" s="159">
        <v>0</v>
      </c>
      <c r="BD349" s="159">
        <v>0</v>
      </c>
      <c r="BE349" s="159">
        <v>0</v>
      </c>
      <c r="BF349" s="159">
        <v>0</v>
      </c>
      <c r="BG349" s="159">
        <v>0</v>
      </c>
      <c r="BH349" s="159">
        <v>0</v>
      </c>
      <c r="BI349" s="159">
        <v>0</v>
      </c>
      <c r="BJ349" s="159">
        <v>0</v>
      </c>
      <c r="BK349" s="159">
        <v>0</v>
      </c>
      <c r="BL349" s="159">
        <v>0</v>
      </c>
      <c r="BM349" s="159">
        <v>0</v>
      </c>
      <c r="BN349" s="159">
        <v>0</v>
      </c>
      <c r="BO349" s="159">
        <v>0</v>
      </c>
      <c r="BP349" s="159">
        <v>0</v>
      </c>
      <c r="BQ349" s="159">
        <v>0</v>
      </c>
      <c r="BR349" s="159">
        <v>0</v>
      </c>
      <c r="BS349" s="159">
        <v>0</v>
      </c>
      <c r="BT349" s="159">
        <v>200000000</v>
      </c>
      <c r="BU349" s="159">
        <v>0</v>
      </c>
      <c r="BV349" s="159">
        <v>0</v>
      </c>
      <c r="BW349" s="159">
        <v>200000000</v>
      </c>
      <c r="BX349" s="159">
        <v>200000000</v>
      </c>
      <c r="BY349" s="159">
        <v>0</v>
      </c>
      <c r="BZ349" s="159">
        <v>0</v>
      </c>
      <c r="CA349" s="159">
        <v>0</v>
      </c>
      <c r="CB349" s="159">
        <v>0</v>
      </c>
      <c r="CC349" s="159">
        <v>0</v>
      </c>
      <c r="CD349" s="159">
        <v>0</v>
      </c>
      <c r="CE349" s="159">
        <v>0</v>
      </c>
      <c r="CF349" s="159">
        <v>0</v>
      </c>
      <c r="CG349" s="159">
        <v>0</v>
      </c>
      <c r="CH349" s="159">
        <v>0</v>
      </c>
      <c r="CI349" s="159">
        <v>0</v>
      </c>
      <c r="CJ349" s="159">
        <v>0</v>
      </c>
      <c r="CK349" s="159">
        <v>0</v>
      </c>
      <c r="CL349" s="159">
        <v>0</v>
      </c>
      <c r="CM349" s="159">
        <v>200000000</v>
      </c>
      <c r="CN349" s="159">
        <v>0</v>
      </c>
      <c r="CO349" s="159">
        <v>0</v>
      </c>
      <c r="CP349" s="159">
        <v>0</v>
      </c>
      <c r="CQ349" s="159">
        <v>0</v>
      </c>
      <c r="CR349" s="159">
        <v>0</v>
      </c>
      <c r="CS349" s="159">
        <v>0</v>
      </c>
      <c r="CT349" s="159">
        <v>0</v>
      </c>
      <c r="CU349" s="159">
        <v>0</v>
      </c>
      <c r="CV349" s="159">
        <v>0</v>
      </c>
      <c r="CW349" s="159">
        <v>0</v>
      </c>
      <c r="CX349" s="159">
        <v>0</v>
      </c>
      <c r="CY349" s="159" t="s">
        <v>931</v>
      </c>
      <c r="CZ349" s="159">
        <v>0</v>
      </c>
      <c r="DA349" s="159">
        <v>0</v>
      </c>
      <c r="DB349" s="159">
        <v>0</v>
      </c>
      <c r="DC349" s="159">
        <v>0</v>
      </c>
      <c r="DD349" s="159">
        <v>0</v>
      </c>
      <c r="DE349" s="159">
        <v>0</v>
      </c>
      <c r="DF349" s="159">
        <v>0</v>
      </c>
      <c r="DG349" s="159">
        <v>0</v>
      </c>
      <c r="DH349" s="159">
        <v>0</v>
      </c>
      <c r="DI349" s="159">
        <v>0</v>
      </c>
      <c r="DJ349" s="159">
        <v>0</v>
      </c>
      <c r="DK349" s="159">
        <v>0</v>
      </c>
      <c r="DL349" s="159">
        <v>0</v>
      </c>
      <c r="DM349" s="159">
        <v>0</v>
      </c>
      <c r="DN349" s="159">
        <v>0</v>
      </c>
      <c r="DO349" s="159">
        <v>0</v>
      </c>
      <c r="DP349" s="159">
        <v>0</v>
      </c>
      <c r="DQ349" s="159">
        <v>0</v>
      </c>
      <c r="DR349" s="159">
        <v>0</v>
      </c>
      <c r="DS349" s="159">
        <v>0</v>
      </c>
      <c r="DT349" s="159">
        <v>0</v>
      </c>
      <c r="DU349" s="159">
        <v>0</v>
      </c>
      <c r="DV349" s="159">
        <v>0</v>
      </c>
      <c r="DW349" s="159">
        <v>0</v>
      </c>
      <c r="DX349" s="159">
        <v>0</v>
      </c>
      <c r="DY349" s="159">
        <v>200000000</v>
      </c>
      <c r="DZ349" s="159">
        <v>0</v>
      </c>
      <c r="EA349" s="159">
        <v>0</v>
      </c>
      <c r="EB349" s="159">
        <v>200000000</v>
      </c>
      <c r="EC349" s="159">
        <v>200000000</v>
      </c>
      <c r="ED349" s="159">
        <v>0</v>
      </c>
      <c r="EE349" s="159">
        <v>0</v>
      </c>
      <c r="EF349" s="159">
        <v>0</v>
      </c>
      <c r="EG349" s="159">
        <v>0</v>
      </c>
      <c r="EH349" s="159">
        <v>0</v>
      </c>
      <c r="EI349" s="159">
        <v>0</v>
      </c>
      <c r="EJ349" s="159">
        <v>0</v>
      </c>
      <c r="EK349" s="159">
        <v>0</v>
      </c>
      <c r="EL349" s="159">
        <v>0</v>
      </c>
      <c r="EM349" s="159">
        <v>0</v>
      </c>
      <c r="EN349" s="159">
        <v>0</v>
      </c>
      <c r="EO349" s="159">
        <v>0</v>
      </c>
      <c r="EP349" s="159">
        <v>0</v>
      </c>
      <c r="EQ349" s="159">
        <v>0</v>
      </c>
      <c r="ER349" s="159">
        <v>200000000</v>
      </c>
      <c r="ES349" s="159">
        <v>0</v>
      </c>
      <c r="ET349" s="159">
        <v>0</v>
      </c>
      <c r="EU349" s="159">
        <v>0</v>
      </c>
      <c r="EV349" s="159">
        <v>0</v>
      </c>
      <c r="EW349" s="159">
        <v>0</v>
      </c>
      <c r="EX349" s="159">
        <v>0</v>
      </c>
      <c r="EY349" s="159">
        <v>0</v>
      </c>
      <c r="EZ349" s="159">
        <v>0</v>
      </c>
      <c r="FA349" s="159">
        <v>0</v>
      </c>
      <c r="FB349" s="159">
        <v>0</v>
      </c>
      <c r="FC349" s="159">
        <v>0</v>
      </c>
      <c r="FD349" s="159">
        <v>0</v>
      </c>
      <c r="FE349" s="159">
        <v>0</v>
      </c>
      <c r="FF349" s="159">
        <v>0</v>
      </c>
      <c r="FG349" s="159">
        <v>0</v>
      </c>
      <c r="FH349" s="159">
        <v>0</v>
      </c>
      <c r="FI349" s="159">
        <v>0</v>
      </c>
      <c r="FJ349" s="159">
        <v>0</v>
      </c>
      <c r="FK349" s="159">
        <v>0</v>
      </c>
      <c r="FL349" s="159">
        <v>0</v>
      </c>
      <c r="FM349" s="159">
        <v>0</v>
      </c>
      <c r="FN349" s="159">
        <v>0</v>
      </c>
      <c r="FO349" s="159">
        <v>0</v>
      </c>
      <c r="FP349" s="159">
        <v>0</v>
      </c>
      <c r="FQ349" s="159">
        <v>0</v>
      </c>
      <c r="FR349" s="159">
        <v>0</v>
      </c>
      <c r="FS349" s="159">
        <v>0</v>
      </c>
      <c r="FT349" s="159">
        <v>0</v>
      </c>
      <c r="FU349" s="159">
        <v>0</v>
      </c>
      <c r="FV349" s="159">
        <v>0</v>
      </c>
      <c r="FW349" s="159">
        <v>0</v>
      </c>
      <c r="FX349" s="159">
        <v>0</v>
      </c>
      <c r="FY349" s="159">
        <v>0</v>
      </c>
      <c r="FZ349" s="159">
        <v>0</v>
      </c>
      <c r="GA349" s="159">
        <v>0</v>
      </c>
      <c r="GB349" s="159">
        <v>0</v>
      </c>
      <c r="GC349" s="159">
        <v>0</v>
      </c>
      <c r="GD349" s="159">
        <v>200000000</v>
      </c>
      <c r="GE349" s="159">
        <v>0</v>
      </c>
      <c r="GF349" s="159">
        <v>0</v>
      </c>
      <c r="GG349" s="159">
        <v>200000000</v>
      </c>
      <c r="GH349" s="159">
        <v>200000000</v>
      </c>
      <c r="GI349" s="159">
        <v>0</v>
      </c>
      <c r="GJ349" s="159">
        <v>0</v>
      </c>
      <c r="GK349" s="159">
        <v>0</v>
      </c>
      <c r="GL349" s="159">
        <v>0</v>
      </c>
      <c r="GM349" s="159">
        <v>0</v>
      </c>
      <c r="GN349" s="159">
        <v>0</v>
      </c>
      <c r="GO349" s="159">
        <v>0</v>
      </c>
      <c r="GP349" s="159">
        <v>0</v>
      </c>
      <c r="GQ349" s="159">
        <v>0</v>
      </c>
      <c r="GR349" s="159">
        <v>0</v>
      </c>
      <c r="GS349" s="159">
        <v>0</v>
      </c>
      <c r="GT349" s="159">
        <v>0</v>
      </c>
      <c r="GU349" s="159">
        <v>0</v>
      </c>
      <c r="GV349" s="159">
        <v>0</v>
      </c>
      <c r="GW349" s="159">
        <v>200000000</v>
      </c>
      <c r="GX349" s="160">
        <v>600000000</v>
      </c>
    </row>
    <row r="350" spans="1:206" ht="57.6">
      <c r="A350" s="156">
        <v>320700900</v>
      </c>
      <c r="B350" s="156" t="s">
        <v>2330</v>
      </c>
      <c r="C350" s="157">
        <v>341</v>
      </c>
      <c r="D350" s="158" t="str">
        <f>_xlfn.XLOOKUP(C350,'[1]Estrategico f'!B:B,'[1]Estrategico f'!U:U,"",0)</f>
        <v>Instrumentos de planeación para el control de especies invasoras y exóticas realizados</v>
      </c>
      <c r="E350" s="158" t="str">
        <f>_xlfn.XLOOKUP(C350,'[1]Estrategico f'!B:B,'[1]Estrategico f'!V:V,"",0)</f>
        <v>Formulación y ejecución de acciones orientadas a controlar las especies exóticas invasoras, en pro de la identificación de las áreas de invasión, estrategias para evitar la propagación y dispersión de estas.</v>
      </c>
      <c r="F350" s="159">
        <v>0</v>
      </c>
      <c r="G350" s="159">
        <v>0</v>
      </c>
      <c r="H350" s="159">
        <v>0</v>
      </c>
      <c r="I350" s="159">
        <v>0</v>
      </c>
      <c r="J350" s="159">
        <v>0</v>
      </c>
      <c r="K350" s="159">
        <v>0</v>
      </c>
      <c r="L350" s="159">
        <v>0</v>
      </c>
      <c r="M350" s="159">
        <v>0</v>
      </c>
      <c r="N350" s="159">
        <v>0</v>
      </c>
      <c r="O350" s="159">
        <v>0</v>
      </c>
      <c r="P350" s="159">
        <v>0</v>
      </c>
      <c r="Q350" s="159">
        <v>0</v>
      </c>
      <c r="R350" s="159">
        <v>0</v>
      </c>
      <c r="S350" s="159">
        <v>0</v>
      </c>
      <c r="T350" s="159">
        <v>0</v>
      </c>
      <c r="U350" s="159">
        <v>0</v>
      </c>
      <c r="V350" s="159">
        <v>0</v>
      </c>
      <c r="W350" s="159">
        <v>0</v>
      </c>
      <c r="X350" s="159">
        <v>0</v>
      </c>
      <c r="Y350" s="159">
        <v>0</v>
      </c>
      <c r="Z350" s="159">
        <v>0</v>
      </c>
      <c r="AA350" s="159">
        <v>0</v>
      </c>
      <c r="AB350" s="159">
        <v>0</v>
      </c>
      <c r="AC350" s="159">
        <v>0</v>
      </c>
      <c r="AD350" s="159">
        <v>0</v>
      </c>
      <c r="AE350" s="159">
        <v>0</v>
      </c>
      <c r="AF350" s="159">
        <v>0</v>
      </c>
      <c r="AG350" s="159">
        <v>0</v>
      </c>
      <c r="AH350" s="159">
        <v>0</v>
      </c>
      <c r="AI350" s="159">
        <v>0</v>
      </c>
      <c r="AJ350" s="159">
        <v>0</v>
      </c>
      <c r="AK350" s="159">
        <v>0</v>
      </c>
      <c r="AL350" s="159">
        <v>0</v>
      </c>
      <c r="AM350" s="159">
        <v>0</v>
      </c>
      <c r="AN350" s="159">
        <v>0</v>
      </c>
      <c r="AO350" s="159">
        <v>0</v>
      </c>
      <c r="AP350" s="159">
        <v>0</v>
      </c>
      <c r="AQ350" s="159">
        <v>0</v>
      </c>
      <c r="AR350" s="159">
        <v>0</v>
      </c>
      <c r="AS350" s="159">
        <v>0</v>
      </c>
      <c r="AT350" s="159">
        <v>0</v>
      </c>
      <c r="AU350" s="159">
        <v>0</v>
      </c>
      <c r="AV350" s="159">
        <v>0</v>
      </c>
      <c r="AW350" s="159">
        <v>0</v>
      </c>
      <c r="AX350" s="159">
        <v>0</v>
      </c>
      <c r="AY350" s="159">
        <v>0</v>
      </c>
      <c r="AZ350" s="159">
        <v>0</v>
      </c>
      <c r="BA350" s="159">
        <v>0</v>
      </c>
      <c r="BB350" s="159">
        <v>0</v>
      </c>
      <c r="BC350" s="159">
        <v>0</v>
      </c>
      <c r="BD350" s="159">
        <v>0</v>
      </c>
      <c r="BE350" s="159">
        <v>0</v>
      </c>
      <c r="BF350" s="159">
        <v>0</v>
      </c>
      <c r="BG350" s="159">
        <v>0</v>
      </c>
      <c r="BH350" s="159">
        <v>0</v>
      </c>
      <c r="BI350" s="159">
        <v>0</v>
      </c>
      <c r="BJ350" s="159">
        <v>0</v>
      </c>
      <c r="BK350" s="159">
        <v>0</v>
      </c>
      <c r="BL350" s="159">
        <v>0</v>
      </c>
      <c r="BM350" s="159">
        <v>0</v>
      </c>
      <c r="BN350" s="159">
        <v>0</v>
      </c>
      <c r="BO350" s="159">
        <v>0</v>
      </c>
      <c r="BP350" s="159">
        <v>0</v>
      </c>
      <c r="BQ350" s="159">
        <v>0</v>
      </c>
      <c r="BR350" s="159">
        <v>0</v>
      </c>
      <c r="BS350" s="159">
        <v>0</v>
      </c>
      <c r="BT350" s="159">
        <v>0</v>
      </c>
      <c r="BU350" s="159">
        <v>0</v>
      </c>
      <c r="BV350" s="159">
        <v>0</v>
      </c>
      <c r="BW350" s="159">
        <v>0</v>
      </c>
      <c r="BX350" s="159">
        <v>0</v>
      </c>
      <c r="BY350" s="159">
        <v>0</v>
      </c>
      <c r="BZ350" s="159">
        <v>0</v>
      </c>
      <c r="CA350" s="159">
        <v>0</v>
      </c>
      <c r="CB350" s="159">
        <v>0</v>
      </c>
      <c r="CC350" s="159">
        <v>0</v>
      </c>
      <c r="CD350" s="159">
        <v>0</v>
      </c>
      <c r="CE350" s="159">
        <v>0</v>
      </c>
      <c r="CF350" s="159">
        <v>0</v>
      </c>
      <c r="CG350" s="159">
        <v>0</v>
      </c>
      <c r="CH350" s="159">
        <v>200000000</v>
      </c>
      <c r="CI350" s="159">
        <v>0</v>
      </c>
      <c r="CJ350" s="159">
        <v>0</v>
      </c>
      <c r="CK350" s="159">
        <v>200000000</v>
      </c>
      <c r="CL350" s="159">
        <v>200000000</v>
      </c>
      <c r="CM350" s="159">
        <v>200000000</v>
      </c>
      <c r="CN350" s="159">
        <v>0</v>
      </c>
      <c r="CO350" s="159">
        <v>0</v>
      </c>
      <c r="CP350" s="159">
        <v>0</v>
      </c>
      <c r="CQ350" s="159">
        <v>0</v>
      </c>
      <c r="CR350" s="159">
        <v>0</v>
      </c>
      <c r="CS350" s="159">
        <v>0</v>
      </c>
      <c r="CT350" s="159">
        <v>0</v>
      </c>
      <c r="CU350" s="159">
        <v>0</v>
      </c>
      <c r="CV350" s="159">
        <v>0</v>
      </c>
      <c r="CW350" s="159">
        <v>0</v>
      </c>
      <c r="CX350" s="159">
        <v>0</v>
      </c>
      <c r="CY350" s="159" t="s">
        <v>931</v>
      </c>
      <c r="CZ350" s="159">
        <v>0</v>
      </c>
      <c r="DA350" s="159">
        <v>0</v>
      </c>
      <c r="DB350" s="159">
        <v>0</v>
      </c>
      <c r="DC350" s="159">
        <v>0</v>
      </c>
      <c r="DD350" s="159">
        <v>0</v>
      </c>
      <c r="DE350" s="159">
        <v>0</v>
      </c>
      <c r="DF350" s="159">
        <v>0</v>
      </c>
      <c r="DG350" s="159">
        <v>0</v>
      </c>
      <c r="DH350" s="159">
        <v>0</v>
      </c>
      <c r="DI350" s="159">
        <v>0</v>
      </c>
      <c r="DJ350" s="159">
        <v>0</v>
      </c>
      <c r="DK350" s="159">
        <v>0</v>
      </c>
      <c r="DL350" s="159">
        <v>0</v>
      </c>
      <c r="DM350" s="159">
        <v>0</v>
      </c>
      <c r="DN350" s="159">
        <v>0</v>
      </c>
      <c r="DO350" s="159">
        <v>0</v>
      </c>
      <c r="DP350" s="159">
        <v>0</v>
      </c>
      <c r="DQ350" s="159">
        <v>0</v>
      </c>
      <c r="DR350" s="159">
        <v>0</v>
      </c>
      <c r="DS350" s="159">
        <v>0</v>
      </c>
      <c r="DT350" s="159">
        <v>0</v>
      </c>
      <c r="DU350" s="159">
        <v>0</v>
      </c>
      <c r="DV350" s="159">
        <v>0</v>
      </c>
      <c r="DW350" s="159">
        <v>0</v>
      </c>
      <c r="DX350" s="159">
        <v>0</v>
      </c>
      <c r="DY350" s="159">
        <v>0</v>
      </c>
      <c r="DZ350" s="159">
        <v>0</v>
      </c>
      <c r="EA350" s="159">
        <v>0</v>
      </c>
      <c r="EB350" s="159">
        <v>0</v>
      </c>
      <c r="EC350" s="159">
        <v>0</v>
      </c>
      <c r="ED350" s="159">
        <v>0</v>
      </c>
      <c r="EE350" s="159">
        <v>0</v>
      </c>
      <c r="EF350" s="159">
        <v>0</v>
      </c>
      <c r="EG350" s="159">
        <v>0</v>
      </c>
      <c r="EH350" s="159">
        <v>0</v>
      </c>
      <c r="EI350" s="159">
        <v>0</v>
      </c>
      <c r="EJ350" s="159">
        <v>0</v>
      </c>
      <c r="EK350" s="159">
        <v>0</v>
      </c>
      <c r="EL350" s="159">
        <v>0</v>
      </c>
      <c r="EM350" s="159">
        <v>0</v>
      </c>
      <c r="EN350" s="159">
        <v>0</v>
      </c>
      <c r="EO350" s="159">
        <v>0</v>
      </c>
      <c r="EP350" s="159">
        <v>0</v>
      </c>
      <c r="EQ350" s="159">
        <v>0</v>
      </c>
      <c r="ER350" s="159">
        <v>0</v>
      </c>
      <c r="ES350" s="159">
        <v>0</v>
      </c>
      <c r="ET350" s="159">
        <v>0</v>
      </c>
      <c r="EU350" s="159">
        <v>0</v>
      </c>
      <c r="EV350" s="159">
        <v>0</v>
      </c>
      <c r="EW350" s="159">
        <v>0</v>
      </c>
      <c r="EX350" s="159">
        <v>0</v>
      </c>
      <c r="EY350" s="159">
        <v>0</v>
      </c>
      <c r="EZ350" s="159">
        <v>0</v>
      </c>
      <c r="FA350" s="159">
        <v>0</v>
      </c>
      <c r="FB350" s="159">
        <v>0</v>
      </c>
      <c r="FC350" s="159">
        <v>0</v>
      </c>
      <c r="FD350" s="159">
        <v>0</v>
      </c>
      <c r="FE350" s="159">
        <v>0</v>
      </c>
      <c r="FF350" s="159">
        <v>0</v>
      </c>
      <c r="FG350" s="159">
        <v>0</v>
      </c>
      <c r="FH350" s="159">
        <v>0</v>
      </c>
      <c r="FI350" s="159">
        <v>0</v>
      </c>
      <c r="FJ350" s="159">
        <v>0</v>
      </c>
      <c r="FK350" s="159">
        <v>0</v>
      </c>
      <c r="FL350" s="159">
        <v>0</v>
      </c>
      <c r="FM350" s="159">
        <v>0</v>
      </c>
      <c r="FN350" s="159">
        <v>0</v>
      </c>
      <c r="FO350" s="159">
        <v>0</v>
      </c>
      <c r="FP350" s="159">
        <v>0</v>
      </c>
      <c r="FQ350" s="159">
        <v>0</v>
      </c>
      <c r="FR350" s="159">
        <v>0</v>
      </c>
      <c r="FS350" s="159">
        <v>0</v>
      </c>
      <c r="FT350" s="159">
        <v>0</v>
      </c>
      <c r="FU350" s="159">
        <v>0</v>
      </c>
      <c r="FV350" s="159">
        <v>0</v>
      </c>
      <c r="FW350" s="159">
        <v>0</v>
      </c>
      <c r="FX350" s="159">
        <v>0</v>
      </c>
      <c r="FY350" s="159">
        <v>0</v>
      </c>
      <c r="FZ350" s="159">
        <v>0</v>
      </c>
      <c r="GA350" s="159">
        <v>0</v>
      </c>
      <c r="GB350" s="159">
        <v>0</v>
      </c>
      <c r="GC350" s="159">
        <v>0</v>
      </c>
      <c r="GD350" s="159">
        <v>0</v>
      </c>
      <c r="GE350" s="159">
        <v>0</v>
      </c>
      <c r="GF350" s="159">
        <v>0</v>
      </c>
      <c r="GG350" s="159">
        <v>0</v>
      </c>
      <c r="GH350" s="159">
        <v>0</v>
      </c>
      <c r="GI350" s="159">
        <v>0</v>
      </c>
      <c r="GJ350" s="159">
        <v>0</v>
      </c>
      <c r="GK350" s="159">
        <v>0</v>
      </c>
      <c r="GL350" s="159">
        <v>0</v>
      </c>
      <c r="GM350" s="159">
        <v>0</v>
      </c>
      <c r="GN350" s="159">
        <v>0</v>
      </c>
      <c r="GO350" s="159">
        <v>0</v>
      </c>
      <c r="GP350" s="159">
        <v>0</v>
      </c>
      <c r="GQ350" s="159">
        <v>0</v>
      </c>
      <c r="GR350" s="159">
        <v>0</v>
      </c>
      <c r="GS350" s="159">
        <v>0</v>
      </c>
      <c r="GT350" s="159">
        <v>0</v>
      </c>
      <c r="GU350" s="159">
        <v>0</v>
      </c>
      <c r="GV350" s="159">
        <v>0</v>
      </c>
      <c r="GW350" s="159">
        <v>0</v>
      </c>
      <c r="GX350" s="160">
        <v>200000000</v>
      </c>
    </row>
    <row r="351" spans="1:206" ht="43.2">
      <c r="A351" s="156">
        <v>320100900</v>
      </c>
      <c r="B351" s="156" t="s">
        <v>2330</v>
      </c>
      <c r="C351" s="157">
        <v>342</v>
      </c>
      <c r="D351" s="158" t="str">
        <f>_xlfn.XLOOKUP(C351,'[1]Estrategico f'!B:B,'[1]Estrategico f'!U:U,"",0)</f>
        <v>Programas de recolección de residuos posconsumo evaluados</v>
      </c>
      <c r="E351" s="158" t="str">
        <f>_xlfn.XLOOKUP(C351,'[1]Estrategico f'!B:B,'[1]Estrategico f'!V:V,"",0)</f>
        <v>Campañas departamentales de recolección de residuos agroquímicos.
 Residuos posconsumo fomentando la economía circular</v>
      </c>
      <c r="F351" s="159">
        <v>0</v>
      </c>
      <c r="G351" s="159">
        <v>0</v>
      </c>
      <c r="H351" s="159">
        <v>0</v>
      </c>
      <c r="I351" s="159">
        <v>0</v>
      </c>
      <c r="J351" s="159">
        <v>0</v>
      </c>
      <c r="K351" s="159">
        <v>0</v>
      </c>
      <c r="L351" s="159">
        <v>0</v>
      </c>
      <c r="M351" s="159">
        <v>0</v>
      </c>
      <c r="N351" s="159">
        <v>0</v>
      </c>
      <c r="O351" s="159">
        <v>0</v>
      </c>
      <c r="P351" s="159">
        <v>0</v>
      </c>
      <c r="Q351" s="159">
        <v>0</v>
      </c>
      <c r="R351" s="159">
        <v>0</v>
      </c>
      <c r="S351" s="159">
        <v>0</v>
      </c>
      <c r="T351" s="159">
        <v>15980000</v>
      </c>
      <c r="U351" s="159">
        <v>0</v>
      </c>
      <c r="V351" s="159">
        <v>0</v>
      </c>
      <c r="W351" s="159">
        <v>0</v>
      </c>
      <c r="X351" s="159">
        <v>0</v>
      </c>
      <c r="Y351" s="159">
        <v>0</v>
      </c>
      <c r="Z351" s="159">
        <v>0</v>
      </c>
      <c r="AA351" s="159">
        <v>0</v>
      </c>
      <c r="AB351" s="159">
        <v>15980000</v>
      </c>
      <c r="AC351" s="159">
        <v>0</v>
      </c>
      <c r="AD351" s="159">
        <v>0</v>
      </c>
      <c r="AE351" s="159">
        <v>0</v>
      </c>
      <c r="AF351" s="159">
        <v>0</v>
      </c>
      <c r="AG351" s="159">
        <v>15980000</v>
      </c>
      <c r="AH351" s="159">
        <v>15980000</v>
      </c>
      <c r="AI351" s="159">
        <v>0</v>
      </c>
      <c r="AJ351" s="159">
        <v>0</v>
      </c>
      <c r="AK351" s="159">
        <v>0</v>
      </c>
      <c r="AL351" s="159">
        <v>0</v>
      </c>
      <c r="AM351" s="159">
        <v>0</v>
      </c>
      <c r="AN351" s="159">
        <v>0</v>
      </c>
      <c r="AO351" s="159">
        <v>0</v>
      </c>
      <c r="AP351" s="159">
        <v>0</v>
      </c>
      <c r="AQ351" s="159">
        <v>0</v>
      </c>
      <c r="AR351" s="159">
        <v>0</v>
      </c>
      <c r="AS351" s="159">
        <v>0</v>
      </c>
      <c r="AT351" s="159">
        <v>0</v>
      </c>
      <c r="AU351" s="159">
        <v>0</v>
      </c>
      <c r="AV351" s="159">
        <v>0</v>
      </c>
      <c r="AW351" s="159">
        <v>0</v>
      </c>
      <c r="AX351" s="159">
        <v>0</v>
      </c>
      <c r="AY351" s="159">
        <v>0</v>
      </c>
      <c r="AZ351" s="159">
        <v>0</v>
      </c>
      <c r="BA351" s="159">
        <v>0</v>
      </c>
      <c r="BB351" s="159">
        <v>0</v>
      </c>
      <c r="BC351" s="159">
        <v>0</v>
      </c>
      <c r="BD351" s="159">
        <v>0</v>
      </c>
      <c r="BE351" s="159">
        <v>0</v>
      </c>
      <c r="BF351" s="159">
        <v>0</v>
      </c>
      <c r="BG351" s="159">
        <v>0</v>
      </c>
      <c r="BH351" s="159">
        <v>0</v>
      </c>
      <c r="BI351" s="159">
        <v>0</v>
      </c>
      <c r="BJ351" s="159">
        <v>0</v>
      </c>
      <c r="BK351" s="159">
        <v>5539733.2999999998</v>
      </c>
      <c r="BL351" s="159">
        <v>0</v>
      </c>
      <c r="BM351" s="159">
        <v>0</v>
      </c>
      <c r="BN351" s="159">
        <v>0</v>
      </c>
      <c r="BO351" s="159">
        <v>0</v>
      </c>
      <c r="BP351" s="159">
        <v>0</v>
      </c>
      <c r="BQ351" s="159">
        <v>0</v>
      </c>
      <c r="BR351" s="159">
        <v>0</v>
      </c>
      <c r="BS351" s="159">
        <v>5539733.2999999998</v>
      </c>
      <c r="BT351" s="159">
        <v>0</v>
      </c>
      <c r="BU351" s="159">
        <v>0</v>
      </c>
      <c r="BV351" s="159">
        <v>0</v>
      </c>
      <c r="BW351" s="159">
        <v>0</v>
      </c>
      <c r="BX351" s="159">
        <v>5539733.2999999998</v>
      </c>
      <c r="BY351" s="159">
        <v>11079466.699999999</v>
      </c>
      <c r="BZ351" s="159">
        <v>0</v>
      </c>
      <c r="CA351" s="159">
        <v>0</v>
      </c>
      <c r="CB351" s="159">
        <v>0</v>
      </c>
      <c r="CC351" s="159">
        <v>0</v>
      </c>
      <c r="CD351" s="159">
        <v>0</v>
      </c>
      <c r="CE351" s="159">
        <v>0</v>
      </c>
      <c r="CF351" s="159">
        <v>0</v>
      </c>
      <c r="CG351" s="159">
        <v>11079466.699999999</v>
      </c>
      <c r="CH351" s="159">
        <v>0</v>
      </c>
      <c r="CI351" s="159">
        <v>0</v>
      </c>
      <c r="CJ351" s="159">
        <v>0</v>
      </c>
      <c r="CK351" s="159">
        <v>0</v>
      </c>
      <c r="CL351" s="159">
        <v>11079466.699999999</v>
      </c>
      <c r="CM351" s="159">
        <v>16619200</v>
      </c>
      <c r="CN351" s="159">
        <v>0</v>
      </c>
      <c r="CO351" s="159">
        <v>0</v>
      </c>
      <c r="CP351" s="159">
        <v>0</v>
      </c>
      <c r="CQ351" s="159">
        <v>0</v>
      </c>
      <c r="CR351" s="159">
        <v>0</v>
      </c>
      <c r="CS351" s="159">
        <v>0</v>
      </c>
      <c r="CT351" s="159">
        <v>0</v>
      </c>
      <c r="CU351" s="159">
        <v>0</v>
      </c>
      <c r="CV351" s="159">
        <v>0</v>
      </c>
      <c r="CW351" s="159">
        <v>0</v>
      </c>
      <c r="CX351" s="159">
        <v>0</v>
      </c>
      <c r="CY351" s="159" t="s">
        <v>931</v>
      </c>
      <c r="CZ351" s="159">
        <v>0</v>
      </c>
      <c r="DA351" s="159">
        <v>0</v>
      </c>
      <c r="DB351" s="159">
        <v>0</v>
      </c>
      <c r="DC351" s="159">
        <v>0</v>
      </c>
      <c r="DD351" s="159">
        <v>0</v>
      </c>
      <c r="DE351" s="159">
        <v>0</v>
      </c>
      <c r="DF351" s="159">
        <v>0</v>
      </c>
      <c r="DG351" s="159">
        <v>0</v>
      </c>
      <c r="DH351" s="159">
        <v>0</v>
      </c>
      <c r="DI351" s="159">
        <v>0</v>
      </c>
      <c r="DJ351" s="159">
        <v>0</v>
      </c>
      <c r="DK351" s="159">
        <v>0</v>
      </c>
      <c r="DL351" s="159">
        <v>0</v>
      </c>
      <c r="DM351" s="159">
        <v>0</v>
      </c>
      <c r="DN351" s="159">
        <v>0</v>
      </c>
      <c r="DO351" s="159">
        <v>0</v>
      </c>
      <c r="DP351" s="159">
        <v>5761322.6699999999</v>
      </c>
      <c r="DQ351" s="159">
        <v>0</v>
      </c>
      <c r="DR351" s="159">
        <v>0</v>
      </c>
      <c r="DS351" s="159">
        <v>0</v>
      </c>
      <c r="DT351" s="159">
        <v>0</v>
      </c>
      <c r="DU351" s="159">
        <v>0</v>
      </c>
      <c r="DV351" s="159">
        <v>0</v>
      </c>
      <c r="DW351" s="159">
        <v>0</v>
      </c>
      <c r="DX351" s="159">
        <v>5761322.6699999999</v>
      </c>
      <c r="DY351" s="159">
        <v>0</v>
      </c>
      <c r="DZ351" s="159">
        <v>0</v>
      </c>
      <c r="EA351" s="159">
        <v>0</v>
      </c>
      <c r="EB351" s="159">
        <v>0</v>
      </c>
      <c r="EC351" s="159">
        <v>5761322.6699999999</v>
      </c>
      <c r="ED351" s="159">
        <v>11522645.33</v>
      </c>
      <c r="EE351" s="159">
        <v>0</v>
      </c>
      <c r="EF351" s="159">
        <v>0</v>
      </c>
      <c r="EG351" s="159">
        <v>0</v>
      </c>
      <c r="EH351" s="159">
        <v>0</v>
      </c>
      <c r="EI351" s="159">
        <v>0</v>
      </c>
      <c r="EJ351" s="159">
        <v>0</v>
      </c>
      <c r="EK351" s="159">
        <v>0</v>
      </c>
      <c r="EL351" s="159">
        <v>11522645.33</v>
      </c>
      <c r="EM351" s="159">
        <v>0</v>
      </c>
      <c r="EN351" s="159">
        <v>0</v>
      </c>
      <c r="EO351" s="159">
        <v>0</v>
      </c>
      <c r="EP351" s="159">
        <v>0</v>
      </c>
      <c r="EQ351" s="159">
        <v>11522645.33</v>
      </c>
      <c r="ER351" s="159">
        <v>17283968</v>
      </c>
      <c r="ES351" s="159">
        <v>0</v>
      </c>
      <c r="ET351" s="159">
        <v>0</v>
      </c>
      <c r="EU351" s="159">
        <v>0</v>
      </c>
      <c r="EV351" s="159">
        <v>0</v>
      </c>
      <c r="EW351" s="159">
        <v>0</v>
      </c>
      <c r="EX351" s="159">
        <v>0</v>
      </c>
      <c r="EY351" s="159">
        <v>0</v>
      </c>
      <c r="EZ351" s="159">
        <v>0</v>
      </c>
      <c r="FA351" s="159">
        <v>0</v>
      </c>
      <c r="FB351" s="159">
        <v>0</v>
      </c>
      <c r="FC351" s="159">
        <v>0</v>
      </c>
      <c r="FD351" s="159">
        <v>0</v>
      </c>
      <c r="FE351" s="159">
        <v>0</v>
      </c>
      <c r="FF351" s="159">
        <v>0</v>
      </c>
      <c r="FG351" s="159">
        <v>0</v>
      </c>
      <c r="FH351" s="159">
        <v>0</v>
      </c>
      <c r="FI351" s="159">
        <v>0</v>
      </c>
      <c r="FJ351" s="159">
        <v>0</v>
      </c>
      <c r="FK351" s="159">
        <v>0</v>
      </c>
      <c r="FL351" s="159">
        <v>0</v>
      </c>
      <c r="FM351" s="159">
        <v>0</v>
      </c>
      <c r="FN351" s="159">
        <v>0</v>
      </c>
      <c r="FO351" s="159">
        <v>0</v>
      </c>
      <c r="FP351" s="159">
        <v>0</v>
      </c>
      <c r="FQ351" s="159">
        <v>0</v>
      </c>
      <c r="FR351" s="159">
        <v>0</v>
      </c>
      <c r="FS351" s="159">
        <v>0</v>
      </c>
      <c r="FT351" s="159">
        <v>0</v>
      </c>
      <c r="FU351" s="159">
        <v>17975326.719999999</v>
      </c>
      <c r="FV351" s="159">
        <v>0</v>
      </c>
      <c r="FW351" s="159">
        <v>0</v>
      </c>
      <c r="FX351" s="159">
        <v>0</v>
      </c>
      <c r="FY351" s="159">
        <v>0</v>
      </c>
      <c r="FZ351" s="159">
        <v>0</v>
      </c>
      <c r="GA351" s="159">
        <v>0</v>
      </c>
      <c r="GB351" s="159">
        <v>0</v>
      </c>
      <c r="GC351" s="159">
        <v>17975326.719999999</v>
      </c>
      <c r="GD351" s="159">
        <v>75000000</v>
      </c>
      <c r="GE351" s="159">
        <v>0</v>
      </c>
      <c r="GF351" s="159">
        <v>0</v>
      </c>
      <c r="GG351" s="159">
        <v>75000000</v>
      </c>
      <c r="GH351" s="159">
        <v>92975326.719999999</v>
      </c>
      <c r="GI351" s="159">
        <v>0</v>
      </c>
      <c r="GJ351" s="159">
        <v>0</v>
      </c>
      <c r="GK351" s="159">
        <v>0</v>
      </c>
      <c r="GL351" s="159">
        <v>0</v>
      </c>
      <c r="GM351" s="159">
        <v>0</v>
      </c>
      <c r="GN351" s="159">
        <v>0</v>
      </c>
      <c r="GO351" s="159">
        <v>0</v>
      </c>
      <c r="GP351" s="159">
        <v>0</v>
      </c>
      <c r="GQ351" s="159">
        <v>0</v>
      </c>
      <c r="GR351" s="159">
        <v>0</v>
      </c>
      <c r="GS351" s="159">
        <v>0</v>
      </c>
      <c r="GT351" s="159">
        <v>0</v>
      </c>
      <c r="GU351" s="159">
        <v>0</v>
      </c>
      <c r="GV351" s="159">
        <v>0</v>
      </c>
      <c r="GW351" s="159">
        <v>92975326.719999999</v>
      </c>
      <c r="GX351" s="160">
        <v>142858494.72</v>
      </c>
    </row>
    <row r="352" spans="1:206" ht="28.8">
      <c r="A352" s="156">
        <v>320800600</v>
      </c>
      <c r="B352" s="156" t="s">
        <v>2330</v>
      </c>
      <c r="C352" s="157">
        <v>343</v>
      </c>
      <c r="D352" s="158" t="str">
        <f>_xlfn.XLOOKUP(C352,'[1]Estrategico f'!B:B,'[1]Estrategico f'!U:U,"",0)</f>
        <v>Estrategias educativo ambientales y de participación implementadas (plásticos de un solo uso)</v>
      </c>
      <c r="E352" s="158" t="str">
        <f>_xlfn.XLOOKUP(C352,'[1]Estrategico f'!B:B,'[1]Estrategico f'!V:V,"",0)</f>
        <v>Estrategias para el aprovechamiento de plásticos de un solo uso, fomentando la economía circular</v>
      </c>
      <c r="F352" s="159">
        <v>0</v>
      </c>
      <c r="G352" s="159">
        <v>0</v>
      </c>
      <c r="H352" s="159">
        <v>0</v>
      </c>
      <c r="I352" s="159">
        <v>0</v>
      </c>
      <c r="J352" s="159">
        <v>0</v>
      </c>
      <c r="K352" s="159">
        <v>0</v>
      </c>
      <c r="L352" s="159">
        <v>0</v>
      </c>
      <c r="M352" s="159">
        <v>0</v>
      </c>
      <c r="N352" s="159">
        <v>0</v>
      </c>
      <c r="O352" s="159">
        <v>0</v>
      </c>
      <c r="P352" s="159">
        <v>0</v>
      </c>
      <c r="Q352" s="159">
        <v>0</v>
      </c>
      <c r="R352" s="159">
        <v>0</v>
      </c>
      <c r="S352" s="159">
        <v>0</v>
      </c>
      <c r="T352" s="159">
        <v>15980000</v>
      </c>
      <c r="U352" s="159">
        <v>0</v>
      </c>
      <c r="V352" s="159">
        <v>0</v>
      </c>
      <c r="W352" s="159">
        <v>0</v>
      </c>
      <c r="X352" s="159">
        <v>0</v>
      </c>
      <c r="Y352" s="159">
        <v>0</v>
      </c>
      <c r="Z352" s="159">
        <v>0</v>
      </c>
      <c r="AA352" s="159">
        <v>0</v>
      </c>
      <c r="AB352" s="159">
        <v>15980000</v>
      </c>
      <c r="AC352" s="159">
        <v>0</v>
      </c>
      <c r="AD352" s="159">
        <v>0</v>
      </c>
      <c r="AE352" s="159">
        <v>0</v>
      </c>
      <c r="AF352" s="159">
        <v>0</v>
      </c>
      <c r="AG352" s="159">
        <v>15980000</v>
      </c>
      <c r="AH352" s="159">
        <v>15980000</v>
      </c>
      <c r="AI352" s="159">
        <v>0</v>
      </c>
      <c r="AJ352" s="159">
        <v>0</v>
      </c>
      <c r="AK352" s="159">
        <v>0</v>
      </c>
      <c r="AL352" s="159">
        <v>0</v>
      </c>
      <c r="AM352" s="159">
        <v>0</v>
      </c>
      <c r="AN352" s="159">
        <v>0</v>
      </c>
      <c r="AO352" s="159">
        <v>0</v>
      </c>
      <c r="AP352" s="159">
        <v>0</v>
      </c>
      <c r="AQ352" s="159">
        <v>0</v>
      </c>
      <c r="AR352" s="159">
        <v>0</v>
      </c>
      <c r="AS352" s="159">
        <v>0</v>
      </c>
      <c r="AT352" s="159">
        <v>0</v>
      </c>
      <c r="AU352" s="159">
        <v>0</v>
      </c>
      <c r="AV352" s="159">
        <v>0</v>
      </c>
      <c r="AW352" s="159">
        <v>0</v>
      </c>
      <c r="AX352" s="159">
        <v>0</v>
      </c>
      <c r="AY352" s="159">
        <v>0</v>
      </c>
      <c r="AZ352" s="159">
        <v>0</v>
      </c>
      <c r="BA352" s="159">
        <v>0</v>
      </c>
      <c r="BB352" s="159">
        <v>0</v>
      </c>
      <c r="BC352" s="159">
        <v>0</v>
      </c>
      <c r="BD352" s="159">
        <v>0</v>
      </c>
      <c r="BE352" s="159">
        <v>0</v>
      </c>
      <c r="BF352" s="159">
        <v>0</v>
      </c>
      <c r="BG352" s="159">
        <v>0</v>
      </c>
      <c r="BH352" s="159">
        <v>0</v>
      </c>
      <c r="BI352" s="159">
        <v>0</v>
      </c>
      <c r="BJ352" s="159">
        <v>0</v>
      </c>
      <c r="BK352" s="159">
        <v>16619200</v>
      </c>
      <c r="BL352" s="159">
        <v>0</v>
      </c>
      <c r="BM352" s="159">
        <v>0</v>
      </c>
      <c r="BN352" s="159">
        <v>0</v>
      </c>
      <c r="BO352" s="159">
        <v>0</v>
      </c>
      <c r="BP352" s="159">
        <v>0</v>
      </c>
      <c r="BQ352" s="159">
        <v>0</v>
      </c>
      <c r="BR352" s="159">
        <v>0</v>
      </c>
      <c r="BS352" s="159">
        <v>16619200</v>
      </c>
      <c r="BT352" s="159">
        <v>0</v>
      </c>
      <c r="BU352" s="159">
        <v>0</v>
      </c>
      <c r="BV352" s="159">
        <v>0</v>
      </c>
      <c r="BW352" s="159">
        <v>0</v>
      </c>
      <c r="BX352" s="159">
        <v>16619200</v>
      </c>
      <c r="BY352" s="159">
        <v>0</v>
      </c>
      <c r="BZ352" s="159">
        <v>0</v>
      </c>
      <c r="CA352" s="159">
        <v>0</v>
      </c>
      <c r="CB352" s="159">
        <v>0</v>
      </c>
      <c r="CC352" s="159">
        <v>0</v>
      </c>
      <c r="CD352" s="159">
        <v>0</v>
      </c>
      <c r="CE352" s="159">
        <v>0</v>
      </c>
      <c r="CF352" s="159">
        <v>0</v>
      </c>
      <c r="CG352" s="159">
        <v>0</v>
      </c>
      <c r="CH352" s="159">
        <v>0</v>
      </c>
      <c r="CI352" s="159">
        <v>0</v>
      </c>
      <c r="CJ352" s="159">
        <v>0</v>
      </c>
      <c r="CK352" s="159">
        <v>0</v>
      </c>
      <c r="CL352" s="159">
        <v>0</v>
      </c>
      <c r="CM352" s="159">
        <v>16619200</v>
      </c>
      <c r="CN352" s="159">
        <v>0</v>
      </c>
      <c r="CO352" s="159">
        <v>0</v>
      </c>
      <c r="CP352" s="159">
        <v>0</v>
      </c>
      <c r="CQ352" s="159">
        <v>0</v>
      </c>
      <c r="CR352" s="159">
        <v>0</v>
      </c>
      <c r="CS352" s="159">
        <v>0</v>
      </c>
      <c r="CT352" s="159">
        <v>0</v>
      </c>
      <c r="CU352" s="159">
        <v>0</v>
      </c>
      <c r="CV352" s="159">
        <v>0</v>
      </c>
      <c r="CW352" s="159">
        <v>0</v>
      </c>
      <c r="CX352" s="159">
        <v>0</v>
      </c>
      <c r="CY352" s="159" t="s">
        <v>931</v>
      </c>
      <c r="CZ352" s="159">
        <v>0</v>
      </c>
      <c r="DA352" s="159">
        <v>0</v>
      </c>
      <c r="DB352" s="159">
        <v>0</v>
      </c>
      <c r="DC352" s="159">
        <v>0</v>
      </c>
      <c r="DD352" s="159">
        <v>0</v>
      </c>
      <c r="DE352" s="159">
        <v>0</v>
      </c>
      <c r="DF352" s="159">
        <v>0</v>
      </c>
      <c r="DG352" s="159">
        <v>0</v>
      </c>
      <c r="DH352" s="159">
        <v>0</v>
      </c>
      <c r="DI352" s="159">
        <v>0</v>
      </c>
      <c r="DJ352" s="159">
        <v>0</v>
      </c>
      <c r="DK352" s="159">
        <v>0</v>
      </c>
      <c r="DL352" s="159">
        <v>0</v>
      </c>
      <c r="DM352" s="159">
        <v>0</v>
      </c>
      <c r="DN352" s="159">
        <v>0</v>
      </c>
      <c r="DO352" s="159">
        <v>0</v>
      </c>
      <c r="DP352" s="159">
        <v>17283968</v>
      </c>
      <c r="DQ352" s="159">
        <v>0</v>
      </c>
      <c r="DR352" s="159">
        <v>0</v>
      </c>
      <c r="DS352" s="159">
        <v>0</v>
      </c>
      <c r="DT352" s="159">
        <v>0</v>
      </c>
      <c r="DU352" s="159">
        <v>0</v>
      </c>
      <c r="DV352" s="159">
        <v>0</v>
      </c>
      <c r="DW352" s="159">
        <v>0</v>
      </c>
      <c r="DX352" s="159">
        <v>17283968</v>
      </c>
      <c r="DY352" s="159">
        <v>0</v>
      </c>
      <c r="DZ352" s="159">
        <v>0</v>
      </c>
      <c r="EA352" s="159">
        <v>0</v>
      </c>
      <c r="EB352" s="159">
        <v>0</v>
      </c>
      <c r="EC352" s="159">
        <v>17283968</v>
      </c>
      <c r="ED352" s="159">
        <v>0</v>
      </c>
      <c r="EE352" s="159">
        <v>0</v>
      </c>
      <c r="EF352" s="159">
        <v>0</v>
      </c>
      <c r="EG352" s="159">
        <v>0</v>
      </c>
      <c r="EH352" s="159">
        <v>0</v>
      </c>
      <c r="EI352" s="159">
        <v>0</v>
      </c>
      <c r="EJ352" s="159">
        <v>0</v>
      </c>
      <c r="EK352" s="159">
        <v>0</v>
      </c>
      <c r="EL352" s="159">
        <v>0</v>
      </c>
      <c r="EM352" s="159">
        <v>0</v>
      </c>
      <c r="EN352" s="159">
        <v>0</v>
      </c>
      <c r="EO352" s="159">
        <v>0</v>
      </c>
      <c r="EP352" s="159">
        <v>0</v>
      </c>
      <c r="EQ352" s="159">
        <v>0</v>
      </c>
      <c r="ER352" s="159">
        <v>17283968</v>
      </c>
      <c r="ES352" s="159">
        <v>0</v>
      </c>
      <c r="ET352" s="159">
        <v>0</v>
      </c>
      <c r="EU352" s="159">
        <v>0</v>
      </c>
      <c r="EV352" s="159">
        <v>0</v>
      </c>
      <c r="EW352" s="159">
        <v>0</v>
      </c>
      <c r="EX352" s="159">
        <v>0</v>
      </c>
      <c r="EY352" s="159">
        <v>0</v>
      </c>
      <c r="EZ352" s="159">
        <v>0</v>
      </c>
      <c r="FA352" s="159">
        <v>0</v>
      </c>
      <c r="FB352" s="159">
        <v>0</v>
      </c>
      <c r="FC352" s="159">
        <v>0</v>
      </c>
      <c r="FD352" s="159">
        <v>0</v>
      </c>
      <c r="FE352" s="159">
        <v>0</v>
      </c>
      <c r="FF352" s="159">
        <v>0</v>
      </c>
      <c r="FG352" s="159">
        <v>0</v>
      </c>
      <c r="FH352" s="159">
        <v>0</v>
      </c>
      <c r="FI352" s="159">
        <v>0</v>
      </c>
      <c r="FJ352" s="159">
        <v>0</v>
      </c>
      <c r="FK352" s="159">
        <v>0</v>
      </c>
      <c r="FL352" s="159">
        <v>0</v>
      </c>
      <c r="FM352" s="159">
        <v>0</v>
      </c>
      <c r="FN352" s="159">
        <v>0</v>
      </c>
      <c r="FO352" s="159">
        <v>0</v>
      </c>
      <c r="FP352" s="159">
        <v>0</v>
      </c>
      <c r="FQ352" s="159">
        <v>0</v>
      </c>
      <c r="FR352" s="159">
        <v>0</v>
      </c>
      <c r="FS352" s="159">
        <v>0</v>
      </c>
      <c r="FT352" s="159">
        <v>0</v>
      </c>
      <c r="FU352" s="159">
        <v>17975326.719999999</v>
      </c>
      <c r="FV352" s="159">
        <v>0</v>
      </c>
      <c r="FW352" s="159">
        <v>0</v>
      </c>
      <c r="FX352" s="159">
        <v>0</v>
      </c>
      <c r="FY352" s="159">
        <v>0</v>
      </c>
      <c r="FZ352" s="159">
        <v>0</v>
      </c>
      <c r="GA352" s="159">
        <v>0</v>
      </c>
      <c r="GB352" s="159">
        <v>0</v>
      </c>
      <c r="GC352" s="159">
        <v>17975326.719999999</v>
      </c>
      <c r="GD352" s="159">
        <v>350000000</v>
      </c>
      <c r="GE352" s="159">
        <v>0</v>
      </c>
      <c r="GF352" s="159">
        <v>0</v>
      </c>
      <c r="GG352" s="159">
        <v>350000000</v>
      </c>
      <c r="GH352" s="159">
        <v>367975326.72000003</v>
      </c>
      <c r="GI352" s="159">
        <v>0</v>
      </c>
      <c r="GJ352" s="159">
        <v>0</v>
      </c>
      <c r="GK352" s="159">
        <v>0</v>
      </c>
      <c r="GL352" s="159">
        <v>0</v>
      </c>
      <c r="GM352" s="159">
        <v>0</v>
      </c>
      <c r="GN352" s="159">
        <v>0</v>
      </c>
      <c r="GO352" s="159">
        <v>0</v>
      </c>
      <c r="GP352" s="159">
        <v>0</v>
      </c>
      <c r="GQ352" s="159">
        <v>0</v>
      </c>
      <c r="GR352" s="159">
        <v>0</v>
      </c>
      <c r="GS352" s="159">
        <v>0</v>
      </c>
      <c r="GT352" s="159">
        <v>0</v>
      </c>
      <c r="GU352" s="159">
        <v>0</v>
      </c>
      <c r="GV352" s="159">
        <v>0</v>
      </c>
      <c r="GW352" s="159">
        <v>367975326.72000003</v>
      </c>
      <c r="GX352" s="160">
        <v>417858494.72000003</v>
      </c>
    </row>
    <row r="353" spans="1:206" ht="28.8">
      <c r="A353" s="156">
        <v>400300800</v>
      </c>
      <c r="B353" s="156" t="s">
        <v>2330</v>
      </c>
      <c r="C353" s="157">
        <v>344</v>
      </c>
      <c r="D353" s="158" t="str">
        <f>_xlfn.XLOOKUP(C353,'[1]Estrategico f'!B:B,'[1]Estrategico f'!U:U,"",0)</f>
        <v>Proyecto de acueducto, alcantarillado y aseo apoyados financieramente (residuos sólidos)</v>
      </c>
      <c r="E353" s="158" t="str">
        <f>_xlfn.XLOOKUP(C353,'[1]Estrategico f'!B:B,'[1]Estrategico f'!V:V,"",0)</f>
        <v>Proyectos orientados al aprovechamiento y tratamiento de residuos orgánicos, fomentando la economía circular</v>
      </c>
      <c r="F353" s="159">
        <v>0</v>
      </c>
      <c r="G353" s="159">
        <v>0</v>
      </c>
      <c r="H353" s="159">
        <v>0</v>
      </c>
      <c r="I353" s="159">
        <v>0</v>
      </c>
      <c r="J353" s="159">
        <v>0</v>
      </c>
      <c r="K353" s="159">
        <v>0</v>
      </c>
      <c r="L353" s="159">
        <v>0</v>
      </c>
      <c r="M353" s="159">
        <v>0</v>
      </c>
      <c r="N353" s="159">
        <v>0</v>
      </c>
      <c r="O353" s="159">
        <v>0</v>
      </c>
      <c r="P353" s="159">
        <v>0</v>
      </c>
      <c r="Q353" s="159">
        <v>0</v>
      </c>
      <c r="R353" s="159">
        <v>0</v>
      </c>
      <c r="S353" s="159">
        <v>0</v>
      </c>
      <c r="T353" s="159">
        <v>15980000</v>
      </c>
      <c r="U353" s="159">
        <v>0</v>
      </c>
      <c r="V353" s="159">
        <v>0</v>
      </c>
      <c r="W353" s="159">
        <v>0</v>
      </c>
      <c r="X353" s="159">
        <v>0</v>
      </c>
      <c r="Y353" s="159">
        <v>0</v>
      </c>
      <c r="Z353" s="159">
        <v>0</v>
      </c>
      <c r="AA353" s="159">
        <v>0</v>
      </c>
      <c r="AB353" s="159">
        <v>15980000</v>
      </c>
      <c r="AC353" s="159">
        <v>0</v>
      </c>
      <c r="AD353" s="159">
        <v>0</v>
      </c>
      <c r="AE353" s="159">
        <v>0</v>
      </c>
      <c r="AF353" s="159">
        <v>0</v>
      </c>
      <c r="AG353" s="159">
        <v>15980000</v>
      </c>
      <c r="AH353" s="159">
        <v>15980000</v>
      </c>
      <c r="AI353" s="159">
        <v>0</v>
      </c>
      <c r="AJ353" s="159">
        <v>0</v>
      </c>
      <c r="AK353" s="159">
        <v>0</v>
      </c>
      <c r="AL353" s="159">
        <v>0</v>
      </c>
      <c r="AM353" s="159">
        <v>0</v>
      </c>
      <c r="AN353" s="159">
        <v>0</v>
      </c>
      <c r="AO353" s="159">
        <v>0</v>
      </c>
      <c r="AP353" s="159">
        <v>0</v>
      </c>
      <c r="AQ353" s="159">
        <v>0</v>
      </c>
      <c r="AR353" s="159">
        <v>0</v>
      </c>
      <c r="AS353" s="159">
        <v>0</v>
      </c>
      <c r="AT353" s="159">
        <v>0</v>
      </c>
      <c r="AU353" s="159">
        <v>0</v>
      </c>
      <c r="AV353" s="159">
        <v>0</v>
      </c>
      <c r="AW353" s="159">
        <v>0</v>
      </c>
      <c r="AX353" s="159">
        <v>0</v>
      </c>
      <c r="AY353" s="159">
        <v>0</v>
      </c>
      <c r="AZ353" s="159">
        <v>0</v>
      </c>
      <c r="BA353" s="159">
        <v>0</v>
      </c>
      <c r="BB353" s="159">
        <v>0</v>
      </c>
      <c r="BC353" s="159">
        <v>0</v>
      </c>
      <c r="BD353" s="159">
        <v>0</v>
      </c>
      <c r="BE353" s="159">
        <v>0</v>
      </c>
      <c r="BF353" s="159">
        <v>0</v>
      </c>
      <c r="BG353" s="159">
        <v>0</v>
      </c>
      <c r="BH353" s="159">
        <v>0</v>
      </c>
      <c r="BI353" s="159">
        <v>0</v>
      </c>
      <c r="BJ353" s="159">
        <v>0</v>
      </c>
      <c r="BK353" s="159">
        <v>16619200</v>
      </c>
      <c r="BL353" s="159">
        <v>180000000</v>
      </c>
      <c r="BM353" s="159">
        <v>0</v>
      </c>
      <c r="BN353" s="159">
        <v>0</v>
      </c>
      <c r="BO353" s="159">
        <v>0</v>
      </c>
      <c r="BP353" s="159">
        <v>0</v>
      </c>
      <c r="BQ353" s="159">
        <v>0</v>
      </c>
      <c r="BR353" s="159">
        <v>0</v>
      </c>
      <c r="BS353" s="159">
        <v>196619200</v>
      </c>
      <c r="BT353" s="159">
        <v>240000000</v>
      </c>
      <c r="BU353" s="159">
        <v>0</v>
      </c>
      <c r="BV353" s="159">
        <v>0</v>
      </c>
      <c r="BW353" s="159">
        <v>240000000</v>
      </c>
      <c r="BX353" s="159">
        <v>436619200</v>
      </c>
      <c r="BY353" s="159">
        <v>0</v>
      </c>
      <c r="BZ353" s="159">
        <v>0</v>
      </c>
      <c r="CA353" s="159">
        <v>0</v>
      </c>
      <c r="CB353" s="159">
        <v>0</v>
      </c>
      <c r="CC353" s="159">
        <v>0</v>
      </c>
      <c r="CD353" s="159">
        <v>0</v>
      </c>
      <c r="CE353" s="159">
        <v>0</v>
      </c>
      <c r="CF353" s="159">
        <v>0</v>
      </c>
      <c r="CG353" s="159">
        <v>0</v>
      </c>
      <c r="CH353" s="159">
        <v>0</v>
      </c>
      <c r="CI353" s="159">
        <v>0</v>
      </c>
      <c r="CJ353" s="159">
        <v>0</v>
      </c>
      <c r="CK353" s="159">
        <v>0</v>
      </c>
      <c r="CL353" s="159">
        <v>0</v>
      </c>
      <c r="CM353" s="159">
        <v>436619200</v>
      </c>
      <c r="CN353" s="159">
        <v>0</v>
      </c>
      <c r="CO353" s="159">
        <v>0</v>
      </c>
      <c r="CP353" s="159">
        <v>0</v>
      </c>
      <c r="CQ353" s="159">
        <v>0</v>
      </c>
      <c r="CR353" s="159">
        <v>0</v>
      </c>
      <c r="CS353" s="159">
        <v>0</v>
      </c>
      <c r="CT353" s="159">
        <v>0</v>
      </c>
      <c r="CU353" s="159">
        <v>0</v>
      </c>
      <c r="CV353" s="159">
        <v>0</v>
      </c>
      <c r="CW353" s="159">
        <v>0</v>
      </c>
      <c r="CX353" s="159">
        <v>0</v>
      </c>
      <c r="CY353" s="159" t="s">
        <v>931</v>
      </c>
      <c r="CZ353" s="159">
        <v>0</v>
      </c>
      <c r="DA353" s="159">
        <v>0</v>
      </c>
      <c r="DB353" s="159">
        <v>0</v>
      </c>
      <c r="DC353" s="159">
        <v>0</v>
      </c>
      <c r="DD353" s="159">
        <v>0</v>
      </c>
      <c r="DE353" s="159">
        <v>0</v>
      </c>
      <c r="DF353" s="159">
        <v>0</v>
      </c>
      <c r="DG353" s="159">
        <v>0</v>
      </c>
      <c r="DH353" s="159">
        <v>0</v>
      </c>
      <c r="DI353" s="159">
        <v>0</v>
      </c>
      <c r="DJ353" s="159">
        <v>0</v>
      </c>
      <c r="DK353" s="159">
        <v>0</v>
      </c>
      <c r="DL353" s="159">
        <v>0</v>
      </c>
      <c r="DM353" s="159">
        <v>0</v>
      </c>
      <c r="DN353" s="159">
        <v>0</v>
      </c>
      <c r="DO353" s="159">
        <v>0</v>
      </c>
      <c r="DP353" s="159">
        <v>17283968</v>
      </c>
      <c r="DQ353" s="159">
        <v>150000000</v>
      </c>
      <c r="DR353" s="159">
        <v>0</v>
      </c>
      <c r="DS353" s="159">
        <v>0</v>
      </c>
      <c r="DT353" s="159">
        <v>0</v>
      </c>
      <c r="DU353" s="159">
        <v>0</v>
      </c>
      <c r="DV353" s="159">
        <v>0</v>
      </c>
      <c r="DW353" s="159">
        <v>0</v>
      </c>
      <c r="DX353" s="159">
        <v>167283968</v>
      </c>
      <c r="DY353" s="159">
        <v>120000000</v>
      </c>
      <c r="DZ353" s="159">
        <v>0</v>
      </c>
      <c r="EA353" s="159">
        <v>0</v>
      </c>
      <c r="EB353" s="159">
        <v>120000000</v>
      </c>
      <c r="EC353" s="159">
        <v>287283968</v>
      </c>
      <c r="ED353" s="159">
        <v>0</v>
      </c>
      <c r="EE353" s="159">
        <v>0</v>
      </c>
      <c r="EF353" s="159">
        <v>0</v>
      </c>
      <c r="EG353" s="159">
        <v>0</v>
      </c>
      <c r="EH353" s="159">
        <v>0</v>
      </c>
      <c r="EI353" s="159">
        <v>0</v>
      </c>
      <c r="EJ353" s="159">
        <v>0</v>
      </c>
      <c r="EK353" s="159">
        <v>0</v>
      </c>
      <c r="EL353" s="159">
        <v>0</v>
      </c>
      <c r="EM353" s="159">
        <v>0</v>
      </c>
      <c r="EN353" s="159">
        <v>0</v>
      </c>
      <c r="EO353" s="159">
        <v>0</v>
      </c>
      <c r="EP353" s="159">
        <v>0</v>
      </c>
      <c r="EQ353" s="159">
        <v>0</v>
      </c>
      <c r="ER353" s="159">
        <v>287283968</v>
      </c>
      <c r="ES353" s="159">
        <v>0</v>
      </c>
      <c r="ET353" s="159">
        <v>0</v>
      </c>
      <c r="EU353" s="159">
        <v>0</v>
      </c>
      <c r="EV353" s="159">
        <v>0</v>
      </c>
      <c r="EW353" s="159">
        <v>0</v>
      </c>
      <c r="EX353" s="159">
        <v>0</v>
      </c>
      <c r="EY353" s="159">
        <v>0</v>
      </c>
      <c r="EZ353" s="159">
        <v>0</v>
      </c>
      <c r="FA353" s="159">
        <v>0</v>
      </c>
      <c r="FB353" s="159">
        <v>0</v>
      </c>
      <c r="FC353" s="159">
        <v>0</v>
      </c>
      <c r="FD353" s="159">
        <v>0</v>
      </c>
      <c r="FE353" s="159">
        <v>0</v>
      </c>
      <c r="FF353" s="159">
        <v>0</v>
      </c>
      <c r="FG353" s="159">
        <v>0</v>
      </c>
      <c r="FH353" s="159">
        <v>0</v>
      </c>
      <c r="FI353" s="159">
        <v>0</v>
      </c>
      <c r="FJ353" s="159">
        <v>0</v>
      </c>
      <c r="FK353" s="159">
        <v>0</v>
      </c>
      <c r="FL353" s="159">
        <v>0</v>
      </c>
      <c r="FM353" s="159">
        <v>0</v>
      </c>
      <c r="FN353" s="159">
        <v>0</v>
      </c>
      <c r="FO353" s="159">
        <v>0</v>
      </c>
      <c r="FP353" s="159">
        <v>0</v>
      </c>
      <c r="FQ353" s="159">
        <v>0</v>
      </c>
      <c r="FR353" s="159">
        <v>0</v>
      </c>
      <c r="FS353" s="159">
        <v>0</v>
      </c>
      <c r="FT353" s="159">
        <v>0</v>
      </c>
      <c r="FU353" s="159">
        <v>17975326.719999999</v>
      </c>
      <c r="FV353" s="159">
        <v>90000000</v>
      </c>
      <c r="FW353" s="159">
        <v>0</v>
      </c>
      <c r="FX353" s="159">
        <v>0</v>
      </c>
      <c r="FY353" s="159">
        <v>0</v>
      </c>
      <c r="FZ353" s="159">
        <v>0</v>
      </c>
      <c r="GA353" s="159">
        <v>0</v>
      </c>
      <c r="GB353" s="159">
        <v>0</v>
      </c>
      <c r="GC353" s="159">
        <v>107975326.72</v>
      </c>
      <c r="GD353" s="159">
        <v>120000000</v>
      </c>
      <c r="GE353" s="159">
        <v>0</v>
      </c>
      <c r="GF353" s="159">
        <v>0</v>
      </c>
      <c r="GG353" s="159">
        <v>120000000</v>
      </c>
      <c r="GH353" s="159">
        <v>227975326.72</v>
      </c>
      <c r="GI353" s="159">
        <v>0</v>
      </c>
      <c r="GJ353" s="159">
        <v>0</v>
      </c>
      <c r="GK353" s="159">
        <v>0</v>
      </c>
      <c r="GL353" s="159">
        <v>0</v>
      </c>
      <c r="GM353" s="159">
        <v>0</v>
      </c>
      <c r="GN353" s="159">
        <v>0</v>
      </c>
      <c r="GO353" s="159">
        <v>0</v>
      </c>
      <c r="GP353" s="159">
        <v>0</v>
      </c>
      <c r="GQ353" s="159">
        <v>0</v>
      </c>
      <c r="GR353" s="159">
        <v>0</v>
      </c>
      <c r="GS353" s="159">
        <v>0</v>
      </c>
      <c r="GT353" s="159">
        <v>0</v>
      </c>
      <c r="GU353" s="159">
        <v>0</v>
      </c>
      <c r="GV353" s="159">
        <v>0</v>
      </c>
      <c r="GW353" s="159">
        <v>227975326.72</v>
      </c>
      <c r="GX353" s="160">
        <v>967858494.72000003</v>
      </c>
    </row>
    <row r="354" spans="1:206" ht="57.6">
      <c r="A354" s="156">
        <v>320600500</v>
      </c>
      <c r="B354" s="156" t="s">
        <v>2330</v>
      </c>
      <c r="C354" s="157">
        <v>345</v>
      </c>
      <c r="D354" s="158" t="str">
        <f>_xlfn.XLOOKUP(C354,'[1]Estrategico f'!B:B,'[1]Estrategico f'!U:U,"",0)</f>
        <v>Campañas de información en gestión de cambio climático realizadas</v>
      </c>
      <c r="E354" s="158" t="str">
        <f>_xlfn.XLOOKUP(C354,'[1]Estrategico f'!B:B,'[1]Estrategico f'!V:V,"",0)</f>
        <v>Realización de campañas de información en gestión de cambio climático, divulgación del PIGCCT, capacitación en mitigación y adaptación al cambio climático (articulación con educación ambiental.)</v>
      </c>
      <c r="F354" s="159">
        <v>12636000</v>
      </c>
      <c r="G354" s="159">
        <v>0</v>
      </c>
      <c r="H354" s="159">
        <v>0</v>
      </c>
      <c r="I354" s="159">
        <v>0</v>
      </c>
      <c r="J354" s="159">
        <v>0</v>
      </c>
      <c r="K354" s="159">
        <v>0</v>
      </c>
      <c r="L354" s="159">
        <v>0</v>
      </c>
      <c r="M354" s="159">
        <v>0</v>
      </c>
      <c r="N354" s="159">
        <v>12636000</v>
      </c>
      <c r="O354" s="159">
        <v>0</v>
      </c>
      <c r="P354" s="159">
        <v>0</v>
      </c>
      <c r="Q354" s="159">
        <v>0</v>
      </c>
      <c r="R354" s="159">
        <v>0</v>
      </c>
      <c r="S354" s="159">
        <v>12636000</v>
      </c>
      <c r="T354" s="159">
        <v>12636000</v>
      </c>
      <c r="U354" s="159">
        <v>0</v>
      </c>
      <c r="V354" s="159">
        <v>0</v>
      </c>
      <c r="W354" s="159">
        <v>0</v>
      </c>
      <c r="X354" s="159">
        <v>0</v>
      </c>
      <c r="Y354" s="159">
        <v>0</v>
      </c>
      <c r="Z354" s="159">
        <v>0</v>
      </c>
      <c r="AA354" s="159">
        <v>0</v>
      </c>
      <c r="AB354" s="159">
        <v>12636000</v>
      </c>
      <c r="AC354" s="159">
        <v>0</v>
      </c>
      <c r="AD354" s="159">
        <v>0</v>
      </c>
      <c r="AE354" s="159">
        <v>0</v>
      </c>
      <c r="AF354" s="159">
        <v>0</v>
      </c>
      <c r="AG354" s="159">
        <v>12636000</v>
      </c>
      <c r="AH354" s="159">
        <v>25272000</v>
      </c>
      <c r="AI354" s="159">
        <v>0</v>
      </c>
      <c r="AJ354" s="159">
        <v>0</v>
      </c>
      <c r="AK354" s="159">
        <v>0</v>
      </c>
      <c r="AL354" s="159">
        <v>0</v>
      </c>
      <c r="AM354" s="159">
        <v>0</v>
      </c>
      <c r="AN354" s="159">
        <v>0</v>
      </c>
      <c r="AO354" s="159">
        <v>0</v>
      </c>
      <c r="AP354" s="159">
        <v>0</v>
      </c>
      <c r="AQ354" s="159">
        <v>0</v>
      </c>
      <c r="AR354" s="159">
        <v>0</v>
      </c>
      <c r="AS354" s="159">
        <v>0</v>
      </c>
      <c r="AT354" s="159">
        <v>0</v>
      </c>
      <c r="AU354" s="159">
        <v>0</v>
      </c>
      <c r="AV354" s="159">
        <v>0</v>
      </c>
      <c r="AW354" s="159">
        <v>171766404.59</v>
      </c>
      <c r="AX354" s="159">
        <v>0</v>
      </c>
      <c r="AY354" s="159">
        <v>0</v>
      </c>
      <c r="AZ354" s="159">
        <v>0</v>
      </c>
      <c r="BA354" s="159">
        <v>0</v>
      </c>
      <c r="BB354" s="159">
        <v>0</v>
      </c>
      <c r="BC354" s="159">
        <v>0</v>
      </c>
      <c r="BD354" s="159">
        <v>0</v>
      </c>
      <c r="BE354" s="159">
        <v>171766404.59</v>
      </c>
      <c r="BF354" s="159">
        <v>0</v>
      </c>
      <c r="BG354" s="159">
        <v>0</v>
      </c>
      <c r="BH354" s="159">
        <v>0</v>
      </c>
      <c r="BI354" s="159">
        <v>0</v>
      </c>
      <c r="BJ354" s="159">
        <v>171766404.59</v>
      </c>
      <c r="BK354" s="159">
        <v>171766404.59</v>
      </c>
      <c r="BL354" s="159">
        <v>0</v>
      </c>
      <c r="BM354" s="159">
        <v>0</v>
      </c>
      <c r="BN354" s="159">
        <v>0</v>
      </c>
      <c r="BO354" s="159">
        <v>0</v>
      </c>
      <c r="BP354" s="159">
        <v>0</v>
      </c>
      <c r="BQ354" s="159">
        <v>0</v>
      </c>
      <c r="BR354" s="159">
        <v>0</v>
      </c>
      <c r="BS354" s="159">
        <v>171766404.59</v>
      </c>
      <c r="BT354" s="159">
        <v>0</v>
      </c>
      <c r="BU354" s="159">
        <v>0</v>
      </c>
      <c r="BV354" s="159">
        <v>0</v>
      </c>
      <c r="BW354" s="159">
        <v>0</v>
      </c>
      <c r="BX354" s="159">
        <v>171766404.59</v>
      </c>
      <c r="BY354" s="159">
        <v>183217498.22999999</v>
      </c>
      <c r="BZ354" s="159">
        <v>0</v>
      </c>
      <c r="CA354" s="159">
        <v>0</v>
      </c>
      <c r="CB354" s="159">
        <v>0</v>
      </c>
      <c r="CC354" s="159">
        <v>0</v>
      </c>
      <c r="CD354" s="159">
        <v>0</v>
      </c>
      <c r="CE354" s="159">
        <v>0</v>
      </c>
      <c r="CF354" s="159">
        <v>0</v>
      </c>
      <c r="CG354" s="159">
        <v>183217498.22999999</v>
      </c>
      <c r="CH354" s="159">
        <v>0</v>
      </c>
      <c r="CI354" s="159">
        <v>0</v>
      </c>
      <c r="CJ354" s="159">
        <v>0</v>
      </c>
      <c r="CK354" s="159">
        <v>0</v>
      </c>
      <c r="CL354" s="159">
        <v>183217498.22999999</v>
      </c>
      <c r="CM354" s="159">
        <v>526750307.40999997</v>
      </c>
      <c r="CN354" s="159">
        <v>0</v>
      </c>
      <c r="CO354" s="159">
        <v>0</v>
      </c>
      <c r="CP354" s="159">
        <v>0</v>
      </c>
      <c r="CQ354" s="159">
        <v>0</v>
      </c>
      <c r="CR354" s="159">
        <v>0</v>
      </c>
      <c r="CS354" s="159">
        <v>0</v>
      </c>
      <c r="CT354" s="159">
        <v>0</v>
      </c>
      <c r="CU354" s="159">
        <v>0</v>
      </c>
      <c r="CV354" s="159">
        <v>0</v>
      </c>
      <c r="CW354" s="159">
        <v>0</v>
      </c>
      <c r="CX354" s="159">
        <v>0</v>
      </c>
      <c r="CY354" s="159" t="s">
        <v>931</v>
      </c>
      <c r="CZ354" s="159">
        <v>0</v>
      </c>
      <c r="DA354" s="159">
        <v>0</v>
      </c>
      <c r="DB354" s="159">
        <v>59604507.07</v>
      </c>
      <c r="DC354" s="159">
        <v>0</v>
      </c>
      <c r="DD354" s="159">
        <v>0</v>
      </c>
      <c r="DE354" s="159">
        <v>0</v>
      </c>
      <c r="DF354" s="159">
        <v>0</v>
      </c>
      <c r="DG354" s="159">
        <v>0</v>
      </c>
      <c r="DH354" s="159">
        <v>0</v>
      </c>
      <c r="DI354" s="159">
        <v>0</v>
      </c>
      <c r="DJ354" s="159">
        <v>59604507.07</v>
      </c>
      <c r="DK354" s="159">
        <v>0</v>
      </c>
      <c r="DL354" s="159">
        <v>0</v>
      </c>
      <c r="DM354" s="159">
        <v>0</v>
      </c>
      <c r="DN354" s="159">
        <v>0</v>
      </c>
      <c r="DO354" s="159">
        <v>59604507.07</v>
      </c>
      <c r="DP354" s="159">
        <v>59604507.07</v>
      </c>
      <c r="DQ354" s="159">
        <v>0</v>
      </c>
      <c r="DR354" s="159">
        <v>0</v>
      </c>
      <c r="DS354" s="159">
        <v>0</v>
      </c>
      <c r="DT354" s="159">
        <v>0</v>
      </c>
      <c r="DU354" s="159">
        <v>0</v>
      </c>
      <c r="DV354" s="159">
        <v>0</v>
      </c>
      <c r="DW354" s="159">
        <v>0</v>
      </c>
      <c r="DX354" s="159">
        <v>59604507.07</v>
      </c>
      <c r="DY354" s="159">
        <v>0</v>
      </c>
      <c r="DZ354" s="159">
        <v>0</v>
      </c>
      <c r="EA354" s="159">
        <v>0</v>
      </c>
      <c r="EB354" s="159">
        <v>0</v>
      </c>
      <c r="EC354" s="159">
        <v>59604507.07</v>
      </c>
      <c r="ED354" s="159">
        <v>63578140.859999999</v>
      </c>
      <c r="EE354" s="159">
        <v>0</v>
      </c>
      <c r="EF354" s="159">
        <v>0</v>
      </c>
      <c r="EG354" s="159">
        <v>0</v>
      </c>
      <c r="EH354" s="159">
        <v>0</v>
      </c>
      <c r="EI354" s="159">
        <v>0</v>
      </c>
      <c r="EJ354" s="159">
        <v>0</v>
      </c>
      <c r="EK354" s="159">
        <v>0</v>
      </c>
      <c r="EL354" s="159">
        <v>63578140.859999999</v>
      </c>
      <c r="EM354" s="159">
        <v>0</v>
      </c>
      <c r="EN354" s="159">
        <v>0</v>
      </c>
      <c r="EO354" s="159">
        <v>0</v>
      </c>
      <c r="EP354" s="159">
        <v>0</v>
      </c>
      <c r="EQ354" s="159">
        <v>63578140.859999999</v>
      </c>
      <c r="ER354" s="159">
        <v>182787155</v>
      </c>
      <c r="ES354" s="159">
        <v>0</v>
      </c>
      <c r="ET354" s="159">
        <v>0</v>
      </c>
      <c r="EU354" s="159">
        <v>0</v>
      </c>
      <c r="EV354" s="159">
        <v>0</v>
      </c>
      <c r="EW354" s="159">
        <v>0</v>
      </c>
      <c r="EX354" s="159">
        <v>0</v>
      </c>
      <c r="EY354" s="159">
        <v>0</v>
      </c>
      <c r="EZ354" s="159">
        <v>0</v>
      </c>
      <c r="FA354" s="159">
        <v>0</v>
      </c>
      <c r="FB354" s="159">
        <v>0</v>
      </c>
      <c r="FC354" s="159">
        <v>0</v>
      </c>
      <c r="FD354" s="159">
        <v>0</v>
      </c>
      <c r="FE354" s="159">
        <v>0</v>
      </c>
      <c r="FF354" s="159">
        <v>0</v>
      </c>
      <c r="FG354" s="159">
        <v>61988687.415652201</v>
      </c>
      <c r="FH354" s="159">
        <v>0</v>
      </c>
      <c r="FI354" s="159">
        <v>0</v>
      </c>
      <c r="FJ354" s="159">
        <v>0</v>
      </c>
      <c r="FK354" s="159">
        <v>0</v>
      </c>
      <c r="FL354" s="159">
        <v>0</v>
      </c>
      <c r="FM354" s="159">
        <v>0</v>
      </c>
      <c r="FN354" s="159">
        <v>0</v>
      </c>
      <c r="FO354" s="159">
        <v>61988687.415652201</v>
      </c>
      <c r="FP354" s="159">
        <v>0</v>
      </c>
      <c r="FQ354" s="159">
        <v>0</v>
      </c>
      <c r="FR354" s="159">
        <v>0</v>
      </c>
      <c r="FS354" s="159">
        <v>0</v>
      </c>
      <c r="FT354" s="159">
        <v>61988687.415652201</v>
      </c>
      <c r="FU354" s="159">
        <v>61988687.415652201</v>
      </c>
      <c r="FV354" s="159">
        <v>0</v>
      </c>
      <c r="FW354" s="159">
        <v>0</v>
      </c>
      <c r="FX354" s="159">
        <v>0</v>
      </c>
      <c r="FY354" s="159">
        <v>0</v>
      </c>
      <c r="FZ354" s="159">
        <v>0</v>
      </c>
      <c r="GA354" s="159">
        <v>0</v>
      </c>
      <c r="GB354" s="159">
        <v>0</v>
      </c>
      <c r="GC354" s="159">
        <v>61988687.415652201</v>
      </c>
      <c r="GD354" s="159">
        <v>0</v>
      </c>
      <c r="GE354" s="159">
        <v>0</v>
      </c>
      <c r="GF354" s="159">
        <v>0</v>
      </c>
      <c r="GG354" s="159">
        <v>0</v>
      </c>
      <c r="GH354" s="159">
        <v>61988687.415652201</v>
      </c>
      <c r="GI354" s="159">
        <v>66121266.576695703</v>
      </c>
      <c r="GJ354" s="159">
        <v>0</v>
      </c>
      <c r="GK354" s="159">
        <v>0</v>
      </c>
      <c r="GL354" s="159">
        <v>0</v>
      </c>
      <c r="GM354" s="159">
        <v>0</v>
      </c>
      <c r="GN354" s="159">
        <v>0</v>
      </c>
      <c r="GO354" s="159">
        <v>0</v>
      </c>
      <c r="GP354" s="159">
        <v>0</v>
      </c>
      <c r="GQ354" s="159">
        <v>66121266.576695703</v>
      </c>
      <c r="GR354" s="159">
        <v>0</v>
      </c>
      <c r="GS354" s="159">
        <v>0</v>
      </c>
      <c r="GT354" s="159">
        <v>0</v>
      </c>
      <c r="GU354" s="159">
        <v>0</v>
      </c>
      <c r="GV354" s="159">
        <v>66121266.576695703</v>
      </c>
      <c r="GW354" s="159">
        <v>190098641.40800011</v>
      </c>
      <c r="GX354" s="160">
        <v>924908103.81800008</v>
      </c>
    </row>
    <row r="355" spans="1:206" ht="28.8">
      <c r="A355" s="156">
        <v>320600300</v>
      </c>
      <c r="B355" s="156" t="s">
        <v>2330</v>
      </c>
      <c r="C355" s="157">
        <v>346</v>
      </c>
      <c r="D355" s="158" t="str">
        <f>_xlfn.XLOOKUP(C355,'[1]Estrategico f'!B:B,'[1]Estrategico f'!U:U,"",0)</f>
        <v>Pilotos con acciones de mitigación y adaptación al cambio climático desarrollados</v>
      </c>
      <c r="E355" s="158" t="str">
        <f>_xlfn.XLOOKUP(C355,'[1]Estrategico f'!B:B,'[1]Estrategico f'!V:V,"",0)</f>
        <v>Formulación ejecución de proyectos en energías limpias, calidad de aire, ecoturismo, corredores de vida</v>
      </c>
      <c r="F355" s="159">
        <v>0</v>
      </c>
      <c r="G355" s="159">
        <v>0</v>
      </c>
      <c r="H355" s="159">
        <v>0</v>
      </c>
      <c r="I355" s="159">
        <v>0</v>
      </c>
      <c r="J355" s="159">
        <v>0</v>
      </c>
      <c r="K355" s="159">
        <v>0</v>
      </c>
      <c r="L355" s="159">
        <v>0</v>
      </c>
      <c r="M355" s="159">
        <v>0</v>
      </c>
      <c r="N355" s="159">
        <v>0</v>
      </c>
      <c r="O355" s="159">
        <v>0</v>
      </c>
      <c r="P355" s="159">
        <v>0</v>
      </c>
      <c r="Q355" s="159">
        <v>0</v>
      </c>
      <c r="R355" s="159">
        <v>0</v>
      </c>
      <c r="S355" s="159">
        <v>0</v>
      </c>
      <c r="T355" s="159">
        <v>0</v>
      </c>
      <c r="U355" s="159">
        <v>0</v>
      </c>
      <c r="V355" s="159">
        <v>0</v>
      </c>
      <c r="W355" s="159">
        <v>0</v>
      </c>
      <c r="X355" s="159">
        <v>0</v>
      </c>
      <c r="Y355" s="159">
        <v>0</v>
      </c>
      <c r="Z355" s="159">
        <v>0</v>
      </c>
      <c r="AA355" s="159">
        <v>0</v>
      </c>
      <c r="AB355" s="159">
        <v>0</v>
      </c>
      <c r="AC355" s="159">
        <v>0</v>
      </c>
      <c r="AD355" s="159">
        <v>0</v>
      </c>
      <c r="AE355" s="159">
        <v>0</v>
      </c>
      <c r="AF355" s="159">
        <v>0</v>
      </c>
      <c r="AG355" s="159">
        <v>0</v>
      </c>
      <c r="AH355" s="159">
        <v>0</v>
      </c>
      <c r="AI355" s="159">
        <v>0</v>
      </c>
      <c r="AJ355" s="159">
        <v>0</v>
      </c>
      <c r="AK355" s="159">
        <v>0</v>
      </c>
      <c r="AL355" s="159">
        <v>0</v>
      </c>
      <c r="AM355" s="159">
        <v>0</v>
      </c>
      <c r="AN355" s="159">
        <v>0</v>
      </c>
      <c r="AO355" s="159">
        <v>0</v>
      </c>
      <c r="AP355" s="159">
        <v>0</v>
      </c>
      <c r="AQ355" s="159">
        <v>0</v>
      </c>
      <c r="AR355" s="159">
        <v>0</v>
      </c>
      <c r="AS355" s="159">
        <v>0</v>
      </c>
      <c r="AT355" s="159">
        <v>0</v>
      </c>
      <c r="AU355" s="159">
        <v>0</v>
      </c>
      <c r="AV355" s="159">
        <v>0</v>
      </c>
      <c r="AW355" s="159">
        <v>0</v>
      </c>
      <c r="AX355" s="159">
        <v>0</v>
      </c>
      <c r="AY355" s="159">
        <v>0</v>
      </c>
      <c r="AZ355" s="159">
        <v>0</v>
      </c>
      <c r="BA355" s="159">
        <v>0</v>
      </c>
      <c r="BB355" s="159">
        <v>0</v>
      </c>
      <c r="BC355" s="159">
        <v>0</v>
      </c>
      <c r="BD355" s="159">
        <v>0</v>
      </c>
      <c r="BE355" s="159">
        <v>0</v>
      </c>
      <c r="BF355" s="159">
        <v>0</v>
      </c>
      <c r="BG355" s="159">
        <v>0</v>
      </c>
      <c r="BH355" s="159">
        <v>0</v>
      </c>
      <c r="BI355" s="159">
        <v>0</v>
      </c>
      <c r="BJ355" s="159">
        <v>0</v>
      </c>
      <c r="BK355" s="159">
        <v>0</v>
      </c>
      <c r="BL355" s="159">
        <v>0</v>
      </c>
      <c r="BM355" s="159">
        <v>0</v>
      </c>
      <c r="BN355" s="159">
        <v>0</v>
      </c>
      <c r="BO355" s="159">
        <v>0</v>
      </c>
      <c r="BP355" s="159">
        <v>0</v>
      </c>
      <c r="BQ355" s="159">
        <v>0</v>
      </c>
      <c r="BR355" s="159">
        <v>0</v>
      </c>
      <c r="BS355" s="159">
        <v>0</v>
      </c>
      <c r="BT355" s="159">
        <v>0</v>
      </c>
      <c r="BU355" s="159">
        <v>0</v>
      </c>
      <c r="BV355" s="159">
        <v>0</v>
      </c>
      <c r="BW355" s="159">
        <v>0</v>
      </c>
      <c r="BX355" s="159">
        <v>0</v>
      </c>
      <c r="BY355" s="159">
        <v>20458300.9027998</v>
      </c>
      <c r="BZ355" s="159">
        <v>0</v>
      </c>
      <c r="CA355" s="159">
        <v>0</v>
      </c>
      <c r="CB355" s="159">
        <v>0</v>
      </c>
      <c r="CC355" s="159">
        <v>0</v>
      </c>
      <c r="CD355" s="159">
        <v>0</v>
      </c>
      <c r="CE355" s="159">
        <v>0</v>
      </c>
      <c r="CF355" s="159">
        <v>0</v>
      </c>
      <c r="CG355" s="159">
        <v>20458300.9027998</v>
      </c>
      <c r="CH355" s="159">
        <v>315536000</v>
      </c>
      <c r="CI355" s="159">
        <v>0</v>
      </c>
      <c r="CJ355" s="159">
        <v>0</v>
      </c>
      <c r="CK355" s="159">
        <v>315536000</v>
      </c>
      <c r="CL355" s="159">
        <v>335994300.90279979</v>
      </c>
      <c r="CM355" s="159">
        <v>335994300.90279979</v>
      </c>
      <c r="CN355" s="159">
        <v>0</v>
      </c>
      <c r="CO355" s="159">
        <v>0</v>
      </c>
      <c r="CP355" s="159">
        <v>0</v>
      </c>
      <c r="CQ355" s="159">
        <v>0</v>
      </c>
      <c r="CR355" s="159">
        <v>0</v>
      </c>
      <c r="CS355" s="159">
        <v>0</v>
      </c>
      <c r="CT355" s="159">
        <v>0</v>
      </c>
      <c r="CU355" s="159">
        <v>0</v>
      </c>
      <c r="CV355" s="159">
        <v>0</v>
      </c>
      <c r="CW355" s="159">
        <v>0</v>
      </c>
      <c r="CX355" s="159">
        <v>0</v>
      </c>
      <c r="CY355" s="159" t="s">
        <v>931</v>
      </c>
      <c r="CZ355" s="159">
        <v>0</v>
      </c>
      <c r="DA355" s="159">
        <v>0</v>
      </c>
      <c r="DB355" s="159">
        <v>0</v>
      </c>
      <c r="DC355" s="159">
        <v>0</v>
      </c>
      <c r="DD355" s="159">
        <v>0</v>
      </c>
      <c r="DE355" s="159">
        <v>0</v>
      </c>
      <c r="DF355" s="159">
        <v>0</v>
      </c>
      <c r="DG355" s="159">
        <v>0</v>
      </c>
      <c r="DH355" s="159">
        <v>0</v>
      </c>
      <c r="DI355" s="159">
        <v>0</v>
      </c>
      <c r="DJ355" s="159">
        <v>0</v>
      </c>
      <c r="DK355" s="159">
        <v>0</v>
      </c>
      <c r="DL355" s="159">
        <v>0</v>
      </c>
      <c r="DM355" s="159">
        <v>0</v>
      </c>
      <c r="DN355" s="159">
        <v>0</v>
      </c>
      <c r="DO355" s="159">
        <v>0</v>
      </c>
      <c r="DP355" s="159">
        <v>0</v>
      </c>
      <c r="DQ355" s="159">
        <v>0</v>
      </c>
      <c r="DR355" s="159">
        <v>0</v>
      </c>
      <c r="DS355" s="159">
        <v>0</v>
      </c>
      <c r="DT355" s="159">
        <v>0</v>
      </c>
      <c r="DU355" s="159">
        <v>0</v>
      </c>
      <c r="DV355" s="159">
        <v>0</v>
      </c>
      <c r="DW355" s="159">
        <v>0</v>
      </c>
      <c r="DX355" s="159">
        <v>0</v>
      </c>
      <c r="DY355" s="159">
        <v>0</v>
      </c>
      <c r="DZ355" s="159">
        <v>0</v>
      </c>
      <c r="EA355" s="159">
        <v>0</v>
      </c>
      <c r="EB355" s="159">
        <v>0</v>
      </c>
      <c r="EC355" s="159">
        <v>0</v>
      </c>
      <c r="ED355" s="159">
        <v>21276633</v>
      </c>
      <c r="EE355" s="159">
        <v>0</v>
      </c>
      <c r="EF355" s="159">
        <v>0</v>
      </c>
      <c r="EG355" s="159">
        <v>0</v>
      </c>
      <c r="EH355" s="159">
        <v>0</v>
      </c>
      <c r="EI355" s="159">
        <v>0</v>
      </c>
      <c r="EJ355" s="159">
        <v>0</v>
      </c>
      <c r="EK355" s="159">
        <v>0</v>
      </c>
      <c r="EL355" s="159">
        <v>21276633</v>
      </c>
      <c r="EM355" s="159">
        <v>631072000</v>
      </c>
      <c r="EN355" s="159">
        <v>0</v>
      </c>
      <c r="EO355" s="159">
        <v>0</v>
      </c>
      <c r="EP355" s="159">
        <v>631072000</v>
      </c>
      <c r="EQ355" s="159">
        <v>652348633</v>
      </c>
      <c r="ER355" s="159">
        <v>652348633</v>
      </c>
      <c r="ES355" s="159">
        <v>0</v>
      </c>
      <c r="ET355" s="159">
        <v>0</v>
      </c>
      <c r="EU355" s="159">
        <v>0</v>
      </c>
      <c r="EV355" s="159">
        <v>0</v>
      </c>
      <c r="EW355" s="159">
        <v>0</v>
      </c>
      <c r="EX355" s="159">
        <v>0</v>
      </c>
      <c r="EY355" s="159">
        <v>0</v>
      </c>
      <c r="EZ355" s="159">
        <v>0</v>
      </c>
      <c r="FA355" s="159">
        <v>0</v>
      </c>
      <c r="FB355" s="159">
        <v>0</v>
      </c>
      <c r="FC355" s="159">
        <v>0</v>
      </c>
      <c r="FD355" s="159">
        <v>0</v>
      </c>
      <c r="FE355" s="159">
        <v>0</v>
      </c>
      <c r="FF355" s="159">
        <v>0</v>
      </c>
      <c r="FG355" s="159">
        <v>0</v>
      </c>
      <c r="FH355" s="159">
        <v>0</v>
      </c>
      <c r="FI355" s="159">
        <v>0</v>
      </c>
      <c r="FJ355" s="159">
        <v>0</v>
      </c>
      <c r="FK355" s="159">
        <v>0</v>
      </c>
      <c r="FL355" s="159">
        <v>0</v>
      </c>
      <c r="FM355" s="159">
        <v>0</v>
      </c>
      <c r="FN355" s="159">
        <v>0</v>
      </c>
      <c r="FO355" s="159">
        <v>0</v>
      </c>
      <c r="FP355" s="159">
        <v>0</v>
      </c>
      <c r="FQ355" s="159">
        <v>0</v>
      </c>
      <c r="FR355" s="159">
        <v>0</v>
      </c>
      <c r="FS355" s="159">
        <v>0</v>
      </c>
      <c r="FT355" s="159">
        <v>0</v>
      </c>
      <c r="FU355" s="159">
        <v>0</v>
      </c>
      <c r="FV355" s="159">
        <v>0</v>
      </c>
      <c r="FW355" s="159">
        <v>0</v>
      </c>
      <c r="FX355" s="159">
        <v>0</v>
      </c>
      <c r="FY355" s="159">
        <v>0</v>
      </c>
      <c r="FZ355" s="159">
        <v>0</v>
      </c>
      <c r="GA355" s="159">
        <v>0</v>
      </c>
      <c r="GB355" s="159">
        <v>0</v>
      </c>
      <c r="GC355" s="159">
        <v>0</v>
      </c>
      <c r="GD355" s="159">
        <v>0</v>
      </c>
      <c r="GE355" s="159">
        <v>0</v>
      </c>
      <c r="GF355" s="159">
        <v>0</v>
      </c>
      <c r="GG355" s="159">
        <v>0</v>
      </c>
      <c r="GH355" s="159">
        <v>0</v>
      </c>
      <c r="GI355" s="159">
        <v>22127698.2607884</v>
      </c>
      <c r="GJ355" s="159">
        <v>0</v>
      </c>
      <c r="GK355" s="159">
        <v>0</v>
      </c>
      <c r="GL355" s="159">
        <v>0</v>
      </c>
      <c r="GM355" s="159">
        <v>0</v>
      </c>
      <c r="GN355" s="159">
        <v>0</v>
      </c>
      <c r="GO355" s="159">
        <v>0</v>
      </c>
      <c r="GP355" s="159">
        <v>0</v>
      </c>
      <c r="GQ355" s="159">
        <v>22127698.2607884</v>
      </c>
      <c r="GR355" s="159">
        <v>315392000</v>
      </c>
      <c r="GS355" s="159">
        <v>0</v>
      </c>
      <c r="GT355" s="159">
        <v>0</v>
      </c>
      <c r="GU355" s="159">
        <v>315392000</v>
      </c>
      <c r="GV355" s="159">
        <v>337519698.26078838</v>
      </c>
      <c r="GW355" s="159">
        <v>337519698.26078838</v>
      </c>
      <c r="GX355" s="160">
        <v>1325862632.1635883</v>
      </c>
    </row>
    <row r="356" spans="1:206" ht="28.8">
      <c r="A356" s="156">
        <v>320601400</v>
      </c>
      <c r="B356" s="156" t="s">
        <v>2330</v>
      </c>
      <c r="C356" s="157">
        <v>347</v>
      </c>
      <c r="D356" s="158" t="str">
        <f>_xlfn.XLOOKUP(C356,'[1]Estrategico f'!B:B,'[1]Estrategico f'!U:U,"",0)</f>
        <v>Plántulas producidas</v>
      </c>
      <c r="E356" s="158" t="str">
        <f>_xlfn.XLOOKUP(C356,'[1]Estrategico f'!B:B,'[1]Estrategico f'!V:V,"",0)</f>
        <v>Producción de material vegetal para actividades de restauración con el fin de crear sumideros de carbono</v>
      </c>
      <c r="F356" s="159">
        <v>48000000</v>
      </c>
      <c r="G356" s="159">
        <v>0</v>
      </c>
      <c r="H356" s="159">
        <v>0</v>
      </c>
      <c r="I356" s="159">
        <v>0</v>
      </c>
      <c r="J356" s="159">
        <v>0</v>
      </c>
      <c r="K356" s="159">
        <v>0</v>
      </c>
      <c r="L356" s="159">
        <v>0</v>
      </c>
      <c r="M356" s="159">
        <v>0</v>
      </c>
      <c r="N356" s="159">
        <v>48000000</v>
      </c>
      <c r="O356" s="159">
        <v>39000000</v>
      </c>
      <c r="P356" s="159">
        <v>0</v>
      </c>
      <c r="Q356" s="159">
        <v>0</v>
      </c>
      <c r="R356" s="159">
        <v>39000000</v>
      </c>
      <c r="S356" s="159">
        <v>87000000</v>
      </c>
      <c r="T356" s="159">
        <v>112022000</v>
      </c>
      <c r="U356" s="159">
        <v>0</v>
      </c>
      <c r="V356" s="159">
        <v>0</v>
      </c>
      <c r="W356" s="159">
        <v>0</v>
      </c>
      <c r="X356" s="159">
        <v>0</v>
      </c>
      <c r="Y356" s="159">
        <v>0</v>
      </c>
      <c r="Z356" s="159">
        <v>0</v>
      </c>
      <c r="AA356" s="159">
        <v>0</v>
      </c>
      <c r="AB356" s="159">
        <v>112022000</v>
      </c>
      <c r="AC356" s="159">
        <v>91000000</v>
      </c>
      <c r="AD356" s="159">
        <v>0</v>
      </c>
      <c r="AE356" s="159">
        <v>0</v>
      </c>
      <c r="AF356" s="159">
        <v>91000000</v>
      </c>
      <c r="AG356" s="159">
        <v>203022000</v>
      </c>
      <c r="AH356" s="159">
        <v>290022000</v>
      </c>
      <c r="AI356" s="159">
        <v>0</v>
      </c>
      <c r="AJ356" s="159">
        <v>0</v>
      </c>
      <c r="AK356" s="159">
        <v>0</v>
      </c>
      <c r="AL356" s="159">
        <v>0</v>
      </c>
      <c r="AM356" s="159">
        <v>0</v>
      </c>
      <c r="AN356" s="159">
        <v>0</v>
      </c>
      <c r="AO356" s="159">
        <v>0</v>
      </c>
      <c r="AP356" s="159">
        <v>0</v>
      </c>
      <c r="AQ356" s="159">
        <v>0</v>
      </c>
      <c r="AR356" s="159">
        <v>0</v>
      </c>
      <c r="AS356" s="159">
        <v>0</v>
      </c>
      <c r="AT356" s="159">
        <v>0</v>
      </c>
      <c r="AU356" s="159">
        <v>0</v>
      </c>
      <c r="AV356" s="159">
        <v>0</v>
      </c>
      <c r="AW356" s="159">
        <v>83211440</v>
      </c>
      <c r="AX356" s="159">
        <v>0</v>
      </c>
      <c r="AY356" s="159">
        <v>0</v>
      </c>
      <c r="AZ356" s="159">
        <v>0</v>
      </c>
      <c r="BA356" s="159">
        <v>0</v>
      </c>
      <c r="BB356" s="159">
        <v>0</v>
      </c>
      <c r="BC356" s="159">
        <v>0</v>
      </c>
      <c r="BD356" s="159">
        <v>0</v>
      </c>
      <c r="BE356" s="159">
        <v>83211440</v>
      </c>
      <c r="BF356" s="159">
        <v>190000000</v>
      </c>
      <c r="BG356" s="159">
        <v>0</v>
      </c>
      <c r="BH356" s="159">
        <v>0</v>
      </c>
      <c r="BI356" s="159">
        <v>190000000</v>
      </c>
      <c r="BJ356" s="159">
        <v>273211440</v>
      </c>
      <c r="BK356" s="159">
        <v>0</v>
      </c>
      <c r="BL356" s="159">
        <v>0</v>
      </c>
      <c r="BM356" s="159">
        <v>0</v>
      </c>
      <c r="BN356" s="159">
        <v>0</v>
      </c>
      <c r="BO356" s="159">
        <v>0</v>
      </c>
      <c r="BP356" s="159">
        <v>0</v>
      </c>
      <c r="BQ356" s="159">
        <v>0</v>
      </c>
      <c r="BR356" s="159">
        <v>0</v>
      </c>
      <c r="BS356" s="159">
        <v>0</v>
      </c>
      <c r="BT356" s="159">
        <v>0</v>
      </c>
      <c r="BU356" s="159">
        <v>0</v>
      </c>
      <c r="BV356" s="159">
        <v>0</v>
      </c>
      <c r="BW356" s="159">
        <v>0</v>
      </c>
      <c r="BX356" s="159">
        <v>0</v>
      </c>
      <c r="BY356" s="159">
        <v>83211440</v>
      </c>
      <c r="BZ356" s="159">
        <v>0</v>
      </c>
      <c r="CA356" s="159">
        <v>0</v>
      </c>
      <c r="CB356" s="159">
        <v>0</v>
      </c>
      <c r="CC356" s="159">
        <v>0</v>
      </c>
      <c r="CD356" s="159">
        <v>0</v>
      </c>
      <c r="CE356" s="159">
        <v>0</v>
      </c>
      <c r="CF356" s="159">
        <v>0</v>
      </c>
      <c r="CG356" s="159">
        <v>83211440</v>
      </c>
      <c r="CH356" s="159">
        <v>190000000</v>
      </c>
      <c r="CI356" s="159">
        <v>0</v>
      </c>
      <c r="CJ356" s="159">
        <v>0</v>
      </c>
      <c r="CK356" s="159">
        <v>190000000</v>
      </c>
      <c r="CL356" s="159">
        <v>273211440</v>
      </c>
      <c r="CM356" s="159">
        <v>546422880</v>
      </c>
      <c r="CN356" s="159">
        <v>0</v>
      </c>
      <c r="CO356" s="159">
        <v>0</v>
      </c>
      <c r="CP356" s="159">
        <v>0</v>
      </c>
      <c r="CQ356" s="159">
        <v>0</v>
      </c>
      <c r="CR356" s="159">
        <v>0</v>
      </c>
      <c r="CS356" s="159">
        <v>0</v>
      </c>
      <c r="CT356" s="159">
        <v>0</v>
      </c>
      <c r="CU356" s="159">
        <v>0</v>
      </c>
      <c r="CV356" s="159">
        <v>0</v>
      </c>
      <c r="CW356" s="159">
        <v>0</v>
      </c>
      <c r="CX356" s="159">
        <v>0</v>
      </c>
      <c r="CY356" s="159" t="s">
        <v>931</v>
      </c>
      <c r="CZ356" s="159">
        <v>0</v>
      </c>
      <c r="DA356" s="159">
        <v>0</v>
      </c>
      <c r="DB356" s="159">
        <v>129809846</v>
      </c>
      <c r="DC356" s="159">
        <v>0</v>
      </c>
      <c r="DD356" s="159">
        <v>0</v>
      </c>
      <c r="DE356" s="159">
        <v>0</v>
      </c>
      <c r="DF356" s="159">
        <v>0</v>
      </c>
      <c r="DG356" s="159">
        <v>0</v>
      </c>
      <c r="DH356" s="159">
        <v>0</v>
      </c>
      <c r="DI356" s="159">
        <v>0</v>
      </c>
      <c r="DJ356" s="159">
        <v>129809846</v>
      </c>
      <c r="DK356" s="159">
        <v>285000000</v>
      </c>
      <c r="DL356" s="159">
        <v>0</v>
      </c>
      <c r="DM356" s="159">
        <v>0</v>
      </c>
      <c r="DN356" s="159">
        <v>285000000</v>
      </c>
      <c r="DO356" s="159">
        <v>414809846</v>
      </c>
      <c r="DP356" s="159">
        <v>0</v>
      </c>
      <c r="DQ356" s="159">
        <v>0</v>
      </c>
      <c r="DR356" s="159">
        <v>0</v>
      </c>
      <c r="DS356" s="159">
        <v>0</v>
      </c>
      <c r="DT356" s="159">
        <v>0</v>
      </c>
      <c r="DU356" s="159">
        <v>0</v>
      </c>
      <c r="DV356" s="159">
        <v>0</v>
      </c>
      <c r="DW356" s="159">
        <v>0</v>
      </c>
      <c r="DX356" s="159">
        <v>0</v>
      </c>
      <c r="DY356" s="159">
        <v>0</v>
      </c>
      <c r="DZ356" s="159">
        <v>0</v>
      </c>
      <c r="EA356" s="159">
        <v>0</v>
      </c>
      <c r="EB356" s="159">
        <v>0</v>
      </c>
      <c r="EC356" s="159">
        <v>0</v>
      </c>
      <c r="ED356" s="159">
        <v>43269949</v>
      </c>
      <c r="EE356" s="159">
        <v>0</v>
      </c>
      <c r="EF356" s="159">
        <v>0</v>
      </c>
      <c r="EG356" s="159">
        <v>0</v>
      </c>
      <c r="EH356" s="159">
        <v>0</v>
      </c>
      <c r="EI356" s="159">
        <v>0</v>
      </c>
      <c r="EJ356" s="159">
        <v>0</v>
      </c>
      <c r="EK356" s="159">
        <v>0</v>
      </c>
      <c r="EL356" s="159">
        <v>43269949</v>
      </c>
      <c r="EM356" s="159">
        <v>95000000</v>
      </c>
      <c r="EN356" s="159">
        <v>0</v>
      </c>
      <c r="EO356" s="159">
        <v>0</v>
      </c>
      <c r="EP356" s="159">
        <v>95000000</v>
      </c>
      <c r="EQ356" s="159">
        <v>138269949</v>
      </c>
      <c r="ER356" s="159">
        <v>553079795</v>
      </c>
      <c r="ES356" s="159">
        <v>0</v>
      </c>
      <c r="ET356" s="159">
        <v>0</v>
      </c>
      <c r="EU356" s="159">
        <v>0</v>
      </c>
      <c r="EV356" s="159">
        <v>0</v>
      </c>
      <c r="EW356" s="159">
        <v>0</v>
      </c>
      <c r="EX356" s="159">
        <v>0</v>
      </c>
      <c r="EY356" s="159">
        <v>0</v>
      </c>
      <c r="EZ356" s="159">
        <v>0</v>
      </c>
      <c r="FA356" s="159">
        <v>0</v>
      </c>
      <c r="FB356" s="159">
        <v>0</v>
      </c>
      <c r="FC356" s="159">
        <v>0</v>
      </c>
      <c r="FD356" s="159">
        <v>0</v>
      </c>
      <c r="FE356" s="159">
        <v>0</v>
      </c>
      <c r="FF356" s="159">
        <v>0</v>
      </c>
      <c r="FG356" s="159">
        <v>90001493.503999993</v>
      </c>
      <c r="FH356" s="159">
        <v>0</v>
      </c>
      <c r="FI356" s="159">
        <v>0</v>
      </c>
      <c r="FJ356" s="159">
        <v>0</v>
      </c>
      <c r="FK356" s="159">
        <v>0</v>
      </c>
      <c r="FL356" s="159">
        <v>0</v>
      </c>
      <c r="FM356" s="159">
        <v>0</v>
      </c>
      <c r="FN356" s="159">
        <v>0</v>
      </c>
      <c r="FO356" s="159">
        <v>90001493.503999993</v>
      </c>
      <c r="FP356" s="159">
        <v>65000000</v>
      </c>
      <c r="FQ356" s="159">
        <v>0</v>
      </c>
      <c r="FR356" s="159">
        <v>0</v>
      </c>
      <c r="FS356" s="159">
        <v>65000000</v>
      </c>
      <c r="FT356" s="159">
        <v>155001493.50400001</v>
      </c>
      <c r="FU356" s="159">
        <v>0</v>
      </c>
      <c r="FV356" s="159">
        <v>0</v>
      </c>
      <c r="FW356" s="159">
        <v>0</v>
      </c>
      <c r="FX356" s="159">
        <v>0</v>
      </c>
      <c r="FY356" s="159">
        <v>0</v>
      </c>
      <c r="FZ356" s="159">
        <v>0</v>
      </c>
      <c r="GA356" s="159">
        <v>0</v>
      </c>
      <c r="GB356" s="159">
        <v>0</v>
      </c>
      <c r="GC356" s="159">
        <v>0</v>
      </c>
      <c r="GD356" s="159">
        <v>0</v>
      </c>
      <c r="GE356" s="159">
        <v>0</v>
      </c>
      <c r="GF356" s="159">
        <v>0</v>
      </c>
      <c r="GG356" s="159">
        <v>0</v>
      </c>
      <c r="GH356" s="159">
        <v>0</v>
      </c>
      <c r="GI356" s="159">
        <v>90001493.503999993</v>
      </c>
      <c r="GJ356" s="159">
        <v>0</v>
      </c>
      <c r="GK356" s="159">
        <v>0</v>
      </c>
      <c r="GL356" s="159">
        <v>0</v>
      </c>
      <c r="GM356" s="159">
        <v>0</v>
      </c>
      <c r="GN356" s="159">
        <v>0</v>
      </c>
      <c r="GO356" s="159">
        <v>0</v>
      </c>
      <c r="GP356" s="159">
        <v>0</v>
      </c>
      <c r="GQ356" s="159">
        <v>90001493.503999993</v>
      </c>
      <c r="GR356" s="159">
        <v>65000000</v>
      </c>
      <c r="GS356" s="159">
        <v>0</v>
      </c>
      <c r="GT356" s="159">
        <v>0</v>
      </c>
      <c r="GU356" s="159">
        <v>65000000</v>
      </c>
      <c r="GV356" s="159">
        <v>155001493.50400001</v>
      </c>
      <c r="GW356" s="159">
        <v>310002987.00800002</v>
      </c>
      <c r="GX356" s="160">
        <v>1699527662.0079999</v>
      </c>
    </row>
    <row r="357" spans="1:206" ht="28.8">
      <c r="A357" s="156">
        <v>320200600</v>
      </c>
      <c r="B357" s="156" t="s">
        <v>2330</v>
      </c>
      <c r="C357" s="157">
        <v>348</v>
      </c>
      <c r="D357" s="158" t="str">
        <f>_xlfn.XLOOKUP(C357,'[1]Estrategico f'!B:B,'[1]Estrategico f'!U:U,"",0)</f>
        <v>Plantaciones forestales realizadas</v>
      </c>
      <c r="E357" s="158" t="str">
        <f>_xlfn.XLOOKUP(C357,'[1]Estrategico f'!B:B,'[1]Estrategico f'!V:V,"",0)</f>
        <v>Creación de bosques urbanos para el reverdecimiento de espacios como estrategia para la disminución de gases GEI</v>
      </c>
      <c r="F357" s="159">
        <v>0</v>
      </c>
      <c r="G357" s="159">
        <v>0</v>
      </c>
      <c r="H357" s="159">
        <v>0</v>
      </c>
      <c r="I357" s="159">
        <v>0</v>
      </c>
      <c r="J357" s="159">
        <v>0</v>
      </c>
      <c r="K357" s="159">
        <v>0</v>
      </c>
      <c r="L357" s="159">
        <v>0</v>
      </c>
      <c r="M357" s="159">
        <v>0</v>
      </c>
      <c r="N357" s="159">
        <v>0</v>
      </c>
      <c r="O357" s="159">
        <v>0</v>
      </c>
      <c r="P357" s="159">
        <v>0</v>
      </c>
      <c r="Q357" s="159">
        <v>0</v>
      </c>
      <c r="R357" s="159">
        <v>0</v>
      </c>
      <c r="S357" s="159">
        <v>0</v>
      </c>
      <c r="T357" s="159">
        <v>0</v>
      </c>
      <c r="U357" s="159">
        <v>0</v>
      </c>
      <c r="V357" s="159">
        <v>0</v>
      </c>
      <c r="W357" s="159">
        <v>0</v>
      </c>
      <c r="X357" s="159">
        <v>0</v>
      </c>
      <c r="Y357" s="159">
        <v>0</v>
      </c>
      <c r="Z357" s="159">
        <v>0</v>
      </c>
      <c r="AA357" s="159">
        <v>0</v>
      </c>
      <c r="AB357" s="159">
        <v>0</v>
      </c>
      <c r="AC357" s="159">
        <v>0</v>
      </c>
      <c r="AD357" s="159">
        <v>0</v>
      </c>
      <c r="AE357" s="159">
        <v>0</v>
      </c>
      <c r="AF357" s="159">
        <v>0</v>
      </c>
      <c r="AG357" s="159">
        <v>0</v>
      </c>
      <c r="AH357" s="159">
        <v>0</v>
      </c>
      <c r="AI357" s="159">
        <v>0</v>
      </c>
      <c r="AJ357" s="159">
        <v>0</v>
      </c>
      <c r="AK357" s="159">
        <v>0</v>
      </c>
      <c r="AL357" s="159">
        <v>0</v>
      </c>
      <c r="AM357" s="159">
        <v>0</v>
      </c>
      <c r="AN357" s="159">
        <v>0</v>
      </c>
      <c r="AO357" s="159">
        <v>0</v>
      </c>
      <c r="AP357" s="159">
        <v>0</v>
      </c>
      <c r="AQ357" s="159">
        <v>0</v>
      </c>
      <c r="AR357" s="159">
        <v>0</v>
      </c>
      <c r="AS357" s="159">
        <v>0</v>
      </c>
      <c r="AT357" s="159">
        <v>0</v>
      </c>
      <c r="AU357" s="159">
        <v>0</v>
      </c>
      <c r="AV357" s="159">
        <v>0</v>
      </c>
      <c r="AW357" s="159">
        <v>0</v>
      </c>
      <c r="AX357" s="159">
        <v>0</v>
      </c>
      <c r="AY357" s="159">
        <v>0</v>
      </c>
      <c r="AZ357" s="159">
        <v>0</v>
      </c>
      <c r="BA357" s="159">
        <v>0</v>
      </c>
      <c r="BB357" s="159">
        <v>0</v>
      </c>
      <c r="BC357" s="159">
        <v>0</v>
      </c>
      <c r="BD357" s="159">
        <v>0</v>
      </c>
      <c r="BE357" s="159">
        <v>0</v>
      </c>
      <c r="BF357" s="159">
        <v>0</v>
      </c>
      <c r="BG357" s="159">
        <v>0</v>
      </c>
      <c r="BH357" s="159">
        <v>0</v>
      </c>
      <c r="BI357" s="159">
        <v>0</v>
      </c>
      <c r="BJ357" s="159">
        <v>0</v>
      </c>
      <c r="BK357" s="159">
        <v>0</v>
      </c>
      <c r="BL357" s="159">
        <v>0</v>
      </c>
      <c r="BM357" s="159">
        <v>0</v>
      </c>
      <c r="BN357" s="159">
        <v>0</v>
      </c>
      <c r="BO357" s="159">
        <v>0</v>
      </c>
      <c r="BP357" s="159">
        <v>0</v>
      </c>
      <c r="BQ357" s="159">
        <v>0</v>
      </c>
      <c r="BR357" s="159">
        <v>0</v>
      </c>
      <c r="BS357" s="159">
        <v>0</v>
      </c>
      <c r="BT357" s="159">
        <v>0</v>
      </c>
      <c r="BU357" s="159">
        <v>0</v>
      </c>
      <c r="BV357" s="159">
        <v>0</v>
      </c>
      <c r="BW357" s="159">
        <v>0</v>
      </c>
      <c r="BX357" s="159">
        <v>0</v>
      </c>
      <c r="BY357" s="159">
        <v>0</v>
      </c>
      <c r="BZ357" s="159">
        <v>0</v>
      </c>
      <c r="CA357" s="159">
        <v>0</v>
      </c>
      <c r="CB357" s="159">
        <v>0</v>
      </c>
      <c r="CC357" s="159">
        <v>0</v>
      </c>
      <c r="CD357" s="159">
        <v>0</v>
      </c>
      <c r="CE357" s="159">
        <v>0</v>
      </c>
      <c r="CF357" s="159">
        <v>0</v>
      </c>
      <c r="CG357" s="159">
        <v>0</v>
      </c>
      <c r="CH357" s="159">
        <v>100000000</v>
      </c>
      <c r="CI357" s="159">
        <v>0</v>
      </c>
      <c r="CJ357" s="159">
        <v>0</v>
      </c>
      <c r="CK357" s="159">
        <v>100000000</v>
      </c>
      <c r="CL357" s="159">
        <v>100000000</v>
      </c>
      <c r="CM357" s="159">
        <v>100000000</v>
      </c>
      <c r="CN357" s="159">
        <v>0</v>
      </c>
      <c r="CO357" s="159">
        <v>0</v>
      </c>
      <c r="CP357" s="159">
        <v>0</v>
      </c>
      <c r="CQ357" s="159">
        <v>0</v>
      </c>
      <c r="CR357" s="159">
        <v>0</v>
      </c>
      <c r="CS357" s="159">
        <v>0</v>
      </c>
      <c r="CT357" s="159">
        <v>0</v>
      </c>
      <c r="CU357" s="159">
        <v>0</v>
      </c>
      <c r="CV357" s="159">
        <v>0</v>
      </c>
      <c r="CW357" s="159">
        <v>0</v>
      </c>
      <c r="CX357" s="159">
        <v>0</v>
      </c>
      <c r="CY357" s="159" t="s">
        <v>931</v>
      </c>
      <c r="CZ357" s="159">
        <v>0</v>
      </c>
      <c r="DA357" s="159">
        <v>0</v>
      </c>
      <c r="DB357" s="159">
        <v>0</v>
      </c>
      <c r="DC357" s="159">
        <v>0</v>
      </c>
      <c r="DD357" s="159">
        <v>0</v>
      </c>
      <c r="DE357" s="159">
        <v>0</v>
      </c>
      <c r="DF357" s="159">
        <v>0</v>
      </c>
      <c r="DG357" s="159">
        <v>0</v>
      </c>
      <c r="DH357" s="159">
        <v>0</v>
      </c>
      <c r="DI357" s="159">
        <v>0</v>
      </c>
      <c r="DJ357" s="159">
        <v>0</v>
      </c>
      <c r="DK357" s="159">
        <v>0</v>
      </c>
      <c r="DL357" s="159">
        <v>0</v>
      </c>
      <c r="DM357" s="159">
        <v>0</v>
      </c>
      <c r="DN357" s="159">
        <v>0</v>
      </c>
      <c r="DO357" s="159">
        <v>0</v>
      </c>
      <c r="DP357" s="159">
        <v>0</v>
      </c>
      <c r="DQ357" s="159">
        <v>0</v>
      </c>
      <c r="DR357" s="159">
        <v>0</v>
      </c>
      <c r="DS357" s="159">
        <v>0</v>
      </c>
      <c r="DT357" s="159">
        <v>0</v>
      </c>
      <c r="DU357" s="159">
        <v>0</v>
      </c>
      <c r="DV357" s="159">
        <v>0</v>
      </c>
      <c r="DW357" s="159">
        <v>0</v>
      </c>
      <c r="DX357" s="159">
        <v>0</v>
      </c>
      <c r="DY357" s="159">
        <v>0</v>
      </c>
      <c r="DZ357" s="159">
        <v>0</v>
      </c>
      <c r="EA357" s="159">
        <v>0</v>
      </c>
      <c r="EB357" s="159">
        <v>0</v>
      </c>
      <c r="EC357" s="159">
        <v>0</v>
      </c>
      <c r="ED357" s="159">
        <v>0</v>
      </c>
      <c r="EE357" s="159">
        <v>0</v>
      </c>
      <c r="EF357" s="159">
        <v>0</v>
      </c>
      <c r="EG357" s="159">
        <v>0</v>
      </c>
      <c r="EH357" s="159">
        <v>0</v>
      </c>
      <c r="EI357" s="159">
        <v>0</v>
      </c>
      <c r="EJ357" s="159">
        <v>0</v>
      </c>
      <c r="EK357" s="159">
        <v>0</v>
      </c>
      <c r="EL357" s="159">
        <v>0</v>
      </c>
      <c r="EM357" s="159">
        <v>0</v>
      </c>
      <c r="EN357" s="159">
        <v>0</v>
      </c>
      <c r="EO357" s="159">
        <v>0</v>
      </c>
      <c r="EP357" s="159">
        <v>0</v>
      </c>
      <c r="EQ357" s="159">
        <v>0</v>
      </c>
      <c r="ER357" s="159">
        <v>0</v>
      </c>
      <c r="ES357" s="159">
        <v>0</v>
      </c>
      <c r="ET357" s="159">
        <v>0</v>
      </c>
      <c r="EU357" s="159">
        <v>0</v>
      </c>
      <c r="EV357" s="159">
        <v>0</v>
      </c>
      <c r="EW357" s="159">
        <v>0</v>
      </c>
      <c r="EX357" s="159">
        <v>0</v>
      </c>
      <c r="EY357" s="159">
        <v>0</v>
      </c>
      <c r="EZ357" s="159">
        <v>0</v>
      </c>
      <c r="FA357" s="159">
        <v>0</v>
      </c>
      <c r="FB357" s="159">
        <v>0</v>
      </c>
      <c r="FC357" s="159">
        <v>0</v>
      </c>
      <c r="FD357" s="159">
        <v>0</v>
      </c>
      <c r="FE357" s="159">
        <v>0</v>
      </c>
      <c r="FF357" s="159">
        <v>0</v>
      </c>
      <c r="FG357" s="159">
        <v>0</v>
      </c>
      <c r="FH357" s="159">
        <v>0</v>
      </c>
      <c r="FI357" s="159">
        <v>0</v>
      </c>
      <c r="FJ357" s="159">
        <v>0</v>
      </c>
      <c r="FK357" s="159">
        <v>0</v>
      </c>
      <c r="FL357" s="159">
        <v>0</v>
      </c>
      <c r="FM357" s="159">
        <v>0</v>
      </c>
      <c r="FN357" s="159">
        <v>0</v>
      </c>
      <c r="FO357" s="159">
        <v>0</v>
      </c>
      <c r="FP357" s="159">
        <v>0</v>
      </c>
      <c r="FQ357" s="159">
        <v>0</v>
      </c>
      <c r="FR357" s="159">
        <v>0</v>
      </c>
      <c r="FS357" s="159">
        <v>0</v>
      </c>
      <c r="FT357" s="159">
        <v>0</v>
      </c>
      <c r="FU357" s="159">
        <v>0</v>
      </c>
      <c r="FV357" s="159">
        <v>0</v>
      </c>
      <c r="FW357" s="159">
        <v>0</v>
      </c>
      <c r="FX357" s="159">
        <v>0</v>
      </c>
      <c r="FY357" s="159">
        <v>0</v>
      </c>
      <c r="FZ357" s="159">
        <v>0</v>
      </c>
      <c r="GA357" s="159">
        <v>0</v>
      </c>
      <c r="GB357" s="159">
        <v>0</v>
      </c>
      <c r="GC357" s="159">
        <v>0</v>
      </c>
      <c r="GD357" s="159">
        <v>0</v>
      </c>
      <c r="GE357" s="159">
        <v>0</v>
      </c>
      <c r="GF357" s="159">
        <v>0</v>
      </c>
      <c r="GG357" s="159">
        <v>0</v>
      </c>
      <c r="GH357" s="159">
        <v>0</v>
      </c>
      <c r="GI357" s="159">
        <v>0</v>
      </c>
      <c r="GJ357" s="159">
        <v>0</v>
      </c>
      <c r="GK357" s="159">
        <v>0</v>
      </c>
      <c r="GL357" s="159">
        <v>0</v>
      </c>
      <c r="GM357" s="159">
        <v>0</v>
      </c>
      <c r="GN357" s="159">
        <v>0</v>
      </c>
      <c r="GO357" s="159">
        <v>0</v>
      </c>
      <c r="GP357" s="159">
        <v>0</v>
      </c>
      <c r="GQ357" s="159">
        <v>0</v>
      </c>
      <c r="GR357" s="159">
        <v>0</v>
      </c>
      <c r="GS357" s="159">
        <v>0</v>
      </c>
      <c r="GT357" s="159">
        <v>0</v>
      </c>
      <c r="GU357" s="159">
        <v>0</v>
      </c>
      <c r="GV357" s="159">
        <v>0</v>
      </c>
      <c r="GW357" s="159">
        <v>0</v>
      </c>
      <c r="GX357" s="160">
        <v>100000000</v>
      </c>
    </row>
    <row r="358" spans="1:206" ht="28.8">
      <c r="A358" s="156">
        <v>240906300</v>
      </c>
      <c r="B358" s="156" t="s">
        <v>2330</v>
      </c>
      <c r="C358" s="157">
        <v>349</v>
      </c>
      <c r="D358" s="158" t="str">
        <f>_xlfn.XLOOKUP(C358,'[1]Estrategico f'!B:B,'[1]Estrategico f'!U:U,"",0)</f>
        <v>Estrategias implementadas (bicikids escuelas rurales)</v>
      </c>
      <c r="E358" s="158" t="str">
        <f>_xlfn.XLOOKUP(C358,'[1]Estrategico f'!B:B,'[1]Estrategico f'!V:V,"",0)</f>
        <v>Estrategias de movilidad sostenible, mediante entrega de bicikits</v>
      </c>
      <c r="F358" s="159">
        <v>0</v>
      </c>
      <c r="G358" s="159">
        <v>0</v>
      </c>
      <c r="H358" s="159">
        <v>0</v>
      </c>
      <c r="I358" s="159">
        <v>0</v>
      </c>
      <c r="J358" s="159">
        <v>0</v>
      </c>
      <c r="K358" s="159">
        <v>0</v>
      </c>
      <c r="L358" s="159">
        <v>0</v>
      </c>
      <c r="M358" s="159">
        <v>0</v>
      </c>
      <c r="N358" s="159">
        <v>0</v>
      </c>
      <c r="O358" s="159">
        <v>0</v>
      </c>
      <c r="P358" s="159">
        <v>0</v>
      </c>
      <c r="Q358" s="159">
        <v>0</v>
      </c>
      <c r="R358" s="159">
        <v>0</v>
      </c>
      <c r="S358" s="159">
        <v>0</v>
      </c>
      <c r="T358" s="159">
        <v>0</v>
      </c>
      <c r="U358" s="159">
        <v>0</v>
      </c>
      <c r="V358" s="159">
        <v>0</v>
      </c>
      <c r="W358" s="159">
        <v>0</v>
      </c>
      <c r="X358" s="159">
        <v>0</v>
      </c>
      <c r="Y358" s="159">
        <v>0</v>
      </c>
      <c r="Z358" s="159">
        <v>0</v>
      </c>
      <c r="AA358" s="159">
        <v>0</v>
      </c>
      <c r="AB358" s="159">
        <v>0</v>
      </c>
      <c r="AC358" s="159">
        <v>0</v>
      </c>
      <c r="AD358" s="159">
        <v>0</v>
      </c>
      <c r="AE358" s="159">
        <v>0</v>
      </c>
      <c r="AF358" s="159">
        <v>0</v>
      </c>
      <c r="AG358" s="159">
        <v>0</v>
      </c>
      <c r="AH358" s="159">
        <v>0</v>
      </c>
      <c r="AI358" s="159">
        <v>0</v>
      </c>
      <c r="AJ358" s="159">
        <v>0</v>
      </c>
      <c r="AK358" s="159">
        <v>0</v>
      </c>
      <c r="AL358" s="159">
        <v>0</v>
      </c>
      <c r="AM358" s="159">
        <v>0</v>
      </c>
      <c r="AN358" s="159">
        <v>0</v>
      </c>
      <c r="AO358" s="159">
        <v>0</v>
      </c>
      <c r="AP358" s="159">
        <v>0</v>
      </c>
      <c r="AQ358" s="159">
        <v>0</v>
      </c>
      <c r="AR358" s="159">
        <v>0</v>
      </c>
      <c r="AS358" s="159">
        <v>0</v>
      </c>
      <c r="AT358" s="159">
        <v>0</v>
      </c>
      <c r="AU358" s="159">
        <v>0</v>
      </c>
      <c r="AV358" s="159">
        <v>0</v>
      </c>
      <c r="AW358" s="159">
        <v>0</v>
      </c>
      <c r="AX358" s="159">
        <v>0</v>
      </c>
      <c r="AY358" s="159">
        <v>0</v>
      </c>
      <c r="AZ358" s="159">
        <v>0</v>
      </c>
      <c r="BA358" s="159">
        <v>0</v>
      </c>
      <c r="BB358" s="159">
        <v>0</v>
      </c>
      <c r="BC358" s="159">
        <v>0</v>
      </c>
      <c r="BD358" s="159">
        <v>0</v>
      </c>
      <c r="BE358" s="159">
        <v>0</v>
      </c>
      <c r="BF358" s="159">
        <v>0</v>
      </c>
      <c r="BG358" s="159">
        <v>0</v>
      </c>
      <c r="BH358" s="159">
        <v>0</v>
      </c>
      <c r="BI358" s="159">
        <v>0</v>
      </c>
      <c r="BJ358" s="159">
        <v>0</v>
      </c>
      <c r="BK358" s="159">
        <v>0</v>
      </c>
      <c r="BL358" s="159">
        <v>0</v>
      </c>
      <c r="BM358" s="159">
        <v>0</v>
      </c>
      <c r="BN358" s="159">
        <v>0</v>
      </c>
      <c r="BO358" s="159">
        <v>0</v>
      </c>
      <c r="BP358" s="159">
        <v>0</v>
      </c>
      <c r="BQ358" s="159">
        <v>0</v>
      </c>
      <c r="BR358" s="159">
        <v>0</v>
      </c>
      <c r="BS358" s="159">
        <v>0</v>
      </c>
      <c r="BT358" s="159">
        <v>0</v>
      </c>
      <c r="BU358" s="159">
        <v>0</v>
      </c>
      <c r="BV358" s="159">
        <v>0</v>
      </c>
      <c r="BW358" s="159">
        <v>0</v>
      </c>
      <c r="BX358" s="159">
        <v>0</v>
      </c>
      <c r="BY358" s="159">
        <v>0</v>
      </c>
      <c r="BZ358" s="159">
        <v>0</v>
      </c>
      <c r="CA358" s="159">
        <v>0</v>
      </c>
      <c r="CB358" s="159">
        <v>0</v>
      </c>
      <c r="CC358" s="159">
        <v>0</v>
      </c>
      <c r="CD358" s="159">
        <v>0</v>
      </c>
      <c r="CE358" s="159">
        <v>0</v>
      </c>
      <c r="CF358" s="159">
        <v>0</v>
      </c>
      <c r="CG358" s="159">
        <v>0</v>
      </c>
      <c r="CH358" s="159">
        <v>266000000</v>
      </c>
      <c r="CI358" s="159">
        <v>0</v>
      </c>
      <c r="CJ358" s="159">
        <v>0</v>
      </c>
      <c r="CK358" s="159">
        <v>266000000</v>
      </c>
      <c r="CL358" s="159">
        <v>266000000</v>
      </c>
      <c r="CM358" s="159">
        <v>266000000</v>
      </c>
      <c r="CN358" s="159">
        <v>0</v>
      </c>
      <c r="CO358" s="159">
        <v>0</v>
      </c>
      <c r="CP358" s="159">
        <v>0</v>
      </c>
      <c r="CQ358" s="159">
        <v>0</v>
      </c>
      <c r="CR358" s="159">
        <v>0</v>
      </c>
      <c r="CS358" s="159">
        <v>0</v>
      </c>
      <c r="CT358" s="159">
        <v>0</v>
      </c>
      <c r="CU358" s="159">
        <v>0</v>
      </c>
      <c r="CV358" s="159">
        <v>0</v>
      </c>
      <c r="CW358" s="159">
        <v>0</v>
      </c>
      <c r="CX358" s="159">
        <v>0</v>
      </c>
      <c r="CY358" s="159" t="s">
        <v>931</v>
      </c>
      <c r="CZ358" s="159">
        <v>0</v>
      </c>
      <c r="DA358" s="159">
        <v>0</v>
      </c>
      <c r="DB358" s="159">
        <v>0</v>
      </c>
      <c r="DC358" s="159">
        <v>0</v>
      </c>
      <c r="DD358" s="159">
        <v>0</v>
      </c>
      <c r="DE358" s="159">
        <v>0</v>
      </c>
      <c r="DF358" s="159">
        <v>0</v>
      </c>
      <c r="DG358" s="159">
        <v>0</v>
      </c>
      <c r="DH358" s="159">
        <v>0</v>
      </c>
      <c r="DI358" s="159">
        <v>0</v>
      </c>
      <c r="DJ358" s="159">
        <v>0</v>
      </c>
      <c r="DK358" s="159">
        <v>0</v>
      </c>
      <c r="DL358" s="159">
        <v>0</v>
      </c>
      <c r="DM358" s="159">
        <v>0</v>
      </c>
      <c r="DN358" s="159">
        <v>0</v>
      </c>
      <c r="DO358" s="159">
        <v>0</v>
      </c>
      <c r="DP358" s="159">
        <v>0</v>
      </c>
      <c r="DQ358" s="159">
        <v>0</v>
      </c>
      <c r="DR358" s="159">
        <v>0</v>
      </c>
      <c r="DS358" s="159">
        <v>0</v>
      </c>
      <c r="DT358" s="159">
        <v>0</v>
      </c>
      <c r="DU358" s="159">
        <v>0</v>
      </c>
      <c r="DV358" s="159">
        <v>0</v>
      </c>
      <c r="DW358" s="159">
        <v>0</v>
      </c>
      <c r="DX358" s="159">
        <v>0</v>
      </c>
      <c r="DY358" s="159">
        <v>0</v>
      </c>
      <c r="DZ358" s="159">
        <v>0</v>
      </c>
      <c r="EA358" s="159">
        <v>0</v>
      </c>
      <c r="EB358" s="159">
        <v>0</v>
      </c>
      <c r="EC358" s="159">
        <v>0</v>
      </c>
      <c r="ED358" s="159">
        <v>0</v>
      </c>
      <c r="EE358" s="159">
        <v>0</v>
      </c>
      <c r="EF358" s="159">
        <v>0</v>
      </c>
      <c r="EG358" s="159">
        <v>0</v>
      </c>
      <c r="EH358" s="159">
        <v>0</v>
      </c>
      <c r="EI358" s="159">
        <v>0</v>
      </c>
      <c r="EJ358" s="159">
        <v>0</v>
      </c>
      <c r="EK358" s="159">
        <v>0</v>
      </c>
      <c r="EL358" s="159">
        <v>0</v>
      </c>
      <c r="EM358" s="159">
        <v>266000000</v>
      </c>
      <c r="EN358" s="159">
        <v>0</v>
      </c>
      <c r="EO358" s="159">
        <v>0</v>
      </c>
      <c r="EP358" s="159">
        <v>266000000</v>
      </c>
      <c r="EQ358" s="159">
        <v>266000000</v>
      </c>
      <c r="ER358" s="159">
        <v>266000000</v>
      </c>
      <c r="ES358" s="159">
        <v>0</v>
      </c>
      <c r="ET358" s="159">
        <v>0</v>
      </c>
      <c r="EU358" s="159">
        <v>0</v>
      </c>
      <c r="EV358" s="159">
        <v>0</v>
      </c>
      <c r="EW358" s="159">
        <v>0</v>
      </c>
      <c r="EX358" s="159">
        <v>0</v>
      </c>
      <c r="EY358" s="159">
        <v>0</v>
      </c>
      <c r="EZ358" s="159">
        <v>0</v>
      </c>
      <c r="FA358" s="159">
        <v>0</v>
      </c>
      <c r="FB358" s="159">
        <v>0</v>
      </c>
      <c r="FC358" s="159">
        <v>0</v>
      </c>
      <c r="FD358" s="159">
        <v>0</v>
      </c>
      <c r="FE358" s="159">
        <v>0</v>
      </c>
      <c r="FF358" s="159">
        <v>0</v>
      </c>
      <c r="FG358" s="159">
        <v>0</v>
      </c>
      <c r="FH358" s="159">
        <v>0</v>
      </c>
      <c r="FI358" s="159">
        <v>0</v>
      </c>
      <c r="FJ358" s="159">
        <v>0</v>
      </c>
      <c r="FK358" s="159">
        <v>0</v>
      </c>
      <c r="FL358" s="159">
        <v>0</v>
      </c>
      <c r="FM358" s="159">
        <v>0</v>
      </c>
      <c r="FN358" s="159">
        <v>0</v>
      </c>
      <c r="FO358" s="159">
        <v>0</v>
      </c>
      <c r="FP358" s="159">
        <v>0</v>
      </c>
      <c r="FQ358" s="159">
        <v>0</v>
      </c>
      <c r="FR358" s="159">
        <v>0</v>
      </c>
      <c r="FS358" s="159">
        <v>0</v>
      </c>
      <c r="FT358" s="159">
        <v>0</v>
      </c>
      <c r="FU358" s="159">
        <v>0</v>
      </c>
      <c r="FV358" s="159">
        <v>0</v>
      </c>
      <c r="FW358" s="159">
        <v>0</v>
      </c>
      <c r="FX358" s="159">
        <v>0</v>
      </c>
      <c r="FY358" s="159">
        <v>0</v>
      </c>
      <c r="FZ358" s="159">
        <v>0</v>
      </c>
      <c r="GA358" s="159">
        <v>0</v>
      </c>
      <c r="GB358" s="159">
        <v>0</v>
      </c>
      <c r="GC358" s="159">
        <v>0</v>
      </c>
      <c r="GD358" s="159">
        <v>0</v>
      </c>
      <c r="GE358" s="159">
        <v>0</v>
      </c>
      <c r="GF358" s="159">
        <v>0</v>
      </c>
      <c r="GG358" s="159">
        <v>0</v>
      </c>
      <c r="GH358" s="159">
        <v>0</v>
      </c>
      <c r="GI358" s="159">
        <v>0</v>
      </c>
      <c r="GJ358" s="159">
        <v>0</v>
      </c>
      <c r="GK358" s="159">
        <v>0</v>
      </c>
      <c r="GL358" s="159">
        <v>0</v>
      </c>
      <c r="GM358" s="159">
        <v>0</v>
      </c>
      <c r="GN358" s="159">
        <v>0</v>
      </c>
      <c r="GO358" s="159">
        <v>0</v>
      </c>
      <c r="GP358" s="159">
        <v>0</v>
      </c>
      <c r="GQ358" s="159">
        <v>0</v>
      </c>
      <c r="GR358" s="159">
        <v>0</v>
      </c>
      <c r="GS358" s="159">
        <v>0</v>
      </c>
      <c r="GT358" s="159">
        <v>0</v>
      </c>
      <c r="GU358" s="159">
        <v>0</v>
      </c>
      <c r="GV358" s="159">
        <v>0</v>
      </c>
      <c r="GW358" s="159">
        <v>0</v>
      </c>
      <c r="GX358" s="160">
        <v>532000000</v>
      </c>
    </row>
    <row r="359" spans="1:206" ht="43.2">
      <c r="A359" s="156">
        <v>320800600</v>
      </c>
      <c r="B359" s="156" t="s">
        <v>2330</v>
      </c>
      <c r="C359" s="157">
        <v>350</v>
      </c>
      <c r="D359" s="158" t="str">
        <f>_xlfn.XLOOKUP(C359,'[1]Estrategico f'!B:B,'[1]Estrategico f'!U:U,"",0)</f>
        <v>Estrategias educativo ambientales y de participación implementadas</v>
      </c>
      <c r="E359" s="158" t="str">
        <f>_xlfn.XLOOKUP(C359,'[1]Estrategico f'!B:B,'[1]Estrategico f'!V:V,"",0)</f>
        <v>Asesoría y fortalecimiento mediante entrega de insumos o recursos para el mejoramiento del proceso que se lleva a cabo dentro del PROCEDA</v>
      </c>
      <c r="F359" s="159">
        <v>0</v>
      </c>
      <c r="G359" s="159">
        <v>0</v>
      </c>
      <c r="H359" s="159">
        <v>0</v>
      </c>
      <c r="I359" s="159">
        <v>0</v>
      </c>
      <c r="J359" s="159">
        <v>0</v>
      </c>
      <c r="K359" s="159">
        <v>0</v>
      </c>
      <c r="L359" s="159">
        <v>0</v>
      </c>
      <c r="M359" s="159">
        <v>0</v>
      </c>
      <c r="N359" s="159">
        <v>0</v>
      </c>
      <c r="O359" s="159">
        <v>0</v>
      </c>
      <c r="P359" s="159">
        <v>0</v>
      </c>
      <c r="Q359" s="159">
        <v>0</v>
      </c>
      <c r="R359" s="159">
        <v>0</v>
      </c>
      <c r="S359" s="159">
        <v>0</v>
      </c>
      <c r="T359" s="159">
        <v>97058000</v>
      </c>
      <c r="U359" s="159">
        <v>0</v>
      </c>
      <c r="V359" s="159">
        <v>0</v>
      </c>
      <c r="W359" s="159">
        <v>0</v>
      </c>
      <c r="X359" s="159">
        <v>0</v>
      </c>
      <c r="Y359" s="159">
        <v>0</v>
      </c>
      <c r="Z359" s="159">
        <v>0</v>
      </c>
      <c r="AA359" s="159">
        <v>0</v>
      </c>
      <c r="AB359" s="159">
        <v>97058000</v>
      </c>
      <c r="AC359" s="159">
        <v>0</v>
      </c>
      <c r="AD359" s="159">
        <v>0</v>
      </c>
      <c r="AE359" s="159">
        <v>0</v>
      </c>
      <c r="AF359" s="159">
        <v>0</v>
      </c>
      <c r="AG359" s="159">
        <v>97058000</v>
      </c>
      <c r="AH359" s="159">
        <v>97058000</v>
      </c>
      <c r="AI359" s="159">
        <v>0</v>
      </c>
      <c r="AJ359" s="159">
        <v>0</v>
      </c>
      <c r="AK359" s="159">
        <v>0</v>
      </c>
      <c r="AL359" s="159">
        <v>0</v>
      </c>
      <c r="AM359" s="159">
        <v>0</v>
      </c>
      <c r="AN359" s="159">
        <v>0</v>
      </c>
      <c r="AO359" s="159">
        <v>0</v>
      </c>
      <c r="AP359" s="159">
        <v>0</v>
      </c>
      <c r="AQ359" s="159">
        <v>0</v>
      </c>
      <c r="AR359" s="159">
        <v>0</v>
      </c>
      <c r="AS359" s="159">
        <v>0</v>
      </c>
      <c r="AT359" s="159">
        <v>0</v>
      </c>
      <c r="AU359" s="159">
        <v>0</v>
      </c>
      <c r="AV359" s="159">
        <v>0</v>
      </c>
      <c r="AW359" s="159">
        <v>0</v>
      </c>
      <c r="AX359" s="159">
        <v>0</v>
      </c>
      <c r="AY359" s="159">
        <v>0</v>
      </c>
      <c r="AZ359" s="159">
        <v>0</v>
      </c>
      <c r="BA359" s="159">
        <v>0</v>
      </c>
      <c r="BB359" s="159">
        <v>0</v>
      </c>
      <c r="BC359" s="159">
        <v>0</v>
      </c>
      <c r="BD359" s="159">
        <v>0</v>
      </c>
      <c r="BE359" s="159">
        <v>0</v>
      </c>
      <c r="BF359" s="159">
        <v>0</v>
      </c>
      <c r="BG359" s="159">
        <v>0</v>
      </c>
      <c r="BH359" s="159">
        <v>0</v>
      </c>
      <c r="BI359" s="159">
        <v>0</v>
      </c>
      <c r="BJ359" s="159">
        <v>0</v>
      </c>
      <c r="BK359" s="159">
        <v>0</v>
      </c>
      <c r="BL359" s="159">
        <v>0</v>
      </c>
      <c r="BM359" s="159">
        <v>0</v>
      </c>
      <c r="BN359" s="159">
        <v>0</v>
      </c>
      <c r="BO359" s="159">
        <v>0</v>
      </c>
      <c r="BP359" s="159">
        <v>0</v>
      </c>
      <c r="BQ359" s="159">
        <v>0</v>
      </c>
      <c r="BR359" s="159">
        <v>0</v>
      </c>
      <c r="BS359" s="159">
        <v>0</v>
      </c>
      <c r="BT359" s="159">
        <v>0</v>
      </c>
      <c r="BU359" s="159">
        <v>0</v>
      </c>
      <c r="BV359" s="159">
        <v>0</v>
      </c>
      <c r="BW359" s="159">
        <v>0</v>
      </c>
      <c r="BX359" s="159">
        <v>0</v>
      </c>
      <c r="BY359" s="159">
        <v>78503520</v>
      </c>
      <c r="BZ359" s="159">
        <v>0</v>
      </c>
      <c r="CA359" s="159">
        <v>0</v>
      </c>
      <c r="CB359" s="159">
        <v>0</v>
      </c>
      <c r="CC359" s="159">
        <v>0</v>
      </c>
      <c r="CD359" s="159">
        <v>0</v>
      </c>
      <c r="CE359" s="159">
        <v>0</v>
      </c>
      <c r="CF359" s="159">
        <v>0</v>
      </c>
      <c r="CG359" s="159">
        <v>78503520</v>
      </c>
      <c r="CH359" s="159">
        <v>0</v>
      </c>
      <c r="CI359" s="159">
        <v>0</v>
      </c>
      <c r="CJ359" s="159">
        <v>0</v>
      </c>
      <c r="CK359" s="159">
        <v>0</v>
      </c>
      <c r="CL359" s="159">
        <v>78503520</v>
      </c>
      <c r="CM359" s="159">
        <v>78503520</v>
      </c>
      <c r="CN359" s="159">
        <v>0</v>
      </c>
      <c r="CO359" s="159">
        <v>0</v>
      </c>
      <c r="CP359" s="159">
        <v>0</v>
      </c>
      <c r="CQ359" s="159">
        <v>0</v>
      </c>
      <c r="CR359" s="159">
        <v>0</v>
      </c>
      <c r="CS359" s="159">
        <v>0</v>
      </c>
      <c r="CT359" s="159">
        <v>0</v>
      </c>
      <c r="CU359" s="159">
        <v>0</v>
      </c>
      <c r="CV359" s="159">
        <v>0</v>
      </c>
      <c r="CW359" s="159">
        <v>0</v>
      </c>
      <c r="CX359" s="159">
        <v>0</v>
      </c>
      <c r="CY359" s="159" t="s">
        <v>931</v>
      </c>
      <c r="CZ359" s="159">
        <v>0</v>
      </c>
      <c r="DA359" s="159">
        <v>0</v>
      </c>
      <c r="DB359" s="159">
        <v>0</v>
      </c>
      <c r="DC359" s="159">
        <v>0</v>
      </c>
      <c r="DD359" s="159">
        <v>0</v>
      </c>
      <c r="DE359" s="159">
        <v>0</v>
      </c>
      <c r="DF359" s="159">
        <v>0</v>
      </c>
      <c r="DG359" s="159">
        <v>0</v>
      </c>
      <c r="DH359" s="159">
        <v>0</v>
      </c>
      <c r="DI359" s="159">
        <v>0</v>
      </c>
      <c r="DJ359" s="159">
        <v>0</v>
      </c>
      <c r="DK359" s="159">
        <v>0</v>
      </c>
      <c r="DL359" s="159">
        <v>0</v>
      </c>
      <c r="DM359" s="159">
        <v>0</v>
      </c>
      <c r="DN359" s="159">
        <v>0</v>
      </c>
      <c r="DO359" s="159">
        <v>0</v>
      </c>
      <c r="DP359" s="159">
        <v>0</v>
      </c>
      <c r="DQ359" s="159">
        <v>0</v>
      </c>
      <c r="DR359" s="159">
        <v>0</v>
      </c>
      <c r="DS359" s="159">
        <v>0</v>
      </c>
      <c r="DT359" s="159">
        <v>0</v>
      </c>
      <c r="DU359" s="159">
        <v>0</v>
      </c>
      <c r="DV359" s="159">
        <v>0</v>
      </c>
      <c r="DW359" s="159">
        <v>0</v>
      </c>
      <c r="DX359" s="159">
        <v>0</v>
      </c>
      <c r="DY359" s="159">
        <v>0</v>
      </c>
      <c r="DZ359" s="159">
        <v>0</v>
      </c>
      <c r="EA359" s="159">
        <v>0</v>
      </c>
      <c r="EB359" s="159">
        <v>0</v>
      </c>
      <c r="EC359" s="159">
        <v>0</v>
      </c>
      <c r="ED359" s="159">
        <v>65443661</v>
      </c>
      <c r="EE359" s="159">
        <v>0</v>
      </c>
      <c r="EF359" s="159">
        <v>0</v>
      </c>
      <c r="EG359" s="159">
        <v>0</v>
      </c>
      <c r="EH359" s="159">
        <v>0</v>
      </c>
      <c r="EI359" s="159">
        <v>0</v>
      </c>
      <c r="EJ359" s="159">
        <v>0</v>
      </c>
      <c r="EK359" s="159">
        <v>0</v>
      </c>
      <c r="EL359" s="159">
        <v>65443661</v>
      </c>
      <c r="EM359" s="159">
        <v>0</v>
      </c>
      <c r="EN359" s="159">
        <v>0</v>
      </c>
      <c r="EO359" s="159">
        <v>0</v>
      </c>
      <c r="EP359" s="159">
        <v>0</v>
      </c>
      <c r="EQ359" s="159">
        <v>65443661</v>
      </c>
      <c r="ER359" s="159">
        <v>65443661</v>
      </c>
      <c r="ES359" s="159">
        <v>0</v>
      </c>
      <c r="ET359" s="159">
        <v>0</v>
      </c>
      <c r="EU359" s="159">
        <v>0</v>
      </c>
      <c r="EV359" s="159">
        <v>0</v>
      </c>
      <c r="EW359" s="159">
        <v>0</v>
      </c>
      <c r="EX359" s="159">
        <v>0</v>
      </c>
      <c r="EY359" s="159">
        <v>0</v>
      </c>
      <c r="EZ359" s="159">
        <v>0</v>
      </c>
      <c r="FA359" s="159">
        <v>0</v>
      </c>
      <c r="FB359" s="159">
        <v>0</v>
      </c>
      <c r="FC359" s="159">
        <v>0</v>
      </c>
      <c r="FD359" s="159">
        <v>0</v>
      </c>
      <c r="FE359" s="159">
        <v>0</v>
      </c>
      <c r="FF359" s="159">
        <v>0</v>
      </c>
      <c r="FG359" s="159">
        <v>0</v>
      </c>
      <c r="FH359" s="159">
        <v>0</v>
      </c>
      <c r="FI359" s="159">
        <v>0</v>
      </c>
      <c r="FJ359" s="159">
        <v>0</v>
      </c>
      <c r="FK359" s="159">
        <v>0</v>
      </c>
      <c r="FL359" s="159">
        <v>0</v>
      </c>
      <c r="FM359" s="159">
        <v>0</v>
      </c>
      <c r="FN359" s="159">
        <v>0</v>
      </c>
      <c r="FO359" s="159">
        <v>0</v>
      </c>
      <c r="FP359" s="159">
        <v>0</v>
      </c>
      <c r="FQ359" s="159">
        <v>0</v>
      </c>
      <c r="FR359" s="159">
        <v>0</v>
      </c>
      <c r="FS359" s="159">
        <v>0</v>
      </c>
      <c r="FT359" s="159">
        <v>0</v>
      </c>
      <c r="FU359" s="159">
        <v>0</v>
      </c>
      <c r="FV359" s="159">
        <v>0</v>
      </c>
      <c r="FW359" s="159">
        <v>0</v>
      </c>
      <c r="FX359" s="159">
        <v>0</v>
      </c>
      <c r="FY359" s="159">
        <v>0</v>
      </c>
      <c r="FZ359" s="159">
        <v>0</v>
      </c>
      <c r="GA359" s="159">
        <v>0</v>
      </c>
      <c r="GB359" s="159">
        <v>0</v>
      </c>
      <c r="GC359" s="159">
        <v>0</v>
      </c>
      <c r="GD359" s="159">
        <v>0</v>
      </c>
      <c r="GE359" s="159">
        <v>0</v>
      </c>
      <c r="GF359" s="159">
        <v>0</v>
      </c>
      <c r="GG359" s="159">
        <v>0</v>
      </c>
      <c r="GH359" s="159">
        <v>0</v>
      </c>
      <c r="GI359" s="159">
        <v>67461407.231999993</v>
      </c>
      <c r="GJ359" s="159">
        <v>0</v>
      </c>
      <c r="GK359" s="159">
        <v>0</v>
      </c>
      <c r="GL359" s="159">
        <v>0</v>
      </c>
      <c r="GM359" s="159">
        <v>0</v>
      </c>
      <c r="GN359" s="159">
        <v>0</v>
      </c>
      <c r="GO359" s="159">
        <v>0</v>
      </c>
      <c r="GP359" s="159">
        <v>0</v>
      </c>
      <c r="GQ359" s="159">
        <v>67461407.231999993</v>
      </c>
      <c r="GR359" s="159">
        <v>0</v>
      </c>
      <c r="GS359" s="159">
        <v>0</v>
      </c>
      <c r="GT359" s="159">
        <v>0</v>
      </c>
      <c r="GU359" s="159">
        <v>0</v>
      </c>
      <c r="GV359" s="159">
        <v>67461407.231999993</v>
      </c>
      <c r="GW359" s="159">
        <v>67461407.231999993</v>
      </c>
      <c r="GX359" s="160">
        <v>308466588.23199999</v>
      </c>
    </row>
    <row r="360" spans="1:206" ht="115.2">
      <c r="A360" s="156">
        <v>320800800</v>
      </c>
      <c r="B360" s="156" t="s">
        <v>2330</v>
      </c>
      <c r="C360" s="157">
        <v>351</v>
      </c>
      <c r="D360" s="158" t="str">
        <f>_xlfn.XLOOKUP(C360,'[1]Estrategico f'!B:B,'[1]Estrategico f'!U:U,"",0)</f>
        <v>Campañas de educación ambiental y participación implementadas</v>
      </c>
      <c r="E360" s="158" t="str">
        <f>_xlfn.XLOOKUP(C360,'[1]Estrategico f'!B:B,'[1]Estrategico f'!V:V,"",0)</f>
        <v>Fortalecimiento y acompañamiento a los 123 CIDEA municipales en su activación y articulación de actividades en sus planes de acción; fortalecimiento a 63 PRAE mediante capacitaciones en temas de Gestión Integral de Residuos Sólidos, Ahorro y Uso Eficiente del Agua, Mitigación y Adaptación al Cambio climático, Tenencia responsable de animales; fortalecimiento a 4 PRAU mediante capacitaciones o apoyo logístico en sus actividades ambientales</v>
      </c>
      <c r="F360" s="159">
        <v>23319000</v>
      </c>
      <c r="G360" s="159">
        <v>0</v>
      </c>
      <c r="H360" s="159">
        <v>0</v>
      </c>
      <c r="I360" s="159">
        <v>0</v>
      </c>
      <c r="J360" s="159">
        <v>0</v>
      </c>
      <c r="K360" s="159">
        <v>0</v>
      </c>
      <c r="L360" s="159">
        <v>0</v>
      </c>
      <c r="M360" s="159">
        <v>0</v>
      </c>
      <c r="N360" s="159">
        <v>23319000</v>
      </c>
      <c r="O360" s="159">
        <v>0</v>
      </c>
      <c r="P360" s="159">
        <v>0</v>
      </c>
      <c r="Q360" s="159">
        <v>0</v>
      </c>
      <c r="R360" s="159">
        <v>0</v>
      </c>
      <c r="S360" s="159">
        <v>23319000</v>
      </c>
      <c r="T360" s="159">
        <v>23319000</v>
      </c>
      <c r="U360" s="159">
        <v>0</v>
      </c>
      <c r="V360" s="159">
        <v>0</v>
      </c>
      <c r="W360" s="159">
        <v>0</v>
      </c>
      <c r="X360" s="159">
        <v>0</v>
      </c>
      <c r="Y360" s="159">
        <v>0</v>
      </c>
      <c r="Z360" s="159">
        <v>0</v>
      </c>
      <c r="AA360" s="159">
        <v>0</v>
      </c>
      <c r="AB360" s="159">
        <v>23319000</v>
      </c>
      <c r="AC360" s="159">
        <v>0</v>
      </c>
      <c r="AD360" s="159">
        <v>0</v>
      </c>
      <c r="AE360" s="159">
        <v>0</v>
      </c>
      <c r="AF360" s="159">
        <v>0</v>
      </c>
      <c r="AG360" s="159">
        <v>23319000</v>
      </c>
      <c r="AH360" s="159">
        <v>46638000</v>
      </c>
      <c r="AI360" s="159">
        <v>0</v>
      </c>
      <c r="AJ360" s="159">
        <v>0</v>
      </c>
      <c r="AK360" s="159">
        <v>0</v>
      </c>
      <c r="AL360" s="159">
        <v>0</v>
      </c>
      <c r="AM360" s="159">
        <v>0</v>
      </c>
      <c r="AN360" s="159">
        <v>0</v>
      </c>
      <c r="AO360" s="159">
        <v>0</v>
      </c>
      <c r="AP360" s="159">
        <v>0</v>
      </c>
      <c r="AQ360" s="159">
        <v>0</v>
      </c>
      <c r="AR360" s="159">
        <v>0</v>
      </c>
      <c r="AS360" s="159">
        <v>0</v>
      </c>
      <c r="AT360" s="159">
        <v>0</v>
      </c>
      <c r="AU360" s="159">
        <v>0</v>
      </c>
      <c r="AV360" s="159">
        <v>0</v>
      </c>
      <c r="AW360" s="159">
        <v>0</v>
      </c>
      <c r="AX360" s="159">
        <v>0</v>
      </c>
      <c r="AY360" s="159">
        <v>0</v>
      </c>
      <c r="AZ360" s="159">
        <v>0</v>
      </c>
      <c r="BA360" s="159">
        <v>0</v>
      </c>
      <c r="BB360" s="159">
        <v>0</v>
      </c>
      <c r="BC360" s="159">
        <v>0</v>
      </c>
      <c r="BD360" s="159">
        <v>0</v>
      </c>
      <c r="BE360" s="159">
        <v>0</v>
      </c>
      <c r="BF360" s="159">
        <v>0</v>
      </c>
      <c r="BG360" s="159">
        <v>0</v>
      </c>
      <c r="BH360" s="159">
        <v>0</v>
      </c>
      <c r="BI360" s="159">
        <v>0</v>
      </c>
      <c r="BJ360" s="159">
        <v>0</v>
      </c>
      <c r="BK360" s="159">
        <v>0</v>
      </c>
      <c r="BL360" s="159">
        <v>0</v>
      </c>
      <c r="BM360" s="159">
        <v>0</v>
      </c>
      <c r="BN360" s="159">
        <v>0</v>
      </c>
      <c r="BO360" s="159">
        <v>0</v>
      </c>
      <c r="BP360" s="159">
        <v>0</v>
      </c>
      <c r="BQ360" s="159">
        <v>0</v>
      </c>
      <c r="BR360" s="159">
        <v>0</v>
      </c>
      <c r="BS360" s="159">
        <v>0</v>
      </c>
      <c r="BT360" s="159">
        <v>0</v>
      </c>
      <c r="BU360" s="159">
        <v>0</v>
      </c>
      <c r="BV360" s="159">
        <v>0</v>
      </c>
      <c r="BW360" s="159">
        <v>0</v>
      </c>
      <c r="BX360" s="159">
        <v>0</v>
      </c>
      <c r="BY360" s="159">
        <v>48503520</v>
      </c>
      <c r="BZ360" s="159">
        <v>0</v>
      </c>
      <c r="CA360" s="159">
        <v>0</v>
      </c>
      <c r="CB360" s="159">
        <v>0</v>
      </c>
      <c r="CC360" s="159">
        <v>0</v>
      </c>
      <c r="CD360" s="159">
        <v>0</v>
      </c>
      <c r="CE360" s="159">
        <v>0</v>
      </c>
      <c r="CF360" s="159">
        <v>0</v>
      </c>
      <c r="CG360" s="159">
        <v>48503520</v>
      </c>
      <c r="CH360" s="159">
        <v>0</v>
      </c>
      <c r="CI360" s="159">
        <v>0</v>
      </c>
      <c r="CJ360" s="159">
        <v>0</v>
      </c>
      <c r="CK360" s="159">
        <v>0</v>
      </c>
      <c r="CL360" s="159">
        <v>48503520</v>
      </c>
      <c r="CM360" s="159">
        <v>48503520</v>
      </c>
      <c r="CN360" s="159">
        <v>0</v>
      </c>
      <c r="CO360" s="159">
        <v>0</v>
      </c>
      <c r="CP360" s="159">
        <v>0</v>
      </c>
      <c r="CQ360" s="159">
        <v>0</v>
      </c>
      <c r="CR360" s="159">
        <v>0</v>
      </c>
      <c r="CS360" s="159">
        <v>0</v>
      </c>
      <c r="CT360" s="159">
        <v>0</v>
      </c>
      <c r="CU360" s="159">
        <v>0</v>
      </c>
      <c r="CV360" s="159">
        <v>0</v>
      </c>
      <c r="CW360" s="159">
        <v>0</v>
      </c>
      <c r="CX360" s="159">
        <v>0</v>
      </c>
      <c r="CY360" s="159" t="s">
        <v>931</v>
      </c>
      <c r="CZ360" s="159">
        <v>0</v>
      </c>
      <c r="DA360" s="159">
        <v>0</v>
      </c>
      <c r="DB360" s="159">
        <v>0</v>
      </c>
      <c r="DC360" s="159">
        <v>0</v>
      </c>
      <c r="DD360" s="159">
        <v>0</v>
      </c>
      <c r="DE360" s="159">
        <v>0</v>
      </c>
      <c r="DF360" s="159">
        <v>0</v>
      </c>
      <c r="DG360" s="159">
        <v>0</v>
      </c>
      <c r="DH360" s="159">
        <v>0</v>
      </c>
      <c r="DI360" s="159">
        <v>0</v>
      </c>
      <c r="DJ360" s="159">
        <v>0</v>
      </c>
      <c r="DK360" s="159">
        <v>0</v>
      </c>
      <c r="DL360" s="159">
        <v>0</v>
      </c>
      <c r="DM360" s="159">
        <v>0</v>
      </c>
      <c r="DN360" s="159">
        <v>0</v>
      </c>
      <c r="DO360" s="159">
        <v>0</v>
      </c>
      <c r="DP360" s="159">
        <v>0</v>
      </c>
      <c r="DQ360" s="159">
        <v>0</v>
      </c>
      <c r="DR360" s="159">
        <v>0</v>
      </c>
      <c r="DS360" s="159">
        <v>0</v>
      </c>
      <c r="DT360" s="159">
        <v>0</v>
      </c>
      <c r="DU360" s="159">
        <v>0</v>
      </c>
      <c r="DV360" s="159">
        <v>0</v>
      </c>
      <c r="DW360" s="159">
        <v>0</v>
      </c>
      <c r="DX360" s="159">
        <v>0</v>
      </c>
      <c r="DY360" s="159">
        <v>0</v>
      </c>
      <c r="DZ360" s="159">
        <v>0</v>
      </c>
      <c r="EA360" s="159">
        <v>0</v>
      </c>
      <c r="EB360" s="159">
        <v>0</v>
      </c>
      <c r="EC360" s="159">
        <v>0</v>
      </c>
      <c r="ED360" s="159">
        <v>50443661</v>
      </c>
      <c r="EE360" s="159">
        <v>0</v>
      </c>
      <c r="EF360" s="159">
        <v>0</v>
      </c>
      <c r="EG360" s="159">
        <v>0</v>
      </c>
      <c r="EH360" s="159">
        <v>0</v>
      </c>
      <c r="EI360" s="159">
        <v>0</v>
      </c>
      <c r="EJ360" s="159">
        <v>0</v>
      </c>
      <c r="EK360" s="159">
        <v>0</v>
      </c>
      <c r="EL360" s="159">
        <v>50443661</v>
      </c>
      <c r="EM360" s="159">
        <v>0</v>
      </c>
      <c r="EN360" s="159">
        <v>0</v>
      </c>
      <c r="EO360" s="159">
        <v>0</v>
      </c>
      <c r="EP360" s="159">
        <v>0</v>
      </c>
      <c r="EQ360" s="159">
        <v>50443661</v>
      </c>
      <c r="ER360" s="159">
        <v>50443661</v>
      </c>
      <c r="ES360" s="159">
        <v>0</v>
      </c>
      <c r="ET360" s="159">
        <v>0</v>
      </c>
      <c r="EU360" s="159">
        <v>0</v>
      </c>
      <c r="EV360" s="159">
        <v>0</v>
      </c>
      <c r="EW360" s="159">
        <v>0</v>
      </c>
      <c r="EX360" s="159">
        <v>0</v>
      </c>
      <c r="EY360" s="159">
        <v>0</v>
      </c>
      <c r="EZ360" s="159">
        <v>0</v>
      </c>
      <c r="FA360" s="159">
        <v>0</v>
      </c>
      <c r="FB360" s="159">
        <v>0</v>
      </c>
      <c r="FC360" s="159">
        <v>0</v>
      </c>
      <c r="FD360" s="159">
        <v>0</v>
      </c>
      <c r="FE360" s="159">
        <v>0</v>
      </c>
      <c r="FF360" s="159">
        <v>0</v>
      </c>
      <c r="FG360" s="159">
        <v>0</v>
      </c>
      <c r="FH360" s="159">
        <v>0</v>
      </c>
      <c r="FI360" s="159">
        <v>0</v>
      </c>
      <c r="FJ360" s="159">
        <v>0</v>
      </c>
      <c r="FK360" s="159">
        <v>0</v>
      </c>
      <c r="FL360" s="159">
        <v>0</v>
      </c>
      <c r="FM360" s="159">
        <v>0</v>
      </c>
      <c r="FN360" s="159">
        <v>0</v>
      </c>
      <c r="FO360" s="159">
        <v>0</v>
      </c>
      <c r="FP360" s="159">
        <v>0</v>
      </c>
      <c r="FQ360" s="159">
        <v>0</v>
      </c>
      <c r="FR360" s="159">
        <v>0</v>
      </c>
      <c r="FS360" s="159">
        <v>0</v>
      </c>
      <c r="FT360" s="159">
        <v>0</v>
      </c>
      <c r="FU360" s="159">
        <v>0</v>
      </c>
      <c r="FV360" s="159">
        <v>0</v>
      </c>
      <c r="FW360" s="159">
        <v>0</v>
      </c>
      <c r="FX360" s="159">
        <v>0</v>
      </c>
      <c r="FY360" s="159">
        <v>0</v>
      </c>
      <c r="FZ360" s="159">
        <v>0</v>
      </c>
      <c r="GA360" s="159">
        <v>0</v>
      </c>
      <c r="GB360" s="159">
        <v>0</v>
      </c>
      <c r="GC360" s="159">
        <v>0</v>
      </c>
      <c r="GD360" s="159">
        <v>0</v>
      </c>
      <c r="GE360" s="159">
        <v>0</v>
      </c>
      <c r="GF360" s="159">
        <v>0</v>
      </c>
      <c r="GG360" s="159">
        <v>0</v>
      </c>
      <c r="GH360" s="159">
        <v>0</v>
      </c>
      <c r="GI360" s="159">
        <v>52461407.232000001</v>
      </c>
      <c r="GJ360" s="159">
        <v>0</v>
      </c>
      <c r="GK360" s="159">
        <v>0</v>
      </c>
      <c r="GL360" s="159">
        <v>0</v>
      </c>
      <c r="GM360" s="159">
        <v>0</v>
      </c>
      <c r="GN360" s="159">
        <v>0</v>
      </c>
      <c r="GO360" s="159">
        <v>0</v>
      </c>
      <c r="GP360" s="159">
        <v>0</v>
      </c>
      <c r="GQ360" s="159">
        <v>52461407.232000001</v>
      </c>
      <c r="GR360" s="159">
        <v>0</v>
      </c>
      <c r="GS360" s="159">
        <v>0</v>
      </c>
      <c r="GT360" s="159">
        <v>0</v>
      </c>
      <c r="GU360" s="159">
        <v>0</v>
      </c>
      <c r="GV360" s="159">
        <v>52461407.232000001</v>
      </c>
      <c r="GW360" s="159">
        <v>52461407.232000001</v>
      </c>
      <c r="GX360" s="160">
        <v>198046588.23199999</v>
      </c>
    </row>
    <row r="361" spans="1:206" ht="28.8">
      <c r="A361" s="156">
        <v>320800800</v>
      </c>
      <c r="B361" s="156" t="s">
        <v>2330</v>
      </c>
      <c r="C361" s="157">
        <v>352</v>
      </c>
      <c r="D361" s="158" t="str">
        <f>_xlfn.XLOOKUP(C361,'[1]Estrategico f'!B:B,'[1]Estrategico f'!U:U,"",0)</f>
        <v>Campañas de educación ambiental y participación implementadas (bienestar animal)</v>
      </c>
      <c r="E361" s="158" t="str">
        <f>_xlfn.XLOOKUP(C361,'[1]Estrategico f'!B:B,'[1]Estrategico f'!V:V,"",0)</f>
        <v>Acciones de la política pública de bienestar animal</v>
      </c>
      <c r="F361" s="159">
        <v>24860518.48</v>
      </c>
      <c r="G361" s="159">
        <v>0</v>
      </c>
      <c r="H361" s="159">
        <v>0</v>
      </c>
      <c r="I361" s="159">
        <v>0</v>
      </c>
      <c r="J361" s="159">
        <v>0</v>
      </c>
      <c r="K361" s="159">
        <v>0</v>
      </c>
      <c r="L361" s="159">
        <v>0</v>
      </c>
      <c r="M361" s="159">
        <v>0</v>
      </c>
      <c r="N361" s="159">
        <v>24860518.48</v>
      </c>
      <c r="O361" s="159">
        <v>0</v>
      </c>
      <c r="P361" s="159">
        <v>0</v>
      </c>
      <c r="Q361" s="159">
        <v>0</v>
      </c>
      <c r="R361" s="159">
        <v>0</v>
      </c>
      <c r="S361" s="159">
        <v>24860518.48</v>
      </c>
      <c r="T361" s="159">
        <v>49721036.950000003</v>
      </c>
      <c r="U361" s="159">
        <v>0</v>
      </c>
      <c r="V361" s="159">
        <v>0</v>
      </c>
      <c r="W361" s="159">
        <v>0</v>
      </c>
      <c r="X361" s="159">
        <v>0</v>
      </c>
      <c r="Y361" s="159">
        <v>0</v>
      </c>
      <c r="Z361" s="159">
        <v>0</v>
      </c>
      <c r="AA361" s="159">
        <v>0</v>
      </c>
      <c r="AB361" s="159">
        <v>49721036.950000003</v>
      </c>
      <c r="AC361" s="159">
        <v>0</v>
      </c>
      <c r="AD361" s="159">
        <v>0</v>
      </c>
      <c r="AE361" s="159">
        <v>0</v>
      </c>
      <c r="AF361" s="159">
        <v>0</v>
      </c>
      <c r="AG361" s="159">
        <v>49721036.950000003</v>
      </c>
      <c r="AH361" s="159">
        <v>74581555.430000007</v>
      </c>
      <c r="AI361" s="159">
        <v>0</v>
      </c>
      <c r="AJ361" s="159">
        <v>0</v>
      </c>
      <c r="AK361" s="159">
        <v>0</v>
      </c>
      <c r="AL361" s="159">
        <v>0</v>
      </c>
      <c r="AM361" s="159">
        <v>0</v>
      </c>
      <c r="AN361" s="159">
        <v>0</v>
      </c>
      <c r="AO361" s="159">
        <v>0</v>
      </c>
      <c r="AP361" s="159">
        <v>0</v>
      </c>
      <c r="AQ361" s="159">
        <v>0</v>
      </c>
      <c r="AR361" s="159">
        <v>0</v>
      </c>
      <c r="AS361" s="159">
        <v>0</v>
      </c>
      <c r="AT361" s="159">
        <v>0</v>
      </c>
      <c r="AU361" s="159">
        <v>0</v>
      </c>
      <c r="AV361" s="159">
        <v>0</v>
      </c>
      <c r="AW361" s="159">
        <v>25854939</v>
      </c>
      <c r="AX361" s="159">
        <v>0</v>
      </c>
      <c r="AY361" s="159">
        <v>0</v>
      </c>
      <c r="AZ361" s="159">
        <v>0</v>
      </c>
      <c r="BA361" s="159">
        <v>0</v>
      </c>
      <c r="BB361" s="159">
        <v>0</v>
      </c>
      <c r="BC361" s="159">
        <v>0</v>
      </c>
      <c r="BD361" s="159">
        <v>0</v>
      </c>
      <c r="BE361" s="159">
        <v>25854939</v>
      </c>
      <c r="BF361" s="159">
        <v>0</v>
      </c>
      <c r="BG361" s="159">
        <v>0</v>
      </c>
      <c r="BH361" s="159">
        <v>0</v>
      </c>
      <c r="BI361" s="159">
        <v>0</v>
      </c>
      <c r="BJ361" s="159">
        <v>25854939</v>
      </c>
      <c r="BK361" s="159">
        <v>25854939.6472</v>
      </c>
      <c r="BL361" s="159">
        <v>0</v>
      </c>
      <c r="BM361" s="159">
        <v>0</v>
      </c>
      <c r="BN361" s="159">
        <v>0</v>
      </c>
      <c r="BO361" s="159">
        <v>0</v>
      </c>
      <c r="BP361" s="159">
        <v>0</v>
      </c>
      <c r="BQ361" s="159">
        <v>0</v>
      </c>
      <c r="BR361" s="159">
        <v>0</v>
      </c>
      <c r="BS361" s="159">
        <v>25854939.6472</v>
      </c>
      <c r="BT361" s="159">
        <v>0</v>
      </c>
      <c r="BU361" s="159">
        <v>0</v>
      </c>
      <c r="BV361" s="159">
        <v>0</v>
      </c>
      <c r="BW361" s="159">
        <v>0</v>
      </c>
      <c r="BX361" s="159">
        <v>25854939.6472</v>
      </c>
      <c r="BY361" s="159">
        <v>25854939</v>
      </c>
      <c r="BZ361" s="159">
        <v>0</v>
      </c>
      <c r="CA361" s="159">
        <v>0</v>
      </c>
      <c r="CB361" s="159">
        <v>0</v>
      </c>
      <c r="CC361" s="159">
        <v>0</v>
      </c>
      <c r="CD361" s="159">
        <v>0</v>
      </c>
      <c r="CE361" s="159">
        <v>0</v>
      </c>
      <c r="CF361" s="159">
        <v>0</v>
      </c>
      <c r="CG361" s="159">
        <v>25854939</v>
      </c>
      <c r="CH361" s="159">
        <v>0</v>
      </c>
      <c r="CI361" s="159">
        <v>0</v>
      </c>
      <c r="CJ361" s="159">
        <v>0</v>
      </c>
      <c r="CK361" s="159">
        <v>0</v>
      </c>
      <c r="CL361" s="159">
        <v>25854939</v>
      </c>
      <c r="CM361" s="159">
        <v>77564817.647200003</v>
      </c>
      <c r="CN361" s="159">
        <v>0</v>
      </c>
      <c r="CO361" s="159">
        <v>0</v>
      </c>
      <c r="CP361" s="159">
        <v>0</v>
      </c>
      <c r="CQ361" s="159">
        <v>0</v>
      </c>
      <c r="CR361" s="159">
        <v>0</v>
      </c>
      <c r="CS361" s="159">
        <v>0</v>
      </c>
      <c r="CT361" s="159">
        <v>0</v>
      </c>
      <c r="CU361" s="159">
        <v>0</v>
      </c>
      <c r="CV361" s="159">
        <v>0</v>
      </c>
      <c r="CW361" s="159">
        <v>0</v>
      </c>
      <c r="CX361" s="159">
        <v>0</v>
      </c>
      <c r="CY361" s="159" t="s">
        <v>931</v>
      </c>
      <c r="CZ361" s="159">
        <v>0</v>
      </c>
      <c r="DA361" s="159">
        <v>0</v>
      </c>
      <c r="DB361" s="159">
        <v>26889136</v>
      </c>
      <c r="DC361" s="159">
        <v>0</v>
      </c>
      <c r="DD361" s="159">
        <v>0</v>
      </c>
      <c r="DE361" s="159">
        <v>0</v>
      </c>
      <c r="DF361" s="159">
        <v>0</v>
      </c>
      <c r="DG361" s="159">
        <v>0</v>
      </c>
      <c r="DH361" s="159">
        <v>0</v>
      </c>
      <c r="DI361" s="159">
        <v>0</v>
      </c>
      <c r="DJ361" s="159">
        <v>26889136</v>
      </c>
      <c r="DK361" s="159">
        <v>0</v>
      </c>
      <c r="DL361" s="159">
        <v>0</v>
      </c>
      <c r="DM361" s="159">
        <v>0</v>
      </c>
      <c r="DN361" s="159">
        <v>0</v>
      </c>
      <c r="DO361" s="159">
        <v>26889136</v>
      </c>
      <c r="DP361" s="159">
        <v>26889136</v>
      </c>
      <c r="DQ361" s="159">
        <v>0</v>
      </c>
      <c r="DR361" s="159">
        <v>0</v>
      </c>
      <c r="DS361" s="159">
        <v>0</v>
      </c>
      <c r="DT361" s="159">
        <v>0</v>
      </c>
      <c r="DU361" s="159">
        <v>0</v>
      </c>
      <c r="DV361" s="159">
        <v>0</v>
      </c>
      <c r="DW361" s="159">
        <v>0</v>
      </c>
      <c r="DX361" s="159">
        <v>26889136</v>
      </c>
      <c r="DY361" s="159">
        <v>0</v>
      </c>
      <c r="DZ361" s="159">
        <v>0</v>
      </c>
      <c r="EA361" s="159">
        <v>0</v>
      </c>
      <c r="EB361" s="159">
        <v>0</v>
      </c>
      <c r="EC361" s="159">
        <v>26889136</v>
      </c>
      <c r="ED361" s="159">
        <v>26889138</v>
      </c>
      <c r="EE361" s="159">
        <v>0</v>
      </c>
      <c r="EF361" s="159">
        <v>0</v>
      </c>
      <c r="EG361" s="159">
        <v>0</v>
      </c>
      <c r="EH361" s="159">
        <v>0</v>
      </c>
      <c r="EI361" s="159">
        <v>0</v>
      </c>
      <c r="EJ361" s="159">
        <v>0</v>
      </c>
      <c r="EK361" s="159">
        <v>0</v>
      </c>
      <c r="EL361" s="159">
        <v>26889138</v>
      </c>
      <c r="EM361" s="159">
        <v>0</v>
      </c>
      <c r="EN361" s="159">
        <v>0</v>
      </c>
      <c r="EO361" s="159">
        <v>0</v>
      </c>
      <c r="EP361" s="159">
        <v>0</v>
      </c>
      <c r="EQ361" s="159">
        <v>26889138</v>
      </c>
      <c r="ER361" s="159">
        <v>80667410</v>
      </c>
      <c r="ES361" s="159">
        <v>0</v>
      </c>
      <c r="ET361" s="159">
        <v>0</v>
      </c>
      <c r="EU361" s="159">
        <v>0</v>
      </c>
      <c r="EV361" s="159">
        <v>0</v>
      </c>
      <c r="EW361" s="159">
        <v>0</v>
      </c>
      <c r="EX361" s="159">
        <v>0</v>
      </c>
      <c r="EY361" s="159">
        <v>0</v>
      </c>
      <c r="EZ361" s="159">
        <v>0</v>
      </c>
      <c r="FA361" s="159">
        <v>0</v>
      </c>
      <c r="FB361" s="159">
        <v>0</v>
      </c>
      <c r="FC361" s="159">
        <v>0</v>
      </c>
      <c r="FD361" s="159">
        <v>0</v>
      </c>
      <c r="FE361" s="159">
        <v>0</v>
      </c>
      <c r="FF361" s="159">
        <v>0</v>
      </c>
      <c r="FG361" s="159">
        <v>27447053</v>
      </c>
      <c r="FH361" s="159">
        <v>0</v>
      </c>
      <c r="FI361" s="159">
        <v>0</v>
      </c>
      <c r="FJ361" s="159">
        <v>0</v>
      </c>
      <c r="FK361" s="159">
        <v>0</v>
      </c>
      <c r="FL361" s="159">
        <v>0</v>
      </c>
      <c r="FM361" s="159">
        <v>0</v>
      </c>
      <c r="FN361" s="159">
        <v>0</v>
      </c>
      <c r="FO361" s="159">
        <v>27447053</v>
      </c>
      <c r="FP361" s="159">
        <v>0</v>
      </c>
      <c r="FQ361" s="159">
        <v>0</v>
      </c>
      <c r="FR361" s="159">
        <v>0</v>
      </c>
      <c r="FS361" s="159">
        <v>0</v>
      </c>
      <c r="FT361" s="159">
        <v>27447053</v>
      </c>
      <c r="FU361" s="159">
        <v>27447053.767211501</v>
      </c>
      <c r="FV361" s="159">
        <v>0</v>
      </c>
      <c r="FW361" s="159">
        <v>0</v>
      </c>
      <c r="FX361" s="159">
        <v>0</v>
      </c>
      <c r="FY361" s="159">
        <v>0</v>
      </c>
      <c r="FZ361" s="159">
        <v>0</v>
      </c>
      <c r="GA361" s="159">
        <v>0</v>
      </c>
      <c r="GB361" s="159">
        <v>0</v>
      </c>
      <c r="GC361" s="159">
        <v>27447053.767211501</v>
      </c>
      <c r="GD361" s="159">
        <v>0</v>
      </c>
      <c r="GE361" s="159">
        <v>0</v>
      </c>
      <c r="GF361" s="159">
        <v>0</v>
      </c>
      <c r="GG361" s="159">
        <v>0</v>
      </c>
      <c r="GH361" s="159">
        <v>27447053.767211501</v>
      </c>
      <c r="GI361" s="159">
        <v>29000000</v>
      </c>
      <c r="GJ361" s="159">
        <v>0</v>
      </c>
      <c r="GK361" s="159">
        <v>0</v>
      </c>
      <c r="GL361" s="159">
        <v>0</v>
      </c>
      <c r="GM361" s="159">
        <v>0</v>
      </c>
      <c r="GN361" s="159">
        <v>0</v>
      </c>
      <c r="GO361" s="159">
        <v>0</v>
      </c>
      <c r="GP361" s="159">
        <v>0</v>
      </c>
      <c r="GQ361" s="159">
        <v>29000000</v>
      </c>
      <c r="GR361" s="159">
        <v>0</v>
      </c>
      <c r="GS361" s="159">
        <v>0</v>
      </c>
      <c r="GT361" s="159">
        <v>0</v>
      </c>
      <c r="GU361" s="159">
        <v>0</v>
      </c>
      <c r="GV361" s="159">
        <v>29000000</v>
      </c>
      <c r="GW361" s="159">
        <v>83894106.767211497</v>
      </c>
      <c r="GX361" s="160">
        <v>316707889.84441149</v>
      </c>
    </row>
    <row r="362" spans="1:206" ht="28.8">
      <c r="A362" s="156">
        <v>320200100</v>
      </c>
      <c r="B362" s="156" t="s">
        <v>2330</v>
      </c>
      <c r="C362" s="157">
        <v>353</v>
      </c>
      <c r="D362" s="158" t="str">
        <f>_xlfn.XLOOKUP(C362,'[1]Estrategico f'!B:B,'[1]Estrategico f'!U:U,"",0)</f>
        <v>Documentos de lineamientos técnicos realizados</v>
      </c>
      <c r="E362" s="158" t="str">
        <f>_xlfn.XLOOKUP(C362,'[1]Estrategico f'!B:B,'[1]Estrategico f'!V:V,"",0)</f>
        <v>Formulación de estudios de prefactibilidad para la creación del Instituto de Protección y Bienestar Animal</v>
      </c>
      <c r="F362" s="159">
        <v>0</v>
      </c>
      <c r="G362" s="159">
        <v>0</v>
      </c>
      <c r="H362" s="159">
        <v>0</v>
      </c>
      <c r="I362" s="159">
        <v>0</v>
      </c>
      <c r="J362" s="159">
        <v>0</v>
      </c>
      <c r="K362" s="159">
        <v>0</v>
      </c>
      <c r="L362" s="159">
        <v>0</v>
      </c>
      <c r="M362" s="159">
        <v>0</v>
      </c>
      <c r="N362" s="159">
        <v>0</v>
      </c>
      <c r="O362" s="159">
        <v>0</v>
      </c>
      <c r="P362" s="159">
        <v>0</v>
      </c>
      <c r="Q362" s="159">
        <v>0</v>
      </c>
      <c r="R362" s="159">
        <v>0</v>
      </c>
      <c r="S362" s="159">
        <v>0</v>
      </c>
      <c r="T362" s="159">
        <v>24736000</v>
      </c>
      <c r="U362" s="159">
        <v>0</v>
      </c>
      <c r="V362" s="159">
        <v>0</v>
      </c>
      <c r="W362" s="159">
        <v>0</v>
      </c>
      <c r="X362" s="159">
        <v>0</v>
      </c>
      <c r="Y362" s="159">
        <v>0</v>
      </c>
      <c r="Z362" s="159">
        <v>0</v>
      </c>
      <c r="AA362" s="159">
        <v>0</v>
      </c>
      <c r="AB362" s="159">
        <v>24736000</v>
      </c>
      <c r="AC362" s="159">
        <v>0</v>
      </c>
      <c r="AD362" s="159">
        <v>0</v>
      </c>
      <c r="AE362" s="159">
        <v>0</v>
      </c>
      <c r="AF362" s="159">
        <v>0</v>
      </c>
      <c r="AG362" s="159">
        <v>24736000</v>
      </c>
      <c r="AH362" s="159">
        <v>24736000</v>
      </c>
      <c r="AI362" s="159">
        <v>0</v>
      </c>
      <c r="AJ362" s="159">
        <v>0</v>
      </c>
      <c r="AK362" s="159">
        <v>0</v>
      </c>
      <c r="AL362" s="159">
        <v>0</v>
      </c>
      <c r="AM362" s="159">
        <v>0</v>
      </c>
      <c r="AN362" s="159">
        <v>0</v>
      </c>
      <c r="AO362" s="159">
        <v>0</v>
      </c>
      <c r="AP362" s="159">
        <v>0</v>
      </c>
      <c r="AQ362" s="159">
        <v>0</v>
      </c>
      <c r="AR362" s="159">
        <v>0</v>
      </c>
      <c r="AS362" s="159">
        <v>0</v>
      </c>
      <c r="AT362" s="159">
        <v>0</v>
      </c>
      <c r="AU362" s="159">
        <v>0</v>
      </c>
      <c r="AV362" s="159">
        <v>0</v>
      </c>
      <c r="AW362" s="159">
        <v>0</v>
      </c>
      <c r="AX362" s="159">
        <v>0</v>
      </c>
      <c r="AY362" s="159">
        <v>0</v>
      </c>
      <c r="AZ362" s="159">
        <v>0</v>
      </c>
      <c r="BA362" s="159">
        <v>0</v>
      </c>
      <c r="BB362" s="159">
        <v>0</v>
      </c>
      <c r="BC362" s="159">
        <v>0</v>
      </c>
      <c r="BD362" s="159">
        <v>0</v>
      </c>
      <c r="BE362" s="159">
        <v>0</v>
      </c>
      <c r="BF362" s="159">
        <v>0</v>
      </c>
      <c r="BG362" s="159">
        <v>0</v>
      </c>
      <c r="BH362" s="159">
        <v>0</v>
      </c>
      <c r="BI362" s="159">
        <v>0</v>
      </c>
      <c r="BJ362" s="159">
        <v>0</v>
      </c>
      <c r="BK362" s="159">
        <v>0</v>
      </c>
      <c r="BL362" s="159">
        <v>0</v>
      </c>
      <c r="BM362" s="159">
        <v>0</v>
      </c>
      <c r="BN362" s="159">
        <v>0</v>
      </c>
      <c r="BO362" s="159">
        <v>0</v>
      </c>
      <c r="BP362" s="159">
        <v>0</v>
      </c>
      <c r="BQ362" s="159">
        <v>0</v>
      </c>
      <c r="BR362" s="159">
        <v>0</v>
      </c>
      <c r="BS362" s="159">
        <v>0</v>
      </c>
      <c r="BT362" s="159">
        <v>0</v>
      </c>
      <c r="BU362" s="159">
        <v>0</v>
      </c>
      <c r="BV362" s="159">
        <v>0</v>
      </c>
      <c r="BW362" s="159">
        <v>0</v>
      </c>
      <c r="BX362" s="159">
        <v>0</v>
      </c>
      <c r="BY362" s="159">
        <v>25725440</v>
      </c>
      <c r="BZ362" s="159">
        <v>0</v>
      </c>
      <c r="CA362" s="159">
        <v>0</v>
      </c>
      <c r="CB362" s="159">
        <v>0</v>
      </c>
      <c r="CC362" s="159">
        <v>0</v>
      </c>
      <c r="CD362" s="159">
        <v>0</v>
      </c>
      <c r="CE362" s="159">
        <v>0</v>
      </c>
      <c r="CF362" s="159">
        <v>0</v>
      </c>
      <c r="CG362" s="159">
        <v>25725440</v>
      </c>
      <c r="CH362" s="159">
        <v>0</v>
      </c>
      <c r="CI362" s="159">
        <v>0</v>
      </c>
      <c r="CJ362" s="159">
        <v>0</v>
      </c>
      <c r="CK362" s="159">
        <v>0</v>
      </c>
      <c r="CL362" s="159">
        <v>25725440</v>
      </c>
      <c r="CM362" s="159">
        <v>25725440</v>
      </c>
      <c r="CN362" s="159">
        <v>0</v>
      </c>
      <c r="CO362" s="159">
        <v>0</v>
      </c>
      <c r="CP362" s="159">
        <v>0</v>
      </c>
      <c r="CQ362" s="159">
        <v>0</v>
      </c>
      <c r="CR362" s="159">
        <v>0</v>
      </c>
      <c r="CS362" s="159">
        <v>0</v>
      </c>
      <c r="CT362" s="159">
        <v>0</v>
      </c>
      <c r="CU362" s="159">
        <v>0</v>
      </c>
      <c r="CV362" s="159">
        <v>0</v>
      </c>
      <c r="CW362" s="159">
        <v>0</v>
      </c>
      <c r="CX362" s="159">
        <v>0</v>
      </c>
      <c r="CY362" s="159" t="s">
        <v>931</v>
      </c>
      <c r="CZ362" s="159">
        <v>0</v>
      </c>
      <c r="DA362" s="159">
        <v>0</v>
      </c>
      <c r="DB362" s="159">
        <v>0</v>
      </c>
      <c r="DC362" s="159">
        <v>0</v>
      </c>
      <c r="DD362" s="159">
        <v>0</v>
      </c>
      <c r="DE362" s="159">
        <v>0</v>
      </c>
      <c r="DF362" s="159">
        <v>0</v>
      </c>
      <c r="DG362" s="159">
        <v>0</v>
      </c>
      <c r="DH362" s="159">
        <v>0</v>
      </c>
      <c r="DI362" s="159">
        <v>0</v>
      </c>
      <c r="DJ362" s="159">
        <v>0</v>
      </c>
      <c r="DK362" s="159">
        <v>0</v>
      </c>
      <c r="DL362" s="159">
        <v>0</v>
      </c>
      <c r="DM362" s="159">
        <v>0</v>
      </c>
      <c r="DN362" s="159">
        <v>0</v>
      </c>
      <c r="DO362" s="159">
        <v>0</v>
      </c>
      <c r="DP362" s="159">
        <v>0</v>
      </c>
      <c r="DQ362" s="159">
        <v>0</v>
      </c>
      <c r="DR362" s="159">
        <v>0</v>
      </c>
      <c r="DS362" s="159">
        <v>0</v>
      </c>
      <c r="DT362" s="159">
        <v>0</v>
      </c>
      <c r="DU362" s="159">
        <v>0</v>
      </c>
      <c r="DV362" s="159">
        <v>0</v>
      </c>
      <c r="DW362" s="159">
        <v>0</v>
      </c>
      <c r="DX362" s="159">
        <v>0</v>
      </c>
      <c r="DY362" s="159">
        <v>0</v>
      </c>
      <c r="DZ362" s="159">
        <v>0</v>
      </c>
      <c r="EA362" s="159">
        <v>0</v>
      </c>
      <c r="EB362" s="159">
        <v>0</v>
      </c>
      <c r="EC362" s="159">
        <v>0</v>
      </c>
      <c r="ED362" s="159">
        <v>26754458</v>
      </c>
      <c r="EE362" s="159">
        <v>0</v>
      </c>
      <c r="EF362" s="159">
        <v>0</v>
      </c>
      <c r="EG362" s="159">
        <v>0</v>
      </c>
      <c r="EH362" s="159">
        <v>0</v>
      </c>
      <c r="EI362" s="159">
        <v>0</v>
      </c>
      <c r="EJ362" s="159">
        <v>0</v>
      </c>
      <c r="EK362" s="159">
        <v>0</v>
      </c>
      <c r="EL362" s="159">
        <v>26754458</v>
      </c>
      <c r="EM362" s="159">
        <v>0</v>
      </c>
      <c r="EN362" s="159">
        <v>0</v>
      </c>
      <c r="EO362" s="159">
        <v>0</v>
      </c>
      <c r="EP362" s="159">
        <v>0</v>
      </c>
      <c r="EQ362" s="159">
        <v>26754458</v>
      </c>
      <c r="ER362" s="159">
        <v>26754458</v>
      </c>
      <c r="ES362" s="159">
        <v>0</v>
      </c>
      <c r="ET362" s="159">
        <v>0</v>
      </c>
      <c r="EU362" s="159">
        <v>0</v>
      </c>
      <c r="EV362" s="159">
        <v>0</v>
      </c>
      <c r="EW362" s="159">
        <v>0</v>
      </c>
      <c r="EX362" s="159">
        <v>0</v>
      </c>
      <c r="EY362" s="159">
        <v>0</v>
      </c>
      <c r="EZ362" s="159">
        <v>0</v>
      </c>
      <c r="FA362" s="159">
        <v>0</v>
      </c>
      <c r="FB362" s="159">
        <v>0</v>
      </c>
      <c r="FC362" s="159">
        <v>0</v>
      </c>
      <c r="FD362" s="159">
        <v>0</v>
      </c>
      <c r="FE362" s="159">
        <v>0</v>
      </c>
      <c r="FF362" s="159">
        <v>0</v>
      </c>
      <c r="FG362" s="159">
        <v>0</v>
      </c>
      <c r="FH362" s="159">
        <v>0</v>
      </c>
      <c r="FI362" s="159">
        <v>0</v>
      </c>
      <c r="FJ362" s="159">
        <v>0</v>
      </c>
      <c r="FK362" s="159">
        <v>0</v>
      </c>
      <c r="FL362" s="159">
        <v>0</v>
      </c>
      <c r="FM362" s="159">
        <v>0</v>
      </c>
      <c r="FN362" s="159">
        <v>0</v>
      </c>
      <c r="FO362" s="159">
        <v>0</v>
      </c>
      <c r="FP362" s="159">
        <v>0</v>
      </c>
      <c r="FQ362" s="159">
        <v>0</v>
      </c>
      <c r="FR362" s="159">
        <v>0</v>
      </c>
      <c r="FS362" s="159">
        <v>0</v>
      </c>
      <c r="FT362" s="159">
        <v>0</v>
      </c>
      <c r="FU362" s="159">
        <v>0</v>
      </c>
      <c r="FV362" s="159">
        <v>0</v>
      </c>
      <c r="FW362" s="159">
        <v>0</v>
      </c>
      <c r="FX362" s="159">
        <v>0</v>
      </c>
      <c r="FY362" s="159">
        <v>0</v>
      </c>
      <c r="FZ362" s="159">
        <v>0</v>
      </c>
      <c r="GA362" s="159">
        <v>0</v>
      </c>
      <c r="GB362" s="159">
        <v>0</v>
      </c>
      <c r="GC362" s="159">
        <v>0</v>
      </c>
      <c r="GD362" s="159">
        <v>0</v>
      </c>
      <c r="GE362" s="159">
        <v>0</v>
      </c>
      <c r="GF362" s="159">
        <v>0</v>
      </c>
      <c r="GG362" s="159">
        <v>0</v>
      </c>
      <c r="GH362" s="159">
        <v>0</v>
      </c>
      <c r="GI362" s="159">
        <v>27824635.903999999</v>
      </c>
      <c r="GJ362" s="159">
        <v>0</v>
      </c>
      <c r="GK362" s="159">
        <v>0</v>
      </c>
      <c r="GL362" s="159">
        <v>0</v>
      </c>
      <c r="GM362" s="159">
        <v>0</v>
      </c>
      <c r="GN362" s="159">
        <v>0</v>
      </c>
      <c r="GO362" s="159">
        <v>0</v>
      </c>
      <c r="GP362" s="159">
        <v>0</v>
      </c>
      <c r="GQ362" s="159">
        <v>27824635.903999999</v>
      </c>
      <c r="GR362" s="159">
        <v>0</v>
      </c>
      <c r="GS362" s="159">
        <v>0</v>
      </c>
      <c r="GT362" s="159">
        <v>0</v>
      </c>
      <c r="GU362" s="159">
        <v>0</v>
      </c>
      <c r="GV362" s="159">
        <v>27824635.903999999</v>
      </c>
      <c r="GW362" s="159">
        <v>27824635.903999999</v>
      </c>
      <c r="GX362" s="160">
        <v>105040533.904</v>
      </c>
    </row>
    <row r="363" spans="1:206" ht="28.8">
      <c r="A363" s="156">
        <v>450202200</v>
      </c>
      <c r="B363" s="156" t="s">
        <v>2330</v>
      </c>
      <c r="C363" s="157">
        <v>354</v>
      </c>
      <c r="D363" s="158" t="str">
        <f>_xlfn.XLOOKUP(C363,'[1]Estrategico f'!B:B,'[1]Estrategico f'!U:U,"",0)</f>
        <v xml:space="preserve">Instancias territoriales de coordinación institucional asistidas y apoyadas </v>
      </c>
      <c r="E363" s="158" t="str">
        <f>_xlfn.XLOOKUP(C363,'[1]Estrategico f'!B:B,'[1]Estrategico f'!V:V,"",0)</f>
        <v>Comité Intersectorial Departamental de Protección y
Bienestar Animal</v>
      </c>
      <c r="F363" s="159">
        <v>0</v>
      </c>
      <c r="G363" s="159">
        <v>0</v>
      </c>
      <c r="H363" s="159">
        <v>0</v>
      </c>
      <c r="I363" s="159">
        <v>0</v>
      </c>
      <c r="J363" s="159">
        <v>0</v>
      </c>
      <c r="K363" s="159">
        <v>0</v>
      </c>
      <c r="L363" s="159">
        <v>0</v>
      </c>
      <c r="M363" s="159">
        <v>0</v>
      </c>
      <c r="N363" s="159">
        <v>0</v>
      </c>
      <c r="O363" s="159">
        <v>0</v>
      </c>
      <c r="P363" s="159">
        <v>0</v>
      </c>
      <c r="Q363" s="159">
        <v>0</v>
      </c>
      <c r="R363" s="159">
        <v>0</v>
      </c>
      <c r="S363" s="159">
        <v>0</v>
      </c>
      <c r="T363" s="159">
        <v>24736000</v>
      </c>
      <c r="U363" s="159">
        <v>0</v>
      </c>
      <c r="V363" s="159">
        <v>0</v>
      </c>
      <c r="W363" s="159">
        <v>0</v>
      </c>
      <c r="X363" s="159">
        <v>0</v>
      </c>
      <c r="Y363" s="159">
        <v>0</v>
      </c>
      <c r="Z363" s="159">
        <v>0</v>
      </c>
      <c r="AA363" s="159">
        <v>0</v>
      </c>
      <c r="AB363" s="159">
        <v>24736000</v>
      </c>
      <c r="AC363" s="159">
        <v>0</v>
      </c>
      <c r="AD363" s="159">
        <v>0</v>
      </c>
      <c r="AE363" s="159">
        <v>0</v>
      </c>
      <c r="AF363" s="159">
        <v>0</v>
      </c>
      <c r="AG363" s="159">
        <v>24736000</v>
      </c>
      <c r="AH363" s="159">
        <v>24736000</v>
      </c>
      <c r="AI363" s="159">
        <v>0</v>
      </c>
      <c r="AJ363" s="159">
        <v>0</v>
      </c>
      <c r="AK363" s="159">
        <v>0</v>
      </c>
      <c r="AL363" s="159">
        <v>0</v>
      </c>
      <c r="AM363" s="159">
        <v>0</v>
      </c>
      <c r="AN363" s="159">
        <v>0</v>
      </c>
      <c r="AO363" s="159">
        <v>0</v>
      </c>
      <c r="AP363" s="159">
        <v>0</v>
      </c>
      <c r="AQ363" s="159">
        <v>0</v>
      </c>
      <c r="AR363" s="159">
        <v>0</v>
      </c>
      <c r="AS363" s="159">
        <v>0</v>
      </c>
      <c r="AT363" s="159">
        <v>0</v>
      </c>
      <c r="AU363" s="159">
        <v>0</v>
      </c>
      <c r="AV363" s="159">
        <v>0</v>
      </c>
      <c r="AW363" s="159">
        <v>0</v>
      </c>
      <c r="AX363" s="159">
        <v>0</v>
      </c>
      <c r="AY363" s="159">
        <v>0</v>
      </c>
      <c r="AZ363" s="159">
        <v>0</v>
      </c>
      <c r="BA363" s="159">
        <v>0</v>
      </c>
      <c r="BB363" s="159">
        <v>0</v>
      </c>
      <c r="BC363" s="159">
        <v>0</v>
      </c>
      <c r="BD363" s="159">
        <v>0</v>
      </c>
      <c r="BE363" s="159">
        <v>0</v>
      </c>
      <c r="BF363" s="159">
        <v>0</v>
      </c>
      <c r="BG363" s="159">
        <v>0</v>
      </c>
      <c r="BH363" s="159">
        <v>0</v>
      </c>
      <c r="BI363" s="159">
        <v>0</v>
      </c>
      <c r="BJ363" s="159">
        <v>0</v>
      </c>
      <c r="BK363" s="159">
        <v>0</v>
      </c>
      <c r="BL363" s="159">
        <v>0</v>
      </c>
      <c r="BM363" s="159">
        <v>0</v>
      </c>
      <c r="BN363" s="159">
        <v>0</v>
      </c>
      <c r="BO363" s="159">
        <v>0</v>
      </c>
      <c r="BP363" s="159">
        <v>0</v>
      </c>
      <c r="BQ363" s="159">
        <v>0</v>
      </c>
      <c r="BR363" s="159">
        <v>0</v>
      </c>
      <c r="BS363" s="159">
        <v>0</v>
      </c>
      <c r="BT363" s="159">
        <v>0</v>
      </c>
      <c r="BU363" s="159">
        <v>0</v>
      </c>
      <c r="BV363" s="159">
        <v>0</v>
      </c>
      <c r="BW363" s="159">
        <v>0</v>
      </c>
      <c r="BX363" s="159">
        <v>0</v>
      </c>
      <c r="BY363" s="159">
        <v>25725440</v>
      </c>
      <c r="BZ363" s="159">
        <v>0</v>
      </c>
      <c r="CA363" s="159">
        <v>0</v>
      </c>
      <c r="CB363" s="159">
        <v>0</v>
      </c>
      <c r="CC363" s="159">
        <v>0</v>
      </c>
      <c r="CD363" s="159">
        <v>0</v>
      </c>
      <c r="CE363" s="159">
        <v>0</v>
      </c>
      <c r="CF363" s="159">
        <v>0</v>
      </c>
      <c r="CG363" s="159">
        <v>25725440</v>
      </c>
      <c r="CH363" s="159">
        <v>0</v>
      </c>
      <c r="CI363" s="159">
        <v>0</v>
      </c>
      <c r="CJ363" s="159">
        <v>0</v>
      </c>
      <c r="CK363" s="159">
        <v>0</v>
      </c>
      <c r="CL363" s="159">
        <v>25725440</v>
      </c>
      <c r="CM363" s="159">
        <v>25725440</v>
      </c>
      <c r="CN363" s="159">
        <v>0</v>
      </c>
      <c r="CO363" s="159">
        <v>0</v>
      </c>
      <c r="CP363" s="159">
        <v>0</v>
      </c>
      <c r="CQ363" s="159">
        <v>0</v>
      </c>
      <c r="CR363" s="159">
        <v>0</v>
      </c>
      <c r="CS363" s="159">
        <v>0</v>
      </c>
      <c r="CT363" s="159">
        <v>0</v>
      </c>
      <c r="CU363" s="159">
        <v>0</v>
      </c>
      <c r="CV363" s="159">
        <v>0</v>
      </c>
      <c r="CW363" s="159">
        <v>0</v>
      </c>
      <c r="CX363" s="159">
        <v>0</v>
      </c>
      <c r="CY363" s="159" t="s">
        <v>931</v>
      </c>
      <c r="CZ363" s="159">
        <v>0</v>
      </c>
      <c r="DA363" s="159">
        <v>0</v>
      </c>
      <c r="DB363" s="159">
        <v>0</v>
      </c>
      <c r="DC363" s="159">
        <v>0</v>
      </c>
      <c r="DD363" s="159">
        <v>0</v>
      </c>
      <c r="DE363" s="159">
        <v>0</v>
      </c>
      <c r="DF363" s="159">
        <v>0</v>
      </c>
      <c r="DG363" s="159">
        <v>0</v>
      </c>
      <c r="DH363" s="159">
        <v>0</v>
      </c>
      <c r="DI363" s="159">
        <v>0</v>
      </c>
      <c r="DJ363" s="159">
        <v>0</v>
      </c>
      <c r="DK363" s="159">
        <v>0</v>
      </c>
      <c r="DL363" s="159">
        <v>0</v>
      </c>
      <c r="DM363" s="159">
        <v>0</v>
      </c>
      <c r="DN363" s="159">
        <v>0</v>
      </c>
      <c r="DO363" s="159">
        <v>0</v>
      </c>
      <c r="DP363" s="159">
        <v>0</v>
      </c>
      <c r="DQ363" s="159">
        <v>0</v>
      </c>
      <c r="DR363" s="159">
        <v>0</v>
      </c>
      <c r="DS363" s="159">
        <v>0</v>
      </c>
      <c r="DT363" s="159">
        <v>0</v>
      </c>
      <c r="DU363" s="159">
        <v>0</v>
      </c>
      <c r="DV363" s="159">
        <v>0</v>
      </c>
      <c r="DW363" s="159">
        <v>0</v>
      </c>
      <c r="DX363" s="159">
        <v>0</v>
      </c>
      <c r="DY363" s="159">
        <v>0</v>
      </c>
      <c r="DZ363" s="159">
        <v>0</v>
      </c>
      <c r="EA363" s="159">
        <v>0</v>
      </c>
      <c r="EB363" s="159">
        <v>0</v>
      </c>
      <c r="EC363" s="159">
        <v>0</v>
      </c>
      <c r="ED363" s="159">
        <v>26754458</v>
      </c>
      <c r="EE363" s="159">
        <v>0</v>
      </c>
      <c r="EF363" s="159">
        <v>0</v>
      </c>
      <c r="EG363" s="159">
        <v>0</v>
      </c>
      <c r="EH363" s="159">
        <v>0</v>
      </c>
      <c r="EI363" s="159">
        <v>0</v>
      </c>
      <c r="EJ363" s="159">
        <v>0</v>
      </c>
      <c r="EK363" s="159">
        <v>0</v>
      </c>
      <c r="EL363" s="159">
        <v>26754458</v>
      </c>
      <c r="EM363" s="159">
        <v>0</v>
      </c>
      <c r="EN363" s="159">
        <v>0</v>
      </c>
      <c r="EO363" s="159">
        <v>0</v>
      </c>
      <c r="EP363" s="159">
        <v>0</v>
      </c>
      <c r="EQ363" s="159">
        <v>26754458</v>
      </c>
      <c r="ER363" s="159">
        <v>26754458</v>
      </c>
      <c r="ES363" s="159">
        <v>0</v>
      </c>
      <c r="ET363" s="159">
        <v>0</v>
      </c>
      <c r="EU363" s="159">
        <v>0</v>
      </c>
      <c r="EV363" s="159">
        <v>0</v>
      </c>
      <c r="EW363" s="159">
        <v>0</v>
      </c>
      <c r="EX363" s="159">
        <v>0</v>
      </c>
      <c r="EY363" s="159">
        <v>0</v>
      </c>
      <c r="EZ363" s="159">
        <v>0</v>
      </c>
      <c r="FA363" s="159">
        <v>0</v>
      </c>
      <c r="FB363" s="159">
        <v>0</v>
      </c>
      <c r="FC363" s="159">
        <v>0</v>
      </c>
      <c r="FD363" s="159">
        <v>0</v>
      </c>
      <c r="FE363" s="159">
        <v>0</v>
      </c>
      <c r="FF363" s="159">
        <v>0</v>
      </c>
      <c r="FG363" s="159">
        <v>0</v>
      </c>
      <c r="FH363" s="159">
        <v>0</v>
      </c>
      <c r="FI363" s="159">
        <v>0</v>
      </c>
      <c r="FJ363" s="159">
        <v>0</v>
      </c>
      <c r="FK363" s="159">
        <v>0</v>
      </c>
      <c r="FL363" s="159">
        <v>0</v>
      </c>
      <c r="FM363" s="159">
        <v>0</v>
      </c>
      <c r="FN363" s="159">
        <v>0</v>
      </c>
      <c r="FO363" s="159">
        <v>0</v>
      </c>
      <c r="FP363" s="159">
        <v>0</v>
      </c>
      <c r="FQ363" s="159">
        <v>0</v>
      </c>
      <c r="FR363" s="159">
        <v>0</v>
      </c>
      <c r="FS363" s="159">
        <v>0</v>
      </c>
      <c r="FT363" s="159">
        <v>0</v>
      </c>
      <c r="FU363" s="159">
        <v>0</v>
      </c>
      <c r="FV363" s="159">
        <v>0</v>
      </c>
      <c r="FW363" s="159">
        <v>0</v>
      </c>
      <c r="FX363" s="159">
        <v>0</v>
      </c>
      <c r="FY363" s="159">
        <v>0</v>
      </c>
      <c r="FZ363" s="159">
        <v>0</v>
      </c>
      <c r="GA363" s="159">
        <v>0</v>
      </c>
      <c r="GB363" s="159">
        <v>0</v>
      </c>
      <c r="GC363" s="159">
        <v>0</v>
      </c>
      <c r="GD363" s="159">
        <v>0</v>
      </c>
      <c r="GE363" s="159">
        <v>0</v>
      </c>
      <c r="GF363" s="159">
        <v>0</v>
      </c>
      <c r="GG363" s="159">
        <v>0</v>
      </c>
      <c r="GH363" s="159">
        <v>0</v>
      </c>
      <c r="GI363" s="159">
        <v>27824635.903999999</v>
      </c>
      <c r="GJ363" s="159">
        <v>0</v>
      </c>
      <c r="GK363" s="159">
        <v>0</v>
      </c>
      <c r="GL363" s="159">
        <v>0</v>
      </c>
      <c r="GM363" s="159">
        <v>0</v>
      </c>
      <c r="GN363" s="159">
        <v>0</v>
      </c>
      <c r="GO363" s="159">
        <v>0</v>
      </c>
      <c r="GP363" s="159">
        <v>0</v>
      </c>
      <c r="GQ363" s="159">
        <v>27824635.903999999</v>
      </c>
      <c r="GR363" s="159">
        <v>0</v>
      </c>
      <c r="GS363" s="159">
        <v>0</v>
      </c>
      <c r="GT363" s="159">
        <v>0</v>
      </c>
      <c r="GU363" s="159">
        <v>0</v>
      </c>
      <c r="GV363" s="159">
        <v>27824635.903999999</v>
      </c>
      <c r="GW363" s="159">
        <v>27824635.903999999</v>
      </c>
      <c r="GX363" s="160">
        <v>105040533.904</v>
      </c>
    </row>
    <row r="364" spans="1:206" ht="28.8">
      <c r="A364" s="156">
        <v>450106100</v>
      </c>
      <c r="B364" s="156" t="s">
        <v>2330</v>
      </c>
      <c r="C364" s="157">
        <v>355</v>
      </c>
      <c r="D364" s="158" t="str">
        <f>_xlfn.XLOOKUP(C364,'[1]Estrategico f'!B:B,'[1]Estrategico f'!U:U,"",0)</f>
        <v>Animales atendidos (Esterilizaciones)</v>
      </c>
      <c r="E364" s="158" t="str">
        <f>_xlfn.XLOOKUP(C364,'[1]Estrategico f'!B:B,'[1]Estrategico f'!V:V,"",0)</f>
        <v>Esterilizaciones a caninos y felinos en condición de vulnerabilidad de los municipios categorías 4, 5 y 6</v>
      </c>
      <c r="F364" s="159">
        <v>0</v>
      </c>
      <c r="G364" s="159">
        <v>0</v>
      </c>
      <c r="H364" s="159">
        <v>0</v>
      </c>
      <c r="I364" s="159">
        <v>0</v>
      </c>
      <c r="J364" s="159">
        <v>0</v>
      </c>
      <c r="K364" s="159">
        <v>0</v>
      </c>
      <c r="L364" s="159">
        <v>0</v>
      </c>
      <c r="M364" s="159">
        <v>0</v>
      </c>
      <c r="N364" s="159">
        <v>0</v>
      </c>
      <c r="O364" s="159">
        <v>0</v>
      </c>
      <c r="P364" s="159">
        <v>0</v>
      </c>
      <c r="Q364" s="159">
        <v>0</v>
      </c>
      <c r="R364" s="159">
        <v>0</v>
      </c>
      <c r="S364" s="159">
        <v>0</v>
      </c>
      <c r="T364" s="159">
        <v>0</v>
      </c>
      <c r="U364" s="159">
        <v>0</v>
      </c>
      <c r="V364" s="159">
        <v>0</v>
      </c>
      <c r="W364" s="159">
        <v>0</v>
      </c>
      <c r="X364" s="159">
        <v>0</v>
      </c>
      <c r="Y364" s="159">
        <v>0</v>
      </c>
      <c r="Z364" s="159">
        <v>0</v>
      </c>
      <c r="AA364" s="159">
        <v>0</v>
      </c>
      <c r="AB364" s="159">
        <v>0</v>
      </c>
      <c r="AC364" s="159">
        <v>0</v>
      </c>
      <c r="AD364" s="159">
        <v>0</v>
      </c>
      <c r="AE364" s="159">
        <v>0</v>
      </c>
      <c r="AF364" s="159">
        <v>0</v>
      </c>
      <c r="AG364" s="159">
        <v>0</v>
      </c>
      <c r="AH364" s="159">
        <v>0</v>
      </c>
      <c r="AI364" s="159">
        <v>0</v>
      </c>
      <c r="AJ364" s="159">
        <v>0</v>
      </c>
      <c r="AK364" s="159">
        <v>0</v>
      </c>
      <c r="AL364" s="159">
        <v>0</v>
      </c>
      <c r="AM364" s="159">
        <v>0</v>
      </c>
      <c r="AN364" s="159">
        <v>0</v>
      </c>
      <c r="AO364" s="159">
        <v>0</v>
      </c>
      <c r="AP364" s="159">
        <v>0</v>
      </c>
      <c r="AQ364" s="159">
        <v>0</v>
      </c>
      <c r="AR364" s="159">
        <v>0</v>
      </c>
      <c r="AS364" s="159">
        <v>0</v>
      </c>
      <c r="AT364" s="159">
        <v>0</v>
      </c>
      <c r="AU364" s="159">
        <v>0</v>
      </c>
      <c r="AV364" s="159">
        <v>0</v>
      </c>
      <c r="AW364" s="159">
        <v>0</v>
      </c>
      <c r="AX364" s="159">
        <v>0</v>
      </c>
      <c r="AY364" s="159">
        <v>0</v>
      </c>
      <c r="AZ364" s="159">
        <v>0</v>
      </c>
      <c r="BA364" s="159">
        <v>0</v>
      </c>
      <c r="BB364" s="159">
        <v>0</v>
      </c>
      <c r="BC364" s="159">
        <v>0</v>
      </c>
      <c r="BD364" s="159">
        <v>0</v>
      </c>
      <c r="BE364" s="159">
        <v>0</v>
      </c>
      <c r="BF364" s="159">
        <v>0</v>
      </c>
      <c r="BG364" s="159">
        <v>0</v>
      </c>
      <c r="BH364" s="159">
        <v>0</v>
      </c>
      <c r="BI364" s="159">
        <v>0</v>
      </c>
      <c r="BJ364" s="159">
        <v>0</v>
      </c>
      <c r="BK364" s="159">
        <v>0</v>
      </c>
      <c r="BL364" s="159">
        <v>0</v>
      </c>
      <c r="BM364" s="159">
        <v>0</v>
      </c>
      <c r="BN364" s="159">
        <v>0</v>
      </c>
      <c r="BO364" s="159">
        <v>0</v>
      </c>
      <c r="BP364" s="159">
        <v>0</v>
      </c>
      <c r="BQ364" s="159">
        <v>0</v>
      </c>
      <c r="BR364" s="159">
        <v>0</v>
      </c>
      <c r="BS364" s="159">
        <v>0</v>
      </c>
      <c r="BT364" s="159">
        <v>0</v>
      </c>
      <c r="BU364" s="159">
        <v>0</v>
      </c>
      <c r="BV364" s="159">
        <v>0</v>
      </c>
      <c r="BW364" s="159">
        <v>0</v>
      </c>
      <c r="BX364" s="159">
        <v>0</v>
      </c>
      <c r="BY364" s="159">
        <v>0</v>
      </c>
      <c r="BZ364" s="159">
        <v>0</v>
      </c>
      <c r="CA364" s="159">
        <v>0</v>
      </c>
      <c r="CB364" s="159">
        <v>0</v>
      </c>
      <c r="CC364" s="159">
        <v>0</v>
      </c>
      <c r="CD364" s="159">
        <v>0</v>
      </c>
      <c r="CE364" s="159">
        <v>0</v>
      </c>
      <c r="CF364" s="159">
        <v>0</v>
      </c>
      <c r="CG364" s="159">
        <v>0</v>
      </c>
      <c r="CH364" s="159">
        <v>1500000000</v>
      </c>
      <c r="CI364" s="159">
        <v>0</v>
      </c>
      <c r="CJ364" s="159">
        <v>0</v>
      </c>
      <c r="CK364" s="159">
        <v>1500000000</v>
      </c>
      <c r="CL364" s="159">
        <v>1500000000</v>
      </c>
      <c r="CM364" s="159">
        <v>1500000000</v>
      </c>
      <c r="CN364" s="159">
        <v>0</v>
      </c>
      <c r="CO364" s="159">
        <v>0</v>
      </c>
      <c r="CP364" s="159">
        <v>0</v>
      </c>
      <c r="CQ364" s="159">
        <v>0</v>
      </c>
      <c r="CR364" s="159">
        <v>0</v>
      </c>
      <c r="CS364" s="159">
        <v>0</v>
      </c>
      <c r="CT364" s="159">
        <v>0</v>
      </c>
      <c r="CU364" s="159">
        <v>0</v>
      </c>
      <c r="CV364" s="159">
        <v>0</v>
      </c>
      <c r="CW364" s="159">
        <v>0</v>
      </c>
      <c r="CX364" s="159">
        <v>0</v>
      </c>
      <c r="CY364" s="159" t="s">
        <v>931</v>
      </c>
      <c r="CZ364" s="159">
        <v>0</v>
      </c>
      <c r="DA364" s="159">
        <v>0</v>
      </c>
      <c r="DB364" s="159">
        <v>0</v>
      </c>
      <c r="DC364" s="159">
        <v>0</v>
      </c>
      <c r="DD364" s="159">
        <v>0</v>
      </c>
      <c r="DE364" s="159">
        <v>0</v>
      </c>
      <c r="DF364" s="159">
        <v>0</v>
      </c>
      <c r="DG364" s="159">
        <v>0</v>
      </c>
      <c r="DH364" s="159">
        <v>0</v>
      </c>
      <c r="DI364" s="159">
        <v>0</v>
      </c>
      <c r="DJ364" s="159">
        <v>0</v>
      </c>
      <c r="DK364" s="159">
        <v>0</v>
      </c>
      <c r="DL364" s="159">
        <v>0</v>
      </c>
      <c r="DM364" s="159">
        <v>0</v>
      </c>
      <c r="DN364" s="159">
        <v>0</v>
      </c>
      <c r="DO364" s="159">
        <v>0</v>
      </c>
      <c r="DP364" s="159">
        <v>0</v>
      </c>
      <c r="DQ364" s="159">
        <v>0</v>
      </c>
      <c r="DR364" s="159">
        <v>0</v>
      </c>
      <c r="DS364" s="159">
        <v>0</v>
      </c>
      <c r="DT364" s="159">
        <v>0</v>
      </c>
      <c r="DU364" s="159">
        <v>0</v>
      </c>
      <c r="DV364" s="159">
        <v>0</v>
      </c>
      <c r="DW364" s="159">
        <v>0</v>
      </c>
      <c r="DX364" s="159">
        <v>0</v>
      </c>
      <c r="DY364" s="159">
        <v>375000000</v>
      </c>
      <c r="DZ364" s="159">
        <v>0</v>
      </c>
      <c r="EA364" s="159">
        <v>0</v>
      </c>
      <c r="EB364" s="159">
        <v>375000000</v>
      </c>
      <c r="EC364" s="159">
        <v>375000000</v>
      </c>
      <c r="ED364" s="159">
        <v>0</v>
      </c>
      <c r="EE364" s="159">
        <v>0</v>
      </c>
      <c r="EF364" s="159">
        <v>0</v>
      </c>
      <c r="EG364" s="159">
        <v>0</v>
      </c>
      <c r="EH364" s="159">
        <v>0</v>
      </c>
      <c r="EI364" s="159">
        <v>0</v>
      </c>
      <c r="EJ364" s="159">
        <v>0</v>
      </c>
      <c r="EK364" s="159">
        <v>0</v>
      </c>
      <c r="EL364" s="159">
        <v>0</v>
      </c>
      <c r="EM364" s="159">
        <v>375000000</v>
      </c>
      <c r="EN364" s="159">
        <v>0</v>
      </c>
      <c r="EO364" s="159">
        <v>0</v>
      </c>
      <c r="EP364" s="159">
        <v>375000000</v>
      </c>
      <c r="EQ364" s="159">
        <v>375000000</v>
      </c>
      <c r="ER364" s="159">
        <v>750000000</v>
      </c>
      <c r="ES364" s="159">
        <v>0</v>
      </c>
      <c r="ET364" s="159">
        <v>0</v>
      </c>
      <c r="EU364" s="159">
        <v>0</v>
      </c>
      <c r="EV364" s="159">
        <v>0</v>
      </c>
      <c r="EW364" s="159">
        <v>0</v>
      </c>
      <c r="EX364" s="159">
        <v>0</v>
      </c>
      <c r="EY364" s="159">
        <v>0</v>
      </c>
      <c r="EZ364" s="159">
        <v>0</v>
      </c>
      <c r="FA364" s="159">
        <v>0</v>
      </c>
      <c r="FB364" s="159">
        <v>0</v>
      </c>
      <c r="FC364" s="159">
        <v>0</v>
      </c>
      <c r="FD364" s="159">
        <v>0</v>
      </c>
      <c r="FE364" s="159">
        <v>0</v>
      </c>
      <c r="FF364" s="159">
        <v>0</v>
      </c>
      <c r="FG364" s="159">
        <v>0</v>
      </c>
      <c r="FH364" s="159">
        <v>0</v>
      </c>
      <c r="FI364" s="159">
        <v>0</v>
      </c>
      <c r="FJ364" s="159">
        <v>0</v>
      </c>
      <c r="FK364" s="159">
        <v>0</v>
      </c>
      <c r="FL364" s="159">
        <v>0</v>
      </c>
      <c r="FM364" s="159">
        <v>0</v>
      </c>
      <c r="FN364" s="159">
        <v>0</v>
      </c>
      <c r="FO364" s="159">
        <v>0</v>
      </c>
      <c r="FP364" s="159">
        <v>0</v>
      </c>
      <c r="FQ364" s="159">
        <v>0</v>
      </c>
      <c r="FR364" s="159">
        <v>0</v>
      </c>
      <c r="FS364" s="159">
        <v>0</v>
      </c>
      <c r="FT364" s="159">
        <v>0</v>
      </c>
      <c r="FU364" s="159">
        <v>0</v>
      </c>
      <c r="FV364" s="159">
        <v>0</v>
      </c>
      <c r="FW364" s="159">
        <v>0</v>
      </c>
      <c r="FX364" s="159">
        <v>0</v>
      </c>
      <c r="FY364" s="159">
        <v>0</v>
      </c>
      <c r="FZ364" s="159">
        <v>0</v>
      </c>
      <c r="GA364" s="159">
        <v>0</v>
      </c>
      <c r="GB364" s="159">
        <v>0</v>
      </c>
      <c r="GC364" s="159">
        <v>0</v>
      </c>
      <c r="GD364" s="159">
        <v>525000000</v>
      </c>
      <c r="GE364" s="159">
        <v>0</v>
      </c>
      <c r="GF364" s="159">
        <v>0</v>
      </c>
      <c r="GG364" s="159">
        <v>525000000</v>
      </c>
      <c r="GH364" s="159">
        <v>525000000</v>
      </c>
      <c r="GI364" s="159">
        <v>0</v>
      </c>
      <c r="GJ364" s="159">
        <v>0</v>
      </c>
      <c r="GK364" s="159">
        <v>0</v>
      </c>
      <c r="GL364" s="159">
        <v>0</v>
      </c>
      <c r="GM364" s="159">
        <v>0</v>
      </c>
      <c r="GN364" s="159">
        <v>0</v>
      </c>
      <c r="GO364" s="159">
        <v>0</v>
      </c>
      <c r="GP364" s="159">
        <v>0</v>
      </c>
      <c r="GQ364" s="159">
        <v>0</v>
      </c>
      <c r="GR364" s="159">
        <v>525000000</v>
      </c>
      <c r="GS364" s="159">
        <v>0</v>
      </c>
      <c r="GT364" s="159">
        <v>0</v>
      </c>
      <c r="GU364" s="159">
        <v>525000000</v>
      </c>
      <c r="GV364" s="159">
        <v>525000000</v>
      </c>
      <c r="GW364" s="159">
        <v>1050000000</v>
      </c>
      <c r="GX364" s="160">
        <v>3300000000</v>
      </c>
    </row>
    <row r="365" spans="1:206">
      <c r="A365" s="156">
        <v>210101100</v>
      </c>
      <c r="B365" s="156" t="s">
        <v>1342</v>
      </c>
      <c r="C365" s="157">
        <v>356</v>
      </c>
      <c r="D365" s="158" t="str">
        <f>_xlfn.XLOOKUP(C365,'[1]Estrategico f'!B:B,'[1]Estrategico f'!U:U,"",0)</f>
        <v>Proyectos financiados</v>
      </c>
      <c r="E365" s="158" t="str">
        <f>_xlfn.XLOOKUP(C365,'[1]Estrategico f'!B:B,'[1]Estrategico f'!V:V,"",0)</f>
        <v>Gestión y estructuración de proyectos de gas</v>
      </c>
      <c r="F365" s="159">
        <v>0</v>
      </c>
      <c r="G365" s="159">
        <v>0</v>
      </c>
      <c r="H365" s="159">
        <v>0</v>
      </c>
      <c r="I365" s="159">
        <v>0</v>
      </c>
      <c r="J365" s="159">
        <v>0</v>
      </c>
      <c r="K365" s="159">
        <v>0</v>
      </c>
      <c r="L365" s="159">
        <v>1000000000</v>
      </c>
      <c r="M365" s="159">
        <v>0</v>
      </c>
      <c r="N365" s="159">
        <v>1000000000</v>
      </c>
      <c r="O365" s="159">
        <v>0</v>
      </c>
      <c r="P365" s="159">
        <v>0</v>
      </c>
      <c r="Q365" s="159">
        <v>0</v>
      </c>
      <c r="R365" s="159">
        <v>0</v>
      </c>
      <c r="S365" s="159">
        <v>1000000000</v>
      </c>
      <c r="T365" s="159">
        <v>0</v>
      </c>
      <c r="U365" s="159">
        <v>0</v>
      </c>
      <c r="V365" s="159">
        <v>0</v>
      </c>
      <c r="W365" s="159">
        <v>0</v>
      </c>
      <c r="X365" s="159">
        <v>0</v>
      </c>
      <c r="Y365" s="159">
        <v>0</v>
      </c>
      <c r="Z365" s="159">
        <v>1000000000</v>
      </c>
      <c r="AA365" s="159">
        <v>0</v>
      </c>
      <c r="AB365" s="159">
        <v>1000000000</v>
      </c>
      <c r="AC365" s="159">
        <v>0</v>
      </c>
      <c r="AD365" s="159">
        <v>0</v>
      </c>
      <c r="AE365" s="159">
        <v>0</v>
      </c>
      <c r="AF365" s="159">
        <v>0</v>
      </c>
      <c r="AG365" s="159">
        <v>1000000000</v>
      </c>
      <c r="AH365" s="159">
        <v>2000000000</v>
      </c>
      <c r="AI365" s="159">
        <v>0</v>
      </c>
      <c r="AJ365" s="159">
        <v>0</v>
      </c>
      <c r="AK365" s="159">
        <v>0</v>
      </c>
      <c r="AL365" s="159">
        <v>0</v>
      </c>
      <c r="AM365" s="159">
        <v>0</v>
      </c>
      <c r="AN365" s="159">
        <v>0</v>
      </c>
      <c r="AO365" s="159">
        <v>500000000</v>
      </c>
      <c r="AP365" s="159">
        <v>0</v>
      </c>
      <c r="AQ365" s="159">
        <v>500000000</v>
      </c>
      <c r="AR365" s="159">
        <v>0</v>
      </c>
      <c r="AS365" s="159">
        <v>0</v>
      </c>
      <c r="AT365" s="159">
        <v>0</v>
      </c>
      <c r="AU365" s="159">
        <v>0</v>
      </c>
      <c r="AV365" s="159">
        <v>500000000</v>
      </c>
      <c r="AW365" s="159">
        <v>0</v>
      </c>
      <c r="AX365" s="159">
        <v>0</v>
      </c>
      <c r="AY365" s="159">
        <v>0</v>
      </c>
      <c r="AZ365" s="159">
        <v>0</v>
      </c>
      <c r="BA365" s="159">
        <v>0</v>
      </c>
      <c r="BB365" s="159">
        <v>0</v>
      </c>
      <c r="BC365" s="159">
        <v>500000000</v>
      </c>
      <c r="BD365" s="159">
        <v>0</v>
      </c>
      <c r="BE365" s="159">
        <v>500000000</v>
      </c>
      <c r="BF365" s="159">
        <v>0</v>
      </c>
      <c r="BG365" s="159">
        <v>0</v>
      </c>
      <c r="BH365" s="159">
        <v>0</v>
      </c>
      <c r="BI365" s="159">
        <v>0</v>
      </c>
      <c r="BJ365" s="159">
        <v>500000000</v>
      </c>
      <c r="BK365" s="159">
        <v>0</v>
      </c>
      <c r="BL365" s="159">
        <v>0</v>
      </c>
      <c r="BM365" s="159">
        <v>0</v>
      </c>
      <c r="BN365" s="159">
        <v>0</v>
      </c>
      <c r="BO365" s="159">
        <v>0</v>
      </c>
      <c r="BP365" s="159">
        <v>0</v>
      </c>
      <c r="BQ365" s="159">
        <v>500000000</v>
      </c>
      <c r="BR365" s="159">
        <v>0</v>
      </c>
      <c r="BS365" s="159">
        <v>500000000</v>
      </c>
      <c r="BT365" s="159">
        <v>0</v>
      </c>
      <c r="BU365" s="159">
        <v>0</v>
      </c>
      <c r="BV365" s="159">
        <v>0</v>
      </c>
      <c r="BW365" s="159">
        <v>0</v>
      </c>
      <c r="BX365" s="159">
        <v>500000000</v>
      </c>
      <c r="BY365" s="159">
        <v>0</v>
      </c>
      <c r="BZ365" s="159">
        <v>0</v>
      </c>
      <c r="CA365" s="159">
        <v>0</v>
      </c>
      <c r="CB365" s="159">
        <v>0</v>
      </c>
      <c r="CC365" s="159">
        <v>0</v>
      </c>
      <c r="CD365" s="159">
        <v>0</v>
      </c>
      <c r="CE365" s="159">
        <v>500000000</v>
      </c>
      <c r="CF365" s="159">
        <v>0</v>
      </c>
      <c r="CG365" s="159">
        <v>500000000</v>
      </c>
      <c r="CH365" s="159">
        <v>0</v>
      </c>
      <c r="CI365" s="159">
        <v>0</v>
      </c>
      <c r="CJ365" s="159">
        <v>0</v>
      </c>
      <c r="CK365" s="159">
        <v>0</v>
      </c>
      <c r="CL365" s="159">
        <v>500000000</v>
      </c>
      <c r="CM365" s="159">
        <v>2000000000</v>
      </c>
      <c r="CN365" s="159">
        <v>0</v>
      </c>
      <c r="CO365" s="159">
        <v>0</v>
      </c>
      <c r="CP365" s="159">
        <v>0</v>
      </c>
      <c r="CQ365" s="159">
        <v>0</v>
      </c>
      <c r="CR365" s="159">
        <v>0</v>
      </c>
      <c r="CS365" s="159">
        <v>0</v>
      </c>
      <c r="CT365" s="159">
        <v>0</v>
      </c>
      <c r="CU365" s="159">
        <v>0</v>
      </c>
      <c r="CV365" s="159">
        <v>0</v>
      </c>
      <c r="CW365" s="159">
        <v>0</v>
      </c>
      <c r="CX365" s="159">
        <v>0</v>
      </c>
      <c r="CY365" s="159" t="s">
        <v>931</v>
      </c>
      <c r="CZ365" s="159">
        <v>0</v>
      </c>
      <c r="DA365" s="159">
        <v>0</v>
      </c>
      <c r="DB365" s="159">
        <v>0</v>
      </c>
      <c r="DC365" s="159">
        <v>0</v>
      </c>
      <c r="DD365" s="159">
        <v>0</v>
      </c>
      <c r="DE365" s="159">
        <v>0</v>
      </c>
      <c r="DF365" s="159">
        <v>0</v>
      </c>
      <c r="DG365" s="159">
        <v>0</v>
      </c>
      <c r="DH365" s="159">
        <v>0</v>
      </c>
      <c r="DI365" s="159">
        <v>0</v>
      </c>
      <c r="DJ365" s="159">
        <v>0</v>
      </c>
      <c r="DK365" s="159">
        <v>0</v>
      </c>
      <c r="DL365" s="159">
        <v>0</v>
      </c>
      <c r="DM365" s="159">
        <v>0</v>
      </c>
      <c r="DN365" s="159">
        <v>0</v>
      </c>
      <c r="DO365" s="159">
        <v>0</v>
      </c>
      <c r="DP365" s="159">
        <v>0</v>
      </c>
      <c r="DQ365" s="159">
        <v>0</v>
      </c>
      <c r="DR365" s="159">
        <v>0</v>
      </c>
      <c r="DS365" s="159">
        <v>0</v>
      </c>
      <c r="DT365" s="159">
        <v>0</v>
      </c>
      <c r="DU365" s="159">
        <v>0</v>
      </c>
      <c r="DV365" s="159">
        <v>0</v>
      </c>
      <c r="DW365" s="159">
        <v>0</v>
      </c>
      <c r="DX365" s="159">
        <v>0</v>
      </c>
      <c r="DY365" s="159">
        <v>0</v>
      </c>
      <c r="DZ365" s="159">
        <v>0</v>
      </c>
      <c r="EA365" s="159">
        <v>0</v>
      </c>
      <c r="EB365" s="159">
        <v>0</v>
      </c>
      <c r="EC365" s="159">
        <v>0</v>
      </c>
      <c r="ED365" s="159">
        <v>0</v>
      </c>
      <c r="EE365" s="159">
        <v>0</v>
      </c>
      <c r="EF365" s="159">
        <v>0</v>
      </c>
      <c r="EG365" s="159">
        <v>0</v>
      </c>
      <c r="EH365" s="159">
        <v>0</v>
      </c>
      <c r="EI365" s="159">
        <v>0</v>
      </c>
      <c r="EJ365" s="159">
        <v>0</v>
      </c>
      <c r="EK365" s="159">
        <v>0</v>
      </c>
      <c r="EL365" s="159">
        <v>0</v>
      </c>
      <c r="EM365" s="159">
        <v>0</v>
      </c>
      <c r="EN365" s="159">
        <v>0</v>
      </c>
      <c r="EO365" s="159">
        <v>0</v>
      </c>
      <c r="EP365" s="159">
        <v>0</v>
      </c>
      <c r="EQ365" s="159">
        <v>0</v>
      </c>
      <c r="ER365" s="159">
        <v>0</v>
      </c>
      <c r="ES365" s="159">
        <v>0</v>
      </c>
      <c r="ET365" s="159">
        <v>0</v>
      </c>
      <c r="EU365" s="159">
        <v>0</v>
      </c>
      <c r="EV365" s="159">
        <v>0</v>
      </c>
      <c r="EW365" s="159">
        <v>0</v>
      </c>
      <c r="EX365" s="159">
        <v>0</v>
      </c>
      <c r="EY365" s="159">
        <v>0</v>
      </c>
      <c r="EZ365" s="159">
        <v>0</v>
      </c>
      <c r="FA365" s="159">
        <v>0</v>
      </c>
      <c r="FB365" s="159">
        <v>0</v>
      </c>
      <c r="FC365" s="159">
        <v>0</v>
      </c>
      <c r="FD365" s="159">
        <v>0</v>
      </c>
      <c r="FE365" s="159">
        <v>0</v>
      </c>
      <c r="FF365" s="159">
        <v>0</v>
      </c>
      <c r="FG365" s="159">
        <v>0</v>
      </c>
      <c r="FH365" s="159">
        <v>0</v>
      </c>
      <c r="FI365" s="159">
        <v>0</v>
      </c>
      <c r="FJ365" s="159">
        <v>0</v>
      </c>
      <c r="FK365" s="159">
        <v>0</v>
      </c>
      <c r="FL365" s="159">
        <v>0</v>
      </c>
      <c r="FM365" s="159">
        <v>0</v>
      </c>
      <c r="FN365" s="159">
        <v>0</v>
      </c>
      <c r="FO365" s="159">
        <v>0</v>
      </c>
      <c r="FP365" s="159">
        <v>0</v>
      </c>
      <c r="FQ365" s="159">
        <v>0</v>
      </c>
      <c r="FR365" s="159">
        <v>0</v>
      </c>
      <c r="FS365" s="159">
        <v>0</v>
      </c>
      <c r="FT365" s="159">
        <v>0</v>
      </c>
      <c r="FU365" s="159">
        <v>0</v>
      </c>
      <c r="FV365" s="159">
        <v>0</v>
      </c>
      <c r="FW365" s="159">
        <v>0</v>
      </c>
      <c r="FX365" s="159">
        <v>0</v>
      </c>
      <c r="FY365" s="159">
        <v>0</v>
      </c>
      <c r="FZ365" s="159">
        <v>0</v>
      </c>
      <c r="GA365" s="159">
        <v>0</v>
      </c>
      <c r="GB365" s="159">
        <v>0</v>
      </c>
      <c r="GC365" s="159">
        <v>0</v>
      </c>
      <c r="GD365" s="159">
        <v>0</v>
      </c>
      <c r="GE365" s="159">
        <v>0</v>
      </c>
      <c r="GF365" s="159">
        <v>0</v>
      </c>
      <c r="GG365" s="159">
        <v>0</v>
      </c>
      <c r="GH365" s="159">
        <v>0</v>
      </c>
      <c r="GI365" s="159">
        <v>0</v>
      </c>
      <c r="GJ365" s="159">
        <v>0</v>
      </c>
      <c r="GK365" s="159">
        <v>0</v>
      </c>
      <c r="GL365" s="159">
        <v>0</v>
      </c>
      <c r="GM365" s="159">
        <v>0</v>
      </c>
      <c r="GN365" s="159">
        <v>0</v>
      </c>
      <c r="GO365" s="159">
        <v>0</v>
      </c>
      <c r="GP365" s="159">
        <v>0</v>
      </c>
      <c r="GQ365" s="159">
        <v>0</v>
      </c>
      <c r="GR365" s="159">
        <v>0</v>
      </c>
      <c r="GS365" s="159">
        <v>0</v>
      </c>
      <c r="GT365" s="159">
        <v>0</v>
      </c>
      <c r="GU365" s="159">
        <v>0</v>
      </c>
      <c r="GV365" s="159">
        <v>0</v>
      </c>
      <c r="GW365" s="159">
        <v>0</v>
      </c>
      <c r="GX365" s="160">
        <v>4000000000</v>
      </c>
    </row>
    <row r="366" spans="1:206">
      <c r="A366" s="156">
        <v>210101500</v>
      </c>
      <c r="B366" s="156" t="s">
        <v>1342</v>
      </c>
      <c r="C366" s="157">
        <v>357</v>
      </c>
      <c r="D366" s="158" t="str">
        <f>_xlfn.XLOOKUP(C366,'[1]Estrategico f'!B:B,'[1]Estrategico f'!U:U,"",0)</f>
        <v>Viviendas con red interna de gas combustible instalada</v>
      </c>
      <c r="E366" s="158" t="str">
        <f>_xlfn.XLOOKUP(C366,'[1]Estrategico f'!B:B,'[1]Estrategico f'!V:V,"",0)</f>
        <v>Subsidios a usuarios para conexiones internas de gas</v>
      </c>
      <c r="F366" s="159">
        <v>25000000</v>
      </c>
      <c r="G366" s="159">
        <v>0</v>
      </c>
      <c r="H366" s="159">
        <v>0</v>
      </c>
      <c r="I366" s="159">
        <v>0</v>
      </c>
      <c r="J366" s="159">
        <v>0</v>
      </c>
      <c r="K366" s="159">
        <v>0</v>
      </c>
      <c r="L366" s="159">
        <v>4500000000</v>
      </c>
      <c r="M366" s="159">
        <v>0</v>
      </c>
      <c r="N366" s="159">
        <v>4525000000</v>
      </c>
      <c r="O366" s="159">
        <v>0</v>
      </c>
      <c r="P366" s="159">
        <v>0</v>
      </c>
      <c r="Q366" s="159">
        <v>0</v>
      </c>
      <c r="R366" s="159">
        <v>0</v>
      </c>
      <c r="S366" s="159">
        <v>4525000000</v>
      </c>
      <c r="T366" s="159">
        <v>25000000</v>
      </c>
      <c r="U366" s="159">
        <v>0</v>
      </c>
      <c r="V366" s="159">
        <v>0</v>
      </c>
      <c r="W366" s="159">
        <v>0</v>
      </c>
      <c r="X366" s="159">
        <v>0</v>
      </c>
      <c r="Y366" s="159">
        <v>0</v>
      </c>
      <c r="Z366" s="159">
        <v>4500000000</v>
      </c>
      <c r="AA366" s="159">
        <v>0</v>
      </c>
      <c r="AB366" s="159">
        <v>4525000000</v>
      </c>
      <c r="AC366" s="159">
        <v>0</v>
      </c>
      <c r="AD366" s="159">
        <v>0</v>
      </c>
      <c r="AE366" s="159">
        <v>0</v>
      </c>
      <c r="AF366" s="159">
        <v>0</v>
      </c>
      <c r="AG366" s="159">
        <v>4525000000</v>
      </c>
      <c r="AH366" s="159">
        <v>9050000000</v>
      </c>
      <c r="AI366" s="159">
        <v>0</v>
      </c>
      <c r="AJ366" s="159">
        <v>0</v>
      </c>
      <c r="AK366" s="159">
        <v>0</v>
      </c>
      <c r="AL366" s="159">
        <v>0</v>
      </c>
      <c r="AM366" s="159">
        <v>0</v>
      </c>
      <c r="AN366" s="159">
        <v>0</v>
      </c>
      <c r="AO366" s="159">
        <v>2250000000</v>
      </c>
      <c r="AP366" s="159">
        <v>0</v>
      </c>
      <c r="AQ366" s="159">
        <v>2250000000</v>
      </c>
      <c r="AR366" s="159">
        <v>0</v>
      </c>
      <c r="AS366" s="159">
        <v>0</v>
      </c>
      <c r="AT366" s="159">
        <v>0</v>
      </c>
      <c r="AU366" s="159">
        <v>0</v>
      </c>
      <c r="AV366" s="159">
        <v>2250000000</v>
      </c>
      <c r="AW366" s="159">
        <v>0</v>
      </c>
      <c r="AX366" s="159">
        <v>0</v>
      </c>
      <c r="AY366" s="159">
        <v>0</v>
      </c>
      <c r="AZ366" s="159">
        <v>0</v>
      </c>
      <c r="BA366" s="159">
        <v>0</v>
      </c>
      <c r="BB366" s="159">
        <v>0</v>
      </c>
      <c r="BC366" s="159">
        <v>2250000000</v>
      </c>
      <c r="BD366" s="159">
        <v>0</v>
      </c>
      <c r="BE366" s="159">
        <v>2250000000</v>
      </c>
      <c r="BF366" s="159">
        <v>0</v>
      </c>
      <c r="BG366" s="159">
        <v>0</v>
      </c>
      <c r="BH366" s="159">
        <v>0</v>
      </c>
      <c r="BI366" s="159">
        <v>0</v>
      </c>
      <c r="BJ366" s="159">
        <v>2250000000</v>
      </c>
      <c r="BK366" s="159">
        <v>0</v>
      </c>
      <c r="BL366" s="159">
        <v>0</v>
      </c>
      <c r="BM366" s="159">
        <v>0</v>
      </c>
      <c r="BN366" s="159">
        <v>0</v>
      </c>
      <c r="BO366" s="159">
        <v>0</v>
      </c>
      <c r="BP366" s="159">
        <v>0</v>
      </c>
      <c r="BQ366" s="159">
        <v>2250000000</v>
      </c>
      <c r="BR366" s="159">
        <v>0</v>
      </c>
      <c r="BS366" s="159">
        <v>2250000000</v>
      </c>
      <c r="BT366" s="159">
        <v>0</v>
      </c>
      <c r="BU366" s="159">
        <v>0</v>
      </c>
      <c r="BV366" s="159">
        <v>0</v>
      </c>
      <c r="BW366" s="159">
        <v>0</v>
      </c>
      <c r="BX366" s="159">
        <v>2250000000</v>
      </c>
      <c r="BY366" s="159">
        <v>0</v>
      </c>
      <c r="BZ366" s="159">
        <v>0</v>
      </c>
      <c r="CA366" s="159">
        <v>0</v>
      </c>
      <c r="CB366" s="159">
        <v>0</v>
      </c>
      <c r="CC366" s="159">
        <v>0</v>
      </c>
      <c r="CD366" s="159">
        <v>0</v>
      </c>
      <c r="CE366" s="159">
        <v>2250000000</v>
      </c>
      <c r="CF366" s="159">
        <v>0</v>
      </c>
      <c r="CG366" s="159">
        <v>2250000000</v>
      </c>
      <c r="CH366" s="159">
        <v>0</v>
      </c>
      <c r="CI366" s="159">
        <v>0</v>
      </c>
      <c r="CJ366" s="159">
        <v>0</v>
      </c>
      <c r="CK366" s="159">
        <v>0</v>
      </c>
      <c r="CL366" s="159">
        <v>2250000000</v>
      </c>
      <c r="CM366" s="159">
        <v>9000000000</v>
      </c>
      <c r="CN366" s="159">
        <v>0</v>
      </c>
      <c r="CO366" s="159">
        <v>0</v>
      </c>
      <c r="CP366" s="159">
        <v>0</v>
      </c>
      <c r="CQ366" s="159">
        <v>0</v>
      </c>
      <c r="CR366" s="159">
        <v>0</v>
      </c>
      <c r="CS366" s="159">
        <v>0</v>
      </c>
      <c r="CT366" s="159">
        <v>0</v>
      </c>
      <c r="CU366" s="159">
        <v>0</v>
      </c>
      <c r="CV366" s="159">
        <v>0</v>
      </c>
      <c r="CW366" s="159">
        <v>0</v>
      </c>
      <c r="CX366" s="159">
        <v>0</v>
      </c>
      <c r="CY366" s="159" t="s">
        <v>931</v>
      </c>
      <c r="CZ366" s="159">
        <v>0</v>
      </c>
      <c r="DA366" s="159">
        <v>0</v>
      </c>
      <c r="DB366" s="159">
        <v>0</v>
      </c>
      <c r="DC366" s="159">
        <v>0</v>
      </c>
      <c r="DD366" s="159">
        <v>0</v>
      </c>
      <c r="DE366" s="159">
        <v>0</v>
      </c>
      <c r="DF366" s="159">
        <v>0</v>
      </c>
      <c r="DG366" s="159">
        <v>0</v>
      </c>
      <c r="DH366" s="159">
        <v>0</v>
      </c>
      <c r="DI366" s="159">
        <v>0</v>
      </c>
      <c r="DJ366" s="159">
        <v>0</v>
      </c>
      <c r="DK366" s="159">
        <v>0</v>
      </c>
      <c r="DL366" s="159">
        <v>0</v>
      </c>
      <c r="DM366" s="159">
        <v>0</v>
      </c>
      <c r="DN366" s="159">
        <v>0</v>
      </c>
      <c r="DO366" s="159">
        <v>0</v>
      </c>
      <c r="DP366" s="159">
        <v>0</v>
      </c>
      <c r="DQ366" s="159">
        <v>0</v>
      </c>
      <c r="DR366" s="159">
        <v>0</v>
      </c>
      <c r="DS366" s="159">
        <v>0</v>
      </c>
      <c r="DT366" s="159">
        <v>0</v>
      </c>
      <c r="DU366" s="159">
        <v>0</v>
      </c>
      <c r="DV366" s="159">
        <v>0</v>
      </c>
      <c r="DW366" s="159">
        <v>0</v>
      </c>
      <c r="DX366" s="159">
        <v>0</v>
      </c>
      <c r="DY366" s="159">
        <v>0</v>
      </c>
      <c r="DZ366" s="159">
        <v>0</v>
      </c>
      <c r="EA366" s="159">
        <v>0</v>
      </c>
      <c r="EB366" s="159">
        <v>0</v>
      </c>
      <c r="EC366" s="159">
        <v>0</v>
      </c>
      <c r="ED366" s="159">
        <v>0</v>
      </c>
      <c r="EE366" s="159">
        <v>0</v>
      </c>
      <c r="EF366" s="159">
        <v>0</v>
      </c>
      <c r="EG366" s="159">
        <v>0</v>
      </c>
      <c r="EH366" s="159">
        <v>0</v>
      </c>
      <c r="EI366" s="159">
        <v>0</v>
      </c>
      <c r="EJ366" s="159">
        <v>0</v>
      </c>
      <c r="EK366" s="159">
        <v>0</v>
      </c>
      <c r="EL366" s="159">
        <v>0</v>
      </c>
      <c r="EM366" s="159">
        <v>0</v>
      </c>
      <c r="EN366" s="159">
        <v>0</v>
      </c>
      <c r="EO366" s="159">
        <v>0</v>
      </c>
      <c r="EP366" s="159">
        <v>0</v>
      </c>
      <c r="EQ366" s="159">
        <v>0</v>
      </c>
      <c r="ER366" s="159">
        <v>0</v>
      </c>
      <c r="ES366" s="159">
        <v>0</v>
      </c>
      <c r="ET366" s="159">
        <v>0</v>
      </c>
      <c r="EU366" s="159">
        <v>0</v>
      </c>
      <c r="EV366" s="159">
        <v>0</v>
      </c>
      <c r="EW366" s="159">
        <v>0</v>
      </c>
      <c r="EX366" s="159">
        <v>0</v>
      </c>
      <c r="EY366" s="159">
        <v>0</v>
      </c>
      <c r="EZ366" s="159">
        <v>0</v>
      </c>
      <c r="FA366" s="159">
        <v>0</v>
      </c>
      <c r="FB366" s="159">
        <v>0</v>
      </c>
      <c r="FC366" s="159">
        <v>0</v>
      </c>
      <c r="FD366" s="159">
        <v>0</v>
      </c>
      <c r="FE366" s="159">
        <v>0</v>
      </c>
      <c r="FF366" s="159">
        <v>0</v>
      </c>
      <c r="FG366" s="159">
        <v>0</v>
      </c>
      <c r="FH366" s="159">
        <v>0</v>
      </c>
      <c r="FI366" s="159">
        <v>0</v>
      </c>
      <c r="FJ366" s="159">
        <v>0</v>
      </c>
      <c r="FK366" s="159">
        <v>0</v>
      </c>
      <c r="FL366" s="159">
        <v>0</v>
      </c>
      <c r="FM366" s="159">
        <v>0</v>
      </c>
      <c r="FN366" s="159">
        <v>0</v>
      </c>
      <c r="FO366" s="159">
        <v>0</v>
      </c>
      <c r="FP366" s="159">
        <v>0</v>
      </c>
      <c r="FQ366" s="159">
        <v>0</v>
      </c>
      <c r="FR366" s="159">
        <v>0</v>
      </c>
      <c r="FS366" s="159">
        <v>0</v>
      </c>
      <c r="FT366" s="159">
        <v>0</v>
      </c>
      <c r="FU366" s="159">
        <v>0</v>
      </c>
      <c r="FV366" s="159">
        <v>0</v>
      </c>
      <c r="FW366" s="159">
        <v>0</v>
      </c>
      <c r="FX366" s="159">
        <v>0</v>
      </c>
      <c r="FY366" s="159">
        <v>0</v>
      </c>
      <c r="FZ366" s="159">
        <v>0</v>
      </c>
      <c r="GA366" s="159">
        <v>0</v>
      </c>
      <c r="GB366" s="159">
        <v>0</v>
      </c>
      <c r="GC366" s="159">
        <v>0</v>
      </c>
      <c r="GD366" s="159">
        <v>0</v>
      </c>
      <c r="GE366" s="159">
        <v>0</v>
      </c>
      <c r="GF366" s="159">
        <v>0</v>
      </c>
      <c r="GG366" s="159">
        <v>0</v>
      </c>
      <c r="GH366" s="159">
        <v>0</v>
      </c>
      <c r="GI366" s="159">
        <v>0</v>
      </c>
      <c r="GJ366" s="159">
        <v>0</v>
      </c>
      <c r="GK366" s="159">
        <v>0</v>
      </c>
      <c r="GL366" s="159">
        <v>0</v>
      </c>
      <c r="GM366" s="159">
        <v>0</v>
      </c>
      <c r="GN366" s="159">
        <v>0</v>
      </c>
      <c r="GO366" s="159">
        <v>0</v>
      </c>
      <c r="GP366" s="159">
        <v>0</v>
      </c>
      <c r="GQ366" s="159">
        <v>0</v>
      </c>
      <c r="GR366" s="159">
        <v>0</v>
      </c>
      <c r="GS366" s="159">
        <v>0</v>
      </c>
      <c r="GT366" s="159">
        <v>0</v>
      </c>
      <c r="GU366" s="159">
        <v>0</v>
      </c>
      <c r="GV366" s="159">
        <v>0</v>
      </c>
      <c r="GW366" s="159">
        <v>0</v>
      </c>
      <c r="GX366" s="160">
        <v>18050000000</v>
      </c>
    </row>
    <row r="367" spans="1:206">
      <c r="A367" s="156">
        <v>210101600</v>
      </c>
      <c r="B367" s="156" t="s">
        <v>1342</v>
      </c>
      <c r="C367" s="157">
        <v>358</v>
      </c>
      <c r="D367" s="158" t="str">
        <f>_xlfn.XLOOKUP(C367,'[1]Estrategico f'!B:B,'[1]Estrategico f'!U:U,"",0)</f>
        <v>Viviendas conectadas a la red local de gas combustible</v>
      </c>
      <c r="E367" s="158" t="str">
        <f>_xlfn.XLOOKUP(C367,'[1]Estrategico f'!B:B,'[1]Estrategico f'!V:V,"",0)</f>
        <v>Subsidios a usuarios para conexión de redes domiciliarias de gas</v>
      </c>
      <c r="F367" s="159">
        <v>25000000</v>
      </c>
      <c r="G367" s="159">
        <v>0</v>
      </c>
      <c r="H367" s="159">
        <v>0</v>
      </c>
      <c r="I367" s="159">
        <v>0</v>
      </c>
      <c r="J367" s="159">
        <v>0</v>
      </c>
      <c r="K367" s="159">
        <v>0</v>
      </c>
      <c r="L367" s="159">
        <v>4500000000</v>
      </c>
      <c r="M367" s="159">
        <v>0</v>
      </c>
      <c r="N367" s="159">
        <v>4525000000</v>
      </c>
      <c r="O367" s="159">
        <v>0</v>
      </c>
      <c r="P367" s="159">
        <v>0</v>
      </c>
      <c r="Q367" s="159">
        <v>0</v>
      </c>
      <c r="R367" s="159">
        <v>0</v>
      </c>
      <c r="S367" s="159">
        <v>4525000000</v>
      </c>
      <c r="T367" s="159">
        <v>25000000</v>
      </c>
      <c r="U367" s="159">
        <v>0</v>
      </c>
      <c r="V367" s="159">
        <v>0</v>
      </c>
      <c r="W367" s="159">
        <v>0</v>
      </c>
      <c r="X367" s="159">
        <v>0</v>
      </c>
      <c r="Y367" s="159">
        <v>0</v>
      </c>
      <c r="Z367" s="159">
        <v>4500000000</v>
      </c>
      <c r="AA367" s="159">
        <v>0</v>
      </c>
      <c r="AB367" s="159">
        <v>4525000000</v>
      </c>
      <c r="AC367" s="159">
        <v>0</v>
      </c>
      <c r="AD367" s="159">
        <v>0</v>
      </c>
      <c r="AE367" s="159">
        <v>0</v>
      </c>
      <c r="AF367" s="159">
        <v>0</v>
      </c>
      <c r="AG367" s="159">
        <v>4525000000</v>
      </c>
      <c r="AH367" s="159">
        <v>9050000000</v>
      </c>
      <c r="AI367" s="159">
        <v>0</v>
      </c>
      <c r="AJ367" s="159">
        <v>0</v>
      </c>
      <c r="AK367" s="159">
        <v>0</v>
      </c>
      <c r="AL367" s="159">
        <v>0</v>
      </c>
      <c r="AM367" s="159">
        <v>0</v>
      </c>
      <c r="AN367" s="159">
        <v>0</v>
      </c>
      <c r="AO367" s="159">
        <v>2250000000</v>
      </c>
      <c r="AP367" s="159">
        <v>0</v>
      </c>
      <c r="AQ367" s="159">
        <v>2250000000</v>
      </c>
      <c r="AR367" s="159">
        <v>0</v>
      </c>
      <c r="AS367" s="159">
        <v>0</v>
      </c>
      <c r="AT367" s="159">
        <v>0</v>
      </c>
      <c r="AU367" s="159">
        <v>0</v>
      </c>
      <c r="AV367" s="159">
        <v>2250000000</v>
      </c>
      <c r="AW367" s="159">
        <v>0</v>
      </c>
      <c r="AX367" s="159">
        <v>0</v>
      </c>
      <c r="AY367" s="159">
        <v>0</v>
      </c>
      <c r="AZ367" s="159">
        <v>0</v>
      </c>
      <c r="BA367" s="159">
        <v>0</v>
      </c>
      <c r="BB367" s="159">
        <v>0</v>
      </c>
      <c r="BC367" s="159">
        <v>2250000000</v>
      </c>
      <c r="BD367" s="159">
        <v>0</v>
      </c>
      <c r="BE367" s="159">
        <v>2250000000</v>
      </c>
      <c r="BF367" s="159">
        <v>0</v>
      </c>
      <c r="BG367" s="159">
        <v>0</v>
      </c>
      <c r="BH367" s="159">
        <v>0</v>
      </c>
      <c r="BI367" s="159">
        <v>0</v>
      </c>
      <c r="BJ367" s="159">
        <v>2250000000</v>
      </c>
      <c r="BK367" s="159">
        <v>0</v>
      </c>
      <c r="BL367" s="159">
        <v>0</v>
      </c>
      <c r="BM367" s="159">
        <v>0</v>
      </c>
      <c r="BN367" s="159">
        <v>0</v>
      </c>
      <c r="BO367" s="159">
        <v>0</v>
      </c>
      <c r="BP367" s="159">
        <v>0</v>
      </c>
      <c r="BQ367" s="159">
        <v>2250000000</v>
      </c>
      <c r="BR367" s="159">
        <v>0</v>
      </c>
      <c r="BS367" s="159">
        <v>2250000000</v>
      </c>
      <c r="BT367" s="159">
        <v>0</v>
      </c>
      <c r="BU367" s="159">
        <v>0</v>
      </c>
      <c r="BV367" s="159">
        <v>0</v>
      </c>
      <c r="BW367" s="159">
        <v>0</v>
      </c>
      <c r="BX367" s="159">
        <v>2250000000</v>
      </c>
      <c r="BY367" s="159">
        <v>0</v>
      </c>
      <c r="BZ367" s="159">
        <v>0</v>
      </c>
      <c r="CA367" s="159">
        <v>0</v>
      </c>
      <c r="CB367" s="159">
        <v>0</v>
      </c>
      <c r="CC367" s="159">
        <v>0</v>
      </c>
      <c r="CD367" s="159">
        <v>0</v>
      </c>
      <c r="CE367" s="159">
        <v>2250000000</v>
      </c>
      <c r="CF367" s="159">
        <v>0</v>
      </c>
      <c r="CG367" s="159">
        <v>2250000000</v>
      </c>
      <c r="CH367" s="159">
        <v>0</v>
      </c>
      <c r="CI367" s="159">
        <v>0</v>
      </c>
      <c r="CJ367" s="159">
        <v>0</v>
      </c>
      <c r="CK367" s="159">
        <v>0</v>
      </c>
      <c r="CL367" s="159">
        <v>2250000000</v>
      </c>
      <c r="CM367" s="159">
        <v>9000000000</v>
      </c>
      <c r="CN367" s="159">
        <v>0</v>
      </c>
      <c r="CO367" s="159">
        <v>0</v>
      </c>
      <c r="CP367" s="159">
        <v>0</v>
      </c>
      <c r="CQ367" s="159">
        <v>0</v>
      </c>
      <c r="CR367" s="159">
        <v>0</v>
      </c>
      <c r="CS367" s="159">
        <v>0</v>
      </c>
      <c r="CT367" s="159">
        <v>0</v>
      </c>
      <c r="CU367" s="159">
        <v>0</v>
      </c>
      <c r="CV367" s="159">
        <v>0</v>
      </c>
      <c r="CW367" s="159">
        <v>0</v>
      </c>
      <c r="CX367" s="159">
        <v>0</v>
      </c>
      <c r="CY367" s="159" t="s">
        <v>931</v>
      </c>
      <c r="CZ367" s="159">
        <v>0</v>
      </c>
      <c r="DA367" s="159">
        <v>0</v>
      </c>
      <c r="DB367" s="159">
        <v>0</v>
      </c>
      <c r="DC367" s="159">
        <v>0</v>
      </c>
      <c r="DD367" s="159">
        <v>0</v>
      </c>
      <c r="DE367" s="159">
        <v>0</v>
      </c>
      <c r="DF367" s="159">
        <v>0</v>
      </c>
      <c r="DG367" s="159">
        <v>0</v>
      </c>
      <c r="DH367" s="159">
        <v>0</v>
      </c>
      <c r="DI367" s="159">
        <v>0</v>
      </c>
      <c r="DJ367" s="159">
        <v>0</v>
      </c>
      <c r="DK367" s="159">
        <v>0</v>
      </c>
      <c r="DL367" s="159">
        <v>0</v>
      </c>
      <c r="DM367" s="159">
        <v>0</v>
      </c>
      <c r="DN367" s="159">
        <v>0</v>
      </c>
      <c r="DO367" s="159">
        <v>0</v>
      </c>
      <c r="DP367" s="159">
        <v>0</v>
      </c>
      <c r="DQ367" s="159">
        <v>0</v>
      </c>
      <c r="DR367" s="159">
        <v>0</v>
      </c>
      <c r="DS367" s="159">
        <v>0</v>
      </c>
      <c r="DT367" s="159">
        <v>0</v>
      </c>
      <c r="DU367" s="159">
        <v>0</v>
      </c>
      <c r="DV367" s="159">
        <v>0</v>
      </c>
      <c r="DW367" s="159">
        <v>0</v>
      </c>
      <c r="DX367" s="159">
        <v>0</v>
      </c>
      <c r="DY367" s="159">
        <v>0</v>
      </c>
      <c r="DZ367" s="159">
        <v>0</v>
      </c>
      <c r="EA367" s="159">
        <v>0</v>
      </c>
      <c r="EB367" s="159">
        <v>0</v>
      </c>
      <c r="EC367" s="159">
        <v>0</v>
      </c>
      <c r="ED367" s="159">
        <v>0</v>
      </c>
      <c r="EE367" s="159">
        <v>0</v>
      </c>
      <c r="EF367" s="159">
        <v>0</v>
      </c>
      <c r="EG367" s="159">
        <v>0</v>
      </c>
      <c r="EH367" s="159">
        <v>0</v>
      </c>
      <c r="EI367" s="159">
        <v>0</v>
      </c>
      <c r="EJ367" s="159">
        <v>0</v>
      </c>
      <c r="EK367" s="159">
        <v>0</v>
      </c>
      <c r="EL367" s="159">
        <v>0</v>
      </c>
      <c r="EM367" s="159">
        <v>0</v>
      </c>
      <c r="EN367" s="159">
        <v>0</v>
      </c>
      <c r="EO367" s="159">
        <v>0</v>
      </c>
      <c r="EP367" s="159">
        <v>0</v>
      </c>
      <c r="EQ367" s="159">
        <v>0</v>
      </c>
      <c r="ER367" s="159">
        <v>0</v>
      </c>
      <c r="ES367" s="159">
        <v>0</v>
      </c>
      <c r="ET367" s="159">
        <v>0</v>
      </c>
      <c r="EU367" s="159">
        <v>0</v>
      </c>
      <c r="EV367" s="159">
        <v>0</v>
      </c>
      <c r="EW367" s="159">
        <v>0</v>
      </c>
      <c r="EX367" s="159">
        <v>0</v>
      </c>
      <c r="EY367" s="159">
        <v>0</v>
      </c>
      <c r="EZ367" s="159">
        <v>0</v>
      </c>
      <c r="FA367" s="159">
        <v>0</v>
      </c>
      <c r="FB367" s="159">
        <v>0</v>
      </c>
      <c r="FC367" s="159">
        <v>0</v>
      </c>
      <c r="FD367" s="159">
        <v>0</v>
      </c>
      <c r="FE367" s="159">
        <v>0</v>
      </c>
      <c r="FF367" s="159">
        <v>0</v>
      </c>
      <c r="FG367" s="159">
        <v>0</v>
      </c>
      <c r="FH367" s="159">
        <v>0</v>
      </c>
      <c r="FI367" s="159">
        <v>0</v>
      </c>
      <c r="FJ367" s="159">
        <v>0</v>
      </c>
      <c r="FK367" s="159">
        <v>0</v>
      </c>
      <c r="FL367" s="159">
        <v>0</v>
      </c>
      <c r="FM367" s="159">
        <v>0</v>
      </c>
      <c r="FN367" s="159">
        <v>0</v>
      </c>
      <c r="FO367" s="159">
        <v>0</v>
      </c>
      <c r="FP367" s="159">
        <v>0</v>
      </c>
      <c r="FQ367" s="159">
        <v>0</v>
      </c>
      <c r="FR367" s="159">
        <v>0</v>
      </c>
      <c r="FS367" s="159">
        <v>0</v>
      </c>
      <c r="FT367" s="159">
        <v>0</v>
      </c>
      <c r="FU367" s="159">
        <v>0</v>
      </c>
      <c r="FV367" s="159">
        <v>0</v>
      </c>
      <c r="FW367" s="159">
        <v>0</v>
      </c>
      <c r="FX367" s="159">
        <v>0</v>
      </c>
      <c r="FY367" s="159">
        <v>0</v>
      </c>
      <c r="FZ367" s="159">
        <v>0</v>
      </c>
      <c r="GA367" s="159">
        <v>0</v>
      </c>
      <c r="GB367" s="159">
        <v>0</v>
      </c>
      <c r="GC367" s="159">
        <v>0</v>
      </c>
      <c r="GD367" s="159">
        <v>0</v>
      </c>
      <c r="GE367" s="159">
        <v>0</v>
      </c>
      <c r="GF367" s="159">
        <v>0</v>
      </c>
      <c r="GG367" s="159">
        <v>0</v>
      </c>
      <c r="GH367" s="159">
        <v>0</v>
      </c>
      <c r="GI367" s="159">
        <v>0</v>
      </c>
      <c r="GJ367" s="159">
        <v>0</v>
      </c>
      <c r="GK367" s="159">
        <v>0</v>
      </c>
      <c r="GL367" s="159">
        <v>0</v>
      </c>
      <c r="GM367" s="159">
        <v>0</v>
      </c>
      <c r="GN367" s="159">
        <v>0</v>
      </c>
      <c r="GO367" s="159">
        <v>0</v>
      </c>
      <c r="GP367" s="159">
        <v>0</v>
      </c>
      <c r="GQ367" s="159">
        <v>0</v>
      </c>
      <c r="GR367" s="159">
        <v>0</v>
      </c>
      <c r="GS367" s="159">
        <v>0</v>
      </c>
      <c r="GT367" s="159">
        <v>0</v>
      </c>
      <c r="GU367" s="159">
        <v>0</v>
      </c>
      <c r="GV367" s="159">
        <v>0</v>
      </c>
      <c r="GW367" s="159">
        <v>0</v>
      </c>
      <c r="GX367" s="160">
        <v>18050000000</v>
      </c>
    </row>
    <row r="368" spans="1:206" ht="28.8">
      <c r="A368" s="156">
        <v>190502300</v>
      </c>
      <c r="B368" s="156" t="s">
        <v>2365</v>
      </c>
      <c r="C368" s="157">
        <v>359</v>
      </c>
      <c r="D368" s="158" t="str">
        <f>_xlfn.XLOOKUP(C368,'[1]Estrategico f'!B:B,'[1]Estrategico f'!U:U,"",0)</f>
        <v>Campañas de gestión del riesgo para abordar condiciones crónicas prevalentes implementadas</v>
      </c>
      <c r="E368" s="158" t="str">
        <f>_xlfn.XLOOKUP(C368,'[1]Estrategico f'!B:B,'[1]Estrategico f'!V:V,"",0)</f>
        <v>Gestión del riesgo de las enfermedades no transmisibles (cardiovascular, metabólico y renal)</v>
      </c>
      <c r="F368" s="159">
        <v>0</v>
      </c>
      <c r="G368" s="159">
        <v>63000000</v>
      </c>
      <c r="H368" s="159">
        <v>0</v>
      </c>
      <c r="I368" s="159">
        <v>62548200</v>
      </c>
      <c r="J368" s="159">
        <v>0</v>
      </c>
      <c r="K368" s="159">
        <v>0</v>
      </c>
      <c r="L368" s="159">
        <v>0</v>
      </c>
      <c r="M368" s="159">
        <v>0</v>
      </c>
      <c r="N368" s="159">
        <v>125548200</v>
      </c>
      <c r="O368" s="159">
        <v>0</v>
      </c>
      <c r="P368" s="159">
        <v>0</v>
      </c>
      <c r="Q368" s="159">
        <v>0</v>
      </c>
      <c r="R368" s="159">
        <v>0</v>
      </c>
      <c r="S368" s="159">
        <v>125548200</v>
      </c>
      <c r="T368" s="159">
        <v>0</v>
      </c>
      <c r="U368" s="159">
        <v>21000000</v>
      </c>
      <c r="V368" s="159">
        <v>0</v>
      </c>
      <c r="W368" s="159">
        <v>20849400</v>
      </c>
      <c r="X368" s="159">
        <v>0</v>
      </c>
      <c r="Y368" s="159">
        <v>0</v>
      </c>
      <c r="Z368" s="159">
        <v>0</v>
      </c>
      <c r="AA368" s="159">
        <v>0</v>
      </c>
      <c r="AB368" s="159">
        <v>41849400</v>
      </c>
      <c r="AC368" s="159">
        <v>0</v>
      </c>
      <c r="AD368" s="159">
        <v>0</v>
      </c>
      <c r="AE368" s="159">
        <v>0</v>
      </c>
      <c r="AF368" s="159">
        <v>0</v>
      </c>
      <c r="AG368" s="159">
        <v>41849400</v>
      </c>
      <c r="AH368" s="159">
        <v>167397600</v>
      </c>
      <c r="AI368" s="159">
        <v>0</v>
      </c>
      <c r="AJ368" s="159">
        <v>21840000</v>
      </c>
      <c r="AK368" s="159">
        <v>0</v>
      </c>
      <c r="AL368" s="159">
        <v>21683376</v>
      </c>
      <c r="AM368" s="159">
        <v>0</v>
      </c>
      <c r="AN368" s="159">
        <v>0</v>
      </c>
      <c r="AO368" s="159">
        <v>0</v>
      </c>
      <c r="AP368" s="159">
        <v>0</v>
      </c>
      <c r="AQ368" s="159">
        <v>43523376</v>
      </c>
      <c r="AR368" s="159">
        <v>0</v>
      </c>
      <c r="AS368" s="159">
        <v>0</v>
      </c>
      <c r="AT368" s="159">
        <v>0</v>
      </c>
      <c r="AU368" s="159">
        <v>0</v>
      </c>
      <c r="AV368" s="159">
        <v>43523376</v>
      </c>
      <c r="AW368" s="159">
        <v>0</v>
      </c>
      <c r="AX368" s="159">
        <v>21840000</v>
      </c>
      <c r="AY368" s="159">
        <v>0</v>
      </c>
      <c r="AZ368" s="159">
        <v>21683376</v>
      </c>
      <c r="BA368" s="159">
        <v>0</v>
      </c>
      <c r="BB368" s="159">
        <v>0</v>
      </c>
      <c r="BC368" s="159">
        <v>0</v>
      </c>
      <c r="BD368" s="159">
        <v>0</v>
      </c>
      <c r="BE368" s="159">
        <v>43523376</v>
      </c>
      <c r="BF368" s="159">
        <v>0</v>
      </c>
      <c r="BG368" s="159">
        <v>0</v>
      </c>
      <c r="BH368" s="159">
        <v>0</v>
      </c>
      <c r="BI368" s="159">
        <v>0</v>
      </c>
      <c r="BJ368" s="159">
        <v>43523376</v>
      </c>
      <c r="BK368" s="159">
        <v>0</v>
      </c>
      <c r="BL368" s="159">
        <v>21840000</v>
      </c>
      <c r="BM368" s="159">
        <v>0</v>
      </c>
      <c r="BN368" s="159">
        <v>21683376</v>
      </c>
      <c r="BO368" s="159">
        <v>0</v>
      </c>
      <c r="BP368" s="159">
        <v>0</v>
      </c>
      <c r="BQ368" s="159">
        <v>0</v>
      </c>
      <c r="BR368" s="159">
        <v>0</v>
      </c>
      <c r="BS368" s="159">
        <v>43523376</v>
      </c>
      <c r="BT368" s="159">
        <v>0</v>
      </c>
      <c r="BU368" s="159">
        <v>0</v>
      </c>
      <c r="BV368" s="159">
        <v>0</v>
      </c>
      <c r="BW368" s="159">
        <v>0</v>
      </c>
      <c r="BX368" s="159">
        <v>43523376</v>
      </c>
      <c r="BY368" s="159">
        <v>0</v>
      </c>
      <c r="BZ368" s="159">
        <v>21840000</v>
      </c>
      <c r="CA368" s="159">
        <v>0</v>
      </c>
      <c r="CB368" s="159">
        <v>21683376</v>
      </c>
      <c r="CC368" s="159">
        <v>0</v>
      </c>
      <c r="CD368" s="159">
        <v>0</v>
      </c>
      <c r="CE368" s="159">
        <v>0</v>
      </c>
      <c r="CF368" s="159">
        <v>0</v>
      </c>
      <c r="CG368" s="159">
        <v>43523376</v>
      </c>
      <c r="CH368" s="159">
        <v>0</v>
      </c>
      <c r="CI368" s="159">
        <v>0</v>
      </c>
      <c r="CJ368" s="159">
        <v>0</v>
      </c>
      <c r="CK368" s="159">
        <v>0</v>
      </c>
      <c r="CL368" s="159">
        <v>43523376</v>
      </c>
      <c r="CM368" s="159">
        <v>174093504</v>
      </c>
      <c r="CN368" s="159">
        <v>0</v>
      </c>
      <c r="CO368" s="159">
        <v>22713600</v>
      </c>
      <c r="CP368" s="159">
        <v>0</v>
      </c>
      <c r="CQ368" s="159">
        <v>22550711.039999999</v>
      </c>
      <c r="CR368" s="159">
        <v>0</v>
      </c>
      <c r="CS368" s="159">
        <v>0</v>
      </c>
      <c r="CT368" s="159">
        <v>0</v>
      </c>
      <c r="CU368" s="159">
        <v>0</v>
      </c>
      <c r="CV368" s="159">
        <v>45264311.039999999</v>
      </c>
      <c r="CW368" s="159">
        <v>0</v>
      </c>
      <c r="CX368" s="159">
        <v>0</v>
      </c>
      <c r="CY368" s="159" t="s">
        <v>931</v>
      </c>
      <c r="CZ368" s="159">
        <v>0</v>
      </c>
      <c r="DA368" s="159">
        <v>45264311.039999999</v>
      </c>
      <c r="DB368" s="159">
        <v>0</v>
      </c>
      <c r="DC368" s="159">
        <v>22713600</v>
      </c>
      <c r="DD368" s="159">
        <v>0</v>
      </c>
      <c r="DE368" s="159">
        <v>22550711.039999999</v>
      </c>
      <c r="DF368" s="159">
        <v>0</v>
      </c>
      <c r="DG368" s="159">
        <v>0</v>
      </c>
      <c r="DH368" s="159">
        <v>0</v>
      </c>
      <c r="DI368" s="159">
        <v>0</v>
      </c>
      <c r="DJ368" s="159">
        <v>45264311.039999999</v>
      </c>
      <c r="DK368" s="159">
        <v>0</v>
      </c>
      <c r="DL368" s="159">
        <v>0</v>
      </c>
      <c r="DM368" s="159">
        <v>0</v>
      </c>
      <c r="DN368" s="159">
        <v>0</v>
      </c>
      <c r="DO368" s="159">
        <v>45264311.039999999</v>
      </c>
      <c r="DP368" s="159">
        <v>0</v>
      </c>
      <c r="DQ368" s="159">
        <v>22713600</v>
      </c>
      <c r="DR368" s="159">
        <v>0</v>
      </c>
      <c r="DS368" s="159">
        <v>22550711.039999999</v>
      </c>
      <c r="DT368" s="159">
        <v>0</v>
      </c>
      <c r="DU368" s="159">
        <v>0</v>
      </c>
      <c r="DV368" s="159">
        <v>0</v>
      </c>
      <c r="DW368" s="159">
        <v>0</v>
      </c>
      <c r="DX368" s="159">
        <v>45264311.039999999</v>
      </c>
      <c r="DY368" s="159">
        <v>0</v>
      </c>
      <c r="DZ368" s="159">
        <v>0</v>
      </c>
      <c r="EA368" s="159">
        <v>0</v>
      </c>
      <c r="EB368" s="159">
        <v>0</v>
      </c>
      <c r="EC368" s="159">
        <v>45264311.039999999</v>
      </c>
      <c r="ED368" s="159">
        <v>0</v>
      </c>
      <c r="EE368" s="159">
        <v>22713600</v>
      </c>
      <c r="EF368" s="159">
        <v>0</v>
      </c>
      <c r="EG368" s="159">
        <v>22550711.039999999</v>
      </c>
      <c r="EH368" s="159">
        <v>0</v>
      </c>
      <c r="EI368" s="159">
        <v>0</v>
      </c>
      <c r="EJ368" s="159">
        <v>0</v>
      </c>
      <c r="EK368" s="159">
        <v>0</v>
      </c>
      <c r="EL368" s="159">
        <v>45264311.039999999</v>
      </c>
      <c r="EM368" s="159">
        <v>0</v>
      </c>
      <c r="EN368" s="159">
        <v>0</v>
      </c>
      <c r="EO368" s="159">
        <v>0</v>
      </c>
      <c r="EP368" s="159">
        <v>0</v>
      </c>
      <c r="EQ368" s="159">
        <v>45264311.039999999</v>
      </c>
      <c r="ER368" s="159">
        <v>181057244.16</v>
      </c>
      <c r="ES368" s="159">
        <v>0</v>
      </c>
      <c r="ET368" s="159">
        <v>23622144</v>
      </c>
      <c r="EU368" s="159">
        <v>0</v>
      </c>
      <c r="EV368" s="159">
        <v>23452739.481600001</v>
      </c>
      <c r="EW368" s="159">
        <v>0</v>
      </c>
      <c r="EX368" s="159">
        <v>0</v>
      </c>
      <c r="EY368" s="159">
        <v>0</v>
      </c>
      <c r="EZ368" s="159">
        <v>0</v>
      </c>
      <c r="FA368" s="159">
        <v>47074883.481600001</v>
      </c>
      <c r="FB368" s="159">
        <v>0</v>
      </c>
      <c r="FC368" s="159">
        <v>0</v>
      </c>
      <c r="FD368" s="159">
        <v>0</v>
      </c>
      <c r="FE368" s="159">
        <v>0</v>
      </c>
      <c r="FF368" s="159">
        <v>47074883.481600001</v>
      </c>
      <c r="FG368" s="159">
        <v>0</v>
      </c>
      <c r="FH368" s="159">
        <v>23622144</v>
      </c>
      <c r="FI368" s="159">
        <v>0</v>
      </c>
      <c r="FJ368" s="159">
        <v>23452739.481600001</v>
      </c>
      <c r="FK368" s="159">
        <v>0</v>
      </c>
      <c r="FL368" s="159">
        <v>0</v>
      </c>
      <c r="FM368" s="159">
        <v>0</v>
      </c>
      <c r="FN368" s="159">
        <v>0</v>
      </c>
      <c r="FO368" s="159">
        <v>47074883.481600001</v>
      </c>
      <c r="FP368" s="159">
        <v>0</v>
      </c>
      <c r="FQ368" s="159">
        <v>0</v>
      </c>
      <c r="FR368" s="159">
        <v>0</v>
      </c>
      <c r="FS368" s="159">
        <v>0</v>
      </c>
      <c r="FT368" s="159">
        <v>47074883.481600001</v>
      </c>
      <c r="FU368" s="159">
        <v>0</v>
      </c>
      <c r="FV368" s="159">
        <v>23622144</v>
      </c>
      <c r="FW368" s="159">
        <v>0</v>
      </c>
      <c r="FX368" s="159">
        <v>23452739.481600001</v>
      </c>
      <c r="FY368" s="159">
        <v>0</v>
      </c>
      <c r="FZ368" s="159">
        <v>0</v>
      </c>
      <c r="GA368" s="159">
        <v>0</v>
      </c>
      <c r="GB368" s="159">
        <v>0</v>
      </c>
      <c r="GC368" s="159">
        <v>47074883.481600001</v>
      </c>
      <c r="GD368" s="159">
        <v>0</v>
      </c>
      <c r="GE368" s="159">
        <v>0</v>
      </c>
      <c r="GF368" s="159">
        <v>0</v>
      </c>
      <c r="GG368" s="159">
        <v>0</v>
      </c>
      <c r="GH368" s="159">
        <v>47074883.481600001</v>
      </c>
      <c r="GI368" s="159">
        <v>0</v>
      </c>
      <c r="GJ368" s="159">
        <v>23622144</v>
      </c>
      <c r="GK368" s="159">
        <v>0</v>
      </c>
      <c r="GL368" s="159">
        <v>23452739.481600001</v>
      </c>
      <c r="GM368" s="159">
        <v>0</v>
      </c>
      <c r="GN368" s="159">
        <v>0</v>
      </c>
      <c r="GO368" s="159">
        <v>0</v>
      </c>
      <c r="GP368" s="159">
        <v>0</v>
      </c>
      <c r="GQ368" s="159">
        <v>47074883.481600001</v>
      </c>
      <c r="GR368" s="159">
        <v>0</v>
      </c>
      <c r="GS368" s="159">
        <v>0</v>
      </c>
      <c r="GT368" s="159">
        <v>0</v>
      </c>
      <c r="GU368" s="159">
        <v>0</v>
      </c>
      <c r="GV368" s="159">
        <v>47074883.481600001</v>
      </c>
      <c r="GW368" s="159">
        <v>188299533.92640001</v>
      </c>
      <c r="GX368" s="160">
        <v>710847882.08640003</v>
      </c>
    </row>
    <row r="369" spans="1:206" ht="43.2">
      <c r="A369" s="156">
        <v>190502500</v>
      </c>
      <c r="B369" s="156" t="s">
        <v>2365</v>
      </c>
      <c r="C369" s="157">
        <v>360</v>
      </c>
      <c r="D369" s="158" t="str">
        <f>_xlfn.XLOOKUP(C369,'[1]Estrategico f'!B:B,'[1]Estrategico f'!U:U,"",0)</f>
        <v>Campañas de gestión del riesgo para abordar situaciones prevalentes de origen laboral implementadas</v>
      </c>
      <c r="E369" s="158" t="str">
        <f>_xlfn.XLOOKUP(C369,'[1]Estrategico f'!B:B,'[1]Estrategico f'!V:V,"",0)</f>
        <v>identificación de los Riesgos ocupacionales en trabajadores del sector informal de la economía</v>
      </c>
      <c r="F369" s="159">
        <v>0</v>
      </c>
      <c r="G369" s="159">
        <v>0</v>
      </c>
      <c r="H369" s="159">
        <v>0</v>
      </c>
      <c r="I369" s="159">
        <v>143712975</v>
      </c>
      <c r="J369" s="159">
        <v>0</v>
      </c>
      <c r="K369" s="159">
        <v>0</v>
      </c>
      <c r="L369" s="159">
        <v>0</v>
      </c>
      <c r="M369" s="159">
        <v>0</v>
      </c>
      <c r="N369" s="159">
        <v>143712975</v>
      </c>
      <c r="O369" s="159">
        <v>0</v>
      </c>
      <c r="P369" s="159">
        <v>0</v>
      </c>
      <c r="Q369" s="159">
        <v>0</v>
      </c>
      <c r="R369" s="159">
        <v>0</v>
      </c>
      <c r="S369" s="159">
        <v>143712975</v>
      </c>
      <c r="T369" s="159">
        <v>0</v>
      </c>
      <c r="U369" s="159">
        <v>0</v>
      </c>
      <c r="V369" s="159">
        <v>0</v>
      </c>
      <c r="W369" s="159">
        <v>47904325</v>
      </c>
      <c r="X369" s="159">
        <v>0</v>
      </c>
      <c r="Y369" s="159">
        <v>0</v>
      </c>
      <c r="Z369" s="159">
        <v>0</v>
      </c>
      <c r="AA369" s="159">
        <v>0</v>
      </c>
      <c r="AB369" s="159">
        <v>47904325</v>
      </c>
      <c r="AC369" s="159">
        <v>0</v>
      </c>
      <c r="AD369" s="159">
        <v>0</v>
      </c>
      <c r="AE369" s="159">
        <v>0</v>
      </c>
      <c r="AF369" s="159">
        <v>0</v>
      </c>
      <c r="AG369" s="159">
        <v>47904325</v>
      </c>
      <c r="AH369" s="159">
        <v>191617300</v>
      </c>
      <c r="AI369" s="159">
        <v>0</v>
      </c>
      <c r="AJ369" s="159">
        <v>0</v>
      </c>
      <c r="AK369" s="159">
        <v>0</v>
      </c>
      <c r="AL369" s="159">
        <v>49820498</v>
      </c>
      <c r="AM369" s="159">
        <v>0</v>
      </c>
      <c r="AN369" s="159">
        <v>0</v>
      </c>
      <c r="AO369" s="159">
        <v>0</v>
      </c>
      <c r="AP369" s="159">
        <v>0</v>
      </c>
      <c r="AQ369" s="159">
        <v>49820498</v>
      </c>
      <c r="AR369" s="159">
        <v>0</v>
      </c>
      <c r="AS369" s="159">
        <v>0</v>
      </c>
      <c r="AT369" s="159">
        <v>0</v>
      </c>
      <c r="AU369" s="159">
        <v>0</v>
      </c>
      <c r="AV369" s="159">
        <v>49820498</v>
      </c>
      <c r="AW369" s="159">
        <v>0</v>
      </c>
      <c r="AX369" s="159">
        <v>0</v>
      </c>
      <c r="AY369" s="159">
        <v>0</v>
      </c>
      <c r="AZ369" s="159">
        <v>49820498</v>
      </c>
      <c r="BA369" s="159">
        <v>0</v>
      </c>
      <c r="BB369" s="159">
        <v>0</v>
      </c>
      <c r="BC369" s="159">
        <v>0</v>
      </c>
      <c r="BD369" s="159">
        <v>0</v>
      </c>
      <c r="BE369" s="159">
        <v>49820498</v>
      </c>
      <c r="BF369" s="159">
        <v>0</v>
      </c>
      <c r="BG369" s="159">
        <v>0</v>
      </c>
      <c r="BH369" s="159">
        <v>0</v>
      </c>
      <c r="BI369" s="159">
        <v>0</v>
      </c>
      <c r="BJ369" s="159">
        <v>49820498</v>
      </c>
      <c r="BK369" s="159">
        <v>0</v>
      </c>
      <c r="BL369" s="159">
        <v>0</v>
      </c>
      <c r="BM369" s="159">
        <v>0</v>
      </c>
      <c r="BN369" s="159">
        <v>49820498</v>
      </c>
      <c r="BO369" s="159">
        <v>0</v>
      </c>
      <c r="BP369" s="159">
        <v>0</v>
      </c>
      <c r="BQ369" s="159">
        <v>0</v>
      </c>
      <c r="BR369" s="159">
        <v>0</v>
      </c>
      <c r="BS369" s="159">
        <v>49820498</v>
      </c>
      <c r="BT369" s="159">
        <v>0</v>
      </c>
      <c r="BU369" s="159">
        <v>0</v>
      </c>
      <c r="BV369" s="159">
        <v>0</v>
      </c>
      <c r="BW369" s="159">
        <v>0</v>
      </c>
      <c r="BX369" s="159">
        <v>49820498</v>
      </c>
      <c r="BY369" s="159">
        <v>0</v>
      </c>
      <c r="BZ369" s="159">
        <v>0</v>
      </c>
      <c r="CA369" s="159">
        <v>0</v>
      </c>
      <c r="CB369" s="159">
        <v>49820498</v>
      </c>
      <c r="CC369" s="159">
        <v>0</v>
      </c>
      <c r="CD369" s="159">
        <v>0</v>
      </c>
      <c r="CE369" s="159">
        <v>0</v>
      </c>
      <c r="CF369" s="159">
        <v>0</v>
      </c>
      <c r="CG369" s="159">
        <v>49820498</v>
      </c>
      <c r="CH369" s="159">
        <v>0</v>
      </c>
      <c r="CI369" s="159">
        <v>0</v>
      </c>
      <c r="CJ369" s="159">
        <v>0</v>
      </c>
      <c r="CK369" s="159">
        <v>0</v>
      </c>
      <c r="CL369" s="159">
        <v>49820498</v>
      </c>
      <c r="CM369" s="159">
        <v>199281992</v>
      </c>
      <c r="CN369" s="159">
        <v>0</v>
      </c>
      <c r="CO369" s="159">
        <v>0</v>
      </c>
      <c r="CP369" s="159">
        <v>0</v>
      </c>
      <c r="CQ369" s="159">
        <v>51813317.920000002</v>
      </c>
      <c r="CR369" s="159">
        <v>0</v>
      </c>
      <c r="CS369" s="159">
        <v>0</v>
      </c>
      <c r="CT369" s="159">
        <v>0</v>
      </c>
      <c r="CU369" s="159">
        <v>0</v>
      </c>
      <c r="CV369" s="159">
        <v>51813317.920000002</v>
      </c>
      <c r="CW369" s="159">
        <v>0</v>
      </c>
      <c r="CX369" s="159">
        <v>0</v>
      </c>
      <c r="CY369" s="159" t="s">
        <v>931</v>
      </c>
      <c r="CZ369" s="159">
        <v>0</v>
      </c>
      <c r="DA369" s="159">
        <v>51813317.920000002</v>
      </c>
      <c r="DB369" s="159">
        <v>0</v>
      </c>
      <c r="DC369" s="159">
        <v>0</v>
      </c>
      <c r="DD369" s="159">
        <v>0</v>
      </c>
      <c r="DE369" s="159">
        <v>51813317.920000002</v>
      </c>
      <c r="DF369" s="159">
        <v>0</v>
      </c>
      <c r="DG369" s="159">
        <v>0</v>
      </c>
      <c r="DH369" s="159">
        <v>0</v>
      </c>
      <c r="DI369" s="159">
        <v>0</v>
      </c>
      <c r="DJ369" s="159">
        <v>51813317.920000002</v>
      </c>
      <c r="DK369" s="159">
        <v>0</v>
      </c>
      <c r="DL369" s="159">
        <v>0</v>
      </c>
      <c r="DM369" s="159">
        <v>0</v>
      </c>
      <c r="DN369" s="159">
        <v>0</v>
      </c>
      <c r="DO369" s="159">
        <v>51813317.920000002</v>
      </c>
      <c r="DP369" s="159">
        <v>0</v>
      </c>
      <c r="DQ369" s="159">
        <v>0</v>
      </c>
      <c r="DR369" s="159">
        <v>0</v>
      </c>
      <c r="DS369" s="159">
        <v>51813317.920000002</v>
      </c>
      <c r="DT369" s="159">
        <v>0</v>
      </c>
      <c r="DU369" s="159">
        <v>0</v>
      </c>
      <c r="DV369" s="159">
        <v>0</v>
      </c>
      <c r="DW369" s="159">
        <v>0</v>
      </c>
      <c r="DX369" s="159">
        <v>51813317.920000002</v>
      </c>
      <c r="DY369" s="159">
        <v>0</v>
      </c>
      <c r="DZ369" s="159">
        <v>0</v>
      </c>
      <c r="EA369" s="159">
        <v>0</v>
      </c>
      <c r="EB369" s="159">
        <v>0</v>
      </c>
      <c r="EC369" s="159">
        <v>51813317.920000002</v>
      </c>
      <c r="ED369" s="159">
        <v>0</v>
      </c>
      <c r="EE369" s="159">
        <v>0</v>
      </c>
      <c r="EF369" s="159">
        <v>0</v>
      </c>
      <c r="EG369" s="159">
        <v>51813317.920000002</v>
      </c>
      <c r="EH369" s="159">
        <v>0</v>
      </c>
      <c r="EI369" s="159">
        <v>0</v>
      </c>
      <c r="EJ369" s="159">
        <v>0</v>
      </c>
      <c r="EK369" s="159">
        <v>0</v>
      </c>
      <c r="EL369" s="159">
        <v>51813317.920000002</v>
      </c>
      <c r="EM369" s="159">
        <v>0</v>
      </c>
      <c r="EN369" s="159">
        <v>0</v>
      </c>
      <c r="EO369" s="159">
        <v>0</v>
      </c>
      <c r="EP369" s="159">
        <v>0</v>
      </c>
      <c r="EQ369" s="159">
        <v>51813317.920000002</v>
      </c>
      <c r="ER369" s="159">
        <v>207253271.68000001</v>
      </c>
      <c r="ES369" s="159">
        <v>0</v>
      </c>
      <c r="ET369" s="159">
        <v>0</v>
      </c>
      <c r="EU369" s="159">
        <v>0</v>
      </c>
      <c r="EV369" s="159">
        <v>53885850.636800006</v>
      </c>
      <c r="EW369" s="159">
        <v>0</v>
      </c>
      <c r="EX369" s="159">
        <v>0</v>
      </c>
      <c r="EY369" s="159">
        <v>0</v>
      </c>
      <c r="EZ369" s="159">
        <v>0</v>
      </c>
      <c r="FA369" s="159">
        <v>53885850.636800006</v>
      </c>
      <c r="FB369" s="159">
        <v>0</v>
      </c>
      <c r="FC369" s="159">
        <v>0</v>
      </c>
      <c r="FD369" s="159">
        <v>0</v>
      </c>
      <c r="FE369" s="159">
        <v>0</v>
      </c>
      <c r="FF369" s="159">
        <v>53885850.636800006</v>
      </c>
      <c r="FG369" s="159">
        <v>0</v>
      </c>
      <c r="FH369" s="159">
        <v>0</v>
      </c>
      <c r="FI369" s="159">
        <v>0</v>
      </c>
      <c r="FJ369" s="159">
        <v>53885850.636800006</v>
      </c>
      <c r="FK369" s="159">
        <v>0</v>
      </c>
      <c r="FL369" s="159">
        <v>0</v>
      </c>
      <c r="FM369" s="159">
        <v>0</v>
      </c>
      <c r="FN369" s="159">
        <v>0</v>
      </c>
      <c r="FO369" s="159">
        <v>53885850.636800006</v>
      </c>
      <c r="FP369" s="159">
        <v>0</v>
      </c>
      <c r="FQ369" s="159">
        <v>0</v>
      </c>
      <c r="FR369" s="159">
        <v>0</v>
      </c>
      <c r="FS369" s="159">
        <v>0</v>
      </c>
      <c r="FT369" s="159">
        <v>53885850.636800006</v>
      </c>
      <c r="FU369" s="159">
        <v>0</v>
      </c>
      <c r="FV369" s="159">
        <v>0</v>
      </c>
      <c r="FW369" s="159">
        <v>0</v>
      </c>
      <c r="FX369" s="159">
        <v>53885850.636800006</v>
      </c>
      <c r="FY369" s="159">
        <v>0</v>
      </c>
      <c r="FZ369" s="159">
        <v>0</v>
      </c>
      <c r="GA369" s="159">
        <v>0</v>
      </c>
      <c r="GB369" s="159">
        <v>0</v>
      </c>
      <c r="GC369" s="159">
        <v>53885850.636800006</v>
      </c>
      <c r="GD369" s="159">
        <v>0</v>
      </c>
      <c r="GE369" s="159">
        <v>0</v>
      </c>
      <c r="GF369" s="159">
        <v>0</v>
      </c>
      <c r="GG369" s="159">
        <v>0</v>
      </c>
      <c r="GH369" s="159">
        <v>53885850.636800006</v>
      </c>
      <c r="GI369" s="159">
        <v>0</v>
      </c>
      <c r="GJ369" s="159">
        <v>0</v>
      </c>
      <c r="GK369" s="159">
        <v>0</v>
      </c>
      <c r="GL369" s="159">
        <v>53885850.636800006</v>
      </c>
      <c r="GM369" s="159">
        <v>0</v>
      </c>
      <c r="GN369" s="159">
        <v>0</v>
      </c>
      <c r="GO369" s="159">
        <v>0</v>
      </c>
      <c r="GP369" s="159">
        <v>0</v>
      </c>
      <c r="GQ369" s="159">
        <v>53885850.636800006</v>
      </c>
      <c r="GR369" s="159">
        <v>0</v>
      </c>
      <c r="GS369" s="159">
        <v>0</v>
      </c>
      <c r="GT369" s="159">
        <v>0</v>
      </c>
      <c r="GU369" s="159">
        <v>0</v>
      </c>
      <c r="GV369" s="159">
        <v>53885850.636800006</v>
      </c>
      <c r="GW369" s="159">
        <v>215543402.54720002</v>
      </c>
      <c r="GX369" s="160">
        <v>813695966.22720003</v>
      </c>
    </row>
    <row r="370" spans="1:206" ht="43.2">
      <c r="A370" s="156">
        <v>190503100</v>
      </c>
      <c r="B370" s="156" t="s">
        <v>2365</v>
      </c>
      <c r="C370" s="157">
        <v>361</v>
      </c>
      <c r="D370" s="158" t="str">
        <f>_xlfn.XLOOKUP(C370,'[1]Estrategico f'!B:B,'[1]Estrategico f'!U:U,"",0)</f>
        <v>Campañas de promoción de la salud  y prevención de riesgos asociados a condiciones no transmisibles implementadas</v>
      </c>
      <c r="E370" s="158" t="str">
        <f>_xlfn.XLOOKUP(C370,'[1]Estrategico f'!B:B,'[1]Estrategico f'!V:V,"",0)</f>
        <v>Implementación de estrategias de entornos saludables</v>
      </c>
      <c r="F370" s="159">
        <v>0</v>
      </c>
      <c r="G370" s="159">
        <v>0</v>
      </c>
      <c r="H370" s="159">
        <v>0</v>
      </c>
      <c r="I370" s="159">
        <v>64285650</v>
      </c>
      <c r="J370" s="159">
        <v>0</v>
      </c>
      <c r="K370" s="159">
        <v>0</v>
      </c>
      <c r="L370" s="159">
        <v>0</v>
      </c>
      <c r="M370" s="159">
        <v>0</v>
      </c>
      <c r="N370" s="159">
        <v>64285650</v>
      </c>
      <c r="O370" s="159">
        <v>0</v>
      </c>
      <c r="P370" s="159">
        <v>0</v>
      </c>
      <c r="Q370" s="159">
        <v>0</v>
      </c>
      <c r="R370" s="159">
        <v>0</v>
      </c>
      <c r="S370" s="159">
        <v>64285650</v>
      </c>
      <c r="T370" s="159">
        <v>0</v>
      </c>
      <c r="U370" s="159">
        <v>0</v>
      </c>
      <c r="V370" s="159">
        <v>0</v>
      </c>
      <c r="W370" s="159">
        <v>21428550</v>
      </c>
      <c r="X370" s="159">
        <v>0</v>
      </c>
      <c r="Y370" s="159">
        <v>0</v>
      </c>
      <c r="Z370" s="159">
        <v>0</v>
      </c>
      <c r="AA370" s="159">
        <v>0</v>
      </c>
      <c r="AB370" s="159">
        <v>21428550</v>
      </c>
      <c r="AC370" s="159">
        <v>0</v>
      </c>
      <c r="AD370" s="159">
        <v>0</v>
      </c>
      <c r="AE370" s="159">
        <v>0</v>
      </c>
      <c r="AF370" s="159">
        <v>0</v>
      </c>
      <c r="AG370" s="159">
        <v>21428550</v>
      </c>
      <c r="AH370" s="159">
        <v>85714200</v>
      </c>
      <c r="AI370" s="159">
        <v>0</v>
      </c>
      <c r="AJ370" s="159">
        <v>0</v>
      </c>
      <c r="AK370" s="159">
        <v>0</v>
      </c>
      <c r="AL370" s="159">
        <v>22285692</v>
      </c>
      <c r="AM370" s="159">
        <v>0</v>
      </c>
      <c r="AN370" s="159">
        <v>0</v>
      </c>
      <c r="AO370" s="159">
        <v>0</v>
      </c>
      <c r="AP370" s="159">
        <v>0</v>
      </c>
      <c r="AQ370" s="159">
        <v>22285692</v>
      </c>
      <c r="AR370" s="159">
        <v>0</v>
      </c>
      <c r="AS370" s="159">
        <v>0</v>
      </c>
      <c r="AT370" s="159">
        <v>0</v>
      </c>
      <c r="AU370" s="159">
        <v>0</v>
      </c>
      <c r="AV370" s="159">
        <v>22285692</v>
      </c>
      <c r="AW370" s="159">
        <v>0</v>
      </c>
      <c r="AX370" s="159">
        <v>0</v>
      </c>
      <c r="AY370" s="159">
        <v>0</v>
      </c>
      <c r="AZ370" s="159">
        <v>22285692</v>
      </c>
      <c r="BA370" s="159">
        <v>0</v>
      </c>
      <c r="BB370" s="159">
        <v>0</v>
      </c>
      <c r="BC370" s="159">
        <v>0</v>
      </c>
      <c r="BD370" s="159">
        <v>0</v>
      </c>
      <c r="BE370" s="159">
        <v>22285692</v>
      </c>
      <c r="BF370" s="159">
        <v>0</v>
      </c>
      <c r="BG370" s="159">
        <v>0</v>
      </c>
      <c r="BH370" s="159">
        <v>0</v>
      </c>
      <c r="BI370" s="159">
        <v>0</v>
      </c>
      <c r="BJ370" s="159">
        <v>22285692</v>
      </c>
      <c r="BK370" s="159">
        <v>0</v>
      </c>
      <c r="BL370" s="159">
        <v>0</v>
      </c>
      <c r="BM370" s="159">
        <v>0</v>
      </c>
      <c r="BN370" s="159">
        <v>22285692</v>
      </c>
      <c r="BO370" s="159">
        <v>0</v>
      </c>
      <c r="BP370" s="159">
        <v>0</v>
      </c>
      <c r="BQ370" s="159">
        <v>0</v>
      </c>
      <c r="BR370" s="159">
        <v>0</v>
      </c>
      <c r="BS370" s="159">
        <v>22285692</v>
      </c>
      <c r="BT370" s="159">
        <v>0</v>
      </c>
      <c r="BU370" s="159">
        <v>0</v>
      </c>
      <c r="BV370" s="159">
        <v>0</v>
      </c>
      <c r="BW370" s="159">
        <v>0</v>
      </c>
      <c r="BX370" s="159">
        <v>22285692</v>
      </c>
      <c r="BY370" s="159">
        <v>0</v>
      </c>
      <c r="BZ370" s="159">
        <v>0</v>
      </c>
      <c r="CA370" s="159">
        <v>0</v>
      </c>
      <c r="CB370" s="159">
        <v>22285692</v>
      </c>
      <c r="CC370" s="159">
        <v>0</v>
      </c>
      <c r="CD370" s="159">
        <v>0</v>
      </c>
      <c r="CE370" s="159">
        <v>0</v>
      </c>
      <c r="CF370" s="159">
        <v>0</v>
      </c>
      <c r="CG370" s="159">
        <v>22285692</v>
      </c>
      <c r="CH370" s="159">
        <v>0</v>
      </c>
      <c r="CI370" s="159">
        <v>0</v>
      </c>
      <c r="CJ370" s="159">
        <v>0</v>
      </c>
      <c r="CK370" s="159">
        <v>0</v>
      </c>
      <c r="CL370" s="159">
        <v>22285692</v>
      </c>
      <c r="CM370" s="159">
        <v>89142768</v>
      </c>
      <c r="CN370" s="159">
        <v>0</v>
      </c>
      <c r="CO370" s="159">
        <v>0</v>
      </c>
      <c r="CP370" s="159">
        <v>0</v>
      </c>
      <c r="CQ370" s="159">
        <v>23177119.68</v>
      </c>
      <c r="CR370" s="159">
        <v>0</v>
      </c>
      <c r="CS370" s="159">
        <v>0</v>
      </c>
      <c r="CT370" s="159">
        <v>0</v>
      </c>
      <c r="CU370" s="159">
        <v>0</v>
      </c>
      <c r="CV370" s="159">
        <v>23177119.68</v>
      </c>
      <c r="CW370" s="159">
        <v>0</v>
      </c>
      <c r="CX370" s="159">
        <v>0</v>
      </c>
      <c r="CY370" s="159" t="s">
        <v>931</v>
      </c>
      <c r="CZ370" s="159">
        <v>0</v>
      </c>
      <c r="DA370" s="159">
        <v>23177119.68</v>
      </c>
      <c r="DB370" s="159">
        <v>0</v>
      </c>
      <c r="DC370" s="159">
        <v>0</v>
      </c>
      <c r="DD370" s="159">
        <v>0</v>
      </c>
      <c r="DE370" s="159">
        <v>23177119.68</v>
      </c>
      <c r="DF370" s="159">
        <v>0</v>
      </c>
      <c r="DG370" s="159">
        <v>0</v>
      </c>
      <c r="DH370" s="159">
        <v>0</v>
      </c>
      <c r="DI370" s="159">
        <v>0</v>
      </c>
      <c r="DJ370" s="159">
        <v>23177119.68</v>
      </c>
      <c r="DK370" s="159">
        <v>0</v>
      </c>
      <c r="DL370" s="159">
        <v>0</v>
      </c>
      <c r="DM370" s="159">
        <v>0</v>
      </c>
      <c r="DN370" s="159">
        <v>0</v>
      </c>
      <c r="DO370" s="159">
        <v>23177119.68</v>
      </c>
      <c r="DP370" s="159">
        <v>0</v>
      </c>
      <c r="DQ370" s="159">
        <v>0</v>
      </c>
      <c r="DR370" s="159">
        <v>0</v>
      </c>
      <c r="DS370" s="159">
        <v>23177119.68</v>
      </c>
      <c r="DT370" s="159">
        <v>0</v>
      </c>
      <c r="DU370" s="159">
        <v>0</v>
      </c>
      <c r="DV370" s="159">
        <v>0</v>
      </c>
      <c r="DW370" s="159">
        <v>0</v>
      </c>
      <c r="DX370" s="159">
        <v>23177119.68</v>
      </c>
      <c r="DY370" s="159">
        <v>0</v>
      </c>
      <c r="DZ370" s="159">
        <v>0</v>
      </c>
      <c r="EA370" s="159">
        <v>0</v>
      </c>
      <c r="EB370" s="159">
        <v>0</v>
      </c>
      <c r="EC370" s="159">
        <v>23177119.68</v>
      </c>
      <c r="ED370" s="159">
        <v>0</v>
      </c>
      <c r="EE370" s="159">
        <v>0</v>
      </c>
      <c r="EF370" s="159">
        <v>0</v>
      </c>
      <c r="EG370" s="159">
        <v>23177119.68</v>
      </c>
      <c r="EH370" s="159">
        <v>0</v>
      </c>
      <c r="EI370" s="159">
        <v>0</v>
      </c>
      <c r="EJ370" s="159">
        <v>0</v>
      </c>
      <c r="EK370" s="159">
        <v>0</v>
      </c>
      <c r="EL370" s="159">
        <v>23177119.68</v>
      </c>
      <c r="EM370" s="159">
        <v>0</v>
      </c>
      <c r="EN370" s="159">
        <v>0</v>
      </c>
      <c r="EO370" s="159">
        <v>0</v>
      </c>
      <c r="EP370" s="159">
        <v>0</v>
      </c>
      <c r="EQ370" s="159">
        <v>23177119.68</v>
      </c>
      <c r="ER370" s="159">
        <v>92708478.719999999</v>
      </c>
      <c r="ES370" s="159">
        <v>0</v>
      </c>
      <c r="ET370" s="159">
        <v>0</v>
      </c>
      <c r="EU370" s="159">
        <v>0</v>
      </c>
      <c r="EV370" s="159">
        <v>24104204.4672</v>
      </c>
      <c r="EW370" s="159">
        <v>0</v>
      </c>
      <c r="EX370" s="159">
        <v>0</v>
      </c>
      <c r="EY370" s="159">
        <v>0</v>
      </c>
      <c r="EZ370" s="159">
        <v>0</v>
      </c>
      <c r="FA370" s="159">
        <v>24104204.4672</v>
      </c>
      <c r="FB370" s="159">
        <v>0</v>
      </c>
      <c r="FC370" s="159">
        <v>0</v>
      </c>
      <c r="FD370" s="159">
        <v>0</v>
      </c>
      <c r="FE370" s="159">
        <v>0</v>
      </c>
      <c r="FF370" s="159">
        <v>24104204.4672</v>
      </c>
      <c r="FG370" s="159">
        <v>0</v>
      </c>
      <c r="FH370" s="159">
        <v>0</v>
      </c>
      <c r="FI370" s="159">
        <v>0</v>
      </c>
      <c r="FJ370" s="159">
        <v>24104204.4672</v>
      </c>
      <c r="FK370" s="159">
        <v>0</v>
      </c>
      <c r="FL370" s="159">
        <v>0</v>
      </c>
      <c r="FM370" s="159">
        <v>0</v>
      </c>
      <c r="FN370" s="159">
        <v>0</v>
      </c>
      <c r="FO370" s="159">
        <v>24104204.4672</v>
      </c>
      <c r="FP370" s="159">
        <v>0</v>
      </c>
      <c r="FQ370" s="159">
        <v>0</v>
      </c>
      <c r="FR370" s="159">
        <v>0</v>
      </c>
      <c r="FS370" s="159">
        <v>0</v>
      </c>
      <c r="FT370" s="159">
        <v>24104204.4672</v>
      </c>
      <c r="FU370" s="159">
        <v>0</v>
      </c>
      <c r="FV370" s="159">
        <v>0</v>
      </c>
      <c r="FW370" s="159">
        <v>0</v>
      </c>
      <c r="FX370" s="159">
        <v>24104204.4672</v>
      </c>
      <c r="FY370" s="159">
        <v>0</v>
      </c>
      <c r="FZ370" s="159">
        <v>0</v>
      </c>
      <c r="GA370" s="159">
        <v>0</v>
      </c>
      <c r="GB370" s="159">
        <v>0</v>
      </c>
      <c r="GC370" s="159">
        <v>24104204.4672</v>
      </c>
      <c r="GD370" s="159">
        <v>0</v>
      </c>
      <c r="GE370" s="159">
        <v>0</v>
      </c>
      <c r="GF370" s="159">
        <v>0</v>
      </c>
      <c r="GG370" s="159">
        <v>0</v>
      </c>
      <c r="GH370" s="159">
        <v>24104204.4672</v>
      </c>
      <c r="GI370" s="159">
        <v>0</v>
      </c>
      <c r="GJ370" s="159">
        <v>0</v>
      </c>
      <c r="GK370" s="159">
        <v>0</v>
      </c>
      <c r="GL370" s="159">
        <v>24104204.4672</v>
      </c>
      <c r="GM370" s="159">
        <v>0</v>
      </c>
      <c r="GN370" s="159">
        <v>0</v>
      </c>
      <c r="GO370" s="159">
        <v>0</v>
      </c>
      <c r="GP370" s="159">
        <v>0</v>
      </c>
      <c r="GQ370" s="159">
        <v>24104204.4672</v>
      </c>
      <c r="GR370" s="159">
        <v>0</v>
      </c>
      <c r="GS370" s="159">
        <v>0</v>
      </c>
      <c r="GT370" s="159">
        <v>0</v>
      </c>
      <c r="GU370" s="159">
        <v>0</v>
      </c>
      <c r="GV370" s="159">
        <v>24104204.4672</v>
      </c>
      <c r="GW370" s="159">
        <v>96416817.868799999</v>
      </c>
      <c r="GX370" s="160">
        <v>363982264.58880001</v>
      </c>
    </row>
    <row r="371" spans="1:206" ht="28.8">
      <c r="A371" s="156">
        <v>190505000</v>
      </c>
      <c r="B371" s="156" t="s">
        <v>2365</v>
      </c>
      <c r="C371" s="157">
        <v>362</v>
      </c>
      <c r="D371" s="158" t="str">
        <f>_xlfn.XLOOKUP(C371,'[1]Estrategico f'!B:B,'[1]Estrategico f'!U:U,"",0)</f>
        <v>Asistencias técnicas realizadas</v>
      </c>
      <c r="E371" s="158" t="str">
        <f>_xlfn.XLOOKUP(C371,'[1]Estrategico f'!B:B,'[1]Estrategico f'!V:V,"",0)</f>
        <v>Brindar asistencia técnica para la promoción y prevención de enfermedades no transmisibles</v>
      </c>
      <c r="F371" s="159">
        <v>0</v>
      </c>
      <c r="G371" s="159">
        <v>16000000</v>
      </c>
      <c r="H371" s="159">
        <v>0</v>
      </c>
      <c r="I371" s="159">
        <v>496142812.5</v>
      </c>
      <c r="J371" s="159">
        <v>0</v>
      </c>
      <c r="K371" s="159">
        <v>0</v>
      </c>
      <c r="L371" s="159">
        <v>0</v>
      </c>
      <c r="M371" s="159">
        <v>0</v>
      </c>
      <c r="N371" s="159">
        <v>512142812.5</v>
      </c>
      <c r="O371" s="159">
        <v>0</v>
      </c>
      <c r="P371" s="159">
        <v>0</v>
      </c>
      <c r="Q371" s="159">
        <v>0</v>
      </c>
      <c r="R371" s="159">
        <v>0</v>
      </c>
      <c r="S371" s="159">
        <v>512142812.5</v>
      </c>
      <c r="T371" s="159">
        <v>0</v>
      </c>
      <c r="U371" s="159">
        <v>0</v>
      </c>
      <c r="V371" s="159">
        <v>0</v>
      </c>
      <c r="W371" s="159">
        <v>165380937.5</v>
      </c>
      <c r="X371" s="159">
        <v>0</v>
      </c>
      <c r="Y371" s="159">
        <v>0</v>
      </c>
      <c r="Z371" s="159">
        <v>0</v>
      </c>
      <c r="AA371" s="159">
        <v>0</v>
      </c>
      <c r="AB371" s="159">
        <v>165380937.5</v>
      </c>
      <c r="AC371" s="159">
        <v>0</v>
      </c>
      <c r="AD371" s="159">
        <v>0</v>
      </c>
      <c r="AE371" s="159">
        <v>0</v>
      </c>
      <c r="AF371" s="159">
        <v>0</v>
      </c>
      <c r="AG371" s="159">
        <v>165380937.5</v>
      </c>
      <c r="AH371" s="159">
        <v>677523750</v>
      </c>
      <c r="AI371" s="159">
        <v>0</v>
      </c>
      <c r="AJ371" s="159">
        <v>0</v>
      </c>
      <c r="AK371" s="159">
        <v>0</v>
      </c>
      <c r="AL371" s="159">
        <v>171996175</v>
      </c>
      <c r="AM371" s="159">
        <v>0</v>
      </c>
      <c r="AN371" s="159">
        <v>0</v>
      </c>
      <c r="AO371" s="159">
        <v>0</v>
      </c>
      <c r="AP371" s="159">
        <v>0</v>
      </c>
      <c r="AQ371" s="159">
        <v>171996175</v>
      </c>
      <c r="AR371" s="159">
        <v>0</v>
      </c>
      <c r="AS371" s="159">
        <v>0</v>
      </c>
      <c r="AT371" s="159">
        <v>0</v>
      </c>
      <c r="AU371" s="159">
        <v>0</v>
      </c>
      <c r="AV371" s="159">
        <v>171996175</v>
      </c>
      <c r="AW371" s="159">
        <v>0</v>
      </c>
      <c r="AX371" s="159">
        <v>16640000</v>
      </c>
      <c r="AY371" s="159">
        <v>0</v>
      </c>
      <c r="AZ371" s="159">
        <v>171996175</v>
      </c>
      <c r="BA371" s="159">
        <v>0</v>
      </c>
      <c r="BB371" s="159">
        <v>0</v>
      </c>
      <c r="BC371" s="159">
        <v>0</v>
      </c>
      <c r="BD371" s="159">
        <v>0</v>
      </c>
      <c r="BE371" s="159">
        <v>188636175</v>
      </c>
      <c r="BF371" s="159">
        <v>0</v>
      </c>
      <c r="BG371" s="159">
        <v>0</v>
      </c>
      <c r="BH371" s="159">
        <v>0</v>
      </c>
      <c r="BI371" s="159">
        <v>0</v>
      </c>
      <c r="BJ371" s="159">
        <v>188636175</v>
      </c>
      <c r="BK371" s="159">
        <v>0</v>
      </c>
      <c r="BL371" s="159">
        <v>0</v>
      </c>
      <c r="BM371" s="159">
        <v>0</v>
      </c>
      <c r="BN371" s="159">
        <v>171996175</v>
      </c>
      <c r="BO371" s="159">
        <v>0</v>
      </c>
      <c r="BP371" s="159">
        <v>0</v>
      </c>
      <c r="BQ371" s="159">
        <v>0</v>
      </c>
      <c r="BR371" s="159">
        <v>0</v>
      </c>
      <c r="BS371" s="159">
        <v>171996175</v>
      </c>
      <c r="BT371" s="159">
        <v>0</v>
      </c>
      <c r="BU371" s="159">
        <v>0</v>
      </c>
      <c r="BV371" s="159">
        <v>0</v>
      </c>
      <c r="BW371" s="159">
        <v>0</v>
      </c>
      <c r="BX371" s="159">
        <v>171996175</v>
      </c>
      <c r="BY371" s="159">
        <v>0</v>
      </c>
      <c r="BZ371" s="159">
        <v>0</v>
      </c>
      <c r="CA371" s="159">
        <v>0</v>
      </c>
      <c r="CB371" s="159">
        <v>171996175</v>
      </c>
      <c r="CC371" s="159">
        <v>0</v>
      </c>
      <c r="CD371" s="159">
        <v>0</v>
      </c>
      <c r="CE371" s="159">
        <v>0</v>
      </c>
      <c r="CF371" s="159">
        <v>0</v>
      </c>
      <c r="CG371" s="159">
        <v>171996175</v>
      </c>
      <c r="CH371" s="159">
        <v>0</v>
      </c>
      <c r="CI371" s="159">
        <v>0</v>
      </c>
      <c r="CJ371" s="159">
        <v>0</v>
      </c>
      <c r="CK371" s="159">
        <v>0</v>
      </c>
      <c r="CL371" s="159">
        <v>171996175</v>
      </c>
      <c r="CM371" s="159">
        <v>704624700</v>
      </c>
      <c r="CN371" s="159">
        <v>0</v>
      </c>
      <c r="CO371" s="159">
        <v>0</v>
      </c>
      <c r="CP371" s="159">
        <v>0</v>
      </c>
      <c r="CQ371" s="159">
        <v>178876022</v>
      </c>
      <c r="CR371" s="159">
        <v>0</v>
      </c>
      <c r="CS371" s="159">
        <v>0</v>
      </c>
      <c r="CT371" s="159">
        <v>0</v>
      </c>
      <c r="CU371" s="159">
        <v>0</v>
      </c>
      <c r="CV371" s="159">
        <v>178876022</v>
      </c>
      <c r="CW371" s="159">
        <v>0</v>
      </c>
      <c r="CX371" s="159">
        <v>0</v>
      </c>
      <c r="CY371" s="159" t="s">
        <v>931</v>
      </c>
      <c r="CZ371" s="159">
        <v>0</v>
      </c>
      <c r="DA371" s="159">
        <v>178876022</v>
      </c>
      <c r="DB371" s="159">
        <v>0</v>
      </c>
      <c r="DC371" s="159">
        <v>17305600</v>
      </c>
      <c r="DD371" s="159">
        <v>0</v>
      </c>
      <c r="DE371" s="159">
        <v>178876022</v>
      </c>
      <c r="DF371" s="159">
        <v>0</v>
      </c>
      <c r="DG371" s="159">
        <v>0</v>
      </c>
      <c r="DH371" s="159">
        <v>0</v>
      </c>
      <c r="DI371" s="159">
        <v>0</v>
      </c>
      <c r="DJ371" s="159">
        <v>196181622</v>
      </c>
      <c r="DK371" s="159">
        <v>0</v>
      </c>
      <c r="DL371" s="159">
        <v>0</v>
      </c>
      <c r="DM371" s="159">
        <v>0</v>
      </c>
      <c r="DN371" s="159">
        <v>0</v>
      </c>
      <c r="DO371" s="159">
        <v>196181622</v>
      </c>
      <c r="DP371" s="159">
        <v>0</v>
      </c>
      <c r="DQ371" s="159">
        <v>0</v>
      </c>
      <c r="DR371" s="159">
        <v>0</v>
      </c>
      <c r="DS371" s="159">
        <v>178876022</v>
      </c>
      <c r="DT371" s="159">
        <v>0</v>
      </c>
      <c r="DU371" s="159">
        <v>0</v>
      </c>
      <c r="DV371" s="159">
        <v>0</v>
      </c>
      <c r="DW371" s="159">
        <v>0</v>
      </c>
      <c r="DX371" s="159">
        <v>178876022</v>
      </c>
      <c r="DY371" s="159">
        <v>0</v>
      </c>
      <c r="DZ371" s="159">
        <v>0</v>
      </c>
      <c r="EA371" s="159">
        <v>0</v>
      </c>
      <c r="EB371" s="159">
        <v>0</v>
      </c>
      <c r="EC371" s="159">
        <v>178876022</v>
      </c>
      <c r="ED371" s="159">
        <v>0</v>
      </c>
      <c r="EE371" s="159">
        <v>0</v>
      </c>
      <c r="EF371" s="159">
        <v>0</v>
      </c>
      <c r="EG371" s="159">
        <v>178876022</v>
      </c>
      <c r="EH371" s="159">
        <v>0</v>
      </c>
      <c r="EI371" s="159">
        <v>0</v>
      </c>
      <c r="EJ371" s="159">
        <v>0</v>
      </c>
      <c r="EK371" s="159">
        <v>0</v>
      </c>
      <c r="EL371" s="159">
        <v>178876022</v>
      </c>
      <c r="EM371" s="159">
        <v>0</v>
      </c>
      <c r="EN371" s="159">
        <v>0</v>
      </c>
      <c r="EO371" s="159">
        <v>0</v>
      </c>
      <c r="EP371" s="159">
        <v>0</v>
      </c>
      <c r="EQ371" s="159">
        <v>178876022</v>
      </c>
      <c r="ER371" s="159">
        <v>732809688</v>
      </c>
      <c r="ES371" s="159">
        <v>0</v>
      </c>
      <c r="ET371" s="159">
        <v>0</v>
      </c>
      <c r="EU371" s="159">
        <v>0</v>
      </c>
      <c r="EV371" s="159">
        <v>186031062.88</v>
      </c>
      <c r="EW371" s="159">
        <v>0</v>
      </c>
      <c r="EX371" s="159">
        <v>0</v>
      </c>
      <c r="EY371" s="159">
        <v>0</v>
      </c>
      <c r="EZ371" s="159">
        <v>0</v>
      </c>
      <c r="FA371" s="159">
        <v>186031062.88</v>
      </c>
      <c r="FB371" s="159">
        <v>0</v>
      </c>
      <c r="FC371" s="159">
        <v>0</v>
      </c>
      <c r="FD371" s="159">
        <v>0</v>
      </c>
      <c r="FE371" s="159">
        <v>0</v>
      </c>
      <c r="FF371" s="159">
        <v>186031062.88</v>
      </c>
      <c r="FG371" s="159">
        <v>0</v>
      </c>
      <c r="FH371" s="159">
        <v>17997824</v>
      </c>
      <c r="FI371" s="159">
        <v>0</v>
      </c>
      <c r="FJ371" s="159">
        <v>186031062.88</v>
      </c>
      <c r="FK371" s="159">
        <v>0</v>
      </c>
      <c r="FL371" s="159">
        <v>0</v>
      </c>
      <c r="FM371" s="159">
        <v>0</v>
      </c>
      <c r="FN371" s="159">
        <v>0</v>
      </c>
      <c r="FO371" s="159">
        <v>204028886.88</v>
      </c>
      <c r="FP371" s="159">
        <v>0</v>
      </c>
      <c r="FQ371" s="159">
        <v>0</v>
      </c>
      <c r="FR371" s="159">
        <v>0</v>
      </c>
      <c r="FS371" s="159">
        <v>0</v>
      </c>
      <c r="FT371" s="159">
        <v>204028886.88</v>
      </c>
      <c r="FU371" s="159">
        <v>0</v>
      </c>
      <c r="FV371" s="159">
        <v>0</v>
      </c>
      <c r="FW371" s="159">
        <v>0</v>
      </c>
      <c r="FX371" s="159">
        <v>186031062.88</v>
      </c>
      <c r="FY371" s="159">
        <v>0</v>
      </c>
      <c r="FZ371" s="159">
        <v>0</v>
      </c>
      <c r="GA371" s="159">
        <v>0</v>
      </c>
      <c r="GB371" s="159">
        <v>0</v>
      </c>
      <c r="GC371" s="159">
        <v>186031062.88</v>
      </c>
      <c r="GD371" s="159">
        <v>0</v>
      </c>
      <c r="GE371" s="159">
        <v>0</v>
      </c>
      <c r="GF371" s="159">
        <v>0</v>
      </c>
      <c r="GG371" s="159">
        <v>0</v>
      </c>
      <c r="GH371" s="159">
        <v>186031062.88</v>
      </c>
      <c r="GI371" s="159">
        <v>0</v>
      </c>
      <c r="GJ371" s="159">
        <v>0</v>
      </c>
      <c r="GK371" s="159">
        <v>0</v>
      </c>
      <c r="GL371" s="159">
        <v>186031062.88</v>
      </c>
      <c r="GM371" s="159">
        <v>0</v>
      </c>
      <c r="GN371" s="159">
        <v>0</v>
      </c>
      <c r="GO371" s="159">
        <v>0</v>
      </c>
      <c r="GP371" s="159">
        <v>0</v>
      </c>
      <c r="GQ371" s="159">
        <v>186031062.88</v>
      </c>
      <c r="GR371" s="159">
        <v>0</v>
      </c>
      <c r="GS371" s="159">
        <v>0</v>
      </c>
      <c r="GT371" s="159">
        <v>0</v>
      </c>
      <c r="GU371" s="159">
        <v>0</v>
      </c>
      <c r="GV371" s="159">
        <v>186031062.88</v>
      </c>
      <c r="GW371" s="159">
        <v>762122075.51999998</v>
      </c>
      <c r="GX371" s="160">
        <v>2877080213.52</v>
      </c>
    </row>
    <row r="372" spans="1:206" ht="43.2">
      <c r="A372" s="156">
        <v>190502800</v>
      </c>
      <c r="B372" s="156" t="s">
        <v>2365</v>
      </c>
      <c r="C372" s="157">
        <v>363</v>
      </c>
      <c r="D372" s="158" t="str">
        <f>_xlfn.XLOOKUP(C372,'[1]Estrategico f'!B:B,'[1]Estrategico f'!U:U,"",0)</f>
        <v>Campañas de gestión del riesgo para temas de consumo, aprovechamiento biológico, calidad e inocuidad de los alimentos implementadas</v>
      </c>
      <c r="E372" s="158" t="str">
        <f>_xlfn.XLOOKUP(C372,'[1]Estrategico f'!B:B,'[1]Estrategico f'!V:V,"",0)</f>
        <v>asistencia técnica, inspección y vigilancia para disminuir la probabilidad de ocurrencia de eventos no deseados, evitables y negativos para la salud</v>
      </c>
      <c r="F372" s="159">
        <v>0</v>
      </c>
      <c r="G372" s="159">
        <v>0</v>
      </c>
      <c r="H372" s="159">
        <v>0</v>
      </c>
      <c r="I372" s="159">
        <v>979635211.5</v>
      </c>
      <c r="J372" s="159">
        <v>0</v>
      </c>
      <c r="K372" s="159">
        <v>0</v>
      </c>
      <c r="L372" s="159">
        <v>0</v>
      </c>
      <c r="M372" s="159">
        <v>0</v>
      </c>
      <c r="N372" s="159">
        <v>979635211.5</v>
      </c>
      <c r="O372" s="159">
        <v>0</v>
      </c>
      <c r="P372" s="159">
        <v>0</v>
      </c>
      <c r="Q372" s="159">
        <v>0</v>
      </c>
      <c r="R372" s="159">
        <v>0</v>
      </c>
      <c r="S372" s="159">
        <v>979635211.5</v>
      </c>
      <c r="T372" s="159">
        <v>0</v>
      </c>
      <c r="U372" s="159">
        <v>0</v>
      </c>
      <c r="V372" s="159">
        <v>0</v>
      </c>
      <c r="W372" s="159">
        <v>326545070.5</v>
      </c>
      <c r="X372" s="159">
        <v>0</v>
      </c>
      <c r="Y372" s="159">
        <v>0</v>
      </c>
      <c r="Z372" s="159">
        <v>0</v>
      </c>
      <c r="AA372" s="159">
        <v>0</v>
      </c>
      <c r="AB372" s="159">
        <v>326545070.5</v>
      </c>
      <c r="AC372" s="159">
        <v>0</v>
      </c>
      <c r="AD372" s="159">
        <v>0</v>
      </c>
      <c r="AE372" s="159">
        <v>0</v>
      </c>
      <c r="AF372" s="159">
        <v>0</v>
      </c>
      <c r="AG372" s="159">
        <v>326545070.5</v>
      </c>
      <c r="AH372" s="159">
        <v>1306180282</v>
      </c>
      <c r="AI372" s="159">
        <v>0</v>
      </c>
      <c r="AJ372" s="159">
        <v>0</v>
      </c>
      <c r="AK372" s="159">
        <v>0</v>
      </c>
      <c r="AL372" s="159">
        <v>339606873.31999999</v>
      </c>
      <c r="AM372" s="159">
        <v>0</v>
      </c>
      <c r="AN372" s="159">
        <v>0</v>
      </c>
      <c r="AO372" s="159">
        <v>0</v>
      </c>
      <c r="AP372" s="159">
        <v>0</v>
      </c>
      <c r="AQ372" s="159">
        <v>339606873.31999999</v>
      </c>
      <c r="AR372" s="159">
        <v>0</v>
      </c>
      <c r="AS372" s="159">
        <v>0</v>
      </c>
      <c r="AT372" s="159">
        <v>0</v>
      </c>
      <c r="AU372" s="159">
        <v>0</v>
      </c>
      <c r="AV372" s="159">
        <v>339606873.31999999</v>
      </c>
      <c r="AW372" s="159">
        <v>0</v>
      </c>
      <c r="AX372" s="159">
        <v>0</v>
      </c>
      <c r="AY372" s="159">
        <v>0</v>
      </c>
      <c r="AZ372" s="159">
        <v>339606873.31999999</v>
      </c>
      <c r="BA372" s="159">
        <v>0</v>
      </c>
      <c r="BB372" s="159">
        <v>0</v>
      </c>
      <c r="BC372" s="159">
        <v>0</v>
      </c>
      <c r="BD372" s="159">
        <v>0</v>
      </c>
      <c r="BE372" s="159">
        <v>339606873.31999999</v>
      </c>
      <c r="BF372" s="159">
        <v>0</v>
      </c>
      <c r="BG372" s="159">
        <v>0</v>
      </c>
      <c r="BH372" s="159">
        <v>0</v>
      </c>
      <c r="BI372" s="159">
        <v>0</v>
      </c>
      <c r="BJ372" s="159">
        <v>339606873.31999999</v>
      </c>
      <c r="BK372" s="159">
        <v>0</v>
      </c>
      <c r="BL372" s="159">
        <v>0</v>
      </c>
      <c r="BM372" s="159">
        <v>0</v>
      </c>
      <c r="BN372" s="159">
        <v>339606873.31999999</v>
      </c>
      <c r="BO372" s="159">
        <v>0</v>
      </c>
      <c r="BP372" s="159">
        <v>0</v>
      </c>
      <c r="BQ372" s="159">
        <v>0</v>
      </c>
      <c r="BR372" s="159">
        <v>0</v>
      </c>
      <c r="BS372" s="159">
        <v>339606873.31999999</v>
      </c>
      <c r="BT372" s="159">
        <v>0</v>
      </c>
      <c r="BU372" s="159">
        <v>0</v>
      </c>
      <c r="BV372" s="159">
        <v>0</v>
      </c>
      <c r="BW372" s="159">
        <v>0</v>
      </c>
      <c r="BX372" s="159">
        <v>339606873.31999999</v>
      </c>
      <c r="BY372" s="159">
        <v>0</v>
      </c>
      <c r="BZ372" s="159">
        <v>0</v>
      </c>
      <c r="CA372" s="159">
        <v>0</v>
      </c>
      <c r="CB372" s="159">
        <v>339606873.31999999</v>
      </c>
      <c r="CC372" s="159">
        <v>0</v>
      </c>
      <c r="CD372" s="159">
        <v>0</v>
      </c>
      <c r="CE372" s="159">
        <v>0</v>
      </c>
      <c r="CF372" s="159">
        <v>0</v>
      </c>
      <c r="CG372" s="159">
        <v>339606873.31999999</v>
      </c>
      <c r="CH372" s="159">
        <v>0</v>
      </c>
      <c r="CI372" s="159">
        <v>0</v>
      </c>
      <c r="CJ372" s="159">
        <v>0</v>
      </c>
      <c r="CK372" s="159">
        <v>0</v>
      </c>
      <c r="CL372" s="159">
        <v>339606873.31999999</v>
      </c>
      <c r="CM372" s="159">
        <v>1358427493.28</v>
      </c>
      <c r="CN372" s="159">
        <v>0</v>
      </c>
      <c r="CO372" s="159">
        <v>0</v>
      </c>
      <c r="CP372" s="159">
        <v>0</v>
      </c>
      <c r="CQ372" s="159">
        <v>353191148.25279999</v>
      </c>
      <c r="CR372" s="159">
        <v>0</v>
      </c>
      <c r="CS372" s="159">
        <v>0</v>
      </c>
      <c r="CT372" s="159">
        <v>0</v>
      </c>
      <c r="CU372" s="159">
        <v>0</v>
      </c>
      <c r="CV372" s="159">
        <v>353191148.25279999</v>
      </c>
      <c r="CW372" s="159">
        <v>0</v>
      </c>
      <c r="CX372" s="159">
        <v>0</v>
      </c>
      <c r="CY372" s="159" t="s">
        <v>931</v>
      </c>
      <c r="CZ372" s="159">
        <v>0</v>
      </c>
      <c r="DA372" s="159">
        <v>353191148.25279999</v>
      </c>
      <c r="DB372" s="159">
        <v>0</v>
      </c>
      <c r="DC372" s="159">
        <v>0</v>
      </c>
      <c r="DD372" s="159">
        <v>0</v>
      </c>
      <c r="DE372" s="159">
        <v>353191148.25279999</v>
      </c>
      <c r="DF372" s="159">
        <v>0</v>
      </c>
      <c r="DG372" s="159">
        <v>0</v>
      </c>
      <c r="DH372" s="159">
        <v>0</v>
      </c>
      <c r="DI372" s="159">
        <v>0</v>
      </c>
      <c r="DJ372" s="159">
        <v>353191148.25279999</v>
      </c>
      <c r="DK372" s="159">
        <v>0</v>
      </c>
      <c r="DL372" s="159">
        <v>0</v>
      </c>
      <c r="DM372" s="159">
        <v>0</v>
      </c>
      <c r="DN372" s="159">
        <v>0</v>
      </c>
      <c r="DO372" s="159">
        <v>353191148.25279999</v>
      </c>
      <c r="DP372" s="159">
        <v>0</v>
      </c>
      <c r="DQ372" s="159">
        <v>0</v>
      </c>
      <c r="DR372" s="159">
        <v>0</v>
      </c>
      <c r="DS372" s="159">
        <v>353191148.25279999</v>
      </c>
      <c r="DT372" s="159">
        <v>0</v>
      </c>
      <c r="DU372" s="159">
        <v>0</v>
      </c>
      <c r="DV372" s="159">
        <v>0</v>
      </c>
      <c r="DW372" s="159">
        <v>0</v>
      </c>
      <c r="DX372" s="159">
        <v>353191148.25279999</v>
      </c>
      <c r="DY372" s="159">
        <v>0</v>
      </c>
      <c r="DZ372" s="159">
        <v>0</v>
      </c>
      <c r="EA372" s="159">
        <v>0</v>
      </c>
      <c r="EB372" s="159">
        <v>0</v>
      </c>
      <c r="EC372" s="159">
        <v>353191148.25279999</v>
      </c>
      <c r="ED372" s="159">
        <v>0</v>
      </c>
      <c r="EE372" s="159">
        <v>0</v>
      </c>
      <c r="EF372" s="159">
        <v>0</v>
      </c>
      <c r="EG372" s="159">
        <v>353191148.25279999</v>
      </c>
      <c r="EH372" s="159">
        <v>0</v>
      </c>
      <c r="EI372" s="159">
        <v>0</v>
      </c>
      <c r="EJ372" s="159">
        <v>0</v>
      </c>
      <c r="EK372" s="159">
        <v>0</v>
      </c>
      <c r="EL372" s="159">
        <v>353191148.25279999</v>
      </c>
      <c r="EM372" s="159">
        <v>0</v>
      </c>
      <c r="EN372" s="159">
        <v>0</v>
      </c>
      <c r="EO372" s="159">
        <v>0</v>
      </c>
      <c r="EP372" s="159">
        <v>0</v>
      </c>
      <c r="EQ372" s="159">
        <v>353191148.25279999</v>
      </c>
      <c r="ER372" s="159">
        <v>1412764593.0112</v>
      </c>
      <c r="ES372" s="159">
        <v>0</v>
      </c>
      <c r="ET372" s="159">
        <v>0</v>
      </c>
      <c r="EU372" s="159">
        <v>0</v>
      </c>
      <c r="EV372" s="159">
        <v>367318794.18291199</v>
      </c>
      <c r="EW372" s="159">
        <v>0</v>
      </c>
      <c r="EX372" s="159">
        <v>0</v>
      </c>
      <c r="EY372" s="159">
        <v>0</v>
      </c>
      <c r="EZ372" s="159">
        <v>0</v>
      </c>
      <c r="FA372" s="159">
        <v>367318794.18291199</v>
      </c>
      <c r="FB372" s="159">
        <v>0</v>
      </c>
      <c r="FC372" s="159">
        <v>0</v>
      </c>
      <c r="FD372" s="159">
        <v>0</v>
      </c>
      <c r="FE372" s="159">
        <v>0</v>
      </c>
      <c r="FF372" s="159">
        <v>367318794.18291199</v>
      </c>
      <c r="FG372" s="159">
        <v>0</v>
      </c>
      <c r="FH372" s="159">
        <v>0</v>
      </c>
      <c r="FI372" s="159">
        <v>0</v>
      </c>
      <c r="FJ372" s="159">
        <v>367318794.18291199</v>
      </c>
      <c r="FK372" s="159">
        <v>0</v>
      </c>
      <c r="FL372" s="159">
        <v>0</v>
      </c>
      <c r="FM372" s="159">
        <v>0</v>
      </c>
      <c r="FN372" s="159">
        <v>0</v>
      </c>
      <c r="FO372" s="159">
        <v>367318794.18291199</v>
      </c>
      <c r="FP372" s="159">
        <v>0</v>
      </c>
      <c r="FQ372" s="159">
        <v>0</v>
      </c>
      <c r="FR372" s="159">
        <v>0</v>
      </c>
      <c r="FS372" s="159">
        <v>0</v>
      </c>
      <c r="FT372" s="159">
        <v>367318794.18291199</v>
      </c>
      <c r="FU372" s="159">
        <v>0</v>
      </c>
      <c r="FV372" s="159">
        <v>0</v>
      </c>
      <c r="FW372" s="159">
        <v>0</v>
      </c>
      <c r="FX372" s="159">
        <v>367318794.18291199</v>
      </c>
      <c r="FY372" s="159">
        <v>0</v>
      </c>
      <c r="FZ372" s="159">
        <v>0</v>
      </c>
      <c r="GA372" s="159">
        <v>0</v>
      </c>
      <c r="GB372" s="159">
        <v>0</v>
      </c>
      <c r="GC372" s="159">
        <v>367318794.18291199</v>
      </c>
      <c r="GD372" s="159">
        <v>0</v>
      </c>
      <c r="GE372" s="159">
        <v>0</v>
      </c>
      <c r="GF372" s="159">
        <v>0</v>
      </c>
      <c r="GG372" s="159">
        <v>0</v>
      </c>
      <c r="GH372" s="159">
        <v>367318794.18291199</v>
      </c>
      <c r="GI372" s="159">
        <v>0</v>
      </c>
      <c r="GJ372" s="159">
        <v>0</v>
      </c>
      <c r="GK372" s="159">
        <v>0</v>
      </c>
      <c r="GL372" s="159">
        <v>367318794.18291199</v>
      </c>
      <c r="GM372" s="159">
        <v>0</v>
      </c>
      <c r="GN372" s="159">
        <v>0</v>
      </c>
      <c r="GO372" s="159">
        <v>0</v>
      </c>
      <c r="GP372" s="159">
        <v>0</v>
      </c>
      <c r="GQ372" s="159">
        <v>367318794.18291199</v>
      </c>
      <c r="GR372" s="159">
        <v>0</v>
      </c>
      <c r="GS372" s="159">
        <v>0</v>
      </c>
      <c r="GT372" s="159">
        <v>0</v>
      </c>
      <c r="GU372" s="159">
        <v>0</v>
      </c>
      <c r="GV372" s="159">
        <v>367318794.18291199</v>
      </c>
      <c r="GW372" s="159">
        <v>1469275176.731648</v>
      </c>
      <c r="GX372" s="160">
        <v>5546647545.0228481</v>
      </c>
    </row>
    <row r="373" spans="1:206">
      <c r="A373" s="156">
        <v>190505000</v>
      </c>
      <c r="B373" s="156" t="s">
        <v>2365</v>
      </c>
      <c r="C373" s="157">
        <v>364</v>
      </c>
      <c r="D373" s="158" t="str">
        <f>_xlfn.XLOOKUP(C373,'[1]Estrategico f'!B:B,'[1]Estrategico f'!U:U,"",0)</f>
        <v>Asistencias técnicas realizadas</v>
      </c>
      <c r="E373" s="158" t="str">
        <f>_xlfn.XLOOKUP(C373,'[1]Estrategico f'!B:B,'[1]Estrategico f'!V:V,"",0)</f>
        <v>Asistencia para el derecho humano a la alimentación</v>
      </c>
      <c r="F373" s="159">
        <v>0</v>
      </c>
      <c r="G373" s="159">
        <v>223006500</v>
      </c>
      <c r="H373" s="159">
        <v>0</v>
      </c>
      <c r="I373" s="159">
        <v>97272000</v>
      </c>
      <c r="J373" s="159">
        <v>0</v>
      </c>
      <c r="K373" s="159">
        <v>0</v>
      </c>
      <c r="L373" s="159">
        <v>0</v>
      </c>
      <c r="M373" s="159">
        <v>0</v>
      </c>
      <c r="N373" s="159">
        <v>320278500</v>
      </c>
      <c r="O373" s="159">
        <v>0</v>
      </c>
      <c r="P373" s="159">
        <v>0</v>
      </c>
      <c r="Q373" s="159">
        <v>0</v>
      </c>
      <c r="R373" s="159">
        <v>0</v>
      </c>
      <c r="S373" s="159">
        <v>320278500</v>
      </c>
      <c r="T373" s="159">
        <v>0</v>
      </c>
      <c r="U373" s="159">
        <v>74335500</v>
      </c>
      <c r="V373" s="159">
        <v>0</v>
      </c>
      <c r="W373" s="159">
        <v>32424000</v>
      </c>
      <c r="X373" s="159">
        <v>0</v>
      </c>
      <c r="Y373" s="159">
        <v>0</v>
      </c>
      <c r="Z373" s="159">
        <v>0</v>
      </c>
      <c r="AA373" s="159">
        <v>0</v>
      </c>
      <c r="AB373" s="159">
        <v>106759500</v>
      </c>
      <c r="AC373" s="159">
        <v>0</v>
      </c>
      <c r="AD373" s="159">
        <v>0</v>
      </c>
      <c r="AE373" s="159">
        <v>0</v>
      </c>
      <c r="AF373" s="159">
        <v>0</v>
      </c>
      <c r="AG373" s="159">
        <v>106759500</v>
      </c>
      <c r="AH373" s="159">
        <v>427038000</v>
      </c>
      <c r="AI373" s="159">
        <v>0</v>
      </c>
      <c r="AJ373" s="159">
        <v>77308920</v>
      </c>
      <c r="AK373" s="159">
        <v>0</v>
      </c>
      <c r="AL373" s="159">
        <v>33720960</v>
      </c>
      <c r="AM373" s="159">
        <v>0</v>
      </c>
      <c r="AN373" s="159">
        <v>0</v>
      </c>
      <c r="AO373" s="159">
        <v>0</v>
      </c>
      <c r="AP373" s="159">
        <v>0</v>
      </c>
      <c r="AQ373" s="159">
        <v>111029880</v>
      </c>
      <c r="AR373" s="159">
        <v>0</v>
      </c>
      <c r="AS373" s="159">
        <v>0</v>
      </c>
      <c r="AT373" s="159">
        <v>0</v>
      </c>
      <c r="AU373" s="159">
        <v>0</v>
      </c>
      <c r="AV373" s="159">
        <v>111029880</v>
      </c>
      <c r="AW373" s="159">
        <v>0</v>
      </c>
      <c r="AX373" s="159">
        <v>77308920</v>
      </c>
      <c r="AY373" s="159">
        <v>0</v>
      </c>
      <c r="AZ373" s="159">
        <v>33720960</v>
      </c>
      <c r="BA373" s="159">
        <v>0</v>
      </c>
      <c r="BB373" s="159">
        <v>0</v>
      </c>
      <c r="BC373" s="159">
        <v>0</v>
      </c>
      <c r="BD373" s="159">
        <v>0</v>
      </c>
      <c r="BE373" s="159">
        <v>111029880</v>
      </c>
      <c r="BF373" s="159">
        <v>0</v>
      </c>
      <c r="BG373" s="159">
        <v>0</v>
      </c>
      <c r="BH373" s="159">
        <v>0</v>
      </c>
      <c r="BI373" s="159">
        <v>0</v>
      </c>
      <c r="BJ373" s="159">
        <v>111029880</v>
      </c>
      <c r="BK373" s="159">
        <v>0</v>
      </c>
      <c r="BL373" s="159">
        <v>77308920</v>
      </c>
      <c r="BM373" s="159">
        <v>0</v>
      </c>
      <c r="BN373" s="159">
        <v>33720960</v>
      </c>
      <c r="BO373" s="159">
        <v>0</v>
      </c>
      <c r="BP373" s="159">
        <v>0</v>
      </c>
      <c r="BQ373" s="159">
        <v>0</v>
      </c>
      <c r="BR373" s="159">
        <v>0</v>
      </c>
      <c r="BS373" s="159">
        <v>111029880</v>
      </c>
      <c r="BT373" s="159">
        <v>0</v>
      </c>
      <c r="BU373" s="159">
        <v>0</v>
      </c>
      <c r="BV373" s="159">
        <v>0</v>
      </c>
      <c r="BW373" s="159">
        <v>0</v>
      </c>
      <c r="BX373" s="159">
        <v>111029880</v>
      </c>
      <c r="BY373" s="159">
        <v>0</v>
      </c>
      <c r="BZ373" s="159">
        <v>77308920</v>
      </c>
      <c r="CA373" s="159">
        <v>0</v>
      </c>
      <c r="CB373" s="159">
        <v>33720960</v>
      </c>
      <c r="CC373" s="159">
        <v>0</v>
      </c>
      <c r="CD373" s="159">
        <v>0</v>
      </c>
      <c r="CE373" s="159">
        <v>0</v>
      </c>
      <c r="CF373" s="159">
        <v>0</v>
      </c>
      <c r="CG373" s="159">
        <v>111029880</v>
      </c>
      <c r="CH373" s="159">
        <v>0</v>
      </c>
      <c r="CI373" s="159">
        <v>0</v>
      </c>
      <c r="CJ373" s="159">
        <v>0</v>
      </c>
      <c r="CK373" s="159">
        <v>0</v>
      </c>
      <c r="CL373" s="159">
        <v>111029880</v>
      </c>
      <c r="CM373" s="159">
        <v>444119520</v>
      </c>
      <c r="CN373" s="159">
        <v>0</v>
      </c>
      <c r="CO373" s="159">
        <v>80401276.799999997</v>
      </c>
      <c r="CP373" s="159">
        <v>0</v>
      </c>
      <c r="CQ373" s="159">
        <v>35069798.399999999</v>
      </c>
      <c r="CR373" s="159">
        <v>0</v>
      </c>
      <c r="CS373" s="159">
        <v>0</v>
      </c>
      <c r="CT373" s="159">
        <v>0</v>
      </c>
      <c r="CU373" s="159">
        <v>0</v>
      </c>
      <c r="CV373" s="159">
        <v>115471075.19999999</v>
      </c>
      <c r="CW373" s="159">
        <v>0</v>
      </c>
      <c r="CX373" s="159">
        <v>0</v>
      </c>
      <c r="CY373" s="159" t="s">
        <v>931</v>
      </c>
      <c r="CZ373" s="159">
        <v>0</v>
      </c>
      <c r="DA373" s="159">
        <v>115471075.19999999</v>
      </c>
      <c r="DB373" s="159">
        <v>0</v>
      </c>
      <c r="DC373" s="159">
        <v>80401276.799999997</v>
      </c>
      <c r="DD373" s="159">
        <v>0</v>
      </c>
      <c r="DE373" s="159">
        <v>35069798.399999999</v>
      </c>
      <c r="DF373" s="159">
        <v>0</v>
      </c>
      <c r="DG373" s="159">
        <v>0</v>
      </c>
      <c r="DH373" s="159">
        <v>0</v>
      </c>
      <c r="DI373" s="159">
        <v>0</v>
      </c>
      <c r="DJ373" s="159">
        <v>115471075.19999999</v>
      </c>
      <c r="DK373" s="159">
        <v>0</v>
      </c>
      <c r="DL373" s="159">
        <v>0</v>
      </c>
      <c r="DM373" s="159">
        <v>0</v>
      </c>
      <c r="DN373" s="159">
        <v>0</v>
      </c>
      <c r="DO373" s="159">
        <v>115471075.19999999</v>
      </c>
      <c r="DP373" s="159">
        <v>0</v>
      </c>
      <c r="DQ373" s="159">
        <v>80401276.799999997</v>
      </c>
      <c r="DR373" s="159">
        <v>0</v>
      </c>
      <c r="DS373" s="159">
        <v>35069798.399999999</v>
      </c>
      <c r="DT373" s="159">
        <v>0</v>
      </c>
      <c r="DU373" s="159">
        <v>0</v>
      </c>
      <c r="DV373" s="159">
        <v>0</v>
      </c>
      <c r="DW373" s="159">
        <v>0</v>
      </c>
      <c r="DX373" s="159">
        <v>115471075.19999999</v>
      </c>
      <c r="DY373" s="159">
        <v>0</v>
      </c>
      <c r="DZ373" s="159">
        <v>0</v>
      </c>
      <c r="EA373" s="159">
        <v>0</v>
      </c>
      <c r="EB373" s="159">
        <v>0</v>
      </c>
      <c r="EC373" s="159">
        <v>115471075.19999999</v>
      </c>
      <c r="ED373" s="159">
        <v>0</v>
      </c>
      <c r="EE373" s="159">
        <v>80401276.799999997</v>
      </c>
      <c r="EF373" s="159">
        <v>0</v>
      </c>
      <c r="EG373" s="159">
        <v>35069798.399999999</v>
      </c>
      <c r="EH373" s="159">
        <v>0</v>
      </c>
      <c r="EI373" s="159">
        <v>0</v>
      </c>
      <c r="EJ373" s="159">
        <v>0</v>
      </c>
      <c r="EK373" s="159">
        <v>0</v>
      </c>
      <c r="EL373" s="159">
        <v>115471075.19999999</v>
      </c>
      <c r="EM373" s="159">
        <v>0</v>
      </c>
      <c r="EN373" s="159">
        <v>0</v>
      </c>
      <c r="EO373" s="159">
        <v>0</v>
      </c>
      <c r="EP373" s="159">
        <v>0</v>
      </c>
      <c r="EQ373" s="159">
        <v>115471075.19999999</v>
      </c>
      <c r="ER373" s="159">
        <v>461884300.79999995</v>
      </c>
      <c r="ES373" s="159">
        <v>0</v>
      </c>
      <c r="ET373" s="159">
        <v>83617327.871999994</v>
      </c>
      <c r="EU373" s="159">
        <v>0</v>
      </c>
      <c r="EV373" s="159">
        <v>36472590.336000003</v>
      </c>
      <c r="EW373" s="159">
        <v>0</v>
      </c>
      <c r="EX373" s="159">
        <v>0</v>
      </c>
      <c r="EY373" s="159">
        <v>0</v>
      </c>
      <c r="EZ373" s="159">
        <v>0</v>
      </c>
      <c r="FA373" s="159">
        <v>120089918.208</v>
      </c>
      <c r="FB373" s="159">
        <v>0</v>
      </c>
      <c r="FC373" s="159">
        <v>0</v>
      </c>
      <c r="FD373" s="159">
        <v>0</v>
      </c>
      <c r="FE373" s="159">
        <v>0</v>
      </c>
      <c r="FF373" s="159">
        <v>120089918.208</v>
      </c>
      <c r="FG373" s="159">
        <v>0</v>
      </c>
      <c r="FH373" s="159">
        <v>83617327.871999994</v>
      </c>
      <c r="FI373" s="159">
        <v>0</v>
      </c>
      <c r="FJ373" s="159">
        <v>36472590.336000003</v>
      </c>
      <c r="FK373" s="159">
        <v>0</v>
      </c>
      <c r="FL373" s="159">
        <v>0</v>
      </c>
      <c r="FM373" s="159">
        <v>0</v>
      </c>
      <c r="FN373" s="159">
        <v>0</v>
      </c>
      <c r="FO373" s="159">
        <v>120089918.208</v>
      </c>
      <c r="FP373" s="159">
        <v>0</v>
      </c>
      <c r="FQ373" s="159">
        <v>0</v>
      </c>
      <c r="FR373" s="159">
        <v>0</v>
      </c>
      <c r="FS373" s="159">
        <v>0</v>
      </c>
      <c r="FT373" s="159">
        <v>120089918.208</v>
      </c>
      <c r="FU373" s="159">
        <v>0</v>
      </c>
      <c r="FV373" s="159">
        <v>83617327.871999994</v>
      </c>
      <c r="FW373" s="159">
        <v>0</v>
      </c>
      <c r="FX373" s="159">
        <v>36472590.336000003</v>
      </c>
      <c r="FY373" s="159">
        <v>0</v>
      </c>
      <c r="FZ373" s="159">
        <v>0</v>
      </c>
      <c r="GA373" s="159">
        <v>0</v>
      </c>
      <c r="GB373" s="159">
        <v>0</v>
      </c>
      <c r="GC373" s="159">
        <v>120089918.208</v>
      </c>
      <c r="GD373" s="159">
        <v>0</v>
      </c>
      <c r="GE373" s="159">
        <v>0</v>
      </c>
      <c r="GF373" s="159">
        <v>0</v>
      </c>
      <c r="GG373" s="159">
        <v>0</v>
      </c>
      <c r="GH373" s="159">
        <v>120089918.208</v>
      </c>
      <c r="GI373" s="159">
        <v>0</v>
      </c>
      <c r="GJ373" s="159">
        <v>83617327.871999994</v>
      </c>
      <c r="GK373" s="159">
        <v>0</v>
      </c>
      <c r="GL373" s="159">
        <v>36472590.336000003</v>
      </c>
      <c r="GM373" s="159">
        <v>0</v>
      </c>
      <c r="GN373" s="159">
        <v>0</v>
      </c>
      <c r="GO373" s="159">
        <v>0</v>
      </c>
      <c r="GP373" s="159">
        <v>0</v>
      </c>
      <c r="GQ373" s="159">
        <v>120089918.208</v>
      </c>
      <c r="GR373" s="159">
        <v>0</v>
      </c>
      <c r="GS373" s="159">
        <v>0</v>
      </c>
      <c r="GT373" s="159">
        <v>0</v>
      </c>
      <c r="GU373" s="159">
        <v>0</v>
      </c>
      <c r="GV373" s="159">
        <v>120089918.208</v>
      </c>
      <c r="GW373" s="159">
        <v>480359672.83200002</v>
      </c>
      <c r="GX373" s="160">
        <v>1813401493.632</v>
      </c>
    </row>
    <row r="374" spans="1:206" ht="28.8">
      <c r="A374" s="156">
        <v>190502100</v>
      </c>
      <c r="B374" s="156" t="s">
        <v>2365</v>
      </c>
      <c r="C374" s="157">
        <v>365</v>
      </c>
      <c r="D374" s="158" t="str">
        <f>_xlfn.XLOOKUP(C374,'[1]Estrategico f'!B:B,'[1]Estrategico f'!U:U,"",0)</f>
        <v>Campañas de gestión del riesgo en temas de salud sexual y reproductiva implementadas</v>
      </c>
      <c r="E374" s="158" t="str">
        <f>_xlfn.XLOOKUP(C374,'[1]Estrategico f'!B:B,'[1]Estrategico f'!V:V,"",0)</f>
        <v>campañas para rutas materno perinatal,</v>
      </c>
      <c r="F374" s="159">
        <v>0</v>
      </c>
      <c r="G374" s="159">
        <v>226500000</v>
      </c>
      <c r="H374" s="159">
        <v>0</v>
      </c>
      <c r="I374" s="159">
        <v>0</v>
      </c>
      <c r="J374" s="159">
        <v>0</v>
      </c>
      <c r="K374" s="159">
        <v>0</v>
      </c>
      <c r="L374" s="159">
        <v>0</v>
      </c>
      <c r="M374" s="159">
        <v>0</v>
      </c>
      <c r="N374" s="159">
        <v>226500000</v>
      </c>
      <c r="O374" s="159">
        <v>0</v>
      </c>
      <c r="P374" s="159">
        <v>0</v>
      </c>
      <c r="Q374" s="159">
        <v>0</v>
      </c>
      <c r="R374" s="159">
        <v>0</v>
      </c>
      <c r="S374" s="159">
        <v>226500000</v>
      </c>
      <c r="T374" s="159">
        <v>0</v>
      </c>
      <c r="U374" s="159">
        <v>75500000</v>
      </c>
      <c r="V374" s="159">
        <v>0</v>
      </c>
      <c r="W374" s="159">
        <v>0</v>
      </c>
      <c r="X374" s="159">
        <v>0</v>
      </c>
      <c r="Y374" s="159">
        <v>0</v>
      </c>
      <c r="Z374" s="159">
        <v>0</v>
      </c>
      <c r="AA374" s="159">
        <v>0</v>
      </c>
      <c r="AB374" s="159">
        <v>75500000</v>
      </c>
      <c r="AC374" s="159">
        <v>0</v>
      </c>
      <c r="AD374" s="159">
        <v>0</v>
      </c>
      <c r="AE374" s="159">
        <v>0</v>
      </c>
      <c r="AF374" s="159">
        <v>0</v>
      </c>
      <c r="AG374" s="159">
        <v>75500000</v>
      </c>
      <c r="AH374" s="159">
        <v>302000000</v>
      </c>
      <c r="AI374" s="159">
        <v>0</v>
      </c>
      <c r="AJ374" s="159">
        <v>78520000</v>
      </c>
      <c r="AK374" s="159">
        <v>0</v>
      </c>
      <c r="AL374" s="159">
        <v>0</v>
      </c>
      <c r="AM374" s="159">
        <v>0</v>
      </c>
      <c r="AN374" s="159">
        <v>0</v>
      </c>
      <c r="AO374" s="159">
        <v>0</v>
      </c>
      <c r="AP374" s="159">
        <v>0</v>
      </c>
      <c r="AQ374" s="159">
        <v>78520000</v>
      </c>
      <c r="AR374" s="159">
        <v>0</v>
      </c>
      <c r="AS374" s="159">
        <v>0</v>
      </c>
      <c r="AT374" s="159">
        <v>0</v>
      </c>
      <c r="AU374" s="159">
        <v>0</v>
      </c>
      <c r="AV374" s="159">
        <v>78520000</v>
      </c>
      <c r="AW374" s="159">
        <v>0</v>
      </c>
      <c r="AX374" s="159">
        <v>78520000</v>
      </c>
      <c r="AY374" s="159">
        <v>0</v>
      </c>
      <c r="AZ374" s="159">
        <v>0</v>
      </c>
      <c r="BA374" s="159">
        <v>0</v>
      </c>
      <c r="BB374" s="159">
        <v>0</v>
      </c>
      <c r="BC374" s="159">
        <v>0</v>
      </c>
      <c r="BD374" s="159">
        <v>0</v>
      </c>
      <c r="BE374" s="159">
        <v>78520000</v>
      </c>
      <c r="BF374" s="159">
        <v>0</v>
      </c>
      <c r="BG374" s="159">
        <v>0</v>
      </c>
      <c r="BH374" s="159">
        <v>0</v>
      </c>
      <c r="BI374" s="159">
        <v>0</v>
      </c>
      <c r="BJ374" s="159">
        <v>78520000</v>
      </c>
      <c r="BK374" s="159">
        <v>0</v>
      </c>
      <c r="BL374" s="159">
        <v>78520000</v>
      </c>
      <c r="BM374" s="159">
        <v>0</v>
      </c>
      <c r="BN374" s="159">
        <v>0</v>
      </c>
      <c r="BO374" s="159">
        <v>0</v>
      </c>
      <c r="BP374" s="159">
        <v>0</v>
      </c>
      <c r="BQ374" s="159">
        <v>0</v>
      </c>
      <c r="BR374" s="159">
        <v>0</v>
      </c>
      <c r="BS374" s="159">
        <v>78520000</v>
      </c>
      <c r="BT374" s="159">
        <v>0</v>
      </c>
      <c r="BU374" s="159">
        <v>0</v>
      </c>
      <c r="BV374" s="159">
        <v>0</v>
      </c>
      <c r="BW374" s="159">
        <v>0</v>
      </c>
      <c r="BX374" s="159">
        <v>78520000</v>
      </c>
      <c r="BY374" s="159">
        <v>0</v>
      </c>
      <c r="BZ374" s="159">
        <v>78520000</v>
      </c>
      <c r="CA374" s="159">
        <v>0</v>
      </c>
      <c r="CB374" s="159">
        <v>0</v>
      </c>
      <c r="CC374" s="159">
        <v>0</v>
      </c>
      <c r="CD374" s="159">
        <v>0</v>
      </c>
      <c r="CE374" s="159">
        <v>0</v>
      </c>
      <c r="CF374" s="159">
        <v>0</v>
      </c>
      <c r="CG374" s="159">
        <v>78520000</v>
      </c>
      <c r="CH374" s="159">
        <v>0</v>
      </c>
      <c r="CI374" s="159">
        <v>0</v>
      </c>
      <c r="CJ374" s="159">
        <v>0</v>
      </c>
      <c r="CK374" s="159">
        <v>0</v>
      </c>
      <c r="CL374" s="159">
        <v>78520000</v>
      </c>
      <c r="CM374" s="159">
        <v>314080000</v>
      </c>
      <c r="CN374" s="159">
        <v>0</v>
      </c>
      <c r="CO374" s="159">
        <v>81660800</v>
      </c>
      <c r="CP374" s="159">
        <v>0</v>
      </c>
      <c r="CQ374" s="159">
        <v>0</v>
      </c>
      <c r="CR374" s="159">
        <v>0</v>
      </c>
      <c r="CS374" s="159">
        <v>0</v>
      </c>
      <c r="CT374" s="159">
        <v>0</v>
      </c>
      <c r="CU374" s="159">
        <v>0</v>
      </c>
      <c r="CV374" s="159">
        <v>81660800</v>
      </c>
      <c r="CW374" s="159">
        <v>0</v>
      </c>
      <c r="CX374" s="159">
        <v>0</v>
      </c>
      <c r="CY374" s="159" t="s">
        <v>931</v>
      </c>
      <c r="CZ374" s="159">
        <v>0</v>
      </c>
      <c r="DA374" s="159">
        <v>81660800</v>
      </c>
      <c r="DB374" s="159">
        <v>0</v>
      </c>
      <c r="DC374" s="159">
        <v>81660800</v>
      </c>
      <c r="DD374" s="159">
        <v>0</v>
      </c>
      <c r="DE374" s="159">
        <v>0</v>
      </c>
      <c r="DF374" s="159">
        <v>0</v>
      </c>
      <c r="DG374" s="159">
        <v>0</v>
      </c>
      <c r="DH374" s="159">
        <v>0</v>
      </c>
      <c r="DI374" s="159">
        <v>0</v>
      </c>
      <c r="DJ374" s="159">
        <v>81660800</v>
      </c>
      <c r="DK374" s="159">
        <v>0</v>
      </c>
      <c r="DL374" s="159">
        <v>0</v>
      </c>
      <c r="DM374" s="159">
        <v>0</v>
      </c>
      <c r="DN374" s="159">
        <v>0</v>
      </c>
      <c r="DO374" s="159">
        <v>81660800</v>
      </c>
      <c r="DP374" s="159">
        <v>0</v>
      </c>
      <c r="DQ374" s="159">
        <v>81660800</v>
      </c>
      <c r="DR374" s="159">
        <v>0</v>
      </c>
      <c r="DS374" s="159">
        <v>0</v>
      </c>
      <c r="DT374" s="159">
        <v>0</v>
      </c>
      <c r="DU374" s="159">
        <v>0</v>
      </c>
      <c r="DV374" s="159">
        <v>0</v>
      </c>
      <c r="DW374" s="159">
        <v>0</v>
      </c>
      <c r="DX374" s="159">
        <v>81660800</v>
      </c>
      <c r="DY374" s="159">
        <v>0</v>
      </c>
      <c r="DZ374" s="159">
        <v>0</v>
      </c>
      <c r="EA374" s="159">
        <v>0</v>
      </c>
      <c r="EB374" s="159">
        <v>0</v>
      </c>
      <c r="EC374" s="159">
        <v>81660800</v>
      </c>
      <c r="ED374" s="159">
        <v>0</v>
      </c>
      <c r="EE374" s="159">
        <v>81660800</v>
      </c>
      <c r="EF374" s="159">
        <v>0</v>
      </c>
      <c r="EG374" s="159">
        <v>0</v>
      </c>
      <c r="EH374" s="159">
        <v>0</v>
      </c>
      <c r="EI374" s="159">
        <v>0</v>
      </c>
      <c r="EJ374" s="159">
        <v>0</v>
      </c>
      <c r="EK374" s="159">
        <v>0</v>
      </c>
      <c r="EL374" s="159">
        <v>81660800</v>
      </c>
      <c r="EM374" s="159">
        <v>0</v>
      </c>
      <c r="EN374" s="159">
        <v>0</v>
      </c>
      <c r="EO374" s="159">
        <v>0</v>
      </c>
      <c r="EP374" s="159">
        <v>0</v>
      </c>
      <c r="EQ374" s="159">
        <v>81660800</v>
      </c>
      <c r="ER374" s="159">
        <v>326643200</v>
      </c>
      <c r="ES374" s="159">
        <v>0</v>
      </c>
      <c r="ET374" s="159">
        <v>84927232</v>
      </c>
      <c r="EU374" s="159">
        <v>0</v>
      </c>
      <c r="EV374" s="159">
        <v>0</v>
      </c>
      <c r="EW374" s="159">
        <v>0</v>
      </c>
      <c r="EX374" s="159">
        <v>0</v>
      </c>
      <c r="EY374" s="159">
        <v>0</v>
      </c>
      <c r="EZ374" s="159">
        <v>0</v>
      </c>
      <c r="FA374" s="159">
        <v>84927232</v>
      </c>
      <c r="FB374" s="159">
        <v>0</v>
      </c>
      <c r="FC374" s="159">
        <v>0</v>
      </c>
      <c r="FD374" s="159">
        <v>0</v>
      </c>
      <c r="FE374" s="159">
        <v>0</v>
      </c>
      <c r="FF374" s="159">
        <v>84927232</v>
      </c>
      <c r="FG374" s="159">
        <v>0</v>
      </c>
      <c r="FH374" s="159">
        <v>84927232</v>
      </c>
      <c r="FI374" s="159">
        <v>0</v>
      </c>
      <c r="FJ374" s="159">
        <v>0</v>
      </c>
      <c r="FK374" s="159">
        <v>0</v>
      </c>
      <c r="FL374" s="159">
        <v>0</v>
      </c>
      <c r="FM374" s="159">
        <v>0</v>
      </c>
      <c r="FN374" s="159">
        <v>0</v>
      </c>
      <c r="FO374" s="159">
        <v>84927232</v>
      </c>
      <c r="FP374" s="159">
        <v>0</v>
      </c>
      <c r="FQ374" s="159">
        <v>0</v>
      </c>
      <c r="FR374" s="159">
        <v>0</v>
      </c>
      <c r="FS374" s="159">
        <v>0</v>
      </c>
      <c r="FT374" s="159">
        <v>84927232</v>
      </c>
      <c r="FU374" s="159">
        <v>0</v>
      </c>
      <c r="FV374" s="159">
        <v>84927232</v>
      </c>
      <c r="FW374" s="159">
        <v>0</v>
      </c>
      <c r="FX374" s="159">
        <v>0</v>
      </c>
      <c r="FY374" s="159">
        <v>0</v>
      </c>
      <c r="FZ374" s="159">
        <v>0</v>
      </c>
      <c r="GA374" s="159">
        <v>0</v>
      </c>
      <c r="GB374" s="159">
        <v>0</v>
      </c>
      <c r="GC374" s="159">
        <v>84927232</v>
      </c>
      <c r="GD374" s="159">
        <v>0</v>
      </c>
      <c r="GE374" s="159">
        <v>0</v>
      </c>
      <c r="GF374" s="159">
        <v>0</v>
      </c>
      <c r="GG374" s="159">
        <v>0</v>
      </c>
      <c r="GH374" s="159">
        <v>84927232</v>
      </c>
      <c r="GI374" s="159">
        <v>0</v>
      </c>
      <c r="GJ374" s="159">
        <v>84927232</v>
      </c>
      <c r="GK374" s="159">
        <v>0</v>
      </c>
      <c r="GL374" s="159">
        <v>0</v>
      </c>
      <c r="GM374" s="159">
        <v>0</v>
      </c>
      <c r="GN374" s="159">
        <v>0</v>
      </c>
      <c r="GO374" s="159">
        <v>0</v>
      </c>
      <c r="GP374" s="159">
        <v>0</v>
      </c>
      <c r="GQ374" s="159">
        <v>84927232</v>
      </c>
      <c r="GR374" s="159">
        <v>0</v>
      </c>
      <c r="GS374" s="159">
        <v>0</v>
      </c>
      <c r="GT374" s="159">
        <v>0</v>
      </c>
      <c r="GU374" s="159">
        <v>0</v>
      </c>
      <c r="GV374" s="159">
        <v>84927232</v>
      </c>
      <c r="GW374" s="159">
        <v>339708928</v>
      </c>
      <c r="GX374" s="160">
        <v>1282432128</v>
      </c>
    </row>
    <row r="375" spans="1:206">
      <c r="A375" s="156">
        <v>190505400</v>
      </c>
      <c r="B375" s="156" t="s">
        <v>2365</v>
      </c>
      <c r="C375" s="157">
        <v>366</v>
      </c>
      <c r="D375" s="158" t="str">
        <f>_xlfn.XLOOKUP(C375,'[1]Estrategico f'!B:B,'[1]Estrategico f'!U:U,"",0)</f>
        <v xml:space="preserve">Estrategias de promoción de la salud implementadas </v>
      </c>
      <c r="E375" s="158" t="str">
        <f>_xlfn.XLOOKUP(C375,'[1]Estrategico f'!B:B,'[1]Estrategico f'!V:V,"",0)</f>
        <v>Implementación del plan para la prevención y atención de cáncer</v>
      </c>
      <c r="F375" s="159">
        <v>0</v>
      </c>
      <c r="G375" s="159">
        <v>0</v>
      </c>
      <c r="H375" s="159">
        <v>0</v>
      </c>
      <c r="I375" s="159">
        <v>229104600</v>
      </c>
      <c r="J375" s="159">
        <v>0</v>
      </c>
      <c r="K375" s="159">
        <v>0</v>
      </c>
      <c r="L375" s="159">
        <v>0</v>
      </c>
      <c r="M375" s="159">
        <v>0</v>
      </c>
      <c r="N375" s="159">
        <v>229104600</v>
      </c>
      <c r="O375" s="159">
        <v>0</v>
      </c>
      <c r="P375" s="159">
        <v>0</v>
      </c>
      <c r="Q375" s="159">
        <v>0</v>
      </c>
      <c r="R375" s="159">
        <v>0</v>
      </c>
      <c r="S375" s="159">
        <v>229104600</v>
      </c>
      <c r="T375" s="159">
        <v>0</v>
      </c>
      <c r="U375" s="159">
        <v>0</v>
      </c>
      <c r="V375" s="159">
        <v>0</v>
      </c>
      <c r="W375" s="159">
        <v>76368200</v>
      </c>
      <c r="X375" s="159">
        <v>0</v>
      </c>
      <c r="Y375" s="159">
        <v>0</v>
      </c>
      <c r="Z375" s="159">
        <v>0</v>
      </c>
      <c r="AA375" s="159">
        <v>0</v>
      </c>
      <c r="AB375" s="159">
        <v>76368200</v>
      </c>
      <c r="AC375" s="159">
        <v>0</v>
      </c>
      <c r="AD375" s="159">
        <v>0</v>
      </c>
      <c r="AE375" s="159">
        <v>0</v>
      </c>
      <c r="AF375" s="159">
        <v>0</v>
      </c>
      <c r="AG375" s="159">
        <v>76368200</v>
      </c>
      <c r="AH375" s="159">
        <v>305472800</v>
      </c>
      <c r="AI375" s="159">
        <v>0</v>
      </c>
      <c r="AJ375" s="159">
        <v>0</v>
      </c>
      <c r="AK375" s="159">
        <v>0</v>
      </c>
      <c r="AL375" s="159">
        <v>79422928</v>
      </c>
      <c r="AM375" s="159">
        <v>0</v>
      </c>
      <c r="AN375" s="159">
        <v>0</v>
      </c>
      <c r="AO375" s="159">
        <v>0</v>
      </c>
      <c r="AP375" s="159">
        <v>0</v>
      </c>
      <c r="AQ375" s="159">
        <v>79422928</v>
      </c>
      <c r="AR375" s="159">
        <v>0</v>
      </c>
      <c r="AS375" s="159">
        <v>0</v>
      </c>
      <c r="AT375" s="159">
        <v>0</v>
      </c>
      <c r="AU375" s="159">
        <v>0</v>
      </c>
      <c r="AV375" s="159">
        <v>79422928</v>
      </c>
      <c r="AW375" s="159">
        <v>0</v>
      </c>
      <c r="AX375" s="159">
        <v>0</v>
      </c>
      <c r="AY375" s="159">
        <v>0</v>
      </c>
      <c r="AZ375" s="159">
        <v>79422928</v>
      </c>
      <c r="BA375" s="159">
        <v>0</v>
      </c>
      <c r="BB375" s="159">
        <v>0</v>
      </c>
      <c r="BC375" s="159">
        <v>0</v>
      </c>
      <c r="BD375" s="159">
        <v>0</v>
      </c>
      <c r="BE375" s="159">
        <v>79422928</v>
      </c>
      <c r="BF375" s="159">
        <v>0</v>
      </c>
      <c r="BG375" s="159">
        <v>0</v>
      </c>
      <c r="BH375" s="159">
        <v>0</v>
      </c>
      <c r="BI375" s="159">
        <v>0</v>
      </c>
      <c r="BJ375" s="159">
        <v>79422928</v>
      </c>
      <c r="BK375" s="159">
        <v>0</v>
      </c>
      <c r="BL375" s="159">
        <v>0</v>
      </c>
      <c r="BM375" s="159">
        <v>0</v>
      </c>
      <c r="BN375" s="159">
        <v>79422928</v>
      </c>
      <c r="BO375" s="159">
        <v>0</v>
      </c>
      <c r="BP375" s="159">
        <v>0</v>
      </c>
      <c r="BQ375" s="159">
        <v>0</v>
      </c>
      <c r="BR375" s="159">
        <v>0</v>
      </c>
      <c r="BS375" s="159">
        <v>79422928</v>
      </c>
      <c r="BT375" s="159">
        <v>0</v>
      </c>
      <c r="BU375" s="159">
        <v>0</v>
      </c>
      <c r="BV375" s="159">
        <v>0</v>
      </c>
      <c r="BW375" s="159">
        <v>0</v>
      </c>
      <c r="BX375" s="159">
        <v>79422928</v>
      </c>
      <c r="BY375" s="159">
        <v>0</v>
      </c>
      <c r="BZ375" s="159">
        <v>0</v>
      </c>
      <c r="CA375" s="159">
        <v>0</v>
      </c>
      <c r="CB375" s="159">
        <v>79422928</v>
      </c>
      <c r="CC375" s="159">
        <v>0</v>
      </c>
      <c r="CD375" s="159">
        <v>0</v>
      </c>
      <c r="CE375" s="159">
        <v>0</v>
      </c>
      <c r="CF375" s="159">
        <v>0</v>
      </c>
      <c r="CG375" s="159">
        <v>79422928</v>
      </c>
      <c r="CH375" s="159">
        <v>0</v>
      </c>
      <c r="CI375" s="159">
        <v>0</v>
      </c>
      <c r="CJ375" s="159">
        <v>0</v>
      </c>
      <c r="CK375" s="159">
        <v>0</v>
      </c>
      <c r="CL375" s="159">
        <v>79422928</v>
      </c>
      <c r="CM375" s="159">
        <v>317691712</v>
      </c>
      <c r="CN375" s="159">
        <v>0</v>
      </c>
      <c r="CO375" s="159">
        <v>0</v>
      </c>
      <c r="CP375" s="159">
        <v>0</v>
      </c>
      <c r="CQ375" s="159">
        <v>82599845.120000005</v>
      </c>
      <c r="CR375" s="159">
        <v>0</v>
      </c>
      <c r="CS375" s="159">
        <v>0</v>
      </c>
      <c r="CT375" s="159">
        <v>0</v>
      </c>
      <c r="CU375" s="159">
        <v>0</v>
      </c>
      <c r="CV375" s="159">
        <v>82599845.120000005</v>
      </c>
      <c r="CW375" s="159">
        <v>0</v>
      </c>
      <c r="CX375" s="159">
        <v>0</v>
      </c>
      <c r="CY375" s="159" t="s">
        <v>931</v>
      </c>
      <c r="CZ375" s="159">
        <v>0</v>
      </c>
      <c r="DA375" s="159">
        <v>82599845.120000005</v>
      </c>
      <c r="DB375" s="159">
        <v>0</v>
      </c>
      <c r="DC375" s="159">
        <v>0</v>
      </c>
      <c r="DD375" s="159">
        <v>0</v>
      </c>
      <c r="DE375" s="159">
        <v>82599845.120000005</v>
      </c>
      <c r="DF375" s="159">
        <v>0</v>
      </c>
      <c r="DG375" s="159">
        <v>0</v>
      </c>
      <c r="DH375" s="159">
        <v>0</v>
      </c>
      <c r="DI375" s="159">
        <v>0</v>
      </c>
      <c r="DJ375" s="159">
        <v>82599845.120000005</v>
      </c>
      <c r="DK375" s="159">
        <v>0</v>
      </c>
      <c r="DL375" s="159">
        <v>0</v>
      </c>
      <c r="DM375" s="159">
        <v>0</v>
      </c>
      <c r="DN375" s="159">
        <v>0</v>
      </c>
      <c r="DO375" s="159">
        <v>82599845.120000005</v>
      </c>
      <c r="DP375" s="159">
        <v>0</v>
      </c>
      <c r="DQ375" s="159">
        <v>0</v>
      </c>
      <c r="DR375" s="159">
        <v>0</v>
      </c>
      <c r="DS375" s="159">
        <v>82599845.120000005</v>
      </c>
      <c r="DT375" s="159">
        <v>0</v>
      </c>
      <c r="DU375" s="159">
        <v>0</v>
      </c>
      <c r="DV375" s="159">
        <v>0</v>
      </c>
      <c r="DW375" s="159">
        <v>0</v>
      </c>
      <c r="DX375" s="159">
        <v>82599845.120000005</v>
      </c>
      <c r="DY375" s="159">
        <v>0</v>
      </c>
      <c r="DZ375" s="159">
        <v>0</v>
      </c>
      <c r="EA375" s="159">
        <v>0</v>
      </c>
      <c r="EB375" s="159">
        <v>0</v>
      </c>
      <c r="EC375" s="159">
        <v>82599845.120000005</v>
      </c>
      <c r="ED375" s="159">
        <v>0</v>
      </c>
      <c r="EE375" s="159">
        <v>0</v>
      </c>
      <c r="EF375" s="159">
        <v>0</v>
      </c>
      <c r="EG375" s="159">
        <v>82599845.120000005</v>
      </c>
      <c r="EH375" s="159">
        <v>0</v>
      </c>
      <c r="EI375" s="159">
        <v>0</v>
      </c>
      <c r="EJ375" s="159">
        <v>0</v>
      </c>
      <c r="EK375" s="159">
        <v>0</v>
      </c>
      <c r="EL375" s="159">
        <v>82599845.120000005</v>
      </c>
      <c r="EM375" s="159">
        <v>0</v>
      </c>
      <c r="EN375" s="159">
        <v>0</v>
      </c>
      <c r="EO375" s="159">
        <v>0</v>
      </c>
      <c r="EP375" s="159">
        <v>0</v>
      </c>
      <c r="EQ375" s="159">
        <v>82599845.120000005</v>
      </c>
      <c r="ER375" s="159">
        <v>330399380.48000002</v>
      </c>
      <c r="ES375" s="159">
        <v>0</v>
      </c>
      <c r="ET375" s="159">
        <v>0</v>
      </c>
      <c r="EU375" s="159">
        <v>0</v>
      </c>
      <c r="EV375" s="159">
        <v>85903838.924800009</v>
      </c>
      <c r="EW375" s="159">
        <v>0</v>
      </c>
      <c r="EX375" s="159">
        <v>0</v>
      </c>
      <c r="EY375" s="159">
        <v>0</v>
      </c>
      <c r="EZ375" s="159">
        <v>0</v>
      </c>
      <c r="FA375" s="159">
        <v>85903838.924800009</v>
      </c>
      <c r="FB375" s="159">
        <v>0</v>
      </c>
      <c r="FC375" s="159">
        <v>0</v>
      </c>
      <c r="FD375" s="159">
        <v>0</v>
      </c>
      <c r="FE375" s="159">
        <v>0</v>
      </c>
      <c r="FF375" s="159">
        <v>85903838.924800009</v>
      </c>
      <c r="FG375" s="159">
        <v>0</v>
      </c>
      <c r="FH375" s="159">
        <v>0</v>
      </c>
      <c r="FI375" s="159">
        <v>0</v>
      </c>
      <c r="FJ375" s="159">
        <v>85903838.924800009</v>
      </c>
      <c r="FK375" s="159">
        <v>0</v>
      </c>
      <c r="FL375" s="159">
        <v>0</v>
      </c>
      <c r="FM375" s="159">
        <v>0</v>
      </c>
      <c r="FN375" s="159">
        <v>0</v>
      </c>
      <c r="FO375" s="159">
        <v>85903838.924800009</v>
      </c>
      <c r="FP375" s="159">
        <v>0</v>
      </c>
      <c r="FQ375" s="159">
        <v>0</v>
      </c>
      <c r="FR375" s="159">
        <v>0</v>
      </c>
      <c r="FS375" s="159">
        <v>0</v>
      </c>
      <c r="FT375" s="159">
        <v>85903838.924800009</v>
      </c>
      <c r="FU375" s="159">
        <v>0</v>
      </c>
      <c r="FV375" s="159">
        <v>0</v>
      </c>
      <c r="FW375" s="159">
        <v>0</v>
      </c>
      <c r="FX375" s="159">
        <v>85903838.924800009</v>
      </c>
      <c r="FY375" s="159">
        <v>0</v>
      </c>
      <c r="FZ375" s="159">
        <v>0</v>
      </c>
      <c r="GA375" s="159">
        <v>0</v>
      </c>
      <c r="GB375" s="159">
        <v>0</v>
      </c>
      <c r="GC375" s="159">
        <v>85903838.924800009</v>
      </c>
      <c r="GD375" s="159">
        <v>0</v>
      </c>
      <c r="GE375" s="159">
        <v>0</v>
      </c>
      <c r="GF375" s="159">
        <v>0</v>
      </c>
      <c r="GG375" s="159">
        <v>0</v>
      </c>
      <c r="GH375" s="159">
        <v>85903838.924800009</v>
      </c>
      <c r="GI375" s="159">
        <v>0</v>
      </c>
      <c r="GJ375" s="159">
        <v>0</v>
      </c>
      <c r="GK375" s="159">
        <v>0</v>
      </c>
      <c r="GL375" s="159">
        <v>85903838.924800009</v>
      </c>
      <c r="GM375" s="159">
        <v>0</v>
      </c>
      <c r="GN375" s="159">
        <v>0</v>
      </c>
      <c r="GO375" s="159">
        <v>0</v>
      </c>
      <c r="GP375" s="159">
        <v>0</v>
      </c>
      <c r="GQ375" s="159">
        <v>85903838.924800009</v>
      </c>
      <c r="GR375" s="159">
        <v>0</v>
      </c>
      <c r="GS375" s="159">
        <v>0</v>
      </c>
      <c r="GT375" s="159">
        <v>0</v>
      </c>
      <c r="GU375" s="159">
        <v>0</v>
      </c>
      <c r="GV375" s="159">
        <v>85903838.924800009</v>
      </c>
      <c r="GW375" s="159">
        <v>343615355.69920003</v>
      </c>
      <c r="GX375" s="160">
        <v>1297179248.1792002</v>
      </c>
    </row>
    <row r="376" spans="1:206" ht="43.2">
      <c r="A376" s="156">
        <v>190300700</v>
      </c>
      <c r="B376" s="156" t="s">
        <v>2365</v>
      </c>
      <c r="C376" s="157">
        <v>367</v>
      </c>
      <c r="D376" s="158" t="str">
        <f>_xlfn.XLOOKUP(C376,'[1]Estrategico f'!B:B,'[1]Estrategico f'!U:U,"",0)</f>
        <v xml:space="preserve">Analisis realizados </v>
      </c>
      <c r="E376" s="158" t="str">
        <f>_xlfn.XLOOKUP(C376,'[1]Estrategico f'!B:B,'[1]Estrategico f'!V:V,"",0)</f>
        <v>Servicios de laboratorio de salud pública como apoyo a la vigilancia, control sanitario, acciones de fortalecimiento técnico, evaluación y seguimiento de la red de laboratorios</v>
      </c>
      <c r="F376" s="159">
        <v>0</v>
      </c>
      <c r="G376" s="159">
        <v>1496500393.5</v>
      </c>
      <c r="H376" s="159">
        <v>0</v>
      </c>
      <c r="I376" s="159">
        <v>811031100</v>
      </c>
      <c r="J376" s="159">
        <v>0</v>
      </c>
      <c r="K376" s="159">
        <v>0</v>
      </c>
      <c r="L376" s="159">
        <v>0</v>
      </c>
      <c r="M376" s="159">
        <v>0</v>
      </c>
      <c r="N376" s="159">
        <v>2307531493.5</v>
      </c>
      <c r="O376" s="159">
        <v>0</v>
      </c>
      <c r="P376" s="159">
        <v>0</v>
      </c>
      <c r="Q376" s="159">
        <v>0</v>
      </c>
      <c r="R376" s="159">
        <v>0</v>
      </c>
      <c r="S376" s="159">
        <v>2307531493.5</v>
      </c>
      <c r="T376" s="159">
        <v>0</v>
      </c>
      <c r="U376" s="159">
        <v>498833464.5</v>
      </c>
      <c r="V376" s="159">
        <v>0</v>
      </c>
      <c r="W376" s="159">
        <v>270343700</v>
      </c>
      <c r="X376" s="159">
        <v>0</v>
      </c>
      <c r="Y376" s="159">
        <v>0</v>
      </c>
      <c r="Z376" s="159">
        <v>0</v>
      </c>
      <c r="AA376" s="159">
        <v>0</v>
      </c>
      <c r="AB376" s="159">
        <v>769177164.5</v>
      </c>
      <c r="AC376" s="159">
        <v>0</v>
      </c>
      <c r="AD376" s="159">
        <v>0</v>
      </c>
      <c r="AE376" s="159">
        <v>0</v>
      </c>
      <c r="AF376" s="159">
        <v>0</v>
      </c>
      <c r="AG376" s="159">
        <v>769177164.5</v>
      </c>
      <c r="AH376" s="159">
        <v>3076708658</v>
      </c>
      <c r="AI376" s="159">
        <v>0</v>
      </c>
      <c r="AJ376" s="159">
        <v>518786803.08000004</v>
      </c>
      <c r="AK376" s="159">
        <v>0</v>
      </c>
      <c r="AL376" s="159">
        <v>281157448</v>
      </c>
      <c r="AM376" s="159">
        <v>0</v>
      </c>
      <c r="AN376" s="159">
        <v>0</v>
      </c>
      <c r="AO376" s="159">
        <v>0</v>
      </c>
      <c r="AP376" s="159">
        <v>0</v>
      </c>
      <c r="AQ376" s="159">
        <v>799944251.08000004</v>
      </c>
      <c r="AR376" s="159">
        <v>0</v>
      </c>
      <c r="AS376" s="159">
        <v>0</v>
      </c>
      <c r="AT376" s="159">
        <v>0</v>
      </c>
      <c r="AU376" s="159">
        <v>0</v>
      </c>
      <c r="AV376" s="159">
        <v>799944251.08000004</v>
      </c>
      <c r="AW376" s="159">
        <v>0</v>
      </c>
      <c r="AX376" s="159">
        <v>518786803.08000004</v>
      </c>
      <c r="AY376" s="159">
        <v>0</v>
      </c>
      <c r="AZ376" s="159">
        <v>281157448</v>
      </c>
      <c r="BA376" s="159">
        <v>0</v>
      </c>
      <c r="BB376" s="159">
        <v>0</v>
      </c>
      <c r="BC376" s="159">
        <v>0</v>
      </c>
      <c r="BD376" s="159">
        <v>0</v>
      </c>
      <c r="BE376" s="159">
        <v>799944251.08000004</v>
      </c>
      <c r="BF376" s="159">
        <v>0</v>
      </c>
      <c r="BG376" s="159">
        <v>0</v>
      </c>
      <c r="BH376" s="159">
        <v>0</v>
      </c>
      <c r="BI376" s="159">
        <v>0</v>
      </c>
      <c r="BJ376" s="159">
        <v>799944251.08000004</v>
      </c>
      <c r="BK376" s="159">
        <v>0</v>
      </c>
      <c r="BL376" s="159">
        <v>518786803.08000004</v>
      </c>
      <c r="BM376" s="159">
        <v>0</v>
      </c>
      <c r="BN376" s="159">
        <v>281157448</v>
      </c>
      <c r="BO376" s="159">
        <v>0</v>
      </c>
      <c r="BP376" s="159">
        <v>0</v>
      </c>
      <c r="BQ376" s="159">
        <v>0</v>
      </c>
      <c r="BR376" s="159">
        <v>0</v>
      </c>
      <c r="BS376" s="159">
        <v>799944251.08000004</v>
      </c>
      <c r="BT376" s="159">
        <v>0</v>
      </c>
      <c r="BU376" s="159">
        <v>0</v>
      </c>
      <c r="BV376" s="159">
        <v>0</v>
      </c>
      <c r="BW376" s="159">
        <v>0</v>
      </c>
      <c r="BX376" s="159">
        <v>799944251.08000004</v>
      </c>
      <c r="BY376" s="159">
        <v>0</v>
      </c>
      <c r="BZ376" s="159">
        <v>518786803.08000004</v>
      </c>
      <c r="CA376" s="159">
        <v>0</v>
      </c>
      <c r="CB376" s="159">
        <v>281157448</v>
      </c>
      <c r="CC376" s="159">
        <v>0</v>
      </c>
      <c r="CD376" s="159">
        <v>0</v>
      </c>
      <c r="CE376" s="159">
        <v>0</v>
      </c>
      <c r="CF376" s="159">
        <v>0</v>
      </c>
      <c r="CG376" s="159">
        <v>799944251.08000004</v>
      </c>
      <c r="CH376" s="159">
        <v>0</v>
      </c>
      <c r="CI376" s="159">
        <v>0</v>
      </c>
      <c r="CJ376" s="159">
        <v>0</v>
      </c>
      <c r="CK376" s="159">
        <v>0</v>
      </c>
      <c r="CL376" s="159">
        <v>799944251.08000004</v>
      </c>
      <c r="CM376" s="159">
        <v>3199777004.3200002</v>
      </c>
      <c r="CN376" s="159">
        <v>0</v>
      </c>
      <c r="CO376" s="159">
        <v>539538275.2032001</v>
      </c>
      <c r="CP376" s="159">
        <v>0</v>
      </c>
      <c r="CQ376" s="159">
        <v>292403745.92000002</v>
      </c>
      <c r="CR376" s="159">
        <v>0</v>
      </c>
      <c r="CS376" s="159">
        <v>0</v>
      </c>
      <c r="CT376" s="159">
        <v>0</v>
      </c>
      <c r="CU376" s="159">
        <v>0</v>
      </c>
      <c r="CV376" s="159">
        <v>831942021.12320018</v>
      </c>
      <c r="CW376" s="159">
        <v>0</v>
      </c>
      <c r="CX376" s="159">
        <v>0</v>
      </c>
      <c r="CY376" s="159" t="s">
        <v>931</v>
      </c>
      <c r="CZ376" s="159">
        <v>0</v>
      </c>
      <c r="DA376" s="159">
        <v>831942021.12320018</v>
      </c>
      <c r="DB376" s="159">
        <v>0</v>
      </c>
      <c r="DC376" s="159">
        <v>539538275.2032001</v>
      </c>
      <c r="DD376" s="159">
        <v>0</v>
      </c>
      <c r="DE376" s="159">
        <v>292403745.92000002</v>
      </c>
      <c r="DF376" s="159">
        <v>0</v>
      </c>
      <c r="DG376" s="159">
        <v>0</v>
      </c>
      <c r="DH376" s="159">
        <v>0</v>
      </c>
      <c r="DI376" s="159">
        <v>0</v>
      </c>
      <c r="DJ376" s="159">
        <v>831942021.12320018</v>
      </c>
      <c r="DK376" s="159">
        <v>0</v>
      </c>
      <c r="DL376" s="159">
        <v>0</v>
      </c>
      <c r="DM376" s="159">
        <v>0</v>
      </c>
      <c r="DN376" s="159">
        <v>0</v>
      </c>
      <c r="DO376" s="159">
        <v>831942021.12320018</v>
      </c>
      <c r="DP376" s="159">
        <v>0</v>
      </c>
      <c r="DQ376" s="159">
        <v>539538275.2032001</v>
      </c>
      <c r="DR376" s="159">
        <v>0</v>
      </c>
      <c r="DS376" s="159">
        <v>292403745.92000002</v>
      </c>
      <c r="DT376" s="159">
        <v>0</v>
      </c>
      <c r="DU376" s="159">
        <v>0</v>
      </c>
      <c r="DV376" s="159">
        <v>0</v>
      </c>
      <c r="DW376" s="159">
        <v>0</v>
      </c>
      <c r="DX376" s="159">
        <v>831942021.12320018</v>
      </c>
      <c r="DY376" s="159">
        <v>0</v>
      </c>
      <c r="DZ376" s="159">
        <v>0</v>
      </c>
      <c r="EA376" s="159">
        <v>0</v>
      </c>
      <c r="EB376" s="159">
        <v>0</v>
      </c>
      <c r="EC376" s="159">
        <v>831942021.12320018</v>
      </c>
      <c r="ED376" s="159">
        <v>0</v>
      </c>
      <c r="EE376" s="159">
        <v>539538275.2032001</v>
      </c>
      <c r="EF376" s="159">
        <v>0</v>
      </c>
      <c r="EG376" s="159">
        <v>292403745.92000002</v>
      </c>
      <c r="EH376" s="159">
        <v>0</v>
      </c>
      <c r="EI376" s="159">
        <v>0</v>
      </c>
      <c r="EJ376" s="159">
        <v>0</v>
      </c>
      <c r="EK376" s="159">
        <v>0</v>
      </c>
      <c r="EL376" s="159">
        <v>831942021.12320018</v>
      </c>
      <c r="EM376" s="159">
        <v>0</v>
      </c>
      <c r="EN376" s="159">
        <v>0</v>
      </c>
      <c r="EO376" s="159">
        <v>0</v>
      </c>
      <c r="EP376" s="159">
        <v>0</v>
      </c>
      <c r="EQ376" s="159">
        <v>831942021.12320018</v>
      </c>
      <c r="ER376" s="159">
        <v>3327768084.4928007</v>
      </c>
      <c r="ES376" s="159">
        <v>0</v>
      </c>
      <c r="ET376" s="159">
        <v>561119806.21132815</v>
      </c>
      <c r="EU376" s="159">
        <v>0</v>
      </c>
      <c r="EV376" s="159">
        <v>304099895.75680006</v>
      </c>
      <c r="EW376" s="159">
        <v>0</v>
      </c>
      <c r="EX376" s="159">
        <v>0</v>
      </c>
      <c r="EY376" s="159">
        <v>0</v>
      </c>
      <c r="EZ376" s="159">
        <v>0</v>
      </c>
      <c r="FA376" s="159">
        <v>865219701.9681282</v>
      </c>
      <c r="FB376" s="159">
        <v>0</v>
      </c>
      <c r="FC376" s="159">
        <v>0</v>
      </c>
      <c r="FD376" s="159">
        <v>0</v>
      </c>
      <c r="FE376" s="159">
        <v>0</v>
      </c>
      <c r="FF376" s="159">
        <v>865219701.9681282</v>
      </c>
      <c r="FG376" s="159">
        <v>0</v>
      </c>
      <c r="FH376" s="159">
        <v>561119806.21132815</v>
      </c>
      <c r="FI376" s="159">
        <v>0</v>
      </c>
      <c r="FJ376" s="159">
        <v>304099895.75680006</v>
      </c>
      <c r="FK376" s="159">
        <v>0</v>
      </c>
      <c r="FL376" s="159">
        <v>0</v>
      </c>
      <c r="FM376" s="159">
        <v>0</v>
      </c>
      <c r="FN376" s="159">
        <v>0</v>
      </c>
      <c r="FO376" s="159">
        <v>865219701.9681282</v>
      </c>
      <c r="FP376" s="159">
        <v>0</v>
      </c>
      <c r="FQ376" s="159">
        <v>0</v>
      </c>
      <c r="FR376" s="159">
        <v>0</v>
      </c>
      <c r="FS376" s="159">
        <v>0</v>
      </c>
      <c r="FT376" s="159">
        <v>865219701.9681282</v>
      </c>
      <c r="FU376" s="159">
        <v>0</v>
      </c>
      <c r="FV376" s="159">
        <v>561119806.21132815</v>
      </c>
      <c r="FW376" s="159">
        <v>0</v>
      </c>
      <c r="FX376" s="159">
        <v>304099895.75680006</v>
      </c>
      <c r="FY376" s="159">
        <v>0</v>
      </c>
      <c r="FZ376" s="159">
        <v>0</v>
      </c>
      <c r="GA376" s="159">
        <v>0</v>
      </c>
      <c r="GB376" s="159">
        <v>0</v>
      </c>
      <c r="GC376" s="159">
        <v>865219701.9681282</v>
      </c>
      <c r="GD376" s="159">
        <v>0</v>
      </c>
      <c r="GE376" s="159">
        <v>0</v>
      </c>
      <c r="GF376" s="159">
        <v>0</v>
      </c>
      <c r="GG376" s="159">
        <v>0</v>
      </c>
      <c r="GH376" s="159">
        <v>865219701.9681282</v>
      </c>
      <c r="GI376" s="159">
        <v>0</v>
      </c>
      <c r="GJ376" s="159">
        <v>561119806.21132815</v>
      </c>
      <c r="GK376" s="159">
        <v>0</v>
      </c>
      <c r="GL376" s="159">
        <v>304099895.75680006</v>
      </c>
      <c r="GM376" s="159">
        <v>0</v>
      </c>
      <c r="GN376" s="159">
        <v>0</v>
      </c>
      <c r="GO376" s="159">
        <v>0</v>
      </c>
      <c r="GP376" s="159">
        <v>0</v>
      </c>
      <c r="GQ376" s="159">
        <v>865219701.9681282</v>
      </c>
      <c r="GR376" s="159">
        <v>0</v>
      </c>
      <c r="GS376" s="159">
        <v>0</v>
      </c>
      <c r="GT376" s="159">
        <v>0</v>
      </c>
      <c r="GU376" s="159">
        <v>0</v>
      </c>
      <c r="GV376" s="159">
        <v>865219701.9681282</v>
      </c>
      <c r="GW376" s="159">
        <v>3460878807.8725128</v>
      </c>
      <c r="GX376" s="160">
        <v>13065132554.685314</v>
      </c>
    </row>
    <row r="377" spans="1:206">
      <c r="A377" s="156">
        <v>190301100</v>
      </c>
      <c r="B377" s="156" t="s">
        <v>2365</v>
      </c>
      <c r="C377" s="157">
        <v>368</v>
      </c>
      <c r="D377" s="158" t="str">
        <f>_xlfn.XLOOKUP(C377,'[1]Estrategico f'!B:B,'[1]Estrategico f'!U:U,"",0)</f>
        <v>Visitas Realizadas</v>
      </c>
      <c r="E377" s="158" t="str">
        <f>_xlfn.XLOOKUP(C377,'[1]Estrategico f'!B:B,'[1]Estrategico f'!V:V,"",0)</f>
        <v>inspección, vigilancia y control a sujetos sanitarios</v>
      </c>
      <c r="F377" s="159">
        <v>273395850</v>
      </c>
      <c r="G377" s="159">
        <v>1813912450.5</v>
      </c>
      <c r="H377" s="159">
        <v>0</v>
      </c>
      <c r="I377" s="159">
        <v>366484050</v>
      </c>
      <c r="J377" s="159">
        <v>0</v>
      </c>
      <c r="K377" s="159">
        <v>0</v>
      </c>
      <c r="L377" s="159">
        <v>0</v>
      </c>
      <c r="M377" s="159">
        <v>0</v>
      </c>
      <c r="N377" s="159">
        <v>2453792350.5</v>
      </c>
      <c r="O377" s="159">
        <v>0</v>
      </c>
      <c r="P377" s="159">
        <v>0</v>
      </c>
      <c r="Q377" s="159">
        <v>0</v>
      </c>
      <c r="R377" s="159">
        <v>0</v>
      </c>
      <c r="S377" s="159">
        <v>2453792350.5</v>
      </c>
      <c r="T377" s="159">
        <v>91131950</v>
      </c>
      <c r="U377" s="159">
        <v>604637483.5</v>
      </c>
      <c r="V377" s="159">
        <v>0</v>
      </c>
      <c r="W377" s="159">
        <v>122161350</v>
      </c>
      <c r="X377" s="159">
        <v>0</v>
      </c>
      <c r="Y377" s="159">
        <v>0</v>
      </c>
      <c r="Z377" s="159">
        <v>0</v>
      </c>
      <c r="AA377" s="159">
        <v>0</v>
      </c>
      <c r="AB377" s="159">
        <v>817930783.5</v>
      </c>
      <c r="AC377" s="159">
        <v>250000000</v>
      </c>
      <c r="AD377" s="159">
        <v>0</v>
      </c>
      <c r="AE377" s="159">
        <v>0</v>
      </c>
      <c r="AF377" s="159">
        <v>250000000</v>
      </c>
      <c r="AG377" s="159">
        <v>1067930783.5</v>
      </c>
      <c r="AH377" s="159">
        <v>3521723134</v>
      </c>
      <c r="AI377" s="159">
        <v>94777228</v>
      </c>
      <c r="AJ377" s="159">
        <v>628822982.84000003</v>
      </c>
      <c r="AK377" s="159">
        <v>0</v>
      </c>
      <c r="AL377" s="159">
        <v>127047804</v>
      </c>
      <c r="AM377" s="159">
        <v>0</v>
      </c>
      <c r="AN377" s="159">
        <v>0</v>
      </c>
      <c r="AO377" s="159">
        <v>0</v>
      </c>
      <c r="AP377" s="159">
        <v>0</v>
      </c>
      <c r="AQ377" s="159">
        <v>850648014.84000003</v>
      </c>
      <c r="AR377" s="159">
        <v>0</v>
      </c>
      <c r="AS377" s="159">
        <v>0</v>
      </c>
      <c r="AT377" s="159">
        <v>0</v>
      </c>
      <c r="AU377" s="159">
        <v>0</v>
      </c>
      <c r="AV377" s="159">
        <v>850648014.84000003</v>
      </c>
      <c r="AW377" s="159">
        <v>94777228</v>
      </c>
      <c r="AX377" s="159">
        <v>628822982.84000003</v>
      </c>
      <c r="AY377" s="159">
        <v>0</v>
      </c>
      <c r="AZ377" s="159">
        <v>127047804</v>
      </c>
      <c r="BA377" s="159">
        <v>0</v>
      </c>
      <c r="BB377" s="159">
        <v>0</v>
      </c>
      <c r="BC377" s="159">
        <v>0</v>
      </c>
      <c r="BD377" s="159">
        <v>0</v>
      </c>
      <c r="BE377" s="159">
        <v>850648014.84000003</v>
      </c>
      <c r="BF377" s="159">
        <v>0</v>
      </c>
      <c r="BG377" s="159">
        <v>0</v>
      </c>
      <c r="BH377" s="159">
        <v>0</v>
      </c>
      <c r="BI377" s="159">
        <v>0</v>
      </c>
      <c r="BJ377" s="159">
        <v>850648014.84000003</v>
      </c>
      <c r="BK377" s="159">
        <v>94777228</v>
      </c>
      <c r="BL377" s="159">
        <v>628822982.84000003</v>
      </c>
      <c r="BM377" s="159">
        <v>0</v>
      </c>
      <c r="BN377" s="159">
        <v>127047804</v>
      </c>
      <c r="BO377" s="159">
        <v>0</v>
      </c>
      <c r="BP377" s="159">
        <v>0</v>
      </c>
      <c r="BQ377" s="159">
        <v>0</v>
      </c>
      <c r="BR377" s="159">
        <v>0</v>
      </c>
      <c r="BS377" s="159">
        <v>850648014.84000003</v>
      </c>
      <c r="BT377" s="159">
        <v>0</v>
      </c>
      <c r="BU377" s="159">
        <v>0</v>
      </c>
      <c r="BV377" s="159">
        <v>0</v>
      </c>
      <c r="BW377" s="159">
        <v>0</v>
      </c>
      <c r="BX377" s="159">
        <v>850648014.84000003</v>
      </c>
      <c r="BY377" s="159">
        <v>94777228</v>
      </c>
      <c r="BZ377" s="159">
        <v>628822982.84000003</v>
      </c>
      <c r="CA377" s="159">
        <v>0</v>
      </c>
      <c r="CB377" s="159">
        <v>127047804</v>
      </c>
      <c r="CC377" s="159">
        <v>0</v>
      </c>
      <c r="CD377" s="159">
        <v>0</v>
      </c>
      <c r="CE377" s="159">
        <v>0</v>
      </c>
      <c r="CF377" s="159">
        <v>0</v>
      </c>
      <c r="CG377" s="159">
        <v>850648014.84000003</v>
      </c>
      <c r="CH377" s="159">
        <v>260000000</v>
      </c>
      <c r="CI377" s="159">
        <v>0</v>
      </c>
      <c r="CJ377" s="159">
        <v>0</v>
      </c>
      <c r="CK377" s="159">
        <v>260000000</v>
      </c>
      <c r="CL377" s="159">
        <v>1110648014.8400002</v>
      </c>
      <c r="CM377" s="159">
        <v>3662592059.3600006</v>
      </c>
      <c r="CN377" s="159">
        <v>98568317.120000005</v>
      </c>
      <c r="CO377" s="159">
        <v>653975902.1536001</v>
      </c>
      <c r="CP377" s="159">
        <v>0</v>
      </c>
      <c r="CQ377" s="159">
        <v>132129716.16000001</v>
      </c>
      <c r="CR377" s="159">
        <v>0</v>
      </c>
      <c r="CS377" s="159">
        <v>0</v>
      </c>
      <c r="CT377" s="159">
        <v>0</v>
      </c>
      <c r="CU377" s="159">
        <v>0</v>
      </c>
      <c r="CV377" s="159">
        <v>884673935.43360007</v>
      </c>
      <c r="CW377" s="159">
        <v>0</v>
      </c>
      <c r="CX377" s="159">
        <v>0</v>
      </c>
      <c r="CY377" s="159" t="s">
        <v>931</v>
      </c>
      <c r="CZ377" s="159">
        <v>0</v>
      </c>
      <c r="DA377" s="159">
        <v>884673935.43360007</v>
      </c>
      <c r="DB377" s="159">
        <v>98568317.120000005</v>
      </c>
      <c r="DC377" s="159">
        <v>653975902.1536001</v>
      </c>
      <c r="DD377" s="159">
        <v>0</v>
      </c>
      <c r="DE377" s="159">
        <v>132129716.16000001</v>
      </c>
      <c r="DF377" s="159">
        <v>0</v>
      </c>
      <c r="DG377" s="159">
        <v>0</v>
      </c>
      <c r="DH377" s="159">
        <v>0</v>
      </c>
      <c r="DI377" s="159">
        <v>0</v>
      </c>
      <c r="DJ377" s="159">
        <v>884673935.43360007</v>
      </c>
      <c r="DK377" s="159">
        <v>0</v>
      </c>
      <c r="DL377" s="159">
        <v>0</v>
      </c>
      <c r="DM377" s="159">
        <v>0</v>
      </c>
      <c r="DN377" s="159">
        <v>0</v>
      </c>
      <c r="DO377" s="159">
        <v>884673935.43360007</v>
      </c>
      <c r="DP377" s="159">
        <v>98568317.120000005</v>
      </c>
      <c r="DQ377" s="159">
        <v>653975902.1536001</v>
      </c>
      <c r="DR377" s="159">
        <v>0</v>
      </c>
      <c r="DS377" s="159">
        <v>132129716.16000001</v>
      </c>
      <c r="DT377" s="159">
        <v>0</v>
      </c>
      <c r="DU377" s="159">
        <v>0</v>
      </c>
      <c r="DV377" s="159">
        <v>0</v>
      </c>
      <c r="DW377" s="159">
        <v>0</v>
      </c>
      <c r="DX377" s="159">
        <v>884673935.43360007</v>
      </c>
      <c r="DY377" s="159">
        <v>0</v>
      </c>
      <c r="DZ377" s="159">
        <v>0</v>
      </c>
      <c r="EA377" s="159">
        <v>0</v>
      </c>
      <c r="EB377" s="159">
        <v>0</v>
      </c>
      <c r="EC377" s="159">
        <v>884673935.43360007</v>
      </c>
      <c r="ED377" s="159">
        <v>98568317.120000005</v>
      </c>
      <c r="EE377" s="159">
        <v>653975902.1536001</v>
      </c>
      <c r="EF377" s="159">
        <v>0</v>
      </c>
      <c r="EG377" s="159">
        <v>132129716.16000001</v>
      </c>
      <c r="EH377" s="159">
        <v>0</v>
      </c>
      <c r="EI377" s="159">
        <v>0</v>
      </c>
      <c r="EJ377" s="159">
        <v>0</v>
      </c>
      <c r="EK377" s="159">
        <v>0</v>
      </c>
      <c r="EL377" s="159">
        <v>884673935.43360007</v>
      </c>
      <c r="EM377" s="159">
        <v>270400000</v>
      </c>
      <c r="EN377" s="159">
        <v>0</v>
      </c>
      <c r="EO377" s="159">
        <v>0</v>
      </c>
      <c r="EP377" s="159">
        <v>270400000</v>
      </c>
      <c r="EQ377" s="159">
        <v>1155073935.4335999</v>
      </c>
      <c r="ER377" s="159">
        <v>3809095741.7343998</v>
      </c>
      <c r="ES377" s="159">
        <v>102511049.8048</v>
      </c>
      <c r="ET377" s="159">
        <v>680134938.23974407</v>
      </c>
      <c r="EU377" s="159">
        <v>0</v>
      </c>
      <c r="EV377" s="159">
        <v>137414904.80640003</v>
      </c>
      <c r="EW377" s="159">
        <v>0</v>
      </c>
      <c r="EX377" s="159">
        <v>0</v>
      </c>
      <c r="EY377" s="159">
        <v>0</v>
      </c>
      <c r="EZ377" s="159">
        <v>0</v>
      </c>
      <c r="FA377" s="159">
        <v>920060892.85094416</v>
      </c>
      <c r="FB377" s="159" t="s">
        <v>3504</v>
      </c>
      <c r="FC377" s="159">
        <v>0</v>
      </c>
      <c r="FD377" s="159">
        <v>0</v>
      </c>
      <c r="FE377" s="159">
        <v>0</v>
      </c>
      <c r="FF377" s="159">
        <v>920060892.85094416</v>
      </c>
      <c r="FG377" s="159">
        <v>102511049.8048</v>
      </c>
      <c r="FH377" s="159">
        <v>680134938.23974407</v>
      </c>
      <c r="FI377" s="159">
        <v>0</v>
      </c>
      <c r="FJ377" s="159">
        <v>137414904.80640003</v>
      </c>
      <c r="FK377" s="159">
        <v>0</v>
      </c>
      <c r="FL377" s="159">
        <v>0</v>
      </c>
      <c r="FM377" s="159">
        <v>0</v>
      </c>
      <c r="FN377" s="159">
        <v>0</v>
      </c>
      <c r="FO377" s="159">
        <v>920060892.85094416</v>
      </c>
      <c r="FP377" s="159" t="s">
        <v>3503</v>
      </c>
      <c r="FQ377" s="159">
        <v>0</v>
      </c>
      <c r="FR377" s="159">
        <v>0</v>
      </c>
      <c r="FS377" s="159">
        <v>0</v>
      </c>
      <c r="FT377" s="159">
        <v>920060892.85094416</v>
      </c>
      <c r="FU377" s="159">
        <v>102511049.8048</v>
      </c>
      <c r="FV377" s="159">
        <v>680134938.23974407</v>
      </c>
      <c r="FW377" s="159">
        <v>0</v>
      </c>
      <c r="FX377" s="159">
        <v>137414904.80640003</v>
      </c>
      <c r="FY377" s="159">
        <v>0</v>
      </c>
      <c r="FZ377" s="159">
        <v>0</v>
      </c>
      <c r="GA377" s="159">
        <v>0</v>
      </c>
      <c r="GB377" s="159">
        <v>0</v>
      </c>
      <c r="GC377" s="159">
        <v>920060892.85094416</v>
      </c>
      <c r="GD377" s="159" t="s">
        <v>3503</v>
      </c>
      <c r="GE377" s="159">
        <v>0</v>
      </c>
      <c r="GF377" s="159">
        <v>0</v>
      </c>
      <c r="GG377" s="159">
        <v>0</v>
      </c>
      <c r="GH377" s="159">
        <v>920060892.85094416</v>
      </c>
      <c r="GI377" s="159">
        <v>102511049.8048</v>
      </c>
      <c r="GJ377" s="159">
        <v>680134938.23974407</v>
      </c>
      <c r="GK377" s="159">
        <v>0</v>
      </c>
      <c r="GL377" s="159">
        <v>137414904.80640003</v>
      </c>
      <c r="GM377" s="159">
        <v>0</v>
      </c>
      <c r="GN377" s="159">
        <v>0</v>
      </c>
      <c r="GO377" s="159">
        <v>0</v>
      </c>
      <c r="GP377" s="159">
        <v>0</v>
      </c>
      <c r="GQ377" s="159">
        <v>920060892.85094416</v>
      </c>
      <c r="GR377" s="159">
        <v>281216000</v>
      </c>
      <c r="GS377" s="159">
        <v>0</v>
      </c>
      <c r="GT377" s="159">
        <v>0</v>
      </c>
      <c r="GU377" s="159">
        <v>281216000</v>
      </c>
      <c r="GV377" s="159">
        <v>1201276892.850944</v>
      </c>
      <c r="GW377" s="159">
        <v>3961459571.4037762</v>
      </c>
      <c r="GX377" s="160">
        <v>14954870506.498177</v>
      </c>
    </row>
    <row r="378" spans="1:206">
      <c r="A378" s="156">
        <v>190303100</v>
      </c>
      <c r="B378" s="156" t="s">
        <v>2365</v>
      </c>
      <c r="C378" s="157">
        <v>369</v>
      </c>
      <c r="D378" s="158" t="str">
        <f>_xlfn.XLOOKUP(C378,'[1]Estrategico f'!B:B,'[1]Estrategico f'!U:U,"",0)</f>
        <v>Informes de evento generados en la vigencia</v>
      </c>
      <c r="E378" s="158" t="str">
        <f>_xlfn.XLOOKUP(C378,'[1]Estrategico f'!B:B,'[1]Estrategico f'!V:V,"",0)</f>
        <v>Informes del Sistema de vigilancia epidemiológica-SIVIGILA</v>
      </c>
      <c r="F378" s="159">
        <v>0</v>
      </c>
      <c r="G378" s="159">
        <v>2763417067.5</v>
      </c>
      <c r="H378" s="159">
        <v>0</v>
      </c>
      <c r="I378" s="159">
        <v>531234975</v>
      </c>
      <c r="J378" s="159">
        <v>0</v>
      </c>
      <c r="K378" s="159">
        <v>0</v>
      </c>
      <c r="L378" s="159">
        <v>0</v>
      </c>
      <c r="M378" s="159">
        <v>0</v>
      </c>
      <c r="N378" s="159">
        <v>3294652042.5</v>
      </c>
      <c r="O378" s="159">
        <v>0</v>
      </c>
      <c r="P378" s="159">
        <v>0</v>
      </c>
      <c r="Q378" s="159">
        <v>0</v>
      </c>
      <c r="R378" s="159">
        <v>0</v>
      </c>
      <c r="S378" s="159">
        <v>3294652042.5</v>
      </c>
      <c r="T378" s="159">
        <v>0</v>
      </c>
      <c r="U378" s="159">
        <v>921139022.5</v>
      </c>
      <c r="V378" s="159">
        <v>0</v>
      </c>
      <c r="W378" s="159">
        <v>177078325</v>
      </c>
      <c r="X378" s="159">
        <v>0</v>
      </c>
      <c r="Y378" s="159">
        <v>0</v>
      </c>
      <c r="Z378" s="159">
        <v>0</v>
      </c>
      <c r="AA378" s="159">
        <v>0</v>
      </c>
      <c r="AB378" s="159">
        <v>1098217347.5</v>
      </c>
      <c r="AC378" s="159">
        <v>0</v>
      </c>
      <c r="AD378" s="159">
        <v>0</v>
      </c>
      <c r="AE378" s="159">
        <v>0</v>
      </c>
      <c r="AF378" s="159">
        <v>0</v>
      </c>
      <c r="AG378" s="159">
        <v>1098217347.5</v>
      </c>
      <c r="AH378" s="159">
        <v>4392869390</v>
      </c>
      <c r="AI378" s="159">
        <v>0</v>
      </c>
      <c r="AJ378" s="159">
        <v>957984583.39999998</v>
      </c>
      <c r="AK378" s="159">
        <v>0</v>
      </c>
      <c r="AL378" s="159">
        <v>184161458</v>
      </c>
      <c r="AM378" s="159">
        <v>0</v>
      </c>
      <c r="AN378" s="159">
        <v>0</v>
      </c>
      <c r="AO378" s="159">
        <v>0</v>
      </c>
      <c r="AP378" s="159">
        <v>0</v>
      </c>
      <c r="AQ378" s="159">
        <v>1142146041.4000001</v>
      </c>
      <c r="AR378" s="159">
        <v>0</v>
      </c>
      <c r="AS378" s="159">
        <v>0</v>
      </c>
      <c r="AT378" s="159">
        <v>0</v>
      </c>
      <c r="AU378" s="159">
        <v>0</v>
      </c>
      <c r="AV378" s="159">
        <v>1142146041.4000001</v>
      </c>
      <c r="AW378" s="159">
        <v>0</v>
      </c>
      <c r="AX378" s="159">
        <v>957984583.39999998</v>
      </c>
      <c r="AY378" s="159">
        <v>0</v>
      </c>
      <c r="AZ378" s="159">
        <v>184161458</v>
      </c>
      <c r="BA378" s="159">
        <v>0</v>
      </c>
      <c r="BB378" s="159">
        <v>0</v>
      </c>
      <c r="BC378" s="159">
        <v>0</v>
      </c>
      <c r="BD378" s="159">
        <v>0</v>
      </c>
      <c r="BE378" s="159">
        <v>1142146041.4000001</v>
      </c>
      <c r="BF378" s="159">
        <v>0</v>
      </c>
      <c r="BG378" s="159">
        <v>0</v>
      </c>
      <c r="BH378" s="159">
        <v>0</v>
      </c>
      <c r="BI378" s="159">
        <v>0</v>
      </c>
      <c r="BJ378" s="159">
        <v>1142146041.4000001</v>
      </c>
      <c r="BK378" s="159">
        <v>0</v>
      </c>
      <c r="BL378" s="159">
        <v>957984583.39999998</v>
      </c>
      <c r="BM378" s="159">
        <v>0</v>
      </c>
      <c r="BN378" s="159">
        <v>184161458</v>
      </c>
      <c r="BO378" s="159">
        <v>0</v>
      </c>
      <c r="BP378" s="159">
        <v>0</v>
      </c>
      <c r="BQ378" s="159">
        <v>0</v>
      </c>
      <c r="BR378" s="159">
        <v>0</v>
      </c>
      <c r="BS378" s="159">
        <v>1142146041.4000001</v>
      </c>
      <c r="BT378" s="159">
        <v>0</v>
      </c>
      <c r="BU378" s="159">
        <v>0</v>
      </c>
      <c r="BV378" s="159">
        <v>0</v>
      </c>
      <c r="BW378" s="159">
        <v>0</v>
      </c>
      <c r="BX378" s="159">
        <v>1142146041.4000001</v>
      </c>
      <c r="BY378" s="159">
        <v>0</v>
      </c>
      <c r="BZ378" s="159">
        <v>957984583.39999998</v>
      </c>
      <c r="CA378" s="159">
        <v>0</v>
      </c>
      <c r="CB378" s="159">
        <v>184161458</v>
      </c>
      <c r="CC378" s="159">
        <v>0</v>
      </c>
      <c r="CD378" s="159">
        <v>0</v>
      </c>
      <c r="CE378" s="159">
        <v>0</v>
      </c>
      <c r="CF378" s="159">
        <v>0</v>
      </c>
      <c r="CG378" s="159">
        <v>1142146041.4000001</v>
      </c>
      <c r="CH378" s="159">
        <v>0</v>
      </c>
      <c r="CI378" s="159">
        <v>0</v>
      </c>
      <c r="CJ378" s="159">
        <v>0</v>
      </c>
      <c r="CK378" s="159">
        <v>0</v>
      </c>
      <c r="CL378" s="159">
        <v>1142146041.4000001</v>
      </c>
      <c r="CM378" s="159">
        <v>4568584165.6000004</v>
      </c>
      <c r="CN378" s="159">
        <v>0</v>
      </c>
      <c r="CO378" s="159">
        <v>996303966.73600006</v>
      </c>
      <c r="CP378" s="159">
        <v>0</v>
      </c>
      <c r="CQ378" s="159">
        <v>191527916.31999999</v>
      </c>
      <c r="CR378" s="159">
        <v>0</v>
      </c>
      <c r="CS378" s="159">
        <v>0</v>
      </c>
      <c r="CT378" s="159">
        <v>0</v>
      </c>
      <c r="CU378" s="159">
        <v>0</v>
      </c>
      <c r="CV378" s="159">
        <v>1187831883.056</v>
      </c>
      <c r="CW378" s="159">
        <v>0</v>
      </c>
      <c r="CX378" s="159">
        <v>0</v>
      </c>
      <c r="CY378" s="159" t="s">
        <v>931</v>
      </c>
      <c r="CZ378" s="159">
        <v>0</v>
      </c>
      <c r="DA378" s="159">
        <v>1187831883.056</v>
      </c>
      <c r="DB378" s="159">
        <v>0</v>
      </c>
      <c r="DC378" s="159">
        <v>996303966.73600006</v>
      </c>
      <c r="DD378" s="159">
        <v>0</v>
      </c>
      <c r="DE378" s="159">
        <v>191527916.31999999</v>
      </c>
      <c r="DF378" s="159">
        <v>0</v>
      </c>
      <c r="DG378" s="159">
        <v>0</v>
      </c>
      <c r="DH378" s="159">
        <v>0</v>
      </c>
      <c r="DI378" s="159">
        <v>0</v>
      </c>
      <c r="DJ378" s="159">
        <v>1187831883.056</v>
      </c>
      <c r="DK378" s="159">
        <v>0</v>
      </c>
      <c r="DL378" s="159">
        <v>0</v>
      </c>
      <c r="DM378" s="159">
        <v>0</v>
      </c>
      <c r="DN378" s="159">
        <v>0</v>
      </c>
      <c r="DO378" s="159">
        <v>1187831883.056</v>
      </c>
      <c r="DP378" s="159">
        <v>0</v>
      </c>
      <c r="DQ378" s="159">
        <v>996303966.73600006</v>
      </c>
      <c r="DR378" s="159">
        <v>0</v>
      </c>
      <c r="DS378" s="159">
        <v>191527916.31999999</v>
      </c>
      <c r="DT378" s="159">
        <v>0</v>
      </c>
      <c r="DU378" s="159">
        <v>0</v>
      </c>
      <c r="DV378" s="159">
        <v>0</v>
      </c>
      <c r="DW378" s="159">
        <v>0</v>
      </c>
      <c r="DX378" s="159">
        <v>1187831883.056</v>
      </c>
      <c r="DY378" s="159">
        <v>0</v>
      </c>
      <c r="DZ378" s="159">
        <v>0</v>
      </c>
      <c r="EA378" s="159">
        <v>0</v>
      </c>
      <c r="EB378" s="159">
        <v>0</v>
      </c>
      <c r="EC378" s="159">
        <v>1187831883.056</v>
      </c>
      <c r="ED378" s="159">
        <v>0</v>
      </c>
      <c r="EE378" s="159">
        <v>996303966.73600006</v>
      </c>
      <c r="EF378" s="159">
        <v>0</v>
      </c>
      <c r="EG378" s="159">
        <v>191527916.31999999</v>
      </c>
      <c r="EH378" s="159">
        <v>0</v>
      </c>
      <c r="EI378" s="159">
        <v>0</v>
      </c>
      <c r="EJ378" s="159">
        <v>0</v>
      </c>
      <c r="EK378" s="159">
        <v>0</v>
      </c>
      <c r="EL378" s="159">
        <v>1187831883.056</v>
      </c>
      <c r="EM378" s="159">
        <v>0</v>
      </c>
      <c r="EN378" s="159">
        <v>0</v>
      </c>
      <c r="EO378" s="159">
        <v>0</v>
      </c>
      <c r="EP378" s="159">
        <v>0</v>
      </c>
      <c r="EQ378" s="159">
        <v>1187831883.056</v>
      </c>
      <c r="ER378" s="159">
        <v>4751327532.224</v>
      </c>
      <c r="ES378" s="159">
        <v>0</v>
      </c>
      <c r="ET378" s="159">
        <v>1036156125.4054401</v>
      </c>
      <c r="EU378" s="159">
        <v>0</v>
      </c>
      <c r="EV378" s="159">
        <v>199189032.97279999</v>
      </c>
      <c r="EW378" s="159">
        <v>0</v>
      </c>
      <c r="EX378" s="159">
        <v>0</v>
      </c>
      <c r="EY378" s="159">
        <v>0</v>
      </c>
      <c r="EZ378" s="159">
        <v>0</v>
      </c>
      <c r="FA378" s="159">
        <v>1235345158.3782401</v>
      </c>
      <c r="FB378" s="159">
        <v>0</v>
      </c>
      <c r="FC378" s="159">
        <v>0</v>
      </c>
      <c r="FD378" s="159">
        <v>0</v>
      </c>
      <c r="FE378" s="159">
        <v>0</v>
      </c>
      <c r="FF378" s="159">
        <v>1235345158.3782401</v>
      </c>
      <c r="FG378" s="159">
        <v>0</v>
      </c>
      <c r="FH378" s="159">
        <v>1036156125.4054401</v>
      </c>
      <c r="FI378" s="159">
        <v>0</v>
      </c>
      <c r="FJ378" s="159">
        <v>199189032.97279999</v>
      </c>
      <c r="FK378" s="159">
        <v>0</v>
      </c>
      <c r="FL378" s="159">
        <v>0</v>
      </c>
      <c r="FM378" s="159">
        <v>0</v>
      </c>
      <c r="FN378" s="159">
        <v>0</v>
      </c>
      <c r="FO378" s="159">
        <v>1235345158.3782401</v>
      </c>
      <c r="FP378" s="159">
        <v>0</v>
      </c>
      <c r="FQ378" s="159">
        <v>0</v>
      </c>
      <c r="FR378" s="159">
        <v>0</v>
      </c>
      <c r="FS378" s="159">
        <v>0</v>
      </c>
      <c r="FT378" s="159">
        <v>1235345158.3782401</v>
      </c>
      <c r="FU378" s="159">
        <v>0</v>
      </c>
      <c r="FV378" s="159">
        <v>1036156125.4054401</v>
      </c>
      <c r="FW378" s="159">
        <v>0</v>
      </c>
      <c r="FX378" s="159">
        <v>199189032.97279999</v>
      </c>
      <c r="FY378" s="159">
        <v>0</v>
      </c>
      <c r="FZ378" s="159">
        <v>0</v>
      </c>
      <c r="GA378" s="159">
        <v>0</v>
      </c>
      <c r="GB378" s="159">
        <v>0</v>
      </c>
      <c r="GC378" s="159">
        <v>1235345158.3782401</v>
      </c>
      <c r="GD378" s="159">
        <v>0</v>
      </c>
      <c r="GE378" s="159">
        <v>0</v>
      </c>
      <c r="GF378" s="159">
        <v>0</v>
      </c>
      <c r="GG378" s="159">
        <v>0</v>
      </c>
      <c r="GH378" s="159">
        <v>1235345158.3782401</v>
      </c>
      <c r="GI378" s="159">
        <v>0</v>
      </c>
      <c r="GJ378" s="159">
        <v>1036156125.4054401</v>
      </c>
      <c r="GK378" s="159">
        <v>0</v>
      </c>
      <c r="GL378" s="159">
        <v>199189032.97279999</v>
      </c>
      <c r="GM378" s="159">
        <v>0</v>
      </c>
      <c r="GN378" s="159">
        <v>0</v>
      </c>
      <c r="GO378" s="159">
        <v>0</v>
      </c>
      <c r="GP378" s="159">
        <v>0</v>
      </c>
      <c r="GQ378" s="159">
        <v>1235345158.3782401</v>
      </c>
      <c r="GR378" s="159">
        <v>0</v>
      </c>
      <c r="GS378" s="159">
        <v>0</v>
      </c>
      <c r="GT378" s="159">
        <v>0</v>
      </c>
      <c r="GU378" s="159">
        <v>0</v>
      </c>
      <c r="GV378" s="159">
        <v>1235345158.3782401</v>
      </c>
      <c r="GW378" s="159">
        <v>4941380633.5129604</v>
      </c>
      <c r="GX378" s="160">
        <v>18654161721.33696</v>
      </c>
    </row>
    <row r="379" spans="1:206" ht="86.4">
      <c r="A379" s="156">
        <v>190304000</v>
      </c>
      <c r="B379" s="156" t="s">
        <v>2365</v>
      </c>
      <c r="C379" s="157">
        <v>370</v>
      </c>
      <c r="D379" s="158" t="str">
        <f>_xlfn.XLOOKUP(C379,'[1]Estrategico f'!B:B,'[1]Estrategico f'!U:U,"",0)</f>
        <v>Distritos con vigilancia real y efectiva en su jurisdicción de calidad del agua para consumo humano, recolección, transporte y disposición final de residuos sólidos; manejo y disposición final de radiaciones ionizantes, excretas, residuos líquidos y aguas servidas y calidad del aire realizados (municipios)</v>
      </c>
      <c r="E379" s="158" t="str">
        <f>_xlfn.XLOOKUP(C379,'[1]Estrategico f'!B:B,'[1]Estrategico f'!V:V,"",0)</f>
        <v>Municipios con vigilancia de la calidad del agua para consumo humano, y vigilancia y control a seguridad química y residuos peligrosos</v>
      </c>
      <c r="F379" s="159">
        <v>0</v>
      </c>
      <c r="G379" s="159">
        <v>536247726.75</v>
      </c>
      <c r="H379" s="159">
        <v>0</v>
      </c>
      <c r="I379" s="159">
        <v>1580341988.25</v>
      </c>
      <c r="J379" s="159">
        <v>0</v>
      </c>
      <c r="K379" s="159">
        <v>0</v>
      </c>
      <c r="L379" s="159">
        <v>0</v>
      </c>
      <c r="M379" s="159">
        <v>0</v>
      </c>
      <c r="N379" s="159">
        <v>2116589715</v>
      </c>
      <c r="O379" s="159">
        <v>0</v>
      </c>
      <c r="P379" s="159">
        <v>0</v>
      </c>
      <c r="Q379" s="159">
        <v>0</v>
      </c>
      <c r="R379" s="159">
        <v>0</v>
      </c>
      <c r="S379" s="159">
        <v>2116589715</v>
      </c>
      <c r="T379" s="159">
        <v>0</v>
      </c>
      <c r="U379" s="159">
        <v>178749242.25</v>
      </c>
      <c r="V379" s="159">
        <v>0</v>
      </c>
      <c r="W379" s="159">
        <v>526780662.75</v>
      </c>
      <c r="X379" s="159">
        <v>0</v>
      </c>
      <c r="Y379" s="159">
        <v>0</v>
      </c>
      <c r="Z379" s="159">
        <v>0</v>
      </c>
      <c r="AA379" s="159">
        <v>0</v>
      </c>
      <c r="AB379" s="159">
        <v>705529905</v>
      </c>
      <c r="AC379" s="159">
        <v>0</v>
      </c>
      <c r="AD379" s="159">
        <v>0</v>
      </c>
      <c r="AE379" s="159">
        <v>0</v>
      </c>
      <c r="AF379" s="159">
        <v>0</v>
      </c>
      <c r="AG379" s="159">
        <v>705529905</v>
      </c>
      <c r="AH379" s="159">
        <v>2822119620</v>
      </c>
      <c r="AI379" s="159">
        <v>0</v>
      </c>
      <c r="AJ379" s="159">
        <v>185899211.94</v>
      </c>
      <c r="AK379" s="159">
        <v>0</v>
      </c>
      <c r="AL379" s="159">
        <v>547851889.25999999</v>
      </c>
      <c r="AM379" s="159">
        <v>0</v>
      </c>
      <c r="AN379" s="159">
        <v>0</v>
      </c>
      <c r="AO379" s="159">
        <v>0</v>
      </c>
      <c r="AP379" s="159">
        <v>0</v>
      </c>
      <c r="AQ379" s="159">
        <v>733751101.20000005</v>
      </c>
      <c r="AR379" s="159">
        <v>0</v>
      </c>
      <c r="AS379" s="159">
        <v>0</v>
      </c>
      <c r="AT379" s="159">
        <v>0</v>
      </c>
      <c r="AU379" s="159">
        <v>0</v>
      </c>
      <c r="AV379" s="159">
        <v>733751101.20000005</v>
      </c>
      <c r="AW379" s="159">
        <v>0</v>
      </c>
      <c r="AX379" s="159">
        <v>185899211.94</v>
      </c>
      <c r="AY379" s="159">
        <v>0</v>
      </c>
      <c r="AZ379" s="159">
        <v>547851889.25999999</v>
      </c>
      <c r="BA379" s="159">
        <v>0</v>
      </c>
      <c r="BB379" s="159">
        <v>0</v>
      </c>
      <c r="BC379" s="159">
        <v>0</v>
      </c>
      <c r="BD379" s="159">
        <v>0</v>
      </c>
      <c r="BE379" s="159">
        <v>733751101.20000005</v>
      </c>
      <c r="BF379" s="159">
        <v>0</v>
      </c>
      <c r="BG379" s="159">
        <v>0</v>
      </c>
      <c r="BH379" s="159">
        <v>0</v>
      </c>
      <c r="BI379" s="159">
        <v>0</v>
      </c>
      <c r="BJ379" s="159">
        <v>733751101.20000005</v>
      </c>
      <c r="BK379" s="159">
        <v>0</v>
      </c>
      <c r="BL379" s="159">
        <v>185899211.94</v>
      </c>
      <c r="BM379" s="159">
        <v>0</v>
      </c>
      <c r="BN379" s="159">
        <v>547851889.25999999</v>
      </c>
      <c r="BO379" s="159">
        <v>0</v>
      </c>
      <c r="BP379" s="159">
        <v>0</v>
      </c>
      <c r="BQ379" s="159">
        <v>0</v>
      </c>
      <c r="BR379" s="159">
        <v>0</v>
      </c>
      <c r="BS379" s="159">
        <v>733751101.20000005</v>
      </c>
      <c r="BT379" s="159">
        <v>0</v>
      </c>
      <c r="BU379" s="159">
        <v>0</v>
      </c>
      <c r="BV379" s="159">
        <v>0</v>
      </c>
      <c r="BW379" s="159">
        <v>0</v>
      </c>
      <c r="BX379" s="159">
        <v>733751101.20000005</v>
      </c>
      <c r="BY379" s="159">
        <v>0</v>
      </c>
      <c r="BZ379" s="159">
        <v>185899211.94</v>
      </c>
      <c r="CA379" s="159">
        <v>0</v>
      </c>
      <c r="CB379" s="159">
        <v>547851889.25999999</v>
      </c>
      <c r="CC379" s="159">
        <v>0</v>
      </c>
      <c r="CD379" s="159">
        <v>0</v>
      </c>
      <c r="CE379" s="159">
        <v>0</v>
      </c>
      <c r="CF379" s="159">
        <v>0</v>
      </c>
      <c r="CG379" s="159">
        <v>733751101.20000005</v>
      </c>
      <c r="CH379" s="159">
        <v>0</v>
      </c>
      <c r="CI379" s="159">
        <v>0</v>
      </c>
      <c r="CJ379" s="159">
        <v>0</v>
      </c>
      <c r="CK379" s="159">
        <v>0</v>
      </c>
      <c r="CL379" s="159">
        <v>733751101.20000005</v>
      </c>
      <c r="CM379" s="159">
        <v>2935004404.8000002</v>
      </c>
      <c r="CN379" s="159">
        <v>0</v>
      </c>
      <c r="CO379" s="159">
        <v>193335180.41760001</v>
      </c>
      <c r="CP379" s="159">
        <v>0</v>
      </c>
      <c r="CQ379" s="159">
        <v>569765964.83039999</v>
      </c>
      <c r="CR379" s="159">
        <v>0</v>
      </c>
      <c r="CS379" s="159">
        <v>0</v>
      </c>
      <c r="CT379" s="159">
        <v>0</v>
      </c>
      <c r="CU379" s="159">
        <v>0</v>
      </c>
      <c r="CV379" s="159">
        <v>763101145.24800003</v>
      </c>
      <c r="CW379" s="159">
        <v>0</v>
      </c>
      <c r="CX379" s="159">
        <v>0</v>
      </c>
      <c r="CY379" s="159" t="s">
        <v>931</v>
      </c>
      <c r="CZ379" s="159">
        <v>0</v>
      </c>
      <c r="DA379" s="159">
        <v>763101145.24800003</v>
      </c>
      <c r="DB379" s="159">
        <v>0</v>
      </c>
      <c r="DC379" s="159">
        <v>193335180.41760001</v>
      </c>
      <c r="DD379" s="159">
        <v>0</v>
      </c>
      <c r="DE379" s="159">
        <v>569765964.83039999</v>
      </c>
      <c r="DF379" s="159">
        <v>0</v>
      </c>
      <c r="DG379" s="159">
        <v>0</v>
      </c>
      <c r="DH379" s="159">
        <v>0</v>
      </c>
      <c r="DI379" s="159">
        <v>0</v>
      </c>
      <c r="DJ379" s="159">
        <v>763101145.24800003</v>
      </c>
      <c r="DK379" s="159">
        <v>0</v>
      </c>
      <c r="DL379" s="159">
        <v>0</v>
      </c>
      <c r="DM379" s="159">
        <v>0</v>
      </c>
      <c r="DN379" s="159">
        <v>0</v>
      </c>
      <c r="DO379" s="159">
        <v>763101145.24800003</v>
      </c>
      <c r="DP379" s="159">
        <v>0</v>
      </c>
      <c r="DQ379" s="159">
        <v>193335180.41760001</v>
      </c>
      <c r="DR379" s="159">
        <v>0</v>
      </c>
      <c r="DS379" s="159">
        <v>569765964.83039999</v>
      </c>
      <c r="DT379" s="159">
        <v>0</v>
      </c>
      <c r="DU379" s="159">
        <v>0</v>
      </c>
      <c r="DV379" s="159">
        <v>0</v>
      </c>
      <c r="DW379" s="159">
        <v>0</v>
      </c>
      <c r="DX379" s="159">
        <v>763101145.24800003</v>
      </c>
      <c r="DY379" s="159">
        <v>0</v>
      </c>
      <c r="DZ379" s="159">
        <v>0</v>
      </c>
      <c r="EA379" s="159">
        <v>0</v>
      </c>
      <c r="EB379" s="159">
        <v>0</v>
      </c>
      <c r="EC379" s="159">
        <v>763101145.24800003</v>
      </c>
      <c r="ED379" s="159">
        <v>0</v>
      </c>
      <c r="EE379" s="159">
        <v>193335180.41760001</v>
      </c>
      <c r="EF379" s="159">
        <v>0</v>
      </c>
      <c r="EG379" s="159">
        <v>569765964.83039999</v>
      </c>
      <c r="EH379" s="159">
        <v>0</v>
      </c>
      <c r="EI379" s="159">
        <v>0</v>
      </c>
      <c r="EJ379" s="159">
        <v>0</v>
      </c>
      <c r="EK379" s="159">
        <v>0</v>
      </c>
      <c r="EL379" s="159">
        <v>763101145.24800003</v>
      </c>
      <c r="EM379" s="159">
        <v>0</v>
      </c>
      <c r="EN379" s="159">
        <v>0</v>
      </c>
      <c r="EO379" s="159">
        <v>0</v>
      </c>
      <c r="EP379" s="159">
        <v>0</v>
      </c>
      <c r="EQ379" s="159">
        <v>763101145.24800003</v>
      </c>
      <c r="ER379" s="159">
        <v>3052404580.9920001</v>
      </c>
      <c r="ES379" s="159">
        <v>0</v>
      </c>
      <c r="ET379" s="159">
        <v>201068587.63430402</v>
      </c>
      <c r="EU379" s="159">
        <v>0</v>
      </c>
      <c r="EV379" s="159">
        <v>592556603.42361605</v>
      </c>
      <c r="EW379" s="159">
        <v>0</v>
      </c>
      <c r="EX379" s="159">
        <v>0</v>
      </c>
      <c r="EY379" s="159">
        <v>0</v>
      </c>
      <c r="EZ379" s="159">
        <v>0</v>
      </c>
      <c r="FA379" s="159">
        <v>793625191.0579201</v>
      </c>
      <c r="FB379" s="159">
        <v>0</v>
      </c>
      <c r="FC379" s="159">
        <v>0</v>
      </c>
      <c r="FD379" s="159">
        <v>0</v>
      </c>
      <c r="FE379" s="159">
        <v>0</v>
      </c>
      <c r="FF379" s="159">
        <v>793625191.0579201</v>
      </c>
      <c r="FG379" s="159">
        <v>0</v>
      </c>
      <c r="FH379" s="159">
        <v>201068587.63430402</v>
      </c>
      <c r="FI379" s="159">
        <v>0</v>
      </c>
      <c r="FJ379" s="159">
        <v>592556603.42361605</v>
      </c>
      <c r="FK379" s="159">
        <v>0</v>
      </c>
      <c r="FL379" s="159">
        <v>0</v>
      </c>
      <c r="FM379" s="159">
        <v>0</v>
      </c>
      <c r="FN379" s="159">
        <v>0</v>
      </c>
      <c r="FO379" s="159">
        <v>793625191.0579201</v>
      </c>
      <c r="FP379" s="159">
        <v>0</v>
      </c>
      <c r="FQ379" s="159">
        <v>0</v>
      </c>
      <c r="FR379" s="159">
        <v>0</v>
      </c>
      <c r="FS379" s="159">
        <v>0</v>
      </c>
      <c r="FT379" s="159">
        <v>793625191.0579201</v>
      </c>
      <c r="FU379" s="159">
        <v>0</v>
      </c>
      <c r="FV379" s="159">
        <v>201068587.63430402</v>
      </c>
      <c r="FW379" s="159">
        <v>0</v>
      </c>
      <c r="FX379" s="159">
        <v>592556603.42361605</v>
      </c>
      <c r="FY379" s="159">
        <v>0</v>
      </c>
      <c r="FZ379" s="159">
        <v>0</v>
      </c>
      <c r="GA379" s="159">
        <v>0</v>
      </c>
      <c r="GB379" s="159">
        <v>0</v>
      </c>
      <c r="GC379" s="159">
        <v>793625191.0579201</v>
      </c>
      <c r="GD379" s="159">
        <v>0</v>
      </c>
      <c r="GE379" s="159">
        <v>0</v>
      </c>
      <c r="GF379" s="159">
        <v>0</v>
      </c>
      <c r="GG379" s="159">
        <v>0</v>
      </c>
      <c r="GH379" s="159">
        <v>793625191.0579201</v>
      </c>
      <c r="GI379" s="159">
        <v>0</v>
      </c>
      <c r="GJ379" s="159">
        <v>201068587.63430402</v>
      </c>
      <c r="GK379" s="159">
        <v>0</v>
      </c>
      <c r="GL379" s="159">
        <v>592556603.42361605</v>
      </c>
      <c r="GM379" s="159">
        <v>0</v>
      </c>
      <c r="GN379" s="159">
        <v>0</v>
      </c>
      <c r="GO379" s="159">
        <v>0</v>
      </c>
      <c r="GP379" s="159">
        <v>0</v>
      </c>
      <c r="GQ379" s="159">
        <v>793625191.0579201</v>
      </c>
      <c r="GR379" s="159">
        <v>0</v>
      </c>
      <c r="GS379" s="159">
        <v>0</v>
      </c>
      <c r="GT379" s="159">
        <v>0</v>
      </c>
      <c r="GU379" s="159">
        <v>0</v>
      </c>
      <c r="GV379" s="159">
        <v>793625191.0579201</v>
      </c>
      <c r="GW379" s="159">
        <v>3174500764.2316804</v>
      </c>
      <c r="GX379" s="160">
        <v>11984029370.023682</v>
      </c>
    </row>
    <row r="380" spans="1:206" ht="28.8">
      <c r="A380" s="156">
        <v>190305700</v>
      </c>
      <c r="B380" s="156" t="s">
        <v>2365</v>
      </c>
      <c r="C380" s="157">
        <v>371</v>
      </c>
      <c r="D380" s="158" t="str">
        <f>_xlfn.XLOOKUP(C380,'[1]Estrategico f'!B:B,'[1]Estrategico f'!U:U,"",0)</f>
        <v>Municipios con acciones de promoción, prevención, vigilancia  y control de vectores y zoonosis realizadas</v>
      </c>
      <c r="E380" s="158" t="str">
        <f>_xlfn.XLOOKUP(C380,'[1]Estrategico f'!B:B,'[1]Estrategico f'!V:V,"",0)</f>
        <v>Municipios con estrategias de promoción, prevención, vigilancia y control de vectores y zoonosis</v>
      </c>
      <c r="F380" s="159">
        <v>0</v>
      </c>
      <c r="G380" s="159">
        <v>49500000</v>
      </c>
      <c r="H380" s="159">
        <v>0</v>
      </c>
      <c r="I380" s="159">
        <v>1416752460</v>
      </c>
      <c r="J380" s="159">
        <v>0</v>
      </c>
      <c r="K380" s="159">
        <v>0</v>
      </c>
      <c r="L380" s="159">
        <v>0</v>
      </c>
      <c r="M380" s="159">
        <v>0</v>
      </c>
      <c r="N380" s="159">
        <v>1466252460</v>
      </c>
      <c r="O380" s="159">
        <v>0</v>
      </c>
      <c r="P380" s="159">
        <v>0</v>
      </c>
      <c r="Q380" s="159">
        <v>0</v>
      </c>
      <c r="R380" s="159">
        <v>0</v>
      </c>
      <c r="S380" s="159">
        <v>1466252460</v>
      </c>
      <c r="T380" s="159">
        <v>0</v>
      </c>
      <c r="U380" s="159">
        <v>49500000</v>
      </c>
      <c r="V380" s="159">
        <v>0</v>
      </c>
      <c r="W380" s="159">
        <v>472250820</v>
      </c>
      <c r="X380" s="159">
        <v>0</v>
      </c>
      <c r="Y380" s="159">
        <v>0</v>
      </c>
      <c r="Z380" s="159">
        <v>0</v>
      </c>
      <c r="AA380" s="159">
        <v>0</v>
      </c>
      <c r="AB380" s="159">
        <v>521750820</v>
      </c>
      <c r="AC380" s="159">
        <v>0</v>
      </c>
      <c r="AD380" s="159">
        <v>0</v>
      </c>
      <c r="AE380" s="159">
        <v>0</v>
      </c>
      <c r="AF380" s="159">
        <v>0</v>
      </c>
      <c r="AG380" s="159">
        <v>521750820</v>
      </c>
      <c r="AH380" s="159">
        <v>1988003280</v>
      </c>
      <c r="AI380" s="159">
        <v>0</v>
      </c>
      <c r="AJ380" s="159">
        <v>0</v>
      </c>
      <c r="AK380" s="159">
        <v>0</v>
      </c>
      <c r="AL380" s="159">
        <v>491140852.80000001</v>
      </c>
      <c r="AM380" s="159">
        <v>0</v>
      </c>
      <c r="AN380" s="159">
        <v>0</v>
      </c>
      <c r="AO380" s="159">
        <v>0</v>
      </c>
      <c r="AP380" s="159">
        <v>0</v>
      </c>
      <c r="AQ380" s="159">
        <v>491140852.80000001</v>
      </c>
      <c r="AR380" s="159">
        <v>0</v>
      </c>
      <c r="AS380" s="159">
        <v>0</v>
      </c>
      <c r="AT380" s="159">
        <v>0</v>
      </c>
      <c r="AU380" s="159">
        <v>0</v>
      </c>
      <c r="AV380" s="159">
        <v>491140852.80000001</v>
      </c>
      <c r="AW380" s="159">
        <v>0</v>
      </c>
      <c r="AX380" s="159">
        <v>51480000</v>
      </c>
      <c r="AY380" s="159">
        <v>0</v>
      </c>
      <c r="AZ380" s="159">
        <v>491140852.80000001</v>
      </c>
      <c r="BA380" s="159">
        <v>0</v>
      </c>
      <c r="BB380" s="159">
        <v>0</v>
      </c>
      <c r="BC380" s="159">
        <v>0</v>
      </c>
      <c r="BD380" s="159">
        <v>0</v>
      </c>
      <c r="BE380" s="159">
        <v>542620852.79999995</v>
      </c>
      <c r="BF380" s="159">
        <v>0</v>
      </c>
      <c r="BG380" s="159">
        <v>0</v>
      </c>
      <c r="BH380" s="159">
        <v>0</v>
      </c>
      <c r="BI380" s="159">
        <v>0</v>
      </c>
      <c r="BJ380" s="159">
        <v>542620852.79999995</v>
      </c>
      <c r="BK380" s="159">
        <v>0</v>
      </c>
      <c r="BL380" s="159">
        <v>0</v>
      </c>
      <c r="BM380" s="159">
        <v>0</v>
      </c>
      <c r="BN380" s="159">
        <v>491140852.80000001</v>
      </c>
      <c r="BO380" s="159">
        <v>0</v>
      </c>
      <c r="BP380" s="159">
        <v>0</v>
      </c>
      <c r="BQ380" s="159">
        <v>0</v>
      </c>
      <c r="BR380" s="159">
        <v>0</v>
      </c>
      <c r="BS380" s="159">
        <v>491140852.80000001</v>
      </c>
      <c r="BT380" s="159">
        <v>0</v>
      </c>
      <c r="BU380" s="159">
        <v>0</v>
      </c>
      <c r="BV380" s="159">
        <v>0</v>
      </c>
      <c r="BW380" s="159">
        <v>0</v>
      </c>
      <c r="BX380" s="159">
        <v>491140852.80000001</v>
      </c>
      <c r="BY380" s="159">
        <v>0</v>
      </c>
      <c r="BZ380" s="159">
        <v>51480000</v>
      </c>
      <c r="CA380" s="159">
        <v>0</v>
      </c>
      <c r="CB380" s="159">
        <v>491140852.80000001</v>
      </c>
      <c r="CC380" s="159">
        <v>0</v>
      </c>
      <c r="CD380" s="159">
        <v>0</v>
      </c>
      <c r="CE380" s="159">
        <v>0</v>
      </c>
      <c r="CF380" s="159">
        <v>0</v>
      </c>
      <c r="CG380" s="159">
        <v>542620852.79999995</v>
      </c>
      <c r="CH380" s="159">
        <v>0</v>
      </c>
      <c r="CI380" s="159">
        <v>0</v>
      </c>
      <c r="CJ380" s="159">
        <v>0</v>
      </c>
      <c r="CK380" s="159">
        <v>0</v>
      </c>
      <c r="CL380" s="159">
        <v>542620852.79999995</v>
      </c>
      <c r="CM380" s="159">
        <v>2067523411.1999998</v>
      </c>
      <c r="CN380" s="159">
        <v>0</v>
      </c>
      <c r="CO380" s="159">
        <v>0</v>
      </c>
      <c r="CP380" s="159">
        <v>0</v>
      </c>
      <c r="CQ380" s="159">
        <v>510786486.912</v>
      </c>
      <c r="CR380" s="159">
        <v>0</v>
      </c>
      <c r="CS380" s="159">
        <v>0</v>
      </c>
      <c r="CT380" s="159">
        <v>0</v>
      </c>
      <c r="CU380" s="159">
        <v>0</v>
      </c>
      <c r="CV380" s="159">
        <v>510786486.912</v>
      </c>
      <c r="CW380" s="159">
        <v>0</v>
      </c>
      <c r="CX380" s="159">
        <v>0</v>
      </c>
      <c r="CY380" s="159" t="s">
        <v>931</v>
      </c>
      <c r="CZ380" s="159">
        <v>0</v>
      </c>
      <c r="DA380" s="159">
        <v>510786486.912</v>
      </c>
      <c r="DB380" s="159">
        <v>0</v>
      </c>
      <c r="DC380" s="159">
        <v>53539200</v>
      </c>
      <c r="DD380" s="159">
        <v>0</v>
      </c>
      <c r="DE380" s="159">
        <v>510786486.912</v>
      </c>
      <c r="DF380" s="159">
        <v>0</v>
      </c>
      <c r="DG380" s="159">
        <v>0</v>
      </c>
      <c r="DH380" s="159">
        <v>0</v>
      </c>
      <c r="DI380" s="159">
        <v>0</v>
      </c>
      <c r="DJ380" s="159">
        <v>564325686.91199994</v>
      </c>
      <c r="DK380" s="159">
        <v>0</v>
      </c>
      <c r="DL380" s="159">
        <v>0</v>
      </c>
      <c r="DM380" s="159">
        <v>0</v>
      </c>
      <c r="DN380" s="159">
        <v>0</v>
      </c>
      <c r="DO380" s="159">
        <v>564325686.91199994</v>
      </c>
      <c r="DP380" s="159">
        <v>0</v>
      </c>
      <c r="DQ380" s="159">
        <v>0</v>
      </c>
      <c r="DR380" s="159">
        <v>0</v>
      </c>
      <c r="DS380" s="159">
        <v>510786486.912</v>
      </c>
      <c r="DT380" s="159">
        <v>0</v>
      </c>
      <c r="DU380" s="159">
        <v>0</v>
      </c>
      <c r="DV380" s="159">
        <v>0</v>
      </c>
      <c r="DW380" s="159">
        <v>0</v>
      </c>
      <c r="DX380" s="159">
        <v>510786486.912</v>
      </c>
      <c r="DY380" s="159">
        <v>0</v>
      </c>
      <c r="DZ380" s="159">
        <v>0</v>
      </c>
      <c r="EA380" s="159">
        <v>0</v>
      </c>
      <c r="EB380" s="159">
        <v>0</v>
      </c>
      <c r="EC380" s="159">
        <v>510786486.912</v>
      </c>
      <c r="ED380" s="159">
        <v>0</v>
      </c>
      <c r="EE380" s="159">
        <v>53539200</v>
      </c>
      <c r="EF380" s="159">
        <v>0</v>
      </c>
      <c r="EG380" s="159">
        <v>510786486.912</v>
      </c>
      <c r="EH380" s="159">
        <v>0</v>
      </c>
      <c r="EI380" s="159">
        <v>0</v>
      </c>
      <c r="EJ380" s="159">
        <v>0</v>
      </c>
      <c r="EK380" s="159">
        <v>0</v>
      </c>
      <c r="EL380" s="159">
        <v>564325686.91199994</v>
      </c>
      <c r="EM380" s="159">
        <v>0</v>
      </c>
      <c r="EN380" s="159">
        <v>0</v>
      </c>
      <c r="EO380" s="159">
        <v>0</v>
      </c>
      <c r="EP380" s="159">
        <v>0</v>
      </c>
      <c r="EQ380" s="159">
        <v>564325686.91199994</v>
      </c>
      <c r="ER380" s="159">
        <v>2150224347.6479998</v>
      </c>
      <c r="ES380" s="159">
        <v>0</v>
      </c>
      <c r="ET380" s="159">
        <v>0</v>
      </c>
      <c r="EU380" s="159">
        <v>0</v>
      </c>
      <c r="EV380" s="159">
        <v>531217946.38848001</v>
      </c>
      <c r="EW380" s="159">
        <v>0</v>
      </c>
      <c r="EX380" s="159">
        <v>0</v>
      </c>
      <c r="EY380" s="159">
        <v>0</v>
      </c>
      <c r="EZ380" s="159">
        <v>0</v>
      </c>
      <c r="FA380" s="159">
        <v>531217946.38848001</v>
      </c>
      <c r="FB380" s="159">
        <v>0</v>
      </c>
      <c r="FC380" s="159">
        <v>0</v>
      </c>
      <c r="FD380" s="159">
        <v>0</v>
      </c>
      <c r="FE380" s="159">
        <v>0</v>
      </c>
      <c r="FF380" s="159">
        <v>531217946.38848001</v>
      </c>
      <c r="FG380" s="159">
        <v>0</v>
      </c>
      <c r="FH380" s="159">
        <v>55680768</v>
      </c>
      <c r="FI380" s="159">
        <v>0</v>
      </c>
      <c r="FJ380" s="159">
        <v>531217946.38848001</v>
      </c>
      <c r="FK380" s="159">
        <v>0</v>
      </c>
      <c r="FL380" s="159">
        <v>0</v>
      </c>
      <c r="FM380" s="159">
        <v>0</v>
      </c>
      <c r="FN380" s="159">
        <v>0</v>
      </c>
      <c r="FO380" s="159">
        <v>586898714.38847995</v>
      </c>
      <c r="FP380" s="159">
        <v>0</v>
      </c>
      <c r="FQ380" s="159">
        <v>0</v>
      </c>
      <c r="FR380" s="159">
        <v>0</v>
      </c>
      <c r="FS380" s="159">
        <v>0</v>
      </c>
      <c r="FT380" s="159">
        <v>586898714.38847995</v>
      </c>
      <c r="FU380" s="159">
        <v>0</v>
      </c>
      <c r="FV380" s="159">
        <v>0</v>
      </c>
      <c r="FW380" s="159">
        <v>0</v>
      </c>
      <c r="FX380" s="159">
        <v>531217946.38848001</v>
      </c>
      <c r="FY380" s="159">
        <v>0</v>
      </c>
      <c r="FZ380" s="159">
        <v>0</v>
      </c>
      <c r="GA380" s="159">
        <v>0</v>
      </c>
      <c r="GB380" s="159">
        <v>0</v>
      </c>
      <c r="GC380" s="159">
        <v>531217946.38848001</v>
      </c>
      <c r="GD380" s="159">
        <v>0</v>
      </c>
      <c r="GE380" s="159">
        <v>0</v>
      </c>
      <c r="GF380" s="159">
        <v>0</v>
      </c>
      <c r="GG380" s="159">
        <v>0</v>
      </c>
      <c r="GH380" s="159">
        <v>531217946.38848001</v>
      </c>
      <c r="GI380" s="159">
        <v>0</v>
      </c>
      <c r="GJ380" s="159">
        <v>55680768</v>
      </c>
      <c r="GK380" s="159">
        <v>0</v>
      </c>
      <c r="GL380" s="159">
        <v>531217946.38848001</v>
      </c>
      <c r="GM380" s="159">
        <v>0</v>
      </c>
      <c r="GN380" s="159">
        <v>0</v>
      </c>
      <c r="GO380" s="159">
        <v>0</v>
      </c>
      <c r="GP380" s="159">
        <v>0</v>
      </c>
      <c r="GQ380" s="159">
        <v>586898714.38847995</v>
      </c>
      <c r="GR380" s="159">
        <v>0</v>
      </c>
      <c r="GS380" s="159">
        <v>0</v>
      </c>
      <c r="GT380" s="159">
        <v>0</v>
      </c>
      <c r="GU380" s="159">
        <v>0</v>
      </c>
      <c r="GV380" s="159">
        <v>586898714.38847995</v>
      </c>
      <c r="GW380" s="159">
        <v>2236233321.5539198</v>
      </c>
      <c r="GX380" s="160">
        <v>8441984360.4019194</v>
      </c>
    </row>
    <row r="381" spans="1:206" ht="28.8">
      <c r="A381" s="156">
        <v>190600100</v>
      </c>
      <c r="B381" s="156" t="s">
        <v>2365</v>
      </c>
      <c r="C381" s="157">
        <v>372</v>
      </c>
      <c r="D381" s="158" t="str">
        <f>_xlfn.XLOOKUP(C381,'[1]Estrategico f'!B:B,'[1]Estrategico f'!U:U,"",0)</f>
        <v>Hospitales de primer nivel de atención adecuados</v>
      </c>
      <c r="E381" s="158" t="str">
        <f>_xlfn.XLOOKUP(C381,'[1]Estrategico f'!B:B,'[1]Estrategico f'!V:V,"",0)</f>
        <v>Infraestructura hospitalaria de primer nivel de atención en salud, adecuada yo construida</v>
      </c>
      <c r="F381" s="159">
        <v>0</v>
      </c>
      <c r="G381" s="159">
        <v>0</v>
      </c>
      <c r="H381" s="159">
        <v>0</v>
      </c>
      <c r="I381" s="159">
        <v>0</v>
      </c>
      <c r="J381" s="159">
        <v>0</v>
      </c>
      <c r="K381" s="159">
        <v>0</v>
      </c>
      <c r="L381" s="159">
        <v>0</v>
      </c>
      <c r="M381" s="159">
        <v>0</v>
      </c>
      <c r="N381" s="159">
        <v>0</v>
      </c>
      <c r="O381" s="159">
        <v>0</v>
      </c>
      <c r="P381" s="159">
        <v>0</v>
      </c>
      <c r="Q381" s="159">
        <v>0</v>
      </c>
      <c r="R381" s="159">
        <v>0</v>
      </c>
      <c r="S381" s="159">
        <v>0</v>
      </c>
      <c r="T381" s="159">
        <v>0</v>
      </c>
      <c r="U381" s="159">
        <v>0</v>
      </c>
      <c r="V381" s="159">
        <v>0</v>
      </c>
      <c r="W381" s="159">
        <v>0</v>
      </c>
      <c r="X381" s="159">
        <v>0</v>
      </c>
      <c r="Y381" s="159">
        <v>0</v>
      </c>
      <c r="Z381" s="159">
        <v>0</v>
      </c>
      <c r="AA381" s="159">
        <v>0</v>
      </c>
      <c r="AB381" s="159">
        <v>0</v>
      </c>
      <c r="AC381" s="159">
        <v>0</v>
      </c>
      <c r="AD381" s="159">
        <v>4400000000</v>
      </c>
      <c r="AE381" s="159">
        <v>500000000</v>
      </c>
      <c r="AF381" s="159">
        <v>4900000000</v>
      </c>
      <c r="AG381" s="159">
        <v>4900000000</v>
      </c>
      <c r="AH381" s="159">
        <v>4900000000</v>
      </c>
      <c r="AI381" s="159">
        <v>0</v>
      </c>
      <c r="AJ381" s="159">
        <v>0</v>
      </c>
      <c r="AK381" s="159">
        <v>0</v>
      </c>
      <c r="AL381" s="159">
        <v>0</v>
      </c>
      <c r="AM381" s="159">
        <v>0</v>
      </c>
      <c r="AN381" s="159">
        <v>0</v>
      </c>
      <c r="AO381" s="159">
        <v>0</v>
      </c>
      <c r="AP381" s="159">
        <v>0</v>
      </c>
      <c r="AQ381" s="159">
        <v>0</v>
      </c>
      <c r="AR381" s="159">
        <v>0</v>
      </c>
      <c r="AS381" s="159">
        <v>0</v>
      </c>
      <c r="AT381" s="159">
        <v>0</v>
      </c>
      <c r="AU381" s="159">
        <v>0</v>
      </c>
      <c r="AV381" s="159">
        <v>0</v>
      </c>
      <c r="AW381" s="159">
        <v>0</v>
      </c>
      <c r="AX381" s="159">
        <v>0</v>
      </c>
      <c r="AY381" s="159">
        <v>0</v>
      </c>
      <c r="AZ381" s="159">
        <v>0</v>
      </c>
      <c r="BA381" s="159">
        <v>0</v>
      </c>
      <c r="BB381" s="159">
        <v>0</v>
      </c>
      <c r="BC381" s="159">
        <v>0</v>
      </c>
      <c r="BD381" s="159">
        <v>0</v>
      </c>
      <c r="BE381" s="159">
        <v>0</v>
      </c>
      <c r="BF381" s="159">
        <v>0</v>
      </c>
      <c r="BG381" s="159">
        <v>0</v>
      </c>
      <c r="BH381" s="159">
        <v>0</v>
      </c>
      <c r="BI381" s="159">
        <v>0</v>
      </c>
      <c r="BJ381" s="159">
        <v>0</v>
      </c>
      <c r="BK381" s="159">
        <v>0</v>
      </c>
      <c r="BL381" s="159">
        <v>0</v>
      </c>
      <c r="BM381" s="159">
        <v>0</v>
      </c>
      <c r="BN381" s="159">
        <v>0</v>
      </c>
      <c r="BO381" s="159">
        <v>0</v>
      </c>
      <c r="BP381" s="159">
        <v>0</v>
      </c>
      <c r="BQ381" s="159">
        <v>0</v>
      </c>
      <c r="BR381" s="159">
        <v>0</v>
      </c>
      <c r="BS381" s="159">
        <v>0</v>
      </c>
      <c r="BT381" s="159">
        <v>0</v>
      </c>
      <c r="BU381" s="159">
        <v>0</v>
      </c>
      <c r="BV381" s="159">
        <v>0</v>
      </c>
      <c r="BW381" s="159">
        <v>0</v>
      </c>
      <c r="BX381" s="159">
        <v>0</v>
      </c>
      <c r="BY381" s="159">
        <v>0</v>
      </c>
      <c r="BZ381" s="159">
        <v>0</v>
      </c>
      <c r="CA381" s="159">
        <v>0</v>
      </c>
      <c r="CB381" s="159">
        <v>0</v>
      </c>
      <c r="CC381" s="159">
        <v>0</v>
      </c>
      <c r="CD381" s="159">
        <v>0</v>
      </c>
      <c r="CE381" s="159">
        <v>0</v>
      </c>
      <c r="CF381" s="159">
        <v>0</v>
      </c>
      <c r="CG381" s="159">
        <v>0</v>
      </c>
      <c r="CH381" s="159">
        <v>0</v>
      </c>
      <c r="CI381" s="159">
        <v>17000000000</v>
      </c>
      <c r="CJ381" s="159">
        <v>0</v>
      </c>
      <c r="CK381" s="159">
        <v>17000000000</v>
      </c>
      <c r="CL381" s="159">
        <v>17000000000</v>
      </c>
      <c r="CM381" s="159">
        <v>17000000000</v>
      </c>
      <c r="CN381" s="159">
        <v>0</v>
      </c>
      <c r="CO381" s="159">
        <v>0</v>
      </c>
      <c r="CP381" s="159">
        <v>0</v>
      </c>
      <c r="CQ381" s="159">
        <v>0</v>
      </c>
      <c r="CR381" s="159">
        <v>0</v>
      </c>
      <c r="CS381" s="159">
        <v>0</v>
      </c>
      <c r="CT381" s="159">
        <v>0</v>
      </c>
      <c r="CU381" s="159">
        <v>0</v>
      </c>
      <c r="CV381" s="159">
        <v>0</v>
      </c>
      <c r="CW381" s="159">
        <v>0</v>
      </c>
      <c r="CX381" s="159">
        <v>0</v>
      </c>
      <c r="CY381" s="159" t="s">
        <v>931</v>
      </c>
      <c r="CZ381" s="159">
        <v>0</v>
      </c>
      <c r="DA381" s="159">
        <v>0</v>
      </c>
      <c r="DB381" s="159">
        <v>0</v>
      </c>
      <c r="DC381" s="159">
        <v>0</v>
      </c>
      <c r="DD381" s="159">
        <v>0</v>
      </c>
      <c r="DE381" s="159">
        <v>0</v>
      </c>
      <c r="DF381" s="159">
        <v>0</v>
      </c>
      <c r="DG381" s="159">
        <v>0</v>
      </c>
      <c r="DH381" s="159">
        <v>0</v>
      </c>
      <c r="DI381" s="159">
        <v>0</v>
      </c>
      <c r="DJ381" s="159">
        <v>0</v>
      </c>
      <c r="DK381" s="159">
        <v>0</v>
      </c>
      <c r="DL381" s="159">
        <v>0</v>
      </c>
      <c r="DM381" s="159">
        <v>0</v>
      </c>
      <c r="DN381" s="159">
        <v>0</v>
      </c>
      <c r="DO381" s="159">
        <v>0</v>
      </c>
      <c r="DP381" s="159">
        <v>0</v>
      </c>
      <c r="DQ381" s="159">
        <v>0</v>
      </c>
      <c r="DR381" s="159">
        <v>0</v>
      </c>
      <c r="DS381" s="159">
        <v>0</v>
      </c>
      <c r="DT381" s="159">
        <v>0</v>
      </c>
      <c r="DU381" s="159">
        <v>0</v>
      </c>
      <c r="DV381" s="159">
        <v>0</v>
      </c>
      <c r="DW381" s="159">
        <v>0</v>
      </c>
      <c r="DX381" s="159">
        <v>0</v>
      </c>
      <c r="DY381" s="159">
        <v>0</v>
      </c>
      <c r="DZ381" s="159">
        <v>5400000000</v>
      </c>
      <c r="EA381" s="159">
        <v>0</v>
      </c>
      <c r="EB381" s="159">
        <v>5400000000</v>
      </c>
      <c r="EC381" s="159">
        <v>5400000000</v>
      </c>
      <c r="ED381" s="159">
        <v>0</v>
      </c>
      <c r="EE381" s="159">
        <v>0</v>
      </c>
      <c r="EF381" s="159">
        <v>0</v>
      </c>
      <c r="EG381" s="159">
        <v>0</v>
      </c>
      <c r="EH381" s="159">
        <v>0</v>
      </c>
      <c r="EI381" s="159">
        <v>0</v>
      </c>
      <c r="EJ381" s="159">
        <v>0</v>
      </c>
      <c r="EK381" s="159">
        <v>0</v>
      </c>
      <c r="EL381" s="159">
        <v>0</v>
      </c>
      <c r="EM381" s="159">
        <v>0</v>
      </c>
      <c r="EN381" s="159" t="s">
        <v>3503</v>
      </c>
      <c r="EO381" s="159">
        <v>0</v>
      </c>
      <c r="EP381" s="159">
        <v>0</v>
      </c>
      <c r="EQ381" s="159">
        <v>0</v>
      </c>
      <c r="ER381" s="159">
        <v>5400000000</v>
      </c>
      <c r="ES381" s="159">
        <v>0</v>
      </c>
      <c r="ET381" s="159">
        <v>0</v>
      </c>
      <c r="EU381" s="159">
        <v>0</v>
      </c>
      <c r="EV381" s="159">
        <v>0</v>
      </c>
      <c r="EW381" s="159">
        <v>0</v>
      </c>
      <c r="EX381" s="159">
        <v>0</v>
      </c>
      <c r="EY381" s="159">
        <v>0</v>
      </c>
      <c r="EZ381" s="159">
        <v>0</v>
      </c>
      <c r="FA381" s="159">
        <v>0</v>
      </c>
      <c r="FB381" s="159">
        <v>0</v>
      </c>
      <c r="FC381" s="159">
        <v>0</v>
      </c>
      <c r="FD381" s="159">
        <v>0</v>
      </c>
      <c r="FE381" s="159">
        <v>0</v>
      </c>
      <c r="FF381" s="159">
        <v>0</v>
      </c>
      <c r="FG381" s="159">
        <v>0</v>
      </c>
      <c r="FH381" s="159">
        <v>0</v>
      </c>
      <c r="FI381" s="159">
        <v>0</v>
      </c>
      <c r="FJ381" s="159">
        <v>0</v>
      </c>
      <c r="FK381" s="159">
        <v>0</v>
      </c>
      <c r="FL381" s="159">
        <v>0</v>
      </c>
      <c r="FM381" s="159">
        <v>0</v>
      </c>
      <c r="FN381" s="159">
        <v>0</v>
      </c>
      <c r="FO381" s="159">
        <v>0</v>
      </c>
      <c r="FP381" s="159">
        <v>0</v>
      </c>
      <c r="FQ381" s="159">
        <v>1200000000</v>
      </c>
      <c r="FR381" s="159">
        <v>0</v>
      </c>
      <c r="FS381" s="159">
        <v>1200000000</v>
      </c>
      <c r="FT381" s="159">
        <v>1200000000</v>
      </c>
      <c r="FU381" s="159">
        <v>0</v>
      </c>
      <c r="FV381" s="159">
        <v>0</v>
      </c>
      <c r="FW381" s="159">
        <v>0</v>
      </c>
      <c r="FX381" s="159">
        <v>0</v>
      </c>
      <c r="FY381" s="159">
        <v>0</v>
      </c>
      <c r="FZ381" s="159">
        <v>0</v>
      </c>
      <c r="GA381" s="159">
        <v>0</v>
      </c>
      <c r="GB381" s="159">
        <v>0</v>
      </c>
      <c r="GC381" s="159">
        <v>0</v>
      </c>
      <c r="GD381" s="159">
        <v>0</v>
      </c>
      <c r="GE381" s="159">
        <v>1200000000</v>
      </c>
      <c r="GF381" s="159">
        <v>0</v>
      </c>
      <c r="GG381" s="159">
        <v>1200000000</v>
      </c>
      <c r="GH381" s="159">
        <v>1200000000</v>
      </c>
      <c r="GI381" s="159">
        <v>0</v>
      </c>
      <c r="GJ381" s="159">
        <v>0</v>
      </c>
      <c r="GK381" s="159">
        <v>0</v>
      </c>
      <c r="GL381" s="159">
        <v>0</v>
      </c>
      <c r="GM381" s="159">
        <v>0</v>
      </c>
      <c r="GN381" s="159">
        <v>0</v>
      </c>
      <c r="GO381" s="159">
        <v>0</v>
      </c>
      <c r="GP381" s="159">
        <v>0</v>
      </c>
      <c r="GQ381" s="159">
        <v>0</v>
      </c>
      <c r="GR381" s="159">
        <v>0</v>
      </c>
      <c r="GS381" s="159">
        <v>0</v>
      </c>
      <c r="GT381" s="159">
        <v>0</v>
      </c>
      <c r="GU381" s="159">
        <v>0</v>
      </c>
      <c r="GV381" s="159">
        <v>0</v>
      </c>
      <c r="GW381" s="159">
        <v>2400000000</v>
      </c>
      <c r="GX381" s="160">
        <v>29700000000</v>
      </c>
    </row>
    <row r="382" spans="1:206" ht="28.8">
      <c r="A382" s="156">
        <v>190600500</v>
      </c>
      <c r="B382" s="156" t="s">
        <v>2365</v>
      </c>
      <c r="C382" s="157">
        <v>373</v>
      </c>
      <c r="D382" s="158" t="str">
        <f>_xlfn.XLOOKUP(C382,'[1]Estrategico f'!B:B,'[1]Estrategico f'!U:U,"",0)</f>
        <v>Hospitales de primer nivel de atención dotados</v>
      </c>
      <c r="E382" s="158" t="str">
        <f>_xlfn.XLOOKUP(C382,'[1]Estrategico f'!B:B,'[1]Estrategico f'!V:V,"",0)</f>
        <v>Infraestructura hospitalaria de primer nivel de atención en salud, dotada</v>
      </c>
      <c r="F382" s="159">
        <v>0</v>
      </c>
      <c r="G382" s="159">
        <v>0</v>
      </c>
      <c r="H382" s="159">
        <v>0</v>
      </c>
      <c r="I382" s="159">
        <v>0</v>
      </c>
      <c r="J382" s="159">
        <v>0</v>
      </c>
      <c r="K382" s="159">
        <v>0</v>
      </c>
      <c r="L382" s="159">
        <v>0</v>
      </c>
      <c r="M382" s="159">
        <v>0</v>
      </c>
      <c r="N382" s="159">
        <v>0</v>
      </c>
      <c r="O382" s="159">
        <v>0</v>
      </c>
      <c r="P382" s="159">
        <v>0</v>
      </c>
      <c r="Q382" s="159">
        <v>0</v>
      </c>
      <c r="R382" s="159">
        <v>0</v>
      </c>
      <c r="S382" s="159">
        <v>0</v>
      </c>
      <c r="T382" s="159">
        <v>0</v>
      </c>
      <c r="U382" s="159">
        <v>0</v>
      </c>
      <c r="V382" s="159">
        <v>0</v>
      </c>
      <c r="W382" s="159">
        <v>0</v>
      </c>
      <c r="X382" s="159">
        <v>0</v>
      </c>
      <c r="Y382" s="159">
        <v>0</v>
      </c>
      <c r="Z382" s="159">
        <v>0</v>
      </c>
      <c r="AA382" s="159">
        <v>0</v>
      </c>
      <c r="AB382" s="159">
        <v>0</v>
      </c>
      <c r="AC382" s="159">
        <v>0</v>
      </c>
      <c r="AD382" s="159">
        <v>2500000000</v>
      </c>
      <c r="AE382" s="159">
        <v>0</v>
      </c>
      <c r="AF382" s="159">
        <v>2500000000</v>
      </c>
      <c r="AG382" s="159">
        <v>2500000000</v>
      </c>
      <c r="AH382" s="159">
        <v>2500000000</v>
      </c>
      <c r="AI382" s="159">
        <v>0</v>
      </c>
      <c r="AJ382" s="159">
        <v>0</v>
      </c>
      <c r="AK382" s="159">
        <v>0</v>
      </c>
      <c r="AL382" s="159">
        <v>0</v>
      </c>
      <c r="AM382" s="159">
        <v>0</v>
      </c>
      <c r="AN382" s="159">
        <v>0</v>
      </c>
      <c r="AO382" s="159">
        <v>0</v>
      </c>
      <c r="AP382" s="159">
        <v>0</v>
      </c>
      <c r="AQ382" s="159">
        <v>0</v>
      </c>
      <c r="AR382" s="159">
        <v>0</v>
      </c>
      <c r="AS382" s="159">
        <v>0</v>
      </c>
      <c r="AT382" s="159">
        <v>0</v>
      </c>
      <c r="AU382" s="159">
        <v>0</v>
      </c>
      <c r="AV382" s="159">
        <v>0</v>
      </c>
      <c r="AW382" s="159">
        <v>0</v>
      </c>
      <c r="AX382" s="159">
        <v>0</v>
      </c>
      <c r="AY382" s="159">
        <v>0</v>
      </c>
      <c r="AZ382" s="159">
        <v>0</v>
      </c>
      <c r="BA382" s="159">
        <v>0</v>
      </c>
      <c r="BB382" s="159">
        <v>0</v>
      </c>
      <c r="BC382" s="159">
        <v>0</v>
      </c>
      <c r="BD382" s="159">
        <v>0</v>
      </c>
      <c r="BE382" s="159">
        <v>0</v>
      </c>
      <c r="BF382" s="159">
        <v>0</v>
      </c>
      <c r="BG382" s="159">
        <v>0</v>
      </c>
      <c r="BH382" s="159">
        <v>0</v>
      </c>
      <c r="BI382" s="159">
        <v>0</v>
      </c>
      <c r="BJ382" s="159">
        <v>0</v>
      </c>
      <c r="BK382" s="159">
        <v>0</v>
      </c>
      <c r="BL382" s="159">
        <v>0</v>
      </c>
      <c r="BM382" s="159">
        <v>0</v>
      </c>
      <c r="BN382" s="159">
        <v>0</v>
      </c>
      <c r="BO382" s="159">
        <v>0</v>
      </c>
      <c r="BP382" s="159">
        <v>0</v>
      </c>
      <c r="BQ382" s="159">
        <v>0</v>
      </c>
      <c r="BR382" s="159">
        <v>0</v>
      </c>
      <c r="BS382" s="159">
        <v>0</v>
      </c>
      <c r="BT382" s="159">
        <v>0</v>
      </c>
      <c r="BU382" s="159">
        <v>2500000000</v>
      </c>
      <c r="BV382" s="159">
        <v>0</v>
      </c>
      <c r="BW382" s="159">
        <v>2500000000</v>
      </c>
      <c r="BX382" s="159">
        <v>2500000000</v>
      </c>
      <c r="BY382" s="159">
        <v>0</v>
      </c>
      <c r="BZ382" s="159">
        <v>0</v>
      </c>
      <c r="CA382" s="159">
        <v>0</v>
      </c>
      <c r="CB382" s="159">
        <v>0</v>
      </c>
      <c r="CC382" s="159">
        <v>0</v>
      </c>
      <c r="CD382" s="159">
        <v>0</v>
      </c>
      <c r="CE382" s="159">
        <v>0</v>
      </c>
      <c r="CF382" s="159">
        <v>0</v>
      </c>
      <c r="CG382" s="159">
        <v>0</v>
      </c>
      <c r="CH382" s="159">
        <v>0</v>
      </c>
      <c r="CI382" s="159">
        <v>0</v>
      </c>
      <c r="CJ382" s="159">
        <v>0</v>
      </c>
      <c r="CK382" s="159">
        <v>0</v>
      </c>
      <c r="CL382" s="159">
        <v>0</v>
      </c>
      <c r="CM382" s="159">
        <v>2500000000</v>
      </c>
      <c r="CN382" s="159">
        <v>0</v>
      </c>
      <c r="CO382" s="159">
        <v>0</v>
      </c>
      <c r="CP382" s="159">
        <v>0</v>
      </c>
      <c r="CQ382" s="159">
        <v>0</v>
      </c>
      <c r="CR382" s="159">
        <v>0</v>
      </c>
      <c r="CS382" s="159">
        <v>0</v>
      </c>
      <c r="CT382" s="159">
        <v>0</v>
      </c>
      <c r="CU382" s="159">
        <v>0</v>
      </c>
      <c r="CV382" s="159">
        <v>0</v>
      </c>
      <c r="CW382" s="159">
        <v>0</v>
      </c>
      <c r="CX382" s="159">
        <v>0</v>
      </c>
      <c r="CY382" s="159" t="s">
        <v>931</v>
      </c>
      <c r="CZ382" s="159">
        <v>0</v>
      </c>
      <c r="DA382" s="159">
        <v>0</v>
      </c>
      <c r="DB382" s="159">
        <v>0</v>
      </c>
      <c r="DC382" s="159">
        <v>0</v>
      </c>
      <c r="DD382" s="159">
        <v>0</v>
      </c>
      <c r="DE382" s="159">
        <v>0</v>
      </c>
      <c r="DF382" s="159">
        <v>0</v>
      </c>
      <c r="DG382" s="159">
        <v>0</v>
      </c>
      <c r="DH382" s="159">
        <v>0</v>
      </c>
      <c r="DI382" s="159">
        <v>0</v>
      </c>
      <c r="DJ382" s="159">
        <v>0</v>
      </c>
      <c r="DK382" s="159">
        <v>0</v>
      </c>
      <c r="DL382" s="159">
        <v>0</v>
      </c>
      <c r="DM382" s="159">
        <v>0</v>
      </c>
      <c r="DN382" s="159">
        <v>0</v>
      </c>
      <c r="DO382" s="159">
        <v>0</v>
      </c>
      <c r="DP382" s="159">
        <v>0</v>
      </c>
      <c r="DQ382" s="159">
        <v>0</v>
      </c>
      <c r="DR382" s="159">
        <v>0</v>
      </c>
      <c r="DS382" s="159">
        <v>0</v>
      </c>
      <c r="DT382" s="159">
        <v>0</v>
      </c>
      <c r="DU382" s="159">
        <v>0</v>
      </c>
      <c r="DV382" s="159">
        <v>0</v>
      </c>
      <c r="DW382" s="159">
        <v>0</v>
      </c>
      <c r="DX382" s="159">
        <v>0</v>
      </c>
      <c r="DY382" s="159">
        <v>0</v>
      </c>
      <c r="DZ382" s="159">
        <v>0</v>
      </c>
      <c r="EA382" s="159">
        <v>0</v>
      </c>
      <c r="EB382" s="159">
        <v>0</v>
      </c>
      <c r="EC382" s="159">
        <v>0</v>
      </c>
      <c r="ED382" s="159">
        <v>0</v>
      </c>
      <c r="EE382" s="159">
        <v>0</v>
      </c>
      <c r="EF382" s="159">
        <v>0</v>
      </c>
      <c r="EG382" s="159">
        <v>0</v>
      </c>
      <c r="EH382" s="159">
        <v>0</v>
      </c>
      <c r="EI382" s="159">
        <v>0</v>
      </c>
      <c r="EJ382" s="159">
        <v>0</v>
      </c>
      <c r="EK382" s="159">
        <v>0</v>
      </c>
      <c r="EL382" s="159">
        <v>0</v>
      </c>
      <c r="EM382" s="159">
        <v>0</v>
      </c>
      <c r="EN382" s="159">
        <v>2500000000</v>
      </c>
      <c r="EO382" s="159">
        <v>0</v>
      </c>
      <c r="EP382" s="159">
        <v>2500000000</v>
      </c>
      <c r="EQ382" s="159">
        <v>2500000000</v>
      </c>
      <c r="ER382" s="159">
        <v>2500000000</v>
      </c>
      <c r="ES382" s="159">
        <v>0</v>
      </c>
      <c r="ET382" s="159">
        <v>0</v>
      </c>
      <c r="EU382" s="159">
        <v>0</v>
      </c>
      <c r="EV382" s="159">
        <v>0</v>
      </c>
      <c r="EW382" s="159">
        <v>0</v>
      </c>
      <c r="EX382" s="159">
        <v>0</v>
      </c>
      <c r="EY382" s="159">
        <v>0</v>
      </c>
      <c r="EZ382" s="159">
        <v>0</v>
      </c>
      <c r="FA382" s="159">
        <v>0</v>
      </c>
      <c r="FB382" s="159">
        <v>0</v>
      </c>
      <c r="FC382" s="159">
        <v>0</v>
      </c>
      <c r="FD382" s="159">
        <v>0</v>
      </c>
      <c r="FE382" s="159">
        <v>0</v>
      </c>
      <c r="FF382" s="159">
        <v>0</v>
      </c>
      <c r="FG382" s="159">
        <v>0</v>
      </c>
      <c r="FH382" s="159">
        <v>0</v>
      </c>
      <c r="FI382" s="159">
        <v>0</v>
      </c>
      <c r="FJ382" s="159">
        <v>0</v>
      </c>
      <c r="FK382" s="159">
        <v>0</v>
      </c>
      <c r="FL382" s="159">
        <v>0</v>
      </c>
      <c r="FM382" s="159">
        <v>0</v>
      </c>
      <c r="FN382" s="159">
        <v>0</v>
      </c>
      <c r="FO382" s="159">
        <v>0</v>
      </c>
      <c r="FP382" s="159">
        <v>0</v>
      </c>
      <c r="FQ382" s="159">
        <v>0</v>
      </c>
      <c r="FR382" s="159">
        <v>0</v>
      </c>
      <c r="FS382" s="159">
        <v>0</v>
      </c>
      <c r="FT382" s="159">
        <v>0</v>
      </c>
      <c r="FU382" s="159">
        <v>0</v>
      </c>
      <c r="FV382" s="159">
        <v>0</v>
      </c>
      <c r="FW382" s="159">
        <v>0</v>
      </c>
      <c r="FX382" s="159">
        <v>0</v>
      </c>
      <c r="FY382" s="159">
        <v>0</v>
      </c>
      <c r="FZ382" s="159">
        <v>0</v>
      </c>
      <c r="GA382" s="159">
        <v>0</v>
      </c>
      <c r="GB382" s="159">
        <v>0</v>
      </c>
      <c r="GC382" s="159">
        <v>0</v>
      </c>
      <c r="GD382" s="159">
        <v>0</v>
      </c>
      <c r="GE382" s="159">
        <v>2500000000</v>
      </c>
      <c r="GF382" s="159">
        <v>0</v>
      </c>
      <c r="GG382" s="159">
        <v>2500000000</v>
      </c>
      <c r="GH382" s="159">
        <v>2500000000</v>
      </c>
      <c r="GI382" s="159">
        <v>0</v>
      </c>
      <c r="GJ382" s="159">
        <v>0</v>
      </c>
      <c r="GK382" s="159">
        <v>0</v>
      </c>
      <c r="GL382" s="159">
        <v>0</v>
      </c>
      <c r="GM382" s="159">
        <v>0</v>
      </c>
      <c r="GN382" s="159">
        <v>0</v>
      </c>
      <c r="GO382" s="159">
        <v>0</v>
      </c>
      <c r="GP382" s="159">
        <v>0</v>
      </c>
      <c r="GQ382" s="159">
        <v>0</v>
      </c>
      <c r="GR382" s="159">
        <v>0</v>
      </c>
      <c r="GS382" s="159">
        <v>0</v>
      </c>
      <c r="GT382" s="159">
        <v>0</v>
      </c>
      <c r="GU382" s="159">
        <v>0</v>
      </c>
      <c r="GV382" s="159">
        <v>0</v>
      </c>
      <c r="GW382" s="159">
        <v>2500000000</v>
      </c>
      <c r="GX382" s="160">
        <v>10000000000</v>
      </c>
    </row>
    <row r="383" spans="1:206" ht="28.8">
      <c r="A383" s="156">
        <v>190600500</v>
      </c>
      <c r="B383" s="156" t="s">
        <v>2365</v>
      </c>
      <c r="C383" s="157">
        <v>374</v>
      </c>
      <c r="D383" s="158" t="str">
        <f>_xlfn.XLOOKUP(C383,'[1]Estrategico f'!B:B,'[1]Estrategico f'!U:U,"",0)</f>
        <v>Hospitales de primer nivel de atención dotados (telemedicina)</v>
      </c>
      <c r="E383" s="158" t="str">
        <f>_xlfn.XLOOKUP(C383,'[1]Estrategico f'!B:B,'[1]Estrategico f'!V:V,"",0)</f>
        <v>Infraestructura hospitalaria de primer nivel de atención en salud, dotada con tecnología para la modalidad de telemedicina</v>
      </c>
      <c r="F383" s="159">
        <v>0</v>
      </c>
      <c r="G383" s="159">
        <v>0</v>
      </c>
      <c r="H383" s="159">
        <v>0</v>
      </c>
      <c r="I383" s="159">
        <v>0</v>
      </c>
      <c r="J383" s="159">
        <v>0</v>
      </c>
      <c r="K383" s="159">
        <v>0</v>
      </c>
      <c r="L383" s="159">
        <v>0</v>
      </c>
      <c r="M383" s="159">
        <v>0</v>
      </c>
      <c r="N383" s="159">
        <v>0</v>
      </c>
      <c r="O383" s="159">
        <v>0</v>
      </c>
      <c r="P383" s="159">
        <v>0</v>
      </c>
      <c r="Q383" s="159">
        <v>0</v>
      </c>
      <c r="R383" s="159">
        <v>0</v>
      </c>
      <c r="S383" s="159">
        <v>0</v>
      </c>
      <c r="T383" s="159">
        <v>0</v>
      </c>
      <c r="U383" s="159">
        <v>0</v>
      </c>
      <c r="V383" s="159">
        <v>0</v>
      </c>
      <c r="W383" s="159">
        <v>0</v>
      </c>
      <c r="X383" s="159">
        <v>0</v>
      </c>
      <c r="Y383" s="159">
        <v>0</v>
      </c>
      <c r="Z383" s="159">
        <v>0</v>
      </c>
      <c r="AA383" s="159">
        <v>0</v>
      </c>
      <c r="AB383" s="159">
        <v>0</v>
      </c>
      <c r="AC383" s="159">
        <v>0</v>
      </c>
      <c r="AD383" s="159">
        <v>0</v>
      </c>
      <c r="AE383" s="159">
        <v>0</v>
      </c>
      <c r="AF383" s="159">
        <v>0</v>
      </c>
      <c r="AG383" s="159">
        <v>0</v>
      </c>
      <c r="AH383" s="159">
        <v>0</v>
      </c>
      <c r="AI383" s="159">
        <v>0</v>
      </c>
      <c r="AJ383" s="159">
        <v>0</v>
      </c>
      <c r="AK383" s="159">
        <v>0</v>
      </c>
      <c r="AL383" s="159">
        <v>0</v>
      </c>
      <c r="AM383" s="159">
        <v>0</v>
      </c>
      <c r="AN383" s="159">
        <v>0</v>
      </c>
      <c r="AO383" s="159">
        <v>0</v>
      </c>
      <c r="AP383" s="159">
        <v>0</v>
      </c>
      <c r="AQ383" s="159">
        <v>0</v>
      </c>
      <c r="AR383" s="159">
        <v>0</v>
      </c>
      <c r="AS383" s="159">
        <v>0</v>
      </c>
      <c r="AT383" s="159">
        <v>0</v>
      </c>
      <c r="AU383" s="159">
        <v>0</v>
      </c>
      <c r="AV383" s="159">
        <v>0</v>
      </c>
      <c r="AW383" s="159">
        <v>0</v>
      </c>
      <c r="AX383" s="159">
        <v>0</v>
      </c>
      <c r="AY383" s="159">
        <v>0</v>
      </c>
      <c r="AZ383" s="159">
        <v>0</v>
      </c>
      <c r="BA383" s="159">
        <v>0</v>
      </c>
      <c r="BB383" s="159">
        <v>0</v>
      </c>
      <c r="BC383" s="159">
        <v>0</v>
      </c>
      <c r="BD383" s="159">
        <v>0</v>
      </c>
      <c r="BE383" s="159">
        <v>0</v>
      </c>
      <c r="BF383" s="159">
        <v>0</v>
      </c>
      <c r="BG383" s="159">
        <v>0</v>
      </c>
      <c r="BH383" s="159">
        <v>0</v>
      </c>
      <c r="BI383" s="159">
        <v>0</v>
      </c>
      <c r="BJ383" s="159">
        <v>0</v>
      </c>
      <c r="BK383" s="159">
        <v>0</v>
      </c>
      <c r="BL383" s="159">
        <v>0</v>
      </c>
      <c r="BM383" s="159">
        <v>0</v>
      </c>
      <c r="BN383" s="159">
        <v>0</v>
      </c>
      <c r="BO383" s="159">
        <v>0</v>
      </c>
      <c r="BP383" s="159">
        <v>0</v>
      </c>
      <c r="BQ383" s="159">
        <v>0</v>
      </c>
      <c r="BR383" s="159">
        <v>0</v>
      </c>
      <c r="BS383" s="159">
        <v>0</v>
      </c>
      <c r="BT383" s="159">
        <v>0</v>
      </c>
      <c r="BU383" s="159">
        <v>1500000000</v>
      </c>
      <c r="BV383" s="159">
        <v>0</v>
      </c>
      <c r="BW383" s="159">
        <v>1500000000</v>
      </c>
      <c r="BX383" s="159">
        <v>1500000000</v>
      </c>
      <c r="BY383" s="159">
        <v>0</v>
      </c>
      <c r="BZ383" s="159">
        <v>0</v>
      </c>
      <c r="CA383" s="159">
        <v>0</v>
      </c>
      <c r="CB383" s="159">
        <v>0</v>
      </c>
      <c r="CC383" s="159">
        <v>0</v>
      </c>
      <c r="CD383" s="159">
        <v>0</v>
      </c>
      <c r="CE383" s="159">
        <v>0</v>
      </c>
      <c r="CF383" s="159">
        <v>0</v>
      </c>
      <c r="CG383" s="159">
        <v>0</v>
      </c>
      <c r="CH383" s="159">
        <v>0</v>
      </c>
      <c r="CI383" s="159">
        <v>0</v>
      </c>
      <c r="CJ383" s="159">
        <v>0</v>
      </c>
      <c r="CK383" s="159">
        <v>0</v>
      </c>
      <c r="CL383" s="159">
        <v>0</v>
      </c>
      <c r="CM383" s="159">
        <v>1500000000</v>
      </c>
      <c r="CN383" s="159">
        <v>0</v>
      </c>
      <c r="CO383" s="159">
        <v>0</v>
      </c>
      <c r="CP383" s="159">
        <v>0</v>
      </c>
      <c r="CQ383" s="159">
        <v>0</v>
      </c>
      <c r="CR383" s="159">
        <v>0</v>
      </c>
      <c r="CS383" s="159">
        <v>0</v>
      </c>
      <c r="CT383" s="159">
        <v>0</v>
      </c>
      <c r="CU383" s="159">
        <v>0</v>
      </c>
      <c r="CV383" s="159">
        <v>0</v>
      </c>
      <c r="CW383" s="159">
        <v>0</v>
      </c>
      <c r="CX383" s="159">
        <v>0</v>
      </c>
      <c r="CY383" s="159" t="s">
        <v>931</v>
      </c>
      <c r="CZ383" s="159">
        <v>0</v>
      </c>
      <c r="DA383" s="159">
        <v>0</v>
      </c>
      <c r="DB383" s="159">
        <v>0</v>
      </c>
      <c r="DC383" s="159">
        <v>0</v>
      </c>
      <c r="DD383" s="159">
        <v>0</v>
      </c>
      <c r="DE383" s="159">
        <v>0</v>
      </c>
      <c r="DF383" s="159">
        <v>0</v>
      </c>
      <c r="DG383" s="159">
        <v>0</v>
      </c>
      <c r="DH383" s="159">
        <v>0</v>
      </c>
      <c r="DI383" s="159">
        <v>0</v>
      </c>
      <c r="DJ383" s="159">
        <v>0</v>
      </c>
      <c r="DK383" s="159">
        <v>0</v>
      </c>
      <c r="DL383" s="159">
        <v>0</v>
      </c>
      <c r="DM383" s="159">
        <v>0</v>
      </c>
      <c r="DN383" s="159">
        <v>0</v>
      </c>
      <c r="DO383" s="159">
        <v>0</v>
      </c>
      <c r="DP383" s="159">
        <v>0</v>
      </c>
      <c r="DQ383" s="159">
        <v>0</v>
      </c>
      <c r="DR383" s="159">
        <v>0</v>
      </c>
      <c r="DS383" s="159">
        <v>0</v>
      </c>
      <c r="DT383" s="159">
        <v>0</v>
      </c>
      <c r="DU383" s="159">
        <v>0</v>
      </c>
      <c r="DV383" s="159">
        <v>0</v>
      </c>
      <c r="DW383" s="159">
        <v>0</v>
      </c>
      <c r="DX383" s="159">
        <v>0</v>
      </c>
      <c r="DY383" s="159">
        <v>0</v>
      </c>
      <c r="DZ383" s="159">
        <v>0</v>
      </c>
      <c r="EA383" s="159">
        <v>0</v>
      </c>
      <c r="EB383" s="159">
        <v>0</v>
      </c>
      <c r="EC383" s="159">
        <v>0</v>
      </c>
      <c r="ED383" s="159">
        <v>0</v>
      </c>
      <c r="EE383" s="159">
        <v>0</v>
      </c>
      <c r="EF383" s="159">
        <v>0</v>
      </c>
      <c r="EG383" s="159">
        <v>0</v>
      </c>
      <c r="EH383" s="159">
        <v>0</v>
      </c>
      <c r="EI383" s="159">
        <v>0</v>
      </c>
      <c r="EJ383" s="159">
        <v>0</v>
      </c>
      <c r="EK383" s="159">
        <v>0</v>
      </c>
      <c r="EL383" s="159">
        <v>0</v>
      </c>
      <c r="EM383" s="159">
        <v>0</v>
      </c>
      <c r="EN383" s="159">
        <v>0</v>
      </c>
      <c r="EO383" s="159">
        <v>0</v>
      </c>
      <c r="EP383" s="159">
        <v>0</v>
      </c>
      <c r="EQ383" s="159">
        <v>0</v>
      </c>
      <c r="ER383" s="159">
        <v>0</v>
      </c>
      <c r="ES383" s="159">
        <v>0</v>
      </c>
      <c r="ET383" s="159">
        <v>0</v>
      </c>
      <c r="EU383" s="159">
        <v>0</v>
      </c>
      <c r="EV383" s="159">
        <v>0</v>
      </c>
      <c r="EW383" s="159">
        <v>0</v>
      </c>
      <c r="EX383" s="159">
        <v>0</v>
      </c>
      <c r="EY383" s="159">
        <v>0</v>
      </c>
      <c r="EZ383" s="159">
        <v>0</v>
      </c>
      <c r="FA383" s="159">
        <v>0</v>
      </c>
      <c r="FB383" s="159">
        <v>0</v>
      </c>
      <c r="FC383" s="159">
        <v>0</v>
      </c>
      <c r="FD383" s="159">
        <v>0</v>
      </c>
      <c r="FE383" s="159">
        <v>0</v>
      </c>
      <c r="FF383" s="159">
        <v>0</v>
      </c>
      <c r="FG383" s="159">
        <v>0</v>
      </c>
      <c r="FH383" s="159">
        <v>0</v>
      </c>
      <c r="FI383" s="159">
        <v>0</v>
      </c>
      <c r="FJ383" s="159">
        <v>0</v>
      </c>
      <c r="FK383" s="159">
        <v>0</v>
      </c>
      <c r="FL383" s="159">
        <v>0</v>
      </c>
      <c r="FM383" s="159">
        <v>0</v>
      </c>
      <c r="FN383" s="159">
        <v>0</v>
      </c>
      <c r="FO383" s="159">
        <v>0</v>
      </c>
      <c r="FP383" s="159">
        <v>0</v>
      </c>
      <c r="FQ383" s="159">
        <v>0</v>
      </c>
      <c r="FR383" s="159">
        <v>0</v>
      </c>
      <c r="FS383" s="159">
        <v>0</v>
      </c>
      <c r="FT383" s="159">
        <v>0</v>
      </c>
      <c r="FU383" s="159">
        <v>0</v>
      </c>
      <c r="FV383" s="159">
        <v>0</v>
      </c>
      <c r="FW383" s="159">
        <v>0</v>
      </c>
      <c r="FX383" s="159">
        <v>0</v>
      </c>
      <c r="FY383" s="159">
        <v>0</v>
      </c>
      <c r="FZ383" s="159">
        <v>0</v>
      </c>
      <c r="GA383" s="159">
        <v>0</v>
      </c>
      <c r="GB383" s="159">
        <v>0</v>
      </c>
      <c r="GC383" s="159">
        <v>0</v>
      </c>
      <c r="GD383" s="159">
        <v>0</v>
      </c>
      <c r="GE383" s="159">
        <v>0</v>
      </c>
      <c r="GF383" s="159">
        <v>0</v>
      </c>
      <c r="GG383" s="159">
        <v>0</v>
      </c>
      <c r="GH383" s="159">
        <v>0</v>
      </c>
      <c r="GI383" s="159">
        <v>0</v>
      </c>
      <c r="GJ383" s="159">
        <v>0</v>
      </c>
      <c r="GK383" s="159">
        <v>0</v>
      </c>
      <c r="GL383" s="159">
        <v>0</v>
      </c>
      <c r="GM383" s="159">
        <v>0</v>
      </c>
      <c r="GN383" s="159">
        <v>0</v>
      </c>
      <c r="GO383" s="159">
        <v>0</v>
      </c>
      <c r="GP383" s="159">
        <v>0</v>
      </c>
      <c r="GQ383" s="159">
        <v>0</v>
      </c>
      <c r="GR383" s="159">
        <v>0</v>
      </c>
      <c r="GS383" s="159">
        <v>0</v>
      </c>
      <c r="GT383" s="159">
        <v>0</v>
      </c>
      <c r="GU383" s="159">
        <v>0</v>
      </c>
      <c r="GV383" s="159">
        <v>0</v>
      </c>
      <c r="GW383" s="159">
        <v>0</v>
      </c>
      <c r="GX383" s="160">
        <v>1500000000</v>
      </c>
    </row>
    <row r="384" spans="1:206" ht="28.8">
      <c r="A384" s="156">
        <v>190600800</v>
      </c>
      <c r="B384" s="156" t="s">
        <v>2365</v>
      </c>
      <c r="C384" s="157">
        <v>375</v>
      </c>
      <c r="D384" s="158" t="str">
        <f>_xlfn.XLOOKUP(C384,'[1]Estrategico f'!B:B,'[1]Estrategico f'!U:U,"",0)</f>
        <v>Hospitales de segundo nivel de atención adecuados</v>
      </c>
      <c r="E384" s="158" t="str">
        <f>_xlfn.XLOOKUP(C384,'[1]Estrategico f'!B:B,'[1]Estrategico f'!V:V,"",0)</f>
        <v>Infraestructura hospitalaria de segundo nivel de atención en salud, adecuada</v>
      </c>
      <c r="F384" s="159">
        <v>0</v>
      </c>
      <c r="G384" s="159">
        <v>0</v>
      </c>
      <c r="H384" s="159">
        <v>0</v>
      </c>
      <c r="I384" s="159">
        <v>0</v>
      </c>
      <c r="J384" s="159">
        <v>0</v>
      </c>
      <c r="K384" s="159">
        <v>0</v>
      </c>
      <c r="L384" s="159">
        <v>0</v>
      </c>
      <c r="M384" s="159">
        <v>0</v>
      </c>
      <c r="N384" s="159">
        <v>0</v>
      </c>
      <c r="O384" s="159">
        <v>6000000000</v>
      </c>
      <c r="P384" s="159">
        <v>10000000000</v>
      </c>
      <c r="Q384" s="159">
        <v>1000000000</v>
      </c>
      <c r="R384" s="159">
        <v>17000000000</v>
      </c>
      <c r="S384" s="159">
        <v>17000000000</v>
      </c>
      <c r="T384" s="159">
        <v>0</v>
      </c>
      <c r="U384" s="159">
        <v>0</v>
      </c>
      <c r="V384" s="159">
        <v>0</v>
      </c>
      <c r="W384" s="159">
        <v>0</v>
      </c>
      <c r="X384" s="159">
        <v>0</v>
      </c>
      <c r="Y384" s="159">
        <v>0</v>
      </c>
      <c r="Z384" s="159">
        <v>0</v>
      </c>
      <c r="AA384" s="159">
        <v>0</v>
      </c>
      <c r="AB384" s="159">
        <v>0</v>
      </c>
      <c r="AC384" s="159">
        <v>0</v>
      </c>
      <c r="AD384" s="159">
        <v>0</v>
      </c>
      <c r="AE384" s="159">
        <v>0</v>
      </c>
      <c r="AF384" s="159">
        <v>0</v>
      </c>
      <c r="AG384" s="159">
        <v>0</v>
      </c>
      <c r="AH384" s="159">
        <v>17000000000</v>
      </c>
      <c r="AI384" s="159">
        <v>0</v>
      </c>
      <c r="AJ384" s="159">
        <v>0</v>
      </c>
      <c r="AK384" s="159">
        <v>0</v>
      </c>
      <c r="AL384" s="159">
        <v>0</v>
      </c>
      <c r="AM384" s="159">
        <v>0</v>
      </c>
      <c r="AN384" s="159">
        <v>0</v>
      </c>
      <c r="AO384" s="159">
        <v>0</v>
      </c>
      <c r="AP384" s="159">
        <v>0</v>
      </c>
      <c r="AQ384" s="159">
        <v>0</v>
      </c>
      <c r="AR384" s="159">
        <v>0</v>
      </c>
      <c r="AS384" s="159">
        <v>0</v>
      </c>
      <c r="AT384" s="159">
        <v>0</v>
      </c>
      <c r="AU384" s="159">
        <v>0</v>
      </c>
      <c r="AV384" s="159">
        <v>0</v>
      </c>
      <c r="AW384" s="159">
        <v>0</v>
      </c>
      <c r="AX384" s="159">
        <v>0</v>
      </c>
      <c r="AY384" s="159">
        <v>0</v>
      </c>
      <c r="AZ384" s="159">
        <v>0</v>
      </c>
      <c r="BA384" s="159">
        <v>0</v>
      </c>
      <c r="BB384" s="159">
        <v>0</v>
      </c>
      <c r="BC384" s="159">
        <v>0</v>
      </c>
      <c r="BD384" s="159">
        <v>0</v>
      </c>
      <c r="BE384" s="159">
        <v>0</v>
      </c>
      <c r="BF384" s="159">
        <v>0</v>
      </c>
      <c r="BG384" s="159">
        <v>0</v>
      </c>
      <c r="BH384" s="159">
        <v>0</v>
      </c>
      <c r="BI384" s="159">
        <v>0</v>
      </c>
      <c r="BJ384" s="159">
        <v>0</v>
      </c>
      <c r="BK384" s="159">
        <v>0</v>
      </c>
      <c r="BL384" s="159">
        <v>0</v>
      </c>
      <c r="BM384" s="159">
        <v>0</v>
      </c>
      <c r="BN384" s="159">
        <v>0</v>
      </c>
      <c r="BO384" s="159">
        <v>0</v>
      </c>
      <c r="BP384" s="159">
        <v>0</v>
      </c>
      <c r="BQ384" s="159">
        <v>0</v>
      </c>
      <c r="BR384" s="159">
        <v>0</v>
      </c>
      <c r="BS384" s="159">
        <v>0</v>
      </c>
      <c r="BT384" s="159">
        <v>0</v>
      </c>
      <c r="BU384" s="159">
        <v>0</v>
      </c>
      <c r="BV384" s="159">
        <v>0</v>
      </c>
      <c r="BW384" s="159">
        <v>0</v>
      </c>
      <c r="BX384" s="159">
        <v>0</v>
      </c>
      <c r="BY384" s="159">
        <v>0</v>
      </c>
      <c r="BZ384" s="159">
        <v>0</v>
      </c>
      <c r="CA384" s="159">
        <v>0</v>
      </c>
      <c r="CB384" s="159">
        <v>0</v>
      </c>
      <c r="CC384" s="159">
        <v>0</v>
      </c>
      <c r="CD384" s="159">
        <v>0</v>
      </c>
      <c r="CE384" s="159">
        <v>0</v>
      </c>
      <c r="CF384" s="159">
        <v>0</v>
      </c>
      <c r="CG384" s="159">
        <v>0</v>
      </c>
      <c r="CH384" s="159">
        <v>6000000000</v>
      </c>
      <c r="CI384" s="159">
        <v>10000000000</v>
      </c>
      <c r="CJ384" s="159">
        <v>1000000000</v>
      </c>
      <c r="CK384" s="159">
        <v>17000000000</v>
      </c>
      <c r="CL384" s="159">
        <v>17000000000</v>
      </c>
      <c r="CM384" s="159">
        <v>17000000000</v>
      </c>
      <c r="CN384" s="159">
        <v>0</v>
      </c>
      <c r="CO384" s="159">
        <v>0</v>
      </c>
      <c r="CP384" s="159">
        <v>0</v>
      </c>
      <c r="CQ384" s="159">
        <v>0</v>
      </c>
      <c r="CR384" s="159">
        <v>0</v>
      </c>
      <c r="CS384" s="159">
        <v>0</v>
      </c>
      <c r="CT384" s="159">
        <v>0</v>
      </c>
      <c r="CU384" s="159">
        <v>0</v>
      </c>
      <c r="CV384" s="159">
        <v>0</v>
      </c>
      <c r="CW384" s="159">
        <v>0</v>
      </c>
      <c r="CX384" s="159">
        <v>0</v>
      </c>
      <c r="CY384" s="159" t="s">
        <v>931</v>
      </c>
      <c r="CZ384" s="159">
        <v>0</v>
      </c>
      <c r="DA384" s="159">
        <v>0</v>
      </c>
      <c r="DB384" s="159">
        <v>0</v>
      </c>
      <c r="DC384" s="159">
        <v>0</v>
      </c>
      <c r="DD384" s="159">
        <v>0</v>
      </c>
      <c r="DE384" s="159">
        <v>0</v>
      </c>
      <c r="DF384" s="159">
        <v>0</v>
      </c>
      <c r="DG384" s="159">
        <v>0</v>
      </c>
      <c r="DH384" s="159">
        <v>0</v>
      </c>
      <c r="DI384" s="159">
        <v>0</v>
      </c>
      <c r="DJ384" s="159">
        <v>0</v>
      </c>
      <c r="DK384" s="159">
        <v>0</v>
      </c>
      <c r="DL384" s="159">
        <v>0</v>
      </c>
      <c r="DM384" s="159">
        <v>0</v>
      </c>
      <c r="DN384" s="159">
        <v>0</v>
      </c>
      <c r="DO384" s="159">
        <v>0</v>
      </c>
      <c r="DP384" s="159">
        <v>0</v>
      </c>
      <c r="DQ384" s="159">
        <v>0</v>
      </c>
      <c r="DR384" s="159">
        <v>0</v>
      </c>
      <c r="DS384" s="159">
        <v>0</v>
      </c>
      <c r="DT384" s="159">
        <v>0</v>
      </c>
      <c r="DU384" s="159">
        <v>0</v>
      </c>
      <c r="DV384" s="159">
        <v>0</v>
      </c>
      <c r="DW384" s="159">
        <v>0</v>
      </c>
      <c r="DX384" s="159">
        <v>0</v>
      </c>
      <c r="DY384" s="159">
        <v>6000000000</v>
      </c>
      <c r="DZ384" s="159">
        <v>10000000000</v>
      </c>
      <c r="EA384" s="159">
        <v>1000000000</v>
      </c>
      <c r="EB384" s="159">
        <v>17000000000</v>
      </c>
      <c r="EC384" s="159">
        <v>17000000000</v>
      </c>
      <c r="ED384" s="159">
        <v>0</v>
      </c>
      <c r="EE384" s="159">
        <v>0</v>
      </c>
      <c r="EF384" s="159">
        <v>0</v>
      </c>
      <c r="EG384" s="159">
        <v>0</v>
      </c>
      <c r="EH384" s="159">
        <v>0</v>
      </c>
      <c r="EI384" s="159">
        <v>0</v>
      </c>
      <c r="EJ384" s="159">
        <v>0</v>
      </c>
      <c r="EK384" s="159">
        <v>0</v>
      </c>
      <c r="EL384" s="159">
        <v>0</v>
      </c>
      <c r="EM384" s="159">
        <v>0</v>
      </c>
      <c r="EN384" s="159">
        <v>0</v>
      </c>
      <c r="EO384" s="159">
        <v>0</v>
      </c>
      <c r="EP384" s="159">
        <v>0</v>
      </c>
      <c r="EQ384" s="159">
        <v>0</v>
      </c>
      <c r="ER384" s="159">
        <v>17000000000</v>
      </c>
      <c r="ES384" s="159">
        <v>0</v>
      </c>
      <c r="ET384" s="159">
        <v>0</v>
      </c>
      <c r="EU384" s="159">
        <v>0</v>
      </c>
      <c r="EV384" s="159">
        <v>0</v>
      </c>
      <c r="EW384" s="159">
        <v>0</v>
      </c>
      <c r="EX384" s="159">
        <v>0</v>
      </c>
      <c r="EY384" s="159">
        <v>0</v>
      </c>
      <c r="EZ384" s="159">
        <v>0</v>
      </c>
      <c r="FA384" s="159">
        <v>0</v>
      </c>
      <c r="FB384" s="159">
        <v>0</v>
      </c>
      <c r="FC384" s="159">
        <v>0</v>
      </c>
      <c r="FD384" s="159">
        <v>0</v>
      </c>
      <c r="FE384" s="159">
        <v>0</v>
      </c>
      <c r="FF384" s="159">
        <v>0</v>
      </c>
      <c r="FG384" s="159">
        <v>0</v>
      </c>
      <c r="FH384" s="159">
        <v>0</v>
      </c>
      <c r="FI384" s="159">
        <v>0</v>
      </c>
      <c r="FJ384" s="159">
        <v>0</v>
      </c>
      <c r="FK384" s="159">
        <v>0</v>
      </c>
      <c r="FL384" s="159">
        <v>0</v>
      </c>
      <c r="FM384" s="159">
        <v>0</v>
      </c>
      <c r="FN384" s="159">
        <v>0</v>
      </c>
      <c r="FO384" s="159">
        <v>0</v>
      </c>
      <c r="FP384" s="159">
        <v>0</v>
      </c>
      <c r="FQ384" s="159">
        <v>0</v>
      </c>
      <c r="FR384" s="159">
        <v>0</v>
      </c>
      <c r="FS384" s="159">
        <v>0</v>
      </c>
      <c r="FT384" s="159">
        <v>0</v>
      </c>
      <c r="FU384" s="159">
        <v>0</v>
      </c>
      <c r="FV384" s="159">
        <v>0</v>
      </c>
      <c r="FW384" s="159">
        <v>0</v>
      </c>
      <c r="FX384" s="159">
        <v>0</v>
      </c>
      <c r="FY384" s="159">
        <v>0</v>
      </c>
      <c r="FZ384" s="159">
        <v>0</v>
      </c>
      <c r="GA384" s="159">
        <v>0</v>
      </c>
      <c r="GB384" s="159">
        <v>0</v>
      </c>
      <c r="GC384" s="159">
        <v>0</v>
      </c>
      <c r="GD384" s="159">
        <v>6000000000</v>
      </c>
      <c r="GE384" s="159">
        <v>10000000000</v>
      </c>
      <c r="GF384" s="159">
        <v>1000000000</v>
      </c>
      <c r="GG384" s="159">
        <v>17000000000</v>
      </c>
      <c r="GH384" s="159">
        <v>17000000000</v>
      </c>
      <c r="GI384" s="159">
        <v>0</v>
      </c>
      <c r="GJ384" s="159">
        <v>0</v>
      </c>
      <c r="GK384" s="159">
        <v>0</v>
      </c>
      <c r="GL384" s="159">
        <v>0</v>
      </c>
      <c r="GM384" s="159">
        <v>0</v>
      </c>
      <c r="GN384" s="159">
        <v>0</v>
      </c>
      <c r="GO384" s="159">
        <v>0</v>
      </c>
      <c r="GP384" s="159">
        <v>0</v>
      </c>
      <c r="GQ384" s="159">
        <v>0</v>
      </c>
      <c r="GR384" s="159">
        <v>0</v>
      </c>
      <c r="GS384" s="159">
        <v>0</v>
      </c>
      <c r="GT384" s="159">
        <v>0</v>
      </c>
      <c r="GU384" s="159">
        <v>0</v>
      </c>
      <c r="GV384" s="159">
        <v>0</v>
      </c>
      <c r="GW384" s="159">
        <v>17000000000</v>
      </c>
      <c r="GX384" s="160">
        <v>68000000000</v>
      </c>
    </row>
    <row r="385" spans="1:206" ht="28.8">
      <c r="A385" s="156">
        <v>190601200</v>
      </c>
      <c r="B385" s="156" t="s">
        <v>2365</v>
      </c>
      <c r="C385" s="157">
        <v>376</v>
      </c>
      <c r="D385" s="158" t="str">
        <f>_xlfn.XLOOKUP(C385,'[1]Estrategico f'!B:B,'[1]Estrategico f'!U:U,"",0)</f>
        <v>Hospitales de segundo nivel de atención dotados</v>
      </c>
      <c r="E385" s="158" t="str">
        <f>_xlfn.XLOOKUP(C385,'[1]Estrategico f'!B:B,'[1]Estrategico f'!V:V,"",0)</f>
        <v>Infraestructura hospitalaria de segundo nivel de atención en salud, dotados</v>
      </c>
      <c r="F385" s="159">
        <v>0</v>
      </c>
      <c r="G385" s="159">
        <v>0</v>
      </c>
      <c r="H385" s="159">
        <v>0</v>
      </c>
      <c r="I385" s="159">
        <v>0</v>
      </c>
      <c r="J385" s="159">
        <v>0</v>
      </c>
      <c r="K385" s="159">
        <v>0</v>
      </c>
      <c r="L385" s="159">
        <v>0</v>
      </c>
      <c r="M385" s="159">
        <v>0</v>
      </c>
      <c r="N385" s="159">
        <v>0</v>
      </c>
      <c r="O385" s="159">
        <v>0</v>
      </c>
      <c r="P385" s="159">
        <v>0</v>
      </c>
      <c r="Q385" s="159">
        <v>0</v>
      </c>
      <c r="R385" s="159">
        <v>0</v>
      </c>
      <c r="S385" s="159">
        <v>0</v>
      </c>
      <c r="T385" s="159">
        <v>0</v>
      </c>
      <c r="U385" s="159">
        <v>0</v>
      </c>
      <c r="V385" s="159">
        <v>0</v>
      </c>
      <c r="W385" s="159">
        <v>0</v>
      </c>
      <c r="X385" s="159">
        <v>0</v>
      </c>
      <c r="Y385" s="159">
        <v>0</v>
      </c>
      <c r="Z385" s="159">
        <v>0</v>
      </c>
      <c r="AA385" s="159">
        <v>0</v>
      </c>
      <c r="AB385" s="159">
        <v>0</v>
      </c>
      <c r="AC385" s="159">
        <v>0</v>
      </c>
      <c r="AD385" s="159">
        <v>1000000000</v>
      </c>
      <c r="AE385" s="159">
        <v>0</v>
      </c>
      <c r="AF385" s="159">
        <v>1000000000</v>
      </c>
      <c r="AG385" s="159">
        <v>1000000000</v>
      </c>
      <c r="AH385" s="159">
        <v>1000000000</v>
      </c>
      <c r="AI385" s="159">
        <v>0</v>
      </c>
      <c r="AJ385" s="159">
        <v>0</v>
      </c>
      <c r="AK385" s="159">
        <v>0</v>
      </c>
      <c r="AL385" s="159">
        <v>0</v>
      </c>
      <c r="AM385" s="159">
        <v>0</v>
      </c>
      <c r="AN385" s="159">
        <v>0</v>
      </c>
      <c r="AO385" s="159">
        <v>0</v>
      </c>
      <c r="AP385" s="159">
        <v>0</v>
      </c>
      <c r="AQ385" s="159">
        <v>0</v>
      </c>
      <c r="AR385" s="159">
        <v>0</v>
      </c>
      <c r="AS385" s="159">
        <v>0</v>
      </c>
      <c r="AT385" s="159">
        <v>0</v>
      </c>
      <c r="AU385" s="159">
        <v>0</v>
      </c>
      <c r="AV385" s="159">
        <v>0</v>
      </c>
      <c r="AW385" s="159">
        <v>0</v>
      </c>
      <c r="AX385" s="159">
        <v>0</v>
      </c>
      <c r="AY385" s="159">
        <v>0</v>
      </c>
      <c r="AZ385" s="159">
        <v>0</v>
      </c>
      <c r="BA385" s="159">
        <v>0</v>
      </c>
      <c r="BB385" s="159">
        <v>0</v>
      </c>
      <c r="BC385" s="159">
        <v>0</v>
      </c>
      <c r="BD385" s="159">
        <v>0</v>
      </c>
      <c r="BE385" s="159">
        <v>0</v>
      </c>
      <c r="BF385" s="159">
        <v>0</v>
      </c>
      <c r="BG385" s="159">
        <v>0</v>
      </c>
      <c r="BH385" s="159">
        <v>0</v>
      </c>
      <c r="BI385" s="159">
        <v>0</v>
      </c>
      <c r="BJ385" s="159">
        <v>0</v>
      </c>
      <c r="BK385" s="159">
        <v>0</v>
      </c>
      <c r="BL385" s="159">
        <v>0</v>
      </c>
      <c r="BM385" s="159">
        <v>0</v>
      </c>
      <c r="BN385" s="159">
        <v>0</v>
      </c>
      <c r="BO385" s="159">
        <v>0</v>
      </c>
      <c r="BP385" s="159">
        <v>0</v>
      </c>
      <c r="BQ385" s="159">
        <v>0</v>
      </c>
      <c r="BR385" s="159">
        <v>0</v>
      </c>
      <c r="BS385" s="159">
        <v>0</v>
      </c>
      <c r="BT385" s="159">
        <v>0</v>
      </c>
      <c r="BU385" s="159">
        <v>5000000000</v>
      </c>
      <c r="BV385" s="159">
        <v>0</v>
      </c>
      <c r="BW385" s="159">
        <v>5000000000</v>
      </c>
      <c r="BX385" s="159">
        <v>5000000000</v>
      </c>
      <c r="BY385" s="159">
        <v>0</v>
      </c>
      <c r="BZ385" s="159">
        <v>0</v>
      </c>
      <c r="CA385" s="159">
        <v>0</v>
      </c>
      <c r="CB385" s="159">
        <v>0</v>
      </c>
      <c r="CC385" s="159">
        <v>0</v>
      </c>
      <c r="CD385" s="159">
        <v>0</v>
      </c>
      <c r="CE385" s="159">
        <v>0</v>
      </c>
      <c r="CF385" s="159">
        <v>0</v>
      </c>
      <c r="CG385" s="159">
        <v>0</v>
      </c>
      <c r="CH385" s="159">
        <v>0</v>
      </c>
      <c r="CI385" s="159">
        <v>0</v>
      </c>
      <c r="CJ385" s="159">
        <v>0</v>
      </c>
      <c r="CK385" s="159">
        <v>0</v>
      </c>
      <c r="CL385" s="159">
        <v>0</v>
      </c>
      <c r="CM385" s="159">
        <v>5000000000</v>
      </c>
      <c r="CN385" s="159">
        <v>0</v>
      </c>
      <c r="CO385" s="159">
        <v>0</v>
      </c>
      <c r="CP385" s="159">
        <v>0</v>
      </c>
      <c r="CQ385" s="159">
        <v>0</v>
      </c>
      <c r="CR385" s="159">
        <v>0</v>
      </c>
      <c r="CS385" s="159">
        <v>0</v>
      </c>
      <c r="CT385" s="159">
        <v>0</v>
      </c>
      <c r="CU385" s="159">
        <v>0</v>
      </c>
      <c r="CV385" s="159">
        <v>0</v>
      </c>
      <c r="CW385" s="159">
        <v>0</v>
      </c>
      <c r="CX385" s="159">
        <v>0</v>
      </c>
      <c r="CY385" s="159" t="s">
        <v>931</v>
      </c>
      <c r="CZ385" s="159">
        <v>0</v>
      </c>
      <c r="DA385" s="159">
        <v>0</v>
      </c>
      <c r="DB385" s="159">
        <v>0</v>
      </c>
      <c r="DC385" s="159">
        <v>0</v>
      </c>
      <c r="DD385" s="159">
        <v>0</v>
      </c>
      <c r="DE385" s="159">
        <v>0</v>
      </c>
      <c r="DF385" s="159">
        <v>0</v>
      </c>
      <c r="DG385" s="159">
        <v>0</v>
      </c>
      <c r="DH385" s="159">
        <v>0</v>
      </c>
      <c r="DI385" s="159">
        <v>0</v>
      </c>
      <c r="DJ385" s="159">
        <v>0</v>
      </c>
      <c r="DK385" s="159">
        <v>0</v>
      </c>
      <c r="DL385" s="159">
        <v>0</v>
      </c>
      <c r="DM385" s="159">
        <v>0</v>
      </c>
      <c r="DN385" s="159">
        <v>0</v>
      </c>
      <c r="DO385" s="159">
        <v>0</v>
      </c>
      <c r="DP385" s="159">
        <v>0</v>
      </c>
      <c r="DQ385" s="159">
        <v>0</v>
      </c>
      <c r="DR385" s="159">
        <v>0</v>
      </c>
      <c r="DS385" s="159">
        <v>0</v>
      </c>
      <c r="DT385" s="159">
        <v>0</v>
      </c>
      <c r="DU385" s="159">
        <v>0</v>
      </c>
      <c r="DV385" s="159">
        <v>0</v>
      </c>
      <c r="DW385" s="159">
        <v>0</v>
      </c>
      <c r="DX385" s="159">
        <v>0</v>
      </c>
      <c r="DY385" s="159">
        <v>0</v>
      </c>
      <c r="DZ385" s="159">
        <v>5000000000</v>
      </c>
      <c r="EA385" s="159">
        <v>0</v>
      </c>
      <c r="EB385" s="159">
        <v>5000000000</v>
      </c>
      <c r="EC385" s="159">
        <v>5000000000</v>
      </c>
      <c r="ED385" s="159">
        <v>0</v>
      </c>
      <c r="EE385" s="159">
        <v>0</v>
      </c>
      <c r="EF385" s="159">
        <v>0</v>
      </c>
      <c r="EG385" s="159">
        <v>0</v>
      </c>
      <c r="EH385" s="159">
        <v>0</v>
      </c>
      <c r="EI385" s="159">
        <v>0</v>
      </c>
      <c r="EJ385" s="159">
        <v>0</v>
      </c>
      <c r="EK385" s="159">
        <v>0</v>
      </c>
      <c r="EL385" s="159">
        <v>0</v>
      </c>
      <c r="EM385" s="159">
        <v>0</v>
      </c>
      <c r="EN385" s="159">
        <v>0</v>
      </c>
      <c r="EO385" s="159">
        <v>0</v>
      </c>
      <c r="EP385" s="159">
        <v>0</v>
      </c>
      <c r="EQ385" s="159">
        <v>0</v>
      </c>
      <c r="ER385" s="159">
        <v>5000000000</v>
      </c>
      <c r="ES385" s="159">
        <v>0</v>
      </c>
      <c r="ET385" s="159">
        <v>0</v>
      </c>
      <c r="EU385" s="159">
        <v>0</v>
      </c>
      <c r="EV385" s="159">
        <v>0</v>
      </c>
      <c r="EW385" s="159">
        <v>0</v>
      </c>
      <c r="EX385" s="159">
        <v>0</v>
      </c>
      <c r="EY385" s="159">
        <v>0</v>
      </c>
      <c r="EZ385" s="159">
        <v>0</v>
      </c>
      <c r="FA385" s="159">
        <v>0</v>
      </c>
      <c r="FB385" s="159">
        <v>0</v>
      </c>
      <c r="FC385" s="159">
        <v>0</v>
      </c>
      <c r="FD385" s="159">
        <v>0</v>
      </c>
      <c r="FE385" s="159">
        <v>0</v>
      </c>
      <c r="FF385" s="159">
        <v>0</v>
      </c>
      <c r="FG385" s="159">
        <v>0</v>
      </c>
      <c r="FH385" s="159">
        <v>0</v>
      </c>
      <c r="FI385" s="159">
        <v>0</v>
      </c>
      <c r="FJ385" s="159">
        <v>0</v>
      </c>
      <c r="FK385" s="159">
        <v>0</v>
      </c>
      <c r="FL385" s="159">
        <v>0</v>
      </c>
      <c r="FM385" s="159">
        <v>0</v>
      </c>
      <c r="FN385" s="159">
        <v>0</v>
      </c>
      <c r="FO385" s="159">
        <v>0</v>
      </c>
      <c r="FP385" s="159">
        <v>0</v>
      </c>
      <c r="FQ385" s="159">
        <v>0</v>
      </c>
      <c r="FR385" s="159">
        <v>0</v>
      </c>
      <c r="FS385" s="159">
        <v>0</v>
      </c>
      <c r="FT385" s="159">
        <v>0</v>
      </c>
      <c r="FU385" s="159">
        <v>0</v>
      </c>
      <c r="FV385" s="159">
        <v>0</v>
      </c>
      <c r="FW385" s="159">
        <v>0</v>
      </c>
      <c r="FX385" s="159">
        <v>0</v>
      </c>
      <c r="FY385" s="159">
        <v>0</v>
      </c>
      <c r="FZ385" s="159">
        <v>0</v>
      </c>
      <c r="GA385" s="159">
        <v>0</v>
      </c>
      <c r="GB385" s="159">
        <v>0</v>
      </c>
      <c r="GC385" s="159">
        <v>0</v>
      </c>
      <c r="GD385" s="159">
        <v>0</v>
      </c>
      <c r="GE385" s="159">
        <v>4000000000</v>
      </c>
      <c r="GF385" s="159">
        <v>0</v>
      </c>
      <c r="GG385" s="159">
        <v>4000000000</v>
      </c>
      <c r="GH385" s="159">
        <v>4000000000</v>
      </c>
      <c r="GI385" s="159">
        <v>0</v>
      </c>
      <c r="GJ385" s="159">
        <v>0</v>
      </c>
      <c r="GK385" s="159">
        <v>0</v>
      </c>
      <c r="GL385" s="159">
        <v>0</v>
      </c>
      <c r="GM385" s="159">
        <v>0</v>
      </c>
      <c r="GN385" s="159">
        <v>0</v>
      </c>
      <c r="GO385" s="159">
        <v>0</v>
      </c>
      <c r="GP385" s="159">
        <v>0</v>
      </c>
      <c r="GQ385" s="159">
        <v>0</v>
      </c>
      <c r="GR385" s="159">
        <v>0</v>
      </c>
      <c r="GS385" s="159">
        <v>0</v>
      </c>
      <c r="GT385" s="159">
        <v>0</v>
      </c>
      <c r="GU385" s="159">
        <v>0</v>
      </c>
      <c r="GV385" s="159">
        <v>0</v>
      </c>
      <c r="GW385" s="159">
        <v>4000000000</v>
      </c>
      <c r="GX385" s="160">
        <v>15000000000</v>
      </c>
    </row>
    <row r="386" spans="1:206" ht="28.8">
      <c r="A386" s="156">
        <v>190601200</v>
      </c>
      <c r="B386" s="156" t="s">
        <v>2365</v>
      </c>
      <c r="C386" s="157">
        <v>377</v>
      </c>
      <c r="D386" s="158" t="str">
        <f>_xlfn.XLOOKUP(C386,'[1]Estrategico f'!B:B,'[1]Estrategico f'!U:U,"",0)</f>
        <v>Hospitales de segundo nivel de atención dotados (telemedicina)</v>
      </c>
      <c r="E386" s="158" t="str">
        <f>_xlfn.XLOOKUP(C386,'[1]Estrategico f'!B:B,'[1]Estrategico f'!V:V,"",0)</f>
        <v>Sedes de Hospitales de segundo nivel de atención dotados con tecnologías para la modalidad de telemedicina</v>
      </c>
      <c r="F386" s="159">
        <v>0</v>
      </c>
      <c r="G386" s="159">
        <v>0</v>
      </c>
      <c r="H386" s="159">
        <v>0</v>
      </c>
      <c r="I386" s="159">
        <v>0</v>
      </c>
      <c r="J386" s="159">
        <v>0</v>
      </c>
      <c r="K386" s="159">
        <v>0</v>
      </c>
      <c r="L386" s="159">
        <v>0</v>
      </c>
      <c r="M386" s="159">
        <v>0</v>
      </c>
      <c r="N386" s="159">
        <v>0</v>
      </c>
      <c r="O386" s="159">
        <v>0</v>
      </c>
      <c r="P386" s="159">
        <v>0</v>
      </c>
      <c r="Q386" s="159">
        <v>0</v>
      </c>
      <c r="R386" s="159">
        <v>0</v>
      </c>
      <c r="S386" s="159">
        <v>0</v>
      </c>
      <c r="T386" s="159">
        <v>0</v>
      </c>
      <c r="U386" s="159">
        <v>0</v>
      </c>
      <c r="V386" s="159">
        <v>0</v>
      </c>
      <c r="W386" s="159">
        <v>0</v>
      </c>
      <c r="X386" s="159">
        <v>0</v>
      </c>
      <c r="Y386" s="159">
        <v>0</v>
      </c>
      <c r="Z386" s="159">
        <v>0</v>
      </c>
      <c r="AA386" s="159">
        <v>0</v>
      </c>
      <c r="AB386" s="159">
        <v>0</v>
      </c>
      <c r="AC386" s="159">
        <v>0</v>
      </c>
      <c r="AD386" s="159">
        <v>0</v>
      </c>
      <c r="AE386" s="159">
        <v>0</v>
      </c>
      <c r="AF386" s="159">
        <v>0</v>
      </c>
      <c r="AG386" s="159">
        <v>0</v>
      </c>
      <c r="AH386" s="159">
        <v>0</v>
      </c>
      <c r="AI386" s="159">
        <v>0</v>
      </c>
      <c r="AJ386" s="159">
        <v>0</v>
      </c>
      <c r="AK386" s="159">
        <v>0</v>
      </c>
      <c r="AL386" s="159">
        <v>0</v>
      </c>
      <c r="AM386" s="159">
        <v>0</v>
      </c>
      <c r="AN386" s="159">
        <v>0</v>
      </c>
      <c r="AO386" s="159">
        <v>0</v>
      </c>
      <c r="AP386" s="159">
        <v>0</v>
      </c>
      <c r="AQ386" s="159">
        <v>0</v>
      </c>
      <c r="AR386" s="159">
        <v>0</v>
      </c>
      <c r="AS386" s="159">
        <v>0</v>
      </c>
      <c r="AT386" s="159">
        <v>0</v>
      </c>
      <c r="AU386" s="159">
        <v>0</v>
      </c>
      <c r="AV386" s="159">
        <v>0</v>
      </c>
      <c r="AW386" s="159">
        <v>0</v>
      </c>
      <c r="AX386" s="159">
        <v>0</v>
      </c>
      <c r="AY386" s="159">
        <v>0</v>
      </c>
      <c r="AZ386" s="159">
        <v>0</v>
      </c>
      <c r="BA386" s="159">
        <v>0</v>
      </c>
      <c r="BB386" s="159">
        <v>0</v>
      </c>
      <c r="BC386" s="159">
        <v>0</v>
      </c>
      <c r="BD386" s="159">
        <v>0</v>
      </c>
      <c r="BE386" s="159">
        <v>0</v>
      </c>
      <c r="BF386" s="159">
        <v>0</v>
      </c>
      <c r="BG386" s="159">
        <v>0</v>
      </c>
      <c r="BH386" s="159">
        <v>0</v>
      </c>
      <c r="BI386" s="159">
        <v>0</v>
      </c>
      <c r="BJ386" s="159">
        <v>0</v>
      </c>
      <c r="BK386" s="159">
        <v>0</v>
      </c>
      <c r="BL386" s="159">
        <v>0</v>
      </c>
      <c r="BM386" s="159">
        <v>0</v>
      </c>
      <c r="BN386" s="159">
        <v>0</v>
      </c>
      <c r="BO386" s="159">
        <v>0</v>
      </c>
      <c r="BP386" s="159">
        <v>0</v>
      </c>
      <c r="BQ386" s="159">
        <v>0</v>
      </c>
      <c r="BR386" s="159">
        <v>0</v>
      </c>
      <c r="BS386" s="159">
        <v>0</v>
      </c>
      <c r="BT386" s="159">
        <v>0</v>
      </c>
      <c r="BU386" s="159">
        <v>1500000000</v>
      </c>
      <c r="BV386" s="159">
        <v>0</v>
      </c>
      <c r="BW386" s="159">
        <v>1500000000</v>
      </c>
      <c r="BX386" s="159">
        <v>1500000000</v>
      </c>
      <c r="BY386" s="159">
        <v>0</v>
      </c>
      <c r="BZ386" s="159">
        <v>0</v>
      </c>
      <c r="CA386" s="159">
        <v>0</v>
      </c>
      <c r="CB386" s="159">
        <v>0</v>
      </c>
      <c r="CC386" s="159">
        <v>0</v>
      </c>
      <c r="CD386" s="159">
        <v>0</v>
      </c>
      <c r="CE386" s="159">
        <v>0</v>
      </c>
      <c r="CF386" s="159">
        <v>0</v>
      </c>
      <c r="CG386" s="159">
        <v>0</v>
      </c>
      <c r="CH386" s="159">
        <v>0</v>
      </c>
      <c r="CI386" s="159">
        <v>0</v>
      </c>
      <c r="CJ386" s="159">
        <v>0</v>
      </c>
      <c r="CK386" s="159">
        <v>0</v>
      </c>
      <c r="CL386" s="159">
        <v>0</v>
      </c>
      <c r="CM386" s="159">
        <v>1500000000</v>
      </c>
      <c r="CN386" s="159">
        <v>0</v>
      </c>
      <c r="CO386" s="159">
        <v>0</v>
      </c>
      <c r="CP386" s="159">
        <v>0</v>
      </c>
      <c r="CQ386" s="159">
        <v>0</v>
      </c>
      <c r="CR386" s="159">
        <v>0</v>
      </c>
      <c r="CS386" s="159">
        <v>0</v>
      </c>
      <c r="CT386" s="159">
        <v>0</v>
      </c>
      <c r="CU386" s="159">
        <v>0</v>
      </c>
      <c r="CV386" s="159">
        <v>0</v>
      </c>
      <c r="CW386" s="159">
        <v>0</v>
      </c>
      <c r="CX386" s="159">
        <v>0</v>
      </c>
      <c r="CY386" s="159" t="s">
        <v>931</v>
      </c>
      <c r="CZ386" s="159">
        <v>0</v>
      </c>
      <c r="DA386" s="159">
        <v>0</v>
      </c>
      <c r="DB386" s="159">
        <v>0</v>
      </c>
      <c r="DC386" s="159">
        <v>0</v>
      </c>
      <c r="DD386" s="159">
        <v>0</v>
      </c>
      <c r="DE386" s="159">
        <v>0</v>
      </c>
      <c r="DF386" s="159">
        <v>0</v>
      </c>
      <c r="DG386" s="159">
        <v>0</v>
      </c>
      <c r="DH386" s="159">
        <v>0</v>
      </c>
      <c r="DI386" s="159">
        <v>0</v>
      </c>
      <c r="DJ386" s="159">
        <v>0</v>
      </c>
      <c r="DK386" s="159">
        <v>0</v>
      </c>
      <c r="DL386" s="159">
        <v>0</v>
      </c>
      <c r="DM386" s="159">
        <v>0</v>
      </c>
      <c r="DN386" s="159">
        <v>0</v>
      </c>
      <c r="DO386" s="159">
        <v>0</v>
      </c>
      <c r="DP386" s="159">
        <v>0</v>
      </c>
      <c r="DQ386" s="159">
        <v>0</v>
      </c>
      <c r="DR386" s="159">
        <v>0</v>
      </c>
      <c r="DS386" s="159">
        <v>0</v>
      </c>
      <c r="DT386" s="159">
        <v>0</v>
      </c>
      <c r="DU386" s="159">
        <v>0</v>
      </c>
      <c r="DV386" s="159">
        <v>0</v>
      </c>
      <c r="DW386" s="159">
        <v>0</v>
      </c>
      <c r="DX386" s="159">
        <v>0</v>
      </c>
      <c r="DY386" s="159">
        <v>0</v>
      </c>
      <c r="DZ386" s="159">
        <v>0</v>
      </c>
      <c r="EA386" s="159">
        <v>0</v>
      </c>
      <c r="EB386" s="159">
        <v>0</v>
      </c>
      <c r="EC386" s="159">
        <v>0</v>
      </c>
      <c r="ED386" s="159">
        <v>0</v>
      </c>
      <c r="EE386" s="159">
        <v>0</v>
      </c>
      <c r="EF386" s="159">
        <v>0</v>
      </c>
      <c r="EG386" s="159">
        <v>0</v>
      </c>
      <c r="EH386" s="159">
        <v>0</v>
      </c>
      <c r="EI386" s="159">
        <v>0</v>
      </c>
      <c r="EJ386" s="159">
        <v>0</v>
      </c>
      <c r="EK386" s="159">
        <v>0</v>
      </c>
      <c r="EL386" s="159">
        <v>0</v>
      </c>
      <c r="EM386" s="159">
        <v>0</v>
      </c>
      <c r="EN386" s="159">
        <v>0</v>
      </c>
      <c r="EO386" s="159">
        <v>0</v>
      </c>
      <c r="EP386" s="159">
        <v>0</v>
      </c>
      <c r="EQ386" s="159">
        <v>0</v>
      </c>
      <c r="ER386" s="159">
        <v>0</v>
      </c>
      <c r="ES386" s="159">
        <v>0</v>
      </c>
      <c r="ET386" s="159">
        <v>0</v>
      </c>
      <c r="EU386" s="159">
        <v>0</v>
      </c>
      <c r="EV386" s="159">
        <v>0</v>
      </c>
      <c r="EW386" s="159">
        <v>0</v>
      </c>
      <c r="EX386" s="159">
        <v>0</v>
      </c>
      <c r="EY386" s="159">
        <v>0</v>
      </c>
      <c r="EZ386" s="159">
        <v>0</v>
      </c>
      <c r="FA386" s="159">
        <v>0</v>
      </c>
      <c r="FB386" s="159">
        <v>0</v>
      </c>
      <c r="FC386" s="159">
        <v>0</v>
      </c>
      <c r="FD386" s="159">
        <v>0</v>
      </c>
      <c r="FE386" s="159">
        <v>0</v>
      </c>
      <c r="FF386" s="159">
        <v>0</v>
      </c>
      <c r="FG386" s="159">
        <v>0</v>
      </c>
      <c r="FH386" s="159">
        <v>0</v>
      </c>
      <c r="FI386" s="159">
        <v>0</v>
      </c>
      <c r="FJ386" s="159">
        <v>0</v>
      </c>
      <c r="FK386" s="159">
        <v>0</v>
      </c>
      <c r="FL386" s="159">
        <v>0</v>
      </c>
      <c r="FM386" s="159">
        <v>0</v>
      </c>
      <c r="FN386" s="159">
        <v>0</v>
      </c>
      <c r="FO386" s="159">
        <v>0</v>
      </c>
      <c r="FP386" s="159">
        <v>0</v>
      </c>
      <c r="FQ386" s="159">
        <v>0</v>
      </c>
      <c r="FR386" s="159">
        <v>0</v>
      </c>
      <c r="FS386" s="159">
        <v>0</v>
      </c>
      <c r="FT386" s="159">
        <v>0</v>
      </c>
      <c r="FU386" s="159">
        <v>0</v>
      </c>
      <c r="FV386" s="159">
        <v>0</v>
      </c>
      <c r="FW386" s="159">
        <v>0</v>
      </c>
      <c r="FX386" s="159">
        <v>0</v>
      </c>
      <c r="FY386" s="159">
        <v>0</v>
      </c>
      <c r="FZ386" s="159">
        <v>0</v>
      </c>
      <c r="GA386" s="159">
        <v>0</v>
      </c>
      <c r="GB386" s="159">
        <v>0</v>
      </c>
      <c r="GC386" s="159">
        <v>0</v>
      </c>
      <c r="GD386" s="159">
        <v>0</v>
      </c>
      <c r="GE386" s="159">
        <v>0</v>
      </c>
      <c r="GF386" s="159">
        <v>0</v>
      </c>
      <c r="GG386" s="159">
        <v>0</v>
      </c>
      <c r="GH386" s="159">
        <v>0</v>
      </c>
      <c r="GI386" s="159">
        <v>0</v>
      </c>
      <c r="GJ386" s="159">
        <v>0</v>
      </c>
      <c r="GK386" s="159">
        <v>0</v>
      </c>
      <c r="GL386" s="159">
        <v>0</v>
      </c>
      <c r="GM386" s="159">
        <v>0</v>
      </c>
      <c r="GN386" s="159">
        <v>0</v>
      </c>
      <c r="GO386" s="159">
        <v>0</v>
      </c>
      <c r="GP386" s="159">
        <v>0</v>
      </c>
      <c r="GQ386" s="159">
        <v>0</v>
      </c>
      <c r="GR386" s="159">
        <v>0</v>
      </c>
      <c r="GS386" s="159">
        <v>0</v>
      </c>
      <c r="GT386" s="159">
        <v>0</v>
      </c>
      <c r="GU386" s="159">
        <v>0</v>
      </c>
      <c r="GV386" s="159">
        <v>0</v>
      </c>
      <c r="GW386" s="159">
        <v>0</v>
      </c>
      <c r="GX386" s="160">
        <v>1500000000</v>
      </c>
    </row>
    <row r="387" spans="1:206" ht="28.8">
      <c r="A387" s="156">
        <v>190601500</v>
      </c>
      <c r="B387" s="156" t="s">
        <v>2365</v>
      </c>
      <c r="C387" s="157">
        <v>378</v>
      </c>
      <c r="D387" s="158" t="str">
        <f>_xlfn.XLOOKUP(C387,'[1]Estrategico f'!B:B,'[1]Estrategico f'!U:U,"",0)</f>
        <v>Hospitales de tercer nivel de atención adecuados</v>
      </c>
      <c r="E387" s="158" t="str">
        <f>_xlfn.XLOOKUP(C387,'[1]Estrategico f'!B:B,'[1]Estrategico f'!V:V,"",0)</f>
        <v>Infraestructura hospitalaria de tercer nivel de atención en salud, adecuada</v>
      </c>
      <c r="F387" s="159">
        <v>0</v>
      </c>
      <c r="G387" s="159">
        <v>0</v>
      </c>
      <c r="H387" s="159">
        <v>0</v>
      </c>
      <c r="I387" s="159">
        <v>0</v>
      </c>
      <c r="J387" s="159">
        <v>0</v>
      </c>
      <c r="K387" s="159">
        <v>0</v>
      </c>
      <c r="L387" s="159">
        <v>0</v>
      </c>
      <c r="M387" s="159">
        <v>0</v>
      </c>
      <c r="N387" s="159">
        <v>0</v>
      </c>
      <c r="O387" s="159">
        <v>0</v>
      </c>
      <c r="P387" s="159">
        <v>8000000000</v>
      </c>
      <c r="Q387" s="159">
        <v>0</v>
      </c>
      <c r="R387" s="159">
        <v>8000000000</v>
      </c>
      <c r="S387" s="159">
        <v>8000000000</v>
      </c>
      <c r="T387" s="159">
        <v>0</v>
      </c>
      <c r="U387" s="159">
        <v>0</v>
      </c>
      <c r="V387" s="159">
        <v>0</v>
      </c>
      <c r="W387" s="159">
        <v>0</v>
      </c>
      <c r="X387" s="159">
        <v>0</v>
      </c>
      <c r="Y387" s="159">
        <v>0</v>
      </c>
      <c r="Z387" s="159">
        <v>0</v>
      </c>
      <c r="AA387" s="159">
        <v>0</v>
      </c>
      <c r="AB387" s="159">
        <v>0</v>
      </c>
      <c r="AC387" s="159">
        <v>0</v>
      </c>
      <c r="AD387" s="159">
        <v>10000000000</v>
      </c>
      <c r="AE387" s="159">
        <v>0</v>
      </c>
      <c r="AF387" s="159">
        <v>10000000000</v>
      </c>
      <c r="AG387" s="159">
        <v>10000000000</v>
      </c>
      <c r="AH387" s="159">
        <v>18000000000</v>
      </c>
      <c r="AI387" s="159">
        <v>0</v>
      </c>
      <c r="AJ387" s="159">
        <v>0</v>
      </c>
      <c r="AK387" s="159">
        <v>0</v>
      </c>
      <c r="AL387" s="159">
        <v>0</v>
      </c>
      <c r="AM387" s="159">
        <v>0</v>
      </c>
      <c r="AN387" s="159">
        <v>0</v>
      </c>
      <c r="AO387" s="159">
        <v>0</v>
      </c>
      <c r="AP387" s="159">
        <v>0</v>
      </c>
      <c r="AQ387" s="159">
        <v>0</v>
      </c>
      <c r="AR387" s="159">
        <v>0</v>
      </c>
      <c r="AS387" s="159">
        <v>0</v>
      </c>
      <c r="AT387" s="159">
        <v>0</v>
      </c>
      <c r="AU387" s="159">
        <v>0</v>
      </c>
      <c r="AV387" s="159">
        <v>0</v>
      </c>
      <c r="AW387" s="159">
        <v>0</v>
      </c>
      <c r="AX387" s="159">
        <v>0</v>
      </c>
      <c r="AY387" s="159">
        <v>0</v>
      </c>
      <c r="AZ387" s="159">
        <v>0</v>
      </c>
      <c r="BA387" s="159">
        <v>0</v>
      </c>
      <c r="BB387" s="159">
        <v>0</v>
      </c>
      <c r="BC387" s="159">
        <v>0</v>
      </c>
      <c r="BD387" s="159">
        <v>0</v>
      </c>
      <c r="BE387" s="159">
        <v>0</v>
      </c>
      <c r="BF387" s="159">
        <v>0</v>
      </c>
      <c r="BG387" s="159">
        <v>0</v>
      </c>
      <c r="BH387" s="159">
        <v>0</v>
      </c>
      <c r="BI387" s="159">
        <v>0</v>
      </c>
      <c r="BJ387" s="159">
        <v>0</v>
      </c>
      <c r="BK387" s="159">
        <v>0</v>
      </c>
      <c r="BL387" s="159">
        <v>0</v>
      </c>
      <c r="BM387" s="159">
        <v>0</v>
      </c>
      <c r="BN387" s="159">
        <v>0</v>
      </c>
      <c r="BO387" s="159">
        <v>0</v>
      </c>
      <c r="BP387" s="159">
        <v>0</v>
      </c>
      <c r="BQ387" s="159">
        <v>0</v>
      </c>
      <c r="BR387" s="159">
        <v>0</v>
      </c>
      <c r="BS387" s="159">
        <v>0</v>
      </c>
      <c r="BT387" s="159">
        <v>0</v>
      </c>
      <c r="BU387" s="159">
        <v>45000000000</v>
      </c>
      <c r="BV387" s="159">
        <v>0</v>
      </c>
      <c r="BW387" s="159">
        <v>45000000000</v>
      </c>
      <c r="BX387" s="159">
        <v>45000000000</v>
      </c>
      <c r="BY387" s="159">
        <v>0</v>
      </c>
      <c r="BZ387" s="159">
        <v>0</v>
      </c>
      <c r="CA387" s="159">
        <v>0</v>
      </c>
      <c r="CB387" s="159">
        <v>0</v>
      </c>
      <c r="CC387" s="159">
        <v>0</v>
      </c>
      <c r="CD387" s="159">
        <v>0</v>
      </c>
      <c r="CE387" s="159">
        <v>0</v>
      </c>
      <c r="CF387" s="159">
        <v>0</v>
      </c>
      <c r="CG387" s="159">
        <v>0</v>
      </c>
      <c r="CH387" s="159">
        <v>0</v>
      </c>
      <c r="CI387" s="159">
        <v>50000000000</v>
      </c>
      <c r="CJ387" s="159">
        <v>0</v>
      </c>
      <c r="CK387" s="159">
        <v>50000000000</v>
      </c>
      <c r="CL387" s="159">
        <v>50000000000</v>
      </c>
      <c r="CM387" s="159">
        <v>95000000000</v>
      </c>
      <c r="CN387" s="159">
        <v>0</v>
      </c>
      <c r="CO387" s="159">
        <v>0</v>
      </c>
      <c r="CP387" s="159">
        <v>0</v>
      </c>
      <c r="CQ387" s="159">
        <v>0</v>
      </c>
      <c r="CR387" s="159">
        <v>0</v>
      </c>
      <c r="CS387" s="159">
        <v>0</v>
      </c>
      <c r="CT387" s="159">
        <v>0</v>
      </c>
      <c r="CU387" s="159">
        <v>0</v>
      </c>
      <c r="CV387" s="159">
        <v>0</v>
      </c>
      <c r="CW387" s="159">
        <v>0</v>
      </c>
      <c r="CX387" s="159">
        <v>0</v>
      </c>
      <c r="CY387" s="159" t="s">
        <v>931</v>
      </c>
      <c r="CZ387" s="159">
        <v>0</v>
      </c>
      <c r="DA387" s="159">
        <v>0</v>
      </c>
      <c r="DB387" s="159">
        <v>0</v>
      </c>
      <c r="DC387" s="159">
        <v>0</v>
      </c>
      <c r="DD387" s="159">
        <v>0</v>
      </c>
      <c r="DE387" s="159">
        <v>0</v>
      </c>
      <c r="DF387" s="159">
        <v>0</v>
      </c>
      <c r="DG387" s="159">
        <v>0</v>
      </c>
      <c r="DH387" s="159">
        <v>0</v>
      </c>
      <c r="DI387" s="159">
        <v>0</v>
      </c>
      <c r="DJ387" s="159">
        <v>0</v>
      </c>
      <c r="DK387" s="159">
        <v>0</v>
      </c>
      <c r="DL387" s="159">
        <v>0</v>
      </c>
      <c r="DM387" s="159">
        <v>0</v>
      </c>
      <c r="DN387" s="159">
        <v>0</v>
      </c>
      <c r="DO387" s="159">
        <v>0</v>
      </c>
      <c r="DP387" s="159">
        <v>0</v>
      </c>
      <c r="DQ387" s="159">
        <v>0</v>
      </c>
      <c r="DR387" s="159">
        <v>0</v>
      </c>
      <c r="DS387" s="159">
        <v>0</v>
      </c>
      <c r="DT387" s="159">
        <v>0</v>
      </c>
      <c r="DU387" s="159">
        <v>0</v>
      </c>
      <c r="DV387" s="159">
        <v>0</v>
      </c>
      <c r="DW387" s="159">
        <v>0</v>
      </c>
      <c r="DX387" s="159">
        <v>0</v>
      </c>
      <c r="DY387" s="159">
        <v>0</v>
      </c>
      <c r="DZ387" s="159">
        <v>0</v>
      </c>
      <c r="EA387" s="159">
        <v>0</v>
      </c>
      <c r="EB387" s="159">
        <v>0</v>
      </c>
      <c r="EC387" s="159">
        <v>0</v>
      </c>
      <c r="ED387" s="159">
        <v>0</v>
      </c>
      <c r="EE387" s="159">
        <v>0</v>
      </c>
      <c r="EF387" s="159">
        <v>0</v>
      </c>
      <c r="EG387" s="159">
        <v>0</v>
      </c>
      <c r="EH387" s="159">
        <v>0</v>
      </c>
      <c r="EI387" s="159">
        <v>0</v>
      </c>
      <c r="EJ387" s="159">
        <v>0</v>
      </c>
      <c r="EK387" s="159">
        <v>0</v>
      </c>
      <c r="EL387" s="159">
        <v>0</v>
      </c>
      <c r="EM387" s="159">
        <v>0</v>
      </c>
      <c r="EN387" s="159">
        <v>0</v>
      </c>
      <c r="EO387" s="159">
        <v>0</v>
      </c>
      <c r="EP387" s="159">
        <v>0</v>
      </c>
      <c r="EQ387" s="159">
        <v>0</v>
      </c>
      <c r="ER387" s="159">
        <v>0</v>
      </c>
      <c r="ES387" s="159">
        <v>0</v>
      </c>
      <c r="ET387" s="159">
        <v>0</v>
      </c>
      <c r="EU387" s="159">
        <v>0</v>
      </c>
      <c r="EV387" s="159">
        <v>0</v>
      </c>
      <c r="EW387" s="159">
        <v>0</v>
      </c>
      <c r="EX387" s="159">
        <v>0</v>
      </c>
      <c r="EY387" s="159">
        <v>0</v>
      </c>
      <c r="EZ387" s="159">
        <v>0</v>
      </c>
      <c r="FA387" s="159">
        <v>0</v>
      </c>
      <c r="FB387" s="159">
        <v>0</v>
      </c>
      <c r="FC387" s="159">
        <v>0</v>
      </c>
      <c r="FD387" s="159">
        <v>0</v>
      </c>
      <c r="FE387" s="159">
        <v>0</v>
      </c>
      <c r="FF387" s="159">
        <v>0</v>
      </c>
      <c r="FG387" s="159">
        <v>0</v>
      </c>
      <c r="FH387" s="159">
        <v>0</v>
      </c>
      <c r="FI387" s="159">
        <v>0</v>
      </c>
      <c r="FJ387" s="159">
        <v>0</v>
      </c>
      <c r="FK387" s="159">
        <v>0</v>
      </c>
      <c r="FL387" s="159">
        <v>0</v>
      </c>
      <c r="FM387" s="159">
        <v>0</v>
      </c>
      <c r="FN387" s="159">
        <v>0</v>
      </c>
      <c r="FO387" s="159">
        <v>0</v>
      </c>
      <c r="FP387" s="159">
        <v>0</v>
      </c>
      <c r="FQ387" s="159">
        <v>0</v>
      </c>
      <c r="FR387" s="159">
        <v>0</v>
      </c>
      <c r="FS387" s="159">
        <v>0</v>
      </c>
      <c r="FT387" s="159">
        <v>0</v>
      </c>
      <c r="FU387" s="159">
        <v>0</v>
      </c>
      <c r="FV387" s="159">
        <v>0</v>
      </c>
      <c r="FW387" s="159">
        <v>0</v>
      </c>
      <c r="FX387" s="159">
        <v>0</v>
      </c>
      <c r="FY387" s="159">
        <v>0</v>
      </c>
      <c r="FZ387" s="159">
        <v>0</v>
      </c>
      <c r="GA387" s="159">
        <v>0</v>
      </c>
      <c r="GB387" s="159">
        <v>0</v>
      </c>
      <c r="GC387" s="159">
        <v>0</v>
      </c>
      <c r="GD387" s="159">
        <v>0</v>
      </c>
      <c r="GE387" s="159">
        <v>0</v>
      </c>
      <c r="GF387" s="159">
        <v>0</v>
      </c>
      <c r="GG387" s="159">
        <v>0</v>
      </c>
      <c r="GH387" s="159">
        <v>0</v>
      </c>
      <c r="GI387" s="159">
        <v>0</v>
      </c>
      <c r="GJ387" s="159">
        <v>0</v>
      </c>
      <c r="GK387" s="159">
        <v>0</v>
      </c>
      <c r="GL387" s="159">
        <v>0</v>
      </c>
      <c r="GM387" s="159">
        <v>0</v>
      </c>
      <c r="GN387" s="159">
        <v>0</v>
      </c>
      <c r="GO387" s="159">
        <v>0</v>
      </c>
      <c r="GP387" s="159">
        <v>0</v>
      </c>
      <c r="GQ387" s="159">
        <v>0</v>
      </c>
      <c r="GR387" s="159">
        <v>0</v>
      </c>
      <c r="GS387" s="159">
        <v>0</v>
      </c>
      <c r="GT387" s="159">
        <v>0</v>
      </c>
      <c r="GU387" s="159">
        <v>0</v>
      </c>
      <c r="GV387" s="159">
        <v>0</v>
      </c>
      <c r="GW387" s="159">
        <v>0</v>
      </c>
      <c r="GX387" s="160">
        <v>113000000000</v>
      </c>
    </row>
    <row r="388" spans="1:206" ht="28.8">
      <c r="A388" s="156">
        <v>190601900</v>
      </c>
      <c r="B388" s="156" t="s">
        <v>2365</v>
      </c>
      <c r="C388" s="157">
        <v>379</v>
      </c>
      <c r="D388" s="158" t="str">
        <f>_xlfn.XLOOKUP(C388,'[1]Estrategico f'!B:B,'[1]Estrategico f'!U:U,"",0)</f>
        <v>Hospitales de tercer nivel de atención dotados</v>
      </c>
      <c r="E388" s="158" t="str">
        <f>_xlfn.XLOOKUP(C388,'[1]Estrategico f'!B:B,'[1]Estrategico f'!V:V,"",0)</f>
        <v>Infraestructura hospitalaria de tercer nivel de atención en salud, dotadas</v>
      </c>
      <c r="F388" s="159">
        <v>0</v>
      </c>
      <c r="G388" s="159">
        <v>0</v>
      </c>
      <c r="H388" s="159">
        <v>0</v>
      </c>
      <c r="I388" s="159">
        <v>0</v>
      </c>
      <c r="J388" s="159">
        <v>0</v>
      </c>
      <c r="K388" s="159">
        <v>0</v>
      </c>
      <c r="L388" s="159">
        <v>0</v>
      </c>
      <c r="M388" s="159">
        <v>0</v>
      </c>
      <c r="N388" s="159">
        <v>0</v>
      </c>
      <c r="O388" s="159">
        <v>0</v>
      </c>
      <c r="P388" s="159">
        <v>2000000000</v>
      </c>
      <c r="Q388" s="159">
        <v>1500000000</v>
      </c>
      <c r="R388" s="159">
        <v>3500000000</v>
      </c>
      <c r="S388" s="159">
        <v>3500000000</v>
      </c>
      <c r="T388" s="159">
        <v>0</v>
      </c>
      <c r="U388" s="159">
        <v>0</v>
      </c>
      <c r="V388" s="159">
        <v>0</v>
      </c>
      <c r="W388" s="159">
        <v>0</v>
      </c>
      <c r="X388" s="159">
        <v>0</v>
      </c>
      <c r="Y388" s="159">
        <v>0</v>
      </c>
      <c r="Z388" s="159">
        <v>0</v>
      </c>
      <c r="AA388" s="159">
        <v>0</v>
      </c>
      <c r="AB388" s="159">
        <v>0</v>
      </c>
      <c r="AC388" s="159">
        <v>0</v>
      </c>
      <c r="AD388" s="159">
        <v>0</v>
      </c>
      <c r="AE388" s="159">
        <v>0</v>
      </c>
      <c r="AF388" s="159">
        <v>0</v>
      </c>
      <c r="AG388" s="159">
        <v>0</v>
      </c>
      <c r="AH388" s="159">
        <v>3500000000</v>
      </c>
      <c r="AI388" s="159">
        <v>0</v>
      </c>
      <c r="AJ388" s="159">
        <v>0</v>
      </c>
      <c r="AK388" s="159">
        <v>0</v>
      </c>
      <c r="AL388" s="159">
        <v>0</v>
      </c>
      <c r="AM388" s="159">
        <v>0</v>
      </c>
      <c r="AN388" s="159">
        <v>0</v>
      </c>
      <c r="AO388" s="159">
        <v>0</v>
      </c>
      <c r="AP388" s="159">
        <v>0</v>
      </c>
      <c r="AQ388" s="159">
        <v>0</v>
      </c>
      <c r="AR388" s="159">
        <v>0</v>
      </c>
      <c r="AS388" s="159">
        <v>0</v>
      </c>
      <c r="AT388" s="159">
        <v>0</v>
      </c>
      <c r="AU388" s="159">
        <v>0</v>
      </c>
      <c r="AV388" s="159">
        <v>0</v>
      </c>
      <c r="AW388" s="159">
        <v>0</v>
      </c>
      <c r="AX388" s="159">
        <v>0</v>
      </c>
      <c r="AY388" s="159">
        <v>0</v>
      </c>
      <c r="AZ388" s="159">
        <v>0</v>
      </c>
      <c r="BA388" s="159">
        <v>0</v>
      </c>
      <c r="BB388" s="159">
        <v>0</v>
      </c>
      <c r="BC388" s="159">
        <v>0</v>
      </c>
      <c r="BD388" s="159">
        <v>0</v>
      </c>
      <c r="BE388" s="159">
        <v>0</v>
      </c>
      <c r="BF388" s="159">
        <v>0</v>
      </c>
      <c r="BG388" s="159">
        <v>0</v>
      </c>
      <c r="BH388" s="159">
        <v>0</v>
      </c>
      <c r="BI388" s="159">
        <v>0</v>
      </c>
      <c r="BJ388" s="159">
        <v>0</v>
      </c>
      <c r="BK388" s="159">
        <v>0</v>
      </c>
      <c r="BL388" s="159">
        <v>0</v>
      </c>
      <c r="BM388" s="159">
        <v>0</v>
      </c>
      <c r="BN388" s="159">
        <v>0</v>
      </c>
      <c r="BO388" s="159">
        <v>0</v>
      </c>
      <c r="BP388" s="159">
        <v>0</v>
      </c>
      <c r="BQ388" s="159">
        <v>0</v>
      </c>
      <c r="BR388" s="159">
        <v>0</v>
      </c>
      <c r="BS388" s="159">
        <v>0</v>
      </c>
      <c r="BT388" s="159">
        <v>0</v>
      </c>
      <c r="BU388" s="159">
        <v>4000000000</v>
      </c>
      <c r="BV388" s="159">
        <v>0</v>
      </c>
      <c r="BW388" s="159">
        <v>4000000000</v>
      </c>
      <c r="BX388" s="159">
        <v>4000000000</v>
      </c>
      <c r="BY388" s="159">
        <v>0</v>
      </c>
      <c r="BZ388" s="159">
        <v>0</v>
      </c>
      <c r="CA388" s="159">
        <v>0</v>
      </c>
      <c r="CB388" s="159">
        <v>0</v>
      </c>
      <c r="CC388" s="159">
        <v>0</v>
      </c>
      <c r="CD388" s="159">
        <v>0</v>
      </c>
      <c r="CE388" s="159">
        <v>0</v>
      </c>
      <c r="CF388" s="159">
        <v>0</v>
      </c>
      <c r="CG388" s="159">
        <v>0</v>
      </c>
      <c r="CH388" s="159">
        <v>0</v>
      </c>
      <c r="CI388" s="159">
        <v>0</v>
      </c>
      <c r="CJ388" s="159">
        <v>0</v>
      </c>
      <c r="CK388" s="159">
        <v>0</v>
      </c>
      <c r="CL388" s="159">
        <v>0</v>
      </c>
      <c r="CM388" s="159">
        <v>4000000000</v>
      </c>
      <c r="CN388" s="159">
        <v>0</v>
      </c>
      <c r="CO388" s="159">
        <v>0</v>
      </c>
      <c r="CP388" s="159">
        <v>0</v>
      </c>
      <c r="CQ388" s="159">
        <v>0</v>
      </c>
      <c r="CR388" s="159">
        <v>0</v>
      </c>
      <c r="CS388" s="159">
        <v>0</v>
      </c>
      <c r="CT388" s="159">
        <v>0</v>
      </c>
      <c r="CU388" s="159">
        <v>0</v>
      </c>
      <c r="CV388" s="159">
        <v>0</v>
      </c>
      <c r="CW388" s="159">
        <v>0</v>
      </c>
      <c r="CX388" s="159">
        <v>0</v>
      </c>
      <c r="CY388" s="159" t="s">
        <v>931</v>
      </c>
      <c r="CZ388" s="159">
        <v>0</v>
      </c>
      <c r="DA388" s="159">
        <v>0</v>
      </c>
      <c r="DB388" s="159">
        <v>0</v>
      </c>
      <c r="DC388" s="159">
        <v>0</v>
      </c>
      <c r="DD388" s="159">
        <v>0</v>
      </c>
      <c r="DE388" s="159">
        <v>0</v>
      </c>
      <c r="DF388" s="159">
        <v>0</v>
      </c>
      <c r="DG388" s="159">
        <v>0</v>
      </c>
      <c r="DH388" s="159">
        <v>0</v>
      </c>
      <c r="DI388" s="159">
        <v>0</v>
      </c>
      <c r="DJ388" s="159">
        <v>0</v>
      </c>
      <c r="DK388" s="159">
        <v>0</v>
      </c>
      <c r="DL388" s="159">
        <v>0</v>
      </c>
      <c r="DM388" s="159">
        <v>0</v>
      </c>
      <c r="DN388" s="159">
        <v>0</v>
      </c>
      <c r="DO388" s="159">
        <v>0</v>
      </c>
      <c r="DP388" s="159">
        <v>0</v>
      </c>
      <c r="DQ388" s="159">
        <v>0</v>
      </c>
      <c r="DR388" s="159">
        <v>0</v>
      </c>
      <c r="DS388" s="159">
        <v>0</v>
      </c>
      <c r="DT388" s="159">
        <v>0</v>
      </c>
      <c r="DU388" s="159">
        <v>0</v>
      </c>
      <c r="DV388" s="159">
        <v>0</v>
      </c>
      <c r="DW388" s="159">
        <v>0</v>
      </c>
      <c r="DX388" s="159">
        <v>0</v>
      </c>
      <c r="DY388" s="159">
        <v>0</v>
      </c>
      <c r="DZ388" s="159">
        <v>0</v>
      </c>
      <c r="EA388" s="159">
        <v>0</v>
      </c>
      <c r="EB388" s="159">
        <v>0</v>
      </c>
      <c r="EC388" s="159">
        <v>0</v>
      </c>
      <c r="ED388" s="159">
        <v>0</v>
      </c>
      <c r="EE388" s="159">
        <v>0</v>
      </c>
      <c r="EF388" s="159">
        <v>0</v>
      </c>
      <c r="EG388" s="159">
        <v>0</v>
      </c>
      <c r="EH388" s="159">
        <v>0</v>
      </c>
      <c r="EI388" s="159">
        <v>0</v>
      </c>
      <c r="EJ388" s="159">
        <v>0</v>
      </c>
      <c r="EK388" s="159">
        <v>0</v>
      </c>
      <c r="EL388" s="159">
        <v>0</v>
      </c>
      <c r="EM388" s="159">
        <v>0</v>
      </c>
      <c r="EN388" s="159">
        <v>4000000000</v>
      </c>
      <c r="EO388" s="159">
        <v>0</v>
      </c>
      <c r="EP388" s="159">
        <v>4000000000</v>
      </c>
      <c r="EQ388" s="159">
        <v>4000000000</v>
      </c>
      <c r="ER388" s="159">
        <v>4000000000</v>
      </c>
      <c r="ES388" s="159">
        <v>0</v>
      </c>
      <c r="ET388" s="159">
        <v>0</v>
      </c>
      <c r="EU388" s="159">
        <v>0</v>
      </c>
      <c r="EV388" s="159">
        <v>0</v>
      </c>
      <c r="EW388" s="159">
        <v>0</v>
      </c>
      <c r="EX388" s="159">
        <v>0</v>
      </c>
      <c r="EY388" s="159">
        <v>0</v>
      </c>
      <c r="EZ388" s="159">
        <v>0</v>
      </c>
      <c r="FA388" s="159">
        <v>0</v>
      </c>
      <c r="FB388" s="159">
        <v>0</v>
      </c>
      <c r="FC388" s="159">
        <v>0</v>
      </c>
      <c r="FD388" s="159">
        <v>0</v>
      </c>
      <c r="FE388" s="159">
        <v>0</v>
      </c>
      <c r="FF388" s="159">
        <v>0</v>
      </c>
      <c r="FG388" s="159">
        <v>0</v>
      </c>
      <c r="FH388" s="159">
        <v>0</v>
      </c>
      <c r="FI388" s="159">
        <v>0</v>
      </c>
      <c r="FJ388" s="159">
        <v>0</v>
      </c>
      <c r="FK388" s="159">
        <v>0</v>
      </c>
      <c r="FL388" s="159">
        <v>0</v>
      </c>
      <c r="FM388" s="159">
        <v>0</v>
      </c>
      <c r="FN388" s="159">
        <v>0</v>
      </c>
      <c r="FO388" s="159">
        <v>0</v>
      </c>
      <c r="FP388" s="159">
        <v>0</v>
      </c>
      <c r="FQ388" s="159">
        <v>0</v>
      </c>
      <c r="FR388" s="159">
        <v>0</v>
      </c>
      <c r="FS388" s="159">
        <v>0</v>
      </c>
      <c r="FT388" s="159">
        <v>0</v>
      </c>
      <c r="FU388" s="159">
        <v>0</v>
      </c>
      <c r="FV388" s="159">
        <v>0</v>
      </c>
      <c r="FW388" s="159">
        <v>0</v>
      </c>
      <c r="FX388" s="159">
        <v>0</v>
      </c>
      <c r="FY388" s="159">
        <v>0</v>
      </c>
      <c r="FZ388" s="159">
        <v>0</v>
      </c>
      <c r="GA388" s="159">
        <v>0</v>
      </c>
      <c r="GB388" s="159">
        <v>0</v>
      </c>
      <c r="GC388" s="159">
        <v>0</v>
      </c>
      <c r="GD388" s="159">
        <v>0</v>
      </c>
      <c r="GE388" s="159">
        <v>4000000000</v>
      </c>
      <c r="GF388" s="159">
        <v>0</v>
      </c>
      <c r="GG388" s="159">
        <v>4000000000</v>
      </c>
      <c r="GH388" s="159">
        <v>4000000000</v>
      </c>
      <c r="GI388" s="159">
        <v>0</v>
      </c>
      <c r="GJ388" s="159">
        <v>0</v>
      </c>
      <c r="GK388" s="159">
        <v>0</v>
      </c>
      <c r="GL388" s="159">
        <v>0</v>
      </c>
      <c r="GM388" s="159">
        <v>0</v>
      </c>
      <c r="GN388" s="159">
        <v>0</v>
      </c>
      <c r="GO388" s="159">
        <v>0</v>
      </c>
      <c r="GP388" s="159">
        <v>0</v>
      </c>
      <c r="GQ388" s="159">
        <v>0</v>
      </c>
      <c r="GR388" s="159">
        <v>0</v>
      </c>
      <c r="GS388" s="159">
        <v>0</v>
      </c>
      <c r="GT388" s="159">
        <v>0</v>
      </c>
      <c r="GU388" s="159">
        <v>0</v>
      </c>
      <c r="GV388" s="159">
        <v>0</v>
      </c>
      <c r="GW388" s="159">
        <v>4000000000</v>
      </c>
      <c r="GX388" s="160">
        <v>15500000000</v>
      </c>
    </row>
    <row r="389" spans="1:206" ht="28.8">
      <c r="A389" s="156">
        <v>190602200</v>
      </c>
      <c r="B389" s="156" t="s">
        <v>2365</v>
      </c>
      <c r="C389" s="157">
        <v>380</v>
      </c>
      <c r="D389" s="158" t="str">
        <f>_xlfn.XLOOKUP(C389,'[1]Estrategico f'!B:B,'[1]Estrategico f'!U:U,"",0)</f>
        <v>Entidades de la red pública en salud apoyadas en la adquisición de ambulancias</v>
      </c>
      <c r="E389" s="158" t="str">
        <f>_xlfn.XLOOKUP(C389,'[1]Estrategico f'!B:B,'[1]Estrategico f'!V:V,"",0)</f>
        <v>Entidades de la red pública en salud apoyadas en la adquisición de ambulancias</v>
      </c>
      <c r="F389" s="159">
        <v>0</v>
      </c>
      <c r="G389" s="159">
        <v>0</v>
      </c>
      <c r="H389" s="159">
        <v>0</v>
      </c>
      <c r="I389" s="159">
        <v>0</v>
      </c>
      <c r="J389" s="159">
        <v>0</v>
      </c>
      <c r="K389" s="159">
        <v>0</v>
      </c>
      <c r="L389" s="159">
        <v>0</v>
      </c>
      <c r="M389" s="159">
        <v>0</v>
      </c>
      <c r="N389" s="159">
        <v>0</v>
      </c>
      <c r="O389" s="159">
        <v>0</v>
      </c>
      <c r="P389" s="159">
        <v>2000000000</v>
      </c>
      <c r="Q389" s="159">
        <v>0</v>
      </c>
      <c r="R389" s="159">
        <v>2000000000</v>
      </c>
      <c r="S389" s="159">
        <v>2000000000</v>
      </c>
      <c r="T389" s="159">
        <v>0</v>
      </c>
      <c r="U389" s="159">
        <v>0</v>
      </c>
      <c r="V389" s="159">
        <v>0</v>
      </c>
      <c r="W389" s="159">
        <v>0</v>
      </c>
      <c r="X389" s="159">
        <v>0</v>
      </c>
      <c r="Y389" s="159">
        <v>0</v>
      </c>
      <c r="Z389" s="159">
        <v>0</v>
      </c>
      <c r="AA389" s="159">
        <v>0</v>
      </c>
      <c r="AB389" s="159">
        <v>0</v>
      </c>
      <c r="AC389" s="159">
        <v>0</v>
      </c>
      <c r="AD389" s="159">
        <v>0</v>
      </c>
      <c r="AE389" s="159">
        <v>0</v>
      </c>
      <c r="AF389" s="159">
        <v>0</v>
      </c>
      <c r="AG389" s="159">
        <v>0</v>
      </c>
      <c r="AH389" s="159">
        <v>2000000000</v>
      </c>
      <c r="AI389" s="159">
        <v>0</v>
      </c>
      <c r="AJ389" s="159">
        <v>0</v>
      </c>
      <c r="AK389" s="159">
        <v>0</v>
      </c>
      <c r="AL389" s="159">
        <v>0</v>
      </c>
      <c r="AM389" s="159">
        <v>0</v>
      </c>
      <c r="AN389" s="159">
        <v>0</v>
      </c>
      <c r="AO389" s="159">
        <v>0</v>
      </c>
      <c r="AP389" s="159">
        <v>0</v>
      </c>
      <c r="AQ389" s="159">
        <v>0</v>
      </c>
      <c r="AR389" s="159">
        <v>0</v>
      </c>
      <c r="AS389" s="159">
        <v>0</v>
      </c>
      <c r="AT389" s="159">
        <v>0</v>
      </c>
      <c r="AU389" s="159">
        <v>0</v>
      </c>
      <c r="AV389" s="159">
        <v>0</v>
      </c>
      <c r="AW389" s="159">
        <v>0</v>
      </c>
      <c r="AX389" s="159">
        <v>0</v>
      </c>
      <c r="AY389" s="159">
        <v>0</v>
      </c>
      <c r="AZ389" s="159">
        <v>0</v>
      </c>
      <c r="BA389" s="159">
        <v>0</v>
      </c>
      <c r="BB389" s="159">
        <v>0</v>
      </c>
      <c r="BC389" s="159">
        <v>0</v>
      </c>
      <c r="BD389" s="159">
        <v>0</v>
      </c>
      <c r="BE389" s="159">
        <v>0</v>
      </c>
      <c r="BF389" s="159">
        <v>0</v>
      </c>
      <c r="BG389" s="159">
        <v>0</v>
      </c>
      <c r="BH389" s="159">
        <v>0</v>
      </c>
      <c r="BI389" s="159">
        <v>0</v>
      </c>
      <c r="BJ389" s="159">
        <v>0</v>
      </c>
      <c r="BK389" s="159">
        <v>0</v>
      </c>
      <c r="BL389" s="159">
        <v>0</v>
      </c>
      <c r="BM389" s="159">
        <v>0</v>
      </c>
      <c r="BN389" s="159">
        <v>0</v>
      </c>
      <c r="BO389" s="159">
        <v>0</v>
      </c>
      <c r="BP389" s="159">
        <v>0</v>
      </c>
      <c r="BQ389" s="159">
        <v>0</v>
      </c>
      <c r="BR389" s="159">
        <v>0</v>
      </c>
      <c r="BS389" s="159">
        <v>0</v>
      </c>
      <c r="BT389" s="159">
        <v>0</v>
      </c>
      <c r="BU389" s="159">
        <v>0</v>
      </c>
      <c r="BV389" s="159">
        <v>0</v>
      </c>
      <c r="BW389" s="159">
        <v>0</v>
      </c>
      <c r="BX389" s="159">
        <v>0</v>
      </c>
      <c r="BY389" s="159">
        <v>0</v>
      </c>
      <c r="BZ389" s="159">
        <v>0</v>
      </c>
      <c r="CA389" s="159">
        <v>0</v>
      </c>
      <c r="CB389" s="159">
        <v>0</v>
      </c>
      <c r="CC389" s="159">
        <v>0</v>
      </c>
      <c r="CD389" s="159">
        <v>0</v>
      </c>
      <c r="CE389" s="159">
        <v>0</v>
      </c>
      <c r="CF389" s="159">
        <v>0</v>
      </c>
      <c r="CG389" s="159">
        <v>0</v>
      </c>
      <c r="CH389" s="159">
        <v>0</v>
      </c>
      <c r="CI389" s="159">
        <v>2000000000</v>
      </c>
      <c r="CJ389" s="159">
        <v>0</v>
      </c>
      <c r="CK389" s="159">
        <v>2000000000</v>
      </c>
      <c r="CL389" s="159">
        <v>2000000000</v>
      </c>
      <c r="CM389" s="159">
        <v>2000000000</v>
      </c>
      <c r="CN389" s="159">
        <v>0</v>
      </c>
      <c r="CO389" s="159">
        <v>0</v>
      </c>
      <c r="CP389" s="159">
        <v>0</v>
      </c>
      <c r="CQ389" s="159">
        <v>0</v>
      </c>
      <c r="CR389" s="159">
        <v>0</v>
      </c>
      <c r="CS389" s="159">
        <v>0</v>
      </c>
      <c r="CT389" s="159">
        <v>0</v>
      </c>
      <c r="CU389" s="159">
        <v>0</v>
      </c>
      <c r="CV389" s="159">
        <v>0</v>
      </c>
      <c r="CW389" s="159">
        <v>0</v>
      </c>
      <c r="CX389" s="159">
        <v>0</v>
      </c>
      <c r="CY389" s="159" t="s">
        <v>931</v>
      </c>
      <c r="CZ389" s="159">
        <v>0</v>
      </c>
      <c r="DA389" s="159">
        <v>0</v>
      </c>
      <c r="DB389" s="159">
        <v>0</v>
      </c>
      <c r="DC389" s="159">
        <v>0</v>
      </c>
      <c r="DD389" s="159">
        <v>0</v>
      </c>
      <c r="DE389" s="159">
        <v>0</v>
      </c>
      <c r="DF389" s="159">
        <v>0</v>
      </c>
      <c r="DG389" s="159">
        <v>0</v>
      </c>
      <c r="DH389" s="159">
        <v>0</v>
      </c>
      <c r="DI389" s="159">
        <v>0</v>
      </c>
      <c r="DJ389" s="159">
        <v>0</v>
      </c>
      <c r="DK389" s="159">
        <v>0</v>
      </c>
      <c r="DL389" s="159">
        <v>0</v>
      </c>
      <c r="DM389" s="159">
        <v>0</v>
      </c>
      <c r="DN389" s="159">
        <v>0</v>
      </c>
      <c r="DO389" s="159">
        <v>0</v>
      </c>
      <c r="DP389" s="159">
        <v>0</v>
      </c>
      <c r="DQ389" s="159">
        <v>0</v>
      </c>
      <c r="DR389" s="159">
        <v>0</v>
      </c>
      <c r="DS389" s="159">
        <v>0</v>
      </c>
      <c r="DT389" s="159">
        <v>0</v>
      </c>
      <c r="DU389" s="159">
        <v>0</v>
      </c>
      <c r="DV389" s="159">
        <v>0</v>
      </c>
      <c r="DW389" s="159">
        <v>0</v>
      </c>
      <c r="DX389" s="159">
        <v>0</v>
      </c>
      <c r="DY389" s="159">
        <v>0</v>
      </c>
      <c r="DZ389" s="159">
        <v>2000000000</v>
      </c>
      <c r="EA389" s="159">
        <v>0</v>
      </c>
      <c r="EB389" s="159">
        <v>2000000000</v>
      </c>
      <c r="EC389" s="159">
        <v>2000000000</v>
      </c>
      <c r="ED389" s="159">
        <v>0</v>
      </c>
      <c r="EE389" s="159">
        <v>0</v>
      </c>
      <c r="EF389" s="159">
        <v>0</v>
      </c>
      <c r="EG389" s="159">
        <v>0</v>
      </c>
      <c r="EH389" s="159">
        <v>0</v>
      </c>
      <c r="EI389" s="159">
        <v>0</v>
      </c>
      <c r="EJ389" s="159">
        <v>0</v>
      </c>
      <c r="EK389" s="159">
        <v>0</v>
      </c>
      <c r="EL389" s="159">
        <v>0</v>
      </c>
      <c r="EM389" s="159">
        <v>0</v>
      </c>
      <c r="EN389" s="159">
        <v>0</v>
      </c>
      <c r="EO389" s="159">
        <v>0</v>
      </c>
      <c r="EP389" s="159">
        <v>0</v>
      </c>
      <c r="EQ389" s="159">
        <v>0</v>
      </c>
      <c r="ER389" s="159">
        <v>2000000000</v>
      </c>
      <c r="ES389" s="159">
        <v>0</v>
      </c>
      <c r="ET389" s="159">
        <v>0</v>
      </c>
      <c r="EU389" s="159">
        <v>0</v>
      </c>
      <c r="EV389" s="159">
        <v>0</v>
      </c>
      <c r="EW389" s="159">
        <v>0</v>
      </c>
      <c r="EX389" s="159">
        <v>0</v>
      </c>
      <c r="EY389" s="159">
        <v>0</v>
      </c>
      <c r="EZ389" s="159">
        <v>0</v>
      </c>
      <c r="FA389" s="159">
        <v>0</v>
      </c>
      <c r="FB389" s="159">
        <v>0</v>
      </c>
      <c r="FC389" s="159">
        <v>0</v>
      </c>
      <c r="FD389" s="159">
        <v>0</v>
      </c>
      <c r="FE389" s="159">
        <v>0</v>
      </c>
      <c r="FF389" s="159">
        <v>0</v>
      </c>
      <c r="FG389" s="159">
        <v>0</v>
      </c>
      <c r="FH389" s="159">
        <v>0</v>
      </c>
      <c r="FI389" s="159">
        <v>0</v>
      </c>
      <c r="FJ389" s="159">
        <v>0</v>
      </c>
      <c r="FK389" s="159">
        <v>0</v>
      </c>
      <c r="FL389" s="159">
        <v>0</v>
      </c>
      <c r="FM389" s="159">
        <v>0</v>
      </c>
      <c r="FN389" s="159">
        <v>0</v>
      </c>
      <c r="FO389" s="159">
        <v>0</v>
      </c>
      <c r="FP389" s="159">
        <v>0</v>
      </c>
      <c r="FQ389" s="159">
        <v>0</v>
      </c>
      <c r="FR389" s="159">
        <v>0</v>
      </c>
      <c r="FS389" s="159">
        <v>0</v>
      </c>
      <c r="FT389" s="159">
        <v>0</v>
      </c>
      <c r="FU389" s="159">
        <v>0</v>
      </c>
      <c r="FV389" s="159">
        <v>0</v>
      </c>
      <c r="FW389" s="159">
        <v>0</v>
      </c>
      <c r="FX389" s="159">
        <v>0</v>
      </c>
      <c r="FY389" s="159">
        <v>0</v>
      </c>
      <c r="FZ389" s="159">
        <v>0</v>
      </c>
      <c r="GA389" s="159">
        <v>0</v>
      </c>
      <c r="GB389" s="159">
        <v>0</v>
      </c>
      <c r="GC389" s="159">
        <v>0</v>
      </c>
      <c r="GD389" s="159">
        <v>0</v>
      </c>
      <c r="GE389" s="159">
        <v>2000000000</v>
      </c>
      <c r="GF389" s="159">
        <v>0</v>
      </c>
      <c r="GG389" s="159">
        <v>2000000000</v>
      </c>
      <c r="GH389" s="159">
        <v>2000000000</v>
      </c>
      <c r="GI389" s="159">
        <v>0</v>
      </c>
      <c r="GJ389" s="159">
        <v>0</v>
      </c>
      <c r="GK389" s="159">
        <v>0</v>
      </c>
      <c r="GL389" s="159">
        <v>0</v>
      </c>
      <c r="GM389" s="159">
        <v>0</v>
      </c>
      <c r="GN389" s="159">
        <v>0</v>
      </c>
      <c r="GO389" s="159">
        <v>0</v>
      </c>
      <c r="GP389" s="159">
        <v>0</v>
      </c>
      <c r="GQ389" s="159">
        <v>0</v>
      </c>
      <c r="GR389" s="159">
        <v>0</v>
      </c>
      <c r="GS389" s="159">
        <v>0</v>
      </c>
      <c r="GT389" s="159">
        <v>0</v>
      </c>
      <c r="GU389" s="159">
        <v>0</v>
      </c>
      <c r="GV389" s="159">
        <v>0</v>
      </c>
      <c r="GW389" s="159">
        <v>2000000000</v>
      </c>
      <c r="GX389" s="160">
        <v>8000000000</v>
      </c>
    </row>
    <row r="390" spans="1:206" ht="28.8">
      <c r="A390" s="156">
        <v>190603300</v>
      </c>
      <c r="B390" s="156" t="s">
        <v>2365</v>
      </c>
      <c r="C390" s="157">
        <v>381</v>
      </c>
      <c r="D390" s="158" t="str">
        <f>_xlfn.XLOOKUP(C390,'[1]Estrategico f'!B:B,'[1]Estrategico f'!U:U,"",0)</f>
        <v>Unidades móviles para la atención médica adquiridas y dotadas</v>
      </c>
      <c r="E390" s="158" t="str">
        <f>_xlfn.XLOOKUP(C390,'[1]Estrategico f'!B:B,'[1]Estrategico f'!V:V,"",0)</f>
        <v>Unidades móviles para la atención médica adquiridas y dotadas</v>
      </c>
      <c r="F390" s="159">
        <v>0</v>
      </c>
      <c r="G390" s="159">
        <v>0</v>
      </c>
      <c r="H390" s="159">
        <v>0</v>
      </c>
      <c r="I390" s="159">
        <v>0</v>
      </c>
      <c r="J390" s="159">
        <v>0</v>
      </c>
      <c r="K390" s="159">
        <v>0</v>
      </c>
      <c r="L390" s="159">
        <v>0</v>
      </c>
      <c r="M390" s="159">
        <v>0</v>
      </c>
      <c r="N390" s="159">
        <v>0</v>
      </c>
      <c r="O390" s="159">
        <v>0</v>
      </c>
      <c r="P390" s="159">
        <v>0</v>
      </c>
      <c r="Q390" s="159">
        <v>0</v>
      </c>
      <c r="R390" s="159">
        <v>0</v>
      </c>
      <c r="S390" s="159">
        <v>0</v>
      </c>
      <c r="T390" s="159">
        <v>0</v>
      </c>
      <c r="U390" s="159">
        <v>0</v>
      </c>
      <c r="V390" s="159">
        <v>0</v>
      </c>
      <c r="W390" s="159">
        <v>0</v>
      </c>
      <c r="X390" s="159">
        <v>0</v>
      </c>
      <c r="Y390" s="159">
        <v>0</v>
      </c>
      <c r="Z390" s="159">
        <v>0</v>
      </c>
      <c r="AA390" s="159">
        <v>0</v>
      </c>
      <c r="AB390" s="159">
        <v>0</v>
      </c>
      <c r="AC390" s="159">
        <v>0</v>
      </c>
      <c r="AD390" s="159">
        <v>0</v>
      </c>
      <c r="AE390" s="159">
        <v>0</v>
      </c>
      <c r="AF390" s="159">
        <v>0</v>
      </c>
      <c r="AG390" s="159">
        <v>0</v>
      </c>
      <c r="AH390" s="159">
        <v>0</v>
      </c>
      <c r="AI390" s="159">
        <v>0</v>
      </c>
      <c r="AJ390" s="159">
        <v>0</v>
      </c>
      <c r="AK390" s="159">
        <v>0</v>
      </c>
      <c r="AL390" s="159">
        <v>0</v>
      </c>
      <c r="AM390" s="159">
        <v>0</v>
      </c>
      <c r="AN390" s="159">
        <v>0</v>
      </c>
      <c r="AO390" s="159">
        <v>0</v>
      </c>
      <c r="AP390" s="159">
        <v>0</v>
      </c>
      <c r="AQ390" s="159">
        <v>0</v>
      </c>
      <c r="AR390" s="159">
        <v>0</v>
      </c>
      <c r="AS390" s="159">
        <v>0</v>
      </c>
      <c r="AT390" s="159">
        <v>0</v>
      </c>
      <c r="AU390" s="159">
        <v>0</v>
      </c>
      <c r="AV390" s="159">
        <v>0</v>
      </c>
      <c r="AW390" s="159">
        <v>0</v>
      </c>
      <c r="AX390" s="159">
        <v>0</v>
      </c>
      <c r="AY390" s="159">
        <v>0</v>
      </c>
      <c r="AZ390" s="159">
        <v>0</v>
      </c>
      <c r="BA390" s="159">
        <v>0</v>
      </c>
      <c r="BB390" s="159">
        <v>0</v>
      </c>
      <c r="BC390" s="159">
        <v>0</v>
      </c>
      <c r="BD390" s="159">
        <v>0</v>
      </c>
      <c r="BE390" s="159">
        <v>0</v>
      </c>
      <c r="BF390" s="159">
        <v>0</v>
      </c>
      <c r="BG390" s="159">
        <v>0</v>
      </c>
      <c r="BH390" s="159">
        <v>0</v>
      </c>
      <c r="BI390" s="159">
        <v>0</v>
      </c>
      <c r="BJ390" s="159">
        <v>0</v>
      </c>
      <c r="BK390" s="159">
        <v>0</v>
      </c>
      <c r="BL390" s="159">
        <v>0</v>
      </c>
      <c r="BM390" s="159">
        <v>0</v>
      </c>
      <c r="BN390" s="159">
        <v>0</v>
      </c>
      <c r="BO390" s="159">
        <v>0</v>
      </c>
      <c r="BP390" s="159">
        <v>0</v>
      </c>
      <c r="BQ390" s="159">
        <v>0</v>
      </c>
      <c r="BR390" s="159">
        <v>0</v>
      </c>
      <c r="BS390" s="159">
        <v>0</v>
      </c>
      <c r="BT390" s="159">
        <v>0</v>
      </c>
      <c r="BU390" s="159">
        <v>500000000</v>
      </c>
      <c r="BV390" s="159">
        <v>0</v>
      </c>
      <c r="BW390" s="159">
        <v>500000000</v>
      </c>
      <c r="BX390" s="159">
        <v>500000000</v>
      </c>
      <c r="BY390" s="159">
        <v>0</v>
      </c>
      <c r="BZ390" s="159">
        <v>0</v>
      </c>
      <c r="CA390" s="159">
        <v>0</v>
      </c>
      <c r="CB390" s="159">
        <v>0</v>
      </c>
      <c r="CC390" s="159">
        <v>0</v>
      </c>
      <c r="CD390" s="159">
        <v>0</v>
      </c>
      <c r="CE390" s="159">
        <v>0</v>
      </c>
      <c r="CF390" s="159">
        <v>0</v>
      </c>
      <c r="CG390" s="159">
        <v>0</v>
      </c>
      <c r="CH390" s="159">
        <v>0</v>
      </c>
      <c r="CI390" s="159">
        <v>0</v>
      </c>
      <c r="CJ390" s="159">
        <v>0</v>
      </c>
      <c r="CK390" s="159">
        <v>0</v>
      </c>
      <c r="CL390" s="159">
        <v>0</v>
      </c>
      <c r="CM390" s="159">
        <v>500000000</v>
      </c>
      <c r="CN390" s="159">
        <v>0</v>
      </c>
      <c r="CO390" s="159">
        <v>0</v>
      </c>
      <c r="CP390" s="159">
        <v>0</v>
      </c>
      <c r="CQ390" s="159">
        <v>0</v>
      </c>
      <c r="CR390" s="159">
        <v>0</v>
      </c>
      <c r="CS390" s="159">
        <v>0</v>
      </c>
      <c r="CT390" s="159">
        <v>0</v>
      </c>
      <c r="CU390" s="159">
        <v>0</v>
      </c>
      <c r="CV390" s="159">
        <v>0</v>
      </c>
      <c r="CW390" s="159">
        <v>0</v>
      </c>
      <c r="CX390" s="159">
        <v>0</v>
      </c>
      <c r="CY390" s="159" t="s">
        <v>931</v>
      </c>
      <c r="CZ390" s="159">
        <v>0</v>
      </c>
      <c r="DA390" s="159">
        <v>0</v>
      </c>
      <c r="DB390" s="159">
        <v>0</v>
      </c>
      <c r="DC390" s="159">
        <v>0</v>
      </c>
      <c r="DD390" s="159">
        <v>0</v>
      </c>
      <c r="DE390" s="159">
        <v>0</v>
      </c>
      <c r="DF390" s="159">
        <v>0</v>
      </c>
      <c r="DG390" s="159">
        <v>0</v>
      </c>
      <c r="DH390" s="159">
        <v>0</v>
      </c>
      <c r="DI390" s="159">
        <v>0</v>
      </c>
      <c r="DJ390" s="159">
        <v>0</v>
      </c>
      <c r="DK390" s="159">
        <v>0</v>
      </c>
      <c r="DL390" s="159">
        <v>0</v>
      </c>
      <c r="DM390" s="159">
        <v>0</v>
      </c>
      <c r="DN390" s="159">
        <v>0</v>
      </c>
      <c r="DO390" s="159">
        <v>0</v>
      </c>
      <c r="DP390" s="159">
        <v>0</v>
      </c>
      <c r="DQ390" s="159">
        <v>0</v>
      </c>
      <c r="DR390" s="159">
        <v>0</v>
      </c>
      <c r="DS390" s="159">
        <v>0</v>
      </c>
      <c r="DT390" s="159">
        <v>0</v>
      </c>
      <c r="DU390" s="159">
        <v>0</v>
      </c>
      <c r="DV390" s="159">
        <v>0</v>
      </c>
      <c r="DW390" s="159">
        <v>0</v>
      </c>
      <c r="DX390" s="159">
        <v>0</v>
      </c>
      <c r="DY390" s="159">
        <v>0</v>
      </c>
      <c r="DZ390" s="159">
        <v>0</v>
      </c>
      <c r="EA390" s="159">
        <v>0</v>
      </c>
      <c r="EB390" s="159">
        <v>0</v>
      </c>
      <c r="EC390" s="159">
        <v>0</v>
      </c>
      <c r="ED390" s="159">
        <v>0</v>
      </c>
      <c r="EE390" s="159">
        <v>0</v>
      </c>
      <c r="EF390" s="159">
        <v>0</v>
      </c>
      <c r="EG390" s="159">
        <v>0</v>
      </c>
      <c r="EH390" s="159">
        <v>0</v>
      </c>
      <c r="EI390" s="159">
        <v>0</v>
      </c>
      <c r="EJ390" s="159">
        <v>0</v>
      </c>
      <c r="EK390" s="159">
        <v>0</v>
      </c>
      <c r="EL390" s="159">
        <v>0</v>
      </c>
      <c r="EM390" s="159">
        <v>0</v>
      </c>
      <c r="EN390" s="159">
        <v>500000000</v>
      </c>
      <c r="EO390" s="159">
        <v>0</v>
      </c>
      <c r="EP390" s="159">
        <v>500000000</v>
      </c>
      <c r="EQ390" s="159">
        <v>500000000</v>
      </c>
      <c r="ER390" s="159">
        <v>500000000</v>
      </c>
      <c r="ES390" s="159">
        <v>0</v>
      </c>
      <c r="ET390" s="159">
        <v>0</v>
      </c>
      <c r="EU390" s="159">
        <v>0</v>
      </c>
      <c r="EV390" s="159">
        <v>0</v>
      </c>
      <c r="EW390" s="159">
        <v>0</v>
      </c>
      <c r="EX390" s="159">
        <v>0</v>
      </c>
      <c r="EY390" s="159">
        <v>0</v>
      </c>
      <c r="EZ390" s="159">
        <v>0</v>
      </c>
      <c r="FA390" s="159">
        <v>0</v>
      </c>
      <c r="FB390" s="159">
        <v>0</v>
      </c>
      <c r="FC390" s="159">
        <v>0</v>
      </c>
      <c r="FD390" s="159">
        <v>0</v>
      </c>
      <c r="FE390" s="159">
        <v>0</v>
      </c>
      <c r="FF390" s="159">
        <v>0</v>
      </c>
      <c r="FG390" s="159">
        <v>0</v>
      </c>
      <c r="FH390" s="159">
        <v>0</v>
      </c>
      <c r="FI390" s="159">
        <v>0</v>
      </c>
      <c r="FJ390" s="159">
        <v>0</v>
      </c>
      <c r="FK390" s="159">
        <v>0</v>
      </c>
      <c r="FL390" s="159">
        <v>0</v>
      </c>
      <c r="FM390" s="159">
        <v>0</v>
      </c>
      <c r="FN390" s="159">
        <v>0</v>
      </c>
      <c r="FO390" s="159">
        <v>0</v>
      </c>
      <c r="FP390" s="159">
        <v>0</v>
      </c>
      <c r="FQ390" s="159">
        <v>0</v>
      </c>
      <c r="FR390" s="159">
        <v>0</v>
      </c>
      <c r="FS390" s="159">
        <v>0</v>
      </c>
      <c r="FT390" s="159">
        <v>0</v>
      </c>
      <c r="FU390" s="159">
        <v>0</v>
      </c>
      <c r="FV390" s="159">
        <v>0</v>
      </c>
      <c r="FW390" s="159">
        <v>0</v>
      </c>
      <c r="FX390" s="159">
        <v>0</v>
      </c>
      <c r="FY390" s="159">
        <v>0</v>
      </c>
      <c r="FZ390" s="159">
        <v>0</v>
      </c>
      <c r="GA390" s="159">
        <v>0</v>
      </c>
      <c r="GB390" s="159">
        <v>0</v>
      </c>
      <c r="GC390" s="159">
        <v>0</v>
      </c>
      <c r="GD390" s="159">
        <v>0</v>
      </c>
      <c r="GE390" s="159">
        <v>500000000</v>
      </c>
      <c r="GF390" s="159">
        <v>0</v>
      </c>
      <c r="GG390" s="159">
        <v>500000000</v>
      </c>
      <c r="GH390" s="159">
        <v>500000000</v>
      </c>
      <c r="GI390" s="159">
        <v>0</v>
      </c>
      <c r="GJ390" s="159">
        <v>0</v>
      </c>
      <c r="GK390" s="159">
        <v>0</v>
      </c>
      <c r="GL390" s="159">
        <v>0</v>
      </c>
      <c r="GM390" s="159">
        <v>0</v>
      </c>
      <c r="GN390" s="159">
        <v>0</v>
      </c>
      <c r="GO390" s="159">
        <v>0</v>
      </c>
      <c r="GP390" s="159">
        <v>0</v>
      </c>
      <c r="GQ390" s="159">
        <v>0</v>
      </c>
      <c r="GR390" s="159">
        <v>0</v>
      </c>
      <c r="GS390" s="159">
        <v>0</v>
      </c>
      <c r="GT390" s="159">
        <v>0</v>
      </c>
      <c r="GU390" s="159">
        <v>0</v>
      </c>
      <c r="GV390" s="159">
        <v>0</v>
      </c>
      <c r="GW390" s="159">
        <v>500000000</v>
      </c>
      <c r="GX390" s="160">
        <v>1500000000</v>
      </c>
    </row>
    <row r="391" spans="1:206" ht="28.8">
      <c r="A391" s="156">
        <v>190603500</v>
      </c>
      <c r="B391" s="156" t="s">
        <v>2365</v>
      </c>
      <c r="C391" s="157">
        <v>382</v>
      </c>
      <c r="D391" s="158" t="str">
        <f>_xlfn.XLOOKUP(C391,'[1]Estrategico f'!B:B,'[1]Estrategico f'!U:U,"",0)</f>
        <v>Instituciones financiadas para la atención en salud a la población</v>
      </c>
      <c r="E391" s="158" t="str">
        <f>_xlfn.XLOOKUP(C391,'[1]Estrategico f'!B:B,'[1]Estrategico f'!V:V,"",0)</f>
        <v>Cofinanciar la prestación de los servicios de salud en municipios donde la red pública es único prestador (Subsidio a la oferta)</v>
      </c>
      <c r="F391" s="159">
        <v>0</v>
      </c>
      <c r="G391" s="159">
        <v>0</v>
      </c>
      <c r="H391" s="159">
        <v>0</v>
      </c>
      <c r="I391" s="159">
        <v>16724833029</v>
      </c>
      <c r="J391" s="159">
        <v>0</v>
      </c>
      <c r="K391" s="159">
        <v>0</v>
      </c>
      <c r="L391" s="159">
        <v>0</v>
      </c>
      <c r="M391" s="159">
        <v>0</v>
      </c>
      <c r="N391" s="159">
        <v>16724833029</v>
      </c>
      <c r="O391" s="159">
        <v>0</v>
      </c>
      <c r="P391" s="159">
        <v>0</v>
      </c>
      <c r="Q391" s="159">
        <v>0</v>
      </c>
      <c r="R391" s="159">
        <v>0</v>
      </c>
      <c r="S391" s="159">
        <v>16724833029</v>
      </c>
      <c r="T391" s="159">
        <v>0</v>
      </c>
      <c r="U391" s="159">
        <v>0</v>
      </c>
      <c r="V391" s="159">
        <v>0</v>
      </c>
      <c r="W391" s="159">
        <v>5574944343</v>
      </c>
      <c r="X391" s="159">
        <v>0</v>
      </c>
      <c r="Y391" s="159">
        <v>0</v>
      </c>
      <c r="Z391" s="159">
        <v>0</v>
      </c>
      <c r="AA391" s="159">
        <v>0</v>
      </c>
      <c r="AB391" s="159">
        <v>5574944343</v>
      </c>
      <c r="AC391" s="159">
        <v>0</v>
      </c>
      <c r="AD391" s="159">
        <v>0</v>
      </c>
      <c r="AE391" s="159">
        <v>0</v>
      </c>
      <c r="AF391" s="159">
        <v>0</v>
      </c>
      <c r="AG391" s="159">
        <v>5574944343</v>
      </c>
      <c r="AH391" s="159">
        <v>22299777372</v>
      </c>
      <c r="AI391" s="159">
        <v>0</v>
      </c>
      <c r="AJ391" s="159">
        <v>0</v>
      </c>
      <c r="AK391" s="159">
        <v>0</v>
      </c>
      <c r="AL391" s="159">
        <v>5797942116.7200003</v>
      </c>
      <c r="AM391" s="159">
        <v>0</v>
      </c>
      <c r="AN391" s="159">
        <v>0</v>
      </c>
      <c r="AO391" s="159">
        <v>0</v>
      </c>
      <c r="AP391" s="159">
        <v>0</v>
      </c>
      <c r="AQ391" s="159">
        <v>5797942116.7200003</v>
      </c>
      <c r="AR391" s="159">
        <v>0</v>
      </c>
      <c r="AS391" s="159">
        <v>0</v>
      </c>
      <c r="AT391" s="159">
        <v>0</v>
      </c>
      <c r="AU391" s="159">
        <v>0</v>
      </c>
      <c r="AV391" s="159">
        <v>5797942116.7200003</v>
      </c>
      <c r="AW391" s="159">
        <v>0</v>
      </c>
      <c r="AX391" s="159">
        <v>0</v>
      </c>
      <c r="AY391" s="159">
        <v>0</v>
      </c>
      <c r="AZ391" s="159">
        <v>5797942116.7200003</v>
      </c>
      <c r="BA391" s="159">
        <v>0</v>
      </c>
      <c r="BB391" s="159">
        <v>0</v>
      </c>
      <c r="BC391" s="159">
        <v>0</v>
      </c>
      <c r="BD391" s="159">
        <v>0</v>
      </c>
      <c r="BE391" s="159">
        <v>5797942116.7200003</v>
      </c>
      <c r="BF391" s="159">
        <v>0</v>
      </c>
      <c r="BG391" s="159">
        <v>0</v>
      </c>
      <c r="BH391" s="159">
        <v>0</v>
      </c>
      <c r="BI391" s="159">
        <v>0</v>
      </c>
      <c r="BJ391" s="159">
        <v>5797942116.7200003</v>
      </c>
      <c r="BK391" s="159">
        <v>0</v>
      </c>
      <c r="BL391" s="159">
        <v>0</v>
      </c>
      <c r="BM391" s="159">
        <v>0</v>
      </c>
      <c r="BN391" s="159">
        <v>5797942116.7200003</v>
      </c>
      <c r="BO391" s="159">
        <v>0</v>
      </c>
      <c r="BP391" s="159">
        <v>0</v>
      </c>
      <c r="BQ391" s="159">
        <v>0</v>
      </c>
      <c r="BR391" s="159">
        <v>0</v>
      </c>
      <c r="BS391" s="159">
        <v>5797942116.7200003</v>
      </c>
      <c r="BT391" s="159">
        <v>0</v>
      </c>
      <c r="BU391" s="159">
        <v>0</v>
      </c>
      <c r="BV391" s="159">
        <v>0</v>
      </c>
      <c r="BW391" s="159">
        <v>0</v>
      </c>
      <c r="BX391" s="159">
        <v>5797942116.7200003</v>
      </c>
      <c r="BY391" s="159">
        <v>0</v>
      </c>
      <c r="BZ391" s="159">
        <v>0</v>
      </c>
      <c r="CA391" s="159">
        <v>0</v>
      </c>
      <c r="CB391" s="159">
        <v>5797942116.7200003</v>
      </c>
      <c r="CC391" s="159">
        <v>0</v>
      </c>
      <c r="CD391" s="159">
        <v>0</v>
      </c>
      <c r="CE391" s="159">
        <v>0</v>
      </c>
      <c r="CF391" s="159">
        <v>0</v>
      </c>
      <c r="CG391" s="159">
        <v>5797942116.7200003</v>
      </c>
      <c r="CH391" s="159">
        <v>0</v>
      </c>
      <c r="CI391" s="159">
        <v>0</v>
      </c>
      <c r="CJ391" s="159">
        <v>0</v>
      </c>
      <c r="CK391" s="159">
        <v>0</v>
      </c>
      <c r="CL391" s="159">
        <v>5797942116.7200003</v>
      </c>
      <c r="CM391" s="159">
        <v>23191768466.880001</v>
      </c>
      <c r="CN391" s="159">
        <v>0</v>
      </c>
      <c r="CO391" s="159">
        <v>0</v>
      </c>
      <c r="CP391" s="159">
        <v>0</v>
      </c>
      <c r="CQ391" s="159">
        <v>6029859801.3888006</v>
      </c>
      <c r="CR391" s="159">
        <v>0</v>
      </c>
      <c r="CS391" s="159">
        <v>0</v>
      </c>
      <c r="CT391" s="159">
        <v>0</v>
      </c>
      <c r="CU391" s="159">
        <v>0</v>
      </c>
      <c r="CV391" s="159">
        <v>6029859801.3888006</v>
      </c>
      <c r="CW391" s="159">
        <v>0</v>
      </c>
      <c r="CX391" s="159">
        <v>0</v>
      </c>
      <c r="CY391" s="159" t="s">
        <v>931</v>
      </c>
      <c r="CZ391" s="159">
        <v>0</v>
      </c>
      <c r="DA391" s="159">
        <v>6029859801.3888006</v>
      </c>
      <c r="DB391" s="159">
        <v>0</v>
      </c>
      <c r="DC391" s="159">
        <v>0</v>
      </c>
      <c r="DD391" s="159">
        <v>0</v>
      </c>
      <c r="DE391" s="159">
        <v>6029859801.3888006</v>
      </c>
      <c r="DF391" s="159">
        <v>0</v>
      </c>
      <c r="DG391" s="159">
        <v>0</v>
      </c>
      <c r="DH391" s="159">
        <v>0</v>
      </c>
      <c r="DI391" s="159">
        <v>0</v>
      </c>
      <c r="DJ391" s="159">
        <v>6029859801.3888006</v>
      </c>
      <c r="DK391" s="159">
        <v>0</v>
      </c>
      <c r="DL391" s="159">
        <v>0</v>
      </c>
      <c r="DM391" s="159">
        <v>0</v>
      </c>
      <c r="DN391" s="159">
        <v>0</v>
      </c>
      <c r="DO391" s="159">
        <v>6029859801.3888006</v>
      </c>
      <c r="DP391" s="159">
        <v>0</v>
      </c>
      <c r="DQ391" s="159">
        <v>0</v>
      </c>
      <c r="DR391" s="159">
        <v>0</v>
      </c>
      <c r="DS391" s="159">
        <v>6029859801.3888006</v>
      </c>
      <c r="DT391" s="159">
        <v>0</v>
      </c>
      <c r="DU391" s="159">
        <v>0</v>
      </c>
      <c r="DV391" s="159">
        <v>0</v>
      </c>
      <c r="DW391" s="159">
        <v>0</v>
      </c>
      <c r="DX391" s="159">
        <v>6029859801.3888006</v>
      </c>
      <c r="DY391" s="159">
        <v>0</v>
      </c>
      <c r="DZ391" s="159">
        <v>0</v>
      </c>
      <c r="EA391" s="159">
        <v>0</v>
      </c>
      <c r="EB391" s="159">
        <v>0</v>
      </c>
      <c r="EC391" s="159">
        <v>6029859801.3888006</v>
      </c>
      <c r="ED391" s="159">
        <v>0</v>
      </c>
      <c r="EE391" s="159">
        <v>0</v>
      </c>
      <c r="EF391" s="159">
        <v>0</v>
      </c>
      <c r="EG391" s="159">
        <v>6029859801.3888006</v>
      </c>
      <c r="EH391" s="159">
        <v>0</v>
      </c>
      <c r="EI391" s="159">
        <v>0</v>
      </c>
      <c r="EJ391" s="159">
        <v>0</v>
      </c>
      <c r="EK391" s="159">
        <v>0</v>
      </c>
      <c r="EL391" s="159">
        <v>6029859801.3888006</v>
      </c>
      <c r="EM391" s="159">
        <v>0</v>
      </c>
      <c r="EN391" s="159">
        <v>0</v>
      </c>
      <c r="EO391" s="159">
        <v>0</v>
      </c>
      <c r="EP391" s="159">
        <v>0</v>
      </c>
      <c r="EQ391" s="159">
        <v>6029859801.3888006</v>
      </c>
      <c r="ER391" s="159">
        <v>24119439205.555202</v>
      </c>
      <c r="ES391" s="159">
        <v>0</v>
      </c>
      <c r="ET391" s="159">
        <v>0</v>
      </c>
      <c r="EU391" s="159">
        <v>0</v>
      </c>
      <c r="EV391" s="159">
        <v>6271054193.4443531</v>
      </c>
      <c r="EW391" s="159">
        <v>0</v>
      </c>
      <c r="EX391" s="159">
        <v>0</v>
      </c>
      <c r="EY391" s="159">
        <v>0</v>
      </c>
      <c r="EZ391" s="159">
        <v>0</v>
      </c>
      <c r="FA391" s="159">
        <v>6271054193.4443531</v>
      </c>
      <c r="FB391" s="159">
        <v>0</v>
      </c>
      <c r="FC391" s="159">
        <v>0</v>
      </c>
      <c r="FD391" s="159">
        <v>0</v>
      </c>
      <c r="FE391" s="159">
        <v>0</v>
      </c>
      <c r="FF391" s="159">
        <v>6271054193.4443531</v>
      </c>
      <c r="FG391" s="159">
        <v>0</v>
      </c>
      <c r="FH391" s="159">
        <v>0</v>
      </c>
      <c r="FI391" s="159">
        <v>0</v>
      </c>
      <c r="FJ391" s="159">
        <v>6271054193.4443531</v>
      </c>
      <c r="FK391" s="159">
        <v>0</v>
      </c>
      <c r="FL391" s="159">
        <v>0</v>
      </c>
      <c r="FM391" s="159">
        <v>0</v>
      </c>
      <c r="FN391" s="159">
        <v>0</v>
      </c>
      <c r="FO391" s="159">
        <v>6271054193.4443531</v>
      </c>
      <c r="FP391" s="159">
        <v>0</v>
      </c>
      <c r="FQ391" s="159">
        <v>0</v>
      </c>
      <c r="FR391" s="159">
        <v>0</v>
      </c>
      <c r="FS391" s="159">
        <v>0</v>
      </c>
      <c r="FT391" s="159">
        <v>6271054193.4443531</v>
      </c>
      <c r="FU391" s="159">
        <v>0</v>
      </c>
      <c r="FV391" s="159">
        <v>0</v>
      </c>
      <c r="FW391" s="159">
        <v>0</v>
      </c>
      <c r="FX391" s="159">
        <v>6271054193.4443531</v>
      </c>
      <c r="FY391" s="159">
        <v>0</v>
      </c>
      <c r="FZ391" s="159">
        <v>0</v>
      </c>
      <c r="GA391" s="159">
        <v>0</v>
      </c>
      <c r="GB391" s="159">
        <v>0</v>
      </c>
      <c r="GC391" s="159">
        <v>6271054193.4443531</v>
      </c>
      <c r="GD391" s="159">
        <v>0</v>
      </c>
      <c r="GE391" s="159">
        <v>0</v>
      </c>
      <c r="GF391" s="159">
        <v>0</v>
      </c>
      <c r="GG391" s="159">
        <v>0</v>
      </c>
      <c r="GH391" s="159">
        <v>6271054193.4443531</v>
      </c>
      <c r="GI391" s="159">
        <v>0</v>
      </c>
      <c r="GJ391" s="159">
        <v>0</v>
      </c>
      <c r="GK391" s="159">
        <v>0</v>
      </c>
      <c r="GL391" s="159">
        <v>6271054193.4443531</v>
      </c>
      <c r="GM391" s="159">
        <v>0</v>
      </c>
      <c r="GN391" s="159">
        <v>0</v>
      </c>
      <c r="GO391" s="159">
        <v>0</v>
      </c>
      <c r="GP391" s="159">
        <v>0</v>
      </c>
      <c r="GQ391" s="159">
        <v>6271054193.4443531</v>
      </c>
      <c r="GR391" s="159">
        <v>0</v>
      </c>
      <c r="GS391" s="159">
        <v>0</v>
      </c>
      <c r="GT391" s="159">
        <v>0</v>
      </c>
      <c r="GU391" s="159">
        <v>0</v>
      </c>
      <c r="GV391" s="159">
        <v>6271054193.4443531</v>
      </c>
      <c r="GW391" s="159">
        <v>25084216773.777412</v>
      </c>
      <c r="GX391" s="160">
        <v>94695201818.212616</v>
      </c>
    </row>
    <row r="392" spans="1:206" ht="28.8">
      <c r="A392" s="156">
        <v>190600400</v>
      </c>
      <c r="B392" s="156" t="s">
        <v>2365</v>
      </c>
      <c r="C392" s="157">
        <v>383</v>
      </c>
      <c r="D392" s="158" t="str">
        <f>_xlfn.XLOOKUP(C392,'[1]Estrategico f'!B:B,'[1]Estrategico f'!U:U,"",0)</f>
        <v xml:space="preserve">Personas atendidas con servicio de salud </v>
      </c>
      <c r="E392" s="158" t="str">
        <f>_xlfn.XLOOKUP(C392,'[1]Estrategico f'!B:B,'[1]Estrategico f'!V:V,"",0)</f>
        <v>Prestar servicios de salud a población pobre no afiliada y servicios no incluidos en el plan de beneficios subsidiado</v>
      </c>
      <c r="F392" s="159">
        <v>0</v>
      </c>
      <c r="G392" s="159">
        <v>8184278350.5</v>
      </c>
      <c r="H392" s="159">
        <v>0</v>
      </c>
      <c r="I392" s="159">
        <v>0</v>
      </c>
      <c r="J392" s="159">
        <v>0</v>
      </c>
      <c r="K392" s="159">
        <v>0</v>
      </c>
      <c r="L392" s="159">
        <v>0</v>
      </c>
      <c r="M392" s="159">
        <v>0</v>
      </c>
      <c r="N392" s="159">
        <v>8184278350.5</v>
      </c>
      <c r="O392" s="159">
        <v>0</v>
      </c>
      <c r="P392" s="159">
        <v>0</v>
      </c>
      <c r="Q392" s="159">
        <v>0</v>
      </c>
      <c r="R392" s="159">
        <v>0</v>
      </c>
      <c r="S392" s="159">
        <v>8184278350.5</v>
      </c>
      <c r="T392" s="159">
        <v>0</v>
      </c>
      <c r="U392" s="159">
        <v>2728092783.5</v>
      </c>
      <c r="V392" s="159">
        <v>0</v>
      </c>
      <c r="W392" s="159">
        <v>0</v>
      </c>
      <c r="X392" s="159">
        <v>0</v>
      </c>
      <c r="Y392" s="159">
        <v>0</v>
      </c>
      <c r="Z392" s="159">
        <v>0</v>
      </c>
      <c r="AA392" s="159">
        <v>0</v>
      </c>
      <c r="AB392" s="159">
        <v>2728092783.5</v>
      </c>
      <c r="AC392" s="159">
        <v>0</v>
      </c>
      <c r="AD392" s="159">
        <v>0</v>
      </c>
      <c r="AE392" s="159">
        <v>0</v>
      </c>
      <c r="AF392" s="159">
        <v>0</v>
      </c>
      <c r="AG392" s="159">
        <v>2728092783.5</v>
      </c>
      <c r="AH392" s="159">
        <v>10912371134</v>
      </c>
      <c r="AI392" s="159">
        <v>0</v>
      </c>
      <c r="AJ392" s="159">
        <v>2837216494.8400002</v>
      </c>
      <c r="AK392" s="159">
        <v>0</v>
      </c>
      <c r="AL392" s="159">
        <v>0</v>
      </c>
      <c r="AM392" s="159">
        <v>0</v>
      </c>
      <c r="AN392" s="159">
        <v>0</v>
      </c>
      <c r="AO392" s="159">
        <v>0</v>
      </c>
      <c r="AP392" s="159">
        <v>0</v>
      </c>
      <c r="AQ392" s="159">
        <v>2837216494.8400002</v>
      </c>
      <c r="AR392" s="159">
        <v>0</v>
      </c>
      <c r="AS392" s="159">
        <v>0</v>
      </c>
      <c r="AT392" s="159">
        <v>0</v>
      </c>
      <c r="AU392" s="159">
        <v>0</v>
      </c>
      <c r="AV392" s="159">
        <v>2837216494.8400002</v>
      </c>
      <c r="AW392" s="159">
        <v>0</v>
      </c>
      <c r="AX392" s="159">
        <v>2837216494.8400002</v>
      </c>
      <c r="AY392" s="159">
        <v>0</v>
      </c>
      <c r="AZ392" s="159">
        <v>0</v>
      </c>
      <c r="BA392" s="159">
        <v>0</v>
      </c>
      <c r="BB392" s="159">
        <v>0</v>
      </c>
      <c r="BC392" s="159">
        <v>0</v>
      </c>
      <c r="BD392" s="159">
        <v>0</v>
      </c>
      <c r="BE392" s="159">
        <v>2837216494.8400002</v>
      </c>
      <c r="BF392" s="159">
        <v>0</v>
      </c>
      <c r="BG392" s="159">
        <v>0</v>
      </c>
      <c r="BH392" s="159">
        <v>0</v>
      </c>
      <c r="BI392" s="159">
        <v>0</v>
      </c>
      <c r="BJ392" s="159">
        <v>2837216494.8400002</v>
      </c>
      <c r="BK392" s="159">
        <v>0</v>
      </c>
      <c r="BL392" s="159">
        <v>2837216494.8400002</v>
      </c>
      <c r="BM392" s="159">
        <v>0</v>
      </c>
      <c r="BN392" s="159">
        <v>0</v>
      </c>
      <c r="BO392" s="159">
        <v>0</v>
      </c>
      <c r="BP392" s="159">
        <v>0</v>
      </c>
      <c r="BQ392" s="159">
        <v>0</v>
      </c>
      <c r="BR392" s="159">
        <v>0</v>
      </c>
      <c r="BS392" s="159">
        <v>2837216494.8400002</v>
      </c>
      <c r="BT392" s="159">
        <v>0</v>
      </c>
      <c r="BU392" s="159">
        <v>0</v>
      </c>
      <c r="BV392" s="159">
        <v>0</v>
      </c>
      <c r="BW392" s="159">
        <v>0</v>
      </c>
      <c r="BX392" s="159">
        <v>2837216494.8400002</v>
      </c>
      <c r="BY392" s="159">
        <v>0</v>
      </c>
      <c r="BZ392" s="159">
        <v>2837216494.8400002</v>
      </c>
      <c r="CA392" s="159">
        <v>0</v>
      </c>
      <c r="CB392" s="159">
        <v>0</v>
      </c>
      <c r="CC392" s="159">
        <v>0</v>
      </c>
      <c r="CD392" s="159">
        <v>0</v>
      </c>
      <c r="CE392" s="159">
        <v>0</v>
      </c>
      <c r="CF392" s="159">
        <v>0</v>
      </c>
      <c r="CG392" s="159">
        <v>2837216494.8400002</v>
      </c>
      <c r="CH392" s="159">
        <v>0</v>
      </c>
      <c r="CI392" s="159">
        <v>0</v>
      </c>
      <c r="CJ392" s="159">
        <v>0</v>
      </c>
      <c r="CK392" s="159">
        <v>0</v>
      </c>
      <c r="CL392" s="159">
        <v>2837216494.8400002</v>
      </c>
      <c r="CM392" s="159">
        <v>11348865979.360001</v>
      </c>
      <c r="CN392" s="159">
        <v>0</v>
      </c>
      <c r="CO392" s="159">
        <v>2950705154.6336002</v>
      </c>
      <c r="CP392" s="159">
        <v>0</v>
      </c>
      <c r="CQ392" s="159">
        <v>0</v>
      </c>
      <c r="CR392" s="159">
        <v>0</v>
      </c>
      <c r="CS392" s="159">
        <v>0</v>
      </c>
      <c r="CT392" s="159">
        <v>0</v>
      </c>
      <c r="CU392" s="159">
        <v>0</v>
      </c>
      <c r="CV392" s="159">
        <v>2950705154.6336002</v>
      </c>
      <c r="CW392" s="159">
        <v>0</v>
      </c>
      <c r="CX392" s="159">
        <v>0</v>
      </c>
      <c r="CY392" s="159" t="s">
        <v>931</v>
      </c>
      <c r="CZ392" s="159">
        <v>0</v>
      </c>
      <c r="DA392" s="159">
        <v>2950705154.6336002</v>
      </c>
      <c r="DB392" s="159">
        <v>0</v>
      </c>
      <c r="DC392" s="159">
        <v>2950705154.6336002</v>
      </c>
      <c r="DD392" s="159">
        <v>0</v>
      </c>
      <c r="DE392" s="159">
        <v>0</v>
      </c>
      <c r="DF392" s="159">
        <v>0</v>
      </c>
      <c r="DG392" s="159">
        <v>0</v>
      </c>
      <c r="DH392" s="159">
        <v>0</v>
      </c>
      <c r="DI392" s="159">
        <v>0</v>
      </c>
      <c r="DJ392" s="159">
        <v>2950705154.6336002</v>
      </c>
      <c r="DK392" s="159">
        <v>0</v>
      </c>
      <c r="DL392" s="159">
        <v>0</v>
      </c>
      <c r="DM392" s="159">
        <v>0</v>
      </c>
      <c r="DN392" s="159">
        <v>0</v>
      </c>
      <c r="DO392" s="159">
        <v>2950705154.6336002</v>
      </c>
      <c r="DP392" s="159">
        <v>0</v>
      </c>
      <c r="DQ392" s="159">
        <v>2950705154.6336002</v>
      </c>
      <c r="DR392" s="159">
        <v>0</v>
      </c>
      <c r="DS392" s="159">
        <v>0</v>
      </c>
      <c r="DT392" s="159">
        <v>0</v>
      </c>
      <c r="DU392" s="159">
        <v>0</v>
      </c>
      <c r="DV392" s="159">
        <v>0</v>
      </c>
      <c r="DW392" s="159">
        <v>0</v>
      </c>
      <c r="DX392" s="159">
        <v>2950705154.6336002</v>
      </c>
      <c r="DY392" s="159">
        <v>0</v>
      </c>
      <c r="DZ392" s="159">
        <v>0</v>
      </c>
      <c r="EA392" s="159">
        <v>0</v>
      </c>
      <c r="EB392" s="159">
        <v>0</v>
      </c>
      <c r="EC392" s="159">
        <v>2950705154.6336002</v>
      </c>
      <c r="ED392" s="159">
        <v>0</v>
      </c>
      <c r="EE392" s="159">
        <v>2950705154.6336002</v>
      </c>
      <c r="EF392" s="159">
        <v>0</v>
      </c>
      <c r="EG392" s="159">
        <v>0</v>
      </c>
      <c r="EH392" s="159">
        <v>0</v>
      </c>
      <c r="EI392" s="159">
        <v>0</v>
      </c>
      <c r="EJ392" s="159">
        <v>0</v>
      </c>
      <c r="EK392" s="159">
        <v>0</v>
      </c>
      <c r="EL392" s="159">
        <v>2950705154.6336002</v>
      </c>
      <c r="EM392" s="159">
        <v>0</v>
      </c>
      <c r="EN392" s="159">
        <v>0</v>
      </c>
      <c r="EO392" s="159">
        <v>0</v>
      </c>
      <c r="EP392" s="159">
        <v>0</v>
      </c>
      <c r="EQ392" s="159">
        <v>2950705154.6336002</v>
      </c>
      <c r="ER392" s="159">
        <v>11802820618.534401</v>
      </c>
      <c r="ES392" s="159">
        <v>0</v>
      </c>
      <c r="ET392" s="159">
        <v>3068733360.8189445</v>
      </c>
      <c r="EU392" s="159">
        <v>0</v>
      </c>
      <c r="EV392" s="159">
        <v>0</v>
      </c>
      <c r="EW392" s="159">
        <v>0</v>
      </c>
      <c r="EX392" s="159">
        <v>0</v>
      </c>
      <c r="EY392" s="159">
        <v>0</v>
      </c>
      <c r="EZ392" s="159">
        <v>0</v>
      </c>
      <c r="FA392" s="159">
        <v>3068733360.8189445</v>
      </c>
      <c r="FB392" s="159">
        <v>0</v>
      </c>
      <c r="FC392" s="159">
        <v>0</v>
      </c>
      <c r="FD392" s="159">
        <v>0</v>
      </c>
      <c r="FE392" s="159">
        <v>0</v>
      </c>
      <c r="FF392" s="159">
        <v>3068733360.8189445</v>
      </c>
      <c r="FG392" s="159">
        <v>0</v>
      </c>
      <c r="FH392" s="159">
        <v>3068733360.8189445</v>
      </c>
      <c r="FI392" s="159">
        <v>0</v>
      </c>
      <c r="FJ392" s="159">
        <v>0</v>
      </c>
      <c r="FK392" s="159">
        <v>0</v>
      </c>
      <c r="FL392" s="159">
        <v>0</v>
      </c>
      <c r="FM392" s="159">
        <v>0</v>
      </c>
      <c r="FN392" s="159">
        <v>0</v>
      </c>
      <c r="FO392" s="159">
        <v>3068733360.8189445</v>
      </c>
      <c r="FP392" s="159">
        <v>0</v>
      </c>
      <c r="FQ392" s="159">
        <v>0</v>
      </c>
      <c r="FR392" s="159">
        <v>0</v>
      </c>
      <c r="FS392" s="159">
        <v>0</v>
      </c>
      <c r="FT392" s="159">
        <v>3068733360.8189445</v>
      </c>
      <c r="FU392" s="159">
        <v>0</v>
      </c>
      <c r="FV392" s="159">
        <v>3068733360.8189445</v>
      </c>
      <c r="FW392" s="159">
        <v>0</v>
      </c>
      <c r="FX392" s="159">
        <v>0</v>
      </c>
      <c r="FY392" s="159">
        <v>0</v>
      </c>
      <c r="FZ392" s="159">
        <v>0</v>
      </c>
      <c r="GA392" s="159">
        <v>0</v>
      </c>
      <c r="GB392" s="159">
        <v>0</v>
      </c>
      <c r="GC392" s="159">
        <v>3068733360.8189445</v>
      </c>
      <c r="GD392" s="159">
        <v>0</v>
      </c>
      <c r="GE392" s="159">
        <v>0</v>
      </c>
      <c r="GF392" s="159">
        <v>0</v>
      </c>
      <c r="GG392" s="159">
        <v>0</v>
      </c>
      <c r="GH392" s="159">
        <v>3068733360.8189445</v>
      </c>
      <c r="GI392" s="159">
        <v>0</v>
      </c>
      <c r="GJ392" s="159">
        <v>3068733360.8189445</v>
      </c>
      <c r="GK392" s="159">
        <v>0</v>
      </c>
      <c r="GL392" s="159">
        <v>0</v>
      </c>
      <c r="GM392" s="159">
        <v>0</v>
      </c>
      <c r="GN392" s="159">
        <v>0</v>
      </c>
      <c r="GO392" s="159">
        <v>0</v>
      </c>
      <c r="GP392" s="159">
        <v>0</v>
      </c>
      <c r="GQ392" s="159">
        <v>3068733360.8189445</v>
      </c>
      <c r="GR392" s="159">
        <v>0</v>
      </c>
      <c r="GS392" s="159">
        <v>0</v>
      </c>
      <c r="GT392" s="159">
        <v>0</v>
      </c>
      <c r="GU392" s="159">
        <v>0</v>
      </c>
      <c r="GV392" s="159">
        <v>3068733360.8189445</v>
      </c>
      <c r="GW392" s="159">
        <v>12274933443.275778</v>
      </c>
      <c r="GX392" s="160">
        <v>46338991175.170181</v>
      </c>
    </row>
    <row r="393" spans="1:206" ht="28.8">
      <c r="A393" s="156">
        <v>190602900</v>
      </c>
      <c r="B393" s="156" t="s">
        <v>2365</v>
      </c>
      <c r="C393" s="157">
        <v>384</v>
      </c>
      <c r="D393" s="158" t="str">
        <f>_xlfn.XLOOKUP(C393,'[1]Estrategico f'!B:B,'[1]Estrategico f'!U:U,"",0)</f>
        <v>Instituciones Prestadoras de Servicios de Salud asistidas técnicamente</v>
      </c>
      <c r="E393" s="158" t="str">
        <f>_xlfn.XLOOKUP(C393,'[1]Estrategico f'!B:B,'[1]Estrategico f'!V:V,"",0)</f>
        <v>Asistir técnicamente a prestadores de servicios de salud (sistema único de habilitación y acreditación)</v>
      </c>
      <c r="F393" s="159">
        <v>75982617.5</v>
      </c>
      <c r="G393" s="159">
        <v>754380633</v>
      </c>
      <c r="H393" s="159">
        <v>0</v>
      </c>
      <c r="I393" s="159">
        <v>0</v>
      </c>
      <c r="J393" s="159">
        <v>0</v>
      </c>
      <c r="K393" s="159">
        <v>0</v>
      </c>
      <c r="L393" s="159">
        <v>0</v>
      </c>
      <c r="M393" s="159">
        <v>0</v>
      </c>
      <c r="N393" s="159">
        <v>830363250.5</v>
      </c>
      <c r="O393" s="159">
        <v>0</v>
      </c>
      <c r="P393" s="159">
        <v>0</v>
      </c>
      <c r="Q393" s="159">
        <v>0</v>
      </c>
      <c r="R393" s="159">
        <v>0</v>
      </c>
      <c r="S393" s="159">
        <v>830363250.5</v>
      </c>
      <c r="T393" s="159">
        <v>75982617.5</v>
      </c>
      <c r="U393" s="159">
        <v>251460211</v>
      </c>
      <c r="V393" s="159">
        <v>0</v>
      </c>
      <c r="W393" s="159">
        <v>0</v>
      </c>
      <c r="X393" s="159">
        <v>0</v>
      </c>
      <c r="Y393" s="159">
        <v>0</v>
      </c>
      <c r="Z393" s="159">
        <v>0</v>
      </c>
      <c r="AA393" s="159">
        <v>0</v>
      </c>
      <c r="AB393" s="159">
        <v>327442828.5</v>
      </c>
      <c r="AC393" s="159">
        <v>0</v>
      </c>
      <c r="AD393" s="159">
        <v>0</v>
      </c>
      <c r="AE393" s="159">
        <v>0</v>
      </c>
      <c r="AF393" s="159">
        <v>0</v>
      </c>
      <c r="AG393" s="159">
        <v>327442828.5</v>
      </c>
      <c r="AH393" s="159">
        <v>1157806079</v>
      </c>
      <c r="AI393" s="159">
        <v>0</v>
      </c>
      <c r="AJ393" s="159">
        <v>261518619.44</v>
      </c>
      <c r="AK393" s="159">
        <v>0</v>
      </c>
      <c r="AL393" s="159">
        <v>0</v>
      </c>
      <c r="AM393" s="159">
        <v>0</v>
      </c>
      <c r="AN393" s="159">
        <v>0</v>
      </c>
      <c r="AO393" s="159">
        <v>0</v>
      </c>
      <c r="AP393" s="159">
        <v>0</v>
      </c>
      <c r="AQ393" s="159">
        <v>261518619.44</v>
      </c>
      <c r="AR393" s="159">
        <v>0</v>
      </c>
      <c r="AS393" s="159">
        <v>0</v>
      </c>
      <c r="AT393" s="159">
        <v>0</v>
      </c>
      <c r="AU393" s="159">
        <v>0</v>
      </c>
      <c r="AV393" s="159">
        <v>261518619.44</v>
      </c>
      <c r="AW393" s="159">
        <v>0</v>
      </c>
      <c r="AX393" s="159">
        <v>261518619.44</v>
      </c>
      <c r="AY393" s="159">
        <v>0</v>
      </c>
      <c r="AZ393" s="159">
        <v>0</v>
      </c>
      <c r="BA393" s="159">
        <v>0</v>
      </c>
      <c r="BB393" s="159">
        <v>0</v>
      </c>
      <c r="BC393" s="159">
        <v>0</v>
      </c>
      <c r="BD393" s="159">
        <v>0</v>
      </c>
      <c r="BE393" s="159">
        <v>261518619.44</v>
      </c>
      <c r="BF393" s="159">
        <v>0</v>
      </c>
      <c r="BG393" s="159">
        <v>0</v>
      </c>
      <c r="BH393" s="159">
        <v>0</v>
      </c>
      <c r="BI393" s="159">
        <v>0</v>
      </c>
      <c r="BJ393" s="159">
        <v>261518619.44</v>
      </c>
      <c r="BK393" s="159">
        <v>79021922.200000003</v>
      </c>
      <c r="BL393" s="159">
        <v>261518619.44</v>
      </c>
      <c r="BM393" s="159">
        <v>0</v>
      </c>
      <c r="BN393" s="159">
        <v>0</v>
      </c>
      <c r="BO393" s="159">
        <v>0</v>
      </c>
      <c r="BP393" s="159">
        <v>0</v>
      </c>
      <c r="BQ393" s="159">
        <v>0</v>
      </c>
      <c r="BR393" s="159">
        <v>0</v>
      </c>
      <c r="BS393" s="159">
        <v>340540541.63999999</v>
      </c>
      <c r="BT393" s="159">
        <v>0</v>
      </c>
      <c r="BU393" s="159">
        <v>0</v>
      </c>
      <c r="BV393" s="159">
        <v>0</v>
      </c>
      <c r="BW393" s="159">
        <v>0</v>
      </c>
      <c r="BX393" s="159">
        <v>340540541.63999999</v>
      </c>
      <c r="BY393" s="159">
        <v>79021922.200000003</v>
      </c>
      <c r="BZ393" s="159">
        <v>261518619.44</v>
      </c>
      <c r="CA393" s="159">
        <v>0</v>
      </c>
      <c r="CB393" s="159">
        <v>0</v>
      </c>
      <c r="CC393" s="159">
        <v>0</v>
      </c>
      <c r="CD393" s="159">
        <v>0</v>
      </c>
      <c r="CE393" s="159">
        <v>0</v>
      </c>
      <c r="CF393" s="159">
        <v>0</v>
      </c>
      <c r="CG393" s="159">
        <v>340540541.63999999</v>
      </c>
      <c r="CH393" s="159">
        <v>0</v>
      </c>
      <c r="CI393" s="159">
        <v>0</v>
      </c>
      <c r="CJ393" s="159">
        <v>0</v>
      </c>
      <c r="CK393" s="159">
        <v>0</v>
      </c>
      <c r="CL393" s="159">
        <v>340540541.63999999</v>
      </c>
      <c r="CM393" s="159">
        <v>1204118322.1600001</v>
      </c>
      <c r="CN393" s="159">
        <v>0</v>
      </c>
      <c r="CO393" s="159">
        <v>271979364.21759999</v>
      </c>
      <c r="CP393" s="159">
        <v>0</v>
      </c>
      <c r="CQ393" s="159">
        <v>0</v>
      </c>
      <c r="CR393" s="159">
        <v>0</v>
      </c>
      <c r="CS393" s="159">
        <v>0</v>
      </c>
      <c r="CT393" s="159">
        <v>0</v>
      </c>
      <c r="CU393" s="159">
        <v>0</v>
      </c>
      <c r="CV393" s="159">
        <v>271979364.21759999</v>
      </c>
      <c r="CW393" s="159">
        <v>0</v>
      </c>
      <c r="CX393" s="159">
        <v>0</v>
      </c>
      <c r="CY393" s="159" t="s">
        <v>931</v>
      </c>
      <c r="CZ393" s="159">
        <v>0</v>
      </c>
      <c r="DA393" s="159">
        <v>271979364.21759999</v>
      </c>
      <c r="DB393" s="159">
        <v>0</v>
      </c>
      <c r="DC393" s="159">
        <v>271979364.21759999</v>
      </c>
      <c r="DD393" s="159">
        <v>0</v>
      </c>
      <c r="DE393" s="159">
        <v>0</v>
      </c>
      <c r="DF393" s="159">
        <v>0</v>
      </c>
      <c r="DG393" s="159">
        <v>0</v>
      </c>
      <c r="DH393" s="159">
        <v>0</v>
      </c>
      <c r="DI393" s="159">
        <v>0</v>
      </c>
      <c r="DJ393" s="159">
        <v>271979364.21759999</v>
      </c>
      <c r="DK393" s="159">
        <v>0</v>
      </c>
      <c r="DL393" s="159">
        <v>0</v>
      </c>
      <c r="DM393" s="159">
        <v>0</v>
      </c>
      <c r="DN393" s="159">
        <v>0</v>
      </c>
      <c r="DO393" s="159">
        <v>271979364.21759999</v>
      </c>
      <c r="DP393" s="159">
        <v>82182799.088</v>
      </c>
      <c r="DQ393" s="159">
        <v>271979364.21759999</v>
      </c>
      <c r="DR393" s="159">
        <v>0</v>
      </c>
      <c r="DS393" s="159">
        <v>0</v>
      </c>
      <c r="DT393" s="159">
        <v>0</v>
      </c>
      <c r="DU393" s="159">
        <v>0</v>
      </c>
      <c r="DV393" s="159">
        <v>0</v>
      </c>
      <c r="DW393" s="159">
        <v>0</v>
      </c>
      <c r="DX393" s="159">
        <v>354162163.30559999</v>
      </c>
      <c r="DY393" s="159">
        <v>0</v>
      </c>
      <c r="DZ393" s="159">
        <v>0</v>
      </c>
      <c r="EA393" s="159">
        <v>0</v>
      </c>
      <c r="EB393" s="159">
        <v>0</v>
      </c>
      <c r="EC393" s="159">
        <v>354162163.30559999</v>
      </c>
      <c r="ED393" s="159">
        <v>82182799.088</v>
      </c>
      <c r="EE393" s="159">
        <v>271979364.21759999</v>
      </c>
      <c r="EF393" s="159">
        <v>0</v>
      </c>
      <c r="EG393" s="159">
        <v>0</v>
      </c>
      <c r="EH393" s="159">
        <v>0</v>
      </c>
      <c r="EI393" s="159">
        <v>0</v>
      </c>
      <c r="EJ393" s="159">
        <v>0</v>
      </c>
      <c r="EK393" s="159">
        <v>0</v>
      </c>
      <c r="EL393" s="159">
        <v>354162163.30559999</v>
      </c>
      <c r="EM393" s="159">
        <v>0</v>
      </c>
      <c r="EN393" s="159">
        <v>0</v>
      </c>
      <c r="EO393" s="159">
        <v>0</v>
      </c>
      <c r="EP393" s="159">
        <v>0</v>
      </c>
      <c r="EQ393" s="159">
        <v>354162163.30559999</v>
      </c>
      <c r="ER393" s="159">
        <v>1252283055.0464001</v>
      </c>
      <c r="ES393" s="159">
        <v>0</v>
      </c>
      <c r="ET393" s="159">
        <v>282858538.786304</v>
      </c>
      <c r="EU393" s="159">
        <v>0</v>
      </c>
      <c r="EV393" s="159">
        <v>0</v>
      </c>
      <c r="EW393" s="159">
        <v>0</v>
      </c>
      <c r="EX393" s="159">
        <v>0</v>
      </c>
      <c r="EY393" s="159">
        <v>0</v>
      </c>
      <c r="EZ393" s="159">
        <v>0</v>
      </c>
      <c r="FA393" s="159">
        <v>282858538.786304</v>
      </c>
      <c r="FB393" s="159">
        <v>0</v>
      </c>
      <c r="FC393" s="159">
        <v>0</v>
      </c>
      <c r="FD393" s="159">
        <v>0</v>
      </c>
      <c r="FE393" s="159">
        <v>0</v>
      </c>
      <c r="FF393" s="159">
        <v>282858538.786304</v>
      </c>
      <c r="FG393" s="159">
        <v>0</v>
      </c>
      <c r="FH393" s="159">
        <v>282858538.786304</v>
      </c>
      <c r="FI393" s="159">
        <v>0</v>
      </c>
      <c r="FJ393" s="159">
        <v>0</v>
      </c>
      <c r="FK393" s="159">
        <v>0</v>
      </c>
      <c r="FL393" s="159">
        <v>0</v>
      </c>
      <c r="FM393" s="159">
        <v>0</v>
      </c>
      <c r="FN393" s="159">
        <v>0</v>
      </c>
      <c r="FO393" s="159">
        <v>282858538.786304</v>
      </c>
      <c r="FP393" s="159">
        <v>0</v>
      </c>
      <c r="FQ393" s="159">
        <v>0</v>
      </c>
      <c r="FR393" s="159">
        <v>0</v>
      </c>
      <c r="FS393" s="159">
        <v>0</v>
      </c>
      <c r="FT393" s="159">
        <v>282858538.786304</v>
      </c>
      <c r="FU393" s="159">
        <v>85470111.051520005</v>
      </c>
      <c r="FV393" s="159">
        <v>282858538.786304</v>
      </c>
      <c r="FW393" s="159">
        <v>0</v>
      </c>
      <c r="FX393" s="159">
        <v>0</v>
      </c>
      <c r="FY393" s="159">
        <v>0</v>
      </c>
      <c r="FZ393" s="159">
        <v>0</v>
      </c>
      <c r="GA393" s="159">
        <v>0</v>
      </c>
      <c r="GB393" s="159">
        <v>0</v>
      </c>
      <c r="GC393" s="159">
        <v>368328649.83782399</v>
      </c>
      <c r="GD393" s="159">
        <v>0</v>
      </c>
      <c r="GE393" s="159">
        <v>0</v>
      </c>
      <c r="GF393" s="159">
        <v>0</v>
      </c>
      <c r="GG393" s="159">
        <v>0</v>
      </c>
      <c r="GH393" s="159">
        <v>368328649.83782399</v>
      </c>
      <c r="GI393" s="159">
        <v>85470111.051520005</v>
      </c>
      <c r="GJ393" s="159">
        <v>282858538.786304</v>
      </c>
      <c r="GK393" s="159">
        <v>0</v>
      </c>
      <c r="GL393" s="159">
        <v>0</v>
      </c>
      <c r="GM393" s="159">
        <v>0</v>
      </c>
      <c r="GN393" s="159">
        <v>0</v>
      </c>
      <c r="GO393" s="159">
        <v>0</v>
      </c>
      <c r="GP393" s="159">
        <v>0</v>
      </c>
      <c r="GQ393" s="159">
        <v>368328649.83782399</v>
      </c>
      <c r="GR393" s="159">
        <v>0</v>
      </c>
      <c r="GS393" s="159">
        <v>0</v>
      </c>
      <c r="GT393" s="159">
        <v>0</v>
      </c>
      <c r="GU393" s="159">
        <v>0</v>
      </c>
      <c r="GV393" s="159">
        <v>368328649.83782399</v>
      </c>
      <c r="GW393" s="159">
        <v>1302374377.248256</v>
      </c>
      <c r="GX393" s="160">
        <v>4916581833.4546556</v>
      </c>
    </row>
    <row r="394" spans="1:206" ht="28.8">
      <c r="A394" s="156">
        <v>190604400</v>
      </c>
      <c r="B394" s="156" t="s">
        <v>2365</v>
      </c>
      <c r="C394" s="157">
        <v>385</v>
      </c>
      <c r="D394" s="158" t="str">
        <f>_xlfn.XLOOKUP(C394,'[1]Estrategico f'!B:B,'[1]Estrategico f'!U:U,"",0)</f>
        <v>Personas afiliadas al régimen subsidiado</v>
      </c>
      <c r="E394" s="158" t="str">
        <f>_xlfn.XLOOKUP(C394,'[1]Estrategico f'!B:B,'[1]Estrategico f'!V:V,"",0)</f>
        <v>Cofinanciación de la afiliación de la población al régimen subsidiado</v>
      </c>
      <c r="F394" s="159">
        <v>0</v>
      </c>
      <c r="G394" s="159">
        <v>69661492168.5</v>
      </c>
      <c r="H394" s="159">
        <v>0</v>
      </c>
      <c r="I394" s="159">
        <v>0</v>
      </c>
      <c r="J394" s="159">
        <v>0</v>
      </c>
      <c r="K394" s="159">
        <v>0</v>
      </c>
      <c r="L394" s="159">
        <v>0</v>
      </c>
      <c r="M394" s="159">
        <v>0</v>
      </c>
      <c r="N394" s="159">
        <v>69661492168.5</v>
      </c>
      <c r="O394" s="159">
        <v>225996200</v>
      </c>
      <c r="P394" s="159">
        <v>0</v>
      </c>
      <c r="Q394" s="159">
        <v>0</v>
      </c>
      <c r="R394" s="159">
        <v>225996200</v>
      </c>
      <c r="S394" s="159">
        <v>69887488368.5</v>
      </c>
      <c r="T394" s="159">
        <v>0</v>
      </c>
      <c r="U394" s="159">
        <v>23220497389.5</v>
      </c>
      <c r="V394" s="159">
        <v>0</v>
      </c>
      <c r="W394" s="159">
        <v>0</v>
      </c>
      <c r="X394" s="159">
        <v>0</v>
      </c>
      <c r="Y394" s="159">
        <v>0</v>
      </c>
      <c r="Z394" s="159">
        <v>0</v>
      </c>
      <c r="AA394" s="159">
        <v>0</v>
      </c>
      <c r="AB394" s="159">
        <v>23220497389.5</v>
      </c>
      <c r="AC394" s="159">
        <v>0</v>
      </c>
      <c r="AD394" s="159">
        <v>0</v>
      </c>
      <c r="AE394" s="159">
        <v>0</v>
      </c>
      <c r="AF394" s="159">
        <v>0</v>
      </c>
      <c r="AG394" s="159">
        <v>23220497389.5</v>
      </c>
      <c r="AH394" s="159">
        <v>93107985758</v>
      </c>
      <c r="AI394" s="159">
        <v>0</v>
      </c>
      <c r="AJ394" s="159">
        <v>24149317285.080002</v>
      </c>
      <c r="AK394" s="159">
        <v>0</v>
      </c>
      <c r="AL394" s="159">
        <v>0</v>
      </c>
      <c r="AM394" s="159">
        <v>0</v>
      </c>
      <c r="AN394" s="159">
        <v>0</v>
      </c>
      <c r="AO394" s="159">
        <v>0</v>
      </c>
      <c r="AP394" s="159">
        <v>0</v>
      </c>
      <c r="AQ394" s="159">
        <v>24149317285.080002</v>
      </c>
      <c r="AR394" s="159">
        <v>0</v>
      </c>
      <c r="AS394" s="159">
        <v>0</v>
      </c>
      <c r="AT394" s="159">
        <v>0</v>
      </c>
      <c r="AU394" s="159">
        <v>0</v>
      </c>
      <c r="AV394" s="159">
        <v>24149317285.080002</v>
      </c>
      <c r="AW394" s="159">
        <v>0</v>
      </c>
      <c r="AX394" s="159">
        <v>24149317285.080002</v>
      </c>
      <c r="AY394" s="159">
        <v>0</v>
      </c>
      <c r="AZ394" s="159">
        <v>0</v>
      </c>
      <c r="BA394" s="159">
        <v>0</v>
      </c>
      <c r="BB394" s="159">
        <v>0</v>
      </c>
      <c r="BC394" s="159">
        <v>0</v>
      </c>
      <c r="BD394" s="159">
        <v>0</v>
      </c>
      <c r="BE394" s="159">
        <v>24149317285.080002</v>
      </c>
      <c r="BF394" s="159">
        <v>0</v>
      </c>
      <c r="BG394" s="159">
        <v>0</v>
      </c>
      <c r="BH394" s="159">
        <v>0</v>
      </c>
      <c r="BI394" s="159">
        <v>0</v>
      </c>
      <c r="BJ394" s="159">
        <v>24149317285.080002</v>
      </c>
      <c r="BK394" s="159">
        <v>0</v>
      </c>
      <c r="BL394" s="159">
        <v>24149317285.080002</v>
      </c>
      <c r="BM394" s="159">
        <v>0</v>
      </c>
      <c r="BN394" s="159">
        <v>0</v>
      </c>
      <c r="BO394" s="159">
        <v>0</v>
      </c>
      <c r="BP394" s="159">
        <v>0</v>
      </c>
      <c r="BQ394" s="159">
        <v>0</v>
      </c>
      <c r="BR394" s="159">
        <v>0</v>
      </c>
      <c r="BS394" s="159">
        <v>24149317285.080002</v>
      </c>
      <c r="BT394" s="159">
        <v>0</v>
      </c>
      <c r="BU394" s="159">
        <v>0</v>
      </c>
      <c r="BV394" s="159">
        <v>0</v>
      </c>
      <c r="BW394" s="159">
        <v>0</v>
      </c>
      <c r="BX394" s="159">
        <v>24149317285.080002</v>
      </c>
      <c r="BY394" s="159">
        <v>0</v>
      </c>
      <c r="BZ394" s="159">
        <v>24149317285.080002</v>
      </c>
      <c r="CA394" s="159">
        <v>0</v>
      </c>
      <c r="CB394" s="159">
        <v>0</v>
      </c>
      <c r="CC394" s="159">
        <v>0</v>
      </c>
      <c r="CD394" s="159">
        <v>0</v>
      </c>
      <c r="CE394" s="159">
        <v>0</v>
      </c>
      <c r="CF394" s="159">
        <v>0</v>
      </c>
      <c r="CG394" s="159">
        <v>24149317285.080002</v>
      </c>
      <c r="CH394" s="159">
        <v>235036048</v>
      </c>
      <c r="CI394" s="159">
        <v>0</v>
      </c>
      <c r="CJ394" s="159">
        <v>0</v>
      </c>
      <c r="CK394" s="159">
        <v>235036048</v>
      </c>
      <c r="CL394" s="159">
        <v>24384353333.080002</v>
      </c>
      <c r="CM394" s="159">
        <v>96832305188.320007</v>
      </c>
      <c r="CN394" s="159">
        <v>0</v>
      </c>
      <c r="CO394" s="159">
        <v>25115289976.483204</v>
      </c>
      <c r="CP394" s="159">
        <v>0</v>
      </c>
      <c r="CQ394" s="159">
        <v>0</v>
      </c>
      <c r="CR394" s="159">
        <v>0</v>
      </c>
      <c r="CS394" s="159">
        <v>0</v>
      </c>
      <c r="CT394" s="159">
        <v>0</v>
      </c>
      <c r="CU394" s="159">
        <v>0</v>
      </c>
      <c r="CV394" s="159">
        <v>25115289976.483204</v>
      </c>
      <c r="CW394" s="159">
        <v>0</v>
      </c>
      <c r="CX394" s="159">
        <v>0</v>
      </c>
      <c r="CY394" s="159" t="s">
        <v>931</v>
      </c>
      <c r="CZ394" s="159">
        <v>0</v>
      </c>
      <c r="DA394" s="159">
        <v>25115289976.483204</v>
      </c>
      <c r="DB394" s="159">
        <v>0</v>
      </c>
      <c r="DC394" s="159">
        <v>25115289976.483204</v>
      </c>
      <c r="DD394" s="159">
        <v>0</v>
      </c>
      <c r="DE394" s="159">
        <v>0</v>
      </c>
      <c r="DF394" s="159">
        <v>0</v>
      </c>
      <c r="DG394" s="159">
        <v>0</v>
      </c>
      <c r="DH394" s="159">
        <v>0</v>
      </c>
      <c r="DI394" s="159">
        <v>0</v>
      </c>
      <c r="DJ394" s="159">
        <v>25115289976.483204</v>
      </c>
      <c r="DK394" s="159">
        <v>0</v>
      </c>
      <c r="DL394" s="159">
        <v>0</v>
      </c>
      <c r="DM394" s="159">
        <v>0</v>
      </c>
      <c r="DN394" s="159">
        <v>0</v>
      </c>
      <c r="DO394" s="159">
        <v>25115289976.483204</v>
      </c>
      <c r="DP394" s="159">
        <v>0</v>
      </c>
      <c r="DQ394" s="159">
        <v>25115289976.483204</v>
      </c>
      <c r="DR394" s="159">
        <v>0</v>
      </c>
      <c r="DS394" s="159">
        <v>0</v>
      </c>
      <c r="DT394" s="159">
        <v>0</v>
      </c>
      <c r="DU394" s="159">
        <v>0</v>
      </c>
      <c r="DV394" s="159">
        <v>0</v>
      </c>
      <c r="DW394" s="159">
        <v>0</v>
      </c>
      <c r="DX394" s="159">
        <v>25115289976.483204</v>
      </c>
      <c r="DY394" s="159">
        <v>0</v>
      </c>
      <c r="DZ394" s="159">
        <v>0</v>
      </c>
      <c r="EA394" s="159">
        <v>0</v>
      </c>
      <c r="EB394" s="159">
        <v>0</v>
      </c>
      <c r="EC394" s="159">
        <v>25115289976.483204</v>
      </c>
      <c r="ED394" s="159">
        <v>0</v>
      </c>
      <c r="EE394" s="159">
        <v>25115289976.483204</v>
      </c>
      <c r="EF394" s="159">
        <v>0</v>
      </c>
      <c r="EG394" s="159">
        <v>0</v>
      </c>
      <c r="EH394" s="159">
        <v>0</v>
      </c>
      <c r="EI394" s="159">
        <v>0</v>
      </c>
      <c r="EJ394" s="159">
        <v>0</v>
      </c>
      <c r="EK394" s="159">
        <v>0</v>
      </c>
      <c r="EL394" s="159">
        <v>25115289976.483204</v>
      </c>
      <c r="EM394" s="159">
        <v>244437490</v>
      </c>
      <c r="EN394" s="159">
        <v>0</v>
      </c>
      <c r="EO394" s="159">
        <v>0</v>
      </c>
      <c r="EP394" s="159">
        <v>244437490</v>
      </c>
      <c r="EQ394" s="159">
        <v>25359727466.483204</v>
      </c>
      <c r="ER394" s="159">
        <v>100705597395.93282</v>
      </c>
      <c r="ES394" s="159">
        <v>0</v>
      </c>
      <c r="ET394" s="159">
        <v>26119901575.542534</v>
      </c>
      <c r="EU394" s="159">
        <v>0</v>
      </c>
      <c r="EV394" s="159">
        <v>0</v>
      </c>
      <c r="EW394" s="159">
        <v>0</v>
      </c>
      <c r="EX394" s="159">
        <v>0</v>
      </c>
      <c r="EY394" s="159">
        <v>0</v>
      </c>
      <c r="EZ394" s="159">
        <v>0</v>
      </c>
      <c r="FA394" s="159">
        <v>26119901575.542534</v>
      </c>
      <c r="FB394" s="159" t="s">
        <v>3503</v>
      </c>
      <c r="FC394" s="159">
        <v>0</v>
      </c>
      <c r="FD394" s="159">
        <v>0</v>
      </c>
      <c r="FE394" s="159">
        <v>0</v>
      </c>
      <c r="FF394" s="159">
        <v>26119901575.542534</v>
      </c>
      <c r="FG394" s="159">
        <v>0</v>
      </c>
      <c r="FH394" s="159">
        <v>26119901575.542534</v>
      </c>
      <c r="FI394" s="159">
        <v>0</v>
      </c>
      <c r="FJ394" s="159">
        <v>0</v>
      </c>
      <c r="FK394" s="159">
        <v>0</v>
      </c>
      <c r="FL394" s="159">
        <v>0</v>
      </c>
      <c r="FM394" s="159">
        <v>0</v>
      </c>
      <c r="FN394" s="159">
        <v>0</v>
      </c>
      <c r="FO394" s="159">
        <v>26119901575.542534</v>
      </c>
      <c r="FP394" s="159" t="s">
        <v>3503</v>
      </c>
      <c r="FQ394" s="159">
        <v>0</v>
      </c>
      <c r="FR394" s="159">
        <v>0</v>
      </c>
      <c r="FS394" s="159">
        <v>0</v>
      </c>
      <c r="FT394" s="159">
        <v>26119901575.542534</v>
      </c>
      <c r="FU394" s="159">
        <v>0</v>
      </c>
      <c r="FV394" s="159">
        <v>26119901575.542534</v>
      </c>
      <c r="FW394" s="159">
        <v>0</v>
      </c>
      <c r="FX394" s="159">
        <v>0</v>
      </c>
      <c r="FY394" s="159">
        <v>0</v>
      </c>
      <c r="FZ394" s="159">
        <v>0</v>
      </c>
      <c r="GA394" s="159">
        <v>0</v>
      </c>
      <c r="GB394" s="159">
        <v>0</v>
      </c>
      <c r="GC394" s="159">
        <v>26119901575.542534</v>
      </c>
      <c r="GD394" s="159" t="s">
        <v>3503</v>
      </c>
      <c r="GE394" s="159">
        <v>0</v>
      </c>
      <c r="GF394" s="159">
        <v>0</v>
      </c>
      <c r="GG394" s="159">
        <v>0</v>
      </c>
      <c r="GH394" s="159">
        <v>26119901575.542534</v>
      </c>
      <c r="GI394" s="159">
        <v>0</v>
      </c>
      <c r="GJ394" s="159">
        <v>26119901575.542534</v>
      </c>
      <c r="GK394" s="159">
        <v>0</v>
      </c>
      <c r="GL394" s="159">
        <v>0</v>
      </c>
      <c r="GM394" s="159">
        <v>0</v>
      </c>
      <c r="GN394" s="159">
        <v>0</v>
      </c>
      <c r="GO394" s="159">
        <v>0</v>
      </c>
      <c r="GP394" s="159">
        <v>0</v>
      </c>
      <c r="GQ394" s="159">
        <v>26119901575.542534</v>
      </c>
      <c r="GR394" s="159">
        <v>254214990</v>
      </c>
      <c r="GS394" s="159">
        <v>0</v>
      </c>
      <c r="GT394" s="159">
        <v>0</v>
      </c>
      <c r="GU394" s="159">
        <v>254214990</v>
      </c>
      <c r="GV394" s="159">
        <v>26374116565.542534</v>
      </c>
      <c r="GW394" s="159">
        <v>104733821292.17014</v>
      </c>
      <c r="GX394" s="160">
        <v>395379709634.42297</v>
      </c>
    </row>
    <row r="395" spans="1:206" ht="28.8">
      <c r="A395" s="156">
        <v>190604100</v>
      </c>
      <c r="B395" s="156" t="s">
        <v>2365</v>
      </c>
      <c r="C395" s="157">
        <v>386</v>
      </c>
      <c r="D395" s="158" t="str">
        <f>_xlfn.XLOOKUP(C395,'[1]Estrategico f'!B:B,'[1]Estrategico f'!U:U,"",0)</f>
        <v>Asistencias técnicas realizadas</v>
      </c>
      <c r="E395" s="158" t="str">
        <f>_xlfn.XLOOKUP(C395,'[1]Estrategico f'!B:B,'[1]Estrategico f'!V:V,"",0)</f>
        <v>Acompañamiento a los municipios para la gestión del proceso del aseguramiento</v>
      </c>
      <c r="F395" s="159">
        <v>179250000</v>
      </c>
      <c r="G395" s="159">
        <v>943863825</v>
      </c>
      <c r="H395" s="159">
        <v>0</v>
      </c>
      <c r="I395" s="159">
        <v>0</v>
      </c>
      <c r="J395" s="159">
        <v>0</v>
      </c>
      <c r="K395" s="159">
        <v>0</v>
      </c>
      <c r="L395" s="159">
        <v>0</v>
      </c>
      <c r="M395" s="159">
        <v>0</v>
      </c>
      <c r="N395" s="159">
        <v>1123113825</v>
      </c>
      <c r="O395" s="159">
        <v>0</v>
      </c>
      <c r="P395" s="159">
        <v>0</v>
      </c>
      <c r="Q395" s="159">
        <v>0</v>
      </c>
      <c r="R395" s="159">
        <v>0</v>
      </c>
      <c r="S395" s="159">
        <v>1123113825</v>
      </c>
      <c r="T395" s="159">
        <v>59750000</v>
      </c>
      <c r="U395" s="159">
        <v>314621275</v>
      </c>
      <c r="V395" s="159">
        <v>0</v>
      </c>
      <c r="W395" s="159">
        <v>0</v>
      </c>
      <c r="X395" s="159">
        <v>0</v>
      </c>
      <c r="Y395" s="159">
        <v>0</v>
      </c>
      <c r="Z395" s="159">
        <v>0</v>
      </c>
      <c r="AA395" s="159">
        <v>0</v>
      </c>
      <c r="AB395" s="159">
        <v>374371275</v>
      </c>
      <c r="AC395" s="159">
        <v>0</v>
      </c>
      <c r="AD395" s="159">
        <v>0</v>
      </c>
      <c r="AE395" s="159">
        <v>0</v>
      </c>
      <c r="AF395" s="159">
        <v>0</v>
      </c>
      <c r="AG395" s="159">
        <v>374371275</v>
      </c>
      <c r="AH395" s="159">
        <v>1497485100</v>
      </c>
      <c r="AI395" s="159">
        <v>62140000</v>
      </c>
      <c r="AJ395" s="159">
        <v>327206126</v>
      </c>
      <c r="AK395" s="159">
        <v>0</v>
      </c>
      <c r="AL395" s="159">
        <v>0</v>
      </c>
      <c r="AM395" s="159">
        <v>0</v>
      </c>
      <c r="AN395" s="159">
        <v>0</v>
      </c>
      <c r="AO395" s="159">
        <v>0</v>
      </c>
      <c r="AP395" s="159">
        <v>0</v>
      </c>
      <c r="AQ395" s="159">
        <v>389346126</v>
      </c>
      <c r="AR395" s="159">
        <v>0</v>
      </c>
      <c r="AS395" s="159">
        <v>0</v>
      </c>
      <c r="AT395" s="159">
        <v>0</v>
      </c>
      <c r="AU395" s="159">
        <v>0</v>
      </c>
      <c r="AV395" s="159">
        <v>389346126</v>
      </c>
      <c r="AW395" s="159">
        <v>62140000</v>
      </c>
      <c r="AX395" s="159">
        <v>327206126</v>
      </c>
      <c r="AY395" s="159">
        <v>0</v>
      </c>
      <c r="AZ395" s="159">
        <v>0</v>
      </c>
      <c r="BA395" s="159">
        <v>0</v>
      </c>
      <c r="BB395" s="159">
        <v>0</v>
      </c>
      <c r="BC395" s="159">
        <v>0</v>
      </c>
      <c r="BD395" s="159">
        <v>0</v>
      </c>
      <c r="BE395" s="159">
        <v>389346126</v>
      </c>
      <c r="BF395" s="159">
        <v>0</v>
      </c>
      <c r="BG395" s="159">
        <v>0</v>
      </c>
      <c r="BH395" s="159">
        <v>0</v>
      </c>
      <c r="BI395" s="159">
        <v>0</v>
      </c>
      <c r="BJ395" s="159">
        <v>389346126</v>
      </c>
      <c r="BK395" s="159">
        <v>62140000</v>
      </c>
      <c r="BL395" s="159">
        <v>327206126</v>
      </c>
      <c r="BM395" s="159">
        <v>0</v>
      </c>
      <c r="BN395" s="159">
        <v>0</v>
      </c>
      <c r="BO395" s="159">
        <v>0</v>
      </c>
      <c r="BP395" s="159">
        <v>0</v>
      </c>
      <c r="BQ395" s="159">
        <v>0</v>
      </c>
      <c r="BR395" s="159">
        <v>0</v>
      </c>
      <c r="BS395" s="159">
        <v>389346126</v>
      </c>
      <c r="BT395" s="159">
        <v>0</v>
      </c>
      <c r="BU395" s="159">
        <v>0</v>
      </c>
      <c r="BV395" s="159">
        <v>0</v>
      </c>
      <c r="BW395" s="159">
        <v>0</v>
      </c>
      <c r="BX395" s="159">
        <v>389346126</v>
      </c>
      <c r="BY395" s="159">
        <v>62140000</v>
      </c>
      <c r="BZ395" s="159">
        <v>327206126</v>
      </c>
      <c r="CA395" s="159">
        <v>0</v>
      </c>
      <c r="CB395" s="159">
        <v>0</v>
      </c>
      <c r="CC395" s="159">
        <v>0</v>
      </c>
      <c r="CD395" s="159">
        <v>0</v>
      </c>
      <c r="CE395" s="159">
        <v>0</v>
      </c>
      <c r="CF395" s="159">
        <v>0</v>
      </c>
      <c r="CG395" s="159">
        <v>389346126</v>
      </c>
      <c r="CH395" s="159">
        <v>0</v>
      </c>
      <c r="CI395" s="159">
        <v>0</v>
      </c>
      <c r="CJ395" s="159">
        <v>0</v>
      </c>
      <c r="CK395" s="159">
        <v>0</v>
      </c>
      <c r="CL395" s="159">
        <v>389346126</v>
      </c>
      <c r="CM395" s="159">
        <v>1557384504</v>
      </c>
      <c r="CN395" s="159">
        <v>64625600</v>
      </c>
      <c r="CO395" s="159">
        <v>340294371.04000002</v>
      </c>
      <c r="CP395" s="159">
        <v>0</v>
      </c>
      <c r="CQ395" s="159">
        <v>0</v>
      </c>
      <c r="CR395" s="159">
        <v>0</v>
      </c>
      <c r="CS395" s="159">
        <v>0</v>
      </c>
      <c r="CT395" s="159">
        <v>0</v>
      </c>
      <c r="CU395" s="159">
        <v>0</v>
      </c>
      <c r="CV395" s="159">
        <v>404919971.04000002</v>
      </c>
      <c r="CW395" s="159">
        <v>0</v>
      </c>
      <c r="CX395" s="159">
        <v>0</v>
      </c>
      <c r="CY395" s="159" t="s">
        <v>931</v>
      </c>
      <c r="CZ395" s="159">
        <v>0</v>
      </c>
      <c r="DA395" s="159">
        <v>404919971.04000002</v>
      </c>
      <c r="DB395" s="159">
        <v>64625600</v>
      </c>
      <c r="DC395" s="159">
        <v>340294371.04000002</v>
      </c>
      <c r="DD395" s="159">
        <v>0</v>
      </c>
      <c r="DE395" s="159">
        <v>0</v>
      </c>
      <c r="DF395" s="159">
        <v>0</v>
      </c>
      <c r="DG395" s="159">
        <v>0</v>
      </c>
      <c r="DH395" s="159">
        <v>0</v>
      </c>
      <c r="DI395" s="159">
        <v>0</v>
      </c>
      <c r="DJ395" s="159">
        <v>404919971.04000002</v>
      </c>
      <c r="DK395" s="159">
        <v>0</v>
      </c>
      <c r="DL395" s="159">
        <v>0</v>
      </c>
      <c r="DM395" s="159">
        <v>0</v>
      </c>
      <c r="DN395" s="159">
        <v>0</v>
      </c>
      <c r="DO395" s="159">
        <v>404919971.04000002</v>
      </c>
      <c r="DP395" s="159">
        <v>64625600</v>
      </c>
      <c r="DQ395" s="159">
        <v>340294371.04000002</v>
      </c>
      <c r="DR395" s="159">
        <v>0</v>
      </c>
      <c r="DS395" s="159">
        <v>0</v>
      </c>
      <c r="DT395" s="159">
        <v>0</v>
      </c>
      <c r="DU395" s="159">
        <v>0</v>
      </c>
      <c r="DV395" s="159">
        <v>0</v>
      </c>
      <c r="DW395" s="159">
        <v>0</v>
      </c>
      <c r="DX395" s="159">
        <v>404919971.04000002</v>
      </c>
      <c r="DY395" s="159">
        <v>0</v>
      </c>
      <c r="DZ395" s="159">
        <v>0</v>
      </c>
      <c r="EA395" s="159">
        <v>0</v>
      </c>
      <c r="EB395" s="159">
        <v>0</v>
      </c>
      <c r="EC395" s="159">
        <v>404919971.04000002</v>
      </c>
      <c r="ED395" s="159">
        <v>64625600</v>
      </c>
      <c r="EE395" s="159">
        <v>340294371.04000002</v>
      </c>
      <c r="EF395" s="159">
        <v>0</v>
      </c>
      <c r="EG395" s="159">
        <v>0</v>
      </c>
      <c r="EH395" s="159">
        <v>0</v>
      </c>
      <c r="EI395" s="159">
        <v>0</v>
      </c>
      <c r="EJ395" s="159">
        <v>0</v>
      </c>
      <c r="EK395" s="159">
        <v>0</v>
      </c>
      <c r="EL395" s="159">
        <v>404919971.04000002</v>
      </c>
      <c r="EM395" s="159">
        <v>0</v>
      </c>
      <c r="EN395" s="159">
        <v>0</v>
      </c>
      <c r="EO395" s="159">
        <v>0</v>
      </c>
      <c r="EP395" s="159">
        <v>0</v>
      </c>
      <c r="EQ395" s="159">
        <v>404919971.04000002</v>
      </c>
      <c r="ER395" s="159">
        <v>1619679884.1600001</v>
      </c>
      <c r="ES395" s="159">
        <v>67210624</v>
      </c>
      <c r="ET395" s="159">
        <v>353906145.88160002</v>
      </c>
      <c r="EU395" s="159">
        <v>0</v>
      </c>
      <c r="EV395" s="159">
        <v>0</v>
      </c>
      <c r="EW395" s="159">
        <v>0</v>
      </c>
      <c r="EX395" s="159">
        <v>0</v>
      </c>
      <c r="EY395" s="159">
        <v>0</v>
      </c>
      <c r="EZ395" s="159">
        <v>0</v>
      </c>
      <c r="FA395" s="159">
        <v>421116769.88160002</v>
      </c>
      <c r="FB395" s="159">
        <v>0</v>
      </c>
      <c r="FC395" s="159">
        <v>0</v>
      </c>
      <c r="FD395" s="159">
        <v>0</v>
      </c>
      <c r="FE395" s="159">
        <v>0</v>
      </c>
      <c r="FF395" s="159">
        <v>421116769.88160002</v>
      </c>
      <c r="FG395" s="159">
        <v>67210624</v>
      </c>
      <c r="FH395" s="159">
        <v>353906145.88160002</v>
      </c>
      <c r="FI395" s="159">
        <v>0</v>
      </c>
      <c r="FJ395" s="159">
        <v>0</v>
      </c>
      <c r="FK395" s="159">
        <v>0</v>
      </c>
      <c r="FL395" s="159">
        <v>0</v>
      </c>
      <c r="FM395" s="159">
        <v>0</v>
      </c>
      <c r="FN395" s="159">
        <v>0</v>
      </c>
      <c r="FO395" s="159">
        <v>421116769.88160002</v>
      </c>
      <c r="FP395" s="159">
        <v>0</v>
      </c>
      <c r="FQ395" s="159">
        <v>0</v>
      </c>
      <c r="FR395" s="159">
        <v>0</v>
      </c>
      <c r="FS395" s="159">
        <v>0</v>
      </c>
      <c r="FT395" s="159">
        <v>421116769.88160002</v>
      </c>
      <c r="FU395" s="159">
        <v>67210624</v>
      </c>
      <c r="FV395" s="159">
        <v>353906145.88160002</v>
      </c>
      <c r="FW395" s="159">
        <v>0</v>
      </c>
      <c r="FX395" s="159">
        <v>0</v>
      </c>
      <c r="FY395" s="159">
        <v>0</v>
      </c>
      <c r="FZ395" s="159">
        <v>0</v>
      </c>
      <c r="GA395" s="159">
        <v>0</v>
      </c>
      <c r="GB395" s="159">
        <v>0</v>
      </c>
      <c r="GC395" s="159">
        <v>421116769.88160002</v>
      </c>
      <c r="GD395" s="159">
        <v>0</v>
      </c>
      <c r="GE395" s="159">
        <v>0</v>
      </c>
      <c r="GF395" s="159">
        <v>0</v>
      </c>
      <c r="GG395" s="159">
        <v>0</v>
      </c>
      <c r="GH395" s="159">
        <v>421116769.88160002</v>
      </c>
      <c r="GI395" s="159">
        <v>67210624</v>
      </c>
      <c r="GJ395" s="159">
        <v>353906145.88160002</v>
      </c>
      <c r="GK395" s="159">
        <v>0</v>
      </c>
      <c r="GL395" s="159">
        <v>0</v>
      </c>
      <c r="GM395" s="159">
        <v>0</v>
      </c>
      <c r="GN395" s="159">
        <v>0</v>
      </c>
      <c r="GO395" s="159">
        <v>0</v>
      </c>
      <c r="GP395" s="159">
        <v>0</v>
      </c>
      <c r="GQ395" s="159">
        <v>421116769.88160002</v>
      </c>
      <c r="GR395" s="159">
        <v>0</v>
      </c>
      <c r="GS395" s="159">
        <v>0</v>
      </c>
      <c r="GT395" s="159">
        <v>0</v>
      </c>
      <c r="GU395" s="159">
        <v>0</v>
      </c>
      <c r="GV395" s="159">
        <v>421116769.88160002</v>
      </c>
      <c r="GW395" s="159">
        <v>1684467079.5264001</v>
      </c>
      <c r="GX395" s="160">
        <v>6359016567.6864004</v>
      </c>
    </row>
    <row r="396" spans="1:206" ht="28.8">
      <c r="A396" s="156">
        <v>190604800</v>
      </c>
      <c r="B396" s="156" t="s">
        <v>2365</v>
      </c>
      <c r="C396" s="157">
        <v>387</v>
      </c>
      <c r="D396" s="158" t="str">
        <f>_xlfn.XLOOKUP(C396,'[1]Estrategico f'!B:B,'[1]Estrategico f'!U:U,"",0)</f>
        <v>Hospitales de segundo nivel de atención construidos (Sede CRIB)</v>
      </c>
      <c r="E396" s="158" t="str">
        <f>_xlfn.XLOOKUP(C396,'[1]Estrategico f'!B:B,'[1]Estrategico f'!V:V,"",0)</f>
        <v>Sedes del Centro de Rehabilitación Integral de Boyacá construidas</v>
      </c>
      <c r="F396" s="159">
        <v>0</v>
      </c>
      <c r="G396" s="159">
        <v>0</v>
      </c>
      <c r="H396" s="159">
        <v>0</v>
      </c>
      <c r="I396" s="159">
        <v>0</v>
      </c>
      <c r="J396" s="159">
        <v>0</v>
      </c>
      <c r="K396" s="159">
        <v>0</v>
      </c>
      <c r="L396" s="159">
        <v>0</v>
      </c>
      <c r="M396" s="159">
        <v>0</v>
      </c>
      <c r="N396" s="159">
        <v>0</v>
      </c>
      <c r="O396" s="159">
        <v>0</v>
      </c>
      <c r="P396" s="159">
        <v>0</v>
      </c>
      <c r="Q396" s="159">
        <v>0</v>
      </c>
      <c r="R396" s="159">
        <v>0</v>
      </c>
      <c r="S396" s="159">
        <v>0</v>
      </c>
      <c r="T396" s="159">
        <v>0</v>
      </c>
      <c r="U396" s="159">
        <v>0</v>
      </c>
      <c r="V396" s="159">
        <v>0</v>
      </c>
      <c r="W396" s="159">
        <v>0</v>
      </c>
      <c r="X396" s="159">
        <v>0</v>
      </c>
      <c r="Y396" s="159">
        <v>0</v>
      </c>
      <c r="Z396" s="159">
        <v>0</v>
      </c>
      <c r="AA396" s="159">
        <v>0</v>
      </c>
      <c r="AB396" s="159">
        <v>0</v>
      </c>
      <c r="AC396" s="159">
        <v>0</v>
      </c>
      <c r="AD396" s="159">
        <v>0</v>
      </c>
      <c r="AE396" s="159">
        <v>0</v>
      </c>
      <c r="AF396" s="159">
        <v>0</v>
      </c>
      <c r="AG396" s="159">
        <v>0</v>
      </c>
      <c r="AH396" s="159">
        <v>0</v>
      </c>
      <c r="AI396" s="159">
        <v>0</v>
      </c>
      <c r="AJ396" s="159">
        <v>0</v>
      </c>
      <c r="AK396" s="159">
        <v>0</v>
      </c>
      <c r="AL396" s="159">
        <v>0</v>
      </c>
      <c r="AM396" s="159">
        <v>0</v>
      </c>
      <c r="AN396" s="159">
        <v>0</v>
      </c>
      <c r="AO396" s="159">
        <v>0</v>
      </c>
      <c r="AP396" s="159">
        <v>0</v>
      </c>
      <c r="AQ396" s="159">
        <v>0</v>
      </c>
      <c r="AR396" s="159">
        <v>0</v>
      </c>
      <c r="AS396" s="159">
        <v>0</v>
      </c>
      <c r="AT396" s="159">
        <v>0</v>
      </c>
      <c r="AU396" s="159">
        <v>0</v>
      </c>
      <c r="AV396" s="159">
        <v>0</v>
      </c>
      <c r="AW396" s="159">
        <v>0</v>
      </c>
      <c r="AX396" s="159">
        <v>0</v>
      </c>
      <c r="AY396" s="159">
        <v>0</v>
      </c>
      <c r="AZ396" s="159">
        <v>0</v>
      </c>
      <c r="BA396" s="159">
        <v>0</v>
      </c>
      <c r="BB396" s="159">
        <v>0</v>
      </c>
      <c r="BC396" s="159">
        <v>0</v>
      </c>
      <c r="BD396" s="159">
        <v>0</v>
      </c>
      <c r="BE396" s="159">
        <v>0</v>
      </c>
      <c r="BF396" s="159">
        <v>0</v>
      </c>
      <c r="BG396" s="159">
        <v>0</v>
      </c>
      <c r="BH396" s="159">
        <v>0</v>
      </c>
      <c r="BI396" s="159">
        <v>0</v>
      </c>
      <c r="BJ396" s="159">
        <v>0</v>
      </c>
      <c r="BK396" s="159">
        <v>0</v>
      </c>
      <c r="BL396" s="159">
        <v>0</v>
      </c>
      <c r="BM396" s="159">
        <v>0</v>
      </c>
      <c r="BN396" s="159">
        <v>0</v>
      </c>
      <c r="BO396" s="159">
        <v>0</v>
      </c>
      <c r="BP396" s="159">
        <v>0</v>
      </c>
      <c r="BQ396" s="159">
        <v>0</v>
      </c>
      <c r="BR396" s="159">
        <v>0</v>
      </c>
      <c r="BS396" s="159">
        <v>0</v>
      </c>
      <c r="BT396" s="159">
        <v>0</v>
      </c>
      <c r="BU396" s="159">
        <v>0</v>
      </c>
      <c r="BV396" s="159">
        <v>0</v>
      </c>
      <c r="BW396" s="159">
        <v>0</v>
      </c>
      <c r="BX396" s="159">
        <v>0</v>
      </c>
      <c r="BY396" s="159">
        <v>0</v>
      </c>
      <c r="BZ396" s="159">
        <v>0</v>
      </c>
      <c r="CA396" s="159">
        <v>0</v>
      </c>
      <c r="CB396" s="159">
        <v>0</v>
      </c>
      <c r="CC396" s="159">
        <v>0</v>
      </c>
      <c r="CD396" s="159">
        <v>0</v>
      </c>
      <c r="CE396" s="159">
        <v>0</v>
      </c>
      <c r="CF396" s="159">
        <v>0</v>
      </c>
      <c r="CG396" s="159">
        <v>0</v>
      </c>
      <c r="CH396" s="159">
        <v>7000000000</v>
      </c>
      <c r="CI396" s="159">
        <v>0</v>
      </c>
      <c r="CJ396" s="159">
        <v>0</v>
      </c>
      <c r="CK396" s="159">
        <v>7000000000</v>
      </c>
      <c r="CL396" s="159">
        <v>7000000000</v>
      </c>
      <c r="CM396" s="159">
        <v>7000000000</v>
      </c>
      <c r="CN396" s="159">
        <v>0</v>
      </c>
      <c r="CO396" s="159">
        <v>0</v>
      </c>
      <c r="CP396" s="159">
        <v>0</v>
      </c>
      <c r="CQ396" s="159">
        <v>0</v>
      </c>
      <c r="CR396" s="159">
        <v>0</v>
      </c>
      <c r="CS396" s="159">
        <v>0</v>
      </c>
      <c r="CT396" s="159">
        <v>0</v>
      </c>
      <c r="CU396" s="159">
        <v>0</v>
      </c>
      <c r="CV396" s="159">
        <v>0</v>
      </c>
      <c r="CW396" s="159">
        <v>0</v>
      </c>
      <c r="CX396" s="159">
        <v>0</v>
      </c>
      <c r="CY396" s="159" t="s">
        <v>931</v>
      </c>
      <c r="CZ396" s="159">
        <v>0</v>
      </c>
      <c r="DA396" s="159">
        <v>0</v>
      </c>
      <c r="DB396" s="159">
        <v>0</v>
      </c>
      <c r="DC396" s="159">
        <v>0</v>
      </c>
      <c r="DD396" s="159">
        <v>0</v>
      </c>
      <c r="DE396" s="159">
        <v>0</v>
      </c>
      <c r="DF396" s="159">
        <v>0</v>
      </c>
      <c r="DG396" s="159">
        <v>0</v>
      </c>
      <c r="DH396" s="159">
        <v>0</v>
      </c>
      <c r="DI396" s="159">
        <v>0</v>
      </c>
      <c r="DJ396" s="159">
        <v>0</v>
      </c>
      <c r="DK396" s="159">
        <v>0</v>
      </c>
      <c r="DL396" s="159">
        <v>0</v>
      </c>
      <c r="DM396" s="159">
        <v>0</v>
      </c>
      <c r="DN396" s="159">
        <v>0</v>
      </c>
      <c r="DO396" s="159">
        <v>0</v>
      </c>
      <c r="DP396" s="159">
        <v>0</v>
      </c>
      <c r="DQ396" s="159">
        <v>0</v>
      </c>
      <c r="DR396" s="159">
        <v>0</v>
      </c>
      <c r="DS396" s="159">
        <v>0</v>
      </c>
      <c r="DT396" s="159">
        <v>0</v>
      </c>
      <c r="DU396" s="159">
        <v>0</v>
      </c>
      <c r="DV396" s="159">
        <v>0</v>
      </c>
      <c r="DW396" s="159">
        <v>0</v>
      </c>
      <c r="DX396" s="159">
        <v>0</v>
      </c>
      <c r="DY396" s="159">
        <v>20000000000</v>
      </c>
      <c r="DZ396" s="159">
        <v>0</v>
      </c>
      <c r="EA396" s="159">
        <v>0</v>
      </c>
      <c r="EB396" s="159">
        <v>20000000000</v>
      </c>
      <c r="EC396" s="159">
        <v>20000000000</v>
      </c>
      <c r="ED396" s="159">
        <v>0</v>
      </c>
      <c r="EE396" s="159">
        <v>0</v>
      </c>
      <c r="EF396" s="159">
        <v>0</v>
      </c>
      <c r="EG396" s="159">
        <v>0</v>
      </c>
      <c r="EH396" s="159">
        <v>0</v>
      </c>
      <c r="EI396" s="159">
        <v>0</v>
      </c>
      <c r="EJ396" s="159">
        <v>0</v>
      </c>
      <c r="EK396" s="159">
        <v>0</v>
      </c>
      <c r="EL396" s="159">
        <v>0</v>
      </c>
      <c r="EM396" s="159">
        <v>0</v>
      </c>
      <c r="EN396" s="159">
        <v>0</v>
      </c>
      <c r="EO396" s="159">
        <v>0</v>
      </c>
      <c r="EP396" s="159">
        <v>0</v>
      </c>
      <c r="EQ396" s="159">
        <v>0</v>
      </c>
      <c r="ER396" s="159">
        <v>20000000000</v>
      </c>
      <c r="ES396" s="159">
        <v>0</v>
      </c>
      <c r="ET396" s="159">
        <v>0</v>
      </c>
      <c r="EU396" s="159">
        <v>0</v>
      </c>
      <c r="EV396" s="159">
        <v>0</v>
      </c>
      <c r="EW396" s="159">
        <v>0</v>
      </c>
      <c r="EX396" s="159">
        <v>0</v>
      </c>
      <c r="EY396" s="159">
        <v>0</v>
      </c>
      <c r="EZ396" s="159">
        <v>0</v>
      </c>
      <c r="FA396" s="159">
        <v>0</v>
      </c>
      <c r="FB396" s="159">
        <v>20000000000</v>
      </c>
      <c r="FC396" s="159">
        <v>0</v>
      </c>
      <c r="FD396" s="159">
        <v>0</v>
      </c>
      <c r="FE396" s="159">
        <v>20000000000</v>
      </c>
      <c r="FF396" s="159">
        <v>20000000000</v>
      </c>
      <c r="FG396" s="159">
        <v>0</v>
      </c>
      <c r="FH396" s="159">
        <v>0</v>
      </c>
      <c r="FI396" s="159">
        <v>0</v>
      </c>
      <c r="FJ396" s="159">
        <v>0</v>
      </c>
      <c r="FK396" s="159">
        <v>0</v>
      </c>
      <c r="FL396" s="159">
        <v>0</v>
      </c>
      <c r="FM396" s="159">
        <v>0</v>
      </c>
      <c r="FN396" s="159">
        <v>0</v>
      </c>
      <c r="FO396" s="159">
        <v>0</v>
      </c>
      <c r="FP396" s="159">
        <v>0</v>
      </c>
      <c r="FQ396" s="159">
        <v>0</v>
      </c>
      <c r="FR396" s="159">
        <v>0</v>
      </c>
      <c r="FS396" s="159">
        <v>0</v>
      </c>
      <c r="FT396" s="159">
        <v>0</v>
      </c>
      <c r="FU396" s="159">
        <v>0</v>
      </c>
      <c r="FV396" s="159">
        <v>0</v>
      </c>
      <c r="FW396" s="159">
        <v>0</v>
      </c>
      <c r="FX396" s="159">
        <v>0</v>
      </c>
      <c r="FY396" s="159">
        <v>0</v>
      </c>
      <c r="FZ396" s="159">
        <v>0</v>
      </c>
      <c r="GA396" s="159">
        <v>0</v>
      </c>
      <c r="GB396" s="159">
        <v>0</v>
      </c>
      <c r="GC396" s="159">
        <v>0</v>
      </c>
      <c r="GD396" s="159">
        <v>0</v>
      </c>
      <c r="GE396" s="159">
        <v>0</v>
      </c>
      <c r="GF396" s="159">
        <v>0</v>
      </c>
      <c r="GG396" s="159">
        <v>0</v>
      </c>
      <c r="GH396" s="159">
        <v>0</v>
      </c>
      <c r="GI396" s="159">
        <v>0</v>
      </c>
      <c r="GJ396" s="159">
        <v>0</v>
      </c>
      <c r="GK396" s="159">
        <v>0</v>
      </c>
      <c r="GL396" s="159">
        <v>0</v>
      </c>
      <c r="GM396" s="159">
        <v>0</v>
      </c>
      <c r="GN396" s="159">
        <v>0</v>
      </c>
      <c r="GO396" s="159">
        <v>0</v>
      </c>
      <c r="GP396" s="159">
        <v>0</v>
      </c>
      <c r="GQ396" s="159">
        <v>0</v>
      </c>
      <c r="GS396" s="159">
        <v>0</v>
      </c>
      <c r="GT396" s="159">
        <v>0</v>
      </c>
      <c r="GU396" s="159">
        <v>0</v>
      </c>
      <c r="GV396" s="159">
        <v>0</v>
      </c>
      <c r="GW396" s="159">
        <v>20000000000</v>
      </c>
      <c r="GX396" s="160">
        <v>47000000000</v>
      </c>
    </row>
    <row r="397" spans="1:206">
      <c r="A397" s="156">
        <v>190501500</v>
      </c>
      <c r="B397" s="156" t="s">
        <v>2365</v>
      </c>
      <c r="C397" s="157">
        <v>388</v>
      </c>
      <c r="D397" s="158" t="str">
        <f>_xlfn.XLOOKUP(C397,'[1]Estrategico f'!B:B,'[1]Estrategico f'!U:U,"",0)</f>
        <v>Documentos de planeación elaborados</v>
      </c>
      <c r="E397" s="158" t="str">
        <f>_xlfn.XLOOKUP(C397,'[1]Estrategico f'!B:B,'[1]Estrategico f'!V:V,"",0)</f>
        <v>Plan Territorial de Salud formulado</v>
      </c>
      <c r="F397" s="159">
        <v>0</v>
      </c>
      <c r="G397" s="159">
        <v>862420300</v>
      </c>
      <c r="H397" s="159">
        <v>0</v>
      </c>
      <c r="I397" s="159">
        <v>0</v>
      </c>
      <c r="J397" s="159">
        <v>0</v>
      </c>
      <c r="K397" s="159">
        <v>0</v>
      </c>
      <c r="L397" s="159">
        <v>0</v>
      </c>
      <c r="M397" s="159">
        <v>0</v>
      </c>
      <c r="N397" s="159">
        <v>862420300</v>
      </c>
      <c r="O397" s="159">
        <v>30000000</v>
      </c>
      <c r="P397" s="159">
        <v>0</v>
      </c>
      <c r="Q397" s="159">
        <v>0</v>
      </c>
      <c r="R397" s="159">
        <v>30000000</v>
      </c>
      <c r="S397" s="159">
        <v>892420300</v>
      </c>
      <c r="T397" s="159">
        <v>0</v>
      </c>
      <c r="U397" s="159">
        <v>0</v>
      </c>
      <c r="V397" s="159">
        <v>0</v>
      </c>
      <c r="W397" s="159">
        <v>0</v>
      </c>
      <c r="X397" s="159">
        <v>0</v>
      </c>
      <c r="Y397" s="159">
        <v>0</v>
      </c>
      <c r="Z397" s="159">
        <v>0</v>
      </c>
      <c r="AA397" s="159">
        <v>0</v>
      </c>
      <c r="AB397" s="159">
        <v>0</v>
      </c>
      <c r="AC397" s="159">
        <v>0</v>
      </c>
      <c r="AD397" s="159">
        <v>0</v>
      </c>
      <c r="AE397" s="159">
        <v>0</v>
      </c>
      <c r="AF397" s="159">
        <v>0</v>
      </c>
      <c r="AG397" s="159">
        <v>0</v>
      </c>
      <c r="AH397" s="159">
        <v>892420300</v>
      </c>
      <c r="AI397" s="159">
        <v>0</v>
      </c>
      <c r="AJ397" s="159">
        <v>896917112</v>
      </c>
      <c r="AK397" s="159">
        <v>0</v>
      </c>
      <c r="AL397" s="159">
        <v>0</v>
      </c>
      <c r="AM397" s="159">
        <v>0</v>
      </c>
      <c r="AN397" s="159">
        <v>0</v>
      </c>
      <c r="AO397" s="159">
        <v>0</v>
      </c>
      <c r="AP397" s="159">
        <v>0</v>
      </c>
      <c r="AQ397" s="159">
        <v>896917112</v>
      </c>
      <c r="AR397" s="159">
        <v>31200000</v>
      </c>
      <c r="AS397" s="159">
        <v>0</v>
      </c>
      <c r="AT397" s="159">
        <v>0</v>
      </c>
      <c r="AU397" s="159">
        <v>31200000</v>
      </c>
      <c r="AV397" s="159">
        <v>928117112</v>
      </c>
      <c r="AW397" s="159">
        <v>0</v>
      </c>
      <c r="AX397" s="159">
        <v>0</v>
      </c>
      <c r="AY397" s="159">
        <v>0</v>
      </c>
      <c r="AZ397" s="159">
        <v>0</v>
      </c>
      <c r="BA397" s="159">
        <v>0</v>
      </c>
      <c r="BB397" s="159">
        <v>0</v>
      </c>
      <c r="BC397" s="159">
        <v>0</v>
      </c>
      <c r="BD397" s="159">
        <v>0</v>
      </c>
      <c r="BE397" s="159">
        <v>0</v>
      </c>
      <c r="BF397" s="159">
        <v>0</v>
      </c>
      <c r="BG397" s="159">
        <v>0</v>
      </c>
      <c r="BH397" s="159">
        <v>0</v>
      </c>
      <c r="BI397" s="159">
        <v>0</v>
      </c>
      <c r="BJ397" s="159">
        <v>0</v>
      </c>
      <c r="BK397" s="159">
        <v>0</v>
      </c>
      <c r="BL397" s="159">
        <v>0</v>
      </c>
      <c r="BM397" s="159">
        <v>0</v>
      </c>
      <c r="BN397" s="159">
        <v>0</v>
      </c>
      <c r="BO397" s="159">
        <v>0</v>
      </c>
      <c r="BP397" s="159">
        <v>0</v>
      </c>
      <c r="BQ397" s="159">
        <v>0</v>
      </c>
      <c r="BR397" s="159">
        <v>0</v>
      </c>
      <c r="BS397" s="159">
        <v>0</v>
      </c>
      <c r="BT397" s="159">
        <v>0</v>
      </c>
      <c r="BU397" s="159">
        <v>0</v>
      </c>
      <c r="BV397" s="159">
        <v>0</v>
      </c>
      <c r="BW397" s="159">
        <v>0</v>
      </c>
      <c r="BX397" s="159">
        <v>0</v>
      </c>
      <c r="BY397" s="159">
        <v>0</v>
      </c>
      <c r="BZ397" s="159">
        <v>0</v>
      </c>
      <c r="CA397" s="159">
        <v>0</v>
      </c>
      <c r="CB397" s="159">
        <v>0</v>
      </c>
      <c r="CC397" s="159">
        <v>0</v>
      </c>
      <c r="CD397" s="159">
        <v>0</v>
      </c>
      <c r="CE397" s="159">
        <v>0</v>
      </c>
      <c r="CF397" s="159">
        <v>0</v>
      </c>
      <c r="CG397" s="159">
        <v>0</v>
      </c>
      <c r="CH397" s="159">
        <v>0</v>
      </c>
      <c r="CI397" s="159">
        <v>0</v>
      </c>
      <c r="CJ397" s="159">
        <v>0</v>
      </c>
      <c r="CK397" s="159">
        <v>0</v>
      </c>
      <c r="CL397" s="159">
        <v>0</v>
      </c>
      <c r="CM397" s="159">
        <v>928117112</v>
      </c>
      <c r="CN397" s="159">
        <v>0</v>
      </c>
      <c r="CO397" s="159">
        <v>932793796.48000002</v>
      </c>
      <c r="CP397" s="159">
        <v>0</v>
      </c>
      <c r="CQ397" s="159">
        <v>0</v>
      </c>
      <c r="CR397" s="159">
        <v>0</v>
      </c>
      <c r="CS397" s="159">
        <v>0</v>
      </c>
      <c r="CT397" s="159">
        <v>0</v>
      </c>
      <c r="CU397" s="159">
        <v>0</v>
      </c>
      <c r="CV397" s="159">
        <v>932793796.48000002</v>
      </c>
      <c r="CW397" s="159">
        <v>32448000</v>
      </c>
      <c r="CX397" s="159">
        <v>0</v>
      </c>
      <c r="CY397" s="159">
        <v>0</v>
      </c>
      <c r="CZ397" s="159">
        <v>32448000</v>
      </c>
      <c r="DA397" s="159">
        <v>965241796.48000002</v>
      </c>
      <c r="DB397" s="159">
        <v>0</v>
      </c>
      <c r="DC397" s="159">
        <v>0</v>
      </c>
      <c r="DD397" s="159">
        <v>0</v>
      </c>
      <c r="DE397" s="159">
        <v>0</v>
      </c>
      <c r="DF397" s="159">
        <v>0</v>
      </c>
      <c r="DG397" s="159">
        <v>0</v>
      </c>
      <c r="DH397" s="159">
        <v>0</v>
      </c>
      <c r="DI397" s="159">
        <v>0</v>
      </c>
      <c r="DJ397" s="159">
        <v>0</v>
      </c>
      <c r="DK397" s="159">
        <v>0</v>
      </c>
      <c r="DL397" s="159">
        <v>0</v>
      </c>
      <c r="DM397" s="159">
        <v>0</v>
      </c>
      <c r="DN397" s="159">
        <v>0</v>
      </c>
      <c r="DO397" s="159">
        <v>0</v>
      </c>
      <c r="DP397" s="159">
        <v>0</v>
      </c>
      <c r="DQ397" s="159">
        <v>0</v>
      </c>
      <c r="DR397" s="159">
        <v>0</v>
      </c>
      <c r="DS397" s="159">
        <v>0</v>
      </c>
      <c r="DT397" s="159">
        <v>0</v>
      </c>
      <c r="DU397" s="159">
        <v>0</v>
      </c>
      <c r="DV397" s="159">
        <v>0</v>
      </c>
      <c r="DW397" s="159">
        <v>0</v>
      </c>
      <c r="DX397" s="159">
        <v>0</v>
      </c>
      <c r="DY397" s="159">
        <v>0</v>
      </c>
      <c r="DZ397" s="159">
        <v>0</v>
      </c>
      <c r="EA397" s="159">
        <v>0</v>
      </c>
      <c r="EB397" s="159">
        <v>0</v>
      </c>
      <c r="EC397" s="159">
        <v>0</v>
      </c>
      <c r="ED397" s="159">
        <v>0</v>
      </c>
      <c r="EE397" s="159">
        <v>0</v>
      </c>
      <c r="EF397" s="159">
        <v>0</v>
      </c>
      <c r="EG397" s="159">
        <v>0</v>
      </c>
      <c r="EH397" s="159">
        <v>0</v>
      </c>
      <c r="EI397" s="159">
        <v>0</v>
      </c>
      <c r="EJ397" s="159">
        <v>0</v>
      </c>
      <c r="EK397" s="159">
        <v>0</v>
      </c>
      <c r="EL397" s="159">
        <v>0</v>
      </c>
      <c r="EN397" s="159">
        <v>0</v>
      </c>
      <c r="EO397" s="159">
        <v>0</v>
      </c>
      <c r="EP397" s="159">
        <v>0</v>
      </c>
      <c r="EQ397" s="159">
        <v>0</v>
      </c>
      <c r="ER397" s="159">
        <v>965241796.48000002</v>
      </c>
      <c r="ES397" s="159">
        <v>0</v>
      </c>
      <c r="ET397" s="159">
        <v>970105548.33920002</v>
      </c>
      <c r="EU397" s="159">
        <v>0</v>
      </c>
      <c r="EV397" s="159">
        <v>0</v>
      </c>
      <c r="EW397" s="159">
        <v>0</v>
      </c>
      <c r="EX397" s="159">
        <v>0</v>
      </c>
      <c r="EY397" s="159">
        <v>0</v>
      </c>
      <c r="EZ397" s="159">
        <v>0</v>
      </c>
      <c r="FA397" s="159">
        <v>970105548.33920002</v>
      </c>
      <c r="FB397" s="159">
        <v>33745920</v>
      </c>
      <c r="FC397" s="159">
        <v>0</v>
      </c>
      <c r="FD397" s="159">
        <v>0</v>
      </c>
      <c r="FE397" s="159">
        <v>33745920</v>
      </c>
      <c r="FF397" s="159">
        <v>1003851468.3392</v>
      </c>
      <c r="FG397" s="159">
        <v>0</v>
      </c>
      <c r="FH397" s="159">
        <v>0</v>
      </c>
      <c r="FI397" s="159">
        <v>0</v>
      </c>
      <c r="FJ397" s="159">
        <v>0</v>
      </c>
      <c r="FK397" s="159">
        <v>0</v>
      </c>
      <c r="FL397" s="159">
        <v>0</v>
      </c>
      <c r="FM397" s="159">
        <v>0</v>
      </c>
      <c r="FN397" s="159">
        <v>0</v>
      </c>
      <c r="FO397" s="159">
        <v>0</v>
      </c>
      <c r="FP397" s="159">
        <v>0</v>
      </c>
      <c r="FQ397" s="159">
        <v>0</v>
      </c>
      <c r="FR397" s="159">
        <v>0</v>
      </c>
      <c r="FS397" s="159">
        <v>0</v>
      </c>
      <c r="FT397" s="159">
        <v>0</v>
      </c>
      <c r="FU397" s="159">
        <v>0</v>
      </c>
      <c r="FW397" s="159">
        <v>0</v>
      </c>
      <c r="FX397" s="159">
        <v>0</v>
      </c>
      <c r="FY397" s="159">
        <v>0</v>
      </c>
      <c r="FZ397" s="159">
        <v>0</v>
      </c>
      <c r="GA397" s="159">
        <v>0</v>
      </c>
      <c r="GB397" s="159">
        <v>0</v>
      </c>
      <c r="GC397" s="159">
        <v>0</v>
      </c>
      <c r="GD397" s="159">
        <v>0</v>
      </c>
      <c r="GE397" s="159">
        <v>0</v>
      </c>
      <c r="GF397" s="159">
        <v>0</v>
      </c>
      <c r="GG397" s="159">
        <v>0</v>
      </c>
      <c r="GH397" s="159">
        <v>0</v>
      </c>
      <c r="GI397" s="159">
        <v>0</v>
      </c>
      <c r="GJ397" s="159">
        <v>0</v>
      </c>
      <c r="GK397" s="159">
        <v>0</v>
      </c>
      <c r="GL397" s="159">
        <v>0</v>
      </c>
      <c r="GM397" s="159">
        <v>0</v>
      </c>
      <c r="GN397" s="159">
        <v>0</v>
      </c>
      <c r="GO397" s="159">
        <v>0</v>
      </c>
      <c r="GP397" s="159">
        <v>0</v>
      </c>
      <c r="GQ397" s="159">
        <v>0</v>
      </c>
      <c r="GS397" s="159">
        <v>0</v>
      </c>
      <c r="GT397" s="159">
        <v>0</v>
      </c>
      <c r="GU397" s="159">
        <v>0</v>
      </c>
      <c r="GV397" s="159">
        <v>0</v>
      </c>
      <c r="GW397" s="159">
        <v>1003851468.3392</v>
      </c>
      <c r="GX397" s="160">
        <v>3789630676.8192</v>
      </c>
    </row>
    <row r="398" spans="1:206">
      <c r="A398" s="156">
        <v>190501506</v>
      </c>
      <c r="B398" s="156" t="s">
        <v>2365</v>
      </c>
      <c r="C398" s="157">
        <v>389</v>
      </c>
      <c r="D398" s="158" t="str">
        <f>_xlfn.XLOOKUP(C398,'[1]Estrategico f'!B:B,'[1]Estrategico f'!U:U,"",0)</f>
        <v>Documentos de planeación con seguimiento realizados</v>
      </c>
      <c r="E398" s="158" t="str">
        <f>_xlfn.XLOOKUP(C398,'[1]Estrategico f'!B:B,'[1]Estrategico f'!V:V,"",0)</f>
        <v>Planes territoriales de salud con seguimiento realizado</v>
      </c>
      <c r="F398" s="159">
        <v>0</v>
      </c>
      <c r="G398" s="159">
        <v>11070160052.25</v>
      </c>
      <c r="H398" s="159">
        <v>0</v>
      </c>
      <c r="I398" s="159">
        <v>0</v>
      </c>
      <c r="J398" s="159">
        <v>0</v>
      </c>
      <c r="K398" s="159">
        <v>0</v>
      </c>
      <c r="L398" s="159">
        <v>0</v>
      </c>
      <c r="M398" s="159">
        <v>0</v>
      </c>
      <c r="N398" s="159">
        <v>11070160052.25</v>
      </c>
      <c r="O398" s="159">
        <v>0</v>
      </c>
      <c r="P398" s="159">
        <v>0</v>
      </c>
      <c r="Q398" s="159">
        <v>0</v>
      </c>
      <c r="R398" s="159">
        <v>0</v>
      </c>
      <c r="S398" s="159">
        <v>11070160052.25</v>
      </c>
      <c r="T398" s="159">
        <v>0</v>
      </c>
      <c r="U398" s="159">
        <v>3690053350.75</v>
      </c>
      <c r="V398" s="159">
        <v>0</v>
      </c>
      <c r="W398" s="159">
        <v>0</v>
      </c>
      <c r="X398" s="159">
        <v>0</v>
      </c>
      <c r="Y398" s="159">
        <v>0</v>
      </c>
      <c r="Z398" s="159">
        <v>0</v>
      </c>
      <c r="AA398" s="159">
        <v>0</v>
      </c>
      <c r="AB398" s="159">
        <v>3690053350.75</v>
      </c>
      <c r="AC398" s="159">
        <v>500000000</v>
      </c>
      <c r="AD398" s="159">
        <v>0</v>
      </c>
      <c r="AE398" s="159">
        <v>0</v>
      </c>
      <c r="AF398" s="159">
        <v>500000000</v>
      </c>
      <c r="AG398" s="159">
        <v>4190053350.75</v>
      </c>
      <c r="AH398" s="159">
        <v>15260213403</v>
      </c>
      <c r="AI398" s="159">
        <v>0</v>
      </c>
      <c r="AJ398" s="159">
        <v>3837655484.7800002</v>
      </c>
      <c r="AK398" s="159">
        <v>0</v>
      </c>
      <c r="AL398" s="159">
        <v>0</v>
      </c>
      <c r="AM398" s="159">
        <v>0</v>
      </c>
      <c r="AN398" s="159">
        <v>0</v>
      </c>
      <c r="AO398" s="159">
        <v>0</v>
      </c>
      <c r="AP398" s="159">
        <v>0</v>
      </c>
      <c r="AQ398" s="159">
        <v>3837655484.7800002</v>
      </c>
      <c r="AR398" s="159">
        <v>0</v>
      </c>
      <c r="AS398" s="159">
        <v>0</v>
      </c>
      <c r="AT398" s="159">
        <v>0</v>
      </c>
      <c r="AU398" s="159">
        <v>0</v>
      </c>
      <c r="AV398" s="159">
        <v>3837655484.7800002</v>
      </c>
      <c r="AW398" s="159">
        <v>0</v>
      </c>
      <c r="AX398" s="159">
        <v>3837655484.7800002</v>
      </c>
      <c r="AY398" s="159">
        <v>0</v>
      </c>
      <c r="AZ398" s="159">
        <v>0</v>
      </c>
      <c r="BA398" s="159">
        <v>0</v>
      </c>
      <c r="BB398" s="159">
        <v>0</v>
      </c>
      <c r="BC398" s="159">
        <v>0</v>
      </c>
      <c r="BD398" s="159">
        <v>0</v>
      </c>
      <c r="BE398" s="159">
        <v>3837655484.7800002</v>
      </c>
      <c r="BF398" s="159">
        <v>0</v>
      </c>
      <c r="BG398" s="159">
        <v>0</v>
      </c>
      <c r="BH398" s="159">
        <v>0</v>
      </c>
      <c r="BI398" s="159">
        <v>0</v>
      </c>
      <c r="BJ398" s="159">
        <v>3837655484.7800002</v>
      </c>
      <c r="BK398" s="159">
        <v>0</v>
      </c>
      <c r="BL398" s="159">
        <v>3837655484.7800002</v>
      </c>
      <c r="BM398" s="159">
        <v>0</v>
      </c>
      <c r="BN398" s="159">
        <v>0</v>
      </c>
      <c r="BO398" s="159">
        <v>0</v>
      </c>
      <c r="BP398" s="159">
        <v>0</v>
      </c>
      <c r="BQ398" s="159">
        <v>0</v>
      </c>
      <c r="BR398" s="159">
        <v>0</v>
      </c>
      <c r="BS398" s="159">
        <v>3837655484.7800002</v>
      </c>
      <c r="BT398" s="159">
        <v>0</v>
      </c>
      <c r="BU398" s="159">
        <v>0</v>
      </c>
      <c r="BV398" s="159">
        <v>0</v>
      </c>
      <c r="BW398" s="159">
        <v>0</v>
      </c>
      <c r="BX398" s="159">
        <v>3837655484.7800002</v>
      </c>
      <c r="BY398" s="159">
        <v>0</v>
      </c>
      <c r="BZ398" s="159">
        <v>3837655484.7800002</v>
      </c>
      <c r="CA398" s="159">
        <v>0</v>
      </c>
      <c r="CB398" s="159">
        <v>0</v>
      </c>
      <c r="CC398" s="159">
        <v>0</v>
      </c>
      <c r="CD398" s="159">
        <v>0</v>
      </c>
      <c r="CE398" s="159">
        <v>0</v>
      </c>
      <c r="CF398" s="159">
        <v>0</v>
      </c>
      <c r="CG398" s="159">
        <v>3837655484.7800002</v>
      </c>
      <c r="CH398" s="159">
        <v>0</v>
      </c>
      <c r="CI398" s="159">
        <v>0</v>
      </c>
      <c r="CJ398" s="159">
        <v>0</v>
      </c>
      <c r="CK398" s="159">
        <v>0</v>
      </c>
      <c r="CL398" s="159">
        <v>3837655484.7800002</v>
      </c>
      <c r="CM398" s="159">
        <v>15350621939.120001</v>
      </c>
      <c r="CN398" s="159">
        <v>0</v>
      </c>
      <c r="CO398" s="159">
        <v>3991161704.1712003</v>
      </c>
      <c r="CP398" s="159">
        <v>0</v>
      </c>
      <c r="CQ398" s="159">
        <v>0</v>
      </c>
      <c r="CR398" s="159">
        <v>0</v>
      </c>
      <c r="CS398" s="159">
        <v>0</v>
      </c>
      <c r="CT398" s="159">
        <v>0</v>
      </c>
      <c r="CU398" s="159">
        <v>0</v>
      </c>
      <c r="CV398" s="159">
        <v>3991161704.1712003</v>
      </c>
      <c r="CW398" s="159">
        <v>0</v>
      </c>
      <c r="CX398" s="159">
        <v>0</v>
      </c>
      <c r="CY398" s="159" t="s">
        <v>931</v>
      </c>
      <c r="CZ398" s="159">
        <v>0</v>
      </c>
      <c r="DA398" s="159">
        <v>3991161704.1712003</v>
      </c>
      <c r="DB398" s="159">
        <v>0</v>
      </c>
      <c r="DC398" s="159">
        <v>3991161704.1712003</v>
      </c>
      <c r="DD398" s="159">
        <v>0</v>
      </c>
      <c r="DE398" s="159">
        <v>0</v>
      </c>
      <c r="DF398" s="159">
        <v>0</v>
      </c>
      <c r="DG398" s="159">
        <v>0</v>
      </c>
      <c r="DH398" s="159">
        <v>0</v>
      </c>
      <c r="DI398" s="159">
        <v>0</v>
      </c>
      <c r="DJ398" s="159">
        <v>3991161704.1712003</v>
      </c>
      <c r="DK398" s="159">
        <v>0</v>
      </c>
      <c r="DL398" s="159">
        <v>0</v>
      </c>
      <c r="DM398" s="159">
        <v>0</v>
      </c>
      <c r="DN398" s="159">
        <v>0</v>
      </c>
      <c r="DO398" s="159">
        <v>3991161704.1712003</v>
      </c>
      <c r="DP398" s="159">
        <v>0</v>
      </c>
      <c r="DQ398" s="159">
        <v>3991161704.1712003</v>
      </c>
      <c r="DR398" s="159">
        <v>0</v>
      </c>
      <c r="DS398" s="159">
        <v>0</v>
      </c>
      <c r="DT398" s="159">
        <v>0</v>
      </c>
      <c r="DU398" s="159">
        <v>0</v>
      </c>
      <c r="DV398" s="159">
        <v>0</v>
      </c>
      <c r="DW398" s="159">
        <v>0</v>
      </c>
      <c r="DX398" s="159">
        <v>3991161704.1712003</v>
      </c>
      <c r="DY398" s="159">
        <v>0</v>
      </c>
      <c r="DZ398" s="159">
        <v>0</v>
      </c>
      <c r="EA398" s="159">
        <v>0</v>
      </c>
      <c r="EB398" s="159">
        <v>0</v>
      </c>
      <c r="EC398" s="159">
        <v>3991161704.1712003</v>
      </c>
      <c r="ED398" s="159">
        <v>0</v>
      </c>
      <c r="EE398" s="159">
        <v>3991161704.1712003</v>
      </c>
      <c r="EF398" s="159">
        <v>0</v>
      </c>
      <c r="EG398" s="159">
        <v>0</v>
      </c>
      <c r="EH398" s="159">
        <v>0</v>
      </c>
      <c r="EI398" s="159">
        <v>0</v>
      </c>
      <c r="EJ398" s="159">
        <v>0</v>
      </c>
      <c r="EK398" s="159">
        <v>0</v>
      </c>
      <c r="EL398" s="159">
        <v>3991161704.1712003</v>
      </c>
      <c r="EM398" s="159">
        <v>0</v>
      </c>
      <c r="EN398" s="159">
        <v>0</v>
      </c>
      <c r="EO398" s="159">
        <v>0</v>
      </c>
      <c r="EP398" s="159">
        <v>0</v>
      </c>
      <c r="EQ398" s="159">
        <v>3991161704.1712003</v>
      </c>
      <c r="ER398" s="159">
        <v>15964646816.684801</v>
      </c>
      <c r="ES398" s="159">
        <v>0</v>
      </c>
      <c r="ET398" s="159">
        <v>4150808172.3380485</v>
      </c>
      <c r="EU398" s="159">
        <v>0</v>
      </c>
      <c r="EV398" s="159">
        <v>0</v>
      </c>
      <c r="EW398" s="159">
        <v>0</v>
      </c>
      <c r="EX398" s="159">
        <v>0</v>
      </c>
      <c r="EY398" s="159">
        <v>0</v>
      </c>
      <c r="EZ398" s="159">
        <v>0</v>
      </c>
      <c r="FA398" s="159">
        <v>4150808172.3380485</v>
      </c>
      <c r="FB398" s="159">
        <v>0</v>
      </c>
      <c r="FC398" s="159">
        <v>0</v>
      </c>
      <c r="FD398" s="159">
        <v>0</v>
      </c>
      <c r="FE398" s="159">
        <v>0</v>
      </c>
      <c r="FF398" s="159">
        <v>4150808172.3380485</v>
      </c>
      <c r="FG398" s="159">
        <v>0</v>
      </c>
      <c r="FH398" s="159">
        <v>4150808172.3380485</v>
      </c>
      <c r="FI398" s="159">
        <v>0</v>
      </c>
      <c r="FJ398" s="159">
        <v>0</v>
      </c>
      <c r="FK398" s="159">
        <v>0</v>
      </c>
      <c r="FL398" s="159">
        <v>0</v>
      </c>
      <c r="FM398" s="159">
        <v>0</v>
      </c>
      <c r="FN398" s="159">
        <v>0</v>
      </c>
      <c r="FO398" s="159">
        <v>4150808172.3380485</v>
      </c>
      <c r="FP398" s="159">
        <v>0</v>
      </c>
      <c r="FQ398" s="159">
        <v>0</v>
      </c>
      <c r="FR398" s="159">
        <v>0</v>
      </c>
      <c r="FS398" s="159">
        <v>0</v>
      </c>
      <c r="FT398" s="159">
        <v>4150808172.3380485</v>
      </c>
      <c r="FU398" s="159">
        <v>0</v>
      </c>
      <c r="FV398" s="159">
        <v>4150808172.3380485</v>
      </c>
      <c r="FW398" s="159">
        <v>0</v>
      </c>
      <c r="FX398" s="159">
        <v>0</v>
      </c>
      <c r="FY398" s="159">
        <v>0</v>
      </c>
      <c r="FZ398" s="159">
        <v>0</v>
      </c>
      <c r="GA398" s="159">
        <v>0</v>
      </c>
      <c r="GB398" s="159">
        <v>0</v>
      </c>
      <c r="GC398" s="159">
        <v>4150808172.3380485</v>
      </c>
      <c r="GD398" s="159">
        <v>0</v>
      </c>
      <c r="GE398" s="159">
        <v>0</v>
      </c>
      <c r="GF398" s="159">
        <v>0</v>
      </c>
      <c r="GG398" s="159">
        <v>0</v>
      </c>
      <c r="GH398" s="159">
        <v>4150808172.3380485</v>
      </c>
      <c r="GI398" s="159">
        <v>0</v>
      </c>
      <c r="GJ398" s="159">
        <v>4150808172.3380485</v>
      </c>
      <c r="GK398" s="159">
        <v>0</v>
      </c>
      <c r="GL398" s="159">
        <v>0</v>
      </c>
      <c r="GM398" s="159">
        <v>0</v>
      </c>
      <c r="GN398" s="159">
        <v>0</v>
      </c>
      <c r="GO398" s="159">
        <v>0</v>
      </c>
      <c r="GP398" s="159">
        <v>0</v>
      </c>
      <c r="GQ398" s="159">
        <v>4150808172.3380485</v>
      </c>
      <c r="GR398" s="159">
        <v>0</v>
      </c>
      <c r="GS398" s="159">
        <v>0</v>
      </c>
      <c r="GT398" s="159">
        <v>0</v>
      </c>
      <c r="GU398" s="159">
        <v>0</v>
      </c>
      <c r="GV398" s="159">
        <v>4150808172.3380485</v>
      </c>
      <c r="GW398" s="159">
        <v>16603232689.352194</v>
      </c>
      <c r="GX398" s="160">
        <v>63178714848.156998</v>
      </c>
    </row>
    <row r="399" spans="1:206" ht="28.8">
      <c r="A399" s="156">
        <v>190502000</v>
      </c>
      <c r="B399" s="156" t="s">
        <v>2365</v>
      </c>
      <c r="C399" s="157">
        <v>390</v>
      </c>
      <c r="D399" s="158" t="str">
        <f>_xlfn.XLOOKUP(C399,'[1]Estrategico f'!B:B,'[1]Estrategico f'!U:U,"",0)</f>
        <v>Campañas de gestión del riesgo en temas de consumo de sustancias psicoactivas implementadas</v>
      </c>
      <c r="E399" s="158" t="str">
        <f>_xlfn.XLOOKUP(C399,'[1]Estrategico f'!B:B,'[1]Estrategico f'!V:V,"",0)</f>
        <v>campañas para la ruta de atención integral en consumo de sustancias psicoactivas</v>
      </c>
      <c r="F399" s="159">
        <v>0</v>
      </c>
      <c r="G399" s="159">
        <v>0</v>
      </c>
      <c r="H399" s="159">
        <v>0</v>
      </c>
      <c r="I399" s="159">
        <v>41670240</v>
      </c>
      <c r="J399" s="159">
        <v>0</v>
      </c>
      <c r="K399" s="159">
        <v>0</v>
      </c>
      <c r="L399" s="159">
        <v>0</v>
      </c>
      <c r="M399" s="159">
        <v>0</v>
      </c>
      <c r="N399" s="159">
        <v>41670240</v>
      </c>
      <c r="O399" s="159">
        <v>0</v>
      </c>
      <c r="P399" s="159">
        <v>0</v>
      </c>
      <c r="Q399" s="159">
        <v>0</v>
      </c>
      <c r="R399" s="159">
        <v>0</v>
      </c>
      <c r="S399" s="159">
        <v>41670240</v>
      </c>
      <c r="T399" s="159">
        <v>0</v>
      </c>
      <c r="U399" s="159">
        <v>0</v>
      </c>
      <c r="V399" s="159">
        <v>0</v>
      </c>
      <c r="W399" s="159">
        <v>41670240</v>
      </c>
      <c r="X399" s="159">
        <v>0</v>
      </c>
      <c r="Y399" s="159">
        <v>0</v>
      </c>
      <c r="Z399" s="159">
        <v>0</v>
      </c>
      <c r="AA399" s="159">
        <v>0</v>
      </c>
      <c r="AB399" s="159">
        <v>41670240</v>
      </c>
      <c r="AC399" s="159">
        <v>0</v>
      </c>
      <c r="AD399" s="159">
        <v>0</v>
      </c>
      <c r="AE399" s="159">
        <v>0</v>
      </c>
      <c r="AF399" s="159">
        <v>0</v>
      </c>
      <c r="AG399" s="159">
        <v>41670240</v>
      </c>
      <c r="AH399" s="159">
        <v>83340480</v>
      </c>
      <c r="AI399" s="159">
        <v>0</v>
      </c>
      <c r="AJ399" s="159">
        <v>0</v>
      </c>
      <c r="AK399" s="159">
        <v>0</v>
      </c>
      <c r="AL399" s="159">
        <v>0</v>
      </c>
      <c r="AM399" s="159">
        <v>0</v>
      </c>
      <c r="AN399" s="159">
        <v>0</v>
      </c>
      <c r="AO399" s="159">
        <v>0</v>
      </c>
      <c r="AP399" s="159">
        <v>0</v>
      </c>
      <c r="AQ399" s="159">
        <v>0</v>
      </c>
      <c r="AR399" s="159">
        <v>0</v>
      </c>
      <c r="AS399" s="159">
        <v>0</v>
      </c>
      <c r="AT399" s="159">
        <v>0</v>
      </c>
      <c r="AU399" s="159">
        <v>0</v>
      </c>
      <c r="AV399" s="159">
        <v>0</v>
      </c>
      <c r="AW399" s="159">
        <v>0</v>
      </c>
      <c r="AX399" s="159">
        <v>0</v>
      </c>
      <c r="AY399" s="159">
        <v>0</v>
      </c>
      <c r="AZ399" s="159">
        <v>0</v>
      </c>
      <c r="BA399" s="159">
        <v>0</v>
      </c>
      <c r="BB399" s="159">
        <v>0</v>
      </c>
      <c r="BC399" s="159">
        <v>0</v>
      </c>
      <c r="BD399" s="159">
        <v>0</v>
      </c>
      <c r="BE399" s="159">
        <v>0</v>
      </c>
      <c r="BF399" s="159">
        <v>0</v>
      </c>
      <c r="BG399" s="159">
        <v>0</v>
      </c>
      <c r="BH399" s="159">
        <v>0</v>
      </c>
      <c r="BI399" s="159">
        <v>0</v>
      </c>
      <c r="BJ399" s="159">
        <v>0</v>
      </c>
      <c r="BK399" s="159">
        <v>0</v>
      </c>
      <c r="BL399" s="159">
        <v>0</v>
      </c>
      <c r="BM399" s="159">
        <v>0</v>
      </c>
      <c r="BN399" s="159">
        <v>43337049.600000001</v>
      </c>
      <c r="BO399" s="159">
        <v>0</v>
      </c>
      <c r="BP399" s="159">
        <v>0</v>
      </c>
      <c r="BQ399" s="159">
        <v>0</v>
      </c>
      <c r="BR399" s="159">
        <v>0</v>
      </c>
      <c r="BS399" s="159">
        <v>43337049.600000001</v>
      </c>
      <c r="BT399" s="159">
        <v>0</v>
      </c>
      <c r="BU399" s="159">
        <v>0</v>
      </c>
      <c r="BV399" s="159">
        <v>0</v>
      </c>
      <c r="BW399" s="159">
        <v>0</v>
      </c>
      <c r="BX399" s="159">
        <v>43337049.600000001</v>
      </c>
      <c r="BY399" s="159">
        <v>0</v>
      </c>
      <c r="BZ399" s="159">
        <v>0</v>
      </c>
      <c r="CA399" s="159">
        <v>0</v>
      </c>
      <c r="CB399" s="159">
        <v>43337049.600000001</v>
      </c>
      <c r="CC399" s="159">
        <v>0</v>
      </c>
      <c r="CD399" s="159">
        <v>0</v>
      </c>
      <c r="CE399" s="159">
        <v>0</v>
      </c>
      <c r="CF399" s="159">
        <v>0</v>
      </c>
      <c r="CG399" s="159">
        <v>43337049.600000001</v>
      </c>
      <c r="CH399" s="159">
        <v>0</v>
      </c>
      <c r="CI399" s="159">
        <v>0</v>
      </c>
      <c r="CJ399" s="159">
        <v>0</v>
      </c>
      <c r="CK399" s="159">
        <v>0</v>
      </c>
      <c r="CL399" s="159">
        <v>43337049.600000001</v>
      </c>
      <c r="CM399" s="159">
        <v>86674099.200000003</v>
      </c>
      <c r="CN399" s="159">
        <v>0</v>
      </c>
      <c r="CO399" s="159">
        <v>0</v>
      </c>
      <c r="CP399" s="159">
        <v>0</v>
      </c>
      <c r="CQ399" s="159">
        <v>0</v>
      </c>
      <c r="CR399" s="159">
        <v>0</v>
      </c>
      <c r="CS399" s="159">
        <v>0</v>
      </c>
      <c r="CT399" s="159">
        <v>0</v>
      </c>
      <c r="CU399" s="159">
        <v>0</v>
      </c>
      <c r="CV399" s="159">
        <v>0</v>
      </c>
      <c r="CW399" s="159">
        <v>0</v>
      </c>
      <c r="CX399" s="159">
        <v>0</v>
      </c>
      <c r="CY399" s="159" t="s">
        <v>931</v>
      </c>
      <c r="CZ399" s="159">
        <v>0</v>
      </c>
      <c r="DA399" s="159">
        <v>0</v>
      </c>
      <c r="DB399" s="159">
        <v>0</v>
      </c>
      <c r="DC399" s="159">
        <v>0</v>
      </c>
      <c r="DD399" s="159">
        <v>0</v>
      </c>
      <c r="DE399" s="159">
        <v>0</v>
      </c>
      <c r="DF399" s="159">
        <v>0</v>
      </c>
      <c r="DG399" s="159">
        <v>0</v>
      </c>
      <c r="DH399" s="159">
        <v>0</v>
      </c>
      <c r="DI399" s="159">
        <v>0</v>
      </c>
      <c r="DJ399" s="159">
        <v>0</v>
      </c>
      <c r="DK399" s="159">
        <v>0</v>
      </c>
      <c r="DL399" s="159">
        <v>0</v>
      </c>
      <c r="DM399" s="159">
        <v>0</v>
      </c>
      <c r="DN399" s="159">
        <v>0</v>
      </c>
      <c r="DO399" s="159">
        <v>0</v>
      </c>
      <c r="DP399" s="159">
        <v>0</v>
      </c>
      <c r="DQ399" s="159">
        <v>0</v>
      </c>
      <c r="DR399" s="159">
        <v>0</v>
      </c>
      <c r="DS399" s="159">
        <v>45070531.584000006</v>
      </c>
      <c r="DT399" s="159">
        <v>0</v>
      </c>
      <c r="DU399" s="159">
        <v>0</v>
      </c>
      <c r="DV399" s="159">
        <v>0</v>
      </c>
      <c r="DW399" s="159">
        <v>0</v>
      </c>
      <c r="DX399" s="159">
        <v>45070531.584000006</v>
      </c>
      <c r="DY399" s="159">
        <v>0</v>
      </c>
      <c r="DZ399" s="159">
        <v>0</v>
      </c>
      <c r="EA399" s="159">
        <v>0</v>
      </c>
      <c r="EB399" s="159">
        <v>0</v>
      </c>
      <c r="EC399" s="159">
        <v>45070531.584000006</v>
      </c>
      <c r="ED399" s="159">
        <v>0</v>
      </c>
      <c r="EE399" s="159">
        <v>0</v>
      </c>
      <c r="EF399" s="159">
        <v>0</v>
      </c>
      <c r="EG399" s="159">
        <v>45070531.584000006</v>
      </c>
      <c r="EH399" s="159">
        <v>0</v>
      </c>
      <c r="EI399" s="159">
        <v>0</v>
      </c>
      <c r="EJ399" s="159">
        <v>0</v>
      </c>
      <c r="EK399" s="159">
        <v>0</v>
      </c>
      <c r="EL399" s="159">
        <v>45070531.584000006</v>
      </c>
      <c r="EM399" s="159">
        <v>0</v>
      </c>
      <c r="EN399" s="159">
        <v>0</v>
      </c>
      <c r="EO399" s="159">
        <v>0</v>
      </c>
      <c r="EP399" s="159">
        <v>0</v>
      </c>
      <c r="EQ399" s="159">
        <v>45070531.584000006</v>
      </c>
      <c r="ER399" s="159">
        <v>90141063.168000013</v>
      </c>
      <c r="ES399" s="159">
        <v>0</v>
      </c>
      <c r="ET399" s="159">
        <v>0</v>
      </c>
      <c r="EU399" s="159">
        <v>0</v>
      </c>
      <c r="EV399" s="159">
        <v>0</v>
      </c>
      <c r="EW399" s="159">
        <v>0</v>
      </c>
      <c r="EX399" s="159">
        <v>0</v>
      </c>
      <c r="EY399" s="159">
        <v>0</v>
      </c>
      <c r="EZ399" s="159">
        <v>0</v>
      </c>
      <c r="FA399" s="159">
        <v>0</v>
      </c>
      <c r="FB399" s="159">
        <v>0</v>
      </c>
      <c r="FC399" s="159">
        <v>0</v>
      </c>
      <c r="FD399" s="159">
        <v>0</v>
      </c>
      <c r="FE399" s="159">
        <v>0</v>
      </c>
      <c r="FF399" s="159">
        <v>0</v>
      </c>
      <c r="FG399" s="159">
        <v>0</v>
      </c>
      <c r="FH399" s="159">
        <v>0</v>
      </c>
      <c r="FI399" s="159">
        <v>0</v>
      </c>
      <c r="FJ399" s="159">
        <v>0</v>
      </c>
      <c r="FK399" s="159">
        <v>0</v>
      </c>
      <c r="FL399" s="159">
        <v>0</v>
      </c>
      <c r="FM399" s="159">
        <v>0</v>
      </c>
      <c r="FN399" s="159">
        <v>0</v>
      </c>
      <c r="FO399" s="159">
        <v>0</v>
      </c>
      <c r="FP399" s="159">
        <v>0</v>
      </c>
      <c r="FQ399" s="159">
        <v>0</v>
      </c>
      <c r="FR399" s="159">
        <v>0</v>
      </c>
      <c r="FS399" s="159">
        <v>0</v>
      </c>
      <c r="FT399" s="159">
        <v>0</v>
      </c>
      <c r="FU399" s="159">
        <v>0</v>
      </c>
      <c r="FV399" s="159">
        <v>0</v>
      </c>
      <c r="FW399" s="159">
        <v>0</v>
      </c>
      <c r="FX399" s="159">
        <v>46873352.847360007</v>
      </c>
      <c r="FY399" s="159">
        <v>0</v>
      </c>
      <c r="FZ399" s="159">
        <v>0</v>
      </c>
      <c r="GA399" s="159">
        <v>0</v>
      </c>
      <c r="GB399" s="159">
        <v>0</v>
      </c>
      <c r="GC399" s="159">
        <v>46873352.847360007</v>
      </c>
      <c r="GD399" s="159">
        <v>0</v>
      </c>
      <c r="GE399" s="159">
        <v>0</v>
      </c>
      <c r="GF399" s="159">
        <v>0</v>
      </c>
      <c r="GG399" s="159">
        <v>0</v>
      </c>
      <c r="GH399" s="159">
        <v>46873352.847360007</v>
      </c>
      <c r="GI399" s="159">
        <v>0</v>
      </c>
      <c r="GJ399" s="159">
        <v>0</v>
      </c>
      <c r="GK399" s="159">
        <v>0</v>
      </c>
      <c r="GL399" s="159">
        <v>46873352.847360007</v>
      </c>
      <c r="GM399" s="159">
        <v>0</v>
      </c>
      <c r="GN399" s="159">
        <v>0</v>
      </c>
      <c r="GO399" s="159">
        <v>0</v>
      </c>
      <c r="GP399" s="159">
        <v>0</v>
      </c>
      <c r="GQ399" s="159">
        <v>46873352.847360007</v>
      </c>
      <c r="GR399" s="159">
        <v>0</v>
      </c>
      <c r="GS399" s="159">
        <v>0</v>
      </c>
      <c r="GT399" s="159">
        <v>0</v>
      </c>
      <c r="GU399" s="159">
        <v>0</v>
      </c>
      <c r="GV399" s="159">
        <v>46873352.847360007</v>
      </c>
      <c r="GW399" s="159">
        <v>93746705.694720015</v>
      </c>
      <c r="GX399" s="160">
        <v>353902348.06272</v>
      </c>
    </row>
    <row r="400" spans="1:206" ht="28.8">
      <c r="A400" s="156">
        <v>190502200</v>
      </c>
      <c r="B400" s="156" t="s">
        <v>2365</v>
      </c>
      <c r="C400" s="157">
        <v>391</v>
      </c>
      <c r="D400" s="158" t="str">
        <f>_xlfn.XLOOKUP(C400,'[1]Estrategico f'!B:B,'[1]Estrategico f'!U:U,"",0)</f>
        <v>Campañas de gestión del riesgo en temas de trastornos mentales implementadas</v>
      </c>
      <c r="E400" s="158" t="str">
        <f>_xlfn.XLOOKUP(C400,'[1]Estrategico f'!B:B,'[1]Estrategico f'!V:V,"",0)</f>
        <v>Campañas de atención integral en salud mental, implementada</v>
      </c>
      <c r="F400" s="159">
        <v>0</v>
      </c>
      <c r="G400" s="159">
        <v>0</v>
      </c>
      <c r="H400" s="159">
        <v>0</v>
      </c>
      <c r="I400" s="159">
        <v>212583915</v>
      </c>
      <c r="J400" s="159">
        <v>0</v>
      </c>
      <c r="K400" s="159">
        <v>0</v>
      </c>
      <c r="L400" s="159">
        <v>0</v>
      </c>
      <c r="M400" s="159">
        <v>0</v>
      </c>
      <c r="N400" s="159">
        <v>212583915</v>
      </c>
      <c r="O400" s="159">
        <v>0</v>
      </c>
      <c r="P400" s="159">
        <v>0</v>
      </c>
      <c r="Q400" s="159">
        <v>0</v>
      </c>
      <c r="R400" s="159">
        <v>0</v>
      </c>
      <c r="S400" s="159">
        <v>212583915</v>
      </c>
      <c r="T400" s="159">
        <v>0</v>
      </c>
      <c r="U400" s="159">
        <v>0</v>
      </c>
      <c r="V400" s="159">
        <v>0</v>
      </c>
      <c r="W400" s="159">
        <v>70861305</v>
      </c>
      <c r="X400" s="159">
        <v>0</v>
      </c>
      <c r="Y400" s="159">
        <v>0</v>
      </c>
      <c r="Z400" s="159">
        <v>0</v>
      </c>
      <c r="AA400" s="159">
        <v>0</v>
      </c>
      <c r="AB400" s="159">
        <v>70861305</v>
      </c>
      <c r="AC400" s="159">
        <v>0</v>
      </c>
      <c r="AD400" s="159">
        <v>0</v>
      </c>
      <c r="AE400" s="159">
        <v>0</v>
      </c>
      <c r="AF400" s="159">
        <v>0</v>
      </c>
      <c r="AG400" s="159">
        <v>70861305</v>
      </c>
      <c r="AH400" s="159">
        <v>283445220</v>
      </c>
      <c r="AI400" s="159">
        <v>0</v>
      </c>
      <c r="AJ400" s="159">
        <v>0</v>
      </c>
      <c r="AK400" s="159">
        <v>0</v>
      </c>
      <c r="AL400" s="159">
        <v>73695757.200000003</v>
      </c>
      <c r="AM400" s="159">
        <v>0</v>
      </c>
      <c r="AN400" s="159">
        <v>0</v>
      </c>
      <c r="AO400" s="159">
        <v>0</v>
      </c>
      <c r="AP400" s="159">
        <v>0</v>
      </c>
      <c r="AQ400" s="159">
        <v>73695757.200000003</v>
      </c>
      <c r="AR400" s="159">
        <v>0</v>
      </c>
      <c r="AS400" s="159">
        <v>0</v>
      </c>
      <c r="AT400" s="159">
        <v>0</v>
      </c>
      <c r="AU400" s="159">
        <v>0</v>
      </c>
      <c r="AV400" s="159">
        <v>73695757.200000003</v>
      </c>
      <c r="AW400" s="159">
        <v>0</v>
      </c>
      <c r="AX400" s="159">
        <v>0</v>
      </c>
      <c r="AY400" s="159">
        <v>0</v>
      </c>
      <c r="AZ400" s="159">
        <v>73695757.200000003</v>
      </c>
      <c r="BA400" s="159">
        <v>0</v>
      </c>
      <c r="BB400" s="159">
        <v>0</v>
      </c>
      <c r="BC400" s="159">
        <v>0</v>
      </c>
      <c r="BD400" s="159">
        <v>0</v>
      </c>
      <c r="BE400" s="159">
        <v>73695757.200000003</v>
      </c>
      <c r="BF400" s="159">
        <v>0</v>
      </c>
      <c r="BG400" s="159">
        <v>0</v>
      </c>
      <c r="BH400" s="159">
        <v>0</v>
      </c>
      <c r="BI400" s="159">
        <v>0</v>
      </c>
      <c r="BJ400" s="159">
        <v>73695757.200000003</v>
      </c>
      <c r="BK400" s="159">
        <v>0</v>
      </c>
      <c r="BL400" s="159">
        <v>0</v>
      </c>
      <c r="BM400" s="159">
        <v>0</v>
      </c>
      <c r="BN400" s="159">
        <v>73695757.200000003</v>
      </c>
      <c r="BO400" s="159">
        <v>0</v>
      </c>
      <c r="BP400" s="159">
        <v>0</v>
      </c>
      <c r="BQ400" s="159">
        <v>0</v>
      </c>
      <c r="BR400" s="159">
        <v>0</v>
      </c>
      <c r="BS400" s="159">
        <v>73695757.200000003</v>
      </c>
      <c r="BT400" s="159">
        <v>0</v>
      </c>
      <c r="BU400" s="159">
        <v>0</v>
      </c>
      <c r="BV400" s="159">
        <v>0</v>
      </c>
      <c r="BW400" s="159">
        <v>0</v>
      </c>
      <c r="BX400" s="159">
        <v>73695757.200000003</v>
      </c>
      <c r="BY400" s="159">
        <v>0</v>
      </c>
      <c r="BZ400" s="159">
        <v>0</v>
      </c>
      <c r="CA400" s="159">
        <v>0</v>
      </c>
      <c r="CB400" s="159">
        <v>73695757.200000003</v>
      </c>
      <c r="CC400" s="159">
        <v>0</v>
      </c>
      <c r="CD400" s="159">
        <v>0</v>
      </c>
      <c r="CE400" s="159">
        <v>0</v>
      </c>
      <c r="CF400" s="159">
        <v>0</v>
      </c>
      <c r="CG400" s="159">
        <v>73695757.200000003</v>
      </c>
      <c r="CH400" s="159">
        <v>0</v>
      </c>
      <c r="CI400" s="159">
        <v>0</v>
      </c>
      <c r="CJ400" s="159">
        <v>0</v>
      </c>
      <c r="CK400" s="159">
        <v>0</v>
      </c>
      <c r="CL400" s="159">
        <v>73695757.200000003</v>
      </c>
      <c r="CM400" s="159">
        <v>294783028.80000001</v>
      </c>
      <c r="CN400" s="159">
        <v>0</v>
      </c>
      <c r="CO400" s="159">
        <v>0</v>
      </c>
      <c r="CP400" s="159">
        <v>0</v>
      </c>
      <c r="CQ400" s="159">
        <v>76643587.488000005</v>
      </c>
      <c r="CR400" s="159">
        <v>0</v>
      </c>
      <c r="CS400" s="159">
        <v>0</v>
      </c>
      <c r="CT400" s="159">
        <v>0</v>
      </c>
      <c r="CU400" s="159">
        <v>0</v>
      </c>
      <c r="CV400" s="159">
        <v>76643587.488000005</v>
      </c>
      <c r="CW400" s="159">
        <v>0</v>
      </c>
      <c r="CX400" s="159">
        <v>0</v>
      </c>
      <c r="CY400" s="159" t="s">
        <v>931</v>
      </c>
      <c r="CZ400" s="159">
        <v>0</v>
      </c>
      <c r="DA400" s="159">
        <v>76643587.488000005</v>
      </c>
      <c r="DB400" s="159">
        <v>0</v>
      </c>
      <c r="DC400" s="159">
        <v>0</v>
      </c>
      <c r="DD400" s="159">
        <v>0</v>
      </c>
      <c r="DE400" s="159">
        <v>76643587.488000005</v>
      </c>
      <c r="DF400" s="159">
        <v>0</v>
      </c>
      <c r="DG400" s="159">
        <v>0</v>
      </c>
      <c r="DH400" s="159">
        <v>0</v>
      </c>
      <c r="DI400" s="159">
        <v>0</v>
      </c>
      <c r="DJ400" s="159">
        <v>76643587.488000005</v>
      </c>
      <c r="DK400" s="159">
        <v>0</v>
      </c>
      <c r="DL400" s="159">
        <v>0</v>
      </c>
      <c r="DM400" s="159">
        <v>0</v>
      </c>
      <c r="DN400" s="159">
        <v>0</v>
      </c>
      <c r="DO400" s="159">
        <v>76643587.488000005</v>
      </c>
      <c r="DP400" s="159">
        <v>0</v>
      </c>
      <c r="DQ400" s="159">
        <v>0</v>
      </c>
      <c r="DR400" s="159">
        <v>0</v>
      </c>
      <c r="DS400" s="159">
        <v>76643587.488000005</v>
      </c>
      <c r="DT400" s="159">
        <v>0</v>
      </c>
      <c r="DU400" s="159">
        <v>0</v>
      </c>
      <c r="DV400" s="159">
        <v>0</v>
      </c>
      <c r="DW400" s="159">
        <v>0</v>
      </c>
      <c r="DX400" s="159">
        <v>76643587.488000005</v>
      </c>
      <c r="DY400" s="159">
        <v>0</v>
      </c>
      <c r="DZ400" s="159">
        <v>0</v>
      </c>
      <c r="EA400" s="159">
        <v>0</v>
      </c>
      <c r="EB400" s="159">
        <v>0</v>
      </c>
      <c r="EC400" s="159">
        <v>76643587.488000005</v>
      </c>
      <c r="ED400" s="159">
        <v>0</v>
      </c>
      <c r="EE400" s="159">
        <v>0</v>
      </c>
      <c r="EF400" s="159">
        <v>0</v>
      </c>
      <c r="EG400" s="159">
        <v>76643587.488000005</v>
      </c>
      <c r="EH400" s="159">
        <v>0</v>
      </c>
      <c r="EI400" s="159">
        <v>0</v>
      </c>
      <c r="EJ400" s="159">
        <v>0</v>
      </c>
      <c r="EK400" s="159">
        <v>0</v>
      </c>
      <c r="EL400" s="159">
        <v>76643587.488000005</v>
      </c>
      <c r="EM400" s="159">
        <v>0</v>
      </c>
      <c r="EN400" s="159">
        <v>0</v>
      </c>
      <c r="EO400" s="159">
        <v>0</v>
      </c>
      <c r="EP400" s="159">
        <v>0</v>
      </c>
      <c r="EQ400" s="159">
        <v>76643587.488000005</v>
      </c>
      <c r="ER400" s="159">
        <v>306574349.95200002</v>
      </c>
      <c r="ES400" s="159">
        <v>0</v>
      </c>
      <c r="ET400" s="159">
        <v>0</v>
      </c>
      <c r="EU400" s="159">
        <v>0</v>
      </c>
      <c r="EV400" s="159">
        <v>79709330.987520009</v>
      </c>
      <c r="EW400" s="159">
        <v>0</v>
      </c>
      <c r="EX400" s="159">
        <v>0</v>
      </c>
      <c r="EY400" s="159">
        <v>0</v>
      </c>
      <c r="EZ400" s="159">
        <v>0</v>
      </c>
      <c r="FA400" s="159">
        <v>79709330.987520009</v>
      </c>
      <c r="FB400" s="159">
        <v>0</v>
      </c>
      <c r="FC400" s="159">
        <v>0</v>
      </c>
      <c r="FD400" s="159">
        <v>0</v>
      </c>
      <c r="FE400" s="159">
        <v>0</v>
      </c>
      <c r="FF400" s="159">
        <v>79709330.987520009</v>
      </c>
      <c r="FG400" s="159">
        <v>0</v>
      </c>
      <c r="FH400" s="159">
        <v>0</v>
      </c>
      <c r="FI400" s="159">
        <v>0</v>
      </c>
      <c r="FJ400" s="159">
        <v>79709330.987520009</v>
      </c>
      <c r="FK400" s="159">
        <v>0</v>
      </c>
      <c r="FL400" s="159">
        <v>0</v>
      </c>
      <c r="FM400" s="159">
        <v>0</v>
      </c>
      <c r="FN400" s="159">
        <v>0</v>
      </c>
      <c r="FO400" s="159">
        <v>79709330.987520009</v>
      </c>
      <c r="FP400" s="159">
        <v>0</v>
      </c>
      <c r="FQ400" s="159">
        <v>0</v>
      </c>
      <c r="FR400" s="159">
        <v>0</v>
      </c>
      <c r="FS400" s="159">
        <v>0</v>
      </c>
      <c r="FT400" s="159">
        <v>79709330.987520009</v>
      </c>
      <c r="FU400" s="159">
        <v>0</v>
      </c>
      <c r="FV400" s="159">
        <v>0</v>
      </c>
      <c r="FW400" s="159">
        <v>0</v>
      </c>
      <c r="FX400" s="159">
        <v>79709330.987520009</v>
      </c>
      <c r="FY400" s="159">
        <v>0</v>
      </c>
      <c r="FZ400" s="159">
        <v>0</v>
      </c>
      <c r="GA400" s="159">
        <v>0</v>
      </c>
      <c r="GB400" s="159">
        <v>0</v>
      </c>
      <c r="GC400" s="159">
        <v>79709330.987520009</v>
      </c>
      <c r="GD400" s="159">
        <v>0</v>
      </c>
      <c r="GE400" s="159">
        <v>0</v>
      </c>
      <c r="GF400" s="159">
        <v>0</v>
      </c>
      <c r="GG400" s="159">
        <v>0</v>
      </c>
      <c r="GH400" s="159">
        <v>79709330.987520009</v>
      </c>
      <c r="GI400" s="159">
        <v>0</v>
      </c>
      <c r="GJ400" s="159">
        <v>0</v>
      </c>
      <c r="GK400" s="159">
        <v>0</v>
      </c>
      <c r="GL400" s="159">
        <v>79709330.987520009</v>
      </c>
      <c r="GM400" s="159">
        <v>0</v>
      </c>
      <c r="GN400" s="159">
        <v>0</v>
      </c>
      <c r="GO400" s="159">
        <v>0</v>
      </c>
      <c r="GP400" s="159">
        <v>0</v>
      </c>
      <c r="GQ400" s="159">
        <v>79709330.987520009</v>
      </c>
      <c r="GR400" s="159">
        <v>0</v>
      </c>
      <c r="GS400" s="159">
        <v>0</v>
      </c>
      <c r="GT400" s="159">
        <v>0</v>
      </c>
      <c r="GU400" s="159">
        <v>0</v>
      </c>
      <c r="GV400" s="159">
        <v>79709330.987520009</v>
      </c>
      <c r="GW400" s="159">
        <v>318837323.95008004</v>
      </c>
      <c r="GX400" s="160">
        <v>1203639922.70208</v>
      </c>
    </row>
    <row r="401" spans="1:206" ht="43.2">
      <c r="A401" s="156">
        <v>190502600</v>
      </c>
      <c r="B401" s="156" t="s">
        <v>2365</v>
      </c>
      <c r="C401" s="157">
        <v>392</v>
      </c>
      <c r="D401" s="158" t="str">
        <f>_xlfn.XLOOKUP(C401,'[1]Estrategico f'!B:B,'[1]Estrategico f'!U:U,"",0)</f>
        <v>Campañas de gestión del riesgo para enfermedades emergentes, reemergentes y desatendidas implementada</v>
      </c>
      <c r="E401" s="158" t="str">
        <f>_xlfn.XLOOKUP(C401,'[1]Estrategico f'!B:B,'[1]Estrategico f'!V:V,"",0)</f>
        <v>gestión del riesgo para Hansen, tuberculosis, y enfermedades raras</v>
      </c>
      <c r="F401" s="159">
        <v>0</v>
      </c>
      <c r="G401" s="159">
        <v>0</v>
      </c>
      <c r="H401" s="159">
        <v>0</v>
      </c>
      <c r="I401" s="159">
        <v>285961800</v>
      </c>
      <c r="J401" s="159">
        <v>0</v>
      </c>
      <c r="K401" s="159">
        <v>0</v>
      </c>
      <c r="L401" s="159">
        <v>0</v>
      </c>
      <c r="M401" s="159">
        <v>0</v>
      </c>
      <c r="N401" s="159">
        <v>285961800</v>
      </c>
      <c r="O401" s="159">
        <v>0</v>
      </c>
      <c r="P401" s="159">
        <v>0</v>
      </c>
      <c r="Q401" s="159">
        <v>0</v>
      </c>
      <c r="R401" s="159">
        <v>0</v>
      </c>
      <c r="S401" s="159">
        <v>285961800</v>
      </c>
      <c r="T401" s="159">
        <v>0</v>
      </c>
      <c r="U401" s="159">
        <v>0</v>
      </c>
      <c r="V401" s="159">
        <v>0</v>
      </c>
      <c r="W401" s="159">
        <v>95320600</v>
      </c>
      <c r="X401" s="159">
        <v>0</v>
      </c>
      <c r="Y401" s="159">
        <v>0</v>
      </c>
      <c r="Z401" s="159">
        <v>0</v>
      </c>
      <c r="AA401" s="159">
        <v>0</v>
      </c>
      <c r="AB401" s="159">
        <v>95320600</v>
      </c>
      <c r="AC401" s="159">
        <v>0</v>
      </c>
      <c r="AD401" s="159">
        <v>0</v>
      </c>
      <c r="AE401" s="159">
        <v>0</v>
      </c>
      <c r="AF401" s="159">
        <v>0</v>
      </c>
      <c r="AG401" s="159">
        <v>95320600</v>
      </c>
      <c r="AH401" s="159">
        <v>381282400</v>
      </c>
      <c r="AI401" s="159">
        <v>0</v>
      </c>
      <c r="AJ401" s="159">
        <v>0</v>
      </c>
      <c r="AK401" s="159">
        <v>0</v>
      </c>
      <c r="AL401" s="159">
        <v>99133424</v>
      </c>
      <c r="AM401" s="159">
        <v>0</v>
      </c>
      <c r="AN401" s="159">
        <v>0</v>
      </c>
      <c r="AO401" s="159">
        <v>0</v>
      </c>
      <c r="AP401" s="159">
        <v>0</v>
      </c>
      <c r="AQ401" s="159">
        <v>99133424</v>
      </c>
      <c r="AR401" s="159">
        <v>0</v>
      </c>
      <c r="AS401" s="159">
        <v>0</v>
      </c>
      <c r="AT401" s="159">
        <v>0</v>
      </c>
      <c r="AU401" s="159">
        <v>0</v>
      </c>
      <c r="AV401" s="159">
        <v>99133424</v>
      </c>
      <c r="AW401" s="159">
        <v>0</v>
      </c>
      <c r="AX401" s="159">
        <v>0</v>
      </c>
      <c r="AY401" s="159">
        <v>0</v>
      </c>
      <c r="AZ401" s="159">
        <v>99133424</v>
      </c>
      <c r="BA401" s="159">
        <v>0</v>
      </c>
      <c r="BB401" s="159">
        <v>0</v>
      </c>
      <c r="BC401" s="159">
        <v>0</v>
      </c>
      <c r="BD401" s="159">
        <v>0</v>
      </c>
      <c r="BE401" s="159">
        <v>99133424</v>
      </c>
      <c r="BF401" s="159">
        <v>0</v>
      </c>
      <c r="BG401" s="159">
        <v>0</v>
      </c>
      <c r="BH401" s="159">
        <v>0</v>
      </c>
      <c r="BI401" s="159">
        <v>0</v>
      </c>
      <c r="BJ401" s="159">
        <v>99133424</v>
      </c>
      <c r="BK401" s="159">
        <v>0</v>
      </c>
      <c r="BL401" s="159">
        <v>0</v>
      </c>
      <c r="BM401" s="159">
        <v>0</v>
      </c>
      <c r="BN401" s="159">
        <v>99133424</v>
      </c>
      <c r="BO401" s="159">
        <v>0</v>
      </c>
      <c r="BP401" s="159">
        <v>0</v>
      </c>
      <c r="BQ401" s="159">
        <v>0</v>
      </c>
      <c r="BR401" s="159">
        <v>0</v>
      </c>
      <c r="BS401" s="159">
        <v>99133424</v>
      </c>
      <c r="BT401" s="159">
        <v>0</v>
      </c>
      <c r="BU401" s="159">
        <v>0</v>
      </c>
      <c r="BV401" s="159">
        <v>0</v>
      </c>
      <c r="BW401" s="159">
        <v>0</v>
      </c>
      <c r="BX401" s="159">
        <v>99133424</v>
      </c>
      <c r="BY401" s="159">
        <v>0</v>
      </c>
      <c r="BZ401" s="159">
        <v>0</v>
      </c>
      <c r="CA401" s="159">
        <v>0</v>
      </c>
      <c r="CB401" s="159">
        <v>99133424</v>
      </c>
      <c r="CC401" s="159">
        <v>0</v>
      </c>
      <c r="CD401" s="159">
        <v>0</v>
      </c>
      <c r="CE401" s="159">
        <v>0</v>
      </c>
      <c r="CF401" s="159">
        <v>0</v>
      </c>
      <c r="CG401" s="159">
        <v>99133424</v>
      </c>
      <c r="CH401" s="159">
        <v>0</v>
      </c>
      <c r="CI401" s="159">
        <v>0</v>
      </c>
      <c r="CJ401" s="159">
        <v>0</v>
      </c>
      <c r="CK401" s="159">
        <v>0</v>
      </c>
      <c r="CL401" s="159">
        <v>99133424</v>
      </c>
      <c r="CM401" s="159">
        <v>396533696</v>
      </c>
      <c r="CN401" s="159">
        <v>0</v>
      </c>
      <c r="CO401" s="159">
        <v>0</v>
      </c>
      <c r="CP401" s="159">
        <v>0</v>
      </c>
      <c r="CQ401" s="159">
        <v>103098760.96000001</v>
      </c>
      <c r="CR401" s="159">
        <v>0</v>
      </c>
      <c r="CS401" s="159">
        <v>0</v>
      </c>
      <c r="CT401" s="159">
        <v>0</v>
      </c>
      <c r="CU401" s="159">
        <v>0</v>
      </c>
      <c r="CV401" s="159">
        <v>103098760.96000001</v>
      </c>
      <c r="CW401" s="159">
        <v>0</v>
      </c>
      <c r="CX401" s="159">
        <v>0</v>
      </c>
      <c r="CY401" s="159" t="s">
        <v>931</v>
      </c>
      <c r="CZ401" s="159">
        <v>0</v>
      </c>
      <c r="DA401" s="159">
        <v>103098760.96000001</v>
      </c>
      <c r="DB401" s="159">
        <v>0</v>
      </c>
      <c r="DC401" s="159">
        <v>0</v>
      </c>
      <c r="DD401" s="159">
        <v>0</v>
      </c>
      <c r="DE401" s="159">
        <v>103098760.96000001</v>
      </c>
      <c r="DF401" s="159">
        <v>0</v>
      </c>
      <c r="DG401" s="159">
        <v>0</v>
      </c>
      <c r="DH401" s="159">
        <v>0</v>
      </c>
      <c r="DI401" s="159">
        <v>0</v>
      </c>
      <c r="DJ401" s="159">
        <v>103098760.96000001</v>
      </c>
      <c r="DK401" s="159">
        <v>0</v>
      </c>
      <c r="DL401" s="159">
        <v>0</v>
      </c>
      <c r="DM401" s="159">
        <v>0</v>
      </c>
      <c r="DN401" s="159">
        <v>0</v>
      </c>
      <c r="DO401" s="159">
        <v>103098760.96000001</v>
      </c>
      <c r="DP401" s="159">
        <v>0</v>
      </c>
      <c r="DQ401" s="159">
        <v>0</v>
      </c>
      <c r="DR401" s="159">
        <v>0</v>
      </c>
      <c r="DS401" s="159">
        <v>103098760.96000001</v>
      </c>
      <c r="DT401" s="159">
        <v>0</v>
      </c>
      <c r="DU401" s="159">
        <v>0</v>
      </c>
      <c r="DV401" s="159">
        <v>0</v>
      </c>
      <c r="DW401" s="159">
        <v>0</v>
      </c>
      <c r="DX401" s="159">
        <v>103098760.96000001</v>
      </c>
      <c r="DY401" s="159">
        <v>0</v>
      </c>
      <c r="DZ401" s="159">
        <v>0</v>
      </c>
      <c r="EA401" s="159">
        <v>0</v>
      </c>
      <c r="EB401" s="159">
        <v>0</v>
      </c>
      <c r="EC401" s="159">
        <v>103098760.96000001</v>
      </c>
      <c r="ED401" s="159">
        <v>0</v>
      </c>
      <c r="EE401" s="159">
        <v>0</v>
      </c>
      <c r="EF401" s="159">
        <v>0</v>
      </c>
      <c r="EG401" s="159">
        <v>103098760.96000001</v>
      </c>
      <c r="EH401" s="159">
        <v>0</v>
      </c>
      <c r="EI401" s="159">
        <v>0</v>
      </c>
      <c r="EJ401" s="159">
        <v>0</v>
      </c>
      <c r="EK401" s="159">
        <v>0</v>
      </c>
      <c r="EL401" s="159">
        <v>103098760.96000001</v>
      </c>
      <c r="EM401" s="159">
        <v>0</v>
      </c>
      <c r="EN401" s="159">
        <v>0</v>
      </c>
      <c r="EO401" s="159">
        <v>0</v>
      </c>
      <c r="EP401" s="159">
        <v>0</v>
      </c>
      <c r="EQ401" s="159">
        <v>103098760.96000001</v>
      </c>
      <c r="ER401" s="159">
        <v>412395043.84000003</v>
      </c>
      <c r="ES401" s="159">
        <v>0</v>
      </c>
      <c r="ET401" s="159">
        <v>0</v>
      </c>
      <c r="EU401" s="159">
        <v>0</v>
      </c>
      <c r="EV401" s="159">
        <v>107222711.39840001</v>
      </c>
      <c r="EW401" s="159">
        <v>0</v>
      </c>
      <c r="EX401" s="159">
        <v>0</v>
      </c>
      <c r="EY401" s="159">
        <v>0</v>
      </c>
      <c r="EZ401" s="159">
        <v>0</v>
      </c>
      <c r="FA401" s="159">
        <v>107222711.39840001</v>
      </c>
      <c r="FB401" s="159">
        <v>0</v>
      </c>
      <c r="FC401" s="159">
        <v>0</v>
      </c>
      <c r="FD401" s="159">
        <v>0</v>
      </c>
      <c r="FE401" s="159">
        <v>0</v>
      </c>
      <c r="FF401" s="159">
        <v>107222711.39840001</v>
      </c>
      <c r="FG401" s="159">
        <v>0</v>
      </c>
      <c r="FH401" s="159">
        <v>0</v>
      </c>
      <c r="FI401" s="159">
        <v>0</v>
      </c>
      <c r="FJ401" s="159">
        <v>107222711.39840001</v>
      </c>
      <c r="FK401" s="159">
        <v>0</v>
      </c>
      <c r="FL401" s="159">
        <v>0</v>
      </c>
      <c r="FM401" s="159">
        <v>0</v>
      </c>
      <c r="FN401" s="159">
        <v>0</v>
      </c>
      <c r="FO401" s="159">
        <v>107222711.39840001</v>
      </c>
      <c r="FP401" s="159">
        <v>0</v>
      </c>
      <c r="FQ401" s="159">
        <v>0</v>
      </c>
      <c r="FR401" s="159">
        <v>0</v>
      </c>
      <c r="FS401" s="159">
        <v>0</v>
      </c>
      <c r="FT401" s="159">
        <v>107222711.39840001</v>
      </c>
      <c r="FU401" s="159">
        <v>0</v>
      </c>
      <c r="FV401" s="159">
        <v>0</v>
      </c>
      <c r="FW401" s="159">
        <v>0</v>
      </c>
      <c r="FX401" s="159">
        <v>107222711.39840001</v>
      </c>
      <c r="FY401" s="159">
        <v>0</v>
      </c>
      <c r="FZ401" s="159">
        <v>0</v>
      </c>
      <c r="GA401" s="159">
        <v>0</v>
      </c>
      <c r="GB401" s="159">
        <v>0</v>
      </c>
      <c r="GC401" s="159">
        <v>107222711.39840001</v>
      </c>
      <c r="GD401" s="159">
        <v>0</v>
      </c>
      <c r="GE401" s="159">
        <v>0</v>
      </c>
      <c r="GF401" s="159">
        <v>0</v>
      </c>
      <c r="GG401" s="159">
        <v>0</v>
      </c>
      <c r="GH401" s="159">
        <v>107222711.39840001</v>
      </c>
      <c r="GI401" s="159">
        <v>0</v>
      </c>
      <c r="GJ401" s="159">
        <v>0</v>
      </c>
      <c r="GK401" s="159">
        <v>0</v>
      </c>
      <c r="GL401" s="159">
        <v>107222711.39840001</v>
      </c>
      <c r="GM401" s="159">
        <v>0</v>
      </c>
      <c r="GN401" s="159">
        <v>0</v>
      </c>
      <c r="GO401" s="159">
        <v>0</v>
      </c>
      <c r="GP401" s="159">
        <v>0</v>
      </c>
      <c r="GQ401" s="159">
        <v>107222711.39840001</v>
      </c>
      <c r="GR401" s="159">
        <v>0</v>
      </c>
      <c r="GS401" s="159">
        <v>0</v>
      </c>
      <c r="GT401" s="159">
        <v>0</v>
      </c>
      <c r="GU401" s="159">
        <v>0</v>
      </c>
      <c r="GV401" s="159">
        <v>107222711.39840001</v>
      </c>
      <c r="GW401" s="159">
        <v>428890845.59360003</v>
      </c>
      <c r="GX401" s="160">
        <v>1619101985.4335999</v>
      </c>
    </row>
    <row r="402" spans="1:206" ht="28.8">
      <c r="A402" s="156">
        <v>190502700</v>
      </c>
      <c r="B402" s="156" t="s">
        <v>2365</v>
      </c>
      <c r="C402" s="157">
        <v>393</v>
      </c>
      <c r="D402" s="158" t="str">
        <f>_xlfn.XLOOKUP(C402,'[1]Estrategico f'!B:B,'[1]Estrategico f'!U:U,"",0)</f>
        <v>Campañas de gestión del riesgo para enfermedades inmunoprevenibles implementadas</v>
      </c>
      <c r="E402" s="158" t="str">
        <f>_xlfn.XLOOKUP(C402,'[1]Estrategico f'!B:B,'[1]Estrategico f'!V:V,"",0)</f>
        <v>Campañas de coberturas útiles de vacunación en los biológicos del programa ampliado de inmunizaciones. PAI</v>
      </c>
      <c r="F402" s="159">
        <v>0</v>
      </c>
      <c r="G402" s="159">
        <v>0</v>
      </c>
      <c r="H402" s="159">
        <v>0</v>
      </c>
      <c r="I402" s="159">
        <v>679451325</v>
      </c>
      <c r="J402" s="159">
        <v>0</v>
      </c>
      <c r="K402" s="159">
        <v>0</v>
      </c>
      <c r="L402" s="159">
        <v>0</v>
      </c>
      <c r="M402" s="159">
        <v>0</v>
      </c>
      <c r="N402" s="159">
        <v>679451325</v>
      </c>
      <c r="O402" s="159">
        <v>0</v>
      </c>
      <c r="P402" s="159">
        <v>0</v>
      </c>
      <c r="Q402" s="159">
        <v>0</v>
      </c>
      <c r="R402" s="159">
        <v>0</v>
      </c>
      <c r="S402" s="159">
        <v>679451325</v>
      </c>
      <c r="T402" s="159">
        <v>0</v>
      </c>
      <c r="U402" s="159">
        <v>0</v>
      </c>
      <c r="V402" s="159">
        <v>0</v>
      </c>
      <c r="W402" s="159">
        <v>226483775</v>
      </c>
      <c r="X402" s="159">
        <v>0</v>
      </c>
      <c r="Y402" s="159">
        <v>0</v>
      </c>
      <c r="Z402" s="159">
        <v>0</v>
      </c>
      <c r="AA402" s="159">
        <v>0</v>
      </c>
      <c r="AB402" s="159">
        <v>226483775</v>
      </c>
      <c r="AC402" s="159">
        <v>0</v>
      </c>
      <c r="AD402" s="159">
        <v>0</v>
      </c>
      <c r="AE402" s="159">
        <v>0</v>
      </c>
      <c r="AF402" s="159">
        <v>0</v>
      </c>
      <c r="AG402" s="159">
        <v>226483775</v>
      </c>
      <c r="AH402" s="159">
        <v>905935100</v>
      </c>
      <c r="AI402" s="159">
        <v>0</v>
      </c>
      <c r="AJ402" s="159">
        <v>0</v>
      </c>
      <c r="AK402" s="159">
        <v>0</v>
      </c>
      <c r="AL402" s="159">
        <v>235543126</v>
      </c>
      <c r="AM402" s="159">
        <v>0</v>
      </c>
      <c r="AN402" s="159">
        <v>0</v>
      </c>
      <c r="AO402" s="159">
        <v>0</v>
      </c>
      <c r="AP402" s="159">
        <v>0</v>
      </c>
      <c r="AQ402" s="159">
        <v>235543126</v>
      </c>
      <c r="AR402" s="159">
        <v>0</v>
      </c>
      <c r="AS402" s="159">
        <v>0</v>
      </c>
      <c r="AT402" s="159">
        <v>0</v>
      </c>
      <c r="AU402" s="159">
        <v>0</v>
      </c>
      <c r="AV402" s="159">
        <v>235543126</v>
      </c>
      <c r="AW402" s="159">
        <v>0</v>
      </c>
      <c r="AX402" s="159">
        <v>0</v>
      </c>
      <c r="AY402" s="159">
        <v>0</v>
      </c>
      <c r="AZ402" s="159">
        <v>235543126</v>
      </c>
      <c r="BA402" s="159">
        <v>0</v>
      </c>
      <c r="BB402" s="159">
        <v>0</v>
      </c>
      <c r="BC402" s="159">
        <v>0</v>
      </c>
      <c r="BD402" s="159">
        <v>0</v>
      </c>
      <c r="BE402" s="159">
        <v>235543126</v>
      </c>
      <c r="BF402" s="159">
        <v>0</v>
      </c>
      <c r="BG402" s="159">
        <v>0</v>
      </c>
      <c r="BH402" s="159">
        <v>0</v>
      </c>
      <c r="BI402" s="159">
        <v>0</v>
      </c>
      <c r="BJ402" s="159">
        <v>235543126</v>
      </c>
      <c r="BK402" s="159">
        <v>0</v>
      </c>
      <c r="BL402" s="159">
        <v>0</v>
      </c>
      <c r="BM402" s="159">
        <v>0</v>
      </c>
      <c r="BN402" s="159">
        <v>235543126</v>
      </c>
      <c r="BO402" s="159">
        <v>0</v>
      </c>
      <c r="BP402" s="159">
        <v>0</v>
      </c>
      <c r="BQ402" s="159">
        <v>0</v>
      </c>
      <c r="BR402" s="159">
        <v>0</v>
      </c>
      <c r="BS402" s="159">
        <v>235543126</v>
      </c>
      <c r="BT402" s="159">
        <v>0</v>
      </c>
      <c r="BU402" s="159">
        <v>0</v>
      </c>
      <c r="BV402" s="159">
        <v>0</v>
      </c>
      <c r="BW402" s="159">
        <v>0</v>
      </c>
      <c r="BX402" s="159">
        <v>235543126</v>
      </c>
      <c r="BY402" s="159">
        <v>0</v>
      </c>
      <c r="BZ402" s="159">
        <v>0</v>
      </c>
      <c r="CA402" s="159">
        <v>0</v>
      </c>
      <c r="CB402" s="159">
        <v>235543126</v>
      </c>
      <c r="CC402" s="159">
        <v>0</v>
      </c>
      <c r="CD402" s="159">
        <v>0</v>
      </c>
      <c r="CE402" s="159">
        <v>0</v>
      </c>
      <c r="CF402" s="159">
        <v>0</v>
      </c>
      <c r="CG402" s="159">
        <v>235543126</v>
      </c>
      <c r="CH402" s="159">
        <v>0</v>
      </c>
      <c r="CI402" s="159">
        <v>0</v>
      </c>
      <c r="CJ402" s="159">
        <v>0</v>
      </c>
      <c r="CK402" s="159">
        <v>0</v>
      </c>
      <c r="CL402" s="159">
        <v>235543126</v>
      </c>
      <c r="CM402" s="159">
        <v>942172504</v>
      </c>
      <c r="CN402" s="159">
        <v>0</v>
      </c>
      <c r="CO402" s="159">
        <v>0</v>
      </c>
      <c r="CP402" s="159">
        <v>0</v>
      </c>
      <c r="CQ402" s="159">
        <v>244964851.04000002</v>
      </c>
      <c r="CR402" s="159">
        <v>0</v>
      </c>
      <c r="CS402" s="159">
        <v>0</v>
      </c>
      <c r="CT402" s="159">
        <v>0</v>
      </c>
      <c r="CU402" s="159">
        <v>0</v>
      </c>
      <c r="CV402" s="159">
        <v>244964851.04000002</v>
      </c>
      <c r="CW402" s="159">
        <v>0</v>
      </c>
      <c r="CX402" s="159">
        <v>0</v>
      </c>
      <c r="CY402" s="159" t="s">
        <v>931</v>
      </c>
      <c r="CZ402" s="159">
        <v>0</v>
      </c>
      <c r="DA402" s="159">
        <v>244964851.04000002</v>
      </c>
      <c r="DB402" s="159">
        <v>0</v>
      </c>
      <c r="DC402" s="159">
        <v>0</v>
      </c>
      <c r="DD402" s="159">
        <v>0</v>
      </c>
      <c r="DE402" s="159">
        <v>244964851.04000002</v>
      </c>
      <c r="DF402" s="159">
        <v>0</v>
      </c>
      <c r="DG402" s="159">
        <v>0</v>
      </c>
      <c r="DH402" s="159">
        <v>0</v>
      </c>
      <c r="DI402" s="159">
        <v>0</v>
      </c>
      <c r="DJ402" s="159">
        <v>244964851.04000002</v>
      </c>
      <c r="DK402" s="159">
        <v>0</v>
      </c>
      <c r="DL402" s="159">
        <v>0</v>
      </c>
      <c r="DM402" s="159">
        <v>0</v>
      </c>
      <c r="DN402" s="159">
        <v>0</v>
      </c>
      <c r="DO402" s="159">
        <v>244964851.04000002</v>
      </c>
      <c r="DP402" s="159">
        <v>0</v>
      </c>
      <c r="DQ402" s="159">
        <v>0</v>
      </c>
      <c r="DR402" s="159">
        <v>0</v>
      </c>
      <c r="DS402" s="159">
        <v>244964851.04000002</v>
      </c>
      <c r="DT402" s="159">
        <v>0</v>
      </c>
      <c r="DU402" s="159">
        <v>0</v>
      </c>
      <c r="DV402" s="159">
        <v>0</v>
      </c>
      <c r="DW402" s="159">
        <v>0</v>
      </c>
      <c r="DX402" s="159">
        <v>244964851.04000002</v>
      </c>
      <c r="DY402" s="159">
        <v>0</v>
      </c>
      <c r="DZ402" s="159">
        <v>0</v>
      </c>
      <c r="EA402" s="159">
        <v>0</v>
      </c>
      <c r="EB402" s="159">
        <v>0</v>
      </c>
      <c r="EC402" s="159">
        <v>244964851.04000002</v>
      </c>
      <c r="ED402" s="159">
        <v>0</v>
      </c>
      <c r="EE402" s="159">
        <v>0</v>
      </c>
      <c r="EF402" s="159">
        <v>0</v>
      </c>
      <c r="EG402" s="159">
        <v>244964851.04000002</v>
      </c>
      <c r="EH402" s="159">
        <v>0</v>
      </c>
      <c r="EI402" s="159">
        <v>0</v>
      </c>
      <c r="EJ402" s="159">
        <v>0</v>
      </c>
      <c r="EK402" s="159">
        <v>0</v>
      </c>
      <c r="EL402" s="159">
        <v>244964851.04000002</v>
      </c>
      <c r="EM402" s="159">
        <v>0</v>
      </c>
      <c r="EN402" s="159">
        <v>0</v>
      </c>
      <c r="EO402" s="159">
        <v>0</v>
      </c>
      <c r="EP402" s="159">
        <v>0</v>
      </c>
      <c r="EQ402" s="159">
        <v>244964851.04000002</v>
      </c>
      <c r="ER402" s="159">
        <v>979859404.16000009</v>
      </c>
      <c r="ES402" s="159">
        <v>0</v>
      </c>
      <c r="ET402" s="159">
        <v>0</v>
      </c>
      <c r="EU402" s="159">
        <v>0</v>
      </c>
      <c r="EV402" s="159">
        <v>254763445.08160004</v>
      </c>
      <c r="EW402" s="159">
        <v>0</v>
      </c>
      <c r="EX402" s="159">
        <v>0</v>
      </c>
      <c r="EY402" s="159">
        <v>0</v>
      </c>
      <c r="EZ402" s="159">
        <v>0</v>
      </c>
      <c r="FA402" s="159">
        <v>254763445.08160004</v>
      </c>
      <c r="FB402" s="159">
        <v>0</v>
      </c>
      <c r="FC402" s="159">
        <v>0</v>
      </c>
      <c r="FD402" s="159">
        <v>0</v>
      </c>
      <c r="FE402" s="159">
        <v>0</v>
      </c>
      <c r="FF402" s="159">
        <v>254763445.08160004</v>
      </c>
      <c r="FG402" s="159">
        <v>0</v>
      </c>
      <c r="FH402" s="159">
        <v>0</v>
      </c>
      <c r="FI402" s="159">
        <v>0</v>
      </c>
      <c r="FJ402" s="159">
        <v>254763445.08160004</v>
      </c>
      <c r="FK402" s="159">
        <v>0</v>
      </c>
      <c r="FL402" s="159">
        <v>0</v>
      </c>
      <c r="FM402" s="159">
        <v>0</v>
      </c>
      <c r="FN402" s="159">
        <v>0</v>
      </c>
      <c r="FO402" s="159">
        <v>254763445.08160004</v>
      </c>
      <c r="FP402" s="159">
        <v>0</v>
      </c>
      <c r="FQ402" s="159">
        <v>0</v>
      </c>
      <c r="FR402" s="159">
        <v>0</v>
      </c>
      <c r="FS402" s="159">
        <v>0</v>
      </c>
      <c r="FT402" s="159">
        <v>254763445.08160004</v>
      </c>
      <c r="FU402" s="159">
        <v>0</v>
      </c>
      <c r="FV402" s="159">
        <v>0</v>
      </c>
      <c r="FW402" s="159">
        <v>0</v>
      </c>
      <c r="FX402" s="159">
        <v>254763445.08160004</v>
      </c>
      <c r="FY402" s="159">
        <v>0</v>
      </c>
      <c r="FZ402" s="159">
        <v>0</v>
      </c>
      <c r="GA402" s="159">
        <v>0</v>
      </c>
      <c r="GB402" s="159">
        <v>0</v>
      </c>
      <c r="GC402" s="159">
        <v>254763445.08160004</v>
      </c>
      <c r="GD402" s="159">
        <v>0</v>
      </c>
      <c r="GE402" s="159">
        <v>0</v>
      </c>
      <c r="GF402" s="159">
        <v>0</v>
      </c>
      <c r="GG402" s="159">
        <v>0</v>
      </c>
      <c r="GH402" s="159">
        <v>254763445.08160004</v>
      </c>
      <c r="GI402" s="159">
        <v>0</v>
      </c>
      <c r="GJ402" s="159">
        <v>0</v>
      </c>
      <c r="GK402" s="159">
        <v>0</v>
      </c>
      <c r="GL402" s="159">
        <v>254763445.08160004</v>
      </c>
      <c r="GM402" s="159">
        <v>0</v>
      </c>
      <c r="GN402" s="159">
        <v>0</v>
      </c>
      <c r="GO402" s="159">
        <v>0</v>
      </c>
      <c r="GP402" s="159">
        <v>0</v>
      </c>
      <c r="GQ402" s="159">
        <v>254763445.08160004</v>
      </c>
      <c r="GR402" s="159">
        <v>0</v>
      </c>
      <c r="GS402" s="159">
        <v>0</v>
      </c>
      <c r="GT402" s="159">
        <v>0</v>
      </c>
      <c r="GU402" s="159">
        <v>0</v>
      </c>
      <c r="GV402" s="159">
        <v>254763445.08160004</v>
      </c>
      <c r="GW402" s="159">
        <v>1019053780.3264002</v>
      </c>
      <c r="GX402" s="160">
        <v>3847020788.4864001</v>
      </c>
    </row>
    <row r="403" spans="1:206" ht="28.8">
      <c r="A403" s="156">
        <v>190504000</v>
      </c>
      <c r="B403" s="156" t="s">
        <v>2365</v>
      </c>
      <c r="C403" s="157">
        <v>394</v>
      </c>
      <c r="D403" s="158" t="str">
        <f>_xlfn.XLOOKUP(C403,'[1]Estrategico f'!B:B,'[1]Estrategico f'!U:U,"",0)</f>
        <v>Personas con servicio de certificación de discapacidad</v>
      </c>
      <c r="E403" s="158" t="str">
        <f>_xlfn.XLOOKUP(C403,'[1]Estrategico f'!B:B,'[1]Estrategico f'!V:V,"",0)</f>
        <v>registro, localización y caracterización de personas con discapacidad y generación de certificación de la discapacidad</v>
      </c>
      <c r="F403" s="159">
        <v>0</v>
      </c>
      <c r="G403" s="159">
        <v>0</v>
      </c>
      <c r="H403" s="159">
        <v>0</v>
      </c>
      <c r="I403" s="159">
        <v>78606000</v>
      </c>
      <c r="J403" s="159">
        <v>0</v>
      </c>
      <c r="K403" s="159">
        <v>0</v>
      </c>
      <c r="L403" s="159">
        <v>0</v>
      </c>
      <c r="M403" s="159">
        <v>0</v>
      </c>
      <c r="N403" s="159">
        <v>78606000</v>
      </c>
      <c r="O403" s="159">
        <v>0</v>
      </c>
      <c r="P403" s="159">
        <v>0</v>
      </c>
      <c r="Q403" s="159">
        <v>0</v>
      </c>
      <c r="R403" s="159">
        <v>0</v>
      </c>
      <c r="S403" s="159">
        <v>78606000</v>
      </c>
      <c r="T403" s="159">
        <v>0</v>
      </c>
      <c r="U403" s="159">
        <v>0</v>
      </c>
      <c r="V403" s="159">
        <v>0</v>
      </c>
      <c r="W403" s="159">
        <v>78606000</v>
      </c>
      <c r="X403" s="159">
        <v>0</v>
      </c>
      <c r="Y403" s="159">
        <v>0</v>
      </c>
      <c r="Z403" s="159">
        <v>0</v>
      </c>
      <c r="AA403" s="159">
        <v>0</v>
      </c>
      <c r="AB403" s="159">
        <v>78606000</v>
      </c>
      <c r="AC403" s="159">
        <v>0</v>
      </c>
      <c r="AD403" s="159">
        <v>0</v>
      </c>
      <c r="AE403" s="159">
        <v>0</v>
      </c>
      <c r="AF403" s="159">
        <v>0</v>
      </c>
      <c r="AG403" s="159">
        <v>78606000</v>
      </c>
      <c r="AH403" s="159">
        <v>157212000</v>
      </c>
      <c r="AI403" s="159">
        <v>0</v>
      </c>
      <c r="AJ403" s="159">
        <v>0</v>
      </c>
      <c r="AK403" s="159">
        <v>0</v>
      </c>
      <c r="AL403" s="159">
        <v>0</v>
      </c>
      <c r="AM403" s="159">
        <v>0</v>
      </c>
      <c r="AN403" s="159">
        <v>0</v>
      </c>
      <c r="AO403" s="159">
        <v>0</v>
      </c>
      <c r="AP403" s="159">
        <v>0</v>
      </c>
      <c r="AQ403" s="159">
        <v>0</v>
      </c>
      <c r="AR403" s="159">
        <v>0</v>
      </c>
      <c r="AS403" s="159">
        <v>0</v>
      </c>
      <c r="AT403" s="159">
        <v>0</v>
      </c>
      <c r="AU403" s="159">
        <v>0</v>
      </c>
      <c r="AV403" s="159">
        <v>0</v>
      </c>
      <c r="AW403" s="159">
        <v>0</v>
      </c>
      <c r="AX403" s="159">
        <v>0</v>
      </c>
      <c r="AY403" s="159">
        <v>0</v>
      </c>
      <c r="AZ403" s="159">
        <v>0</v>
      </c>
      <c r="BA403" s="159">
        <v>0</v>
      </c>
      <c r="BB403" s="159">
        <v>0</v>
      </c>
      <c r="BC403" s="159">
        <v>0</v>
      </c>
      <c r="BD403" s="159">
        <v>0</v>
      </c>
      <c r="BE403" s="159">
        <v>0</v>
      </c>
      <c r="BF403" s="159">
        <v>0</v>
      </c>
      <c r="BG403" s="159">
        <v>0</v>
      </c>
      <c r="BH403" s="159">
        <v>0</v>
      </c>
      <c r="BI403" s="159">
        <v>0</v>
      </c>
      <c r="BJ403" s="159">
        <v>0</v>
      </c>
      <c r="BK403" s="159">
        <v>0</v>
      </c>
      <c r="BL403" s="159">
        <v>0</v>
      </c>
      <c r="BM403" s="159">
        <v>0</v>
      </c>
      <c r="BN403" s="159">
        <v>81750240</v>
      </c>
      <c r="BO403" s="159">
        <v>0</v>
      </c>
      <c r="BP403" s="159">
        <v>0</v>
      </c>
      <c r="BQ403" s="159">
        <v>0</v>
      </c>
      <c r="BR403" s="159">
        <v>0</v>
      </c>
      <c r="BS403" s="159">
        <v>81750240</v>
      </c>
      <c r="BT403" s="159">
        <v>0</v>
      </c>
      <c r="BU403" s="159">
        <v>0</v>
      </c>
      <c r="BV403" s="159">
        <v>0</v>
      </c>
      <c r="BW403" s="159">
        <v>0</v>
      </c>
      <c r="BX403" s="159">
        <v>81750240</v>
      </c>
      <c r="BY403" s="159">
        <v>0</v>
      </c>
      <c r="BZ403" s="159">
        <v>0</v>
      </c>
      <c r="CA403" s="159">
        <v>0</v>
      </c>
      <c r="CB403" s="159">
        <v>81750240</v>
      </c>
      <c r="CC403" s="159">
        <v>0</v>
      </c>
      <c r="CD403" s="159">
        <v>0</v>
      </c>
      <c r="CE403" s="159">
        <v>0</v>
      </c>
      <c r="CF403" s="159">
        <v>0</v>
      </c>
      <c r="CG403" s="159">
        <v>81750240</v>
      </c>
      <c r="CH403" s="159">
        <v>0</v>
      </c>
      <c r="CI403" s="159">
        <v>0</v>
      </c>
      <c r="CJ403" s="159">
        <v>0</v>
      </c>
      <c r="CK403" s="159">
        <v>0</v>
      </c>
      <c r="CL403" s="159">
        <v>81750240</v>
      </c>
      <c r="CM403" s="159">
        <v>163500480</v>
      </c>
      <c r="CN403" s="159">
        <v>0</v>
      </c>
      <c r="CO403" s="159">
        <v>0</v>
      </c>
      <c r="CP403" s="159">
        <v>0</v>
      </c>
      <c r="CQ403" s="159">
        <v>0</v>
      </c>
      <c r="CR403" s="159">
        <v>0</v>
      </c>
      <c r="CS403" s="159">
        <v>0</v>
      </c>
      <c r="CT403" s="159">
        <v>0</v>
      </c>
      <c r="CU403" s="159">
        <v>0</v>
      </c>
      <c r="CV403" s="159">
        <v>0</v>
      </c>
      <c r="CW403" s="159">
        <v>0</v>
      </c>
      <c r="CX403" s="159">
        <v>0</v>
      </c>
      <c r="CY403" s="159" t="s">
        <v>931</v>
      </c>
      <c r="CZ403" s="159">
        <v>0</v>
      </c>
      <c r="DA403" s="159">
        <v>0</v>
      </c>
      <c r="DB403" s="159">
        <v>0</v>
      </c>
      <c r="DC403" s="159">
        <v>0</v>
      </c>
      <c r="DD403" s="159">
        <v>0</v>
      </c>
      <c r="DE403" s="159">
        <v>0</v>
      </c>
      <c r="DF403" s="159">
        <v>0</v>
      </c>
      <c r="DG403" s="159">
        <v>0</v>
      </c>
      <c r="DH403" s="159">
        <v>0</v>
      </c>
      <c r="DI403" s="159">
        <v>0</v>
      </c>
      <c r="DJ403" s="159">
        <v>0</v>
      </c>
      <c r="DK403" s="159">
        <v>0</v>
      </c>
      <c r="DL403" s="159">
        <v>0</v>
      </c>
      <c r="DM403" s="159">
        <v>0</v>
      </c>
      <c r="DN403" s="159">
        <v>0</v>
      </c>
      <c r="DO403" s="159">
        <v>0</v>
      </c>
      <c r="DP403" s="159">
        <v>0</v>
      </c>
      <c r="DQ403" s="159">
        <v>0</v>
      </c>
      <c r="DR403" s="159">
        <v>0</v>
      </c>
      <c r="DS403" s="159">
        <v>85020249.600000009</v>
      </c>
      <c r="DT403" s="159">
        <v>0</v>
      </c>
      <c r="DU403" s="159">
        <v>0</v>
      </c>
      <c r="DV403" s="159">
        <v>0</v>
      </c>
      <c r="DW403" s="159">
        <v>0</v>
      </c>
      <c r="DX403" s="159">
        <v>85020249.600000009</v>
      </c>
      <c r="DY403" s="159">
        <v>0</v>
      </c>
      <c r="DZ403" s="159">
        <v>0</v>
      </c>
      <c r="EA403" s="159">
        <v>0</v>
      </c>
      <c r="EB403" s="159">
        <v>0</v>
      </c>
      <c r="EC403" s="159">
        <v>85020249.600000009</v>
      </c>
      <c r="ED403" s="159">
        <v>0</v>
      </c>
      <c r="EE403" s="159">
        <v>0</v>
      </c>
      <c r="EF403" s="159">
        <v>0</v>
      </c>
      <c r="EG403" s="159">
        <v>85020249.600000009</v>
      </c>
      <c r="EH403" s="159">
        <v>0</v>
      </c>
      <c r="EI403" s="159">
        <v>0</v>
      </c>
      <c r="EJ403" s="159">
        <v>0</v>
      </c>
      <c r="EK403" s="159">
        <v>0</v>
      </c>
      <c r="EL403" s="159">
        <v>85020249.600000009</v>
      </c>
      <c r="EM403" s="159">
        <v>0</v>
      </c>
      <c r="EN403" s="159">
        <v>0</v>
      </c>
      <c r="EO403" s="159">
        <v>0</v>
      </c>
      <c r="EP403" s="159">
        <v>0</v>
      </c>
      <c r="EQ403" s="159">
        <v>85020249.600000009</v>
      </c>
      <c r="ER403" s="159">
        <v>170040499.20000002</v>
      </c>
      <c r="ES403" s="159">
        <v>0</v>
      </c>
      <c r="ET403" s="159">
        <v>0</v>
      </c>
      <c r="EU403" s="159">
        <v>0</v>
      </c>
      <c r="EV403" s="159">
        <v>0</v>
      </c>
      <c r="EW403" s="159">
        <v>0</v>
      </c>
      <c r="EX403" s="159">
        <v>0</v>
      </c>
      <c r="EY403" s="159">
        <v>0</v>
      </c>
      <c r="EZ403" s="159">
        <v>0</v>
      </c>
      <c r="FA403" s="159">
        <v>0</v>
      </c>
      <c r="FB403" s="159">
        <v>0</v>
      </c>
      <c r="FC403" s="159">
        <v>0</v>
      </c>
      <c r="FD403" s="159">
        <v>0</v>
      </c>
      <c r="FE403" s="159">
        <v>0</v>
      </c>
      <c r="FF403" s="159">
        <v>0</v>
      </c>
      <c r="FG403" s="159">
        <v>0</v>
      </c>
      <c r="FH403" s="159">
        <v>0</v>
      </c>
      <c r="FI403" s="159">
        <v>0</v>
      </c>
      <c r="FJ403" s="159">
        <v>0</v>
      </c>
      <c r="FK403" s="159">
        <v>0</v>
      </c>
      <c r="FL403" s="159">
        <v>0</v>
      </c>
      <c r="FM403" s="159">
        <v>0</v>
      </c>
      <c r="FN403" s="159">
        <v>0</v>
      </c>
      <c r="FO403" s="159">
        <v>0</v>
      </c>
      <c r="FP403" s="159">
        <v>0</v>
      </c>
      <c r="FQ403" s="159">
        <v>0</v>
      </c>
      <c r="FR403" s="159">
        <v>0</v>
      </c>
      <c r="FS403" s="159">
        <v>0</v>
      </c>
      <c r="FT403" s="159">
        <v>0</v>
      </c>
      <c r="FU403" s="159">
        <v>0</v>
      </c>
      <c r="FV403" s="159">
        <v>0</v>
      </c>
      <c r="FW403" s="159">
        <v>0</v>
      </c>
      <c r="FX403" s="159">
        <v>88421059.584000006</v>
      </c>
      <c r="FY403" s="159">
        <v>0</v>
      </c>
      <c r="FZ403" s="159">
        <v>0</v>
      </c>
      <c r="GA403" s="159">
        <v>0</v>
      </c>
      <c r="GB403" s="159">
        <v>0</v>
      </c>
      <c r="GC403" s="159">
        <v>88421059.584000006</v>
      </c>
      <c r="GD403" s="159">
        <v>0</v>
      </c>
      <c r="GE403" s="159">
        <v>0</v>
      </c>
      <c r="GF403" s="159">
        <v>0</v>
      </c>
      <c r="GG403" s="159">
        <v>0</v>
      </c>
      <c r="GH403" s="159">
        <v>88421059.584000006</v>
      </c>
      <c r="GI403" s="159">
        <v>0</v>
      </c>
      <c r="GJ403" s="159">
        <v>0</v>
      </c>
      <c r="GK403" s="159">
        <v>0</v>
      </c>
      <c r="GL403" s="159">
        <v>88421059.584000006</v>
      </c>
      <c r="GM403" s="159">
        <v>0</v>
      </c>
      <c r="GN403" s="159">
        <v>0</v>
      </c>
      <c r="GO403" s="159">
        <v>0</v>
      </c>
      <c r="GP403" s="159">
        <v>0</v>
      </c>
      <c r="GQ403" s="159">
        <v>88421059.584000006</v>
      </c>
      <c r="GR403" s="159">
        <v>0</v>
      </c>
      <c r="GS403" s="159">
        <v>0</v>
      </c>
      <c r="GT403" s="159">
        <v>0</v>
      </c>
      <c r="GU403" s="159">
        <v>0</v>
      </c>
      <c r="GV403" s="159">
        <v>88421059.584000006</v>
      </c>
      <c r="GW403" s="159">
        <v>176842119.16800001</v>
      </c>
      <c r="GX403" s="160">
        <v>667595098.36800003</v>
      </c>
    </row>
    <row r="404" spans="1:206" ht="28.8">
      <c r="A404" s="156">
        <v>190504100</v>
      </c>
      <c r="B404" s="156" t="s">
        <v>2365</v>
      </c>
      <c r="C404" s="157">
        <v>395</v>
      </c>
      <c r="D404" s="158" t="str">
        <f>_xlfn.XLOOKUP(C404,'[1]Estrategico f'!B:B,'[1]Estrategico f'!U:U,"",0)</f>
        <v>Personas víctimas del conflicto armado atendidas con atención psicosocial</v>
      </c>
      <c r="E404" s="158" t="str">
        <f>_xlfn.XLOOKUP(C404,'[1]Estrategico f'!B:B,'[1]Estrategico f'!V:V,"",0)</f>
        <v>Personas víctimas del conflicto armado atendidas con atención psicosocial en el ámbito individual, familiar y comunitario</v>
      </c>
      <c r="F404" s="159">
        <v>0</v>
      </c>
      <c r="G404" s="159">
        <v>25000000</v>
      </c>
      <c r="H404" s="159">
        <v>0</v>
      </c>
      <c r="I404" s="159">
        <v>153522066.6666666</v>
      </c>
      <c r="J404" s="159">
        <v>0</v>
      </c>
      <c r="K404" s="159">
        <v>0</v>
      </c>
      <c r="L404" s="159">
        <v>0</v>
      </c>
      <c r="M404" s="159">
        <v>0</v>
      </c>
      <c r="N404" s="159">
        <v>178522066.6666666</v>
      </c>
      <c r="O404" s="159">
        <v>0</v>
      </c>
      <c r="P404" s="159">
        <v>0</v>
      </c>
      <c r="Q404" s="159">
        <v>0</v>
      </c>
      <c r="R404" s="159">
        <v>0</v>
      </c>
      <c r="S404" s="159">
        <v>178522066.6666666</v>
      </c>
      <c r="T404" s="159">
        <v>0</v>
      </c>
      <c r="U404" s="159">
        <v>25000000</v>
      </c>
      <c r="V404" s="159">
        <v>0</v>
      </c>
      <c r="W404" s="159">
        <v>76761033.333333328</v>
      </c>
      <c r="X404" s="159">
        <v>0</v>
      </c>
      <c r="Y404" s="159">
        <v>0</v>
      </c>
      <c r="Z404" s="159">
        <v>0</v>
      </c>
      <c r="AA404" s="159">
        <v>0</v>
      </c>
      <c r="AB404" s="159">
        <v>101761033.33333333</v>
      </c>
      <c r="AC404" s="159">
        <v>0</v>
      </c>
      <c r="AD404" s="159">
        <v>0</v>
      </c>
      <c r="AE404" s="159">
        <v>0</v>
      </c>
      <c r="AF404" s="159">
        <v>0</v>
      </c>
      <c r="AG404" s="159">
        <v>101761033.33333333</v>
      </c>
      <c r="AH404" s="159">
        <v>280283099.99999994</v>
      </c>
      <c r="AI404" s="159">
        <v>0</v>
      </c>
      <c r="AJ404" s="159">
        <v>0</v>
      </c>
      <c r="AK404" s="159">
        <v>0</v>
      </c>
      <c r="AL404" s="159">
        <v>0</v>
      </c>
      <c r="AM404" s="159">
        <v>0</v>
      </c>
      <c r="AN404" s="159">
        <v>0</v>
      </c>
      <c r="AO404" s="159">
        <v>0</v>
      </c>
      <c r="AP404" s="159">
        <v>0</v>
      </c>
      <c r="AQ404" s="159">
        <v>0</v>
      </c>
      <c r="AR404" s="159">
        <v>0</v>
      </c>
      <c r="AS404" s="159">
        <v>0</v>
      </c>
      <c r="AT404" s="159">
        <v>0</v>
      </c>
      <c r="AU404" s="159">
        <v>0</v>
      </c>
      <c r="AV404" s="159">
        <v>0</v>
      </c>
      <c r="AW404" s="159">
        <v>0</v>
      </c>
      <c r="AX404" s="159">
        <v>0</v>
      </c>
      <c r="AY404" s="159">
        <v>0</v>
      </c>
      <c r="AZ404" s="159">
        <v>79831474.666666672</v>
      </c>
      <c r="BA404" s="159">
        <v>0</v>
      </c>
      <c r="BB404" s="159">
        <v>0</v>
      </c>
      <c r="BC404" s="159">
        <v>0</v>
      </c>
      <c r="BD404" s="159">
        <v>0</v>
      </c>
      <c r="BE404" s="159">
        <v>79831474.666666672</v>
      </c>
      <c r="BF404" s="159">
        <v>0</v>
      </c>
      <c r="BG404" s="159">
        <v>0</v>
      </c>
      <c r="BH404" s="159">
        <v>0</v>
      </c>
      <c r="BI404" s="159">
        <v>0</v>
      </c>
      <c r="BJ404" s="159">
        <v>79831474.666666672</v>
      </c>
      <c r="BK404" s="159">
        <v>0</v>
      </c>
      <c r="BL404" s="159">
        <v>26000000</v>
      </c>
      <c r="BM404" s="159">
        <v>0</v>
      </c>
      <c r="BN404" s="159">
        <v>79831474.666666672</v>
      </c>
      <c r="BO404" s="159">
        <v>0</v>
      </c>
      <c r="BP404" s="159">
        <v>0</v>
      </c>
      <c r="BQ404" s="159">
        <v>0</v>
      </c>
      <c r="BR404" s="159">
        <v>0</v>
      </c>
      <c r="BS404" s="159">
        <v>105831474.66666667</v>
      </c>
      <c r="BT404" s="159">
        <v>0</v>
      </c>
      <c r="BU404" s="159">
        <v>0</v>
      </c>
      <c r="BV404" s="159">
        <v>0</v>
      </c>
      <c r="BW404" s="159">
        <v>0</v>
      </c>
      <c r="BX404" s="159">
        <v>105831474.66666667</v>
      </c>
      <c r="BY404" s="159">
        <v>0</v>
      </c>
      <c r="BZ404" s="159">
        <v>26000000</v>
      </c>
      <c r="CA404" s="159">
        <v>0</v>
      </c>
      <c r="CB404" s="159">
        <v>79831474.666666672</v>
      </c>
      <c r="CC404" s="159">
        <v>0</v>
      </c>
      <c r="CD404" s="159">
        <v>0</v>
      </c>
      <c r="CE404" s="159">
        <v>0</v>
      </c>
      <c r="CF404" s="159">
        <v>0</v>
      </c>
      <c r="CG404" s="159">
        <v>105831474.66666667</v>
      </c>
      <c r="CH404" s="159">
        <v>0</v>
      </c>
      <c r="CI404" s="159">
        <v>0</v>
      </c>
      <c r="CJ404" s="159">
        <v>0</v>
      </c>
      <c r="CK404" s="159">
        <v>0</v>
      </c>
      <c r="CL404" s="159">
        <v>105831474.66666667</v>
      </c>
      <c r="CM404" s="159">
        <v>291494424</v>
      </c>
      <c r="CN404" s="159">
        <v>0</v>
      </c>
      <c r="CO404" s="159">
        <v>0</v>
      </c>
      <c r="CP404" s="159">
        <v>0</v>
      </c>
      <c r="CQ404" s="159">
        <v>0</v>
      </c>
      <c r="CR404" s="159">
        <v>0</v>
      </c>
      <c r="CS404" s="159">
        <v>0</v>
      </c>
      <c r="CT404" s="159">
        <v>0</v>
      </c>
      <c r="CU404" s="159">
        <v>0</v>
      </c>
      <c r="CV404" s="159">
        <v>0</v>
      </c>
      <c r="CW404" s="159">
        <v>0</v>
      </c>
      <c r="CX404" s="159">
        <v>0</v>
      </c>
      <c r="CY404" s="159" t="s">
        <v>931</v>
      </c>
      <c r="CZ404" s="159">
        <v>0</v>
      </c>
      <c r="DA404" s="159">
        <v>0</v>
      </c>
      <c r="DB404" s="159">
        <v>0</v>
      </c>
      <c r="DC404" s="159">
        <v>0</v>
      </c>
      <c r="DD404" s="159">
        <v>0</v>
      </c>
      <c r="DE404" s="159">
        <v>83024733.653333336</v>
      </c>
      <c r="DF404" s="159">
        <v>0</v>
      </c>
      <c r="DG404" s="159">
        <v>0</v>
      </c>
      <c r="DH404" s="159">
        <v>0</v>
      </c>
      <c r="DI404" s="159">
        <v>0</v>
      </c>
      <c r="DJ404" s="159">
        <v>83024733.653333336</v>
      </c>
      <c r="DK404" s="159">
        <v>0</v>
      </c>
      <c r="DL404" s="159">
        <v>0</v>
      </c>
      <c r="DM404" s="159">
        <v>0</v>
      </c>
      <c r="DN404" s="159">
        <v>0</v>
      </c>
      <c r="DO404" s="159">
        <v>83024733.653333336</v>
      </c>
      <c r="DP404" s="159">
        <v>0</v>
      </c>
      <c r="DQ404" s="159">
        <v>27040000</v>
      </c>
      <c r="DR404" s="159">
        <v>0</v>
      </c>
      <c r="DS404" s="159">
        <v>83024733.653333336</v>
      </c>
      <c r="DT404" s="159">
        <v>0</v>
      </c>
      <c r="DU404" s="159">
        <v>0</v>
      </c>
      <c r="DV404" s="159">
        <v>0</v>
      </c>
      <c r="DW404" s="159">
        <v>0</v>
      </c>
      <c r="DX404" s="159">
        <v>110064733.65333334</v>
      </c>
      <c r="DY404" s="159">
        <v>0</v>
      </c>
      <c r="DZ404" s="159">
        <v>0</v>
      </c>
      <c r="EA404" s="159">
        <v>0</v>
      </c>
      <c r="EB404" s="159">
        <v>0</v>
      </c>
      <c r="EC404" s="159">
        <v>110064733.65333334</v>
      </c>
      <c r="ED404" s="159">
        <v>0</v>
      </c>
      <c r="EE404" s="159">
        <v>27040000</v>
      </c>
      <c r="EF404" s="159">
        <v>0</v>
      </c>
      <c r="EG404" s="159">
        <v>83024733.653333336</v>
      </c>
      <c r="EH404" s="159">
        <v>0</v>
      </c>
      <c r="EI404" s="159">
        <v>0</v>
      </c>
      <c r="EJ404" s="159">
        <v>0</v>
      </c>
      <c r="EK404" s="159">
        <v>0</v>
      </c>
      <c r="EL404" s="159">
        <v>110064733.65333334</v>
      </c>
      <c r="EM404" s="159">
        <v>0</v>
      </c>
      <c r="EN404" s="159">
        <v>0</v>
      </c>
      <c r="EO404" s="159">
        <v>0</v>
      </c>
      <c r="EP404" s="159">
        <v>0</v>
      </c>
      <c r="EQ404" s="159">
        <v>110064733.65333334</v>
      </c>
      <c r="ER404" s="159">
        <v>303154200.96000004</v>
      </c>
      <c r="ES404" s="159">
        <v>0</v>
      </c>
      <c r="ET404" s="159">
        <v>0</v>
      </c>
      <c r="EU404" s="159">
        <v>0</v>
      </c>
      <c r="EV404" s="159">
        <v>0</v>
      </c>
      <c r="EW404" s="159">
        <v>0</v>
      </c>
      <c r="EX404" s="159">
        <v>0</v>
      </c>
      <c r="EY404" s="159">
        <v>0</v>
      </c>
      <c r="EZ404" s="159">
        <v>0</v>
      </c>
      <c r="FA404" s="159">
        <v>0</v>
      </c>
      <c r="FB404" s="159">
        <v>0</v>
      </c>
      <c r="FC404" s="159">
        <v>0</v>
      </c>
      <c r="FD404" s="159">
        <v>0</v>
      </c>
      <c r="FE404" s="159">
        <v>0</v>
      </c>
      <c r="FF404" s="159">
        <v>0</v>
      </c>
      <c r="FG404" s="159">
        <v>0</v>
      </c>
      <c r="FH404" s="159">
        <v>0</v>
      </c>
      <c r="FI404" s="159">
        <v>0</v>
      </c>
      <c r="FJ404" s="159">
        <v>86345722.999466673</v>
      </c>
      <c r="FK404" s="159">
        <v>0</v>
      </c>
      <c r="FL404" s="159">
        <v>0</v>
      </c>
      <c r="FM404" s="159">
        <v>0</v>
      </c>
      <c r="FN404" s="159">
        <v>0</v>
      </c>
      <c r="FO404" s="159">
        <v>86345722.999466673</v>
      </c>
      <c r="FP404" s="159">
        <v>0</v>
      </c>
      <c r="FQ404" s="159">
        <v>0</v>
      </c>
      <c r="FR404" s="159">
        <v>0</v>
      </c>
      <c r="FS404" s="159">
        <v>0</v>
      </c>
      <c r="FT404" s="159">
        <v>86345722.999466673</v>
      </c>
      <c r="FU404" s="159">
        <v>0</v>
      </c>
      <c r="FV404" s="159">
        <v>28121600</v>
      </c>
      <c r="FW404" s="159">
        <v>0</v>
      </c>
      <c r="FX404" s="159">
        <v>86345722.999466673</v>
      </c>
      <c r="FY404" s="159">
        <v>0</v>
      </c>
      <c r="FZ404" s="159">
        <v>0</v>
      </c>
      <c r="GA404" s="159">
        <v>0</v>
      </c>
      <c r="GB404" s="159">
        <v>0</v>
      </c>
      <c r="GC404" s="159">
        <v>114467322.99946667</v>
      </c>
      <c r="GD404" s="159">
        <v>0</v>
      </c>
      <c r="GE404" s="159">
        <v>0</v>
      </c>
      <c r="GF404" s="159">
        <v>0</v>
      </c>
      <c r="GG404" s="159">
        <v>0</v>
      </c>
      <c r="GH404" s="159">
        <v>114467322.99946667</v>
      </c>
      <c r="GI404" s="159">
        <v>0</v>
      </c>
      <c r="GJ404" s="159">
        <v>28121600</v>
      </c>
      <c r="GK404" s="159">
        <v>0</v>
      </c>
      <c r="GL404" s="159">
        <v>86345722.999466673</v>
      </c>
      <c r="GM404" s="159">
        <v>0</v>
      </c>
      <c r="GN404" s="159">
        <v>0</v>
      </c>
      <c r="GO404" s="159">
        <v>0</v>
      </c>
      <c r="GP404" s="159">
        <v>0</v>
      </c>
      <c r="GQ404" s="159">
        <v>114467322.99946667</v>
      </c>
      <c r="GR404" s="159">
        <v>0</v>
      </c>
      <c r="GS404" s="159">
        <v>0</v>
      </c>
      <c r="GT404" s="159">
        <v>0</v>
      </c>
      <c r="GU404" s="159">
        <v>0</v>
      </c>
      <c r="GV404" s="159">
        <v>114467322.99946667</v>
      </c>
      <c r="GW404" s="159">
        <v>315280368.99840003</v>
      </c>
      <c r="GX404" s="160">
        <v>1190212093.9584</v>
      </c>
    </row>
    <row r="405" spans="1:206" ht="43.2">
      <c r="A405" s="156">
        <v>190504200</v>
      </c>
      <c r="B405" s="156" t="s">
        <v>2365</v>
      </c>
      <c r="C405" s="157">
        <v>396</v>
      </c>
      <c r="D405" s="158" t="str">
        <f>_xlfn.XLOOKUP(C405,'[1]Estrategico f'!B:B,'[1]Estrategico f'!U:U,"",0)</f>
        <v>Personas atendidas en centros reguladores de urgencias, emergencias y desastres</v>
      </c>
      <c r="E405" s="158" t="str">
        <f>_xlfn.XLOOKUP(C405,'[1]Estrategico f'!B:B,'[1]Estrategico f'!V:V,"",0)</f>
        <v>Personas con respuesta ante situaciones de urgencia, emergencia y desastres (Centro Regulador de urgencias y emergencias de Boyacá)</v>
      </c>
      <c r="F405" s="159">
        <v>0</v>
      </c>
      <c r="G405" s="159">
        <v>625175670</v>
      </c>
      <c r="H405" s="159">
        <v>0</v>
      </c>
      <c r="I405" s="159">
        <v>0</v>
      </c>
      <c r="J405" s="159">
        <v>0</v>
      </c>
      <c r="K405" s="159">
        <v>0</v>
      </c>
      <c r="L405" s="159">
        <v>0</v>
      </c>
      <c r="M405" s="159">
        <v>0</v>
      </c>
      <c r="N405" s="159">
        <v>625175670</v>
      </c>
      <c r="O405" s="159">
        <v>0</v>
      </c>
      <c r="P405" s="159">
        <v>0</v>
      </c>
      <c r="Q405" s="159">
        <v>0</v>
      </c>
      <c r="R405" s="159">
        <v>0</v>
      </c>
      <c r="S405" s="159">
        <v>625175670</v>
      </c>
      <c r="T405" s="159">
        <v>0</v>
      </c>
      <c r="U405" s="159">
        <v>208391890</v>
      </c>
      <c r="V405" s="159">
        <v>0</v>
      </c>
      <c r="W405" s="159">
        <v>0</v>
      </c>
      <c r="X405" s="159">
        <v>0</v>
      </c>
      <c r="Y405" s="159">
        <v>0</v>
      </c>
      <c r="Z405" s="159">
        <v>0</v>
      </c>
      <c r="AA405" s="159">
        <v>0</v>
      </c>
      <c r="AB405" s="159">
        <v>208391890</v>
      </c>
      <c r="AC405" s="159">
        <v>0</v>
      </c>
      <c r="AD405" s="159">
        <v>0</v>
      </c>
      <c r="AE405" s="159">
        <v>0</v>
      </c>
      <c r="AF405" s="159">
        <v>0</v>
      </c>
      <c r="AG405" s="159">
        <v>208391890</v>
      </c>
      <c r="AH405" s="159">
        <v>833567560</v>
      </c>
      <c r="AI405" s="159">
        <v>0</v>
      </c>
      <c r="AJ405" s="159">
        <v>216727565.59999999</v>
      </c>
      <c r="AK405" s="159">
        <v>0</v>
      </c>
      <c r="AL405" s="159">
        <v>0</v>
      </c>
      <c r="AM405" s="159">
        <v>0</v>
      </c>
      <c r="AN405" s="159">
        <v>0</v>
      </c>
      <c r="AO405" s="159">
        <v>0</v>
      </c>
      <c r="AP405" s="159">
        <v>0</v>
      </c>
      <c r="AQ405" s="159">
        <v>216727565.59999999</v>
      </c>
      <c r="AR405" s="159">
        <v>0</v>
      </c>
      <c r="AS405" s="159">
        <v>0</v>
      </c>
      <c r="AT405" s="159">
        <v>0</v>
      </c>
      <c r="AU405" s="159">
        <v>0</v>
      </c>
      <c r="AV405" s="159">
        <v>216727565.59999999</v>
      </c>
      <c r="AW405" s="159">
        <v>0</v>
      </c>
      <c r="AX405" s="159">
        <v>216727565.59999999</v>
      </c>
      <c r="AY405" s="159">
        <v>0</v>
      </c>
      <c r="AZ405" s="159">
        <v>0</v>
      </c>
      <c r="BA405" s="159">
        <v>0</v>
      </c>
      <c r="BB405" s="159">
        <v>0</v>
      </c>
      <c r="BC405" s="159">
        <v>0</v>
      </c>
      <c r="BD405" s="159">
        <v>0</v>
      </c>
      <c r="BE405" s="159">
        <v>216727565.59999999</v>
      </c>
      <c r="BF405" s="159">
        <v>0</v>
      </c>
      <c r="BG405" s="159">
        <v>0</v>
      </c>
      <c r="BH405" s="159">
        <v>0</v>
      </c>
      <c r="BI405" s="159">
        <v>0</v>
      </c>
      <c r="BJ405" s="159">
        <v>216727565.59999999</v>
      </c>
      <c r="BK405" s="159">
        <v>0</v>
      </c>
      <c r="BL405" s="159">
        <v>216727565.59999999</v>
      </c>
      <c r="BM405" s="159">
        <v>0</v>
      </c>
      <c r="BN405" s="159">
        <v>0</v>
      </c>
      <c r="BO405" s="159">
        <v>0</v>
      </c>
      <c r="BP405" s="159">
        <v>0</v>
      </c>
      <c r="BQ405" s="159">
        <v>0</v>
      </c>
      <c r="BR405" s="159">
        <v>0</v>
      </c>
      <c r="BS405" s="159">
        <v>216727565.59999999</v>
      </c>
      <c r="BT405" s="159">
        <v>0</v>
      </c>
      <c r="BU405" s="159">
        <v>0</v>
      </c>
      <c r="BV405" s="159">
        <v>0</v>
      </c>
      <c r="BW405" s="159">
        <v>0</v>
      </c>
      <c r="BX405" s="159">
        <v>216727565.59999999</v>
      </c>
      <c r="BY405" s="159">
        <v>0</v>
      </c>
      <c r="BZ405" s="159">
        <v>216727565.59999999</v>
      </c>
      <c r="CA405" s="159">
        <v>0</v>
      </c>
      <c r="CB405" s="159">
        <v>0</v>
      </c>
      <c r="CC405" s="159">
        <v>0</v>
      </c>
      <c r="CD405" s="159">
        <v>0</v>
      </c>
      <c r="CE405" s="159">
        <v>0</v>
      </c>
      <c r="CF405" s="159">
        <v>0</v>
      </c>
      <c r="CG405" s="159">
        <v>216727565.59999999</v>
      </c>
      <c r="CH405" s="159">
        <v>0</v>
      </c>
      <c r="CI405" s="159">
        <v>0</v>
      </c>
      <c r="CJ405" s="159">
        <v>0</v>
      </c>
      <c r="CK405" s="159">
        <v>0</v>
      </c>
      <c r="CL405" s="159">
        <v>216727565.59999999</v>
      </c>
      <c r="CM405" s="159">
        <v>866910262.39999998</v>
      </c>
      <c r="CN405" s="159">
        <v>0</v>
      </c>
      <c r="CO405" s="159">
        <v>225396668.22400001</v>
      </c>
      <c r="CP405" s="159">
        <v>0</v>
      </c>
      <c r="CQ405" s="159">
        <v>0</v>
      </c>
      <c r="CR405" s="159">
        <v>0</v>
      </c>
      <c r="CS405" s="159">
        <v>0</v>
      </c>
      <c r="CT405" s="159">
        <v>0</v>
      </c>
      <c r="CU405" s="159">
        <v>0</v>
      </c>
      <c r="CV405" s="159">
        <v>225396668.22400001</v>
      </c>
      <c r="CW405" s="159">
        <v>0</v>
      </c>
      <c r="CX405" s="159">
        <v>0</v>
      </c>
      <c r="CY405" s="159" t="s">
        <v>931</v>
      </c>
      <c r="CZ405" s="159">
        <v>0</v>
      </c>
      <c r="DA405" s="159">
        <v>225396668.22400001</v>
      </c>
      <c r="DB405" s="159">
        <v>0</v>
      </c>
      <c r="DC405" s="159">
        <v>225396668.22400001</v>
      </c>
      <c r="DD405" s="159">
        <v>0</v>
      </c>
      <c r="DE405" s="159">
        <v>0</v>
      </c>
      <c r="DF405" s="159">
        <v>0</v>
      </c>
      <c r="DG405" s="159">
        <v>0</v>
      </c>
      <c r="DH405" s="159">
        <v>0</v>
      </c>
      <c r="DI405" s="159">
        <v>0</v>
      </c>
      <c r="DJ405" s="159">
        <v>225396668.22400001</v>
      </c>
      <c r="DK405" s="159">
        <v>0</v>
      </c>
      <c r="DL405" s="159">
        <v>0</v>
      </c>
      <c r="DM405" s="159">
        <v>0</v>
      </c>
      <c r="DN405" s="159">
        <v>0</v>
      </c>
      <c r="DO405" s="159">
        <v>225396668.22400001</v>
      </c>
      <c r="DP405" s="159">
        <v>0</v>
      </c>
      <c r="DQ405" s="159">
        <v>225396668.22400001</v>
      </c>
      <c r="DR405" s="159">
        <v>0</v>
      </c>
      <c r="DS405" s="159">
        <v>0</v>
      </c>
      <c r="DT405" s="159">
        <v>0</v>
      </c>
      <c r="DU405" s="159">
        <v>0</v>
      </c>
      <c r="DV405" s="159">
        <v>0</v>
      </c>
      <c r="DW405" s="159">
        <v>0</v>
      </c>
      <c r="DX405" s="159">
        <v>225396668.22400001</v>
      </c>
      <c r="DY405" s="159">
        <v>0</v>
      </c>
      <c r="DZ405" s="159">
        <v>0</v>
      </c>
      <c r="EA405" s="159">
        <v>0</v>
      </c>
      <c r="EB405" s="159">
        <v>0</v>
      </c>
      <c r="EC405" s="159">
        <v>225396668.22400001</v>
      </c>
      <c r="ED405" s="159">
        <v>0</v>
      </c>
      <c r="EE405" s="159">
        <v>225396668.22400001</v>
      </c>
      <c r="EF405" s="159">
        <v>0</v>
      </c>
      <c r="EG405" s="159">
        <v>0</v>
      </c>
      <c r="EH405" s="159">
        <v>0</v>
      </c>
      <c r="EI405" s="159">
        <v>0</v>
      </c>
      <c r="EJ405" s="159">
        <v>0</v>
      </c>
      <c r="EK405" s="159">
        <v>0</v>
      </c>
      <c r="EL405" s="159">
        <v>225396668.22400001</v>
      </c>
      <c r="EM405" s="159">
        <v>0</v>
      </c>
      <c r="EN405" s="159">
        <v>0</v>
      </c>
      <c r="EO405" s="159">
        <v>0</v>
      </c>
      <c r="EP405" s="159">
        <v>0</v>
      </c>
      <c r="EQ405" s="159">
        <v>225396668.22400001</v>
      </c>
      <c r="ER405" s="159">
        <v>901586672.89600003</v>
      </c>
      <c r="ES405" s="159">
        <v>0</v>
      </c>
      <c r="ET405" s="159">
        <v>234412534.95296001</v>
      </c>
      <c r="EU405" s="159">
        <v>0</v>
      </c>
      <c r="EV405" s="159">
        <v>0</v>
      </c>
      <c r="EW405" s="159">
        <v>0</v>
      </c>
      <c r="EX405" s="159">
        <v>0</v>
      </c>
      <c r="EY405" s="159">
        <v>0</v>
      </c>
      <c r="EZ405" s="159">
        <v>0</v>
      </c>
      <c r="FA405" s="159">
        <v>234412534.95296001</v>
      </c>
      <c r="FB405" s="159">
        <v>0</v>
      </c>
      <c r="FC405" s="159">
        <v>0</v>
      </c>
      <c r="FD405" s="159">
        <v>0</v>
      </c>
      <c r="FE405" s="159">
        <v>0</v>
      </c>
      <c r="FF405" s="159">
        <v>234412534.95296001</v>
      </c>
      <c r="FG405" s="159">
        <v>0</v>
      </c>
      <c r="FH405" s="159">
        <v>234412534.95296001</v>
      </c>
      <c r="FI405" s="159">
        <v>0</v>
      </c>
      <c r="FJ405" s="159">
        <v>0</v>
      </c>
      <c r="FK405" s="159">
        <v>0</v>
      </c>
      <c r="FL405" s="159">
        <v>0</v>
      </c>
      <c r="FM405" s="159">
        <v>0</v>
      </c>
      <c r="FN405" s="159">
        <v>0</v>
      </c>
      <c r="FO405" s="159">
        <v>234412534.95296001</v>
      </c>
      <c r="FP405" s="159">
        <v>0</v>
      </c>
      <c r="FQ405" s="159">
        <v>0</v>
      </c>
      <c r="FR405" s="159">
        <v>0</v>
      </c>
      <c r="FS405" s="159">
        <v>0</v>
      </c>
      <c r="FT405" s="159">
        <v>234412534.95296001</v>
      </c>
      <c r="FU405" s="159">
        <v>0</v>
      </c>
      <c r="FV405" s="159">
        <v>234412534.95296001</v>
      </c>
      <c r="FW405" s="159">
        <v>0</v>
      </c>
      <c r="FX405" s="159">
        <v>0</v>
      </c>
      <c r="FY405" s="159">
        <v>0</v>
      </c>
      <c r="FZ405" s="159">
        <v>0</v>
      </c>
      <c r="GA405" s="159">
        <v>0</v>
      </c>
      <c r="GB405" s="159">
        <v>0</v>
      </c>
      <c r="GC405" s="159">
        <v>234412534.95296001</v>
      </c>
      <c r="GD405" s="159">
        <v>0</v>
      </c>
      <c r="GE405" s="159">
        <v>0</v>
      </c>
      <c r="GF405" s="159">
        <v>0</v>
      </c>
      <c r="GG405" s="159">
        <v>0</v>
      </c>
      <c r="GH405" s="159">
        <v>234412534.95296001</v>
      </c>
      <c r="GI405" s="159">
        <v>0</v>
      </c>
      <c r="GJ405" s="159">
        <v>234412534.95296001</v>
      </c>
      <c r="GK405" s="159">
        <v>0</v>
      </c>
      <c r="GL405" s="159">
        <v>0</v>
      </c>
      <c r="GM405" s="159">
        <v>0</v>
      </c>
      <c r="GN405" s="159">
        <v>0</v>
      </c>
      <c r="GO405" s="159">
        <v>0</v>
      </c>
      <c r="GP405" s="159">
        <v>0</v>
      </c>
      <c r="GQ405" s="159">
        <v>234412534.95296001</v>
      </c>
      <c r="GR405" s="159">
        <v>0</v>
      </c>
      <c r="GS405" s="159">
        <v>0</v>
      </c>
      <c r="GT405" s="159">
        <v>0</v>
      </c>
      <c r="GU405" s="159">
        <v>0</v>
      </c>
      <c r="GV405" s="159">
        <v>234412534.95296001</v>
      </c>
      <c r="GW405" s="159">
        <v>937650139.81184006</v>
      </c>
      <c r="GX405" s="160">
        <v>3539714635.1078401</v>
      </c>
    </row>
    <row r="406" spans="1:206">
      <c r="A406" s="156">
        <v>190504400</v>
      </c>
      <c r="B406" s="156" t="s">
        <v>2365</v>
      </c>
      <c r="C406" s="157">
        <v>397</v>
      </c>
      <c r="D406" s="158" t="str">
        <f>_xlfn.XLOOKUP(C406,'[1]Estrategico f'!B:B,'[1]Estrategico f'!U:U,"",0)</f>
        <v>Laboratorios de salud pública dotado</v>
      </c>
      <c r="E406" s="158" t="str">
        <f>_xlfn.XLOOKUP(C406,'[1]Estrategico f'!B:B,'[1]Estrategico f'!V:V,"",0)</f>
        <v>Laboratorio de salud pública dotado para su operación</v>
      </c>
      <c r="F406" s="159">
        <v>0</v>
      </c>
      <c r="G406" s="159">
        <v>0</v>
      </c>
      <c r="H406" s="159">
        <v>0</v>
      </c>
      <c r="I406" s="159">
        <v>0</v>
      </c>
      <c r="J406" s="159">
        <v>0</v>
      </c>
      <c r="K406" s="159">
        <v>0</v>
      </c>
      <c r="L406" s="159">
        <v>0</v>
      </c>
      <c r="M406" s="159">
        <v>0</v>
      </c>
      <c r="N406" s="159">
        <v>0</v>
      </c>
      <c r="O406" s="159">
        <v>0</v>
      </c>
      <c r="P406" s="159">
        <v>0</v>
      </c>
      <c r="Q406" s="159">
        <v>0</v>
      </c>
      <c r="R406" s="159">
        <v>0</v>
      </c>
      <c r="S406" s="159">
        <v>0</v>
      </c>
      <c r="T406" s="159">
        <v>0</v>
      </c>
      <c r="U406" s="159">
        <v>0</v>
      </c>
      <c r="V406" s="159">
        <v>0</v>
      </c>
      <c r="W406" s="159">
        <v>0</v>
      </c>
      <c r="X406" s="159">
        <v>0</v>
      </c>
      <c r="Y406" s="159">
        <v>0</v>
      </c>
      <c r="Z406" s="159">
        <v>0</v>
      </c>
      <c r="AA406" s="159">
        <v>0</v>
      </c>
      <c r="AB406" s="159">
        <v>0</v>
      </c>
      <c r="AC406" s="159">
        <v>0</v>
      </c>
      <c r="AD406" s="159">
        <v>0</v>
      </c>
      <c r="AE406" s="159">
        <v>0</v>
      </c>
      <c r="AF406" s="159">
        <v>0</v>
      </c>
      <c r="AG406" s="159">
        <v>0</v>
      </c>
      <c r="AH406" s="159">
        <v>0</v>
      </c>
      <c r="AI406" s="159">
        <v>0</v>
      </c>
      <c r="AJ406" s="159">
        <v>0</v>
      </c>
      <c r="AK406" s="159">
        <v>0</v>
      </c>
      <c r="AL406" s="159">
        <v>0</v>
      </c>
      <c r="AM406" s="159">
        <v>0</v>
      </c>
      <c r="AN406" s="159">
        <v>0</v>
      </c>
      <c r="AO406" s="159">
        <v>0</v>
      </c>
      <c r="AP406" s="159">
        <v>0</v>
      </c>
      <c r="AQ406" s="159">
        <v>0</v>
      </c>
      <c r="AR406" s="159">
        <v>0</v>
      </c>
      <c r="AS406" s="159">
        <v>0</v>
      </c>
      <c r="AT406" s="159">
        <v>0</v>
      </c>
      <c r="AU406" s="159">
        <v>0</v>
      </c>
      <c r="AV406" s="159">
        <v>0</v>
      </c>
      <c r="AW406" s="159">
        <v>0</v>
      </c>
      <c r="AX406" s="159">
        <v>0</v>
      </c>
      <c r="AY406" s="159">
        <v>0</v>
      </c>
      <c r="AZ406" s="159">
        <v>0</v>
      </c>
      <c r="BA406" s="159">
        <v>0</v>
      </c>
      <c r="BB406" s="159">
        <v>0</v>
      </c>
      <c r="BC406" s="159">
        <v>0</v>
      </c>
      <c r="BD406" s="159">
        <v>0</v>
      </c>
      <c r="BE406" s="159">
        <v>0</v>
      </c>
      <c r="BF406" s="159">
        <v>0</v>
      </c>
      <c r="BG406" s="159">
        <v>0</v>
      </c>
      <c r="BH406" s="159">
        <v>0</v>
      </c>
      <c r="BI406" s="159">
        <v>0</v>
      </c>
      <c r="BJ406" s="159">
        <v>0</v>
      </c>
      <c r="BK406" s="159">
        <v>0</v>
      </c>
      <c r="BL406" s="159">
        <v>0</v>
      </c>
      <c r="BM406" s="159">
        <v>0</v>
      </c>
      <c r="BN406" s="159">
        <v>0</v>
      </c>
      <c r="BO406" s="159">
        <v>0</v>
      </c>
      <c r="BP406" s="159">
        <v>0</v>
      </c>
      <c r="BQ406" s="159">
        <v>0</v>
      </c>
      <c r="BR406" s="159">
        <v>0</v>
      </c>
      <c r="BS406" s="159">
        <v>0</v>
      </c>
      <c r="BT406" s="159">
        <v>0</v>
      </c>
      <c r="BU406" s="159">
        <v>0</v>
      </c>
      <c r="BV406" s="159">
        <v>0</v>
      </c>
      <c r="BW406" s="159">
        <v>0</v>
      </c>
      <c r="BX406" s="159">
        <v>0</v>
      </c>
      <c r="BY406" s="159">
        <v>0</v>
      </c>
      <c r="BZ406" s="159">
        <v>0</v>
      </c>
      <c r="CA406" s="159">
        <v>0</v>
      </c>
      <c r="CB406" s="159">
        <v>0</v>
      </c>
      <c r="CC406" s="159">
        <v>0</v>
      </c>
      <c r="CD406" s="159">
        <v>0</v>
      </c>
      <c r="CE406" s="159">
        <v>0</v>
      </c>
      <c r="CF406" s="159">
        <v>0</v>
      </c>
      <c r="CG406" s="159">
        <v>0</v>
      </c>
      <c r="CH406" s="159">
        <v>3000000000</v>
      </c>
      <c r="CI406" s="159">
        <v>0</v>
      </c>
      <c r="CJ406" s="159">
        <v>0</v>
      </c>
      <c r="CK406" s="159">
        <v>3000000000</v>
      </c>
      <c r="CL406" s="159">
        <v>3000000000</v>
      </c>
      <c r="CM406" s="159">
        <v>3000000000</v>
      </c>
      <c r="CN406" s="159">
        <v>0</v>
      </c>
      <c r="CO406" s="159">
        <v>0</v>
      </c>
      <c r="CP406" s="159">
        <v>0</v>
      </c>
      <c r="CQ406" s="159">
        <v>0</v>
      </c>
      <c r="CR406" s="159">
        <v>0</v>
      </c>
      <c r="CS406" s="159">
        <v>0</v>
      </c>
      <c r="CT406" s="159">
        <v>0</v>
      </c>
      <c r="CU406" s="159">
        <v>0</v>
      </c>
      <c r="CV406" s="159">
        <v>0</v>
      </c>
      <c r="CW406" s="159">
        <v>0</v>
      </c>
      <c r="CX406" s="159">
        <v>0</v>
      </c>
      <c r="CY406" s="159" t="s">
        <v>931</v>
      </c>
      <c r="CZ406" s="159">
        <v>0</v>
      </c>
      <c r="DA406" s="159">
        <v>0</v>
      </c>
      <c r="DB406" s="159">
        <v>0</v>
      </c>
      <c r="DC406" s="159">
        <v>0</v>
      </c>
      <c r="DD406" s="159">
        <v>0</v>
      </c>
      <c r="DE406" s="159">
        <v>0</v>
      </c>
      <c r="DF406" s="159">
        <v>0</v>
      </c>
      <c r="DG406" s="159">
        <v>0</v>
      </c>
      <c r="DH406" s="159">
        <v>0</v>
      </c>
      <c r="DI406" s="159">
        <v>0</v>
      </c>
      <c r="DJ406" s="159">
        <v>0</v>
      </c>
      <c r="DK406" s="159">
        <v>0</v>
      </c>
      <c r="DL406" s="159">
        <v>0</v>
      </c>
      <c r="DM406" s="159">
        <v>0</v>
      </c>
      <c r="DN406" s="159">
        <v>0</v>
      </c>
      <c r="DO406" s="159">
        <v>0</v>
      </c>
      <c r="DP406" s="159">
        <v>0</v>
      </c>
      <c r="DQ406" s="159">
        <v>0</v>
      </c>
      <c r="DR406" s="159">
        <v>0</v>
      </c>
      <c r="DS406" s="159">
        <v>0</v>
      </c>
      <c r="DT406" s="159">
        <v>0</v>
      </c>
      <c r="DU406" s="159">
        <v>0</v>
      </c>
      <c r="DV406" s="159">
        <v>0</v>
      </c>
      <c r="DW406" s="159">
        <v>0</v>
      </c>
      <c r="DX406" s="159">
        <v>0</v>
      </c>
      <c r="DY406" s="159">
        <v>0</v>
      </c>
      <c r="DZ406" s="159">
        <v>0</v>
      </c>
      <c r="EA406" s="159">
        <v>0</v>
      </c>
      <c r="EB406" s="159">
        <v>0</v>
      </c>
      <c r="EC406" s="159">
        <v>0</v>
      </c>
      <c r="ED406" s="159">
        <v>0</v>
      </c>
      <c r="EE406" s="159">
        <v>0</v>
      </c>
      <c r="EF406" s="159">
        <v>0</v>
      </c>
      <c r="EG406" s="159">
        <v>0</v>
      </c>
      <c r="EH406" s="159">
        <v>0</v>
      </c>
      <c r="EI406" s="159">
        <v>0</v>
      </c>
      <c r="EJ406" s="159">
        <v>0</v>
      </c>
      <c r="EK406" s="159">
        <v>0</v>
      </c>
      <c r="EL406" s="159">
        <v>0</v>
      </c>
      <c r="EM406" s="159">
        <v>0</v>
      </c>
      <c r="EN406" s="159">
        <v>0</v>
      </c>
      <c r="EO406" s="159">
        <v>0</v>
      </c>
      <c r="EP406" s="159">
        <v>0</v>
      </c>
      <c r="EQ406" s="159">
        <v>0</v>
      </c>
      <c r="ER406" s="159">
        <v>0</v>
      </c>
      <c r="ES406" s="159">
        <v>0</v>
      </c>
      <c r="ET406" s="159">
        <v>0</v>
      </c>
      <c r="EU406" s="159">
        <v>0</v>
      </c>
      <c r="EV406" s="159">
        <v>0</v>
      </c>
      <c r="EW406" s="159">
        <v>0</v>
      </c>
      <c r="EX406" s="159">
        <v>0</v>
      </c>
      <c r="EY406" s="159">
        <v>0</v>
      </c>
      <c r="EZ406" s="159">
        <v>0</v>
      </c>
      <c r="FA406" s="159">
        <v>0</v>
      </c>
      <c r="FB406" s="159">
        <v>0</v>
      </c>
      <c r="FC406" s="159">
        <v>0</v>
      </c>
      <c r="FD406" s="159">
        <v>0</v>
      </c>
      <c r="FE406" s="159">
        <v>0</v>
      </c>
      <c r="FF406" s="159">
        <v>0</v>
      </c>
      <c r="FG406" s="159">
        <v>0</v>
      </c>
      <c r="FH406" s="159">
        <v>0</v>
      </c>
      <c r="FI406" s="159">
        <v>0</v>
      </c>
      <c r="FJ406" s="159">
        <v>0</v>
      </c>
      <c r="FK406" s="159">
        <v>0</v>
      </c>
      <c r="FL406" s="159">
        <v>0</v>
      </c>
      <c r="FM406" s="159">
        <v>0</v>
      </c>
      <c r="FN406" s="159">
        <v>0</v>
      </c>
      <c r="FO406" s="159">
        <v>0</v>
      </c>
      <c r="FP406" s="159">
        <v>0</v>
      </c>
      <c r="FQ406" s="159">
        <v>0</v>
      </c>
      <c r="FR406" s="159">
        <v>0</v>
      </c>
      <c r="FS406" s="159">
        <v>0</v>
      </c>
      <c r="FT406" s="159">
        <v>0</v>
      </c>
      <c r="FU406" s="159">
        <v>0</v>
      </c>
      <c r="FV406" s="159">
        <v>0</v>
      </c>
      <c r="FW406" s="159">
        <v>0</v>
      </c>
      <c r="FX406" s="159">
        <v>0</v>
      </c>
      <c r="FY406" s="159">
        <v>0</v>
      </c>
      <c r="FZ406" s="159">
        <v>0</v>
      </c>
      <c r="GA406" s="159">
        <v>0</v>
      </c>
      <c r="GB406" s="159">
        <v>0</v>
      </c>
      <c r="GC406" s="159">
        <v>0</v>
      </c>
      <c r="GD406" s="159">
        <v>0</v>
      </c>
      <c r="GE406" s="159">
        <v>0</v>
      </c>
      <c r="GF406" s="159">
        <v>0</v>
      </c>
      <c r="GG406" s="159">
        <v>0</v>
      </c>
      <c r="GH406" s="159">
        <v>0</v>
      </c>
      <c r="GI406" s="159">
        <v>0</v>
      </c>
      <c r="GJ406" s="159">
        <v>0</v>
      </c>
      <c r="GK406" s="159">
        <v>0</v>
      </c>
      <c r="GL406" s="159">
        <v>0</v>
      </c>
      <c r="GM406" s="159">
        <v>0</v>
      </c>
      <c r="GN406" s="159">
        <v>0</v>
      </c>
      <c r="GO406" s="159">
        <v>0</v>
      </c>
      <c r="GP406" s="159">
        <v>0</v>
      </c>
      <c r="GQ406" s="159">
        <v>0</v>
      </c>
      <c r="GR406" s="159">
        <v>0</v>
      </c>
      <c r="GS406" s="159">
        <v>0</v>
      </c>
      <c r="GT406" s="159">
        <v>0</v>
      </c>
      <c r="GU406" s="159">
        <v>0</v>
      </c>
      <c r="GV406" s="159">
        <v>0</v>
      </c>
      <c r="GW406" s="159">
        <v>0</v>
      </c>
      <c r="GX406" s="160">
        <v>3000000000</v>
      </c>
    </row>
    <row r="407" spans="1:206" ht="72">
      <c r="A407" s="156">
        <v>190504900</v>
      </c>
      <c r="B407" s="156" t="s">
        <v>2365</v>
      </c>
      <c r="C407" s="157">
        <v>398</v>
      </c>
      <c r="D407" s="158" t="str">
        <f>_xlfn.XLOOKUP(C407,'[1]Estrategico f'!B:B,'[1]Estrategico f'!U:U,"",0)</f>
        <v>Estrategias de promoción de la participación social en salud implementadas</v>
      </c>
      <c r="E407" s="158" t="str">
        <f>_xlfn.XLOOKUP(C407,'[1]Estrategico f'!B:B,'[1]Estrategico f'!V:V,"",0)</f>
        <v>estrategias para la política de participación social en salud, implementada (puede incluir el  desarrollo de mesas de concertación regional en salud, que sirvan como herramienta de promoción y prevención, así como de seguimiento y análisis de la prestación del servicio y derecho a la salud.)</v>
      </c>
      <c r="F407" s="159">
        <v>0</v>
      </c>
      <c r="G407" s="159">
        <v>0</v>
      </c>
      <c r="H407" s="159">
        <v>0</v>
      </c>
      <c r="I407" s="159">
        <v>88811475</v>
      </c>
      <c r="J407" s="159">
        <v>0</v>
      </c>
      <c r="K407" s="159">
        <v>0</v>
      </c>
      <c r="L407" s="159">
        <v>0</v>
      </c>
      <c r="M407" s="159">
        <v>0</v>
      </c>
      <c r="N407" s="159">
        <v>88811475</v>
      </c>
      <c r="O407" s="159">
        <v>0</v>
      </c>
      <c r="P407" s="159">
        <v>0</v>
      </c>
      <c r="Q407" s="159">
        <v>0</v>
      </c>
      <c r="R407" s="159">
        <v>0</v>
      </c>
      <c r="S407" s="159">
        <v>88811475</v>
      </c>
      <c r="T407" s="159">
        <v>0</v>
      </c>
      <c r="U407" s="159">
        <v>0</v>
      </c>
      <c r="V407" s="159">
        <v>0</v>
      </c>
      <c r="W407" s="159">
        <v>29603825</v>
      </c>
      <c r="X407" s="159">
        <v>0</v>
      </c>
      <c r="Y407" s="159">
        <v>0</v>
      </c>
      <c r="Z407" s="159">
        <v>0</v>
      </c>
      <c r="AA407" s="159">
        <v>0</v>
      </c>
      <c r="AB407" s="159">
        <v>29603825</v>
      </c>
      <c r="AC407" s="159">
        <v>0</v>
      </c>
      <c r="AD407" s="159">
        <v>0</v>
      </c>
      <c r="AE407" s="159">
        <v>0</v>
      </c>
      <c r="AF407" s="159">
        <v>0</v>
      </c>
      <c r="AG407" s="159">
        <v>29603825</v>
      </c>
      <c r="AH407" s="159">
        <v>118415300</v>
      </c>
      <c r="AI407" s="159">
        <v>0</v>
      </c>
      <c r="AJ407" s="159">
        <v>0</v>
      </c>
      <c r="AK407" s="159">
        <v>0</v>
      </c>
      <c r="AL407" s="159">
        <v>30787978</v>
      </c>
      <c r="AM407" s="159">
        <v>0</v>
      </c>
      <c r="AN407" s="159">
        <v>0</v>
      </c>
      <c r="AO407" s="159">
        <v>0</v>
      </c>
      <c r="AP407" s="159">
        <v>0</v>
      </c>
      <c r="AQ407" s="159">
        <v>30787978</v>
      </c>
      <c r="AR407" s="159">
        <v>0</v>
      </c>
      <c r="AS407" s="159">
        <v>0</v>
      </c>
      <c r="AT407" s="159">
        <v>0</v>
      </c>
      <c r="AU407" s="159">
        <v>0</v>
      </c>
      <c r="AV407" s="159">
        <v>30787978</v>
      </c>
      <c r="AW407" s="159">
        <v>0</v>
      </c>
      <c r="AX407" s="159">
        <v>0</v>
      </c>
      <c r="AY407" s="159">
        <v>0</v>
      </c>
      <c r="AZ407" s="159">
        <v>30787978</v>
      </c>
      <c r="BA407" s="159">
        <v>0</v>
      </c>
      <c r="BB407" s="159">
        <v>0</v>
      </c>
      <c r="BC407" s="159">
        <v>0</v>
      </c>
      <c r="BD407" s="159">
        <v>0</v>
      </c>
      <c r="BE407" s="159">
        <v>30787978</v>
      </c>
      <c r="BF407" s="159">
        <v>0</v>
      </c>
      <c r="BG407" s="159">
        <v>0</v>
      </c>
      <c r="BH407" s="159">
        <v>0</v>
      </c>
      <c r="BI407" s="159">
        <v>0</v>
      </c>
      <c r="BJ407" s="159">
        <v>30787978</v>
      </c>
      <c r="BK407" s="159">
        <v>0</v>
      </c>
      <c r="BL407" s="159">
        <v>0</v>
      </c>
      <c r="BM407" s="159">
        <v>0</v>
      </c>
      <c r="BN407" s="159">
        <v>30787978</v>
      </c>
      <c r="BO407" s="159">
        <v>0</v>
      </c>
      <c r="BP407" s="159">
        <v>0</v>
      </c>
      <c r="BQ407" s="159">
        <v>0</v>
      </c>
      <c r="BR407" s="159">
        <v>0</v>
      </c>
      <c r="BS407" s="159">
        <v>30787978</v>
      </c>
      <c r="BT407" s="159">
        <v>0</v>
      </c>
      <c r="BU407" s="159">
        <v>0</v>
      </c>
      <c r="BV407" s="159">
        <v>0</v>
      </c>
      <c r="BW407" s="159">
        <v>0</v>
      </c>
      <c r="BX407" s="159">
        <v>30787978</v>
      </c>
      <c r="BY407" s="159">
        <v>0</v>
      </c>
      <c r="BZ407" s="159">
        <v>0</v>
      </c>
      <c r="CA407" s="159">
        <v>0</v>
      </c>
      <c r="CB407" s="159">
        <v>30787978</v>
      </c>
      <c r="CC407" s="159">
        <v>0</v>
      </c>
      <c r="CD407" s="159">
        <v>0</v>
      </c>
      <c r="CE407" s="159">
        <v>0</v>
      </c>
      <c r="CF407" s="159">
        <v>0</v>
      </c>
      <c r="CG407" s="159">
        <v>30787978</v>
      </c>
      <c r="CH407" s="159">
        <v>0</v>
      </c>
      <c r="CI407" s="159">
        <v>0</v>
      </c>
      <c r="CJ407" s="159">
        <v>0</v>
      </c>
      <c r="CK407" s="159">
        <v>0</v>
      </c>
      <c r="CL407" s="159">
        <v>30787978</v>
      </c>
      <c r="CM407" s="159">
        <v>123151912</v>
      </c>
      <c r="CN407" s="159">
        <v>0</v>
      </c>
      <c r="CO407" s="159">
        <v>0</v>
      </c>
      <c r="CP407" s="159">
        <v>0</v>
      </c>
      <c r="CQ407" s="159">
        <v>32019497.120000001</v>
      </c>
      <c r="CR407" s="159">
        <v>0</v>
      </c>
      <c r="CS407" s="159">
        <v>0</v>
      </c>
      <c r="CT407" s="159">
        <v>0</v>
      </c>
      <c r="CU407" s="159">
        <v>0</v>
      </c>
      <c r="CV407" s="159">
        <v>32019497.120000001</v>
      </c>
      <c r="CW407" s="159">
        <v>0</v>
      </c>
      <c r="CX407" s="159">
        <v>0</v>
      </c>
      <c r="CY407" s="159" t="s">
        <v>931</v>
      </c>
      <c r="CZ407" s="159">
        <v>0</v>
      </c>
      <c r="DA407" s="159">
        <v>32019497.120000001</v>
      </c>
      <c r="DB407" s="159">
        <v>0</v>
      </c>
      <c r="DC407" s="159">
        <v>0</v>
      </c>
      <c r="DD407" s="159">
        <v>0</v>
      </c>
      <c r="DE407" s="159">
        <v>32019497.120000001</v>
      </c>
      <c r="DF407" s="159">
        <v>0</v>
      </c>
      <c r="DG407" s="159">
        <v>0</v>
      </c>
      <c r="DH407" s="159">
        <v>0</v>
      </c>
      <c r="DI407" s="159">
        <v>0</v>
      </c>
      <c r="DJ407" s="159">
        <v>32019497.120000001</v>
      </c>
      <c r="DK407" s="159">
        <v>0</v>
      </c>
      <c r="DL407" s="159">
        <v>0</v>
      </c>
      <c r="DM407" s="159">
        <v>0</v>
      </c>
      <c r="DN407" s="159">
        <v>0</v>
      </c>
      <c r="DO407" s="159">
        <v>32019497.120000001</v>
      </c>
      <c r="DP407" s="159">
        <v>0</v>
      </c>
      <c r="DQ407" s="159">
        <v>0</v>
      </c>
      <c r="DR407" s="159">
        <v>0</v>
      </c>
      <c r="DS407" s="159">
        <v>32019497.120000001</v>
      </c>
      <c r="DT407" s="159">
        <v>0</v>
      </c>
      <c r="DU407" s="159">
        <v>0</v>
      </c>
      <c r="DV407" s="159">
        <v>0</v>
      </c>
      <c r="DW407" s="159">
        <v>0</v>
      </c>
      <c r="DX407" s="159">
        <v>32019497.120000001</v>
      </c>
      <c r="DY407" s="159">
        <v>0</v>
      </c>
      <c r="DZ407" s="159">
        <v>0</v>
      </c>
      <c r="EA407" s="159">
        <v>0</v>
      </c>
      <c r="EB407" s="159">
        <v>0</v>
      </c>
      <c r="EC407" s="159">
        <v>32019497.120000001</v>
      </c>
      <c r="ED407" s="159">
        <v>0</v>
      </c>
      <c r="EE407" s="159">
        <v>0</v>
      </c>
      <c r="EF407" s="159">
        <v>0</v>
      </c>
      <c r="EG407" s="159">
        <v>32019497.120000001</v>
      </c>
      <c r="EH407" s="159">
        <v>0</v>
      </c>
      <c r="EI407" s="159">
        <v>0</v>
      </c>
      <c r="EJ407" s="159">
        <v>0</v>
      </c>
      <c r="EK407" s="159">
        <v>0</v>
      </c>
      <c r="EL407" s="159">
        <v>32019497.120000001</v>
      </c>
      <c r="EM407" s="159">
        <v>0</v>
      </c>
      <c r="EN407" s="159">
        <v>0</v>
      </c>
      <c r="EO407" s="159">
        <v>0</v>
      </c>
      <c r="EP407" s="159">
        <v>0</v>
      </c>
      <c r="EQ407" s="159">
        <v>32019497.120000001</v>
      </c>
      <c r="ER407" s="159">
        <v>128077988.48</v>
      </c>
      <c r="ES407" s="159">
        <v>0</v>
      </c>
      <c r="ET407" s="159">
        <v>0</v>
      </c>
      <c r="EU407" s="159">
        <v>0</v>
      </c>
      <c r="EV407" s="159">
        <v>33300277.004800003</v>
      </c>
      <c r="EW407" s="159">
        <v>0</v>
      </c>
      <c r="EX407" s="159">
        <v>0</v>
      </c>
      <c r="EY407" s="159">
        <v>0</v>
      </c>
      <c r="EZ407" s="159">
        <v>0</v>
      </c>
      <c r="FA407" s="159">
        <v>33300277.004800003</v>
      </c>
      <c r="FB407" s="159">
        <v>0</v>
      </c>
      <c r="FC407" s="159">
        <v>0</v>
      </c>
      <c r="FD407" s="159">
        <v>0</v>
      </c>
      <c r="FE407" s="159">
        <v>0</v>
      </c>
      <c r="FF407" s="159">
        <v>33300277.004800003</v>
      </c>
      <c r="FG407" s="159">
        <v>0</v>
      </c>
      <c r="FH407" s="159">
        <v>0</v>
      </c>
      <c r="FI407" s="159">
        <v>0</v>
      </c>
      <c r="FJ407" s="159">
        <v>33300277.004800003</v>
      </c>
      <c r="FK407" s="159">
        <v>0</v>
      </c>
      <c r="FL407" s="159">
        <v>0</v>
      </c>
      <c r="FM407" s="159">
        <v>0</v>
      </c>
      <c r="FN407" s="159">
        <v>0</v>
      </c>
      <c r="FO407" s="159">
        <v>33300277.004800003</v>
      </c>
      <c r="FP407" s="159">
        <v>0</v>
      </c>
      <c r="FQ407" s="159">
        <v>0</v>
      </c>
      <c r="FR407" s="159">
        <v>0</v>
      </c>
      <c r="FS407" s="159">
        <v>0</v>
      </c>
      <c r="FT407" s="159">
        <v>33300277.004800003</v>
      </c>
      <c r="FU407" s="159">
        <v>0</v>
      </c>
      <c r="FV407" s="159">
        <v>0</v>
      </c>
      <c r="FW407" s="159">
        <v>0</v>
      </c>
      <c r="FX407" s="159">
        <v>33300277.004800003</v>
      </c>
      <c r="FY407" s="159">
        <v>0</v>
      </c>
      <c r="FZ407" s="159">
        <v>0</v>
      </c>
      <c r="GA407" s="159">
        <v>0</v>
      </c>
      <c r="GB407" s="159">
        <v>0</v>
      </c>
      <c r="GC407" s="159">
        <v>33300277.004800003</v>
      </c>
      <c r="GD407" s="159">
        <v>0</v>
      </c>
      <c r="GE407" s="159">
        <v>0</v>
      </c>
      <c r="GF407" s="159">
        <v>0</v>
      </c>
      <c r="GG407" s="159">
        <v>0</v>
      </c>
      <c r="GH407" s="159">
        <v>33300277.004800003</v>
      </c>
      <c r="GI407" s="159">
        <v>0</v>
      </c>
      <c r="GJ407" s="159">
        <v>0</v>
      </c>
      <c r="GK407" s="159">
        <v>0</v>
      </c>
      <c r="GL407" s="159">
        <v>33300277.004800003</v>
      </c>
      <c r="GM407" s="159">
        <v>0</v>
      </c>
      <c r="GN407" s="159">
        <v>0</v>
      </c>
      <c r="GO407" s="159">
        <v>0</v>
      </c>
      <c r="GP407" s="159">
        <v>0</v>
      </c>
      <c r="GQ407" s="159">
        <v>33300277.004800003</v>
      </c>
      <c r="GR407" s="159">
        <v>0</v>
      </c>
      <c r="GS407" s="159">
        <v>0</v>
      </c>
      <c r="GT407" s="159">
        <v>0</v>
      </c>
      <c r="GU407" s="159">
        <v>0</v>
      </c>
      <c r="GV407" s="159">
        <v>33300277.004800003</v>
      </c>
      <c r="GW407" s="159">
        <v>133201108.01920001</v>
      </c>
      <c r="GX407" s="160">
        <v>502846308.49919999</v>
      </c>
    </row>
    <row r="408" spans="1:206" ht="28.8">
      <c r="A408" s="156">
        <v>190505400</v>
      </c>
      <c r="B408" s="156" t="s">
        <v>2365</v>
      </c>
      <c r="C408" s="157">
        <v>399</v>
      </c>
      <c r="D408" s="158" t="str">
        <f>_xlfn.XLOOKUP(C408,'[1]Estrategico f'!B:B,'[1]Estrategico f'!U:U,"",0)</f>
        <v>Estrategias de promoción de la salud implementadas</v>
      </c>
      <c r="E408" s="158" t="str">
        <f>_xlfn.XLOOKUP(C408,'[1]Estrategico f'!B:B,'[1]Estrategico f'!V:V,"",0)</f>
        <v>Acciones colectivas de promoción en salud y prevención de la enfermedad, pobreza menstrual, entre otras.</v>
      </c>
      <c r="F408" s="159">
        <v>220880223.75</v>
      </c>
      <c r="G408" s="159">
        <v>438222047.25</v>
      </c>
      <c r="H408" s="159">
        <v>0</v>
      </c>
      <c r="I408" s="159">
        <v>5998192233.3333397</v>
      </c>
      <c r="J408" s="159">
        <v>0</v>
      </c>
      <c r="K408" s="159">
        <v>0</v>
      </c>
      <c r="L408" s="159">
        <v>0</v>
      </c>
      <c r="M408" s="159">
        <v>0</v>
      </c>
      <c r="N408" s="159">
        <v>6657294504.3333397</v>
      </c>
      <c r="O408" s="159">
        <v>0</v>
      </c>
      <c r="P408" s="159">
        <v>0</v>
      </c>
      <c r="Q408" s="159">
        <v>0</v>
      </c>
      <c r="R408" s="159">
        <v>0</v>
      </c>
      <c r="S408" s="159">
        <v>6657294504.3333397</v>
      </c>
      <c r="T408" s="159">
        <v>73626741.25</v>
      </c>
      <c r="U408" s="159">
        <v>146074015.75</v>
      </c>
      <c r="V408" s="159">
        <v>0</v>
      </c>
      <c r="W408" s="159">
        <v>2999096116.6666665</v>
      </c>
      <c r="X408" s="159">
        <v>0</v>
      </c>
      <c r="Y408" s="159">
        <v>0</v>
      </c>
      <c r="Z408" s="159">
        <v>0</v>
      </c>
      <c r="AA408" s="159">
        <v>0</v>
      </c>
      <c r="AB408" s="159">
        <v>3218796873.6666665</v>
      </c>
      <c r="AC408" s="159">
        <v>0</v>
      </c>
      <c r="AD408" s="159">
        <v>0</v>
      </c>
      <c r="AE408" s="159">
        <v>0</v>
      </c>
      <c r="AF408" s="159">
        <v>0</v>
      </c>
      <c r="AG408" s="159">
        <v>3218796873.6666665</v>
      </c>
      <c r="AH408" s="159">
        <v>9876091378.0000057</v>
      </c>
      <c r="AI408" s="159">
        <v>76571810.900000006</v>
      </c>
      <c r="AJ408" s="159">
        <v>151916976.38</v>
      </c>
      <c r="AK408" s="159">
        <v>0</v>
      </c>
      <c r="AL408" s="159">
        <v>0</v>
      </c>
      <c r="AM408" s="159">
        <v>0</v>
      </c>
      <c r="AN408" s="159">
        <v>0</v>
      </c>
      <c r="AO408" s="159">
        <v>0</v>
      </c>
      <c r="AP408" s="159">
        <v>0</v>
      </c>
      <c r="AQ408" s="159">
        <v>228488787.28</v>
      </c>
      <c r="AR408" s="159">
        <v>0</v>
      </c>
      <c r="AS408" s="159">
        <v>0</v>
      </c>
      <c r="AT408" s="159">
        <v>0</v>
      </c>
      <c r="AU408" s="159">
        <v>0</v>
      </c>
      <c r="AV408" s="159">
        <v>228488787.28</v>
      </c>
      <c r="AW408" s="159">
        <v>76571810.900000006</v>
      </c>
      <c r="AX408" s="159">
        <v>151916976.38</v>
      </c>
      <c r="AY408" s="159">
        <v>0</v>
      </c>
      <c r="AZ408" s="159">
        <v>3119059961.3333335</v>
      </c>
      <c r="BA408" s="159">
        <v>0</v>
      </c>
      <c r="BB408" s="159">
        <v>0</v>
      </c>
      <c r="BC408" s="159">
        <v>0</v>
      </c>
      <c r="BD408" s="159">
        <v>0</v>
      </c>
      <c r="BE408" s="159">
        <v>3347548748.6133337</v>
      </c>
      <c r="BF408" s="159">
        <v>0</v>
      </c>
      <c r="BG408" s="159">
        <v>0</v>
      </c>
      <c r="BH408" s="159">
        <v>0</v>
      </c>
      <c r="BI408" s="159">
        <v>0</v>
      </c>
      <c r="BJ408" s="159">
        <v>3347548748.6133337</v>
      </c>
      <c r="BK408" s="159">
        <v>76571810.900000006</v>
      </c>
      <c r="BL408" s="159">
        <v>151916976.38</v>
      </c>
      <c r="BM408" s="159">
        <v>0</v>
      </c>
      <c r="BN408" s="159">
        <v>3119059961.3333335</v>
      </c>
      <c r="BO408" s="159">
        <v>0</v>
      </c>
      <c r="BP408" s="159">
        <v>0</v>
      </c>
      <c r="BQ408" s="159">
        <v>0</v>
      </c>
      <c r="BR408" s="159">
        <v>0</v>
      </c>
      <c r="BS408" s="159">
        <v>3347548748.6133337</v>
      </c>
      <c r="BT408" s="159">
        <v>0</v>
      </c>
      <c r="BU408" s="159">
        <v>0</v>
      </c>
      <c r="BV408" s="159">
        <v>0</v>
      </c>
      <c r="BW408" s="159">
        <v>0</v>
      </c>
      <c r="BX408" s="159">
        <v>3347548748.6133337</v>
      </c>
      <c r="BY408" s="159">
        <v>76571810.900000006</v>
      </c>
      <c r="BZ408" s="159">
        <v>151916976.38</v>
      </c>
      <c r="CA408" s="159">
        <v>0</v>
      </c>
      <c r="CB408" s="159">
        <v>3119059961.3333335</v>
      </c>
      <c r="CC408" s="159">
        <v>0</v>
      </c>
      <c r="CD408" s="159">
        <v>0</v>
      </c>
      <c r="CE408" s="159">
        <v>0</v>
      </c>
      <c r="CF408" s="159">
        <v>0</v>
      </c>
      <c r="CG408" s="159">
        <v>3347548748.6133337</v>
      </c>
      <c r="CH408" s="159">
        <v>0</v>
      </c>
      <c r="CI408" s="159">
        <v>0</v>
      </c>
      <c r="CJ408" s="159">
        <v>0</v>
      </c>
      <c r="CK408" s="159">
        <v>0</v>
      </c>
      <c r="CL408" s="159">
        <v>3347548748.6133337</v>
      </c>
      <c r="CM408" s="159">
        <v>10271135033.120001</v>
      </c>
      <c r="CN408" s="159">
        <v>79634683.33600001</v>
      </c>
      <c r="CO408" s="159">
        <v>157993655.43520001</v>
      </c>
      <c r="CP408" s="159">
        <v>0</v>
      </c>
      <c r="CQ408" s="159">
        <v>0</v>
      </c>
      <c r="CR408" s="159">
        <v>0</v>
      </c>
      <c r="CS408" s="159">
        <v>0</v>
      </c>
      <c r="CT408" s="159">
        <v>0</v>
      </c>
      <c r="CU408" s="159">
        <v>0</v>
      </c>
      <c r="CV408" s="159">
        <v>237628338.7712</v>
      </c>
      <c r="CW408" s="159">
        <v>0</v>
      </c>
      <c r="CX408" s="159">
        <v>0</v>
      </c>
      <c r="CY408" s="159" t="s">
        <v>931</v>
      </c>
      <c r="CZ408" s="159">
        <v>0</v>
      </c>
      <c r="DA408" s="159">
        <v>237628338.7712</v>
      </c>
      <c r="DB408" s="159">
        <v>79634683.33600001</v>
      </c>
      <c r="DC408" s="159">
        <v>157993655.43520001</v>
      </c>
      <c r="DD408" s="159">
        <v>0</v>
      </c>
      <c r="DE408" s="159">
        <v>3243822359.7866669</v>
      </c>
      <c r="DF408" s="159">
        <v>0</v>
      </c>
      <c r="DG408" s="159">
        <v>0</v>
      </c>
      <c r="DH408" s="159">
        <v>0</v>
      </c>
      <c r="DI408" s="159">
        <v>0</v>
      </c>
      <c r="DJ408" s="159">
        <v>3481450698.5578671</v>
      </c>
      <c r="DK408" s="159">
        <v>0</v>
      </c>
      <c r="DL408" s="159">
        <v>0</v>
      </c>
      <c r="DM408" s="159">
        <v>0</v>
      </c>
      <c r="DN408" s="159">
        <v>0</v>
      </c>
      <c r="DO408" s="159">
        <v>3481450698.5578671</v>
      </c>
      <c r="DP408" s="159">
        <v>79634683.33600001</v>
      </c>
      <c r="DQ408" s="159">
        <v>157993655.43520001</v>
      </c>
      <c r="DR408" s="159">
        <v>0</v>
      </c>
      <c r="DS408" s="159">
        <v>3243822359.7866669</v>
      </c>
      <c r="DT408" s="159">
        <v>0</v>
      </c>
      <c r="DU408" s="159">
        <v>0</v>
      </c>
      <c r="DV408" s="159">
        <v>0</v>
      </c>
      <c r="DW408" s="159">
        <v>0</v>
      </c>
      <c r="DX408" s="159">
        <v>3481450698.5578671</v>
      </c>
      <c r="DY408" s="159">
        <v>0</v>
      </c>
      <c r="DZ408" s="159">
        <v>0</v>
      </c>
      <c r="EA408" s="159">
        <v>0</v>
      </c>
      <c r="EB408" s="159">
        <v>0</v>
      </c>
      <c r="EC408" s="159">
        <v>3481450698.5578671</v>
      </c>
      <c r="ED408" s="159">
        <v>79634683.33600001</v>
      </c>
      <c r="EE408" s="159">
        <v>157993655.43520001</v>
      </c>
      <c r="EF408" s="159">
        <v>0</v>
      </c>
      <c r="EG408" s="159">
        <v>3243822359.7866669</v>
      </c>
      <c r="EH408" s="159">
        <v>0</v>
      </c>
      <c r="EI408" s="159">
        <v>0</v>
      </c>
      <c r="EJ408" s="159">
        <v>0</v>
      </c>
      <c r="EK408" s="159">
        <v>0</v>
      </c>
      <c r="EL408" s="159">
        <v>3481450698.5578671</v>
      </c>
      <c r="EM408" s="159">
        <v>0</v>
      </c>
      <c r="EN408" s="159">
        <v>0</v>
      </c>
      <c r="EO408" s="159">
        <v>0</v>
      </c>
      <c r="EP408" s="159">
        <v>0</v>
      </c>
      <c r="EQ408" s="159">
        <v>3481450698.5578671</v>
      </c>
      <c r="ER408" s="159">
        <v>10681980434.444801</v>
      </c>
      <c r="ES408" s="159">
        <v>82820070.669440016</v>
      </c>
      <c r="ET408" s="159">
        <v>164313401.65260801</v>
      </c>
      <c r="EU408" s="159">
        <v>0</v>
      </c>
      <c r="EV408" s="159">
        <v>0</v>
      </c>
      <c r="EW408" s="159">
        <v>0</v>
      </c>
      <c r="EX408" s="159">
        <v>0</v>
      </c>
      <c r="EY408" s="159">
        <v>0</v>
      </c>
      <c r="EZ408" s="159">
        <v>0</v>
      </c>
      <c r="FA408" s="159">
        <v>247133472.32204801</v>
      </c>
      <c r="FB408" s="159">
        <v>0</v>
      </c>
      <c r="FC408" s="159">
        <v>0</v>
      </c>
      <c r="FD408" s="159">
        <v>0</v>
      </c>
      <c r="FE408" s="159">
        <v>0</v>
      </c>
      <c r="FF408" s="159">
        <v>247133472.32204801</v>
      </c>
      <c r="FG408" s="159">
        <v>82820070.669440016</v>
      </c>
      <c r="FH408" s="159">
        <v>164313401.65260801</v>
      </c>
      <c r="FI408" s="159">
        <v>0</v>
      </c>
      <c r="FJ408" s="159">
        <v>3373575254.1781335</v>
      </c>
      <c r="FK408" s="159">
        <v>0</v>
      </c>
      <c r="FL408" s="159">
        <v>0</v>
      </c>
      <c r="FM408" s="159">
        <v>0</v>
      </c>
      <c r="FN408" s="159">
        <v>0</v>
      </c>
      <c r="FO408" s="159">
        <v>3620708726.5001817</v>
      </c>
      <c r="FP408" s="159">
        <v>0</v>
      </c>
      <c r="FQ408" s="159">
        <v>0</v>
      </c>
      <c r="FR408" s="159">
        <v>0</v>
      </c>
      <c r="FS408" s="159">
        <v>0</v>
      </c>
      <c r="FT408" s="159">
        <v>3620708726.5001817</v>
      </c>
      <c r="FU408" s="159">
        <v>82820070.669440016</v>
      </c>
      <c r="FV408" s="159">
        <v>164313401.65260801</v>
      </c>
      <c r="FW408" s="159">
        <v>0</v>
      </c>
      <c r="FX408" s="159">
        <v>3373575254.1781335</v>
      </c>
      <c r="FY408" s="159">
        <v>0</v>
      </c>
      <c r="FZ408" s="159">
        <v>0</v>
      </c>
      <c r="GA408" s="159">
        <v>0</v>
      </c>
      <c r="GB408" s="159">
        <v>0</v>
      </c>
      <c r="GC408" s="159">
        <v>3620708726.5001817</v>
      </c>
      <c r="GD408" s="159">
        <v>0</v>
      </c>
      <c r="GE408" s="159">
        <v>0</v>
      </c>
      <c r="GF408" s="159">
        <v>0</v>
      </c>
      <c r="GG408" s="159">
        <v>0</v>
      </c>
      <c r="GH408" s="159">
        <v>3620708726.5001817</v>
      </c>
      <c r="GI408" s="159">
        <v>82820070.669440016</v>
      </c>
      <c r="GJ408" s="159">
        <v>164313401.65260801</v>
      </c>
      <c r="GK408" s="159">
        <v>0</v>
      </c>
      <c r="GL408" s="159">
        <v>3373575254.1781335</v>
      </c>
      <c r="GM408" s="159">
        <v>0</v>
      </c>
      <c r="GN408" s="159">
        <v>0</v>
      </c>
      <c r="GO408" s="159">
        <v>0</v>
      </c>
      <c r="GP408" s="159">
        <v>0</v>
      </c>
      <c r="GQ408" s="159">
        <v>3620708726.5001817</v>
      </c>
      <c r="GR408" s="159">
        <v>0</v>
      </c>
      <c r="GS408" s="159">
        <v>0</v>
      </c>
      <c r="GT408" s="159">
        <v>0</v>
      </c>
      <c r="GU408" s="159">
        <v>0</v>
      </c>
      <c r="GV408" s="159">
        <v>3620708726.5001817</v>
      </c>
      <c r="GW408" s="159">
        <v>11109259651.822594</v>
      </c>
      <c r="GX408" s="160">
        <v>41938466497.387405</v>
      </c>
    </row>
    <row r="409" spans="1:206" ht="28.8">
      <c r="A409" s="156">
        <v>450203800</v>
      </c>
      <c r="B409" s="156" t="s">
        <v>2365</v>
      </c>
      <c r="C409" s="157">
        <v>400</v>
      </c>
      <c r="D409" s="158" t="str">
        <f>_xlfn.XLOOKUP(C409,'[1]Estrategico f'!B:B,'[1]Estrategico f'!U:U,"",0)</f>
        <v>Estrategias de promoción de la garantía de derechos implementadas ( “Plan Abrigo”)</v>
      </c>
      <c r="E409" s="158" t="str">
        <f>_xlfn.XLOOKUP(C409,'[1]Estrategico f'!B:B,'[1]Estrategico f'!V:V,"",0)</f>
        <v>Cupos para la atención de mujeres víctimas de violencia de género en casas de acogida</v>
      </c>
      <c r="F409" s="159">
        <v>0</v>
      </c>
      <c r="G409" s="159">
        <v>0</v>
      </c>
      <c r="H409" s="159">
        <v>0</v>
      </c>
      <c r="I409" s="159">
        <v>0</v>
      </c>
      <c r="J409" s="159">
        <v>0</v>
      </c>
      <c r="K409" s="159">
        <v>0</v>
      </c>
      <c r="L409" s="159">
        <v>0</v>
      </c>
      <c r="M409" s="159">
        <v>0</v>
      </c>
      <c r="N409" s="159">
        <v>0</v>
      </c>
      <c r="O409" s="159">
        <v>0</v>
      </c>
      <c r="P409" s="159">
        <v>0</v>
      </c>
      <c r="Q409" s="159">
        <v>0</v>
      </c>
      <c r="R409" s="159">
        <v>0</v>
      </c>
      <c r="S409" s="159">
        <v>0</v>
      </c>
      <c r="T409" s="159">
        <v>0</v>
      </c>
      <c r="U409" s="159">
        <v>0</v>
      </c>
      <c r="V409" s="159">
        <v>0</v>
      </c>
      <c r="W409" s="159">
        <v>0</v>
      </c>
      <c r="X409" s="159">
        <v>0</v>
      </c>
      <c r="Y409" s="159">
        <v>0</v>
      </c>
      <c r="Z409" s="159">
        <v>0</v>
      </c>
      <c r="AA409" s="159">
        <v>0</v>
      </c>
      <c r="AB409" s="159">
        <v>0</v>
      </c>
      <c r="AC409" s="159">
        <v>600000000</v>
      </c>
      <c r="AD409" s="159">
        <v>0</v>
      </c>
      <c r="AE409" s="159">
        <v>0</v>
      </c>
      <c r="AF409" s="159">
        <v>600000000</v>
      </c>
      <c r="AG409" s="159">
        <v>600000000</v>
      </c>
      <c r="AH409" s="159">
        <v>600000000</v>
      </c>
      <c r="AI409" s="159">
        <v>0</v>
      </c>
      <c r="AJ409" s="159">
        <v>0</v>
      </c>
      <c r="AK409" s="159">
        <v>0</v>
      </c>
      <c r="AL409" s="159">
        <v>0</v>
      </c>
      <c r="AM409" s="159">
        <v>0</v>
      </c>
      <c r="AN409" s="159">
        <v>0</v>
      </c>
      <c r="AO409" s="159">
        <v>0</v>
      </c>
      <c r="AP409" s="159">
        <v>0</v>
      </c>
      <c r="AQ409" s="159">
        <v>0</v>
      </c>
      <c r="AR409" s="159">
        <v>0</v>
      </c>
      <c r="AS409" s="159">
        <v>0</v>
      </c>
      <c r="AT409" s="159">
        <v>0</v>
      </c>
      <c r="AU409" s="159">
        <v>0</v>
      </c>
      <c r="AV409" s="159">
        <v>0</v>
      </c>
      <c r="AW409" s="159">
        <v>0</v>
      </c>
      <c r="AX409" s="159">
        <v>0</v>
      </c>
      <c r="AY409" s="159">
        <v>0</v>
      </c>
      <c r="AZ409" s="159">
        <v>0</v>
      </c>
      <c r="BA409" s="159">
        <v>0</v>
      </c>
      <c r="BB409" s="159">
        <v>0</v>
      </c>
      <c r="BC409" s="159">
        <v>0</v>
      </c>
      <c r="BD409" s="159">
        <v>0</v>
      </c>
      <c r="BE409" s="159">
        <v>0</v>
      </c>
      <c r="BF409" s="159">
        <v>0</v>
      </c>
      <c r="BG409" s="159">
        <v>0</v>
      </c>
      <c r="BH409" s="159">
        <v>0</v>
      </c>
      <c r="BI409" s="159">
        <v>0</v>
      </c>
      <c r="BJ409" s="159">
        <v>0</v>
      </c>
      <c r="BK409" s="159">
        <v>0</v>
      </c>
      <c r="BL409" s="159">
        <v>0</v>
      </c>
      <c r="BM409" s="159">
        <v>0</v>
      </c>
      <c r="BN409" s="159">
        <v>0</v>
      </c>
      <c r="BO409" s="159">
        <v>0</v>
      </c>
      <c r="BP409" s="159">
        <v>0</v>
      </c>
      <c r="BQ409" s="159">
        <v>0</v>
      </c>
      <c r="BR409" s="159">
        <v>0</v>
      </c>
      <c r="BS409" s="159">
        <v>0</v>
      </c>
      <c r="BT409" s="159">
        <v>0</v>
      </c>
      <c r="BU409" s="159">
        <v>0</v>
      </c>
      <c r="BV409" s="159">
        <v>0</v>
      </c>
      <c r="BW409" s="159">
        <v>0</v>
      </c>
      <c r="BX409" s="159">
        <v>0</v>
      </c>
      <c r="BY409" s="159">
        <v>0</v>
      </c>
      <c r="BZ409" s="159">
        <v>0</v>
      </c>
      <c r="CA409" s="159">
        <v>0</v>
      </c>
      <c r="CB409" s="159">
        <v>0</v>
      </c>
      <c r="CC409" s="159">
        <v>0</v>
      </c>
      <c r="CD409" s="159">
        <v>0</v>
      </c>
      <c r="CE409" s="159">
        <v>0</v>
      </c>
      <c r="CF409" s="159">
        <v>0</v>
      </c>
      <c r="CG409" s="159">
        <v>0</v>
      </c>
      <c r="CH409" s="159">
        <v>600000000</v>
      </c>
      <c r="CI409" s="159">
        <v>0</v>
      </c>
      <c r="CJ409" s="159">
        <v>0</v>
      </c>
      <c r="CK409" s="159">
        <v>600000000</v>
      </c>
      <c r="CL409" s="159">
        <v>600000000</v>
      </c>
      <c r="CM409" s="159">
        <v>600000000</v>
      </c>
      <c r="CN409" s="159">
        <v>0</v>
      </c>
      <c r="CO409" s="159">
        <v>0</v>
      </c>
      <c r="CP409" s="159">
        <v>0</v>
      </c>
      <c r="CQ409" s="159">
        <v>0</v>
      </c>
      <c r="CR409" s="159">
        <v>0</v>
      </c>
      <c r="CS409" s="159">
        <v>0</v>
      </c>
      <c r="CT409" s="159">
        <v>0</v>
      </c>
      <c r="CU409" s="159">
        <v>0</v>
      </c>
      <c r="CV409" s="159">
        <v>0</v>
      </c>
      <c r="CW409" s="159">
        <v>0</v>
      </c>
      <c r="CX409" s="159">
        <v>0</v>
      </c>
      <c r="CY409" s="159" t="s">
        <v>931</v>
      </c>
      <c r="CZ409" s="159">
        <v>0</v>
      </c>
      <c r="DA409" s="159">
        <v>0</v>
      </c>
      <c r="DB409" s="159">
        <v>0</v>
      </c>
      <c r="DC409" s="159">
        <v>0</v>
      </c>
      <c r="DD409" s="159">
        <v>0</v>
      </c>
      <c r="DE409" s="159">
        <v>0</v>
      </c>
      <c r="DF409" s="159">
        <v>0</v>
      </c>
      <c r="DG409" s="159">
        <v>0</v>
      </c>
      <c r="DH409" s="159">
        <v>0</v>
      </c>
      <c r="DI409" s="159">
        <v>0</v>
      </c>
      <c r="DJ409" s="159">
        <v>0</v>
      </c>
      <c r="DK409" s="159">
        <v>0</v>
      </c>
      <c r="DL409" s="159">
        <v>0</v>
      </c>
      <c r="DM409" s="159">
        <v>0</v>
      </c>
      <c r="DN409" s="159">
        <v>0</v>
      </c>
      <c r="DO409" s="159">
        <v>0</v>
      </c>
      <c r="DP409" s="159">
        <v>0</v>
      </c>
      <c r="DQ409" s="159">
        <v>0</v>
      </c>
      <c r="DR409" s="159">
        <v>0</v>
      </c>
      <c r="DS409" s="159">
        <v>0</v>
      </c>
      <c r="DT409" s="159">
        <v>0</v>
      </c>
      <c r="DU409" s="159">
        <v>0</v>
      </c>
      <c r="DV409" s="159">
        <v>0</v>
      </c>
      <c r="DW409" s="159">
        <v>0</v>
      </c>
      <c r="DX409" s="159">
        <v>0</v>
      </c>
      <c r="DY409" s="159">
        <v>0</v>
      </c>
      <c r="DZ409" s="159">
        <v>0</v>
      </c>
      <c r="EA409" s="159">
        <v>0</v>
      </c>
      <c r="EB409" s="159">
        <v>0</v>
      </c>
      <c r="EC409" s="159">
        <v>0</v>
      </c>
      <c r="ED409" s="159">
        <v>0</v>
      </c>
      <c r="EE409" s="159">
        <v>0</v>
      </c>
      <c r="EF409" s="159">
        <v>0</v>
      </c>
      <c r="EG409" s="159">
        <v>0</v>
      </c>
      <c r="EH409" s="159">
        <v>0</v>
      </c>
      <c r="EI409" s="159">
        <v>0</v>
      </c>
      <c r="EJ409" s="159">
        <v>0</v>
      </c>
      <c r="EK409" s="159">
        <v>0</v>
      </c>
      <c r="EL409" s="159">
        <v>0</v>
      </c>
      <c r="EM409" s="159">
        <v>600000000</v>
      </c>
      <c r="EN409" s="159">
        <v>0</v>
      </c>
      <c r="EO409" s="159">
        <v>0</v>
      </c>
      <c r="EP409" s="159">
        <v>600000000</v>
      </c>
      <c r="EQ409" s="159">
        <v>600000000</v>
      </c>
      <c r="ER409" s="159">
        <v>600000000</v>
      </c>
      <c r="ES409" s="159">
        <v>0</v>
      </c>
      <c r="ET409" s="159">
        <v>0</v>
      </c>
      <c r="EU409" s="159">
        <v>0</v>
      </c>
      <c r="EV409" s="159">
        <v>0</v>
      </c>
      <c r="EW409" s="159">
        <v>0</v>
      </c>
      <c r="EX409" s="159">
        <v>0</v>
      </c>
      <c r="EY409" s="159">
        <v>0</v>
      </c>
      <c r="EZ409" s="159">
        <v>0</v>
      </c>
      <c r="FA409" s="159">
        <v>0</v>
      </c>
      <c r="FB409" s="159">
        <v>0</v>
      </c>
      <c r="FC409" s="159">
        <v>0</v>
      </c>
      <c r="FD409" s="159">
        <v>0</v>
      </c>
      <c r="FE409" s="159">
        <v>0</v>
      </c>
      <c r="FF409" s="159">
        <v>0</v>
      </c>
      <c r="FG409" s="159">
        <v>0</v>
      </c>
      <c r="FH409" s="159">
        <v>0</v>
      </c>
      <c r="FI409" s="159">
        <v>0</v>
      </c>
      <c r="FJ409" s="159">
        <v>0</v>
      </c>
      <c r="FK409" s="159">
        <v>0</v>
      </c>
      <c r="FL409" s="159">
        <v>0</v>
      </c>
      <c r="FM409" s="159">
        <v>0</v>
      </c>
      <c r="FN409" s="159">
        <v>0</v>
      </c>
      <c r="FO409" s="159">
        <v>0</v>
      </c>
      <c r="FP409" s="159">
        <v>0</v>
      </c>
      <c r="FQ409" s="159">
        <v>0</v>
      </c>
      <c r="FR409" s="159">
        <v>0</v>
      </c>
      <c r="FS409" s="159">
        <v>0</v>
      </c>
      <c r="FT409" s="159">
        <v>0</v>
      </c>
      <c r="FU409" s="159">
        <v>0</v>
      </c>
      <c r="FV409" s="159">
        <v>0</v>
      </c>
      <c r="FW409" s="159">
        <v>0</v>
      </c>
      <c r="FX409" s="159">
        <v>0</v>
      </c>
      <c r="FY409" s="159">
        <v>0</v>
      </c>
      <c r="FZ409" s="159">
        <v>0</v>
      </c>
      <c r="GA409" s="159">
        <v>0</v>
      </c>
      <c r="GB409" s="159">
        <v>0</v>
      </c>
      <c r="GC409" s="159">
        <v>0</v>
      </c>
      <c r="GD409" s="159">
        <v>0</v>
      </c>
      <c r="GE409" s="159">
        <v>0</v>
      </c>
      <c r="GF409" s="159">
        <v>0</v>
      </c>
      <c r="GG409" s="159">
        <v>0</v>
      </c>
      <c r="GH409" s="159">
        <v>0</v>
      </c>
      <c r="GI409" s="159">
        <v>0</v>
      </c>
      <c r="GJ409" s="159">
        <v>0</v>
      </c>
      <c r="GK409" s="159">
        <v>0</v>
      </c>
      <c r="GL409" s="159">
        <v>0</v>
      </c>
      <c r="GM409" s="159">
        <v>0</v>
      </c>
      <c r="GN409" s="159">
        <v>0</v>
      </c>
      <c r="GO409" s="159">
        <v>0</v>
      </c>
      <c r="GP409" s="159">
        <v>0</v>
      </c>
      <c r="GQ409" s="159">
        <v>0</v>
      </c>
      <c r="GR409" s="159">
        <v>600000000</v>
      </c>
      <c r="GS409" s="159">
        <v>0</v>
      </c>
      <c r="GT409" s="159">
        <v>0</v>
      </c>
      <c r="GU409" s="159">
        <v>600000000</v>
      </c>
      <c r="GV409" s="159">
        <v>600000000</v>
      </c>
      <c r="GW409" s="159">
        <v>600000000</v>
      </c>
      <c r="GX409" s="160">
        <v>2400000000</v>
      </c>
    </row>
    <row r="410" spans="1:206" ht="28.8">
      <c r="A410" s="156">
        <v>430100700</v>
      </c>
      <c r="B410" s="156" t="s">
        <v>2584</v>
      </c>
      <c r="C410" s="157">
        <v>401</v>
      </c>
      <c r="D410" s="158" t="str">
        <f>_xlfn.XLOOKUP(C410,'[1]Estrategico f'!B:B,'[1]Estrategico f'!U:U,"",0)</f>
        <v>Niños, niñas, adolescentes y jóvenes inscritos en Escuelas Deportivas</v>
      </c>
      <c r="E410" s="158" t="str">
        <f>_xlfn.XLOOKUP(C410,'[1]Estrategico f'!B:B,'[1]Estrategico f'!V:V,"",0)</f>
        <v>Procesos de formación y masificación del deporte convencional y paralímpico incluye niños y jovenes de los sectores rurales.</v>
      </c>
      <c r="F410" s="159">
        <v>432600000</v>
      </c>
      <c r="G410" s="159">
        <v>0</v>
      </c>
      <c r="H410" s="159">
        <v>0</v>
      </c>
      <c r="I410" s="159">
        <v>0</v>
      </c>
      <c r="J410" s="159">
        <v>0</v>
      </c>
      <c r="K410" s="159">
        <v>150000000</v>
      </c>
      <c r="L410" s="159">
        <v>0</v>
      </c>
      <c r="M410" s="159">
        <v>0</v>
      </c>
      <c r="N410" s="159">
        <v>582600000</v>
      </c>
      <c r="O410" s="159">
        <v>500000000</v>
      </c>
      <c r="P410" s="159">
        <v>0</v>
      </c>
      <c r="Q410" s="159">
        <v>0</v>
      </c>
      <c r="R410" s="159">
        <v>500000000</v>
      </c>
      <c r="S410" s="159">
        <v>1082600000</v>
      </c>
      <c r="T410" s="159">
        <v>432600000</v>
      </c>
      <c r="U410" s="159">
        <v>0</v>
      </c>
      <c r="V410" s="159">
        <v>0</v>
      </c>
      <c r="W410" s="159">
        <v>0</v>
      </c>
      <c r="X410" s="159">
        <v>0</v>
      </c>
      <c r="Y410" s="159">
        <v>150000000</v>
      </c>
      <c r="Z410" s="159">
        <v>0</v>
      </c>
      <c r="AA410" s="159">
        <v>0</v>
      </c>
      <c r="AB410" s="159">
        <v>582600000</v>
      </c>
      <c r="AC410" s="159">
        <v>500000000</v>
      </c>
      <c r="AD410" s="159">
        <v>0</v>
      </c>
      <c r="AE410" s="159">
        <v>0</v>
      </c>
      <c r="AF410" s="159">
        <v>500000000</v>
      </c>
      <c r="AG410" s="159">
        <v>1082600000</v>
      </c>
      <c r="AH410" s="159">
        <v>2165200000</v>
      </c>
      <c r="AI410" s="159">
        <v>0</v>
      </c>
      <c r="AJ410" s="159">
        <v>0</v>
      </c>
      <c r="AK410" s="159">
        <v>0</v>
      </c>
      <c r="AL410" s="159">
        <v>0</v>
      </c>
      <c r="AM410" s="159">
        <v>0</v>
      </c>
      <c r="AN410" s="159">
        <v>0</v>
      </c>
      <c r="AO410" s="159">
        <v>0</v>
      </c>
      <c r="AP410" s="159">
        <v>0</v>
      </c>
      <c r="AQ410" s="159">
        <v>0</v>
      </c>
      <c r="AR410" s="159">
        <v>0</v>
      </c>
      <c r="AS410" s="159">
        <v>0</v>
      </c>
      <c r="AT410" s="159">
        <v>0</v>
      </c>
      <c r="AU410" s="159">
        <v>0</v>
      </c>
      <c r="AV410" s="159">
        <v>0</v>
      </c>
      <c r="AW410" s="159">
        <v>300000000</v>
      </c>
      <c r="AX410" s="159">
        <v>0</v>
      </c>
      <c r="AY410" s="159">
        <v>0</v>
      </c>
      <c r="AZ410" s="159">
        <v>0</v>
      </c>
      <c r="BA410" s="159">
        <v>0</v>
      </c>
      <c r="BB410" s="159">
        <v>106000000</v>
      </c>
      <c r="BC410" s="159">
        <v>0</v>
      </c>
      <c r="BD410" s="159">
        <v>0</v>
      </c>
      <c r="BE410" s="159">
        <v>406000000</v>
      </c>
      <c r="BF410" s="159">
        <v>400000000</v>
      </c>
      <c r="BG410" s="159">
        <v>0</v>
      </c>
      <c r="BH410" s="159">
        <v>0</v>
      </c>
      <c r="BI410" s="159">
        <v>400000000</v>
      </c>
      <c r="BJ410" s="159">
        <v>806000000</v>
      </c>
      <c r="BK410" s="159">
        <v>300000000</v>
      </c>
      <c r="BL410" s="159">
        <v>0</v>
      </c>
      <c r="BM410" s="159">
        <v>0</v>
      </c>
      <c r="BN410" s="159">
        <v>0</v>
      </c>
      <c r="BO410" s="159">
        <v>0</v>
      </c>
      <c r="BP410" s="159">
        <v>106000000</v>
      </c>
      <c r="BQ410" s="159">
        <v>0</v>
      </c>
      <c r="BR410" s="159">
        <v>0</v>
      </c>
      <c r="BS410" s="159">
        <v>406000000</v>
      </c>
      <c r="BT410" s="159">
        <v>400000000</v>
      </c>
      <c r="BU410" s="159">
        <v>0</v>
      </c>
      <c r="BV410" s="159">
        <v>0</v>
      </c>
      <c r="BW410" s="159">
        <v>400000000</v>
      </c>
      <c r="BX410" s="159">
        <v>806000000</v>
      </c>
      <c r="BY410" s="159">
        <v>299808000</v>
      </c>
      <c r="BZ410" s="159">
        <v>0</v>
      </c>
      <c r="CA410" s="159">
        <v>0</v>
      </c>
      <c r="CB410" s="159">
        <v>0</v>
      </c>
      <c r="CC410" s="159">
        <v>0</v>
      </c>
      <c r="CD410" s="159">
        <v>106000000</v>
      </c>
      <c r="CE410" s="159">
        <v>0</v>
      </c>
      <c r="CF410" s="159">
        <v>0</v>
      </c>
      <c r="CG410" s="159">
        <v>405808000</v>
      </c>
      <c r="CH410" s="159">
        <v>200000000</v>
      </c>
      <c r="CI410" s="159">
        <v>0</v>
      </c>
      <c r="CJ410" s="159">
        <v>0</v>
      </c>
      <c r="CK410" s="159">
        <v>200000000</v>
      </c>
      <c r="CL410" s="159">
        <v>605808000</v>
      </c>
      <c r="CM410" s="159">
        <v>2217808000</v>
      </c>
      <c r="CN410" s="159">
        <v>335800320</v>
      </c>
      <c r="CO410" s="159">
        <v>0</v>
      </c>
      <c r="CP410" s="159">
        <v>0</v>
      </c>
      <c r="CQ410" s="159">
        <v>0</v>
      </c>
      <c r="CR410" s="159">
        <v>0</v>
      </c>
      <c r="CS410" s="159">
        <v>137080000</v>
      </c>
      <c r="CT410" s="159">
        <v>0</v>
      </c>
      <c r="CU410" s="159">
        <v>0</v>
      </c>
      <c r="CV410" s="159">
        <v>472880320</v>
      </c>
      <c r="CW410" s="159">
        <v>400000000</v>
      </c>
      <c r="CX410" s="159">
        <v>0</v>
      </c>
      <c r="CY410" s="159" t="s">
        <v>931</v>
      </c>
      <c r="CZ410" s="159">
        <v>400000000</v>
      </c>
      <c r="DA410" s="159">
        <v>872880320</v>
      </c>
      <c r="DB410" s="159">
        <v>0</v>
      </c>
      <c r="DC410" s="159">
        <v>0</v>
      </c>
      <c r="DD410" s="159">
        <v>0</v>
      </c>
      <c r="DE410" s="159">
        <v>0</v>
      </c>
      <c r="DF410" s="159">
        <v>0</v>
      </c>
      <c r="DG410" s="159">
        <v>0</v>
      </c>
      <c r="DH410" s="159">
        <v>0</v>
      </c>
      <c r="DI410" s="159">
        <v>0</v>
      </c>
      <c r="DJ410" s="159">
        <v>0</v>
      </c>
      <c r="DK410" s="159">
        <v>0</v>
      </c>
      <c r="DL410" s="159">
        <v>0</v>
      </c>
      <c r="DM410" s="159">
        <v>0</v>
      </c>
      <c r="DN410" s="159">
        <v>0</v>
      </c>
      <c r="DO410" s="159">
        <v>0</v>
      </c>
      <c r="DP410" s="159">
        <v>300000000</v>
      </c>
      <c r="DQ410" s="159">
        <v>0</v>
      </c>
      <c r="DR410" s="159">
        <v>0</v>
      </c>
      <c r="DS410" s="159">
        <v>0</v>
      </c>
      <c r="DT410" s="159">
        <v>0</v>
      </c>
      <c r="DU410" s="159">
        <v>100000000</v>
      </c>
      <c r="DV410" s="159">
        <v>0</v>
      </c>
      <c r="DW410" s="159">
        <v>0</v>
      </c>
      <c r="DX410" s="159">
        <v>400000000</v>
      </c>
      <c r="DY410" s="159">
        <v>400000000</v>
      </c>
      <c r="DZ410" s="159">
        <v>0</v>
      </c>
      <c r="EA410" s="159">
        <v>0</v>
      </c>
      <c r="EB410" s="159">
        <v>400000000</v>
      </c>
      <c r="EC410" s="159">
        <v>800000000</v>
      </c>
      <c r="ED410" s="159">
        <v>300000000</v>
      </c>
      <c r="EE410" s="159">
        <v>0</v>
      </c>
      <c r="EF410" s="159">
        <v>0</v>
      </c>
      <c r="EG410" s="159">
        <v>0</v>
      </c>
      <c r="EH410" s="159">
        <v>0</v>
      </c>
      <c r="EI410" s="159">
        <v>100000000</v>
      </c>
      <c r="EJ410" s="159">
        <v>0</v>
      </c>
      <c r="EK410" s="159">
        <v>0</v>
      </c>
      <c r="EL410" s="159">
        <v>400000000</v>
      </c>
      <c r="EM410" s="159">
        <v>200000000</v>
      </c>
      <c r="EN410" s="159">
        <v>0</v>
      </c>
      <c r="EO410" s="159">
        <v>0</v>
      </c>
      <c r="EP410" s="159">
        <v>200000000</v>
      </c>
      <c r="EQ410" s="159">
        <v>600000000</v>
      </c>
      <c r="ER410" s="159">
        <v>2272880320</v>
      </c>
      <c r="ES410" s="159">
        <v>0</v>
      </c>
      <c r="ET410" s="159">
        <v>0</v>
      </c>
      <c r="EU410" s="159">
        <v>0</v>
      </c>
      <c r="EV410" s="159">
        <v>0</v>
      </c>
      <c r="EW410" s="159">
        <v>0</v>
      </c>
      <c r="EX410" s="159">
        <v>0</v>
      </c>
      <c r="EY410" s="159">
        <v>0</v>
      </c>
      <c r="EZ410" s="159">
        <v>0</v>
      </c>
      <c r="FA410" s="159">
        <v>0</v>
      </c>
      <c r="FB410" s="159">
        <v>0</v>
      </c>
      <c r="FC410" s="159">
        <v>0</v>
      </c>
      <c r="FD410" s="159">
        <v>0</v>
      </c>
      <c r="FE410" s="159">
        <v>0</v>
      </c>
      <c r="FF410" s="159">
        <v>0</v>
      </c>
      <c r="FG410" s="159">
        <v>373232333</v>
      </c>
      <c r="FH410" s="159">
        <v>0</v>
      </c>
      <c r="FI410" s="159">
        <v>0</v>
      </c>
      <c r="FJ410" s="159">
        <v>0</v>
      </c>
      <c r="FK410" s="159">
        <v>0</v>
      </c>
      <c r="FL410" s="159">
        <v>157304800</v>
      </c>
      <c r="FM410" s="159">
        <v>0</v>
      </c>
      <c r="FN410" s="159">
        <v>0</v>
      </c>
      <c r="FO410" s="159">
        <v>530537133</v>
      </c>
      <c r="FP410" s="159">
        <v>500000000</v>
      </c>
      <c r="FQ410" s="159">
        <v>0</v>
      </c>
      <c r="FR410" s="159">
        <v>0</v>
      </c>
      <c r="FS410" s="159">
        <v>500000000</v>
      </c>
      <c r="FT410" s="159">
        <v>1030537133</v>
      </c>
      <c r="FU410" s="159">
        <v>300000000</v>
      </c>
      <c r="FV410" s="159">
        <v>0</v>
      </c>
      <c r="FW410" s="159">
        <v>0</v>
      </c>
      <c r="FX410" s="159">
        <v>0</v>
      </c>
      <c r="FY410" s="159">
        <v>0</v>
      </c>
      <c r="FZ410" s="159">
        <v>100000000</v>
      </c>
      <c r="GA410" s="159">
        <v>0</v>
      </c>
      <c r="GB410" s="159">
        <v>0</v>
      </c>
      <c r="GC410" s="159">
        <v>400000000</v>
      </c>
      <c r="GD410" s="159">
        <v>300000000</v>
      </c>
      <c r="GE410" s="159">
        <v>0</v>
      </c>
      <c r="GF410" s="159">
        <v>0</v>
      </c>
      <c r="GG410" s="159">
        <v>300000000</v>
      </c>
      <c r="GH410" s="159">
        <v>700000000</v>
      </c>
      <c r="GI410" s="159">
        <v>300000000</v>
      </c>
      <c r="GJ410" s="159">
        <v>0</v>
      </c>
      <c r="GK410" s="159">
        <v>0</v>
      </c>
      <c r="GL410" s="159">
        <v>0</v>
      </c>
      <c r="GM410" s="159">
        <v>0</v>
      </c>
      <c r="GN410" s="159">
        <v>100000000</v>
      </c>
      <c r="GO410" s="159">
        <v>0</v>
      </c>
      <c r="GP410" s="159">
        <v>0</v>
      </c>
      <c r="GQ410" s="159">
        <v>400000000</v>
      </c>
      <c r="GR410" s="159">
        <v>200000000</v>
      </c>
      <c r="GS410" s="159">
        <v>0</v>
      </c>
      <c r="GT410" s="159">
        <v>0</v>
      </c>
      <c r="GU410" s="159">
        <v>200000000</v>
      </c>
      <c r="GV410" s="159">
        <v>600000000</v>
      </c>
      <c r="GW410" s="159">
        <v>2330537133</v>
      </c>
      <c r="GX410" s="160">
        <v>8986425453</v>
      </c>
    </row>
    <row r="411" spans="1:206" ht="43.2">
      <c r="A411" s="156">
        <v>430103700</v>
      </c>
      <c r="B411" s="156" t="s">
        <v>2584</v>
      </c>
      <c r="C411" s="157">
        <v>402.1</v>
      </c>
      <c r="D411" s="158" t="str">
        <f>_xlfn.XLOOKUP(C411,'[1]Estrategico f'!B:B,'[1]Estrategico f'!U:U,"",0)</f>
        <v>Personas que acceden a servicios deportivos, recreativos y de actividad física</v>
      </c>
      <c r="E411" s="158" t="str">
        <f>_xlfn.XLOOKUP(C411,'[1]Estrategico f'!B:B,'[1]Estrategico f'!V:V,"",0)</f>
        <v>Deportistas de las instituciones educativas que participan de Juegos Intercolegiados en todas las fases (incluye niños y jóvenes de los sectores rurales.)</v>
      </c>
      <c r="F411" s="159">
        <v>561120000</v>
      </c>
      <c r="G411" s="159">
        <v>0</v>
      </c>
      <c r="H411" s="159">
        <v>0</v>
      </c>
      <c r="I411" s="159">
        <v>0</v>
      </c>
      <c r="J411" s="159">
        <v>0</v>
      </c>
      <c r="K411" s="159">
        <v>350000000</v>
      </c>
      <c r="L411" s="159">
        <v>0</v>
      </c>
      <c r="M411" s="159">
        <v>0</v>
      </c>
      <c r="N411" s="159">
        <v>911120000</v>
      </c>
      <c r="O411" s="159">
        <v>2800000000</v>
      </c>
      <c r="P411" s="159">
        <v>0</v>
      </c>
      <c r="Q411" s="159">
        <v>0</v>
      </c>
      <c r="R411" s="159">
        <v>2800000000</v>
      </c>
      <c r="S411" s="159">
        <v>3711120000</v>
      </c>
      <c r="T411" s="159">
        <v>0</v>
      </c>
      <c r="U411" s="159">
        <v>0</v>
      </c>
      <c r="V411" s="159">
        <v>0</v>
      </c>
      <c r="W411" s="159">
        <v>0</v>
      </c>
      <c r="X411" s="159">
        <v>0</v>
      </c>
      <c r="Y411" s="159">
        <v>0</v>
      </c>
      <c r="Z411" s="159">
        <v>0</v>
      </c>
      <c r="AA411" s="159">
        <v>0</v>
      </c>
      <c r="AB411" s="159">
        <v>0</v>
      </c>
      <c r="AC411" s="159">
        <v>0</v>
      </c>
      <c r="AD411" s="159">
        <v>0</v>
      </c>
      <c r="AE411" s="159">
        <v>0</v>
      </c>
      <c r="AF411" s="159">
        <v>0</v>
      </c>
      <c r="AG411" s="159">
        <v>0</v>
      </c>
      <c r="AH411" s="159">
        <v>3711120000</v>
      </c>
      <c r="AI411" s="159">
        <v>0</v>
      </c>
      <c r="AJ411" s="159">
        <v>0</v>
      </c>
      <c r="AK411" s="159">
        <v>0</v>
      </c>
      <c r="AL411" s="159">
        <v>0</v>
      </c>
      <c r="AM411" s="159">
        <v>0</v>
      </c>
      <c r="AN411" s="159">
        <v>0</v>
      </c>
      <c r="AO411" s="159">
        <v>0</v>
      </c>
      <c r="AP411" s="159">
        <v>0</v>
      </c>
      <c r="AQ411" s="159">
        <v>0</v>
      </c>
      <c r="AR411" s="159">
        <v>0</v>
      </c>
      <c r="AS411" s="159">
        <v>0</v>
      </c>
      <c r="AT411" s="159">
        <v>0</v>
      </c>
      <c r="AU411" s="159">
        <v>0</v>
      </c>
      <c r="AV411" s="159">
        <v>0</v>
      </c>
      <c r="AW411" s="159">
        <v>0</v>
      </c>
      <c r="AX411" s="159">
        <v>0</v>
      </c>
      <c r="AY411" s="159">
        <v>0</v>
      </c>
      <c r="AZ411" s="159">
        <v>0</v>
      </c>
      <c r="BA411" s="159">
        <v>0</v>
      </c>
      <c r="BB411" s="159">
        <v>0</v>
      </c>
      <c r="BC411" s="159">
        <v>0</v>
      </c>
      <c r="BD411" s="159">
        <v>0</v>
      </c>
      <c r="BE411" s="159">
        <v>0</v>
      </c>
      <c r="BF411" s="159">
        <v>0</v>
      </c>
      <c r="BG411" s="159">
        <v>0</v>
      </c>
      <c r="BH411" s="159">
        <v>0</v>
      </c>
      <c r="BI411" s="159">
        <v>0</v>
      </c>
      <c r="BJ411" s="159">
        <v>0</v>
      </c>
      <c r="BK411" s="159">
        <v>500000000</v>
      </c>
      <c r="BL411" s="159">
        <v>0</v>
      </c>
      <c r="BM411" s="159">
        <v>0</v>
      </c>
      <c r="BN411" s="159">
        <v>0</v>
      </c>
      <c r="BO411" s="159">
        <v>0</v>
      </c>
      <c r="BP411" s="159">
        <v>300000000</v>
      </c>
      <c r="BQ411" s="159">
        <v>0</v>
      </c>
      <c r="BR411" s="159">
        <v>0</v>
      </c>
      <c r="BS411" s="159">
        <v>800000000</v>
      </c>
      <c r="BT411" s="159">
        <v>2000000000</v>
      </c>
      <c r="BU411" s="159">
        <v>0</v>
      </c>
      <c r="BV411" s="159">
        <v>0</v>
      </c>
      <c r="BW411" s="159">
        <v>2000000000</v>
      </c>
      <c r="BX411" s="159">
        <v>2800000000</v>
      </c>
      <c r="BY411" s="159">
        <v>0</v>
      </c>
      <c r="BZ411" s="159">
        <v>0</v>
      </c>
      <c r="CA411" s="159">
        <v>0</v>
      </c>
      <c r="CB411" s="159">
        <v>0</v>
      </c>
      <c r="CC411" s="159">
        <v>0</v>
      </c>
      <c r="CD411" s="159">
        <v>0</v>
      </c>
      <c r="CE411" s="159">
        <v>0</v>
      </c>
      <c r="CF411" s="159">
        <v>0</v>
      </c>
      <c r="CG411" s="159">
        <v>0</v>
      </c>
      <c r="CH411" s="159">
        <v>0</v>
      </c>
      <c r="CI411" s="159">
        <v>0</v>
      </c>
      <c r="CJ411" s="159">
        <v>0</v>
      </c>
      <c r="CK411" s="159">
        <v>0</v>
      </c>
      <c r="CL411" s="159">
        <v>0</v>
      </c>
      <c r="CM411" s="159">
        <v>2800000000</v>
      </c>
      <c r="CN411" s="159">
        <v>0</v>
      </c>
      <c r="CO411" s="159">
        <v>0</v>
      </c>
      <c r="CP411" s="159">
        <v>0</v>
      </c>
      <c r="CQ411" s="159">
        <v>0</v>
      </c>
      <c r="CR411" s="159">
        <v>0</v>
      </c>
      <c r="CS411" s="159">
        <v>0</v>
      </c>
      <c r="CT411" s="159">
        <v>0</v>
      </c>
      <c r="CU411" s="159">
        <v>0</v>
      </c>
      <c r="CV411" s="159">
        <v>0</v>
      </c>
      <c r="CW411" s="159">
        <v>0</v>
      </c>
      <c r="CX411" s="159">
        <v>0</v>
      </c>
      <c r="CY411" s="159">
        <v>0</v>
      </c>
      <c r="CZ411" s="159">
        <v>0</v>
      </c>
      <c r="DA411" s="159">
        <v>0</v>
      </c>
      <c r="DB411" s="159">
        <v>0</v>
      </c>
      <c r="DC411" s="159">
        <v>0</v>
      </c>
      <c r="DD411" s="159">
        <v>0</v>
      </c>
      <c r="DE411" s="159">
        <v>0</v>
      </c>
      <c r="DF411" s="159">
        <v>0</v>
      </c>
      <c r="DG411" s="159">
        <v>0</v>
      </c>
      <c r="DH411" s="159">
        <v>0</v>
      </c>
      <c r="DI411" s="159">
        <v>0</v>
      </c>
      <c r="DJ411" s="159">
        <v>0</v>
      </c>
      <c r="DK411" s="159">
        <v>0</v>
      </c>
      <c r="DL411" s="159">
        <v>0</v>
      </c>
      <c r="DM411" s="159">
        <v>0</v>
      </c>
      <c r="DN411" s="159">
        <v>0</v>
      </c>
      <c r="DO411" s="159">
        <v>0</v>
      </c>
      <c r="DP411" s="159">
        <v>500000000</v>
      </c>
      <c r="DQ411" s="159">
        <v>0</v>
      </c>
      <c r="DR411" s="159">
        <v>0</v>
      </c>
      <c r="DS411" s="159">
        <v>0</v>
      </c>
      <c r="DT411" s="159">
        <v>0</v>
      </c>
      <c r="DU411" s="159">
        <v>300000000</v>
      </c>
      <c r="DV411" s="159">
        <v>0</v>
      </c>
      <c r="DW411" s="159">
        <v>0</v>
      </c>
      <c r="DX411" s="159">
        <v>800000000</v>
      </c>
      <c r="DY411" s="159">
        <v>2000000000</v>
      </c>
      <c r="DZ411" s="159">
        <v>0</v>
      </c>
      <c r="EA411" s="159">
        <v>0</v>
      </c>
      <c r="EB411" s="159">
        <v>2000000000</v>
      </c>
      <c r="EC411" s="159">
        <v>2800000000</v>
      </c>
      <c r="ED411" s="159">
        <v>0</v>
      </c>
      <c r="EE411" s="159">
        <v>0</v>
      </c>
      <c r="EF411" s="159">
        <v>0</v>
      </c>
      <c r="EG411" s="159">
        <v>0</v>
      </c>
      <c r="EH411" s="159">
        <v>0</v>
      </c>
      <c r="EI411" s="159">
        <v>0</v>
      </c>
      <c r="EJ411" s="159">
        <v>0</v>
      </c>
      <c r="EK411" s="159">
        <v>0</v>
      </c>
      <c r="EL411" s="159">
        <v>0</v>
      </c>
      <c r="EM411" s="159">
        <v>0</v>
      </c>
      <c r="EN411" s="159">
        <v>0</v>
      </c>
      <c r="EO411" s="159">
        <v>0</v>
      </c>
      <c r="EP411" s="159">
        <v>0</v>
      </c>
      <c r="EQ411" s="159">
        <v>0</v>
      </c>
      <c r="ER411" s="159">
        <v>2800000000</v>
      </c>
      <c r="ES411" s="159">
        <v>0</v>
      </c>
      <c r="ET411" s="159">
        <v>0</v>
      </c>
      <c r="EU411" s="159">
        <v>0</v>
      </c>
      <c r="EV411" s="159">
        <v>0</v>
      </c>
      <c r="EW411" s="159">
        <v>0</v>
      </c>
      <c r="EX411" s="159">
        <v>0</v>
      </c>
      <c r="EY411" s="159">
        <v>0</v>
      </c>
      <c r="EZ411" s="159">
        <v>0</v>
      </c>
      <c r="FA411" s="159">
        <v>0</v>
      </c>
      <c r="FB411" s="159">
        <v>0</v>
      </c>
      <c r="FC411" s="159">
        <v>0</v>
      </c>
      <c r="FD411" s="159">
        <v>0</v>
      </c>
      <c r="FE411" s="159">
        <v>0</v>
      </c>
      <c r="FF411" s="159">
        <v>0</v>
      </c>
      <c r="FG411" s="159">
        <v>0</v>
      </c>
      <c r="FH411" s="159">
        <v>0</v>
      </c>
      <c r="FI411" s="159">
        <v>0</v>
      </c>
      <c r="FJ411" s="159">
        <v>0</v>
      </c>
      <c r="FK411" s="159">
        <v>0</v>
      </c>
      <c r="FL411" s="159">
        <v>0</v>
      </c>
      <c r="FM411" s="159">
        <v>0</v>
      </c>
      <c r="FN411" s="159">
        <v>0</v>
      </c>
      <c r="FO411" s="159">
        <v>0</v>
      </c>
      <c r="FP411" s="159">
        <v>0</v>
      </c>
      <c r="FQ411" s="159">
        <v>0</v>
      </c>
      <c r="FR411" s="159">
        <v>0</v>
      </c>
      <c r="FS411" s="159">
        <v>0</v>
      </c>
      <c r="FT411" s="159">
        <v>0</v>
      </c>
      <c r="FU411" s="159">
        <v>500000000</v>
      </c>
      <c r="FV411" s="159">
        <v>0</v>
      </c>
      <c r="FW411" s="159">
        <v>0</v>
      </c>
      <c r="FX411" s="159">
        <v>0</v>
      </c>
      <c r="FY411" s="159">
        <v>0</v>
      </c>
      <c r="FZ411" s="159">
        <v>400000000</v>
      </c>
      <c r="GA411" s="159">
        <v>0</v>
      </c>
      <c r="GB411" s="159">
        <v>0</v>
      </c>
      <c r="GC411" s="159">
        <v>900000000</v>
      </c>
      <c r="GD411" s="159">
        <v>2000000000</v>
      </c>
      <c r="GE411" s="159">
        <v>0</v>
      </c>
      <c r="GF411" s="159">
        <v>0</v>
      </c>
      <c r="GG411" s="159">
        <v>2000000000</v>
      </c>
      <c r="GH411" s="159">
        <v>2900000000</v>
      </c>
      <c r="GI411" s="159">
        <v>0</v>
      </c>
      <c r="GJ411" s="159">
        <v>0</v>
      </c>
      <c r="GK411" s="159">
        <v>0</v>
      </c>
      <c r="GL411" s="159">
        <v>0</v>
      </c>
      <c r="GM411" s="159">
        <v>0</v>
      </c>
      <c r="GN411" s="159">
        <v>0</v>
      </c>
      <c r="GO411" s="159">
        <v>0</v>
      </c>
      <c r="GP411" s="159">
        <v>0</v>
      </c>
      <c r="GQ411" s="159">
        <v>0</v>
      </c>
      <c r="GR411" s="159">
        <v>0</v>
      </c>
      <c r="GS411" s="159">
        <v>0</v>
      </c>
      <c r="GT411" s="159">
        <v>0</v>
      </c>
      <c r="GU411" s="159">
        <v>0</v>
      </c>
      <c r="GV411" s="159">
        <v>0</v>
      </c>
      <c r="GW411" s="159">
        <v>2900000000</v>
      </c>
      <c r="GX411" s="160">
        <v>12211120000</v>
      </c>
    </row>
    <row r="412" spans="1:206" ht="43.2">
      <c r="A412" s="156">
        <v>430103700</v>
      </c>
      <c r="B412" s="156" t="s">
        <v>2584</v>
      </c>
      <c r="C412" s="157">
        <v>402.2</v>
      </c>
      <c r="D412" s="158" t="str">
        <f>_xlfn.XLOOKUP(C412,'[1]Estrategico f'!B:B,'[1]Estrategico f'!U:U,"",0)</f>
        <v>Personas que acceden a servicios deportivos, recreativos y de actividad física</v>
      </c>
      <c r="E412" s="158" t="str">
        <f>_xlfn.XLOOKUP(C412,'[1]Estrategico f'!B:B,'[1]Estrategico f'!V:V,"",0)</f>
        <v>Deportistas de las instituciones educativas que participan de Juegos Intercolegiados en todas las fases (incluye niños y jóvenes de los sectores rurales.)</v>
      </c>
      <c r="F412" s="159">
        <v>0</v>
      </c>
      <c r="G412" s="159">
        <v>0</v>
      </c>
      <c r="H412" s="159">
        <v>0</v>
      </c>
      <c r="I412" s="159">
        <v>0</v>
      </c>
      <c r="J412" s="159">
        <v>0</v>
      </c>
      <c r="K412" s="159">
        <v>0</v>
      </c>
      <c r="L412" s="159">
        <v>0</v>
      </c>
      <c r="M412" s="159">
        <v>0</v>
      </c>
      <c r="N412" s="159">
        <v>0</v>
      </c>
      <c r="O412" s="159">
        <v>0</v>
      </c>
      <c r="P412" s="159">
        <v>0</v>
      </c>
      <c r="Q412" s="159">
        <v>0</v>
      </c>
      <c r="R412" s="159">
        <v>0</v>
      </c>
      <c r="S412" s="159">
        <v>0</v>
      </c>
      <c r="T412" s="159">
        <v>0</v>
      </c>
      <c r="U412" s="159">
        <v>0</v>
      </c>
      <c r="V412" s="159">
        <v>0</v>
      </c>
      <c r="W412" s="159">
        <v>0</v>
      </c>
      <c r="X412" s="159">
        <v>0</v>
      </c>
      <c r="Y412" s="159">
        <v>0</v>
      </c>
      <c r="Z412" s="159">
        <v>0</v>
      </c>
      <c r="AA412" s="159">
        <v>0</v>
      </c>
      <c r="AB412" s="159">
        <v>0</v>
      </c>
      <c r="AC412" s="159">
        <v>0</v>
      </c>
      <c r="AD412" s="159">
        <v>0</v>
      </c>
      <c r="AE412" s="159">
        <v>0</v>
      </c>
      <c r="AF412" s="159">
        <v>0</v>
      </c>
      <c r="AG412" s="159">
        <v>0</v>
      </c>
      <c r="AH412" s="159">
        <v>0</v>
      </c>
      <c r="AI412" s="159">
        <v>0</v>
      </c>
      <c r="AJ412" s="159">
        <v>0</v>
      </c>
      <c r="AK412" s="159">
        <v>0</v>
      </c>
      <c r="AL412" s="159">
        <v>0</v>
      </c>
      <c r="AM412" s="159">
        <v>0</v>
      </c>
      <c r="AN412" s="159">
        <v>0</v>
      </c>
      <c r="AO412" s="159">
        <v>0</v>
      </c>
      <c r="AP412" s="159">
        <v>0</v>
      </c>
      <c r="AQ412" s="159">
        <v>0</v>
      </c>
      <c r="AR412" s="159">
        <v>0</v>
      </c>
      <c r="AS412" s="159">
        <v>0</v>
      </c>
      <c r="AT412" s="159">
        <v>0</v>
      </c>
      <c r="AU412" s="159">
        <v>0</v>
      </c>
      <c r="AV412" s="159">
        <v>0</v>
      </c>
      <c r="AW412" s="159">
        <v>0</v>
      </c>
      <c r="AX412" s="159">
        <v>0</v>
      </c>
      <c r="AY412" s="159">
        <v>0</v>
      </c>
      <c r="AZ412" s="159">
        <v>0</v>
      </c>
      <c r="BA412" s="159">
        <v>0</v>
      </c>
      <c r="BB412" s="159">
        <v>0</v>
      </c>
      <c r="BC412" s="159">
        <v>0</v>
      </c>
      <c r="BD412" s="159">
        <v>0</v>
      </c>
      <c r="BE412" s="159">
        <v>0</v>
      </c>
      <c r="BF412" s="159">
        <v>0</v>
      </c>
      <c r="BG412" s="159">
        <v>0</v>
      </c>
      <c r="BH412" s="159">
        <v>0</v>
      </c>
      <c r="BI412" s="159">
        <v>0</v>
      </c>
      <c r="BJ412" s="159">
        <v>0</v>
      </c>
      <c r="BK412" s="159">
        <v>83564800</v>
      </c>
      <c r="BL412" s="159">
        <v>0</v>
      </c>
      <c r="BM412" s="159">
        <v>0</v>
      </c>
      <c r="BN412" s="159">
        <v>0</v>
      </c>
      <c r="BO412" s="159">
        <v>0</v>
      </c>
      <c r="BP412" s="159">
        <v>71000000</v>
      </c>
      <c r="BQ412" s="159">
        <v>0</v>
      </c>
      <c r="BR412" s="159">
        <v>0</v>
      </c>
      <c r="BS412" s="159">
        <v>154564800</v>
      </c>
      <c r="BT412" s="159">
        <v>800000000</v>
      </c>
      <c r="BU412" s="159">
        <v>0</v>
      </c>
      <c r="BV412" s="159">
        <v>0</v>
      </c>
      <c r="BW412" s="159">
        <v>800000000</v>
      </c>
      <c r="BX412" s="159">
        <v>954564800</v>
      </c>
      <c r="BY412" s="159">
        <v>0</v>
      </c>
      <c r="BZ412" s="159">
        <v>0</v>
      </c>
      <c r="CA412" s="159">
        <v>0</v>
      </c>
      <c r="CB412" s="159">
        <v>0</v>
      </c>
      <c r="CC412" s="159">
        <v>0</v>
      </c>
      <c r="CD412" s="159">
        <v>0</v>
      </c>
      <c r="CE412" s="159">
        <v>0</v>
      </c>
      <c r="CF412" s="159">
        <v>0</v>
      </c>
      <c r="CG412" s="159">
        <v>0</v>
      </c>
      <c r="CH412" s="159">
        <v>0</v>
      </c>
      <c r="CI412" s="159">
        <v>0</v>
      </c>
      <c r="CJ412" s="159">
        <v>0</v>
      </c>
      <c r="CK412" s="159">
        <v>0</v>
      </c>
      <c r="CL412" s="159">
        <v>0</v>
      </c>
      <c r="CM412" s="159">
        <v>954564800</v>
      </c>
      <c r="CN412" s="159">
        <v>0</v>
      </c>
      <c r="CO412" s="159">
        <v>0</v>
      </c>
      <c r="CP412" s="159">
        <v>0</v>
      </c>
      <c r="CQ412" s="159">
        <v>0</v>
      </c>
      <c r="CR412" s="159">
        <v>0</v>
      </c>
      <c r="CS412" s="159">
        <v>0</v>
      </c>
      <c r="CT412" s="159">
        <v>0</v>
      </c>
      <c r="CU412" s="159">
        <v>0</v>
      </c>
      <c r="CV412" s="159">
        <v>0</v>
      </c>
      <c r="CW412" s="159">
        <v>0</v>
      </c>
      <c r="CX412" s="159">
        <v>0</v>
      </c>
      <c r="CY412" s="159">
        <v>0</v>
      </c>
      <c r="CZ412" s="159">
        <v>0</v>
      </c>
      <c r="DA412" s="159">
        <v>0</v>
      </c>
      <c r="DB412" s="159">
        <v>0</v>
      </c>
      <c r="DC412" s="159">
        <v>0</v>
      </c>
      <c r="DD412" s="159">
        <v>0</v>
      </c>
      <c r="DE412" s="159">
        <v>0</v>
      </c>
      <c r="DF412" s="159">
        <v>0</v>
      </c>
      <c r="DG412" s="159">
        <v>0</v>
      </c>
      <c r="DH412" s="159">
        <v>0</v>
      </c>
      <c r="DI412" s="159">
        <v>0</v>
      </c>
      <c r="DJ412" s="159">
        <v>0</v>
      </c>
      <c r="DK412" s="159">
        <v>0</v>
      </c>
      <c r="DL412" s="159">
        <v>0</v>
      </c>
      <c r="DM412" s="159">
        <v>0</v>
      </c>
      <c r="DN412" s="159">
        <v>0</v>
      </c>
      <c r="DO412" s="159">
        <v>0</v>
      </c>
      <c r="DP412" s="159">
        <v>106907392</v>
      </c>
      <c r="DQ412" s="159">
        <v>0</v>
      </c>
      <c r="DR412" s="159">
        <v>0</v>
      </c>
      <c r="DS412" s="159">
        <v>0</v>
      </c>
      <c r="DT412" s="159">
        <v>0</v>
      </c>
      <c r="DU412" s="159">
        <v>93260000</v>
      </c>
      <c r="DV412" s="159">
        <v>0</v>
      </c>
      <c r="DW412" s="159">
        <v>0</v>
      </c>
      <c r="DX412" s="159">
        <v>200167392</v>
      </c>
      <c r="DY412" s="159">
        <v>800000000</v>
      </c>
      <c r="DZ412" s="159">
        <v>0</v>
      </c>
      <c r="EA412" s="159">
        <v>0</v>
      </c>
      <c r="EB412" s="159">
        <v>800000000</v>
      </c>
      <c r="EC412" s="159">
        <v>1000167392</v>
      </c>
      <c r="ED412" s="159">
        <v>0</v>
      </c>
      <c r="EE412" s="159">
        <v>0</v>
      </c>
      <c r="EF412" s="159">
        <v>0</v>
      </c>
      <c r="EG412" s="159">
        <v>0</v>
      </c>
      <c r="EH412" s="159">
        <v>0</v>
      </c>
      <c r="EI412" s="159">
        <v>0</v>
      </c>
      <c r="EJ412" s="159">
        <v>0</v>
      </c>
      <c r="EK412" s="159">
        <v>0</v>
      </c>
      <c r="EL412" s="159">
        <v>0</v>
      </c>
      <c r="EM412" s="159">
        <v>0</v>
      </c>
      <c r="EN412" s="159">
        <v>0</v>
      </c>
      <c r="EO412" s="159">
        <v>0</v>
      </c>
      <c r="EP412" s="159">
        <v>0</v>
      </c>
      <c r="EQ412" s="159">
        <v>0</v>
      </c>
      <c r="ER412" s="159">
        <v>1000167392</v>
      </c>
      <c r="ES412" s="159">
        <v>0</v>
      </c>
      <c r="ET412" s="159">
        <v>0</v>
      </c>
      <c r="EU412" s="159">
        <v>0</v>
      </c>
      <c r="EV412" s="159">
        <v>0</v>
      </c>
      <c r="EW412" s="159">
        <v>0</v>
      </c>
      <c r="EX412" s="159">
        <v>0</v>
      </c>
      <c r="EY412" s="159">
        <v>0</v>
      </c>
      <c r="EZ412" s="159">
        <v>0</v>
      </c>
      <c r="FA412" s="159">
        <v>0</v>
      </c>
      <c r="FB412" s="159">
        <v>0</v>
      </c>
      <c r="FC412" s="159">
        <v>0</v>
      </c>
      <c r="FD412" s="159">
        <v>0</v>
      </c>
      <c r="FE412" s="159">
        <v>0</v>
      </c>
      <c r="FF412" s="159">
        <v>0</v>
      </c>
      <c r="FG412" s="159">
        <v>0</v>
      </c>
      <c r="FH412" s="159">
        <v>0</v>
      </c>
      <c r="FI412" s="159">
        <v>0</v>
      </c>
      <c r="FJ412" s="159">
        <v>0</v>
      </c>
      <c r="FK412" s="159">
        <v>0</v>
      </c>
      <c r="FL412" s="159">
        <v>0</v>
      </c>
      <c r="FM412" s="159">
        <v>0</v>
      </c>
      <c r="FN412" s="159">
        <v>0</v>
      </c>
      <c r="FO412" s="159">
        <v>0</v>
      </c>
      <c r="FP412" s="159">
        <v>0</v>
      </c>
      <c r="FQ412" s="159">
        <v>0</v>
      </c>
      <c r="FR412" s="159">
        <v>0</v>
      </c>
      <c r="FS412" s="159">
        <v>0</v>
      </c>
      <c r="FT412" s="159">
        <v>0</v>
      </c>
      <c r="FU412" s="159">
        <v>131183688</v>
      </c>
      <c r="FV412" s="159">
        <v>0</v>
      </c>
      <c r="FW412" s="159">
        <v>0</v>
      </c>
      <c r="FX412" s="159">
        <v>0</v>
      </c>
      <c r="FY412" s="159">
        <v>0</v>
      </c>
      <c r="FZ412" s="159">
        <v>16855600</v>
      </c>
      <c r="GA412" s="159">
        <v>0</v>
      </c>
      <c r="GB412" s="159">
        <v>0</v>
      </c>
      <c r="GC412" s="159">
        <v>148039288</v>
      </c>
      <c r="GD412" s="159">
        <v>800000000</v>
      </c>
      <c r="GE412" s="159">
        <v>0</v>
      </c>
      <c r="GF412" s="159">
        <v>0</v>
      </c>
      <c r="GG412" s="159">
        <v>800000000</v>
      </c>
      <c r="GH412" s="159">
        <v>948039288</v>
      </c>
      <c r="GI412" s="159">
        <v>0</v>
      </c>
      <c r="GJ412" s="159">
        <v>0</v>
      </c>
      <c r="GK412" s="159">
        <v>0</v>
      </c>
      <c r="GL412" s="159">
        <v>0</v>
      </c>
      <c r="GM412" s="159">
        <v>0</v>
      </c>
      <c r="GN412" s="159">
        <v>0</v>
      </c>
      <c r="GO412" s="159">
        <v>0</v>
      </c>
      <c r="GP412" s="159">
        <v>0</v>
      </c>
      <c r="GQ412" s="159">
        <v>0</v>
      </c>
      <c r="GR412" s="159">
        <v>0</v>
      </c>
      <c r="GS412" s="159">
        <v>0</v>
      </c>
      <c r="GT412" s="159">
        <v>0</v>
      </c>
      <c r="GU412" s="159">
        <v>0</v>
      </c>
      <c r="GV412" s="159">
        <v>0</v>
      </c>
      <c r="GW412" s="159">
        <v>948039288</v>
      </c>
      <c r="GX412" s="160">
        <v>2902771480</v>
      </c>
    </row>
    <row r="413" spans="1:206" ht="28.8">
      <c r="A413" s="156">
        <v>430103701</v>
      </c>
      <c r="B413" s="156" t="s">
        <v>2584</v>
      </c>
      <c r="C413" s="157">
        <v>403.1</v>
      </c>
      <c r="D413" s="158" t="str">
        <f>_xlfn.XLOOKUP(C413,'[1]Estrategico f'!B:B,'[1]Estrategico f'!U:U,"",0)</f>
        <v>Municipios vinculados al programa Supérate-Intercolegiados</v>
      </c>
      <c r="E413" s="158" t="str">
        <f>_xlfn.XLOOKUP(C413,'[1]Estrategico f'!B:B,'[1]Estrategico f'!V:V,"",0)</f>
        <v xml:space="preserve">Personas de los municipios que  participan de Juegos Intercolegiados en todas las fases. </v>
      </c>
      <c r="F413" s="159">
        <v>536560627</v>
      </c>
      <c r="G413" s="159">
        <v>0</v>
      </c>
      <c r="H413" s="159">
        <v>0</v>
      </c>
      <c r="I413" s="159">
        <v>0</v>
      </c>
      <c r="J413" s="159">
        <v>0</v>
      </c>
      <c r="K413" s="159">
        <v>300000000</v>
      </c>
      <c r="L413" s="159">
        <v>0</v>
      </c>
      <c r="M413" s="159">
        <v>0</v>
      </c>
      <c r="N413" s="159">
        <v>836560627</v>
      </c>
      <c r="O413" s="159">
        <v>0</v>
      </c>
      <c r="P413" s="159">
        <v>0</v>
      </c>
      <c r="Q413" s="159">
        <v>0</v>
      </c>
      <c r="R413" s="159">
        <v>0</v>
      </c>
      <c r="S413" s="159">
        <v>836560627</v>
      </c>
      <c r="T413" s="159">
        <v>0</v>
      </c>
      <c r="U413" s="159">
        <v>0</v>
      </c>
      <c r="V413" s="159">
        <v>0</v>
      </c>
      <c r="W413" s="159">
        <v>0</v>
      </c>
      <c r="X413" s="159">
        <v>0</v>
      </c>
      <c r="Y413" s="159">
        <v>0</v>
      </c>
      <c r="Z413" s="159">
        <v>0</v>
      </c>
      <c r="AA413" s="159">
        <v>0</v>
      </c>
      <c r="AB413" s="159">
        <v>0</v>
      </c>
      <c r="AC413" s="159">
        <v>0</v>
      </c>
      <c r="AD413" s="159">
        <v>0</v>
      </c>
      <c r="AE413" s="159">
        <v>0</v>
      </c>
      <c r="AF413" s="159">
        <v>0</v>
      </c>
      <c r="AG413" s="159">
        <v>0</v>
      </c>
      <c r="AH413" s="159">
        <v>836560627</v>
      </c>
      <c r="AI413" s="159">
        <v>0</v>
      </c>
      <c r="AJ413" s="159">
        <v>0</v>
      </c>
      <c r="AK413" s="159">
        <v>0</v>
      </c>
      <c r="AL413" s="159">
        <v>0</v>
      </c>
      <c r="AM413" s="159">
        <v>0</v>
      </c>
      <c r="AN413" s="159">
        <v>0</v>
      </c>
      <c r="AO413" s="159">
        <v>0</v>
      </c>
      <c r="AP413" s="159">
        <v>0</v>
      </c>
      <c r="AQ413" s="159">
        <v>0</v>
      </c>
      <c r="AR413" s="159">
        <v>0</v>
      </c>
      <c r="AS413" s="159">
        <v>0</v>
      </c>
      <c r="AT413" s="159">
        <v>0</v>
      </c>
      <c r="AU413" s="159">
        <v>0</v>
      </c>
      <c r="AV413" s="159">
        <v>0</v>
      </c>
      <c r="AW413" s="159">
        <v>0</v>
      </c>
      <c r="AX413" s="159">
        <v>0</v>
      </c>
      <c r="AY413" s="159">
        <v>0</v>
      </c>
      <c r="AZ413" s="159">
        <v>0</v>
      </c>
      <c r="BA413" s="159">
        <v>0</v>
      </c>
      <c r="BB413" s="159">
        <v>0</v>
      </c>
      <c r="BC413" s="159">
        <v>0</v>
      </c>
      <c r="BD413" s="159">
        <v>0</v>
      </c>
      <c r="BE413" s="159">
        <v>0</v>
      </c>
      <c r="BF413" s="159">
        <v>0</v>
      </c>
      <c r="BG413" s="159">
        <v>0</v>
      </c>
      <c r="BH413" s="159">
        <v>0</v>
      </c>
      <c r="BI413" s="159">
        <v>0</v>
      </c>
      <c r="BJ413" s="159">
        <v>0</v>
      </c>
      <c r="BK413" s="159">
        <v>500000000</v>
      </c>
      <c r="BL413" s="159">
        <v>0</v>
      </c>
      <c r="BM413" s="159">
        <v>0</v>
      </c>
      <c r="BN413" s="159">
        <v>0</v>
      </c>
      <c r="BO413" s="159">
        <v>0</v>
      </c>
      <c r="BP413" s="159">
        <v>300000000</v>
      </c>
      <c r="BQ413" s="159">
        <v>0</v>
      </c>
      <c r="BR413" s="159">
        <v>0</v>
      </c>
      <c r="BS413" s="159">
        <v>800000000</v>
      </c>
      <c r="BT413" s="159">
        <v>0</v>
      </c>
      <c r="BU413" s="159">
        <v>0</v>
      </c>
      <c r="BV413" s="159">
        <v>0</v>
      </c>
      <c r="BW413" s="159">
        <v>0</v>
      </c>
      <c r="BX413" s="159">
        <v>800000000</v>
      </c>
      <c r="BY413" s="159">
        <v>0</v>
      </c>
      <c r="BZ413" s="159">
        <v>0</v>
      </c>
      <c r="CA413" s="159">
        <v>0</v>
      </c>
      <c r="CB413" s="159">
        <v>0</v>
      </c>
      <c r="CC413" s="159">
        <v>0</v>
      </c>
      <c r="CD413" s="159">
        <v>0</v>
      </c>
      <c r="CE413" s="159">
        <v>0</v>
      </c>
      <c r="CF413" s="159">
        <v>0</v>
      </c>
      <c r="CG413" s="159">
        <v>0</v>
      </c>
      <c r="CH413" s="159">
        <v>0</v>
      </c>
      <c r="CI413" s="159">
        <v>0</v>
      </c>
      <c r="CJ413" s="159">
        <v>0</v>
      </c>
      <c r="CK413" s="159">
        <v>0</v>
      </c>
      <c r="CL413" s="159">
        <v>0</v>
      </c>
      <c r="CM413" s="159">
        <v>800000000</v>
      </c>
      <c r="CN413" s="159">
        <v>0</v>
      </c>
      <c r="CO413" s="159">
        <v>0</v>
      </c>
      <c r="CP413" s="159">
        <v>0</v>
      </c>
      <c r="CQ413" s="159">
        <v>0</v>
      </c>
      <c r="CR413" s="159">
        <v>0</v>
      </c>
      <c r="CS413" s="159">
        <v>0</v>
      </c>
      <c r="CT413" s="159">
        <v>0</v>
      </c>
      <c r="CU413" s="159">
        <v>0</v>
      </c>
      <c r="CV413" s="159">
        <v>0</v>
      </c>
      <c r="CW413" s="159">
        <v>0</v>
      </c>
      <c r="CX413" s="159">
        <v>0</v>
      </c>
      <c r="CY413" s="159">
        <v>0</v>
      </c>
      <c r="CZ413" s="159">
        <v>0</v>
      </c>
      <c r="DA413" s="159">
        <v>0</v>
      </c>
      <c r="DB413" s="159">
        <v>0</v>
      </c>
      <c r="DC413" s="159">
        <v>0</v>
      </c>
      <c r="DD413" s="159">
        <v>0</v>
      </c>
      <c r="DE413" s="159">
        <v>0</v>
      </c>
      <c r="DF413" s="159">
        <v>0</v>
      </c>
      <c r="DG413" s="159">
        <v>0</v>
      </c>
      <c r="DH413" s="159">
        <v>0</v>
      </c>
      <c r="DI413" s="159">
        <v>0</v>
      </c>
      <c r="DJ413" s="159">
        <v>0</v>
      </c>
      <c r="DK413" s="159">
        <v>0</v>
      </c>
      <c r="DL413" s="159">
        <v>0</v>
      </c>
      <c r="DM413" s="159">
        <v>0</v>
      </c>
      <c r="DN413" s="159">
        <v>0</v>
      </c>
      <c r="DO413" s="159">
        <v>0</v>
      </c>
      <c r="DP413" s="159">
        <v>500000000</v>
      </c>
      <c r="DQ413" s="159">
        <v>0</v>
      </c>
      <c r="DR413" s="159">
        <v>0</v>
      </c>
      <c r="DS413" s="159">
        <v>0</v>
      </c>
      <c r="DT413" s="159">
        <v>0</v>
      </c>
      <c r="DU413" s="159">
        <v>300000000</v>
      </c>
      <c r="DV413" s="159">
        <v>0</v>
      </c>
      <c r="DW413" s="159">
        <v>0</v>
      </c>
      <c r="DX413" s="159">
        <v>800000000</v>
      </c>
      <c r="DY413" s="159">
        <v>0</v>
      </c>
      <c r="DZ413" s="159">
        <v>0</v>
      </c>
      <c r="EA413" s="159">
        <v>0</v>
      </c>
      <c r="EB413" s="159">
        <v>0</v>
      </c>
      <c r="EC413" s="159">
        <v>800000000</v>
      </c>
      <c r="ED413" s="159">
        <v>0</v>
      </c>
      <c r="EE413" s="159">
        <v>0</v>
      </c>
      <c r="EF413" s="159">
        <v>0</v>
      </c>
      <c r="EG413" s="159">
        <v>0</v>
      </c>
      <c r="EH413" s="159">
        <v>0</v>
      </c>
      <c r="EI413" s="159">
        <v>0</v>
      </c>
      <c r="EJ413" s="159">
        <v>0</v>
      </c>
      <c r="EK413" s="159">
        <v>0</v>
      </c>
      <c r="EL413" s="159">
        <v>0</v>
      </c>
      <c r="EM413" s="159">
        <v>0</v>
      </c>
      <c r="EN413" s="159">
        <v>0</v>
      </c>
      <c r="EO413" s="159">
        <v>0</v>
      </c>
      <c r="EP413" s="159">
        <v>0</v>
      </c>
      <c r="EQ413" s="159">
        <v>0</v>
      </c>
      <c r="ER413" s="159">
        <v>800000000</v>
      </c>
      <c r="ES413" s="159">
        <v>0</v>
      </c>
      <c r="ET413" s="159">
        <v>0</v>
      </c>
      <c r="EU413" s="159">
        <v>0</v>
      </c>
      <c r="EV413" s="159">
        <v>0</v>
      </c>
      <c r="EW413" s="159">
        <v>0</v>
      </c>
      <c r="EX413" s="159">
        <v>0</v>
      </c>
      <c r="EY413" s="159">
        <v>0</v>
      </c>
      <c r="EZ413" s="159">
        <v>0</v>
      </c>
      <c r="FA413" s="159">
        <v>0</v>
      </c>
      <c r="FB413" s="159">
        <v>0</v>
      </c>
      <c r="FC413" s="159">
        <v>0</v>
      </c>
      <c r="FD413" s="159">
        <v>0</v>
      </c>
      <c r="FE413" s="159">
        <v>0</v>
      </c>
      <c r="FF413" s="159">
        <v>0</v>
      </c>
      <c r="FG413" s="159">
        <v>0</v>
      </c>
      <c r="FH413" s="159">
        <v>0</v>
      </c>
      <c r="FI413" s="159">
        <v>0</v>
      </c>
      <c r="FJ413" s="159">
        <v>0</v>
      </c>
      <c r="FK413" s="159">
        <v>0</v>
      </c>
      <c r="FL413" s="159">
        <v>0</v>
      </c>
      <c r="FM413" s="159">
        <v>0</v>
      </c>
      <c r="FN413" s="159">
        <v>0</v>
      </c>
      <c r="FO413" s="159">
        <v>0</v>
      </c>
      <c r="FP413" s="159">
        <v>0</v>
      </c>
      <c r="FQ413" s="159">
        <v>0</v>
      </c>
      <c r="FR413" s="159">
        <v>0</v>
      </c>
      <c r="FS413" s="159">
        <v>0</v>
      </c>
      <c r="FT413" s="159">
        <v>0</v>
      </c>
      <c r="FU413" s="159">
        <v>500000000</v>
      </c>
      <c r="FV413" s="159">
        <v>0</v>
      </c>
      <c r="FW413" s="159">
        <v>0</v>
      </c>
      <c r="FX413" s="159">
        <v>0</v>
      </c>
      <c r="FY413" s="159">
        <v>0</v>
      </c>
      <c r="FZ413" s="159">
        <v>300000000</v>
      </c>
      <c r="GA413" s="159">
        <v>0</v>
      </c>
      <c r="GB413" s="159">
        <v>0</v>
      </c>
      <c r="GC413" s="159">
        <v>800000000</v>
      </c>
      <c r="GD413" s="159">
        <v>0</v>
      </c>
      <c r="GE413" s="159">
        <v>0</v>
      </c>
      <c r="GF413" s="159">
        <v>0</v>
      </c>
      <c r="GG413" s="159">
        <v>0</v>
      </c>
      <c r="GH413" s="159">
        <v>800000000</v>
      </c>
      <c r="GI413" s="159">
        <v>0</v>
      </c>
      <c r="GJ413" s="159">
        <v>0</v>
      </c>
      <c r="GK413" s="159">
        <v>0</v>
      </c>
      <c r="GL413" s="159">
        <v>0</v>
      </c>
      <c r="GM413" s="159">
        <v>0</v>
      </c>
      <c r="GN413" s="159">
        <v>0</v>
      </c>
      <c r="GO413" s="159">
        <v>0</v>
      </c>
      <c r="GP413" s="159">
        <v>0</v>
      </c>
      <c r="GQ413" s="159">
        <v>0</v>
      </c>
      <c r="GR413" s="159">
        <v>0</v>
      </c>
      <c r="GS413" s="159">
        <v>0</v>
      </c>
      <c r="GT413" s="159">
        <v>0</v>
      </c>
      <c r="GU413" s="159">
        <v>0</v>
      </c>
      <c r="GV413" s="159">
        <v>0</v>
      </c>
      <c r="GW413" s="159">
        <v>800000000</v>
      </c>
      <c r="GX413" s="160">
        <v>3236560627</v>
      </c>
    </row>
    <row r="414" spans="1:206" ht="28.8">
      <c r="A414" s="156">
        <v>430103701</v>
      </c>
      <c r="B414" s="156" t="s">
        <v>2584</v>
      </c>
      <c r="C414" s="157">
        <v>403.2</v>
      </c>
      <c r="D414" s="158" t="str">
        <f>_xlfn.XLOOKUP(C414,'[1]Estrategico f'!B:B,'[1]Estrategico f'!U:U,"",0)</f>
        <v>Municipios vinculados al programa Supérate-Intercolegiados</v>
      </c>
      <c r="E414" s="158" t="str">
        <f>_xlfn.XLOOKUP(C414,'[1]Estrategico f'!B:B,'[1]Estrategico f'!V:V,"",0)</f>
        <v xml:space="preserve">Personas de los municipios que  participan de Juegos Intercolegiados en todas las fases. </v>
      </c>
      <c r="F414" s="159">
        <v>0</v>
      </c>
      <c r="G414" s="159">
        <v>0</v>
      </c>
      <c r="H414" s="159">
        <v>0</v>
      </c>
      <c r="I414" s="159">
        <v>0</v>
      </c>
      <c r="J414" s="159">
        <v>0</v>
      </c>
      <c r="K414" s="159">
        <v>0</v>
      </c>
      <c r="L414" s="159">
        <v>0</v>
      </c>
      <c r="M414" s="159">
        <v>0</v>
      </c>
      <c r="N414" s="159">
        <v>0</v>
      </c>
      <c r="O414" s="159">
        <v>0</v>
      </c>
      <c r="P414" s="159">
        <v>0</v>
      </c>
      <c r="Q414" s="159">
        <v>0</v>
      </c>
      <c r="R414" s="159">
        <v>0</v>
      </c>
      <c r="S414" s="159">
        <v>0</v>
      </c>
      <c r="T414" s="159">
        <v>0</v>
      </c>
      <c r="U414" s="159">
        <v>0</v>
      </c>
      <c r="V414" s="159">
        <v>0</v>
      </c>
      <c r="W414" s="159">
        <v>0</v>
      </c>
      <c r="X414" s="159">
        <v>0</v>
      </c>
      <c r="Y414" s="159">
        <v>0</v>
      </c>
      <c r="Z414" s="159">
        <v>0</v>
      </c>
      <c r="AA414" s="159">
        <v>0</v>
      </c>
      <c r="AB414" s="159">
        <v>0</v>
      </c>
      <c r="AC414" s="159">
        <v>0</v>
      </c>
      <c r="AD414" s="159">
        <v>0</v>
      </c>
      <c r="AE414" s="159">
        <v>0</v>
      </c>
      <c r="AF414" s="159">
        <v>0</v>
      </c>
      <c r="AG414" s="159">
        <v>0</v>
      </c>
      <c r="AH414" s="159">
        <v>0</v>
      </c>
      <c r="AI414" s="159">
        <v>0</v>
      </c>
      <c r="AJ414" s="159">
        <v>0</v>
      </c>
      <c r="AK414" s="159">
        <v>0</v>
      </c>
      <c r="AL414" s="159">
        <v>0</v>
      </c>
      <c r="AM414" s="159">
        <v>0</v>
      </c>
      <c r="AN414" s="159">
        <v>0</v>
      </c>
      <c r="AO414" s="159">
        <v>0</v>
      </c>
      <c r="AP414" s="159">
        <v>0</v>
      </c>
      <c r="AQ414" s="159">
        <v>0</v>
      </c>
      <c r="AR414" s="159">
        <v>0</v>
      </c>
      <c r="AS414" s="159">
        <v>0</v>
      </c>
      <c r="AT414" s="159">
        <v>0</v>
      </c>
      <c r="AU414" s="159">
        <v>0</v>
      </c>
      <c r="AV414" s="159">
        <v>0</v>
      </c>
      <c r="AW414" s="159">
        <v>0</v>
      </c>
      <c r="AX414" s="159">
        <v>0</v>
      </c>
      <c r="AY414" s="159">
        <v>0</v>
      </c>
      <c r="AZ414" s="159">
        <v>0</v>
      </c>
      <c r="BA414" s="159">
        <v>0</v>
      </c>
      <c r="BB414" s="159">
        <v>0</v>
      </c>
      <c r="BC414" s="159">
        <v>0</v>
      </c>
      <c r="BD414" s="159">
        <v>0</v>
      </c>
      <c r="BE414" s="159">
        <v>0</v>
      </c>
      <c r="BF414" s="159">
        <v>0</v>
      </c>
      <c r="BG414" s="159">
        <v>0</v>
      </c>
      <c r="BH414" s="159">
        <v>0</v>
      </c>
      <c r="BI414" s="159">
        <v>0</v>
      </c>
      <c r="BJ414" s="159">
        <v>0</v>
      </c>
      <c r="BK414" s="159">
        <v>58023052</v>
      </c>
      <c r="BL414" s="159">
        <v>0</v>
      </c>
      <c r="BM414" s="159">
        <v>0</v>
      </c>
      <c r="BN414" s="159">
        <v>0</v>
      </c>
      <c r="BO414" s="159">
        <v>0</v>
      </c>
      <c r="BP414" s="159">
        <v>18000000</v>
      </c>
      <c r="BQ414" s="159">
        <v>0</v>
      </c>
      <c r="BR414" s="159">
        <v>0</v>
      </c>
      <c r="BS414" s="159">
        <v>76023052</v>
      </c>
      <c r="BT414" s="159">
        <v>0</v>
      </c>
      <c r="BU414" s="159">
        <v>0</v>
      </c>
      <c r="BV414" s="159">
        <v>0</v>
      </c>
      <c r="BW414" s="159">
        <v>0</v>
      </c>
      <c r="BX414" s="159">
        <v>76023052</v>
      </c>
      <c r="BY414" s="159">
        <v>0</v>
      </c>
      <c r="BZ414" s="159">
        <v>0</v>
      </c>
      <c r="CA414" s="159">
        <v>0</v>
      </c>
      <c r="CB414" s="159">
        <v>0</v>
      </c>
      <c r="CC414" s="159">
        <v>0</v>
      </c>
      <c r="CD414" s="159">
        <v>0</v>
      </c>
      <c r="CE414" s="159">
        <v>0</v>
      </c>
      <c r="CF414" s="159">
        <v>0</v>
      </c>
      <c r="CG414" s="159">
        <v>0</v>
      </c>
      <c r="CH414" s="159">
        <v>0</v>
      </c>
      <c r="CI414" s="159">
        <v>0</v>
      </c>
      <c r="CJ414" s="159">
        <v>0</v>
      </c>
      <c r="CK414" s="159">
        <v>0</v>
      </c>
      <c r="CL414" s="159">
        <v>0</v>
      </c>
      <c r="CM414" s="159">
        <v>76023052</v>
      </c>
      <c r="CN414" s="159">
        <v>0</v>
      </c>
      <c r="CO414" s="159">
        <v>0</v>
      </c>
      <c r="CP414" s="159">
        <v>0</v>
      </c>
      <c r="CQ414" s="159">
        <v>0</v>
      </c>
      <c r="CR414" s="159">
        <v>0</v>
      </c>
      <c r="CS414" s="159">
        <v>0</v>
      </c>
      <c r="CT414" s="159">
        <v>0</v>
      </c>
      <c r="CU414" s="159">
        <v>0</v>
      </c>
      <c r="CV414" s="159">
        <v>0</v>
      </c>
      <c r="CW414" s="159">
        <v>0</v>
      </c>
      <c r="CX414" s="159">
        <v>0</v>
      </c>
      <c r="CY414" s="159">
        <v>0</v>
      </c>
      <c r="CZ414" s="159">
        <v>0</v>
      </c>
      <c r="DA414" s="159">
        <v>0</v>
      </c>
      <c r="DB414" s="159">
        <v>0</v>
      </c>
      <c r="DC414" s="159">
        <v>0</v>
      </c>
      <c r="DD414" s="159">
        <v>0</v>
      </c>
      <c r="DE414" s="159">
        <v>0</v>
      </c>
      <c r="DF414" s="159">
        <v>0</v>
      </c>
      <c r="DG414" s="159">
        <v>0</v>
      </c>
      <c r="DH414" s="159">
        <v>0</v>
      </c>
      <c r="DI414" s="159">
        <v>0</v>
      </c>
      <c r="DJ414" s="159">
        <v>0</v>
      </c>
      <c r="DK414" s="159">
        <v>0</v>
      </c>
      <c r="DL414" s="159">
        <v>0</v>
      </c>
      <c r="DM414" s="159">
        <v>0</v>
      </c>
      <c r="DN414" s="159">
        <v>0</v>
      </c>
      <c r="DO414" s="159">
        <v>0</v>
      </c>
      <c r="DP414" s="159">
        <v>80343974</v>
      </c>
      <c r="DQ414" s="159">
        <v>0</v>
      </c>
      <c r="DR414" s="159">
        <v>0</v>
      </c>
      <c r="DS414" s="159">
        <v>0</v>
      </c>
      <c r="DT414" s="159">
        <v>0</v>
      </c>
      <c r="DU414" s="159">
        <v>37080000</v>
      </c>
      <c r="DV414" s="159">
        <v>0</v>
      </c>
      <c r="DW414" s="159">
        <v>0</v>
      </c>
      <c r="DX414" s="159">
        <v>117423974</v>
      </c>
      <c r="DY414" s="159">
        <v>0</v>
      </c>
      <c r="DZ414" s="159">
        <v>0</v>
      </c>
      <c r="EA414" s="159">
        <v>0</v>
      </c>
      <c r="EB414" s="159">
        <v>0</v>
      </c>
      <c r="EC414" s="159">
        <v>117423974</v>
      </c>
      <c r="ED414" s="159">
        <v>0</v>
      </c>
      <c r="EE414" s="159">
        <v>0</v>
      </c>
      <c r="EF414" s="159">
        <v>0</v>
      </c>
      <c r="EG414" s="159">
        <v>0</v>
      </c>
      <c r="EH414" s="159">
        <v>0</v>
      </c>
      <c r="EI414" s="159">
        <v>0</v>
      </c>
      <c r="EJ414" s="159">
        <v>0</v>
      </c>
      <c r="EK414" s="159">
        <v>0</v>
      </c>
      <c r="EL414" s="159">
        <v>0</v>
      </c>
      <c r="EM414" s="159">
        <v>0</v>
      </c>
      <c r="EN414" s="159">
        <v>0</v>
      </c>
      <c r="EO414" s="159">
        <v>0</v>
      </c>
      <c r="EP414" s="159">
        <v>0</v>
      </c>
      <c r="EQ414" s="159">
        <v>0</v>
      </c>
      <c r="ER414" s="159">
        <v>117423974</v>
      </c>
      <c r="ES414" s="159">
        <v>0</v>
      </c>
      <c r="ET414" s="159">
        <v>0</v>
      </c>
      <c r="EU414" s="159">
        <v>0</v>
      </c>
      <c r="EV414" s="159">
        <v>0</v>
      </c>
      <c r="EW414" s="159">
        <v>0</v>
      </c>
      <c r="EX414" s="159">
        <v>0</v>
      </c>
      <c r="EY414" s="159">
        <v>0</v>
      </c>
      <c r="EZ414" s="159">
        <v>0</v>
      </c>
      <c r="FA414" s="159">
        <v>0</v>
      </c>
      <c r="FB414" s="159">
        <v>0</v>
      </c>
      <c r="FC414" s="159">
        <v>0</v>
      </c>
      <c r="FD414" s="159">
        <v>0</v>
      </c>
      <c r="FE414" s="159">
        <v>0</v>
      </c>
      <c r="FF414" s="159">
        <v>0</v>
      </c>
      <c r="FG414" s="159">
        <v>0</v>
      </c>
      <c r="FH414" s="159">
        <v>0</v>
      </c>
      <c r="FI414" s="159">
        <v>0</v>
      </c>
      <c r="FJ414" s="159">
        <v>0</v>
      </c>
      <c r="FK414" s="159">
        <v>0</v>
      </c>
      <c r="FL414" s="159">
        <v>0</v>
      </c>
      <c r="FM414" s="159">
        <v>0</v>
      </c>
      <c r="FN414" s="159">
        <v>0</v>
      </c>
      <c r="FO414" s="159">
        <v>0</v>
      </c>
      <c r="FP414" s="159">
        <v>0</v>
      </c>
      <c r="FQ414" s="159">
        <v>0</v>
      </c>
      <c r="FR414" s="159">
        <v>0</v>
      </c>
      <c r="FS414" s="159">
        <v>0</v>
      </c>
      <c r="FT414" s="159">
        <v>0</v>
      </c>
      <c r="FU414" s="159">
        <v>103557733</v>
      </c>
      <c r="FV414" s="159">
        <v>0</v>
      </c>
      <c r="FW414" s="159">
        <v>0</v>
      </c>
      <c r="FX414" s="159">
        <v>0</v>
      </c>
      <c r="FY414" s="159">
        <v>0</v>
      </c>
      <c r="FZ414" s="159">
        <v>57304800</v>
      </c>
      <c r="GA414" s="159">
        <v>0</v>
      </c>
      <c r="GB414" s="159">
        <v>0</v>
      </c>
      <c r="GC414" s="159">
        <v>160862533</v>
      </c>
      <c r="GD414" s="159">
        <v>0</v>
      </c>
      <c r="GE414" s="159">
        <v>0</v>
      </c>
      <c r="GF414" s="159">
        <v>0</v>
      </c>
      <c r="GG414" s="159">
        <v>0</v>
      </c>
      <c r="GH414" s="159">
        <v>160862533</v>
      </c>
      <c r="GI414" s="159">
        <v>0</v>
      </c>
      <c r="GJ414" s="159">
        <v>0</v>
      </c>
      <c r="GK414" s="159">
        <v>0</v>
      </c>
      <c r="GL414" s="159">
        <v>0</v>
      </c>
      <c r="GM414" s="159">
        <v>0</v>
      </c>
      <c r="GN414" s="159">
        <v>0</v>
      </c>
      <c r="GO414" s="159">
        <v>0</v>
      </c>
      <c r="GP414" s="159">
        <v>0</v>
      </c>
      <c r="GQ414" s="159">
        <v>0</v>
      </c>
      <c r="GR414" s="159">
        <v>0</v>
      </c>
      <c r="GS414" s="159">
        <v>0</v>
      </c>
      <c r="GT414" s="159">
        <v>0</v>
      </c>
      <c r="GU414" s="159">
        <v>0</v>
      </c>
      <c r="GV414" s="159">
        <v>0</v>
      </c>
      <c r="GW414" s="159">
        <v>160862533</v>
      </c>
      <c r="GX414" s="160">
        <v>354309559</v>
      </c>
    </row>
    <row r="415" spans="1:206" ht="43.2">
      <c r="A415" s="156">
        <v>430206200</v>
      </c>
      <c r="B415" s="156" t="s">
        <v>2584</v>
      </c>
      <c r="C415" s="157">
        <v>404</v>
      </c>
      <c r="D415" s="158" t="str">
        <f>_xlfn.XLOOKUP(C415,'[1]Estrategico f'!B:B,'[1]Estrategico f'!U:U,"",0)</f>
        <v>Capacitaciones realizadas</v>
      </c>
      <c r="E415" s="158" t="str">
        <f>_xlfn.XLOOKUP(C415,'[1]Estrategico f'!B:B,'[1]Estrategico f'!V:V,"",0)</f>
        <v>Capacitar en las áreas de educación física , administración deportiva, infraestructura convencional y adaptada, entrenamiento deportivo en el área urbana y rural</v>
      </c>
      <c r="F415" s="159">
        <v>12500000</v>
      </c>
      <c r="G415" s="159">
        <v>0</v>
      </c>
      <c r="H415" s="159">
        <v>0</v>
      </c>
      <c r="I415" s="159">
        <v>0</v>
      </c>
      <c r="J415" s="159">
        <v>0</v>
      </c>
      <c r="K415" s="159">
        <v>0</v>
      </c>
      <c r="L415" s="159">
        <v>0</v>
      </c>
      <c r="M415" s="159">
        <v>0</v>
      </c>
      <c r="N415" s="159">
        <v>12500000</v>
      </c>
      <c r="O415" s="159">
        <v>45000000</v>
      </c>
      <c r="P415" s="159">
        <v>0</v>
      </c>
      <c r="Q415" s="159">
        <v>0</v>
      </c>
      <c r="R415" s="159">
        <v>45000000</v>
      </c>
      <c r="S415" s="159">
        <v>57500000</v>
      </c>
      <c r="T415" s="159">
        <v>12500000</v>
      </c>
      <c r="U415" s="159">
        <v>0</v>
      </c>
      <c r="V415" s="159">
        <v>0</v>
      </c>
      <c r="W415" s="159">
        <v>0</v>
      </c>
      <c r="X415" s="159">
        <v>0</v>
      </c>
      <c r="Y415" s="159">
        <v>0</v>
      </c>
      <c r="Z415" s="159">
        <v>0</v>
      </c>
      <c r="AA415" s="159">
        <v>0</v>
      </c>
      <c r="AB415" s="159">
        <v>12500000</v>
      </c>
      <c r="AC415" s="159">
        <v>30000000</v>
      </c>
      <c r="AD415" s="159">
        <v>0</v>
      </c>
      <c r="AE415" s="159">
        <v>0</v>
      </c>
      <c r="AF415" s="159">
        <v>30000000</v>
      </c>
      <c r="AG415" s="159">
        <v>42500000</v>
      </c>
      <c r="AH415" s="159">
        <v>100000000</v>
      </c>
      <c r="AI415" s="159">
        <v>0</v>
      </c>
      <c r="AJ415" s="159">
        <v>0</v>
      </c>
      <c r="AK415" s="159">
        <v>0</v>
      </c>
      <c r="AL415" s="159">
        <v>0</v>
      </c>
      <c r="AM415" s="159">
        <v>0</v>
      </c>
      <c r="AN415" s="159">
        <v>0</v>
      </c>
      <c r="AO415" s="159">
        <v>0</v>
      </c>
      <c r="AP415" s="159">
        <v>0</v>
      </c>
      <c r="AQ415" s="159">
        <v>0</v>
      </c>
      <c r="AR415" s="159">
        <v>0</v>
      </c>
      <c r="AS415" s="159">
        <v>0</v>
      </c>
      <c r="AT415" s="159">
        <v>0</v>
      </c>
      <c r="AU415" s="159">
        <v>0</v>
      </c>
      <c r="AV415" s="159">
        <v>0</v>
      </c>
      <c r="AW415" s="159">
        <v>13000000</v>
      </c>
      <c r="AX415" s="159">
        <v>0</v>
      </c>
      <c r="AY415" s="159">
        <v>0</v>
      </c>
      <c r="AZ415" s="159">
        <v>0</v>
      </c>
      <c r="BA415" s="159">
        <v>0</v>
      </c>
      <c r="BB415" s="159">
        <v>0</v>
      </c>
      <c r="BC415" s="159">
        <v>0</v>
      </c>
      <c r="BD415" s="159">
        <v>0</v>
      </c>
      <c r="BE415" s="159">
        <v>13000000</v>
      </c>
      <c r="BF415" s="159">
        <v>45000000</v>
      </c>
      <c r="BG415" s="159">
        <v>0</v>
      </c>
      <c r="BH415" s="159">
        <v>0</v>
      </c>
      <c r="BI415" s="159">
        <v>45000000</v>
      </c>
      <c r="BJ415" s="159">
        <v>58000000</v>
      </c>
      <c r="BK415" s="159">
        <v>13000000</v>
      </c>
      <c r="BL415" s="159">
        <v>0</v>
      </c>
      <c r="BM415" s="159">
        <v>0</v>
      </c>
      <c r="BN415" s="159">
        <v>0</v>
      </c>
      <c r="BO415" s="159">
        <v>0</v>
      </c>
      <c r="BP415" s="159">
        <v>0</v>
      </c>
      <c r="BQ415" s="159">
        <v>0</v>
      </c>
      <c r="BR415" s="159">
        <v>0</v>
      </c>
      <c r="BS415" s="159">
        <v>13000000</v>
      </c>
      <c r="BT415" s="159">
        <v>30000000</v>
      </c>
      <c r="BU415" s="159">
        <v>0</v>
      </c>
      <c r="BV415" s="159">
        <v>0</v>
      </c>
      <c r="BW415" s="159">
        <v>30000000</v>
      </c>
      <c r="BX415" s="159">
        <v>43000000</v>
      </c>
      <c r="BY415" s="159">
        <v>0</v>
      </c>
      <c r="BZ415" s="159">
        <v>0</v>
      </c>
      <c r="CA415" s="159">
        <v>0</v>
      </c>
      <c r="CB415" s="159">
        <v>0</v>
      </c>
      <c r="CC415" s="159">
        <v>0</v>
      </c>
      <c r="CD415" s="159">
        <v>0</v>
      </c>
      <c r="CE415" s="159">
        <v>0</v>
      </c>
      <c r="CF415" s="159">
        <v>0</v>
      </c>
      <c r="CG415" s="159">
        <v>0</v>
      </c>
      <c r="CH415" s="159">
        <v>0</v>
      </c>
      <c r="CI415" s="159">
        <v>0</v>
      </c>
      <c r="CJ415" s="159">
        <v>0</v>
      </c>
      <c r="CK415" s="159">
        <v>0</v>
      </c>
      <c r="CL415" s="159">
        <v>0</v>
      </c>
      <c r="CM415" s="159">
        <v>101000000</v>
      </c>
      <c r="CN415" s="159">
        <v>0</v>
      </c>
      <c r="CO415" s="159">
        <v>0</v>
      </c>
      <c r="CP415" s="159">
        <v>0</v>
      </c>
      <c r="CQ415" s="159">
        <v>0</v>
      </c>
      <c r="CR415" s="159">
        <v>0</v>
      </c>
      <c r="CS415" s="159">
        <v>0</v>
      </c>
      <c r="CT415" s="159">
        <v>0</v>
      </c>
      <c r="CU415" s="159">
        <v>0</v>
      </c>
      <c r="CV415" s="159">
        <v>0</v>
      </c>
      <c r="CW415" s="159">
        <v>0</v>
      </c>
      <c r="CX415" s="159">
        <v>0</v>
      </c>
      <c r="CY415" s="159" t="s">
        <v>931</v>
      </c>
      <c r="CZ415" s="159">
        <v>0</v>
      </c>
      <c r="DA415" s="159">
        <v>0</v>
      </c>
      <c r="DB415" s="159">
        <v>13520000</v>
      </c>
      <c r="DC415" s="159">
        <v>0</v>
      </c>
      <c r="DD415" s="159">
        <v>0</v>
      </c>
      <c r="DE415" s="159">
        <v>0</v>
      </c>
      <c r="DF415" s="159">
        <v>0</v>
      </c>
      <c r="DG415" s="159">
        <v>0</v>
      </c>
      <c r="DH415" s="159">
        <v>0</v>
      </c>
      <c r="DI415" s="159">
        <v>0</v>
      </c>
      <c r="DJ415" s="159">
        <v>13520000</v>
      </c>
      <c r="DK415" s="159">
        <v>45000000</v>
      </c>
      <c r="DL415" s="159">
        <v>0</v>
      </c>
      <c r="DM415" s="159">
        <v>0</v>
      </c>
      <c r="DN415" s="159">
        <v>45000000</v>
      </c>
      <c r="DO415" s="159">
        <v>58520000</v>
      </c>
      <c r="DP415" s="159">
        <v>13520000</v>
      </c>
      <c r="DQ415" s="159">
        <v>0</v>
      </c>
      <c r="DR415" s="159">
        <v>0</v>
      </c>
      <c r="DS415" s="159">
        <v>0</v>
      </c>
      <c r="DT415" s="159">
        <v>0</v>
      </c>
      <c r="DU415" s="159">
        <v>0</v>
      </c>
      <c r="DV415" s="159">
        <v>0</v>
      </c>
      <c r="DW415" s="159">
        <v>0</v>
      </c>
      <c r="DX415" s="159">
        <v>13520000</v>
      </c>
      <c r="DY415" s="159">
        <v>30000000</v>
      </c>
      <c r="DZ415" s="159">
        <v>0</v>
      </c>
      <c r="EA415" s="159">
        <v>0</v>
      </c>
      <c r="EB415" s="159">
        <v>30000000</v>
      </c>
      <c r="EC415" s="159">
        <v>43520000</v>
      </c>
      <c r="ED415" s="159">
        <v>0</v>
      </c>
      <c r="EE415" s="159">
        <v>0</v>
      </c>
      <c r="EF415" s="159">
        <v>0</v>
      </c>
      <c r="EG415" s="159">
        <v>0</v>
      </c>
      <c r="EH415" s="159">
        <v>0</v>
      </c>
      <c r="EI415" s="159">
        <v>0</v>
      </c>
      <c r="EJ415" s="159">
        <v>0</v>
      </c>
      <c r="EK415" s="159">
        <v>0</v>
      </c>
      <c r="EL415" s="159">
        <v>0</v>
      </c>
      <c r="EM415" s="159">
        <v>0</v>
      </c>
      <c r="EN415" s="159">
        <v>0</v>
      </c>
      <c r="EO415" s="159">
        <v>0</v>
      </c>
      <c r="EP415" s="159">
        <v>0</v>
      </c>
      <c r="EQ415" s="159">
        <v>0</v>
      </c>
      <c r="ER415" s="159">
        <v>102040000</v>
      </c>
      <c r="ES415" s="159">
        <v>0</v>
      </c>
      <c r="ET415" s="159">
        <v>0</v>
      </c>
      <c r="EU415" s="159">
        <v>0</v>
      </c>
      <c r="EV415" s="159">
        <v>0</v>
      </c>
      <c r="EW415" s="159">
        <v>0</v>
      </c>
      <c r="EX415" s="159">
        <v>0</v>
      </c>
      <c r="EY415" s="159">
        <v>0</v>
      </c>
      <c r="EZ415" s="159">
        <v>0</v>
      </c>
      <c r="FA415" s="159">
        <v>0</v>
      </c>
      <c r="FB415" s="159">
        <v>0</v>
      </c>
      <c r="FC415" s="159">
        <v>0</v>
      </c>
      <c r="FD415" s="159">
        <v>0</v>
      </c>
      <c r="FE415" s="159">
        <v>0</v>
      </c>
      <c r="FF415" s="159">
        <v>0</v>
      </c>
      <c r="FG415" s="159">
        <v>14060800</v>
      </c>
      <c r="FH415" s="159">
        <v>0</v>
      </c>
      <c r="FI415" s="159">
        <v>0</v>
      </c>
      <c r="FJ415" s="159">
        <v>0</v>
      </c>
      <c r="FK415" s="159">
        <v>0</v>
      </c>
      <c r="FL415" s="159">
        <v>0</v>
      </c>
      <c r="FM415" s="159">
        <v>0</v>
      </c>
      <c r="FN415" s="159">
        <v>0</v>
      </c>
      <c r="FO415" s="159">
        <v>14060800</v>
      </c>
      <c r="FP415" s="159">
        <v>45000000</v>
      </c>
      <c r="FQ415" s="159">
        <v>0</v>
      </c>
      <c r="FR415" s="159">
        <v>0</v>
      </c>
      <c r="FS415" s="159">
        <v>45000000</v>
      </c>
      <c r="FT415" s="159">
        <v>59060800</v>
      </c>
      <c r="FU415" s="159">
        <v>14060800</v>
      </c>
      <c r="FV415" s="159">
        <v>0</v>
      </c>
      <c r="FW415" s="159">
        <v>0</v>
      </c>
      <c r="FX415" s="159">
        <v>0</v>
      </c>
      <c r="FY415" s="159">
        <v>0</v>
      </c>
      <c r="FZ415" s="159">
        <v>0</v>
      </c>
      <c r="GA415" s="159">
        <v>0</v>
      </c>
      <c r="GB415" s="159">
        <v>0</v>
      </c>
      <c r="GC415" s="159">
        <v>14060800</v>
      </c>
      <c r="GD415" s="159">
        <v>30000000</v>
      </c>
      <c r="GE415" s="159">
        <v>0</v>
      </c>
      <c r="GF415" s="159">
        <v>0</v>
      </c>
      <c r="GG415" s="159">
        <v>30000000</v>
      </c>
      <c r="GH415" s="159">
        <v>44060800</v>
      </c>
      <c r="GI415" s="159">
        <v>0</v>
      </c>
      <c r="GJ415" s="159">
        <v>0</v>
      </c>
      <c r="GK415" s="159">
        <v>0</v>
      </c>
      <c r="GL415" s="159">
        <v>0</v>
      </c>
      <c r="GM415" s="159">
        <v>0</v>
      </c>
      <c r="GN415" s="159">
        <v>0</v>
      </c>
      <c r="GO415" s="159">
        <v>0</v>
      </c>
      <c r="GP415" s="159">
        <v>0</v>
      </c>
      <c r="GQ415" s="159">
        <v>0</v>
      </c>
      <c r="GR415" s="159">
        <v>0</v>
      </c>
      <c r="GS415" s="159">
        <v>0</v>
      </c>
      <c r="GT415" s="159">
        <v>0</v>
      </c>
      <c r="GU415" s="159">
        <v>0</v>
      </c>
      <c r="GV415" s="159">
        <v>0</v>
      </c>
      <c r="GW415" s="159">
        <v>103121600</v>
      </c>
      <c r="GX415" s="160">
        <v>406161600</v>
      </c>
    </row>
    <row r="416" spans="1:206" ht="28.8">
      <c r="A416" s="156">
        <v>450102602</v>
      </c>
      <c r="B416" s="156" t="s">
        <v>1286</v>
      </c>
      <c r="C416" s="157">
        <v>405</v>
      </c>
      <c r="D416" s="158" t="str">
        <f>_xlfn.XLOOKUP(C416,'[1]Estrategico f'!B:B,'[1]Estrategico f'!U:U,"",0)</f>
        <v>Planes Integrales de Seguridad y Convivencia - PISCC con enfoque de género elaborados</v>
      </c>
      <c r="E416" s="158" t="str">
        <f>_xlfn.XLOOKUP(C416,'[1]Estrategico f'!B:B,'[1]Estrategico f'!V:V,"",0)</f>
        <v>Plan Integral de Seguridad y Convivencia</v>
      </c>
      <c r="F416" s="159">
        <v>167520000</v>
      </c>
      <c r="G416" s="159">
        <v>0</v>
      </c>
      <c r="H416" s="159">
        <v>0</v>
      </c>
      <c r="I416" s="159">
        <v>0</v>
      </c>
      <c r="J416" s="159">
        <v>0</v>
      </c>
      <c r="K416" s="159">
        <v>0</v>
      </c>
      <c r="L416" s="159">
        <v>0</v>
      </c>
      <c r="M416" s="159">
        <v>0</v>
      </c>
      <c r="N416" s="159">
        <v>167520000</v>
      </c>
      <c r="O416" s="159">
        <v>0</v>
      </c>
      <c r="P416" s="159">
        <v>0</v>
      </c>
      <c r="Q416" s="159">
        <v>0</v>
      </c>
      <c r="R416" s="159">
        <v>0</v>
      </c>
      <c r="S416" s="159">
        <v>167520000</v>
      </c>
      <c r="T416" s="159">
        <v>0</v>
      </c>
      <c r="U416" s="159">
        <v>0</v>
      </c>
      <c r="V416" s="159">
        <v>0</v>
      </c>
      <c r="W416" s="159">
        <v>0</v>
      </c>
      <c r="X416" s="159">
        <v>0</v>
      </c>
      <c r="Y416" s="159">
        <v>0</v>
      </c>
      <c r="Z416" s="159">
        <v>0</v>
      </c>
      <c r="AA416" s="159">
        <v>0</v>
      </c>
      <c r="AB416" s="159">
        <v>0</v>
      </c>
      <c r="AC416" s="159">
        <v>0</v>
      </c>
      <c r="AD416" s="159">
        <v>0</v>
      </c>
      <c r="AE416" s="159">
        <v>0</v>
      </c>
      <c r="AF416" s="159">
        <v>0</v>
      </c>
      <c r="AG416" s="159">
        <v>0</v>
      </c>
      <c r="AH416" s="159">
        <v>167520000</v>
      </c>
      <c r="AI416" s="159">
        <v>167520000</v>
      </c>
      <c r="AJ416" s="159">
        <v>0</v>
      </c>
      <c r="AK416" s="159">
        <v>0</v>
      </c>
      <c r="AL416" s="159">
        <v>0</v>
      </c>
      <c r="AM416" s="159">
        <v>0</v>
      </c>
      <c r="AN416" s="159">
        <v>0</v>
      </c>
      <c r="AO416" s="159">
        <v>0</v>
      </c>
      <c r="AP416" s="159">
        <v>0</v>
      </c>
      <c r="AQ416" s="159">
        <v>167520000</v>
      </c>
      <c r="AR416" s="159">
        <v>0</v>
      </c>
      <c r="AS416" s="159">
        <v>0</v>
      </c>
      <c r="AT416" s="159">
        <v>0</v>
      </c>
      <c r="AU416" s="159">
        <v>0</v>
      </c>
      <c r="AV416" s="159">
        <v>167520000</v>
      </c>
      <c r="AW416" s="159">
        <v>0</v>
      </c>
      <c r="AX416" s="159">
        <v>0</v>
      </c>
      <c r="AY416" s="159">
        <v>0</v>
      </c>
      <c r="AZ416" s="159">
        <v>0</v>
      </c>
      <c r="BA416" s="159">
        <v>0</v>
      </c>
      <c r="BB416" s="159">
        <v>0</v>
      </c>
      <c r="BC416" s="159">
        <v>0</v>
      </c>
      <c r="BD416" s="159">
        <v>0</v>
      </c>
      <c r="BE416" s="159">
        <v>0</v>
      </c>
      <c r="BF416" s="159">
        <v>0</v>
      </c>
      <c r="BG416" s="159">
        <v>0</v>
      </c>
      <c r="BH416" s="159">
        <v>0</v>
      </c>
      <c r="BI416" s="159">
        <v>0</v>
      </c>
      <c r="BJ416" s="159">
        <v>0</v>
      </c>
      <c r="BK416" s="159">
        <v>0</v>
      </c>
      <c r="BL416" s="159">
        <v>0</v>
      </c>
      <c r="BM416" s="159">
        <v>0</v>
      </c>
      <c r="BN416" s="159">
        <v>0</v>
      </c>
      <c r="BO416" s="159">
        <v>0</v>
      </c>
      <c r="BP416" s="159">
        <v>0</v>
      </c>
      <c r="BQ416" s="159">
        <v>0</v>
      </c>
      <c r="BR416" s="159">
        <v>0</v>
      </c>
      <c r="BS416" s="159">
        <v>0</v>
      </c>
      <c r="BT416" s="159">
        <v>0</v>
      </c>
      <c r="BU416" s="159">
        <v>0</v>
      </c>
      <c r="BV416" s="159">
        <v>0</v>
      </c>
      <c r="BW416" s="159">
        <v>0</v>
      </c>
      <c r="BX416" s="159">
        <v>0</v>
      </c>
      <c r="BY416" s="159">
        <v>0</v>
      </c>
      <c r="BZ416" s="159">
        <v>0</v>
      </c>
      <c r="CA416" s="159">
        <v>0</v>
      </c>
      <c r="CB416" s="159">
        <v>0</v>
      </c>
      <c r="CC416" s="159">
        <v>0</v>
      </c>
      <c r="CD416" s="159">
        <v>0</v>
      </c>
      <c r="CE416" s="159">
        <v>0</v>
      </c>
      <c r="CF416" s="159">
        <v>0</v>
      </c>
      <c r="CG416" s="159">
        <v>0</v>
      </c>
      <c r="CH416" s="159">
        <v>0</v>
      </c>
      <c r="CI416" s="159">
        <v>0</v>
      </c>
      <c r="CJ416" s="159">
        <v>0</v>
      </c>
      <c r="CK416" s="159">
        <v>0</v>
      </c>
      <c r="CL416" s="159">
        <v>0</v>
      </c>
      <c r="CM416" s="159">
        <v>167520000</v>
      </c>
      <c r="CN416" s="159">
        <v>83760000</v>
      </c>
      <c r="CO416" s="159">
        <v>0</v>
      </c>
      <c r="CP416" s="159">
        <v>0</v>
      </c>
      <c r="CQ416" s="159">
        <v>0</v>
      </c>
      <c r="CR416" s="159">
        <v>0</v>
      </c>
      <c r="CS416" s="159">
        <v>0</v>
      </c>
      <c r="CT416" s="159">
        <v>0</v>
      </c>
      <c r="CU416" s="159">
        <v>0</v>
      </c>
      <c r="CV416" s="159">
        <v>83760000</v>
      </c>
      <c r="CW416" s="159">
        <v>0</v>
      </c>
      <c r="CX416" s="159">
        <v>0</v>
      </c>
      <c r="CY416" s="159" t="s">
        <v>931</v>
      </c>
      <c r="CZ416" s="159">
        <v>0</v>
      </c>
      <c r="DA416" s="159">
        <v>83760000</v>
      </c>
      <c r="DB416" s="159">
        <v>0</v>
      </c>
      <c r="DC416" s="159">
        <v>0</v>
      </c>
      <c r="DD416" s="159">
        <v>0</v>
      </c>
      <c r="DE416" s="159">
        <v>0</v>
      </c>
      <c r="DF416" s="159">
        <v>0</v>
      </c>
      <c r="DG416" s="159">
        <v>0</v>
      </c>
      <c r="DH416" s="159">
        <v>0</v>
      </c>
      <c r="DI416" s="159">
        <v>0</v>
      </c>
      <c r="DJ416" s="159">
        <v>0</v>
      </c>
      <c r="DK416" s="159">
        <v>0</v>
      </c>
      <c r="DL416" s="159">
        <v>0</v>
      </c>
      <c r="DM416" s="159">
        <v>0</v>
      </c>
      <c r="DN416" s="159">
        <v>0</v>
      </c>
      <c r="DO416" s="159">
        <v>0</v>
      </c>
      <c r="DP416" s="159">
        <v>83760000</v>
      </c>
      <c r="DQ416" s="159">
        <v>0</v>
      </c>
      <c r="DR416" s="159">
        <v>0</v>
      </c>
      <c r="DS416" s="159">
        <v>0</v>
      </c>
      <c r="DT416" s="159">
        <v>0</v>
      </c>
      <c r="DU416" s="159">
        <v>0</v>
      </c>
      <c r="DV416" s="159">
        <v>0</v>
      </c>
      <c r="DW416" s="159">
        <v>0</v>
      </c>
      <c r="DX416" s="159">
        <v>83760000</v>
      </c>
      <c r="DY416" s="159">
        <v>0</v>
      </c>
      <c r="DZ416" s="159">
        <v>0</v>
      </c>
      <c r="EA416" s="159">
        <v>0</v>
      </c>
      <c r="EB416" s="159">
        <v>0</v>
      </c>
      <c r="EC416" s="159">
        <v>83760000</v>
      </c>
      <c r="ED416" s="159">
        <v>0</v>
      </c>
      <c r="EE416" s="159">
        <v>0</v>
      </c>
      <c r="EF416" s="159">
        <v>0</v>
      </c>
      <c r="EG416" s="159">
        <v>0</v>
      </c>
      <c r="EH416" s="159">
        <v>0</v>
      </c>
      <c r="EI416" s="159">
        <v>0</v>
      </c>
      <c r="EJ416" s="159">
        <v>0</v>
      </c>
      <c r="EK416" s="159">
        <v>0</v>
      </c>
      <c r="EL416" s="159">
        <v>0</v>
      </c>
      <c r="EM416" s="159">
        <v>0</v>
      </c>
      <c r="EN416" s="159">
        <v>0</v>
      </c>
      <c r="EO416" s="159">
        <v>0</v>
      </c>
      <c r="EP416" s="159">
        <v>0</v>
      </c>
      <c r="EQ416" s="159">
        <v>0</v>
      </c>
      <c r="ER416" s="159">
        <v>167520000</v>
      </c>
      <c r="ES416" s="159">
        <v>83760000</v>
      </c>
      <c r="ET416" s="159">
        <v>0</v>
      </c>
      <c r="EU416" s="159">
        <v>0</v>
      </c>
      <c r="EV416" s="159">
        <v>0</v>
      </c>
      <c r="EW416" s="159">
        <v>0</v>
      </c>
      <c r="EX416" s="159">
        <v>0</v>
      </c>
      <c r="EY416" s="159">
        <v>0</v>
      </c>
      <c r="EZ416" s="159">
        <v>0</v>
      </c>
      <c r="FA416" s="159">
        <v>83760000</v>
      </c>
      <c r="FB416" s="159">
        <v>0</v>
      </c>
      <c r="FC416" s="159">
        <v>0</v>
      </c>
      <c r="FD416" s="159">
        <v>0</v>
      </c>
      <c r="FE416" s="159">
        <v>0</v>
      </c>
      <c r="FF416" s="159">
        <v>83760000</v>
      </c>
      <c r="FG416" s="159">
        <v>83760000</v>
      </c>
      <c r="FH416" s="159">
        <v>0</v>
      </c>
      <c r="FI416" s="159">
        <v>0</v>
      </c>
      <c r="FJ416" s="159">
        <v>0</v>
      </c>
      <c r="FK416" s="159">
        <v>0</v>
      </c>
      <c r="FL416" s="159">
        <v>0</v>
      </c>
      <c r="FM416" s="159">
        <v>0</v>
      </c>
      <c r="FN416" s="159">
        <v>0</v>
      </c>
      <c r="FO416" s="159">
        <v>83760000</v>
      </c>
      <c r="FP416" s="159">
        <v>0</v>
      </c>
      <c r="FQ416" s="159">
        <v>0</v>
      </c>
      <c r="FR416" s="159">
        <v>0</v>
      </c>
      <c r="FS416" s="159">
        <v>0</v>
      </c>
      <c r="FT416" s="159">
        <v>83760000</v>
      </c>
      <c r="FU416" s="159">
        <v>0</v>
      </c>
      <c r="FV416" s="159">
        <v>0</v>
      </c>
      <c r="FW416" s="159">
        <v>0</v>
      </c>
      <c r="FX416" s="159">
        <v>0</v>
      </c>
      <c r="FY416" s="159">
        <v>0</v>
      </c>
      <c r="FZ416" s="159">
        <v>0</v>
      </c>
      <c r="GA416" s="159">
        <v>0</v>
      </c>
      <c r="GB416" s="159">
        <v>0</v>
      </c>
      <c r="GC416" s="159">
        <v>0</v>
      </c>
      <c r="GD416" s="159">
        <v>0</v>
      </c>
      <c r="GE416" s="159">
        <v>0</v>
      </c>
      <c r="GF416" s="159">
        <v>0</v>
      </c>
      <c r="GG416" s="159">
        <v>0</v>
      </c>
      <c r="GH416" s="159">
        <v>0</v>
      </c>
      <c r="GI416" s="159">
        <v>0</v>
      </c>
      <c r="GJ416" s="159">
        <v>0</v>
      </c>
      <c r="GK416" s="159">
        <v>0</v>
      </c>
      <c r="GL416" s="159">
        <v>0</v>
      </c>
      <c r="GM416" s="159">
        <v>0</v>
      </c>
      <c r="GN416" s="159">
        <v>0</v>
      </c>
      <c r="GO416" s="159">
        <v>0</v>
      </c>
      <c r="GP416" s="159">
        <v>0</v>
      </c>
      <c r="GQ416" s="159">
        <v>0</v>
      </c>
      <c r="GR416" s="159">
        <v>0</v>
      </c>
      <c r="GS416" s="159">
        <v>0</v>
      </c>
      <c r="GT416" s="159">
        <v>0</v>
      </c>
      <c r="GU416" s="159">
        <v>0</v>
      </c>
      <c r="GV416" s="159">
        <v>0</v>
      </c>
      <c r="GW416" s="159">
        <v>167520000</v>
      </c>
      <c r="GX416" s="160">
        <v>670080000</v>
      </c>
    </row>
    <row r="417" spans="1:206" ht="28.8">
      <c r="A417" s="156">
        <v>450102601</v>
      </c>
      <c r="B417" s="156" t="s">
        <v>1286</v>
      </c>
      <c r="C417" s="157">
        <v>406</v>
      </c>
      <c r="D417" s="158" t="str">
        <f>_xlfn.XLOOKUP(C417,'[1]Estrategico f'!B:B,'[1]Estrategico f'!U:U,"",0)</f>
        <v>Documentos de planeación con seguimiento realizados</v>
      </c>
      <c r="E417" s="158" t="str">
        <f>_xlfn.XLOOKUP(C417,'[1]Estrategico f'!B:B,'[1]Estrategico f'!V:V,"",0)</f>
        <v>Seguimiento a implementación del Plan Integral de Seguridad y Convivencia</v>
      </c>
      <c r="F417" s="159">
        <v>0</v>
      </c>
      <c r="G417" s="159">
        <v>0</v>
      </c>
      <c r="H417" s="159">
        <v>0</v>
      </c>
      <c r="I417" s="159">
        <v>0</v>
      </c>
      <c r="J417" s="159">
        <v>0</v>
      </c>
      <c r="K417" s="159">
        <v>0</v>
      </c>
      <c r="L417" s="159">
        <v>0</v>
      </c>
      <c r="M417" s="159">
        <v>0</v>
      </c>
      <c r="N417" s="159">
        <v>0</v>
      </c>
      <c r="O417" s="159">
        <v>0</v>
      </c>
      <c r="P417" s="159">
        <v>0</v>
      </c>
      <c r="Q417" s="159">
        <v>0</v>
      </c>
      <c r="R417" s="159">
        <v>0</v>
      </c>
      <c r="S417" s="159">
        <v>0</v>
      </c>
      <c r="T417" s="159">
        <v>57744000</v>
      </c>
      <c r="U417" s="159">
        <v>0</v>
      </c>
      <c r="V417" s="159">
        <v>0</v>
      </c>
      <c r="W417" s="159">
        <v>0</v>
      </c>
      <c r="X417" s="159">
        <v>0</v>
      </c>
      <c r="Y417" s="159">
        <v>0</v>
      </c>
      <c r="Z417" s="159">
        <v>0</v>
      </c>
      <c r="AA417" s="159">
        <v>0</v>
      </c>
      <c r="AB417" s="159">
        <v>57744000</v>
      </c>
      <c r="AC417" s="159">
        <v>0</v>
      </c>
      <c r="AD417" s="159">
        <v>0</v>
      </c>
      <c r="AE417" s="159">
        <v>0</v>
      </c>
      <c r="AF417" s="159">
        <v>0</v>
      </c>
      <c r="AG417" s="159">
        <v>57744000</v>
      </c>
      <c r="AH417" s="159">
        <v>57744000</v>
      </c>
      <c r="AI417" s="159">
        <v>0</v>
      </c>
      <c r="AJ417" s="159">
        <v>0</v>
      </c>
      <c r="AK417" s="159">
        <v>0</v>
      </c>
      <c r="AL417" s="159">
        <v>0</v>
      </c>
      <c r="AM417" s="159">
        <v>0</v>
      </c>
      <c r="AN417" s="159">
        <v>0</v>
      </c>
      <c r="AO417" s="159">
        <v>0</v>
      </c>
      <c r="AP417" s="159">
        <v>0</v>
      </c>
      <c r="AQ417" s="159">
        <v>0</v>
      </c>
      <c r="AR417" s="159">
        <v>0</v>
      </c>
      <c r="AS417" s="159">
        <v>0</v>
      </c>
      <c r="AT417" s="159">
        <v>0</v>
      </c>
      <c r="AU417" s="159">
        <v>0</v>
      </c>
      <c r="AV417" s="159">
        <v>0</v>
      </c>
      <c r="AW417" s="159">
        <v>0</v>
      </c>
      <c r="AX417" s="159">
        <v>0</v>
      </c>
      <c r="AY417" s="159">
        <v>0</v>
      </c>
      <c r="AZ417" s="159">
        <v>0</v>
      </c>
      <c r="BA417" s="159">
        <v>0</v>
      </c>
      <c r="BB417" s="159">
        <v>0</v>
      </c>
      <c r="BC417" s="159">
        <v>0</v>
      </c>
      <c r="BD417" s="159">
        <v>0</v>
      </c>
      <c r="BE417" s="159">
        <v>0</v>
      </c>
      <c r="BF417" s="159">
        <v>0</v>
      </c>
      <c r="BG417" s="159">
        <v>0</v>
      </c>
      <c r="BH417" s="159">
        <v>0</v>
      </c>
      <c r="BI417" s="159">
        <v>0</v>
      </c>
      <c r="BJ417" s="159">
        <v>0</v>
      </c>
      <c r="BK417" s="159">
        <v>0</v>
      </c>
      <c r="BL417" s="159">
        <v>0</v>
      </c>
      <c r="BM417" s="159">
        <v>0</v>
      </c>
      <c r="BN417" s="159">
        <v>0</v>
      </c>
      <c r="BO417" s="159">
        <v>0</v>
      </c>
      <c r="BP417" s="159">
        <v>0</v>
      </c>
      <c r="BQ417" s="159">
        <v>0</v>
      </c>
      <c r="BR417" s="159">
        <v>0</v>
      </c>
      <c r="BS417" s="159">
        <v>0</v>
      </c>
      <c r="BT417" s="159">
        <v>0</v>
      </c>
      <c r="BU417" s="159">
        <v>0</v>
      </c>
      <c r="BV417" s="159">
        <v>0</v>
      </c>
      <c r="BW417" s="159">
        <v>0</v>
      </c>
      <c r="BX417" s="159">
        <v>0</v>
      </c>
      <c r="BY417" s="159">
        <v>57744000</v>
      </c>
      <c r="BZ417" s="159">
        <v>0</v>
      </c>
      <c r="CA417" s="159">
        <v>0</v>
      </c>
      <c r="CB417" s="159">
        <v>0</v>
      </c>
      <c r="CC417" s="159">
        <v>0</v>
      </c>
      <c r="CD417" s="159">
        <v>0</v>
      </c>
      <c r="CE417" s="159">
        <v>0</v>
      </c>
      <c r="CF417" s="159">
        <v>0</v>
      </c>
      <c r="CG417" s="159">
        <v>57744000</v>
      </c>
      <c r="CH417" s="159">
        <v>0</v>
      </c>
      <c r="CI417" s="159">
        <v>0</v>
      </c>
      <c r="CJ417" s="159">
        <v>0</v>
      </c>
      <c r="CK417" s="159">
        <v>0</v>
      </c>
      <c r="CL417" s="159">
        <v>57744000</v>
      </c>
      <c r="CM417" s="159">
        <v>57744000</v>
      </c>
      <c r="CN417" s="159">
        <v>0</v>
      </c>
      <c r="CO417" s="159">
        <v>0</v>
      </c>
      <c r="CP417" s="159">
        <v>0</v>
      </c>
      <c r="CQ417" s="159">
        <v>0</v>
      </c>
      <c r="CR417" s="159">
        <v>0</v>
      </c>
      <c r="CS417" s="159">
        <v>0</v>
      </c>
      <c r="CT417" s="159">
        <v>0</v>
      </c>
      <c r="CU417" s="159">
        <v>0</v>
      </c>
      <c r="CV417" s="159">
        <v>0</v>
      </c>
      <c r="CW417" s="159">
        <v>0</v>
      </c>
      <c r="CX417" s="159">
        <v>0</v>
      </c>
      <c r="CY417" s="159" t="s">
        <v>931</v>
      </c>
      <c r="CZ417" s="159">
        <v>0</v>
      </c>
      <c r="DA417" s="159">
        <v>0</v>
      </c>
      <c r="DB417" s="159">
        <v>0</v>
      </c>
      <c r="DC417" s="159">
        <v>0</v>
      </c>
      <c r="DD417" s="159">
        <v>0</v>
      </c>
      <c r="DE417" s="159">
        <v>0</v>
      </c>
      <c r="DF417" s="159">
        <v>0</v>
      </c>
      <c r="DG417" s="159">
        <v>0</v>
      </c>
      <c r="DH417" s="159">
        <v>0</v>
      </c>
      <c r="DI417" s="159">
        <v>0</v>
      </c>
      <c r="DJ417" s="159">
        <v>0</v>
      </c>
      <c r="DK417" s="159">
        <v>0</v>
      </c>
      <c r="DL417" s="159">
        <v>0</v>
      </c>
      <c r="DM417" s="159">
        <v>0</v>
      </c>
      <c r="DN417" s="159">
        <v>0</v>
      </c>
      <c r="DO417" s="159">
        <v>0</v>
      </c>
      <c r="DP417" s="159">
        <v>0</v>
      </c>
      <c r="DQ417" s="159">
        <v>0</v>
      </c>
      <c r="DR417" s="159">
        <v>0</v>
      </c>
      <c r="DS417" s="159">
        <v>0</v>
      </c>
      <c r="DT417" s="159">
        <v>0</v>
      </c>
      <c r="DU417" s="159">
        <v>0</v>
      </c>
      <c r="DV417" s="159">
        <v>0</v>
      </c>
      <c r="DW417" s="159">
        <v>0</v>
      </c>
      <c r="DX417" s="159">
        <v>0</v>
      </c>
      <c r="DY417" s="159">
        <v>0</v>
      </c>
      <c r="DZ417" s="159">
        <v>0</v>
      </c>
      <c r="EA417" s="159">
        <v>0</v>
      </c>
      <c r="EB417" s="159">
        <v>0</v>
      </c>
      <c r="EC417" s="159">
        <v>0</v>
      </c>
      <c r="ED417" s="159">
        <v>57744000</v>
      </c>
      <c r="EE417" s="159">
        <v>0</v>
      </c>
      <c r="EF417" s="159">
        <v>0</v>
      </c>
      <c r="EG417" s="159">
        <v>0</v>
      </c>
      <c r="EH417" s="159">
        <v>0</v>
      </c>
      <c r="EI417" s="159">
        <v>0</v>
      </c>
      <c r="EJ417" s="159">
        <v>0</v>
      </c>
      <c r="EK417" s="159">
        <v>0</v>
      </c>
      <c r="EL417" s="159">
        <v>57744000</v>
      </c>
      <c r="EM417" s="159">
        <v>0</v>
      </c>
      <c r="EN417" s="159">
        <v>0</v>
      </c>
      <c r="EO417" s="159">
        <v>0</v>
      </c>
      <c r="EP417" s="159">
        <v>0</v>
      </c>
      <c r="EQ417" s="159">
        <v>57744000</v>
      </c>
      <c r="ER417" s="159">
        <v>57744000</v>
      </c>
      <c r="ES417" s="159">
        <v>0</v>
      </c>
      <c r="ET417" s="159">
        <v>0</v>
      </c>
      <c r="EU417" s="159">
        <v>0</v>
      </c>
      <c r="EV417" s="159">
        <v>0</v>
      </c>
      <c r="EW417" s="159">
        <v>0</v>
      </c>
      <c r="EX417" s="159">
        <v>0</v>
      </c>
      <c r="EY417" s="159">
        <v>0</v>
      </c>
      <c r="EZ417" s="159">
        <v>0</v>
      </c>
      <c r="FA417" s="159">
        <v>0</v>
      </c>
      <c r="FB417" s="159">
        <v>0</v>
      </c>
      <c r="FC417" s="159">
        <v>0</v>
      </c>
      <c r="FD417" s="159">
        <v>0</v>
      </c>
      <c r="FE417" s="159">
        <v>0</v>
      </c>
      <c r="FF417" s="159">
        <v>0</v>
      </c>
      <c r="FG417" s="159">
        <v>0</v>
      </c>
      <c r="FH417" s="159">
        <v>0</v>
      </c>
      <c r="FI417" s="159">
        <v>0</v>
      </c>
      <c r="FJ417" s="159">
        <v>0</v>
      </c>
      <c r="FK417" s="159">
        <v>0</v>
      </c>
      <c r="FL417" s="159">
        <v>0</v>
      </c>
      <c r="FM417" s="159">
        <v>0</v>
      </c>
      <c r="FN417" s="159">
        <v>0</v>
      </c>
      <c r="FO417" s="159">
        <v>0</v>
      </c>
      <c r="FP417" s="159">
        <v>0</v>
      </c>
      <c r="FQ417" s="159">
        <v>0</v>
      </c>
      <c r="FR417" s="159">
        <v>0</v>
      </c>
      <c r="FS417" s="159">
        <v>0</v>
      </c>
      <c r="FT417" s="159">
        <v>0</v>
      </c>
      <c r="FU417" s="159">
        <v>0</v>
      </c>
      <c r="FV417" s="159">
        <v>0</v>
      </c>
      <c r="FW417" s="159">
        <v>0</v>
      </c>
      <c r="FX417" s="159">
        <v>0</v>
      </c>
      <c r="FY417" s="159">
        <v>0</v>
      </c>
      <c r="FZ417" s="159">
        <v>0</v>
      </c>
      <c r="GA417" s="159">
        <v>0</v>
      </c>
      <c r="GB417" s="159">
        <v>0</v>
      </c>
      <c r="GC417" s="159">
        <v>0</v>
      </c>
      <c r="GD417" s="159">
        <v>0</v>
      </c>
      <c r="GE417" s="159">
        <v>0</v>
      </c>
      <c r="GF417" s="159">
        <v>0</v>
      </c>
      <c r="GG417" s="159">
        <v>0</v>
      </c>
      <c r="GH417" s="159">
        <v>0</v>
      </c>
      <c r="GI417" s="159">
        <v>57744000</v>
      </c>
      <c r="GJ417" s="159">
        <v>0</v>
      </c>
      <c r="GK417" s="159">
        <v>0</v>
      </c>
      <c r="GL417" s="159">
        <v>0</v>
      </c>
      <c r="GM417" s="159">
        <v>0</v>
      </c>
      <c r="GN417" s="159">
        <v>0</v>
      </c>
      <c r="GO417" s="159">
        <v>0</v>
      </c>
      <c r="GP417" s="159">
        <v>0</v>
      </c>
      <c r="GQ417" s="159">
        <v>57744000</v>
      </c>
      <c r="GR417" s="159">
        <v>0</v>
      </c>
      <c r="GS417" s="159">
        <v>0</v>
      </c>
      <c r="GT417" s="159">
        <v>0</v>
      </c>
      <c r="GU417" s="159">
        <v>0</v>
      </c>
      <c r="GV417" s="159">
        <v>57744000</v>
      </c>
      <c r="GW417" s="159">
        <v>57744000</v>
      </c>
      <c r="GX417" s="160">
        <v>230976000</v>
      </c>
    </row>
    <row r="418" spans="1:206" ht="72">
      <c r="A418" s="156">
        <v>450100400</v>
      </c>
      <c r="B418" s="156" t="s">
        <v>1286</v>
      </c>
      <c r="C418" s="157">
        <v>407</v>
      </c>
      <c r="D418" s="158" t="str">
        <f>_xlfn.XLOOKUP(C418,'[1]Estrategico f'!B:B,'[1]Estrategico f'!U:U,"",0)</f>
        <v>Iniciativas para la promoción de la convivencia implementadas</v>
      </c>
      <c r="E418" s="158" t="str">
        <f>_xlfn.XLOOKUP(C418,'[1]Estrategico f'!B:B,'[1]Estrategico f'!V:V,"",0)</f>
        <v>Comité de orden público
 Consejo de seguridad
 Mesa de líderes
 Estupefacientes
 Mesa de pólvora</v>
      </c>
      <c r="F418" s="159">
        <v>0</v>
      </c>
      <c r="G418" s="159">
        <v>0</v>
      </c>
      <c r="H418" s="159">
        <v>0</v>
      </c>
      <c r="I418" s="159">
        <v>0</v>
      </c>
      <c r="J418" s="159">
        <v>0</v>
      </c>
      <c r="K418" s="159">
        <v>0</v>
      </c>
      <c r="L418" s="159">
        <v>0</v>
      </c>
      <c r="M418" s="159">
        <v>0</v>
      </c>
      <c r="N418" s="159">
        <v>0</v>
      </c>
      <c r="O418" s="159">
        <v>0</v>
      </c>
      <c r="P418" s="159">
        <v>0</v>
      </c>
      <c r="Q418" s="159">
        <v>0</v>
      </c>
      <c r="R418" s="159">
        <v>0</v>
      </c>
      <c r="S418" s="159">
        <v>0</v>
      </c>
      <c r="T418" s="159">
        <v>115488000</v>
      </c>
      <c r="U418" s="159">
        <v>0</v>
      </c>
      <c r="V418" s="159">
        <v>0</v>
      </c>
      <c r="W418" s="159">
        <v>0</v>
      </c>
      <c r="X418" s="159">
        <v>0</v>
      </c>
      <c r="Y418" s="159">
        <v>0</v>
      </c>
      <c r="Z418" s="159">
        <v>0</v>
      </c>
      <c r="AA418" s="159">
        <v>0</v>
      </c>
      <c r="AB418" s="159">
        <v>115488000</v>
      </c>
      <c r="AC418" s="159">
        <v>0</v>
      </c>
      <c r="AD418" s="159">
        <v>0</v>
      </c>
      <c r="AE418" s="159">
        <v>0</v>
      </c>
      <c r="AF418" s="159">
        <v>0</v>
      </c>
      <c r="AG418" s="159">
        <v>115488000</v>
      </c>
      <c r="AH418" s="159">
        <v>115488000</v>
      </c>
      <c r="AI418" s="159">
        <v>0</v>
      </c>
      <c r="AJ418" s="159">
        <v>0</v>
      </c>
      <c r="AK418" s="159">
        <v>0</v>
      </c>
      <c r="AL418" s="159">
        <v>0</v>
      </c>
      <c r="AM418" s="159">
        <v>0</v>
      </c>
      <c r="AN418" s="159">
        <v>0</v>
      </c>
      <c r="AO418" s="159">
        <v>0</v>
      </c>
      <c r="AP418" s="159">
        <v>0</v>
      </c>
      <c r="AQ418" s="159">
        <v>0</v>
      </c>
      <c r="AR418" s="159">
        <v>0</v>
      </c>
      <c r="AS418" s="159">
        <v>0</v>
      </c>
      <c r="AT418" s="159">
        <v>0</v>
      </c>
      <c r="AU418" s="159">
        <v>0</v>
      </c>
      <c r="AV418" s="159">
        <v>0</v>
      </c>
      <c r="AW418" s="159">
        <v>0</v>
      </c>
      <c r="AX418" s="159">
        <v>0</v>
      </c>
      <c r="AY418" s="159">
        <v>0</v>
      </c>
      <c r="AZ418" s="159">
        <v>0</v>
      </c>
      <c r="BA418" s="159">
        <v>0</v>
      </c>
      <c r="BB418" s="159">
        <v>0</v>
      </c>
      <c r="BC418" s="159">
        <v>0</v>
      </c>
      <c r="BD418" s="159">
        <v>0</v>
      </c>
      <c r="BE418" s="159">
        <v>0</v>
      </c>
      <c r="BF418" s="159">
        <v>0</v>
      </c>
      <c r="BG418" s="159">
        <v>0</v>
      </c>
      <c r="BH418" s="159">
        <v>0</v>
      </c>
      <c r="BI418" s="159">
        <v>0</v>
      </c>
      <c r="BJ418" s="159">
        <v>0</v>
      </c>
      <c r="BK418" s="159">
        <v>0</v>
      </c>
      <c r="BL418" s="159">
        <v>0</v>
      </c>
      <c r="BM418" s="159">
        <v>0</v>
      </c>
      <c r="BN418" s="159">
        <v>0</v>
      </c>
      <c r="BO418" s="159">
        <v>0</v>
      </c>
      <c r="BP418" s="159">
        <v>0</v>
      </c>
      <c r="BQ418" s="159">
        <v>0</v>
      </c>
      <c r="BR418" s="159">
        <v>0</v>
      </c>
      <c r="BS418" s="159">
        <v>0</v>
      </c>
      <c r="BT418" s="159">
        <v>0</v>
      </c>
      <c r="BU418" s="159">
        <v>0</v>
      </c>
      <c r="BV418" s="159">
        <v>0</v>
      </c>
      <c r="BW418" s="159">
        <v>0</v>
      </c>
      <c r="BX418" s="159">
        <v>0</v>
      </c>
      <c r="BY418" s="159">
        <v>115488000</v>
      </c>
      <c r="BZ418" s="159">
        <v>0</v>
      </c>
      <c r="CA418" s="159">
        <v>0</v>
      </c>
      <c r="CB418" s="159">
        <v>0</v>
      </c>
      <c r="CC418" s="159">
        <v>0</v>
      </c>
      <c r="CD418" s="159">
        <v>0</v>
      </c>
      <c r="CE418" s="159">
        <v>0</v>
      </c>
      <c r="CF418" s="159">
        <v>0</v>
      </c>
      <c r="CG418" s="159">
        <v>115488000</v>
      </c>
      <c r="CH418" s="159">
        <v>0</v>
      </c>
      <c r="CI418" s="159">
        <v>0</v>
      </c>
      <c r="CJ418" s="159">
        <v>0</v>
      </c>
      <c r="CK418" s="159">
        <v>0</v>
      </c>
      <c r="CL418" s="159">
        <v>115488000</v>
      </c>
      <c r="CM418" s="159">
        <v>115488000</v>
      </c>
      <c r="CN418" s="159">
        <v>0</v>
      </c>
      <c r="CO418" s="159">
        <v>0</v>
      </c>
      <c r="CP418" s="159">
        <v>0</v>
      </c>
      <c r="CQ418" s="159">
        <v>0</v>
      </c>
      <c r="CR418" s="159">
        <v>0</v>
      </c>
      <c r="CS418" s="159">
        <v>0</v>
      </c>
      <c r="CT418" s="159">
        <v>0</v>
      </c>
      <c r="CU418" s="159">
        <v>0</v>
      </c>
      <c r="CV418" s="159">
        <v>0</v>
      </c>
      <c r="CW418" s="159">
        <v>0</v>
      </c>
      <c r="CX418" s="159">
        <v>0</v>
      </c>
      <c r="CY418" s="159" t="s">
        <v>931</v>
      </c>
      <c r="CZ418" s="159">
        <v>0</v>
      </c>
      <c r="DA418" s="159">
        <v>0</v>
      </c>
      <c r="DB418" s="159">
        <v>0</v>
      </c>
      <c r="DC418" s="159">
        <v>0</v>
      </c>
      <c r="DD418" s="159">
        <v>0</v>
      </c>
      <c r="DE418" s="159">
        <v>0</v>
      </c>
      <c r="DF418" s="159">
        <v>0</v>
      </c>
      <c r="DG418" s="159">
        <v>0</v>
      </c>
      <c r="DH418" s="159">
        <v>0</v>
      </c>
      <c r="DI418" s="159">
        <v>0</v>
      </c>
      <c r="DJ418" s="159">
        <v>0</v>
      </c>
      <c r="DK418" s="159">
        <v>0</v>
      </c>
      <c r="DL418" s="159">
        <v>0</v>
      </c>
      <c r="DM418" s="159">
        <v>0</v>
      </c>
      <c r="DN418" s="159">
        <v>0</v>
      </c>
      <c r="DO418" s="159">
        <v>0</v>
      </c>
      <c r="DP418" s="159">
        <v>0</v>
      </c>
      <c r="DQ418" s="159">
        <v>0</v>
      </c>
      <c r="DR418" s="159">
        <v>0</v>
      </c>
      <c r="DS418" s="159">
        <v>0</v>
      </c>
      <c r="DT418" s="159">
        <v>0</v>
      </c>
      <c r="DU418" s="159">
        <v>0</v>
      </c>
      <c r="DV418" s="159">
        <v>0</v>
      </c>
      <c r="DW418" s="159">
        <v>0</v>
      </c>
      <c r="DX418" s="159">
        <v>0</v>
      </c>
      <c r="DY418" s="159">
        <v>0</v>
      </c>
      <c r="DZ418" s="159">
        <v>0</v>
      </c>
      <c r="EA418" s="159">
        <v>0</v>
      </c>
      <c r="EB418" s="159">
        <v>0</v>
      </c>
      <c r="EC418" s="159">
        <v>0</v>
      </c>
      <c r="ED418" s="159">
        <v>115488000</v>
      </c>
      <c r="EE418" s="159">
        <v>0</v>
      </c>
      <c r="EF418" s="159">
        <v>0</v>
      </c>
      <c r="EG418" s="159">
        <v>0</v>
      </c>
      <c r="EH418" s="159">
        <v>0</v>
      </c>
      <c r="EI418" s="159">
        <v>0</v>
      </c>
      <c r="EJ418" s="159">
        <v>0</v>
      </c>
      <c r="EK418" s="159">
        <v>0</v>
      </c>
      <c r="EL418" s="159">
        <v>115488000</v>
      </c>
      <c r="EM418" s="159">
        <v>0</v>
      </c>
      <c r="EN418" s="159">
        <v>0</v>
      </c>
      <c r="EO418" s="159">
        <v>0</v>
      </c>
      <c r="EP418" s="159">
        <v>0</v>
      </c>
      <c r="EQ418" s="159">
        <v>115488000</v>
      </c>
      <c r="ER418" s="159">
        <v>115488000</v>
      </c>
      <c r="ES418" s="159">
        <v>0</v>
      </c>
      <c r="ET418" s="159">
        <v>0</v>
      </c>
      <c r="EU418" s="159">
        <v>0</v>
      </c>
      <c r="EV418" s="159">
        <v>0</v>
      </c>
      <c r="EW418" s="159">
        <v>0</v>
      </c>
      <c r="EX418" s="159">
        <v>0</v>
      </c>
      <c r="EY418" s="159">
        <v>0</v>
      </c>
      <c r="EZ418" s="159">
        <v>0</v>
      </c>
      <c r="FA418" s="159">
        <v>0</v>
      </c>
      <c r="FB418" s="159">
        <v>0</v>
      </c>
      <c r="FC418" s="159">
        <v>0</v>
      </c>
      <c r="FD418" s="159">
        <v>0</v>
      </c>
      <c r="FE418" s="159">
        <v>0</v>
      </c>
      <c r="FF418" s="159">
        <v>0</v>
      </c>
      <c r="FG418" s="159">
        <v>0</v>
      </c>
      <c r="FH418" s="159">
        <v>0</v>
      </c>
      <c r="FI418" s="159">
        <v>0</v>
      </c>
      <c r="FJ418" s="159">
        <v>0</v>
      </c>
      <c r="FK418" s="159">
        <v>0</v>
      </c>
      <c r="FL418" s="159">
        <v>0</v>
      </c>
      <c r="FM418" s="159">
        <v>0</v>
      </c>
      <c r="FN418" s="159">
        <v>0</v>
      </c>
      <c r="FO418" s="159">
        <v>0</v>
      </c>
      <c r="FP418" s="159">
        <v>0</v>
      </c>
      <c r="FQ418" s="159">
        <v>0</v>
      </c>
      <c r="FR418" s="159">
        <v>0</v>
      </c>
      <c r="FS418" s="159">
        <v>0</v>
      </c>
      <c r="FT418" s="159">
        <v>0</v>
      </c>
      <c r="FU418" s="159">
        <v>57744000</v>
      </c>
      <c r="FV418" s="159">
        <v>0</v>
      </c>
      <c r="FW418" s="159">
        <v>0</v>
      </c>
      <c r="FX418" s="159">
        <v>0</v>
      </c>
      <c r="FY418" s="159">
        <v>0</v>
      </c>
      <c r="FZ418" s="159">
        <v>0</v>
      </c>
      <c r="GA418" s="159">
        <v>0</v>
      </c>
      <c r="GB418" s="159">
        <v>0</v>
      </c>
      <c r="GC418" s="159">
        <v>57744000</v>
      </c>
      <c r="GD418" s="159">
        <v>0</v>
      </c>
      <c r="GE418" s="159">
        <v>0</v>
      </c>
      <c r="GF418" s="159">
        <v>0</v>
      </c>
      <c r="GG418" s="159">
        <v>0</v>
      </c>
      <c r="GH418" s="159">
        <v>57744000</v>
      </c>
      <c r="GI418" s="159">
        <v>57744000</v>
      </c>
      <c r="GJ418" s="159">
        <v>0</v>
      </c>
      <c r="GK418" s="159">
        <v>0</v>
      </c>
      <c r="GL418" s="159">
        <v>0</v>
      </c>
      <c r="GM418" s="159">
        <v>0</v>
      </c>
      <c r="GN418" s="159">
        <v>0</v>
      </c>
      <c r="GO418" s="159">
        <v>0</v>
      </c>
      <c r="GP418" s="159">
        <v>0</v>
      </c>
      <c r="GQ418" s="159">
        <v>57744000</v>
      </c>
      <c r="GR418" s="159">
        <v>0</v>
      </c>
      <c r="GS418" s="159">
        <v>0</v>
      </c>
      <c r="GT418" s="159">
        <v>0</v>
      </c>
      <c r="GU418" s="159">
        <v>0</v>
      </c>
      <c r="GV418" s="159">
        <v>57744000</v>
      </c>
      <c r="GW418" s="159">
        <v>115488000</v>
      </c>
      <c r="GX418" s="160">
        <v>461952000</v>
      </c>
    </row>
    <row r="419" spans="1:206" ht="28.8">
      <c r="A419" s="156">
        <v>450102900</v>
      </c>
      <c r="B419" s="156" t="s">
        <v>1286</v>
      </c>
      <c r="C419" s="157">
        <v>408</v>
      </c>
      <c r="D419" s="158" t="str">
        <f>_xlfn.XLOOKUP(C419,'[1]Estrategico f'!B:B,'[1]Estrategico f'!U:U,"",0)</f>
        <v>Proyectos de convivencia y seguridad ciudadana apoyados financieramente</v>
      </c>
      <c r="E419" s="158" t="str">
        <f>_xlfn.XLOOKUP(C419,'[1]Estrategico f'!B:B,'[1]Estrategico f'!V:V,"",0)</f>
        <v>Proyectos apalancados con recursos FONSET</v>
      </c>
      <c r="F419" s="159">
        <v>0</v>
      </c>
      <c r="G419" s="159">
        <v>3250000000</v>
      </c>
      <c r="H419" s="159">
        <v>0</v>
      </c>
      <c r="I419" s="159">
        <v>0</v>
      </c>
      <c r="J419" s="159">
        <v>0</v>
      </c>
      <c r="K419" s="159">
        <v>0</v>
      </c>
      <c r="L419" s="159">
        <v>0</v>
      </c>
      <c r="M419" s="159">
        <v>0</v>
      </c>
      <c r="N419" s="159">
        <v>3250000000</v>
      </c>
      <c r="O419" s="159">
        <v>500000000</v>
      </c>
      <c r="P419" s="159">
        <v>0</v>
      </c>
      <c r="Q419" s="159">
        <v>0</v>
      </c>
      <c r="R419" s="159">
        <v>500000000</v>
      </c>
      <c r="S419" s="159">
        <v>3750000000</v>
      </c>
      <c r="T419" s="159">
        <v>0</v>
      </c>
      <c r="U419" s="159">
        <v>3250000000</v>
      </c>
      <c r="V419" s="159">
        <v>0</v>
      </c>
      <c r="W419" s="159">
        <v>0</v>
      </c>
      <c r="X419" s="159">
        <v>0</v>
      </c>
      <c r="Y419" s="159">
        <v>0</v>
      </c>
      <c r="Z419" s="159">
        <v>0</v>
      </c>
      <c r="AA419" s="159">
        <v>0</v>
      </c>
      <c r="AB419" s="159">
        <v>3250000000</v>
      </c>
      <c r="AC419" s="159">
        <v>500000000</v>
      </c>
      <c r="AD419" s="159">
        <v>0</v>
      </c>
      <c r="AE419" s="159">
        <v>0</v>
      </c>
      <c r="AF419" s="159">
        <v>500000000</v>
      </c>
      <c r="AG419" s="159">
        <v>3750000000</v>
      </c>
      <c r="AH419" s="159">
        <v>7500000000</v>
      </c>
      <c r="AI419" s="159">
        <v>0</v>
      </c>
      <c r="AJ419" s="159">
        <v>0</v>
      </c>
      <c r="AK419" s="159">
        <v>0</v>
      </c>
      <c r="AL419" s="159">
        <v>0</v>
      </c>
      <c r="AM419" s="159">
        <v>0</v>
      </c>
      <c r="AN419" s="159">
        <v>0</v>
      </c>
      <c r="AO419" s="159">
        <v>0</v>
      </c>
      <c r="AP419" s="159">
        <v>0</v>
      </c>
      <c r="AQ419" s="159">
        <v>0</v>
      </c>
      <c r="AR419" s="159">
        <v>0</v>
      </c>
      <c r="AS419" s="159">
        <v>0</v>
      </c>
      <c r="AT419" s="159">
        <v>0</v>
      </c>
      <c r="AU419" s="159">
        <v>0</v>
      </c>
      <c r="AV419" s="159">
        <v>0</v>
      </c>
      <c r="AW419" s="159">
        <v>0</v>
      </c>
      <c r="AX419" s="159">
        <v>3380000000</v>
      </c>
      <c r="AY419" s="159">
        <v>0</v>
      </c>
      <c r="AZ419" s="159">
        <v>0</v>
      </c>
      <c r="BA419" s="159">
        <v>0</v>
      </c>
      <c r="BB419" s="159">
        <v>0</v>
      </c>
      <c r="BC419" s="159">
        <v>0</v>
      </c>
      <c r="BD419" s="159">
        <v>0</v>
      </c>
      <c r="BE419" s="159">
        <v>3380000000</v>
      </c>
      <c r="BF419" s="159">
        <v>500000000</v>
      </c>
      <c r="BG419" s="159">
        <v>0</v>
      </c>
      <c r="BH419" s="159">
        <v>0</v>
      </c>
      <c r="BI419" s="159">
        <v>500000000</v>
      </c>
      <c r="BJ419" s="159">
        <v>3880000000</v>
      </c>
      <c r="BK419" s="159">
        <v>0</v>
      </c>
      <c r="BL419" s="159">
        <v>3380000000</v>
      </c>
      <c r="BM419" s="159">
        <v>0</v>
      </c>
      <c r="BN419" s="159">
        <v>0</v>
      </c>
      <c r="BO419" s="159">
        <v>0</v>
      </c>
      <c r="BP419" s="159">
        <v>0</v>
      </c>
      <c r="BQ419" s="159">
        <v>0</v>
      </c>
      <c r="BR419" s="159">
        <v>0</v>
      </c>
      <c r="BS419" s="159">
        <v>3380000000</v>
      </c>
      <c r="BT419" s="159">
        <v>500000000</v>
      </c>
      <c r="BU419" s="159">
        <v>0</v>
      </c>
      <c r="BV419" s="159">
        <v>0</v>
      </c>
      <c r="BW419" s="159">
        <v>500000000</v>
      </c>
      <c r="BX419" s="159">
        <v>3880000000</v>
      </c>
      <c r="BY419" s="159">
        <v>0</v>
      </c>
      <c r="BZ419" s="159">
        <v>0</v>
      </c>
      <c r="CA419" s="159">
        <v>0</v>
      </c>
      <c r="CB419" s="159">
        <v>0</v>
      </c>
      <c r="CC419" s="159">
        <v>0</v>
      </c>
      <c r="CD419" s="159">
        <v>0</v>
      </c>
      <c r="CE419" s="159">
        <v>0</v>
      </c>
      <c r="CF419" s="159">
        <v>0</v>
      </c>
      <c r="CG419" s="159">
        <v>0</v>
      </c>
      <c r="CH419" s="159">
        <v>0</v>
      </c>
      <c r="CI419" s="159">
        <v>0</v>
      </c>
      <c r="CJ419" s="159">
        <v>0</v>
      </c>
      <c r="CK419" s="159">
        <v>0</v>
      </c>
      <c r="CL419" s="159">
        <v>0</v>
      </c>
      <c r="CM419" s="159">
        <v>7760000000</v>
      </c>
      <c r="CN419" s="159">
        <v>0</v>
      </c>
      <c r="CO419" s="159">
        <v>0</v>
      </c>
      <c r="CP419" s="159">
        <v>0</v>
      </c>
      <c r="CQ419" s="159">
        <v>0</v>
      </c>
      <c r="CR419" s="159">
        <v>0</v>
      </c>
      <c r="CS419" s="159">
        <v>0</v>
      </c>
      <c r="CT419" s="159">
        <v>0</v>
      </c>
      <c r="CU419" s="159">
        <v>0</v>
      </c>
      <c r="CV419" s="159">
        <v>0</v>
      </c>
      <c r="CW419" s="159">
        <v>0</v>
      </c>
      <c r="CX419" s="159">
        <v>0</v>
      </c>
      <c r="CY419" s="159" t="s">
        <v>931</v>
      </c>
      <c r="CZ419" s="159">
        <v>0</v>
      </c>
      <c r="DA419" s="159">
        <v>0</v>
      </c>
      <c r="DB419" s="159">
        <v>0</v>
      </c>
      <c r="DC419" s="159">
        <v>3515200000</v>
      </c>
      <c r="DD419" s="159">
        <v>0</v>
      </c>
      <c r="DE419" s="159">
        <v>0</v>
      </c>
      <c r="DF419" s="159">
        <v>0</v>
      </c>
      <c r="DG419" s="159">
        <v>0</v>
      </c>
      <c r="DH419" s="159">
        <v>0</v>
      </c>
      <c r="DI419" s="159">
        <v>0</v>
      </c>
      <c r="DJ419" s="159">
        <v>3515200000</v>
      </c>
      <c r="DK419" s="159">
        <v>500000000</v>
      </c>
      <c r="DL419" s="159">
        <v>0</v>
      </c>
      <c r="DM419" s="159">
        <v>0</v>
      </c>
      <c r="DN419" s="159">
        <v>500000000</v>
      </c>
      <c r="DO419" s="159">
        <v>4015200000</v>
      </c>
      <c r="DP419" s="159">
        <v>0</v>
      </c>
      <c r="DQ419" s="159">
        <v>3515200000</v>
      </c>
      <c r="DR419" s="159">
        <v>0</v>
      </c>
      <c r="DS419" s="159">
        <v>0</v>
      </c>
      <c r="DT419" s="159">
        <v>0</v>
      </c>
      <c r="DU419" s="159">
        <v>0</v>
      </c>
      <c r="DV419" s="159">
        <v>0</v>
      </c>
      <c r="DW419" s="159">
        <v>0</v>
      </c>
      <c r="DX419" s="159">
        <v>3515200000</v>
      </c>
      <c r="DY419" s="159">
        <v>500000000</v>
      </c>
      <c r="DZ419" s="159">
        <v>0</v>
      </c>
      <c r="EA419" s="159">
        <v>0</v>
      </c>
      <c r="EB419" s="159">
        <v>500000000</v>
      </c>
      <c r="EC419" s="159">
        <v>4015200000</v>
      </c>
      <c r="ED419" s="159">
        <v>0</v>
      </c>
      <c r="EE419" s="159">
        <v>0</v>
      </c>
      <c r="EF419" s="159">
        <v>0</v>
      </c>
      <c r="EG419" s="159">
        <v>0</v>
      </c>
      <c r="EH419" s="159">
        <v>0</v>
      </c>
      <c r="EI419" s="159">
        <v>0</v>
      </c>
      <c r="EJ419" s="159">
        <v>0</v>
      </c>
      <c r="EK419" s="159">
        <v>0</v>
      </c>
      <c r="EL419" s="159">
        <v>0</v>
      </c>
      <c r="EM419" s="159">
        <v>0</v>
      </c>
      <c r="EN419" s="159">
        <v>0</v>
      </c>
      <c r="EO419" s="159">
        <v>0</v>
      </c>
      <c r="EP419" s="159">
        <v>0</v>
      </c>
      <c r="EQ419" s="159">
        <v>0</v>
      </c>
      <c r="ER419" s="159">
        <v>8030400000</v>
      </c>
      <c r="ES419" s="159">
        <v>0</v>
      </c>
      <c r="ET419" s="159">
        <v>0</v>
      </c>
      <c r="EU419" s="159">
        <v>0</v>
      </c>
      <c r="EV419" s="159">
        <v>0</v>
      </c>
      <c r="EW419" s="159">
        <v>0</v>
      </c>
      <c r="EX419" s="159">
        <v>0</v>
      </c>
      <c r="EY419" s="159">
        <v>0</v>
      </c>
      <c r="EZ419" s="159">
        <v>0</v>
      </c>
      <c r="FA419" s="159">
        <v>0</v>
      </c>
      <c r="FB419" s="159">
        <v>0</v>
      </c>
      <c r="FC419" s="159">
        <v>0</v>
      </c>
      <c r="FD419" s="159">
        <v>0</v>
      </c>
      <c r="FE419" s="159">
        <v>0</v>
      </c>
      <c r="FF419" s="159">
        <v>0</v>
      </c>
      <c r="FG419" s="159">
        <v>0</v>
      </c>
      <c r="FH419" s="159">
        <v>3655808000</v>
      </c>
      <c r="FI419" s="159">
        <v>0</v>
      </c>
      <c r="FJ419" s="159">
        <v>0</v>
      </c>
      <c r="FK419" s="159">
        <v>0</v>
      </c>
      <c r="FL419" s="159">
        <v>0</v>
      </c>
      <c r="FM419" s="159">
        <v>0</v>
      </c>
      <c r="FN419" s="159">
        <v>0</v>
      </c>
      <c r="FO419" s="159">
        <v>3655808000</v>
      </c>
      <c r="FP419" s="159">
        <v>500000000</v>
      </c>
      <c r="FQ419" s="159">
        <v>0</v>
      </c>
      <c r="FR419" s="159">
        <v>0</v>
      </c>
      <c r="FS419" s="159">
        <v>500000000</v>
      </c>
      <c r="FT419" s="159">
        <v>4155808000</v>
      </c>
      <c r="FU419" s="159">
        <v>0</v>
      </c>
      <c r="FV419" s="159">
        <v>3655808000</v>
      </c>
      <c r="FW419" s="159">
        <v>0</v>
      </c>
      <c r="FX419" s="159">
        <v>0</v>
      </c>
      <c r="FY419" s="159">
        <v>0</v>
      </c>
      <c r="FZ419" s="159">
        <v>0</v>
      </c>
      <c r="GA419" s="159">
        <v>0</v>
      </c>
      <c r="GB419" s="159">
        <v>0</v>
      </c>
      <c r="GC419" s="159">
        <v>3655808000</v>
      </c>
      <c r="GD419" s="159">
        <v>500000000</v>
      </c>
      <c r="GE419" s="159">
        <v>0</v>
      </c>
      <c r="GF419" s="159">
        <v>0</v>
      </c>
      <c r="GG419" s="159">
        <v>500000000</v>
      </c>
      <c r="GH419" s="159">
        <v>4155808000</v>
      </c>
      <c r="GI419" s="159">
        <v>0</v>
      </c>
      <c r="GJ419" s="159">
        <v>0</v>
      </c>
      <c r="GK419" s="159">
        <v>0</v>
      </c>
      <c r="GL419" s="159">
        <v>0</v>
      </c>
      <c r="GM419" s="159">
        <v>0</v>
      </c>
      <c r="GN419" s="159">
        <v>0</v>
      </c>
      <c r="GO419" s="159">
        <v>0</v>
      </c>
      <c r="GP419" s="159">
        <v>0</v>
      </c>
      <c r="GQ419" s="159">
        <v>0</v>
      </c>
      <c r="GR419" s="159">
        <v>0</v>
      </c>
      <c r="GS419" s="159">
        <v>0</v>
      </c>
      <c r="GT419" s="159">
        <v>0</v>
      </c>
      <c r="GU419" s="159">
        <v>0</v>
      </c>
      <c r="GV419" s="159">
        <v>0</v>
      </c>
      <c r="GW419" s="159">
        <v>8311616000</v>
      </c>
      <c r="GX419" s="160">
        <v>31602016000</v>
      </c>
    </row>
    <row r="420" spans="1:206" ht="28.8">
      <c r="A420" s="156">
        <v>120201300</v>
      </c>
      <c r="B420" s="156" t="s">
        <v>1286</v>
      </c>
      <c r="C420" s="157">
        <v>409</v>
      </c>
      <c r="D420" s="158" t="str">
        <f>_xlfn.XLOOKUP(C420,'[1]Estrategico f'!B:B,'[1]Estrategico f'!U:U,"",0)</f>
        <v>Casas de justicia dotadas</v>
      </c>
      <c r="E420" s="158" t="str">
        <f>_xlfn.XLOOKUP(C420,'[1]Estrategico f'!B:B,'[1]Estrategico f'!V:V,"",0)</f>
        <v>Apoyo con dotación de herramientas y elementos para fortalecer operatividad de casas de justicia del Departamento</v>
      </c>
      <c r="F420" s="159">
        <v>26448000</v>
      </c>
      <c r="H420" s="159">
        <v>0</v>
      </c>
      <c r="I420" s="159">
        <v>0</v>
      </c>
      <c r="J420" s="159">
        <v>0</v>
      </c>
      <c r="K420" s="159">
        <v>0</v>
      </c>
      <c r="L420" s="159">
        <v>0</v>
      </c>
      <c r="M420" s="159">
        <v>0</v>
      </c>
      <c r="N420" s="159">
        <v>26448000</v>
      </c>
      <c r="O420" s="159">
        <v>73552000</v>
      </c>
      <c r="P420" s="159">
        <v>0</v>
      </c>
      <c r="Q420" s="159">
        <v>0</v>
      </c>
      <c r="R420" s="159">
        <v>73552000</v>
      </c>
      <c r="S420" s="159">
        <v>100000000</v>
      </c>
      <c r="T420" s="159">
        <v>0</v>
      </c>
      <c r="U420" s="159">
        <v>0</v>
      </c>
      <c r="V420" s="159">
        <v>0</v>
      </c>
      <c r="W420" s="159">
        <v>0</v>
      </c>
      <c r="X420" s="159">
        <v>0</v>
      </c>
      <c r="Y420" s="159">
        <v>0</v>
      </c>
      <c r="Z420" s="159">
        <v>0</v>
      </c>
      <c r="AA420" s="159">
        <v>0</v>
      </c>
      <c r="AB420" s="159">
        <v>0</v>
      </c>
      <c r="AC420" s="159">
        <v>0</v>
      </c>
      <c r="AD420" s="159">
        <v>0</v>
      </c>
      <c r="AE420" s="159">
        <v>0</v>
      </c>
      <c r="AF420" s="159">
        <v>0</v>
      </c>
      <c r="AG420" s="159">
        <v>0</v>
      </c>
      <c r="AH420" s="159">
        <v>100000000</v>
      </c>
      <c r="AI420" s="159">
        <v>0</v>
      </c>
      <c r="AJ420" s="159">
        <v>0</v>
      </c>
      <c r="AK420" s="159">
        <v>0</v>
      </c>
      <c r="AL420" s="159">
        <v>0</v>
      </c>
      <c r="AM420" s="159">
        <v>0</v>
      </c>
      <c r="AN420" s="159">
        <v>0</v>
      </c>
      <c r="AO420" s="159">
        <v>0</v>
      </c>
      <c r="AP420" s="159">
        <v>0</v>
      </c>
      <c r="AQ420" s="159">
        <v>0</v>
      </c>
      <c r="AR420" s="159">
        <v>0</v>
      </c>
      <c r="AS420" s="159">
        <v>0</v>
      </c>
      <c r="AT420" s="159">
        <v>0</v>
      </c>
      <c r="AU420" s="159">
        <v>0</v>
      </c>
      <c r="AV420" s="159">
        <v>0</v>
      </c>
      <c r="AW420" s="159">
        <v>0</v>
      </c>
      <c r="AX420" s="159">
        <v>0</v>
      </c>
      <c r="AY420" s="159">
        <v>0</v>
      </c>
      <c r="AZ420" s="159">
        <v>0</v>
      </c>
      <c r="BA420" s="159">
        <v>0</v>
      </c>
      <c r="BB420" s="159">
        <v>0</v>
      </c>
      <c r="BC420" s="159">
        <v>0</v>
      </c>
      <c r="BD420" s="159">
        <v>0</v>
      </c>
      <c r="BE420" s="159">
        <v>0</v>
      </c>
      <c r="BF420" s="159">
        <v>0</v>
      </c>
      <c r="BG420" s="159">
        <v>0</v>
      </c>
      <c r="BH420" s="159">
        <v>0</v>
      </c>
      <c r="BI420" s="159">
        <v>0</v>
      </c>
      <c r="BJ420" s="159">
        <v>0</v>
      </c>
      <c r="BK420" s="159">
        <v>26448000</v>
      </c>
      <c r="BL420" s="159">
        <v>0</v>
      </c>
      <c r="BM420" s="159">
        <v>0</v>
      </c>
      <c r="BN420" s="159">
        <v>0</v>
      </c>
      <c r="BO420" s="159">
        <v>0</v>
      </c>
      <c r="BP420" s="159">
        <v>0</v>
      </c>
      <c r="BQ420" s="159">
        <v>0</v>
      </c>
      <c r="BR420" s="159">
        <v>0</v>
      </c>
      <c r="BS420" s="159">
        <v>26448000</v>
      </c>
      <c r="BT420" s="159">
        <v>73552000</v>
      </c>
      <c r="BU420" s="159">
        <v>0</v>
      </c>
      <c r="BV420" s="159">
        <v>0</v>
      </c>
      <c r="BW420" s="159">
        <v>73552000</v>
      </c>
      <c r="BX420" s="159">
        <v>100000000</v>
      </c>
      <c r="BY420" s="159">
        <v>0</v>
      </c>
      <c r="BZ420" s="159">
        <v>0</v>
      </c>
      <c r="CA420" s="159">
        <v>0</v>
      </c>
      <c r="CB420" s="159">
        <v>0</v>
      </c>
      <c r="CC420" s="159">
        <v>0</v>
      </c>
      <c r="CD420" s="159">
        <v>0</v>
      </c>
      <c r="CE420" s="159">
        <v>0</v>
      </c>
      <c r="CF420" s="159">
        <v>0</v>
      </c>
      <c r="CG420" s="159">
        <v>0</v>
      </c>
      <c r="CH420" s="159">
        <v>0</v>
      </c>
      <c r="CI420" s="159">
        <v>0</v>
      </c>
      <c r="CJ420" s="159">
        <v>0</v>
      </c>
      <c r="CK420" s="159">
        <v>0</v>
      </c>
      <c r="CL420" s="159">
        <v>0</v>
      </c>
      <c r="CM420" s="159">
        <v>100000000</v>
      </c>
      <c r="CN420" s="159">
        <v>0</v>
      </c>
      <c r="CO420" s="159">
        <v>0</v>
      </c>
      <c r="CP420" s="159">
        <v>0</v>
      </c>
      <c r="CQ420" s="159">
        <v>0</v>
      </c>
      <c r="CR420" s="159">
        <v>0</v>
      </c>
      <c r="CS420" s="159">
        <v>0</v>
      </c>
      <c r="CT420" s="159">
        <v>0</v>
      </c>
      <c r="CU420" s="159">
        <v>0</v>
      </c>
      <c r="CV420" s="159">
        <v>0</v>
      </c>
      <c r="CW420" s="159">
        <v>0</v>
      </c>
      <c r="CX420" s="159">
        <v>0</v>
      </c>
      <c r="CY420" s="159" t="s">
        <v>931</v>
      </c>
      <c r="CZ420" s="159">
        <v>0</v>
      </c>
      <c r="DA420" s="159">
        <v>0</v>
      </c>
      <c r="DB420" s="159">
        <v>0</v>
      </c>
      <c r="DC420" s="159">
        <v>0</v>
      </c>
      <c r="DD420" s="159">
        <v>0</v>
      </c>
      <c r="DE420" s="159">
        <v>0</v>
      </c>
      <c r="DF420" s="159">
        <v>0</v>
      </c>
      <c r="DG420" s="159">
        <v>0</v>
      </c>
      <c r="DH420" s="159">
        <v>0</v>
      </c>
      <c r="DI420" s="159">
        <v>0</v>
      </c>
      <c r="DJ420" s="159">
        <v>0</v>
      </c>
      <c r="DK420" s="159">
        <v>0</v>
      </c>
      <c r="DL420" s="159">
        <v>0</v>
      </c>
      <c r="DM420" s="159">
        <v>0</v>
      </c>
      <c r="DN420" s="159">
        <v>0</v>
      </c>
      <c r="DO420" s="159">
        <v>0</v>
      </c>
      <c r="DP420" s="159">
        <v>26448000</v>
      </c>
      <c r="DQ420" s="159">
        <v>0</v>
      </c>
      <c r="DR420" s="159">
        <v>0</v>
      </c>
      <c r="DS420" s="159">
        <v>0</v>
      </c>
      <c r="DT420" s="159">
        <v>0</v>
      </c>
      <c r="DU420" s="159">
        <v>0</v>
      </c>
      <c r="DV420" s="159">
        <v>0</v>
      </c>
      <c r="DW420" s="159">
        <v>0</v>
      </c>
      <c r="DX420" s="159">
        <v>26448000</v>
      </c>
      <c r="DY420" s="159">
        <v>73552000</v>
      </c>
      <c r="DZ420" s="159">
        <v>0</v>
      </c>
      <c r="EA420" s="159">
        <v>0</v>
      </c>
      <c r="EB420" s="159">
        <v>73552000</v>
      </c>
      <c r="EC420" s="159">
        <v>100000000</v>
      </c>
      <c r="ED420" s="159">
        <v>0</v>
      </c>
      <c r="EE420" s="159">
        <v>0</v>
      </c>
      <c r="EF420" s="159">
        <v>0</v>
      </c>
      <c r="EG420" s="159">
        <v>0</v>
      </c>
      <c r="EH420" s="159">
        <v>0</v>
      </c>
      <c r="EI420" s="159">
        <v>0</v>
      </c>
      <c r="EJ420" s="159">
        <v>0</v>
      </c>
      <c r="EK420" s="159">
        <v>0</v>
      </c>
      <c r="EL420" s="159">
        <v>0</v>
      </c>
      <c r="EM420" s="159">
        <v>0</v>
      </c>
      <c r="EN420" s="159">
        <v>0</v>
      </c>
      <c r="EO420" s="159">
        <v>0</v>
      </c>
      <c r="EP420" s="159">
        <v>0</v>
      </c>
      <c r="EQ420" s="159">
        <v>0</v>
      </c>
      <c r="ER420" s="159">
        <v>100000000</v>
      </c>
      <c r="ES420" s="159">
        <v>6612000</v>
      </c>
      <c r="EU420" s="159">
        <v>0</v>
      </c>
      <c r="EV420" s="159">
        <v>0</v>
      </c>
      <c r="EW420" s="159">
        <v>0</v>
      </c>
      <c r="EX420" s="159">
        <v>0</v>
      </c>
      <c r="EY420" s="159">
        <v>0</v>
      </c>
      <c r="EZ420" s="159">
        <v>0</v>
      </c>
      <c r="FA420" s="159">
        <v>6612000</v>
      </c>
      <c r="FB420" s="159">
        <v>24517333.333333332</v>
      </c>
      <c r="FC420" s="159">
        <v>0</v>
      </c>
      <c r="FD420" s="159">
        <v>0</v>
      </c>
      <c r="FE420" s="159">
        <v>24517333.333333332</v>
      </c>
      <c r="FF420" s="159">
        <v>31129333.333333332</v>
      </c>
      <c r="FG420" s="159">
        <v>6612000</v>
      </c>
      <c r="FH420" s="159">
        <v>0</v>
      </c>
      <c r="FI420" s="159">
        <v>0</v>
      </c>
      <c r="FJ420" s="159">
        <v>0</v>
      </c>
      <c r="FK420" s="159">
        <v>0</v>
      </c>
      <c r="FL420" s="159">
        <v>0</v>
      </c>
      <c r="FM420" s="159">
        <v>0</v>
      </c>
      <c r="FN420" s="159">
        <v>0</v>
      </c>
      <c r="FO420" s="159">
        <v>6612000</v>
      </c>
      <c r="FP420" s="159">
        <v>12258666.666666649</v>
      </c>
      <c r="FQ420" s="159">
        <v>0</v>
      </c>
      <c r="FR420" s="159">
        <v>0</v>
      </c>
      <c r="FS420" s="159">
        <v>12258666.666666649</v>
      </c>
      <c r="FT420" s="159">
        <v>18870666.666666649</v>
      </c>
      <c r="FU420" s="159">
        <v>6612000</v>
      </c>
      <c r="FV420" s="159">
        <v>0</v>
      </c>
      <c r="FW420" s="159">
        <v>0</v>
      </c>
      <c r="FX420" s="159">
        <v>0</v>
      </c>
      <c r="FY420" s="159">
        <v>0</v>
      </c>
      <c r="FZ420" s="159">
        <v>0</v>
      </c>
      <c r="GA420" s="159">
        <v>0</v>
      </c>
      <c r="GB420" s="159">
        <v>0</v>
      </c>
      <c r="GC420" s="159">
        <v>6612000</v>
      </c>
      <c r="GD420" s="159">
        <v>12258666.666666649</v>
      </c>
      <c r="GE420" s="159">
        <v>0</v>
      </c>
      <c r="GF420" s="159">
        <v>0</v>
      </c>
      <c r="GG420" s="159">
        <v>12258666.666666649</v>
      </c>
      <c r="GH420" s="159">
        <v>18870666.666666649</v>
      </c>
      <c r="GI420" s="159">
        <v>6612000</v>
      </c>
      <c r="GJ420" s="159">
        <v>0</v>
      </c>
      <c r="GK420" s="159">
        <v>0</v>
      </c>
      <c r="GL420" s="159">
        <v>0</v>
      </c>
      <c r="GM420" s="159">
        <v>0</v>
      </c>
      <c r="GN420" s="159">
        <v>0</v>
      </c>
      <c r="GO420" s="159">
        <v>0</v>
      </c>
      <c r="GP420" s="159">
        <v>0</v>
      </c>
      <c r="GQ420" s="159">
        <v>6612000</v>
      </c>
      <c r="GR420" s="159">
        <v>24517333.333333332</v>
      </c>
      <c r="GS420" s="159">
        <v>0</v>
      </c>
      <c r="GT420" s="159">
        <v>0</v>
      </c>
      <c r="GU420" s="159">
        <v>24517333.333333332</v>
      </c>
      <c r="GV420" s="159">
        <v>31129333.333333332</v>
      </c>
      <c r="GW420" s="159">
        <v>99999999.999999955</v>
      </c>
      <c r="GX420" s="160">
        <v>399999999.99999994</v>
      </c>
    </row>
    <row r="421" spans="1:206" ht="57.6">
      <c r="A421" s="156">
        <v>450200100</v>
      </c>
      <c r="B421" s="156" t="s">
        <v>1286</v>
      </c>
      <c r="C421" s="157">
        <v>410</v>
      </c>
      <c r="D421" s="158" t="str">
        <f>_xlfn.XLOOKUP(C421,'[1]Estrategico f'!B:B,'[1]Estrategico f'!U:U,"",0)</f>
        <v>Espacios de participación promovidos</v>
      </c>
      <c r="E421" s="158" t="str">
        <f>_xlfn.XLOOKUP(C421,'[1]Estrategico f'!B:B,'[1]Estrategico f'!V:V,"",0)</f>
        <v>Comité de trata de personas, comité derechos humanos, mesa migratoria, consejo de paz, mesa de libertad religiosa, mesa de reincorporados, apoyo para la construcción de Política Pública de Libertad religiosa</v>
      </c>
      <c r="F421" s="159">
        <v>0</v>
      </c>
      <c r="G421" s="159">
        <v>0</v>
      </c>
      <c r="H421" s="159">
        <v>0</v>
      </c>
      <c r="I421" s="159">
        <v>0</v>
      </c>
      <c r="J421" s="159">
        <v>0</v>
      </c>
      <c r="K421" s="159">
        <v>0</v>
      </c>
      <c r="L421" s="159">
        <v>0</v>
      </c>
      <c r="M421" s="159">
        <v>0</v>
      </c>
      <c r="N421" s="159">
        <v>0</v>
      </c>
      <c r="O421" s="159">
        <v>0</v>
      </c>
      <c r="P421" s="159">
        <v>0</v>
      </c>
      <c r="Q421" s="159">
        <v>0</v>
      </c>
      <c r="R421" s="159">
        <v>0</v>
      </c>
      <c r="S421" s="159">
        <v>0</v>
      </c>
      <c r="T421" s="159">
        <v>90672000</v>
      </c>
      <c r="U421" s="159">
        <v>0</v>
      </c>
      <c r="V421" s="159">
        <v>0</v>
      </c>
      <c r="W421" s="159">
        <v>0</v>
      </c>
      <c r="X421" s="159">
        <v>0</v>
      </c>
      <c r="Y421" s="159">
        <v>0</v>
      </c>
      <c r="Z421" s="159">
        <v>0</v>
      </c>
      <c r="AA421" s="159">
        <v>0</v>
      </c>
      <c r="AB421" s="159">
        <v>90672000</v>
      </c>
      <c r="AC421" s="159">
        <v>0</v>
      </c>
      <c r="AD421" s="159">
        <v>0</v>
      </c>
      <c r="AE421" s="159">
        <v>0</v>
      </c>
      <c r="AF421" s="159">
        <v>0</v>
      </c>
      <c r="AG421" s="159">
        <v>90672000</v>
      </c>
      <c r="AH421" s="159">
        <v>90672000</v>
      </c>
      <c r="AI421" s="159">
        <v>0</v>
      </c>
      <c r="AJ421" s="159">
        <v>0</v>
      </c>
      <c r="AK421" s="159">
        <v>0</v>
      </c>
      <c r="AL421" s="159">
        <v>0</v>
      </c>
      <c r="AM421" s="159">
        <v>0</v>
      </c>
      <c r="AN421" s="159">
        <v>0</v>
      </c>
      <c r="AO421" s="159">
        <v>0</v>
      </c>
      <c r="AP421" s="159">
        <v>0</v>
      </c>
      <c r="AQ421" s="159">
        <v>0</v>
      </c>
      <c r="AR421" s="159">
        <v>0</v>
      </c>
      <c r="AS421" s="159">
        <v>0</v>
      </c>
      <c r="AT421" s="159">
        <v>0</v>
      </c>
      <c r="AU421" s="159">
        <v>0</v>
      </c>
      <c r="AV421" s="159">
        <v>0</v>
      </c>
      <c r="AW421" s="159">
        <v>0</v>
      </c>
      <c r="AX421" s="159">
        <v>0</v>
      </c>
      <c r="AY421" s="159">
        <v>0</v>
      </c>
      <c r="AZ421" s="159">
        <v>0</v>
      </c>
      <c r="BA421" s="159">
        <v>0</v>
      </c>
      <c r="BB421" s="159">
        <v>0</v>
      </c>
      <c r="BC421" s="159">
        <v>0</v>
      </c>
      <c r="BD421" s="159">
        <v>0</v>
      </c>
      <c r="BE421" s="159">
        <v>0</v>
      </c>
      <c r="BF421" s="159">
        <v>0</v>
      </c>
      <c r="BG421" s="159">
        <v>0</v>
      </c>
      <c r="BH421" s="159">
        <v>0</v>
      </c>
      <c r="BI421" s="159">
        <v>0</v>
      </c>
      <c r="BJ421" s="159">
        <v>0</v>
      </c>
      <c r="BK421" s="159">
        <v>0</v>
      </c>
      <c r="BL421" s="159">
        <v>0</v>
      </c>
      <c r="BM421" s="159">
        <v>0</v>
      </c>
      <c r="BN421" s="159">
        <v>0</v>
      </c>
      <c r="BO421" s="159">
        <v>0</v>
      </c>
      <c r="BP421" s="159">
        <v>0</v>
      </c>
      <c r="BQ421" s="159">
        <v>0</v>
      </c>
      <c r="BR421" s="159">
        <v>0</v>
      </c>
      <c r="BS421" s="159">
        <v>0</v>
      </c>
      <c r="BT421" s="159">
        <v>0</v>
      </c>
      <c r="BU421" s="159">
        <v>0</v>
      </c>
      <c r="BV421" s="159">
        <v>0</v>
      </c>
      <c r="BW421" s="159">
        <v>0</v>
      </c>
      <c r="BX421" s="159">
        <v>0</v>
      </c>
      <c r="BY421" s="159">
        <v>90672000</v>
      </c>
      <c r="BZ421" s="159">
        <v>0</v>
      </c>
      <c r="CA421" s="159">
        <v>0</v>
      </c>
      <c r="CB421" s="159">
        <v>0</v>
      </c>
      <c r="CC421" s="159">
        <v>0</v>
      </c>
      <c r="CD421" s="159">
        <v>0</v>
      </c>
      <c r="CE421" s="159">
        <v>0</v>
      </c>
      <c r="CF421" s="159">
        <v>0</v>
      </c>
      <c r="CG421" s="159">
        <v>90672000</v>
      </c>
      <c r="CH421" s="159">
        <v>0</v>
      </c>
      <c r="CI421" s="159">
        <v>0</v>
      </c>
      <c r="CJ421" s="159">
        <v>0</v>
      </c>
      <c r="CK421" s="159">
        <v>0</v>
      </c>
      <c r="CL421" s="159">
        <v>90672000</v>
      </c>
      <c r="CM421" s="159">
        <v>90672000</v>
      </c>
      <c r="CN421" s="159">
        <v>0</v>
      </c>
      <c r="CO421" s="159">
        <v>0</v>
      </c>
      <c r="CP421" s="159">
        <v>0</v>
      </c>
      <c r="CQ421" s="159">
        <v>0</v>
      </c>
      <c r="CR421" s="159">
        <v>0</v>
      </c>
      <c r="CS421" s="159">
        <v>0</v>
      </c>
      <c r="CT421" s="159">
        <v>0</v>
      </c>
      <c r="CU421" s="159">
        <v>0</v>
      </c>
      <c r="CV421" s="159">
        <v>0</v>
      </c>
      <c r="CW421" s="159">
        <v>0</v>
      </c>
      <c r="CX421" s="159">
        <v>0</v>
      </c>
      <c r="CY421" s="159" t="s">
        <v>931</v>
      </c>
      <c r="CZ421" s="159">
        <v>0</v>
      </c>
      <c r="DA421" s="159">
        <v>0</v>
      </c>
      <c r="DB421" s="159">
        <v>0</v>
      </c>
      <c r="DC421" s="159">
        <v>0</v>
      </c>
      <c r="DD421" s="159">
        <v>0</v>
      </c>
      <c r="DE421" s="159">
        <v>0</v>
      </c>
      <c r="DF421" s="159">
        <v>0</v>
      </c>
      <c r="DG421" s="159">
        <v>0</v>
      </c>
      <c r="DH421" s="159">
        <v>0</v>
      </c>
      <c r="DI421" s="159">
        <v>0</v>
      </c>
      <c r="DJ421" s="159">
        <v>0</v>
      </c>
      <c r="DK421" s="159">
        <v>0</v>
      </c>
      <c r="DL421" s="159">
        <v>0</v>
      </c>
      <c r="DM421" s="159">
        <v>0</v>
      </c>
      <c r="DN421" s="159">
        <v>0</v>
      </c>
      <c r="DO421" s="159">
        <v>0</v>
      </c>
      <c r="DP421" s="159">
        <v>0</v>
      </c>
      <c r="DQ421" s="159">
        <v>0</v>
      </c>
      <c r="DR421" s="159">
        <v>0</v>
      </c>
      <c r="DS421" s="159">
        <v>0</v>
      </c>
      <c r="DT421" s="159">
        <v>0</v>
      </c>
      <c r="DU421" s="159">
        <v>0</v>
      </c>
      <c r="DV421" s="159">
        <v>0</v>
      </c>
      <c r="DW421" s="159">
        <v>0</v>
      </c>
      <c r="DX421" s="159">
        <v>0</v>
      </c>
      <c r="DY421" s="159">
        <v>0</v>
      </c>
      <c r="DZ421" s="159">
        <v>0</v>
      </c>
      <c r="EA421" s="159">
        <v>0</v>
      </c>
      <c r="EB421" s="159">
        <v>0</v>
      </c>
      <c r="EC421" s="159">
        <v>0</v>
      </c>
      <c r="ED421" s="159">
        <v>90672000</v>
      </c>
      <c r="EE421" s="159">
        <v>0</v>
      </c>
      <c r="EF421" s="159">
        <v>0</v>
      </c>
      <c r="EG421" s="159">
        <v>0</v>
      </c>
      <c r="EH421" s="159">
        <v>0</v>
      </c>
      <c r="EI421" s="159">
        <v>0</v>
      </c>
      <c r="EJ421" s="159">
        <v>0</v>
      </c>
      <c r="EK421" s="159">
        <v>0</v>
      </c>
      <c r="EL421" s="159">
        <v>90672000</v>
      </c>
      <c r="EM421" s="159">
        <v>0</v>
      </c>
      <c r="EN421" s="159">
        <v>0</v>
      </c>
      <c r="EO421" s="159">
        <v>0</v>
      </c>
      <c r="EP421" s="159">
        <v>0</v>
      </c>
      <c r="EQ421" s="159">
        <v>90672000</v>
      </c>
      <c r="ER421" s="159">
        <v>90672000</v>
      </c>
      <c r="ES421" s="159">
        <v>22668000</v>
      </c>
      <c r="ET421" s="159">
        <v>0</v>
      </c>
      <c r="EU421" s="159">
        <v>0</v>
      </c>
      <c r="EV421" s="159">
        <v>0</v>
      </c>
      <c r="EW421" s="159">
        <v>0</v>
      </c>
      <c r="EX421" s="159">
        <v>0</v>
      </c>
      <c r="EY421" s="159">
        <v>0</v>
      </c>
      <c r="EZ421" s="159">
        <v>0</v>
      </c>
      <c r="FA421" s="159">
        <v>22668000</v>
      </c>
      <c r="FB421" s="159">
        <v>0</v>
      </c>
      <c r="FC421" s="159">
        <v>0</v>
      </c>
      <c r="FD421" s="159">
        <v>0</v>
      </c>
      <c r="FE421" s="159">
        <v>0</v>
      </c>
      <c r="FF421" s="159">
        <v>22668000</v>
      </c>
      <c r="FG421" s="159">
        <v>22668000</v>
      </c>
      <c r="FH421" s="159">
        <v>0</v>
      </c>
      <c r="FI421" s="159">
        <v>0</v>
      </c>
      <c r="FJ421" s="159">
        <v>0</v>
      </c>
      <c r="FK421" s="159">
        <v>0</v>
      </c>
      <c r="FL421" s="159">
        <v>0</v>
      </c>
      <c r="FM421" s="159">
        <v>0</v>
      </c>
      <c r="FN421" s="159">
        <v>0</v>
      </c>
      <c r="FO421" s="159">
        <v>22668000</v>
      </c>
      <c r="FP421" s="159">
        <v>0</v>
      </c>
      <c r="FQ421" s="159">
        <v>0</v>
      </c>
      <c r="FR421" s="159">
        <v>0</v>
      </c>
      <c r="FS421" s="159">
        <v>0</v>
      </c>
      <c r="FT421" s="159">
        <v>22668000</v>
      </c>
      <c r="FU421" s="159">
        <v>22668000</v>
      </c>
      <c r="FV421" s="159">
        <v>0</v>
      </c>
      <c r="FW421" s="159">
        <v>0</v>
      </c>
      <c r="FX421" s="159">
        <v>0</v>
      </c>
      <c r="FY421" s="159">
        <v>0</v>
      </c>
      <c r="FZ421" s="159">
        <v>0</v>
      </c>
      <c r="GA421" s="159">
        <v>0</v>
      </c>
      <c r="GB421" s="159">
        <v>0</v>
      </c>
      <c r="GC421" s="159">
        <v>22668000</v>
      </c>
      <c r="GD421" s="159">
        <v>0</v>
      </c>
      <c r="GE421" s="159">
        <v>0</v>
      </c>
      <c r="GF421" s="159">
        <v>0</v>
      </c>
      <c r="GG421" s="159">
        <v>0</v>
      </c>
      <c r="GH421" s="159">
        <v>22668000</v>
      </c>
      <c r="GI421" s="159">
        <v>22668000</v>
      </c>
      <c r="GJ421" s="159">
        <v>0</v>
      </c>
      <c r="GK421" s="159">
        <v>0</v>
      </c>
      <c r="GL421" s="159">
        <v>0</v>
      </c>
      <c r="GM421" s="159">
        <v>0</v>
      </c>
      <c r="GN421" s="159">
        <v>0</v>
      </c>
      <c r="GO421" s="159">
        <v>0</v>
      </c>
      <c r="GP421" s="159">
        <v>0</v>
      </c>
      <c r="GQ421" s="159">
        <v>22668000</v>
      </c>
      <c r="GR421" s="159">
        <v>0</v>
      </c>
      <c r="GS421" s="159">
        <v>0</v>
      </c>
      <c r="GT421" s="159">
        <v>0</v>
      </c>
      <c r="GU421" s="159">
        <v>0</v>
      </c>
      <c r="GV421" s="159">
        <v>22668000</v>
      </c>
      <c r="GW421" s="159">
        <v>90672000</v>
      </c>
      <c r="GX421" s="160">
        <v>362688000</v>
      </c>
    </row>
    <row r="422" spans="1:206" ht="28.8">
      <c r="A422" s="156">
        <v>410102511</v>
      </c>
      <c r="B422" s="156" t="s">
        <v>1286</v>
      </c>
      <c r="C422" s="157">
        <v>411</v>
      </c>
      <c r="D422" s="158" t="str">
        <f>_xlfn.XLOOKUP(C422,'[1]Estrategico f'!B:B,'[1]Estrategico f'!U:U,"",0)</f>
        <v>Personas victimas con ayuda humanitaria</v>
      </c>
      <c r="E422" s="158" t="str">
        <f>_xlfn.XLOOKUP(C422,'[1]Estrategico f'!B:B,'[1]Estrategico f'!V:V,"",0)</f>
        <v>Apoyos subsidiarios de atención humanitaria</v>
      </c>
      <c r="F422" s="159">
        <v>0</v>
      </c>
      <c r="G422" s="159">
        <v>0</v>
      </c>
      <c r="H422" s="159">
        <v>0</v>
      </c>
      <c r="I422" s="159">
        <v>0</v>
      </c>
      <c r="J422" s="159">
        <v>0</v>
      </c>
      <c r="K422" s="159">
        <v>0</v>
      </c>
      <c r="L422" s="159">
        <v>0</v>
      </c>
      <c r="M422" s="159">
        <v>0</v>
      </c>
      <c r="N422" s="159">
        <v>0</v>
      </c>
      <c r="O422" s="159">
        <v>0</v>
      </c>
      <c r="P422" s="159">
        <v>0</v>
      </c>
      <c r="Q422" s="159">
        <v>0</v>
      </c>
      <c r="R422" s="159">
        <v>0</v>
      </c>
      <c r="S422" s="159">
        <v>0</v>
      </c>
      <c r="T422" s="159">
        <v>14000000</v>
      </c>
      <c r="U422" s="159">
        <v>0</v>
      </c>
      <c r="V422" s="159">
        <v>0</v>
      </c>
      <c r="W422" s="159">
        <v>0</v>
      </c>
      <c r="X422" s="159">
        <v>0</v>
      </c>
      <c r="Y422" s="159">
        <v>0</v>
      </c>
      <c r="Z422" s="159">
        <v>0</v>
      </c>
      <c r="AA422" s="159">
        <v>0</v>
      </c>
      <c r="AB422" s="159">
        <v>14000000</v>
      </c>
      <c r="AC422" s="159">
        <v>0</v>
      </c>
      <c r="AD422" s="159">
        <v>0</v>
      </c>
      <c r="AE422" s="159">
        <v>0</v>
      </c>
      <c r="AF422" s="159">
        <v>0</v>
      </c>
      <c r="AG422" s="159">
        <v>14000000</v>
      </c>
      <c r="AH422" s="159">
        <v>14000000</v>
      </c>
      <c r="AI422" s="159">
        <v>0</v>
      </c>
      <c r="AJ422" s="159">
        <v>0</v>
      </c>
      <c r="AK422" s="159">
        <v>0</v>
      </c>
      <c r="AL422" s="159">
        <v>0</v>
      </c>
      <c r="AM422" s="159">
        <v>0</v>
      </c>
      <c r="AN422" s="159">
        <v>0</v>
      </c>
      <c r="AO422" s="159">
        <v>0</v>
      </c>
      <c r="AP422" s="159">
        <v>0</v>
      </c>
      <c r="AQ422" s="159">
        <v>0</v>
      </c>
      <c r="AR422" s="159">
        <v>0</v>
      </c>
      <c r="AS422" s="159">
        <v>0</v>
      </c>
      <c r="AT422" s="159">
        <v>0</v>
      </c>
      <c r="AU422" s="159">
        <v>0</v>
      </c>
      <c r="AV422" s="159">
        <v>0</v>
      </c>
      <c r="AW422" s="159">
        <v>0</v>
      </c>
      <c r="AX422" s="159">
        <v>0</v>
      </c>
      <c r="AY422" s="159">
        <v>0</v>
      </c>
      <c r="AZ422" s="159">
        <v>0</v>
      </c>
      <c r="BA422" s="159">
        <v>0</v>
      </c>
      <c r="BB422" s="159">
        <v>0</v>
      </c>
      <c r="BC422" s="159">
        <v>0</v>
      </c>
      <c r="BD422" s="159">
        <v>0</v>
      </c>
      <c r="BE422" s="159">
        <v>0</v>
      </c>
      <c r="BF422" s="159">
        <v>0</v>
      </c>
      <c r="BG422" s="159">
        <v>0</v>
      </c>
      <c r="BH422" s="159">
        <v>0</v>
      </c>
      <c r="BI422" s="159">
        <v>0</v>
      </c>
      <c r="BJ422" s="159">
        <v>0</v>
      </c>
      <c r="BK422" s="159">
        <v>0</v>
      </c>
      <c r="BL422" s="159">
        <v>0</v>
      </c>
      <c r="BM422" s="159">
        <v>0</v>
      </c>
      <c r="BN422" s="159">
        <v>0</v>
      </c>
      <c r="BO422" s="159">
        <v>0</v>
      </c>
      <c r="BP422" s="159">
        <v>0</v>
      </c>
      <c r="BQ422" s="159">
        <v>0</v>
      </c>
      <c r="BR422" s="159">
        <v>0</v>
      </c>
      <c r="BS422" s="159">
        <v>0</v>
      </c>
      <c r="BT422" s="159">
        <v>0</v>
      </c>
      <c r="BU422" s="159">
        <v>0</v>
      </c>
      <c r="BV422" s="159">
        <v>0</v>
      </c>
      <c r="BW422" s="159">
        <v>0</v>
      </c>
      <c r="BX422" s="159">
        <v>0</v>
      </c>
      <c r="BY422" s="159">
        <v>14000000</v>
      </c>
      <c r="BZ422" s="159">
        <v>0</v>
      </c>
      <c r="CA422" s="159">
        <v>0</v>
      </c>
      <c r="CB422" s="159">
        <v>0</v>
      </c>
      <c r="CC422" s="159">
        <v>0</v>
      </c>
      <c r="CD422" s="159">
        <v>0</v>
      </c>
      <c r="CE422" s="159">
        <v>0</v>
      </c>
      <c r="CF422" s="159">
        <v>0</v>
      </c>
      <c r="CG422" s="159">
        <v>14000000</v>
      </c>
      <c r="CH422" s="159">
        <v>0</v>
      </c>
      <c r="CI422" s="159">
        <v>0</v>
      </c>
      <c r="CJ422" s="159">
        <v>0</v>
      </c>
      <c r="CK422" s="159">
        <v>0</v>
      </c>
      <c r="CL422" s="159">
        <v>14000000</v>
      </c>
      <c r="CM422" s="159">
        <v>14000000</v>
      </c>
      <c r="CN422" s="159">
        <v>0</v>
      </c>
      <c r="CO422" s="159">
        <v>0</v>
      </c>
      <c r="CP422" s="159">
        <v>0</v>
      </c>
      <c r="CQ422" s="159">
        <v>0</v>
      </c>
      <c r="CR422" s="159">
        <v>0</v>
      </c>
      <c r="CS422" s="159">
        <v>0</v>
      </c>
      <c r="CT422" s="159">
        <v>0</v>
      </c>
      <c r="CU422" s="159">
        <v>0</v>
      </c>
      <c r="CV422" s="159">
        <v>0</v>
      </c>
      <c r="CW422" s="159">
        <v>0</v>
      </c>
      <c r="CX422" s="159">
        <v>0</v>
      </c>
      <c r="CY422" s="159" t="s">
        <v>931</v>
      </c>
      <c r="CZ422" s="159">
        <v>0</v>
      </c>
      <c r="DA422" s="159">
        <v>0</v>
      </c>
      <c r="DB422" s="159">
        <v>0</v>
      </c>
      <c r="DC422" s="159">
        <v>0</v>
      </c>
      <c r="DD422" s="159">
        <v>0</v>
      </c>
      <c r="DE422" s="159">
        <v>0</v>
      </c>
      <c r="DF422" s="159">
        <v>0</v>
      </c>
      <c r="DG422" s="159">
        <v>0</v>
      </c>
      <c r="DH422" s="159">
        <v>0</v>
      </c>
      <c r="DI422" s="159">
        <v>0</v>
      </c>
      <c r="DJ422" s="159">
        <v>0</v>
      </c>
      <c r="DK422" s="159">
        <v>0</v>
      </c>
      <c r="DL422" s="159">
        <v>0</v>
      </c>
      <c r="DM422" s="159">
        <v>0</v>
      </c>
      <c r="DN422" s="159">
        <v>0</v>
      </c>
      <c r="DO422" s="159">
        <v>0</v>
      </c>
      <c r="DP422" s="159">
        <v>0</v>
      </c>
      <c r="DQ422" s="159">
        <v>0</v>
      </c>
      <c r="DR422" s="159">
        <v>0</v>
      </c>
      <c r="DS422" s="159">
        <v>0</v>
      </c>
      <c r="DT422" s="159">
        <v>0</v>
      </c>
      <c r="DU422" s="159">
        <v>0</v>
      </c>
      <c r="DV422" s="159">
        <v>0</v>
      </c>
      <c r="DW422" s="159">
        <v>0</v>
      </c>
      <c r="DX422" s="159">
        <v>0</v>
      </c>
      <c r="DY422" s="159">
        <v>0</v>
      </c>
      <c r="DZ422" s="159">
        <v>0</v>
      </c>
      <c r="EA422" s="159">
        <v>0</v>
      </c>
      <c r="EB422" s="159">
        <v>0</v>
      </c>
      <c r="EC422" s="159">
        <v>0</v>
      </c>
      <c r="ED422" s="159">
        <v>14000000</v>
      </c>
      <c r="EE422" s="159">
        <v>0</v>
      </c>
      <c r="EF422" s="159">
        <v>0</v>
      </c>
      <c r="EG422" s="159">
        <v>0</v>
      </c>
      <c r="EH422" s="159">
        <v>0</v>
      </c>
      <c r="EI422" s="159">
        <v>0</v>
      </c>
      <c r="EJ422" s="159">
        <v>0</v>
      </c>
      <c r="EK422" s="159">
        <v>0</v>
      </c>
      <c r="EL422" s="159">
        <v>14000000</v>
      </c>
      <c r="EM422" s="159">
        <v>0</v>
      </c>
      <c r="EN422" s="159">
        <v>0</v>
      </c>
      <c r="EO422" s="159">
        <v>0</v>
      </c>
      <c r="EP422" s="159">
        <v>0</v>
      </c>
      <c r="EQ422" s="159">
        <v>14000000</v>
      </c>
      <c r="ER422" s="159">
        <v>14000000</v>
      </c>
      <c r="ES422" s="159">
        <v>3500000</v>
      </c>
      <c r="ET422" s="159">
        <v>0</v>
      </c>
      <c r="EU422" s="159">
        <v>0</v>
      </c>
      <c r="EV422" s="159">
        <v>0</v>
      </c>
      <c r="EW422" s="159">
        <v>0</v>
      </c>
      <c r="EX422" s="159">
        <v>0</v>
      </c>
      <c r="EY422" s="159">
        <v>0</v>
      </c>
      <c r="EZ422" s="159">
        <v>0</v>
      </c>
      <c r="FA422" s="159">
        <v>3500000</v>
      </c>
      <c r="FB422" s="159">
        <v>0</v>
      </c>
      <c r="FC422" s="159">
        <v>0</v>
      </c>
      <c r="FD422" s="159">
        <v>0</v>
      </c>
      <c r="FE422" s="159">
        <v>0</v>
      </c>
      <c r="FF422" s="159">
        <v>3500000</v>
      </c>
      <c r="FG422" s="159">
        <v>3500000</v>
      </c>
      <c r="FH422" s="159">
        <v>0</v>
      </c>
      <c r="FI422" s="159">
        <v>0</v>
      </c>
      <c r="FJ422" s="159">
        <v>0</v>
      </c>
      <c r="FK422" s="159">
        <v>0</v>
      </c>
      <c r="FL422" s="159">
        <v>0</v>
      </c>
      <c r="FM422" s="159">
        <v>0</v>
      </c>
      <c r="FN422" s="159">
        <v>0</v>
      </c>
      <c r="FO422" s="159">
        <v>3500000</v>
      </c>
      <c r="FP422" s="159">
        <v>0</v>
      </c>
      <c r="FQ422" s="159">
        <v>0</v>
      </c>
      <c r="FR422" s="159">
        <v>0</v>
      </c>
      <c r="FS422" s="159">
        <v>0</v>
      </c>
      <c r="FT422" s="159">
        <v>3500000</v>
      </c>
      <c r="FU422" s="159">
        <v>3500000</v>
      </c>
      <c r="FV422" s="159">
        <v>0</v>
      </c>
      <c r="FW422" s="159">
        <v>0</v>
      </c>
      <c r="FX422" s="159">
        <v>0</v>
      </c>
      <c r="FY422" s="159">
        <v>0</v>
      </c>
      <c r="FZ422" s="159">
        <v>0</v>
      </c>
      <c r="GA422" s="159">
        <v>0</v>
      </c>
      <c r="GB422" s="159">
        <v>0</v>
      </c>
      <c r="GC422" s="159">
        <v>3500000</v>
      </c>
      <c r="GD422" s="159">
        <v>0</v>
      </c>
      <c r="GE422" s="159">
        <v>0</v>
      </c>
      <c r="GF422" s="159">
        <v>0</v>
      </c>
      <c r="GG422" s="159">
        <v>0</v>
      </c>
      <c r="GH422" s="159">
        <v>3500000</v>
      </c>
      <c r="GI422" s="159">
        <v>3500000</v>
      </c>
      <c r="GJ422" s="159">
        <v>0</v>
      </c>
      <c r="GK422" s="159">
        <v>0</v>
      </c>
      <c r="GL422" s="159">
        <v>0</v>
      </c>
      <c r="GM422" s="159">
        <v>0</v>
      </c>
      <c r="GN422" s="159">
        <v>0</v>
      </c>
      <c r="GO422" s="159">
        <v>0</v>
      </c>
      <c r="GP422" s="159">
        <v>0</v>
      </c>
      <c r="GQ422" s="159">
        <v>3500000</v>
      </c>
      <c r="GR422" s="159">
        <v>0</v>
      </c>
      <c r="GS422" s="159">
        <v>0</v>
      </c>
      <c r="GT422" s="159">
        <v>0</v>
      </c>
      <c r="GU422" s="159">
        <v>0</v>
      </c>
      <c r="GV422" s="159">
        <v>3500000</v>
      </c>
      <c r="GW422" s="159">
        <v>14000000</v>
      </c>
      <c r="GX422" s="160">
        <v>56000000</v>
      </c>
    </row>
    <row r="423" spans="1:206" ht="28.8">
      <c r="A423" s="156">
        <v>410103800</v>
      </c>
      <c r="B423" s="156" t="s">
        <v>1286</v>
      </c>
      <c r="C423" s="157">
        <v>412</v>
      </c>
      <c r="D423" s="158" t="str">
        <f>_xlfn.XLOOKUP(C423,'[1]Estrategico f'!B:B,'[1]Estrategico f'!U:U,"",0)</f>
        <v>Eventos de participación realizados</v>
      </c>
      <c r="E423" s="158" t="str">
        <f>_xlfn.XLOOKUP(C423,'[1]Estrategico f'!B:B,'[1]Estrategico f'!V:V,"",0)</f>
        <v>Comité de Justicia transicional y sus subcomités.</v>
      </c>
      <c r="F423" s="159">
        <v>181344000</v>
      </c>
      <c r="G423" s="159">
        <v>0</v>
      </c>
      <c r="H423" s="159">
        <v>0</v>
      </c>
      <c r="I423" s="159">
        <v>0</v>
      </c>
      <c r="J423" s="159">
        <v>0</v>
      </c>
      <c r="K423" s="159">
        <v>0</v>
      </c>
      <c r="L423" s="159">
        <v>0</v>
      </c>
      <c r="M423" s="159">
        <v>0</v>
      </c>
      <c r="N423" s="159">
        <v>181344000</v>
      </c>
      <c r="O423" s="159">
        <v>0</v>
      </c>
      <c r="P423" s="159">
        <v>0</v>
      </c>
      <c r="Q423" s="159">
        <v>0</v>
      </c>
      <c r="R423" s="159">
        <v>0</v>
      </c>
      <c r="S423" s="159">
        <v>181344000</v>
      </c>
      <c r="T423" s="159">
        <v>0</v>
      </c>
      <c r="U423" s="159">
        <v>0</v>
      </c>
      <c r="V423" s="159">
        <v>0</v>
      </c>
      <c r="W423" s="159">
        <v>0</v>
      </c>
      <c r="X423" s="159">
        <v>0</v>
      </c>
      <c r="Y423" s="159">
        <v>0</v>
      </c>
      <c r="Z423" s="159">
        <v>0</v>
      </c>
      <c r="AA423" s="159">
        <v>0</v>
      </c>
      <c r="AB423" s="159">
        <v>0</v>
      </c>
      <c r="AC423" s="159">
        <v>0</v>
      </c>
      <c r="AD423" s="159">
        <v>0</v>
      </c>
      <c r="AE423" s="159">
        <v>0</v>
      </c>
      <c r="AF423" s="159">
        <v>0</v>
      </c>
      <c r="AG423" s="159">
        <v>0</v>
      </c>
      <c r="AH423" s="159">
        <v>181344000</v>
      </c>
      <c r="AI423" s="159">
        <v>0</v>
      </c>
      <c r="AJ423" s="159">
        <v>0</v>
      </c>
      <c r="AK423" s="159">
        <v>0</v>
      </c>
      <c r="AL423" s="159">
        <v>0</v>
      </c>
      <c r="AM423" s="159">
        <v>0</v>
      </c>
      <c r="AN423" s="159">
        <v>0</v>
      </c>
      <c r="AO423" s="159">
        <v>0</v>
      </c>
      <c r="AP423" s="159">
        <v>0</v>
      </c>
      <c r="AQ423" s="159">
        <v>0</v>
      </c>
      <c r="AR423" s="159">
        <v>0</v>
      </c>
      <c r="AS423" s="159">
        <v>0</v>
      </c>
      <c r="AT423" s="159">
        <v>0</v>
      </c>
      <c r="AU423" s="159">
        <v>0</v>
      </c>
      <c r="AV423" s="159">
        <v>0</v>
      </c>
      <c r="AW423" s="159">
        <v>0</v>
      </c>
      <c r="AX423" s="159">
        <v>0</v>
      </c>
      <c r="AY423" s="159">
        <v>0</v>
      </c>
      <c r="AZ423" s="159">
        <v>0</v>
      </c>
      <c r="BA423" s="159">
        <v>0</v>
      </c>
      <c r="BB423" s="159">
        <v>0</v>
      </c>
      <c r="BC423" s="159">
        <v>0</v>
      </c>
      <c r="BD423" s="159">
        <v>0</v>
      </c>
      <c r="BE423" s="159">
        <v>0</v>
      </c>
      <c r="BF423" s="159">
        <v>0</v>
      </c>
      <c r="BG423" s="159">
        <v>0</v>
      </c>
      <c r="BH423" s="159">
        <v>0</v>
      </c>
      <c r="BI423" s="159">
        <v>0</v>
      </c>
      <c r="BJ423" s="159">
        <v>0</v>
      </c>
      <c r="BK423" s="159">
        <v>181344000</v>
      </c>
      <c r="BL423" s="159">
        <v>0</v>
      </c>
      <c r="BM423" s="159">
        <v>0</v>
      </c>
      <c r="BN423" s="159">
        <v>0</v>
      </c>
      <c r="BO423" s="159">
        <v>0</v>
      </c>
      <c r="BP423" s="159">
        <v>0</v>
      </c>
      <c r="BQ423" s="159">
        <v>0</v>
      </c>
      <c r="BR423" s="159">
        <v>0</v>
      </c>
      <c r="BS423" s="159">
        <v>181344000</v>
      </c>
      <c r="BT423" s="159">
        <v>0</v>
      </c>
      <c r="BU423" s="159">
        <v>0</v>
      </c>
      <c r="BV423" s="159">
        <v>0</v>
      </c>
      <c r="BW423" s="159">
        <v>0</v>
      </c>
      <c r="BX423" s="159">
        <v>181344000</v>
      </c>
      <c r="BY423" s="159">
        <v>0</v>
      </c>
      <c r="BZ423" s="159">
        <v>0</v>
      </c>
      <c r="CA423" s="159">
        <v>0</v>
      </c>
      <c r="CB423" s="159">
        <v>0</v>
      </c>
      <c r="CC423" s="159">
        <v>0</v>
      </c>
      <c r="CD423" s="159">
        <v>0</v>
      </c>
      <c r="CE423" s="159">
        <v>0</v>
      </c>
      <c r="CF423" s="159">
        <v>0</v>
      </c>
      <c r="CG423" s="159">
        <v>0</v>
      </c>
      <c r="CH423" s="159">
        <v>0</v>
      </c>
      <c r="CI423" s="159">
        <v>0</v>
      </c>
      <c r="CJ423" s="159">
        <v>0</v>
      </c>
      <c r="CK423" s="159">
        <v>0</v>
      </c>
      <c r="CL423" s="159">
        <v>0</v>
      </c>
      <c r="CM423" s="159">
        <v>181344000</v>
      </c>
      <c r="CN423" s="159">
        <v>0</v>
      </c>
      <c r="CO423" s="159">
        <v>0</v>
      </c>
      <c r="CP423" s="159">
        <v>0</v>
      </c>
      <c r="CQ423" s="159">
        <v>0</v>
      </c>
      <c r="CR423" s="159">
        <v>0</v>
      </c>
      <c r="CS423" s="159">
        <v>0</v>
      </c>
      <c r="CT423" s="159">
        <v>0</v>
      </c>
      <c r="CU423" s="159">
        <v>0</v>
      </c>
      <c r="CV423" s="159">
        <v>0</v>
      </c>
      <c r="CW423" s="159">
        <v>0</v>
      </c>
      <c r="CX423" s="159">
        <v>0</v>
      </c>
      <c r="CY423" s="159" t="s">
        <v>931</v>
      </c>
      <c r="CZ423" s="159">
        <v>0</v>
      </c>
      <c r="DA423" s="159">
        <v>0</v>
      </c>
      <c r="DB423" s="159">
        <v>0</v>
      </c>
      <c r="DC423" s="159">
        <v>0</v>
      </c>
      <c r="DD423" s="159">
        <v>0</v>
      </c>
      <c r="DE423" s="159">
        <v>0</v>
      </c>
      <c r="DF423" s="159">
        <v>0</v>
      </c>
      <c r="DG423" s="159">
        <v>0</v>
      </c>
      <c r="DH423" s="159">
        <v>0</v>
      </c>
      <c r="DI423" s="159">
        <v>0</v>
      </c>
      <c r="DJ423" s="159">
        <v>0</v>
      </c>
      <c r="DK423" s="159">
        <v>0</v>
      </c>
      <c r="DL423" s="159">
        <v>0</v>
      </c>
      <c r="DM423" s="159">
        <v>0</v>
      </c>
      <c r="DN423" s="159">
        <v>0</v>
      </c>
      <c r="DO423" s="159">
        <v>0</v>
      </c>
      <c r="DP423" s="159">
        <v>181344000</v>
      </c>
      <c r="DQ423" s="159">
        <v>0</v>
      </c>
      <c r="DR423" s="159">
        <v>0</v>
      </c>
      <c r="DS423" s="159">
        <v>0</v>
      </c>
      <c r="DT423" s="159">
        <v>0</v>
      </c>
      <c r="DU423" s="159">
        <v>0</v>
      </c>
      <c r="DV423" s="159">
        <v>0</v>
      </c>
      <c r="DW423" s="159">
        <v>0</v>
      </c>
      <c r="DX423" s="159">
        <v>181344000</v>
      </c>
      <c r="DY423" s="159">
        <v>0</v>
      </c>
      <c r="DZ423" s="159">
        <v>0</v>
      </c>
      <c r="EA423" s="159">
        <v>0</v>
      </c>
      <c r="EB423" s="159">
        <v>0</v>
      </c>
      <c r="EC423" s="159">
        <v>181344000</v>
      </c>
      <c r="ED423" s="159">
        <v>0</v>
      </c>
      <c r="EE423" s="159">
        <v>0</v>
      </c>
      <c r="EF423" s="159">
        <v>0</v>
      </c>
      <c r="EG423" s="159">
        <v>0</v>
      </c>
      <c r="EH423" s="159">
        <v>0</v>
      </c>
      <c r="EI423" s="159">
        <v>0</v>
      </c>
      <c r="EJ423" s="159">
        <v>0</v>
      </c>
      <c r="EK423" s="159">
        <v>0</v>
      </c>
      <c r="EL423" s="159">
        <v>0</v>
      </c>
      <c r="EM423" s="159">
        <v>0</v>
      </c>
      <c r="EN423" s="159">
        <v>0</v>
      </c>
      <c r="EO423" s="159">
        <v>0</v>
      </c>
      <c r="EP423" s="159">
        <v>0</v>
      </c>
      <c r="EQ423" s="159">
        <v>0</v>
      </c>
      <c r="ER423" s="159">
        <v>181344000</v>
      </c>
      <c r="ES423" s="159">
        <v>0</v>
      </c>
      <c r="ET423" s="159">
        <v>0</v>
      </c>
      <c r="EU423" s="159">
        <v>0</v>
      </c>
      <c r="EV423" s="159">
        <v>0</v>
      </c>
      <c r="EW423" s="159">
        <v>0</v>
      </c>
      <c r="EX423" s="159">
        <v>0</v>
      </c>
      <c r="EY423" s="159">
        <v>0</v>
      </c>
      <c r="EZ423" s="159">
        <v>0</v>
      </c>
      <c r="FA423" s="159">
        <v>0</v>
      </c>
      <c r="FB423" s="159">
        <v>0</v>
      </c>
      <c r="FC423" s="159">
        <v>0</v>
      </c>
      <c r="FD423" s="159">
        <v>0</v>
      </c>
      <c r="FE423" s="159">
        <v>0</v>
      </c>
      <c r="FF423" s="159">
        <v>0</v>
      </c>
      <c r="FG423" s="159">
        <v>0</v>
      </c>
      <c r="FH423" s="159">
        <v>0</v>
      </c>
      <c r="FI423" s="159">
        <v>0</v>
      </c>
      <c r="FJ423" s="159">
        <v>0</v>
      </c>
      <c r="FK423" s="159">
        <v>0</v>
      </c>
      <c r="FL423" s="159">
        <v>0</v>
      </c>
      <c r="FM423" s="159">
        <v>0</v>
      </c>
      <c r="FN423" s="159">
        <v>0</v>
      </c>
      <c r="FO423" s="159">
        <v>0</v>
      </c>
      <c r="FP423" s="159">
        <v>0</v>
      </c>
      <c r="FQ423" s="159">
        <v>0</v>
      </c>
      <c r="FR423" s="159">
        <v>0</v>
      </c>
      <c r="FS423" s="159">
        <v>0</v>
      </c>
      <c r="FT423" s="159">
        <v>0</v>
      </c>
      <c r="FU423" s="159">
        <v>181344000</v>
      </c>
      <c r="FV423" s="159">
        <v>0</v>
      </c>
      <c r="FW423" s="159">
        <v>0</v>
      </c>
      <c r="FX423" s="159">
        <v>0</v>
      </c>
      <c r="FY423" s="159">
        <v>0</v>
      </c>
      <c r="FZ423" s="159">
        <v>0</v>
      </c>
      <c r="GA423" s="159">
        <v>0</v>
      </c>
      <c r="GB423" s="159">
        <v>0</v>
      </c>
      <c r="GC423" s="159">
        <v>181344000</v>
      </c>
      <c r="GD423" s="159">
        <v>0</v>
      </c>
      <c r="GE423" s="159">
        <v>0</v>
      </c>
      <c r="GF423" s="159">
        <v>0</v>
      </c>
      <c r="GG423" s="159">
        <v>0</v>
      </c>
      <c r="GH423" s="159">
        <v>181344000</v>
      </c>
      <c r="GJ423" s="159">
        <v>0</v>
      </c>
      <c r="GK423" s="159">
        <v>0</v>
      </c>
      <c r="GL423" s="159">
        <v>0</v>
      </c>
      <c r="GM423" s="159">
        <v>0</v>
      </c>
      <c r="GN423" s="159">
        <v>0</v>
      </c>
      <c r="GO423" s="159">
        <v>0</v>
      </c>
      <c r="GP423" s="159">
        <v>0</v>
      </c>
      <c r="GQ423" s="159">
        <v>0</v>
      </c>
      <c r="GR423" s="159">
        <v>0</v>
      </c>
      <c r="GS423" s="159">
        <v>0</v>
      </c>
      <c r="GT423" s="159">
        <v>0</v>
      </c>
      <c r="GU423" s="159">
        <v>0</v>
      </c>
      <c r="GV423" s="159">
        <v>0</v>
      </c>
      <c r="GW423" s="159">
        <v>181344000</v>
      </c>
      <c r="GX423" s="160">
        <v>725376000</v>
      </c>
    </row>
    <row r="424" spans="1:206" ht="28.8">
      <c r="A424" s="156">
        <v>410106300</v>
      </c>
      <c r="B424" s="156" t="s">
        <v>1286</v>
      </c>
      <c r="C424" s="157">
        <v>413</v>
      </c>
      <c r="D424" s="158" t="str">
        <f>_xlfn.XLOOKUP(C424,'[1]Estrategico f'!B:B,'[1]Estrategico f'!U:U,"",0)</f>
        <v>Planes de acción articulados</v>
      </c>
      <c r="E424" s="158" t="str">
        <f>_xlfn.XLOOKUP(C424,'[1]Estrategico f'!B:B,'[1]Estrategico f'!V:V,"",0)</f>
        <v>Formulación y seguimiento al Plan de Acción Territorial de los espacios de participación promovidos</v>
      </c>
      <c r="F424" s="159">
        <v>0</v>
      </c>
      <c r="G424" s="159">
        <v>0</v>
      </c>
      <c r="H424" s="159">
        <v>0</v>
      </c>
      <c r="I424" s="159">
        <v>0</v>
      </c>
      <c r="J424" s="159">
        <v>0</v>
      </c>
      <c r="K424" s="159">
        <v>0</v>
      </c>
      <c r="L424" s="159">
        <v>0</v>
      </c>
      <c r="M424" s="159">
        <v>0</v>
      </c>
      <c r="N424" s="159">
        <v>0</v>
      </c>
      <c r="O424" s="159">
        <v>0</v>
      </c>
      <c r="P424" s="159">
        <v>0</v>
      </c>
      <c r="Q424" s="159">
        <v>0</v>
      </c>
      <c r="R424" s="159">
        <v>0</v>
      </c>
      <c r="S424" s="159">
        <v>0</v>
      </c>
      <c r="T424" s="159">
        <v>136008000</v>
      </c>
      <c r="U424" s="159">
        <v>0</v>
      </c>
      <c r="V424" s="159">
        <v>0</v>
      </c>
      <c r="W424" s="159">
        <v>0</v>
      </c>
      <c r="X424" s="159">
        <v>0</v>
      </c>
      <c r="Y424" s="159">
        <v>0</v>
      </c>
      <c r="Z424" s="159">
        <v>0</v>
      </c>
      <c r="AA424" s="159">
        <v>0</v>
      </c>
      <c r="AB424" s="159">
        <v>136008000</v>
      </c>
      <c r="AC424" s="159">
        <v>0</v>
      </c>
      <c r="AD424" s="159">
        <v>0</v>
      </c>
      <c r="AE424" s="159">
        <v>0</v>
      </c>
      <c r="AF424" s="159">
        <v>0</v>
      </c>
      <c r="AG424" s="159">
        <v>136008000</v>
      </c>
      <c r="AH424" s="159">
        <v>136008000</v>
      </c>
      <c r="AI424" s="159">
        <v>34002000</v>
      </c>
      <c r="AJ424" s="159">
        <v>0</v>
      </c>
      <c r="AK424" s="159">
        <v>0</v>
      </c>
      <c r="AL424" s="159">
        <v>0</v>
      </c>
      <c r="AM424" s="159">
        <v>0</v>
      </c>
      <c r="AN424" s="159">
        <v>0</v>
      </c>
      <c r="AO424" s="159">
        <v>0</v>
      </c>
      <c r="AP424" s="159">
        <v>0</v>
      </c>
      <c r="AQ424" s="159">
        <v>34002000</v>
      </c>
      <c r="AR424" s="159">
        <v>0</v>
      </c>
      <c r="AS424" s="159">
        <v>0</v>
      </c>
      <c r="AT424" s="159">
        <v>0</v>
      </c>
      <c r="AU424" s="159">
        <v>0</v>
      </c>
      <c r="AV424" s="159">
        <v>34002000</v>
      </c>
      <c r="AW424" s="159">
        <v>34002000</v>
      </c>
      <c r="AX424" s="159">
        <v>0</v>
      </c>
      <c r="AY424" s="159">
        <v>0</v>
      </c>
      <c r="AZ424" s="159">
        <v>0</v>
      </c>
      <c r="BA424" s="159">
        <v>0</v>
      </c>
      <c r="BB424" s="159">
        <v>0</v>
      </c>
      <c r="BC424" s="159">
        <v>0</v>
      </c>
      <c r="BD424" s="159">
        <v>0</v>
      </c>
      <c r="BE424" s="159">
        <v>34002000</v>
      </c>
      <c r="BF424" s="159">
        <v>0</v>
      </c>
      <c r="BG424" s="159">
        <v>0</v>
      </c>
      <c r="BH424" s="159">
        <v>0</v>
      </c>
      <c r="BI424" s="159">
        <v>0</v>
      </c>
      <c r="BJ424" s="159">
        <v>34002000</v>
      </c>
      <c r="BK424" s="159">
        <v>34002000</v>
      </c>
      <c r="BL424" s="159">
        <v>0</v>
      </c>
      <c r="BM424" s="159">
        <v>0</v>
      </c>
      <c r="BN424" s="159">
        <v>0</v>
      </c>
      <c r="BO424" s="159">
        <v>0</v>
      </c>
      <c r="BP424" s="159">
        <v>0</v>
      </c>
      <c r="BQ424" s="159">
        <v>0</v>
      </c>
      <c r="BR424" s="159">
        <v>0</v>
      </c>
      <c r="BS424" s="159">
        <v>34002000</v>
      </c>
      <c r="BT424" s="159">
        <v>0</v>
      </c>
      <c r="BU424" s="159">
        <v>0</v>
      </c>
      <c r="BV424" s="159">
        <v>0</v>
      </c>
      <c r="BW424" s="159">
        <v>0</v>
      </c>
      <c r="BX424" s="159">
        <v>34002000</v>
      </c>
      <c r="BY424" s="159">
        <v>34002000</v>
      </c>
      <c r="BZ424" s="159">
        <v>0</v>
      </c>
      <c r="CA424" s="159">
        <v>0</v>
      </c>
      <c r="CB424" s="159">
        <v>0</v>
      </c>
      <c r="CC424" s="159">
        <v>0</v>
      </c>
      <c r="CD424" s="159">
        <v>0</v>
      </c>
      <c r="CE424" s="159">
        <v>0</v>
      </c>
      <c r="CF424" s="159">
        <v>0</v>
      </c>
      <c r="CG424" s="159">
        <v>34002000</v>
      </c>
      <c r="CH424" s="159">
        <v>0</v>
      </c>
      <c r="CI424" s="159">
        <v>0</v>
      </c>
      <c r="CJ424" s="159">
        <v>0</v>
      </c>
      <c r="CK424" s="159">
        <v>0</v>
      </c>
      <c r="CL424" s="159">
        <v>34002000</v>
      </c>
      <c r="CM424" s="159">
        <v>136008000</v>
      </c>
      <c r="CN424" s="159">
        <v>49288959.994999997</v>
      </c>
      <c r="CO424" s="159">
        <v>0</v>
      </c>
      <c r="CP424" s="159">
        <v>0</v>
      </c>
      <c r="CQ424" s="159">
        <v>0</v>
      </c>
      <c r="CR424" s="159">
        <v>0</v>
      </c>
      <c r="CS424" s="159">
        <v>0</v>
      </c>
      <c r="CT424" s="159">
        <v>0</v>
      </c>
      <c r="CU424" s="159">
        <v>0</v>
      </c>
      <c r="CV424" s="159">
        <v>49288959.994999997</v>
      </c>
      <c r="CW424" s="159">
        <v>0</v>
      </c>
      <c r="CX424" s="159">
        <v>0</v>
      </c>
      <c r="CY424" s="159" t="s">
        <v>931</v>
      </c>
      <c r="CZ424" s="159">
        <v>0</v>
      </c>
      <c r="DA424" s="159">
        <v>49288959.994999997</v>
      </c>
      <c r="DB424" s="159">
        <v>49288959.994999997</v>
      </c>
      <c r="DC424" s="159">
        <v>0</v>
      </c>
      <c r="DD424" s="159">
        <v>0</v>
      </c>
      <c r="DE424" s="159">
        <v>0</v>
      </c>
      <c r="DF424" s="159">
        <v>0</v>
      </c>
      <c r="DG424" s="159">
        <v>0</v>
      </c>
      <c r="DH424" s="159">
        <v>0</v>
      </c>
      <c r="DI424" s="159">
        <v>0</v>
      </c>
      <c r="DJ424" s="159">
        <v>49288959.994999997</v>
      </c>
      <c r="DK424" s="159">
        <v>0</v>
      </c>
      <c r="DL424" s="159">
        <v>0</v>
      </c>
      <c r="DM424" s="159">
        <v>0</v>
      </c>
      <c r="DN424" s="159">
        <v>0</v>
      </c>
      <c r="DO424" s="159">
        <v>49288959.994999997</v>
      </c>
      <c r="DP424" s="159">
        <v>49288959.994999997</v>
      </c>
      <c r="DQ424" s="159">
        <v>0</v>
      </c>
      <c r="DR424" s="159">
        <v>0</v>
      </c>
      <c r="DS424" s="159">
        <v>0</v>
      </c>
      <c r="DT424" s="159">
        <v>0</v>
      </c>
      <c r="DU424" s="159">
        <v>0</v>
      </c>
      <c r="DV424" s="159">
        <v>0</v>
      </c>
      <c r="DW424" s="159">
        <v>0</v>
      </c>
      <c r="DX424" s="159">
        <v>49288959.994999997</v>
      </c>
      <c r="DY424" s="159">
        <v>0</v>
      </c>
      <c r="DZ424" s="159">
        <v>0</v>
      </c>
      <c r="EA424" s="159">
        <v>0</v>
      </c>
      <c r="EB424" s="159">
        <v>0</v>
      </c>
      <c r="EC424" s="159">
        <v>49288959.994999997</v>
      </c>
      <c r="ED424" s="159">
        <v>49288959.994999997</v>
      </c>
      <c r="EE424" s="159">
        <v>0</v>
      </c>
      <c r="EF424" s="159">
        <v>0</v>
      </c>
      <c r="EG424" s="159">
        <v>0</v>
      </c>
      <c r="EH424" s="159">
        <v>0</v>
      </c>
      <c r="EI424" s="159">
        <v>0</v>
      </c>
      <c r="EJ424" s="159">
        <v>0</v>
      </c>
      <c r="EK424" s="159">
        <v>0</v>
      </c>
      <c r="EL424" s="159">
        <v>49288959.994999997</v>
      </c>
      <c r="EM424" s="159">
        <v>0</v>
      </c>
      <c r="EN424" s="159">
        <v>0</v>
      </c>
      <c r="EO424" s="159">
        <v>0</v>
      </c>
      <c r="EP424" s="159">
        <v>0</v>
      </c>
      <c r="EQ424" s="159">
        <v>49288959.994999997</v>
      </c>
      <c r="ER424" s="159">
        <v>197155839.97999999</v>
      </c>
      <c r="ES424" s="159">
        <v>49288959.994999997</v>
      </c>
      <c r="ET424" s="159">
        <v>0</v>
      </c>
      <c r="EU424" s="159">
        <v>0</v>
      </c>
      <c r="EV424" s="159">
        <v>0</v>
      </c>
      <c r="EW424" s="159">
        <v>0</v>
      </c>
      <c r="EX424" s="159">
        <v>0</v>
      </c>
      <c r="EY424" s="159">
        <v>0</v>
      </c>
      <c r="EZ424" s="159">
        <v>0</v>
      </c>
      <c r="FA424" s="159">
        <v>49288959.994999997</v>
      </c>
      <c r="FB424" s="159">
        <v>0</v>
      </c>
      <c r="FC424" s="159">
        <v>0</v>
      </c>
      <c r="FD424" s="159">
        <v>0</v>
      </c>
      <c r="FE424" s="159">
        <v>0</v>
      </c>
      <c r="FF424" s="159">
        <v>49288959.994999997</v>
      </c>
      <c r="FG424" s="159">
        <v>49288959.994999997</v>
      </c>
      <c r="FH424" s="159">
        <v>0</v>
      </c>
      <c r="FI424" s="159">
        <v>0</v>
      </c>
      <c r="FJ424" s="159">
        <v>0</v>
      </c>
      <c r="FK424" s="159">
        <v>0</v>
      </c>
      <c r="FL424" s="159">
        <v>0</v>
      </c>
      <c r="FM424" s="159">
        <v>0</v>
      </c>
      <c r="FN424" s="159">
        <v>0</v>
      </c>
      <c r="FO424" s="159">
        <v>49288959.994999997</v>
      </c>
      <c r="FP424" s="159">
        <v>0</v>
      </c>
      <c r="FQ424" s="159">
        <v>0</v>
      </c>
      <c r="FR424" s="159">
        <v>0</v>
      </c>
      <c r="FS424" s="159">
        <v>0</v>
      </c>
      <c r="FT424" s="159">
        <v>49288959.994999997</v>
      </c>
      <c r="FU424" s="159">
        <v>49288959.994999997</v>
      </c>
      <c r="FV424" s="159">
        <v>0</v>
      </c>
      <c r="FW424" s="159">
        <v>0</v>
      </c>
      <c r="FX424" s="159">
        <v>0</v>
      </c>
      <c r="FY424" s="159">
        <v>0</v>
      </c>
      <c r="FZ424" s="159">
        <v>0</v>
      </c>
      <c r="GA424" s="159">
        <v>0</v>
      </c>
      <c r="GB424" s="159">
        <v>0</v>
      </c>
      <c r="GC424" s="159">
        <v>49288959.994999997</v>
      </c>
      <c r="GD424" s="159">
        <v>0</v>
      </c>
      <c r="GE424" s="159">
        <v>0</v>
      </c>
      <c r="GF424" s="159">
        <v>0</v>
      </c>
      <c r="GG424" s="159">
        <v>0</v>
      </c>
      <c r="GH424" s="159">
        <v>49288959.994999997</v>
      </c>
      <c r="GI424" s="159">
        <v>49288959.994999997</v>
      </c>
      <c r="GJ424" s="159">
        <v>0</v>
      </c>
      <c r="GK424" s="159">
        <v>0</v>
      </c>
      <c r="GL424" s="159">
        <v>0</v>
      </c>
      <c r="GM424" s="159">
        <v>0</v>
      </c>
      <c r="GN424" s="159">
        <v>0</v>
      </c>
      <c r="GO424" s="159">
        <v>0</v>
      </c>
      <c r="GP424" s="159">
        <v>0</v>
      </c>
      <c r="GQ424" s="159">
        <v>49288959.994999997</v>
      </c>
      <c r="GR424" s="159">
        <v>0</v>
      </c>
      <c r="GS424" s="159">
        <v>0</v>
      </c>
      <c r="GT424" s="159">
        <v>0</v>
      </c>
      <c r="GU424" s="159">
        <v>0</v>
      </c>
      <c r="GV424" s="159">
        <v>49288959.994999997</v>
      </c>
      <c r="GW424" s="159">
        <v>197155839.97999999</v>
      </c>
      <c r="GX424" s="160">
        <v>666327679.96000004</v>
      </c>
    </row>
    <row r="425" spans="1:206" ht="28.8">
      <c r="A425" s="156">
        <v>400301500</v>
      </c>
      <c r="B425" s="156" t="s">
        <v>3733</v>
      </c>
      <c r="C425" s="157">
        <v>414</v>
      </c>
      <c r="D425" s="158" t="str">
        <f>_xlfn.XLOOKUP(C425,'[1]Estrategico f'!B:B,'[1]Estrategico f'!U:U,"",0)</f>
        <v>Acueductos construidos (rurales)</v>
      </c>
      <c r="E425" s="158" t="str">
        <f>_xlfn.XLOOKUP(C425,'[1]Estrategico f'!B:B,'[1]Estrategico f'!V:V,"",0)</f>
        <v>Acueductos rurales</v>
      </c>
      <c r="F425" s="159">
        <v>0</v>
      </c>
      <c r="G425" s="159">
        <v>0</v>
      </c>
      <c r="H425" s="159">
        <v>0</v>
      </c>
      <c r="I425" s="159">
        <v>0</v>
      </c>
      <c r="J425" s="159">
        <v>200000000</v>
      </c>
      <c r="K425" s="159">
        <v>0</v>
      </c>
      <c r="L425" s="159">
        <v>0</v>
      </c>
      <c r="M425" s="159">
        <v>0</v>
      </c>
      <c r="N425" s="159">
        <v>200000000</v>
      </c>
      <c r="O425" s="159">
        <v>0</v>
      </c>
      <c r="P425" s="159">
        <v>5000000000</v>
      </c>
      <c r="Q425" s="159">
        <v>0</v>
      </c>
      <c r="R425" s="159">
        <v>5000000000</v>
      </c>
      <c r="S425" s="159">
        <v>5200000000</v>
      </c>
      <c r="T425" s="159">
        <v>0</v>
      </c>
      <c r="U425" s="159">
        <v>0</v>
      </c>
      <c r="V425" s="159">
        <v>0</v>
      </c>
      <c r="W425" s="159">
        <v>0</v>
      </c>
      <c r="X425" s="159">
        <v>896954000</v>
      </c>
      <c r="Y425" s="159">
        <v>0</v>
      </c>
      <c r="Z425" s="159">
        <v>0</v>
      </c>
      <c r="AA425" s="159">
        <v>0</v>
      </c>
      <c r="AB425" s="159">
        <v>896954000</v>
      </c>
      <c r="AC425" s="159">
        <v>1000000000</v>
      </c>
      <c r="AD425" s="159">
        <v>0</v>
      </c>
      <c r="AE425" s="159">
        <v>0</v>
      </c>
      <c r="AF425" s="159">
        <v>1000000000</v>
      </c>
      <c r="AG425" s="159">
        <v>1896954000</v>
      </c>
      <c r="AH425" s="159">
        <v>7096954000</v>
      </c>
      <c r="AI425" s="159">
        <v>0</v>
      </c>
      <c r="AJ425" s="159">
        <v>0</v>
      </c>
      <c r="AK425" s="159">
        <v>0</v>
      </c>
      <c r="AL425" s="159">
        <v>0</v>
      </c>
      <c r="AM425" s="159">
        <v>100000000</v>
      </c>
      <c r="AN425" s="159">
        <v>0</v>
      </c>
      <c r="AO425" s="159">
        <v>0</v>
      </c>
      <c r="AP425" s="159">
        <v>0</v>
      </c>
      <c r="AQ425" s="159">
        <v>100000000</v>
      </c>
      <c r="AR425" s="159">
        <v>0</v>
      </c>
      <c r="AS425" s="159">
        <v>0</v>
      </c>
      <c r="AT425" s="159">
        <v>0</v>
      </c>
      <c r="AU425" s="159">
        <v>0</v>
      </c>
      <c r="AV425" s="159">
        <v>100000000</v>
      </c>
      <c r="AW425" s="159">
        <v>0</v>
      </c>
      <c r="AX425" s="159">
        <v>0</v>
      </c>
      <c r="AY425" s="159">
        <v>0</v>
      </c>
      <c r="AZ425" s="159">
        <v>0</v>
      </c>
      <c r="BA425" s="159">
        <v>200000000</v>
      </c>
      <c r="BB425" s="159">
        <v>0</v>
      </c>
      <c r="BC425" s="159">
        <v>0</v>
      </c>
      <c r="BD425" s="159">
        <v>0</v>
      </c>
      <c r="BE425" s="159">
        <v>200000000</v>
      </c>
      <c r="BF425" s="159">
        <v>1000000000</v>
      </c>
      <c r="BG425" s="159">
        <v>2000000000</v>
      </c>
      <c r="BH425" s="159">
        <v>0</v>
      </c>
      <c r="BI425" s="159">
        <v>3000000000</v>
      </c>
      <c r="BJ425" s="159">
        <v>3200000000</v>
      </c>
      <c r="BK425" s="159">
        <v>0</v>
      </c>
      <c r="BL425" s="159">
        <v>0</v>
      </c>
      <c r="BM425" s="159">
        <v>0</v>
      </c>
      <c r="BN425" s="159">
        <v>0</v>
      </c>
      <c r="BO425" s="159">
        <v>300000000</v>
      </c>
      <c r="BP425" s="159">
        <v>0</v>
      </c>
      <c r="BQ425" s="159">
        <v>0</v>
      </c>
      <c r="BR425" s="159">
        <v>0</v>
      </c>
      <c r="BS425" s="159">
        <v>300000000</v>
      </c>
      <c r="BT425" s="159">
        <v>0</v>
      </c>
      <c r="BU425" s="159">
        <v>2000000000</v>
      </c>
      <c r="BV425" s="159">
        <v>0</v>
      </c>
      <c r="BW425" s="159">
        <v>2000000000</v>
      </c>
      <c r="BX425" s="159">
        <v>2300000000</v>
      </c>
      <c r="BY425" s="159">
        <v>0</v>
      </c>
      <c r="BZ425" s="159">
        <v>0</v>
      </c>
      <c r="CA425" s="159">
        <v>0</v>
      </c>
      <c r="CB425" s="159">
        <v>0</v>
      </c>
      <c r="CC425" s="159">
        <v>400000000</v>
      </c>
      <c r="CD425" s="159">
        <v>0</v>
      </c>
      <c r="CE425" s="159">
        <v>0</v>
      </c>
      <c r="CF425" s="159">
        <v>0</v>
      </c>
      <c r="CG425" s="159">
        <v>400000000</v>
      </c>
      <c r="CH425" s="159">
        <v>0</v>
      </c>
      <c r="CI425" s="159">
        <v>1000000000</v>
      </c>
      <c r="CJ425" s="159">
        <v>0</v>
      </c>
      <c r="CK425" s="159">
        <v>1000000000</v>
      </c>
      <c r="CL425" s="159">
        <v>1400000000</v>
      </c>
      <c r="CM425" s="159">
        <v>7000000000</v>
      </c>
      <c r="CN425" s="159">
        <v>0</v>
      </c>
      <c r="CO425" s="159">
        <v>0</v>
      </c>
      <c r="CP425" s="159">
        <v>0</v>
      </c>
      <c r="CQ425" s="159">
        <v>0</v>
      </c>
      <c r="CR425" s="159">
        <v>100000000</v>
      </c>
      <c r="CS425" s="159">
        <v>0</v>
      </c>
      <c r="CT425" s="159">
        <v>0</v>
      </c>
      <c r="CU425" s="159">
        <v>0</v>
      </c>
      <c r="CV425" s="159">
        <v>100000000</v>
      </c>
      <c r="CW425" s="159">
        <v>0</v>
      </c>
      <c r="CX425" s="159">
        <v>0</v>
      </c>
      <c r="CY425" s="159" t="s">
        <v>931</v>
      </c>
      <c r="CZ425" s="159">
        <v>0</v>
      </c>
      <c r="DA425" s="159">
        <v>100000000</v>
      </c>
      <c r="DB425" s="159">
        <v>0</v>
      </c>
      <c r="DC425" s="159">
        <v>0</v>
      </c>
      <c r="DD425" s="159">
        <v>0</v>
      </c>
      <c r="DE425" s="159">
        <v>0</v>
      </c>
      <c r="DF425" s="159">
        <v>200000000</v>
      </c>
      <c r="DG425" s="159">
        <v>0</v>
      </c>
      <c r="DH425" s="159">
        <v>0</v>
      </c>
      <c r="DI425" s="159">
        <v>0</v>
      </c>
      <c r="DJ425" s="159">
        <v>200000000</v>
      </c>
      <c r="DK425" s="159">
        <v>500000000</v>
      </c>
      <c r="DL425" s="159">
        <v>2000000000</v>
      </c>
      <c r="DM425" s="159">
        <v>0</v>
      </c>
      <c r="DN425" s="159">
        <v>2500000000</v>
      </c>
      <c r="DO425" s="159">
        <v>2700000000</v>
      </c>
      <c r="DP425" s="159">
        <v>0</v>
      </c>
      <c r="DQ425" s="159">
        <v>0</v>
      </c>
      <c r="DR425" s="159">
        <v>0</v>
      </c>
      <c r="DS425" s="159">
        <v>0</v>
      </c>
      <c r="DT425" s="159">
        <v>300000000</v>
      </c>
      <c r="DU425" s="159">
        <v>0</v>
      </c>
      <c r="DV425" s="159">
        <v>0</v>
      </c>
      <c r="DW425" s="159">
        <v>0</v>
      </c>
      <c r="DX425" s="159">
        <v>300000000</v>
      </c>
      <c r="DY425" s="159">
        <v>500000000</v>
      </c>
      <c r="DZ425" s="159">
        <v>2000000000</v>
      </c>
      <c r="EA425" s="159">
        <v>0</v>
      </c>
      <c r="EB425" s="159">
        <v>2500000000</v>
      </c>
      <c r="EC425" s="159">
        <v>2800000000</v>
      </c>
      <c r="ED425" s="159">
        <v>0</v>
      </c>
      <c r="EE425" s="159">
        <v>0</v>
      </c>
      <c r="EF425" s="159">
        <v>0</v>
      </c>
      <c r="EG425" s="159">
        <v>0</v>
      </c>
      <c r="EH425" s="159">
        <v>400000000</v>
      </c>
      <c r="EI425" s="159">
        <v>0</v>
      </c>
      <c r="EJ425" s="159">
        <v>0</v>
      </c>
      <c r="EK425" s="159">
        <v>0</v>
      </c>
      <c r="EL425" s="159">
        <v>400000000</v>
      </c>
      <c r="EM425" s="159">
        <v>0</v>
      </c>
      <c r="EN425" s="159">
        <v>1000000000</v>
      </c>
      <c r="EO425" s="159">
        <v>0</v>
      </c>
      <c r="EP425" s="159">
        <v>1000000000</v>
      </c>
      <c r="EQ425" s="159">
        <v>1400000000</v>
      </c>
      <c r="ER425" s="159">
        <v>7000000000</v>
      </c>
      <c r="ES425" s="159">
        <v>0</v>
      </c>
      <c r="ET425" s="159">
        <v>0</v>
      </c>
      <c r="EU425" s="159">
        <v>0</v>
      </c>
      <c r="EV425" s="159">
        <v>0</v>
      </c>
      <c r="EW425" s="159">
        <v>100000000</v>
      </c>
      <c r="EX425" s="159">
        <v>0</v>
      </c>
      <c r="EY425" s="159">
        <v>0</v>
      </c>
      <c r="EZ425" s="159">
        <v>0</v>
      </c>
      <c r="FA425" s="159">
        <v>100000000</v>
      </c>
      <c r="FB425" s="159">
        <v>0</v>
      </c>
      <c r="FC425" s="159">
        <v>0</v>
      </c>
      <c r="FD425" s="159">
        <v>0</v>
      </c>
      <c r="FE425" s="159">
        <v>0</v>
      </c>
      <c r="FF425" s="159">
        <v>100000000</v>
      </c>
      <c r="FG425" s="159">
        <v>0</v>
      </c>
      <c r="FH425" s="159">
        <v>0</v>
      </c>
      <c r="FI425" s="159">
        <v>0</v>
      </c>
      <c r="FJ425" s="159">
        <v>0</v>
      </c>
      <c r="FK425" s="159">
        <v>200000000</v>
      </c>
      <c r="FL425" s="159">
        <v>0</v>
      </c>
      <c r="FM425" s="159">
        <v>0</v>
      </c>
      <c r="FN425" s="159">
        <v>0</v>
      </c>
      <c r="FO425" s="159">
        <v>200000000</v>
      </c>
      <c r="FP425" s="159">
        <v>0</v>
      </c>
      <c r="FQ425" s="159">
        <v>2000000000</v>
      </c>
      <c r="FR425" s="159">
        <v>0</v>
      </c>
      <c r="FS425" s="159">
        <v>2000000000</v>
      </c>
      <c r="FT425" s="159">
        <v>2200000000</v>
      </c>
      <c r="FU425" s="159">
        <v>0</v>
      </c>
      <c r="FV425" s="159">
        <v>0</v>
      </c>
      <c r="FW425" s="159">
        <v>0</v>
      </c>
      <c r="FX425" s="159">
        <v>0</v>
      </c>
      <c r="FY425" s="159">
        <v>300000000</v>
      </c>
      <c r="FZ425" s="159">
        <v>0</v>
      </c>
      <c r="GA425" s="159">
        <v>0</v>
      </c>
      <c r="GB425" s="159">
        <v>0</v>
      </c>
      <c r="GC425" s="159">
        <v>300000000</v>
      </c>
      <c r="GD425" s="159">
        <v>0</v>
      </c>
      <c r="GE425" s="159">
        <v>2000000000</v>
      </c>
      <c r="GF425" s="159">
        <v>0</v>
      </c>
      <c r="GG425" s="159">
        <v>2000000000</v>
      </c>
      <c r="GH425" s="159">
        <v>2300000000</v>
      </c>
      <c r="GI425" s="159">
        <v>0</v>
      </c>
      <c r="GJ425" s="159">
        <v>0</v>
      </c>
      <c r="GK425" s="159">
        <v>0</v>
      </c>
      <c r="GL425" s="159">
        <v>0</v>
      </c>
      <c r="GM425" s="159">
        <v>400000000</v>
      </c>
      <c r="GN425" s="159">
        <v>0</v>
      </c>
      <c r="GO425" s="159">
        <v>0</v>
      </c>
      <c r="GP425" s="159">
        <v>0</v>
      </c>
      <c r="GQ425" s="159">
        <v>400000000</v>
      </c>
      <c r="GR425" s="159">
        <v>0</v>
      </c>
      <c r="GS425" s="159">
        <v>1000000000</v>
      </c>
      <c r="GT425" s="159">
        <v>0</v>
      </c>
      <c r="GU425" s="159">
        <v>1000000000</v>
      </c>
      <c r="GV425" s="159">
        <v>1400000000</v>
      </c>
      <c r="GW425" s="159">
        <v>6000000000</v>
      </c>
      <c r="GX425" s="160">
        <v>27096954000</v>
      </c>
    </row>
    <row r="426" spans="1:206" ht="28.8">
      <c r="A426" s="156">
        <v>400301700</v>
      </c>
      <c r="B426" s="156" t="s">
        <v>3733</v>
      </c>
      <c r="C426" s="157">
        <v>415</v>
      </c>
      <c r="D426" s="158" t="str">
        <f>_xlfn.XLOOKUP(C426,'[1]Estrategico f'!B:B,'[1]Estrategico f'!U:U,"",0)</f>
        <v>Acueductos optimizados (rurales-urbanos)</v>
      </c>
      <c r="E426" s="158" t="str">
        <f>_xlfn.XLOOKUP(C426,'[1]Estrategico f'!B:B,'[1]Estrategico f'!V:V,"",0)</f>
        <v>Acueductos urbanos y rurales</v>
      </c>
      <c r="F426" s="159">
        <v>0</v>
      </c>
      <c r="G426" s="159">
        <v>0</v>
      </c>
      <c r="H426" s="159">
        <v>0</v>
      </c>
      <c r="I426" s="159">
        <v>0</v>
      </c>
      <c r="J426" s="159">
        <v>200000000</v>
      </c>
      <c r="K426" s="159">
        <v>0</v>
      </c>
      <c r="L426" s="159">
        <v>0</v>
      </c>
      <c r="M426" s="159">
        <v>0</v>
      </c>
      <c r="N426" s="159">
        <v>200000000</v>
      </c>
      <c r="O426" s="159">
        <v>0</v>
      </c>
      <c r="P426" s="159">
        <v>1000000000</v>
      </c>
      <c r="Q426" s="159">
        <v>0</v>
      </c>
      <c r="R426" s="159">
        <v>1000000000</v>
      </c>
      <c r="S426" s="159">
        <v>1200000000</v>
      </c>
      <c r="T426" s="159">
        <v>0</v>
      </c>
      <c r="U426" s="159">
        <v>0</v>
      </c>
      <c r="V426" s="159">
        <v>0</v>
      </c>
      <c r="W426" s="159">
        <v>0</v>
      </c>
      <c r="X426" s="159">
        <v>800000000</v>
      </c>
      <c r="Y426" s="159">
        <v>0</v>
      </c>
      <c r="Z426" s="159">
        <v>0</v>
      </c>
      <c r="AA426" s="159">
        <v>0</v>
      </c>
      <c r="AB426" s="159">
        <v>800000000</v>
      </c>
      <c r="AC426" s="159">
        <v>0</v>
      </c>
      <c r="AD426" s="159">
        <v>0</v>
      </c>
      <c r="AE426" s="159">
        <v>0</v>
      </c>
      <c r="AF426" s="159">
        <v>0</v>
      </c>
      <c r="AG426" s="159">
        <v>800000000</v>
      </c>
      <c r="AH426" s="159">
        <v>2000000000</v>
      </c>
      <c r="AI426" s="159">
        <v>0</v>
      </c>
      <c r="AJ426" s="159">
        <v>0</v>
      </c>
      <c r="AK426" s="159">
        <v>0</v>
      </c>
      <c r="AL426" s="159">
        <v>0</v>
      </c>
      <c r="AM426" s="159">
        <v>230000000</v>
      </c>
      <c r="AN426" s="159">
        <v>0</v>
      </c>
      <c r="AO426" s="159">
        <v>0</v>
      </c>
      <c r="AP426" s="159">
        <v>0</v>
      </c>
      <c r="AQ426" s="159">
        <v>230000000</v>
      </c>
      <c r="AR426" s="159">
        <v>0</v>
      </c>
      <c r="AS426" s="159">
        <v>0</v>
      </c>
      <c r="AT426" s="159">
        <v>0</v>
      </c>
      <c r="AU426" s="159">
        <v>0</v>
      </c>
      <c r="AV426" s="159">
        <v>230000000</v>
      </c>
      <c r="AW426" s="159">
        <v>0</v>
      </c>
      <c r="AX426" s="159">
        <v>0</v>
      </c>
      <c r="AY426" s="159">
        <v>0</v>
      </c>
      <c r="AZ426" s="159">
        <v>0</v>
      </c>
      <c r="BA426" s="159">
        <v>300000000</v>
      </c>
      <c r="BB426" s="159">
        <v>0</v>
      </c>
      <c r="BC426" s="159">
        <v>0</v>
      </c>
      <c r="BD426" s="159">
        <v>0</v>
      </c>
      <c r="BE426" s="159">
        <v>300000000</v>
      </c>
      <c r="BF426" s="159">
        <v>0</v>
      </c>
      <c r="BG426" s="159">
        <v>0</v>
      </c>
      <c r="BH426" s="159">
        <v>0</v>
      </c>
      <c r="BI426" s="159">
        <v>0</v>
      </c>
      <c r="BJ426" s="159">
        <v>300000000</v>
      </c>
      <c r="BK426" s="159">
        <v>0</v>
      </c>
      <c r="BL426" s="159">
        <v>0</v>
      </c>
      <c r="BM426" s="159">
        <v>0</v>
      </c>
      <c r="BN426" s="159">
        <v>0</v>
      </c>
      <c r="BO426" s="159">
        <v>240000000</v>
      </c>
      <c r="BP426" s="159">
        <v>0</v>
      </c>
      <c r="BQ426" s="159">
        <v>0</v>
      </c>
      <c r="BR426" s="159">
        <v>0</v>
      </c>
      <c r="BS426" s="159">
        <v>240000000</v>
      </c>
      <c r="BT426" s="159">
        <v>0</v>
      </c>
      <c r="BU426" s="159">
        <v>1000000000</v>
      </c>
      <c r="BV426" s="159">
        <v>0</v>
      </c>
      <c r="BW426" s="159">
        <v>1000000000</v>
      </c>
      <c r="BX426" s="159">
        <v>1240000000</v>
      </c>
      <c r="BY426" s="159">
        <v>0</v>
      </c>
      <c r="BZ426" s="159">
        <v>0</v>
      </c>
      <c r="CA426" s="159">
        <v>0</v>
      </c>
      <c r="CB426" s="159">
        <v>0</v>
      </c>
      <c r="CC426" s="159">
        <v>230000000</v>
      </c>
      <c r="CD426" s="159">
        <v>0</v>
      </c>
      <c r="CE426" s="159">
        <v>0</v>
      </c>
      <c r="CF426" s="159">
        <v>0</v>
      </c>
      <c r="CG426" s="159">
        <v>230000000</v>
      </c>
      <c r="CH426" s="159">
        <v>0</v>
      </c>
      <c r="CI426" s="159">
        <v>0</v>
      </c>
      <c r="CJ426" s="159">
        <v>0</v>
      </c>
      <c r="CK426" s="159">
        <v>0</v>
      </c>
      <c r="CL426" s="159">
        <v>230000000</v>
      </c>
      <c r="CM426" s="159">
        <v>2000000000</v>
      </c>
      <c r="CN426" s="159">
        <v>0</v>
      </c>
      <c r="CO426" s="159">
        <v>0</v>
      </c>
      <c r="CP426" s="159">
        <v>0</v>
      </c>
      <c r="CQ426" s="159">
        <v>0</v>
      </c>
      <c r="CR426" s="159">
        <v>230000000</v>
      </c>
      <c r="CS426" s="159">
        <v>0</v>
      </c>
      <c r="CT426" s="159">
        <v>0</v>
      </c>
      <c r="CU426" s="159">
        <v>0</v>
      </c>
      <c r="CV426" s="159">
        <v>230000000</v>
      </c>
      <c r="CW426" s="159">
        <v>0</v>
      </c>
      <c r="CX426" s="159">
        <v>0</v>
      </c>
      <c r="CY426" s="159" t="s">
        <v>931</v>
      </c>
      <c r="CZ426" s="159">
        <v>0</v>
      </c>
      <c r="DA426" s="159">
        <v>230000000</v>
      </c>
      <c r="DB426" s="159">
        <v>0</v>
      </c>
      <c r="DC426" s="159">
        <v>0</v>
      </c>
      <c r="DD426" s="159">
        <v>0</v>
      </c>
      <c r="DE426" s="159">
        <v>0</v>
      </c>
      <c r="DF426" s="159">
        <v>300000000</v>
      </c>
      <c r="DG426" s="159">
        <v>0</v>
      </c>
      <c r="DH426" s="159">
        <v>0</v>
      </c>
      <c r="DI426" s="159">
        <v>0</v>
      </c>
      <c r="DJ426" s="159">
        <v>300000000</v>
      </c>
      <c r="DK426" s="159">
        <v>0</v>
      </c>
      <c r="DL426" s="159">
        <v>0</v>
      </c>
      <c r="DM426" s="159">
        <v>0</v>
      </c>
      <c r="DN426" s="159">
        <v>0</v>
      </c>
      <c r="DO426" s="159">
        <v>300000000</v>
      </c>
      <c r="DP426" s="159">
        <v>0</v>
      </c>
      <c r="DQ426" s="159">
        <v>0</v>
      </c>
      <c r="DR426" s="159">
        <v>0</v>
      </c>
      <c r="DS426" s="159">
        <v>0</v>
      </c>
      <c r="DT426" s="159">
        <v>240000000</v>
      </c>
      <c r="DU426" s="159">
        <v>0</v>
      </c>
      <c r="DV426" s="159">
        <v>0</v>
      </c>
      <c r="DW426" s="159">
        <v>0</v>
      </c>
      <c r="DX426" s="159">
        <v>240000000</v>
      </c>
      <c r="DY426" s="159">
        <v>0</v>
      </c>
      <c r="DZ426" s="159">
        <v>1000000000</v>
      </c>
      <c r="EA426" s="159">
        <v>0</v>
      </c>
      <c r="EB426" s="159">
        <v>1000000000</v>
      </c>
      <c r="EC426" s="159">
        <v>1240000000</v>
      </c>
      <c r="ED426" s="159">
        <v>0</v>
      </c>
      <c r="EE426" s="159">
        <v>0</v>
      </c>
      <c r="EF426" s="159">
        <v>0</v>
      </c>
      <c r="EG426" s="159">
        <v>0</v>
      </c>
      <c r="EH426" s="159">
        <v>230000000</v>
      </c>
      <c r="EI426" s="159">
        <v>0</v>
      </c>
      <c r="EJ426" s="159">
        <v>0</v>
      </c>
      <c r="EK426" s="159">
        <v>0</v>
      </c>
      <c r="EL426" s="159">
        <v>230000000</v>
      </c>
      <c r="EM426" s="159">
        <v>0</v>
      </c>
      <c r="EN426" s="159">
        <v>0</v>
      </c>
      <c r="EO426" s="159">
        <v>0</v>
      </c>
      <c r="EP426" s="159">
        <v>0</v>
      </c>
      <c r="EQ426" s="159">
        <v>230000000</v>
      </c>
      <c r="ER426" s="159">
        <v>2000000000</v>
      </c>
      <c r="ES426" s="159">
        <v>0</v>
      </c>
      <c r="ET426" s="159">
        <v>0</v>
      </c>
      <c r="EU426" s="159">
        <v>0</v>
      </c>
      <c r="EV426" s="159">
        <v>0</v>
      </c>
      <c r="EW426" s="159">
        <v>271016362</v>
      </c>
      <c r="EX426" s="159">
        <v>0</v>
      </c>
      <c r="EY426" s="159">
        <v>0</v>
      </c>
      <c r="EZ426" s="159">
        <v>0</v>
      </c>
      <c r="FA426" s="159">
        <v>271016362</v>
      </c>
      <c r="FB426" s="159">
        <v>0</v>
      </c>
      <c r="FC426" s="159">
        <v>0</v>
      </c>
      <c r="FD426" s="159">
        <v>0</v>
      </c>
      <c r="FE426" s="159">
        <v>0</v>
      </c>
      <c r="FF426" s="159">
        <v>271016362</v>
      </c>
      <c r="FG426" s="159">
        <v>0</v>
      </c>
      <c r="FH426" s="159">
        <v>0</v>
      </c>
      <c r="FI426" s="159">
        <v>0</v>
      </c>
      <c r="FJ426" s="159">
        <v>0</v>
      </c>
      <c r="FK426" s="159">
        <v>271016362</v>
      </c>
      <c r="FL426" s="159">
        <v>0</v>
      </c>
      <c r="FM426" s="159">
        <v>0</v>
      </c>
      <c r="FN426" s="159">
        <v>0</v>
      </c>
      <c r="FO426" s="159">
        <v>271016362</v>
      </c>
      <c r="FP426" s="159">
        <v>0</v>
      </c>
      <c r="FQ426" s="159">
        <v>1000000000</v>
      </c>
      <c r="FR426" s="159">
        <v>0</v>
      </c>
      <c r="FS426" s="159">
        <v>1000000000</v>
      </c>
      <c r="FT426" s="159">
        <v>1271016362</v>
      </c>
      <c r="FU426" s="159">
        <v>0</v>
      </c>
      <c r="FV426" s="159">
        <v>0</v>
      </c>
      <c r="FW426" s="159">
        <v>0</v>
      </c>
      <c r="FX426" s="159">
        <v>0</v>
      </c>
      <c r="FY426" s="159">
        <v>271016362</v>
      </c>
      <c r="FZ426" s="159">
        <v>0</v>
      </c>
      <c r="GA426" s="159">
        <v>0</v>
      </c>
      <c r="GB426" s="159">
        <v>0</v>
      </c>
      <c r="GC426" s="159">
        <v>271016362</v>
      </c>
      <c r="GD426" s="159">
        <v>1000000000</v>
      </c>
      <c r="GE426" s="159">
        <v>0</v>
      </c>
      <c r="GF426" s="159">
        <v>0</v>
      </c>
      <c r="GG426" s="159">
        <v>1000000000</v>
      </c>
      <c r="GH426" s="159">
        <v>1271016362</v>
      </c>
      <c r="GI426" s="159">
        <v>0</v>
      </c>
      <c r="GJ426" s="159">
        <v>0</v>
      </c>
      <c r="GK426" s="159">
        <v>0</v>
      </c>
      <c r="GL426" s="159">
        <v>0</v>
      </c>
      <c r="GM426" s="159">
        <v>271016361</v>
      </c>
      <c r="GN426" s="159">
        <v>0</v>
      </c>
      <c r="GO426" s="159">
        <v>0</v>
      </c>
      <c r="GP426" s="159">
        <v>0</v>
      </c>
      <c r="GQ426" s="159">
        <v>271016361</v>
      </c>
      <c r="GR426" s="159">
        <v>0</v>
      </c>
      <c r="GS426" s="159">
        <v>0</v>
      </c>
      <c r="GT426" s="159">
        <v>0</v>
      </c>
      <c r="GU426" s="159">
        <v>0</v>
      </c>
      <c r="GV426" s="159">
        <v>271016361</v>
      </c>
      <c r="GW426" s="159">
        <v>3084065447</v>
      </c>
      <c r="GX426" s="160">
        <v>9084065447</v>
      </c>
    </row>
    <row r="427" spans="1:206" ht="28.8">
      <c r="A427" s="156">
        <v>400103000</v>
      </c>
      <c r="B427" s="156" t="s">
        <v>3733</v>
      </c>
      <c r="C427" s="157">
        <v>416</v>
      </c>
      <c r="D427" s="158" t="str">
        <f>_xlfn.XLOOKUP(C427,'[1]Estrategico f'!B:B,'[1]Estrategico f'!U:U,"",0)</f>
        <v>Estudios o diseños realizados (rurales-urbanos)</v>
      </c>
      <c r="E427" s="158" t="str">
        <f>_xlfn.XLOOKUP(C427,'[1]Estrategico f'!B:B,'[1]Estrategico f'!V:V,"",0)</f>
        <v>Urbanos y rurales</v>
      </c>
      <c r="F427" s="159">
        <v>0</v>
      </c>
      <c r="G427" s="159">
        <v>0</v>
      </c>
      <c r="H427" s="159">
        <v>0</v>
      </c>
      <c r="I427" s="159">
        <v>0</v>
      </c>
      <c r="J427" s="159">
        <v>200000000</v>
      </c>
      <c r="K427" s="159">
        <v>0</v>
      </c>
      <c r="L427" s="159">
        <v>0</v>
      </c>
      <c r="M427" s="159">
        <v>0</v>
      </c>
      <c r="N427" s="159">
        <v>200000000</v>
      </c>
      <c r="O427" s="159">
        <v>0</v>
      </c>
      <c r="P427" s="159">
        <v>0</v>
      </c>
      <c r="Q427" s="159">
        <v>0</v>
      </c>
      <c r="R427" s="159">
        <v>0</v>
      </c>
      <c r="S427" s="159">
        <v>200000000</v>
      </c>
      <c r="T427" s="159">
        <v>0</v>
      </c>
      <c r="U427" s="159">
        <v>0</v>
      </c>
      <c r="V427" s="159">
        <v>0</v>
      </c>
      <c r="W427" s="159">
        <v>0</v>
      </c>
      <c r="X427" s="159">
        <v>100000000</v>
      </c>
      <c r="Y427" s="159">
        <v>0</v>
      </c>
      <c r="Z427" s="159">
        <v>0</v>
      </c>
      <c r="AA427" s="159">
        <v>0</v>
      </c>
      <c r="AB427" s="159">
        <v>100000000</v>
      </c>
      <c r="AC427" s="159">
        <v>0</v>
      </c>
      <c r="AD427" s="159">
        <v>0</v>
      </c>
      <c r="AE427" s="159">
        <v>0</v>
      </c>
      <c r="AF427" s="159">
        <v>0</v>
      </c>
      <c r="AG427" s="159">
        <v>100000000</v>
      </c>
      <c r="AH427" s="159">
        <v>300000000</v>
      </c>
      <c r="AI427" s="159">
        <v>0</v>
      </c>
      <c r="AJ427" s="159">
        <v>0</v>
      </c>
      <c r="AK427" s="159">
        <v>0</v>
      </c>
      <c r="AL427" s="159">
        <v>0</v>
      </c>
      <c r="AM427" s="159">
        <v>100000000</v>
      </c>
      <c r="AN427" s="159">
        <v>0</v>
      </c>
      <c r="AO427" s="159">
        <v>0</v>
      </c>
      <c r="AP427" s="159">
        <v>0</v>
      </c>
      <c r="AQ427" s="159">
        <v>100000000</v>
      </c>
      <c r="AR427" s="159">
        <v>0</v>
      </c>
      <c r="AS427" s="159">
        <v>0</v>
      </c>
      <c r="AT427" s="159">
        <v>0</v>
      </c>
      <c r="AU427" s="159">
        <v>0</v>
      </c>
      <c r="AV427" s="159">
        <v>100000000</v>
      </c>
      <c r="AW427" s="159">
        <v>0</v>
      </c>
      <c r="AX427" s="159">
        <v>0</v>
      </c>
      <c r="AY427" s="159">
        <v>0</v>
      </c>
      <c r="AZ427" s="159">
        <v>0</v>
      </c>
      <c r="BA427" s="159">
        <v>150000000</v>
      </c>
      <c r="BB427" s="159">
        <v>0</v>
      </c>
      <c r="BC427" s="159">
        <v>0</v>
      </c>
      <c r="BD427" s="159">
        <v>0</v>
      </c>
      <c r="BE427" s="159">
        <v>150000000</v>
      </c>
      <c r="BF427" s="159">
        <v>0</v>
      </c>
      <c r="BG427" s="159">
        <v>0</v>
      </c>
      <c r="BH427" s="159">
        <v>0</v>
      </c>
      <c r="BI427" s="159">
        <v>0</v>
      </c>
      <c r="BJ427" s="159">
        <v>150000000</v>
      </c>
      <c r="BK427" s="159">
        <v>0</v>
      </c>
      <c r="BL427" s="159">
        <v>0</v>
      </c>
      <c r="BM427" s="159">
        <v>0</v>
      </c>
      <c r="BN427" s="159">
        <v>0</v>
      </c>
      <c r="BO427" s="159">
        <v>150000000</v>
      </c>
      <c r="BP427" s="159">
        <v>0</v>
      </c>
      <c r="BQ427" s="159">
        <v>0</v>
      </c>
      <c r="BR427" s="159">
        <v>0</v>
      </c>
      <c r="BS427" s="159">
        <v>150000000</v>
      </c>
      <c r="BT427" s="159">
        <v>0</v>
      </c>
      <c r="BU427" s="159">
        <v>0</v>
      </c>
      <c r="BV427" s="159">
        <v>0</v>
      </c>
      <c r="BW427" s="159">
        <v>0</v>
      </c>
      <c r="BX427" s="159">
        <v>150000000</v>
      </c>
      <c r="BY427" s="159">
        <v>0</v>
      </c>
      <c r="BZ427" s="159">
        <v>0</v>
      </c>
      <c r="CA427" s="159">
        <v>0</v>
      </c>
      <c r="CB427" s="159">
        <v>0</v>
      </c>
      <c r="CC427" s="159">
        <v>100000000</v>
      </c>
      <c r="CD427" s="159">
        <v>0</v>
      </c>
      <c r="CE427" s="159">
        <v>0</v>
      </c>
      <c r="CF427" s="159">
        <v>0</v>
      </c>
      <c r="CG427" s="159">
        <v>100000000</v>
      </c>
      <c r="CH427" s="159">
        <v>0</v>
      </c>
      <c r="CI427" s="159">
        <v>0</v>
      </c>
      <c r="CJ427" s="159">
        <v>0</v>
      </c>
      <c r="CK427" s="159">
        <v>0</v>
      </c>
      <c r="CL427" s="159">
        <v>100000000</v>
      </c>
      <c r="CM427" s="159">
        <v>500000000</v>
      </c>
      <c r="CN427" s="159">
        <v>0</v>
      </c>
      <c r="CO427" s="159">
        <v>0</v>
      </c>
      <c r="CP427" s="159">
        <v>0</v>
      </c>
      <c r="CQ427" s="159">
        <v>0</v>
      </c>
      <c r="CR427" s="159">
        <v>100000000</v>
      </c>
      <c r="CS427" s="159">
        <v>0</v>
      </c>
      <c r="CT427" s="159">
        <v>0</v>
      </c>
      <c r="CU427" s="159">
        <v>0</v>
      </c>
      <c r="CV427" s="159">
        <v>100000000</v>
      </c>
      <c r="CW427" s="159">
        <v>0</v>
      </c>
      <c r="CX427" s="159">
        <v>0</v>
      </c>
      <c r="CY427" s="159" t="s">
        <v>931</v>
      </c>
      <c r="CZ427" s="159">
        <v>0</v>
      </c>
      <c r="DA427" s="159">
        <v>100000000</v>
      </c>
      <c r="DB427" s="159">
        <v>0</v>
      </c>
      <c r="DC427" s="159">
        <v>0</v>
      </c>
      <c r="DD427" s="159">
        <v>0</v>
      </c>
      <c r="DE427" s="159">
        <v>0</v>
      </c>
      <c r="DF427" s="159">
        <v>150000000</v>
      </c>
      <c r="DG427" s="159">
        <v>0</v>
      </c>
      <c r="DH427" s="159">
        <v>0</v>
      </c>
      <c r="DI427" s="159">
        <v>0</v>
      </c>
      <c r="DJ427" s="159">
        <v>150000000</v>
      </c>
      <c r="DK427" s="159">
        <v>0</v>
      </c>
      <c r="DL427" s="159">
        <v>0</v>
      </c>
      <c r="DM427" s="159">
        <v>0</v>
      </c>
      <c r="DN427" s="159">
        <v>0</v>
      </c>
      <c r="DO427" s="159">
        <v>150000000</v>
      </c>
      <c r="DP427" s="159">
        <v>0</v>
      </c>
      <c r="DQ427" s="159">
        <v>0</v>
      </c>
      <c r="DR427" s="159">
        <v>0</v>
      </c>
      <c r="DS427" s="159">
        <v>0</v>
      </c>
      <c r="DT427" s="159">
        <v>150000000</v>
      </c>
      <c r="DU427" s="159">
        <v>0</v>
      </c>
      <c r="DV427" s="159">
        <v>0</v>
      </c>
      <c r="DW427" s="159">
        <v>0</v>
      </c>
      <c r="DX427" s="159">
        <v>150000000</v>
      </c>
      <c r="DY427" s="159">
        <v>0</v>
      </c>
      <c r="DZ427" s="159">
        <v>0</v>
      </c>
      <c r="EA427" s="159">
        <v>0</v>
      </c>
      <c r="EB427" s="159">
        <v>0</v>
      </c>
      <c r="EC427" s="159">
        <v>150000000</v>
      </c>
      <c r="ED427" s="159">
        <v>0</v>
      </c>
      <c r="EE427" s="159">
        <v>0</v>
      </c>
      <c r="EF427" s="159">
        <v>0</v>
      </c>
      <c r="EG427" s="159">
        <v>0</v>
      </c>
      <c r="EH427" s="159">
        <v>100000000</v>
      </c>
      <c r="EI427" s="159">
        <v>0</v>
      </c>
      <c r="EJ427" s="159">
        <v>0</v>
      </c>
      <c r="EK427" s="159">
        <v>0</v>
      </c>
      <c r="EL427" s="159">
        <v>100000000</v>
      </c>
      <c r="EM427" s="159">
        <v>0</v>
      </c>
      <c r="EN427" s="159">
        <v>0</v>
      </c>
      <c r="EO427" s="159">
        <v>0</v>
      </c>
      <c r="EP427" s="159">
        <v>0</v>
      </c>
      <c r="EQ427" s="159">
        <v>100000000</v>
      </c>
      <c r="ER427" s="159">
        <v>500000000</v>
      </c>
      <c r="ES427" s="159">
        <v>0</v>
      </c>
      <c r="ET427" s="159">
        <v>0</v>
      </c>
      <c r="EU427" s="159">
        <v>0</v>
      </c>
      <c r="EV427" s="159">
        <v>0</v>
      </c>
      <c r="EW427" s="159">
        <v>100000000</v>
      </c>
      <c r="EX427" s="159">
        <v>0</v>
      </c>
      <c r="EY427" s="159">
        <v>0</v>
      </c>
      <c r="EZ427" s="159">
        <v>0</v>
      </c>
      <c r="FA427" s="159">
        <v>100000000</v>
      </c>
      <c r="FB427" s="159">
        <v>0</v>
      </c>
      <c r="FC427" s="159">
        <v>0</v>
      </c>
      <c r="FD427" s="159">
        <v>0</v>
      </c>
      <c r="FE427" s="159">
        <v>0</v>
      </c>
      <c r="FF427" s="159">
        <v>100000000</v>
      </c>
      <c r="FG427" s="159">
        <v>0</v>
      </c>
      <c r="FH427" s="159">
        <v>0</v>
      </c>
      <c r="FI427" s="159">
        <v>0</v>
      </c>
      <c r="FJ427" s="159">
        <v>0</v>
      </c>
      <c r="FK427" s="159">
        <v>150000000</v>
      </c>
      <c r="FL427" s="159">
        <v>0</v>
      </c>
      <c r="FM427" s="159">
        <v>0</v>
      </c>
      <c r="FN427" s="159">
        <v>0</v>
      </c>
      <c r="FO427" s="159">
        <v>150000000</v>
      </c>
      <c r="FP427" s="159">
        <v>0</v>
      </c>
      <c r="FQ427" s="159">
        <v>0</v>
      </c>
      <c r="FR427" s="159">
        <v>0</v>
      </c>
      <c r="FS427" s="159">
        <v>0</v>
      </c>
      <c r="FT427" s="159">
        <v>150000000</v>
      </c>
      <c r="FU427" s="159">
        <v>0</v>
      </c>
      <c r="FV427" s="159">
        <v>0</v>
      </c>
      <c r="FW427" s="159">
        <v>0</v>
      </c>
      <c r="FX427" s="159">
        <v>0</v>
      </c>
      <c r="FY427" s="159">
        <v>150000000</v>
      </c>
      <c r="FZ427" s="159">
        <v>0</v>
      </c>
      <c r="GA427" s="159">
        <v>0</v>
      </c>
      <c r="GB427" s="159">
        <v>0</v>
      </c>
      <c r="GC427" s="159">
        <v>150000000</v>
      </c>
      <c r="GD427" s="159">
        <v>0</v>
      </c>
      <c r="GE427" s="159">
        <v>0</v>
      </c>
      <c r="GF427" s="159">
        <v>0</v>
      </c>
      <c r="GG427" s="159">
        <v>0</v>
      </c>
      <c r="GH427" s="159">
        <v>150000000</v>
      </c>
      <c r="GI427" s="159">
        <v>0</v>
      </c>
      <c r="GJ427" s="159">
        <v>0</v>
      </c>
      <c r="GK427" s="159">
        <v>0</v>
      </c>
      <c r="GL427" s="159">
        <v>0</v>
      </c>
      <c r="GM427" s="159">
        <v>100000000</v>
      </c>
      <c r="GN427" s="159">
        <v>0</v>
      </c>
      <c r="GO427" s="159">
        <v>0</v>
      </c>
      <c r="GP427" s="159">
        <v>0</v>
      </c>
      <c r="GQ427" s="159">
        <v>100000000</v>
      </c>
      <c r="GR427" s="159">
        <v>0</v>
      </c>
      <c r="GS427" s="159">
        <v>0</v>
      </c>
      <c r="GT427" s="159">
        <v>0</v>
      </c>
      <c r="GU427" s="159">
        <v>0</v>
      </c>
      <c r="GV427" s="159">
        <v>100000000</v>
      </c>
      <c r="GW427" s="159">
        <v>500000000</v>
      </c>
      <c r="GX427" s="160">
        <v>1800000000</v>
      </c>
    </row>
    <row r="428" spans="1:206" ht="28.8">
      <c r="A428" s="156">
        <v>430100400</v>
      </c>
      <c r="B428" s="156" t="s">
        <v>2584</v>
      </c>
      <c r="C428" s="157">
        <v>417.1</v>
      </c>
      <c r="D428" s="158" t="str">
        <f>_xlfn.XLOOKUP(C428,'[1]Estrategico f'!B:B,'[1]Estrategico f'!U:U,"",0)</f>
        <v>Infraestructura deportiva mantenida</v>
      </c>
      <c r="E428" s="158" t="str">
        <f>_xlfn.XLOOKUP(C428,'[1]Estrategico f'!B:B,'[1]Estrategico f'!V:V,"",0)</f>
        <v>Mantenimiento permanente a Escenarios de la villa olímpica en Tunja (8) y en Sogamoso (1)</v>
      </c>
      <c r="F428" s="159">
        <v>1030000000</v>
      </c>
      <c r="G428" s="159">
        <v>0</v>
      </c>
      <c r="H428" s="159">
        <v>0</v>
      </c>
      <c r="I428" s="159">
        <v>0</v>
      </c>
      <c r="J428" s="159">
        <v>0</v>
      </c>
      <c r="K428" s="159">
        <v>150000000</v>
      </c>
      <c r="L428" s="159">
        <v>0</v>
      </c>
      <c r="M428" s="159">
        <v>0</v>
      </c>
      <c r="N428" s="159">
        <v>1180000000</v>
      </c>
      <c r="O428" s="159">
        <v>0</v>
      </c>
      <c r="P428" s="159">
        <v>0</v>
      </c>
      <c r="Q428" s="159">
        <v>0</v>
      </c>
      <c r="R428" s="159">
        <v>0</v>
      </c>
      <c r="S428" s="159">
        <v>1180000000</v>
      </c>
      <c r="T428" s="159">
        <v>1030000000</v>
      </c>
      <c r="U428" s="159">
        <v>0</v>
      </c>
      <c r="V428" s="159">
        <v>0</v>
      </c>
      <c r="W428" s="159">
        <v>0</v>
      </c>
      <c r="X428" s="159">
        <v>0</v>
      </c>
      <c r="Y428" s="159">
        <v>100000000</v>
      </c>
      <c r="Z428" s="159">
        <v>0</v>
      </c>
      <c r="AA428" s="159">
        <v>0</v>
      </c>
      <c r="AB428" s="159">
        <v>1130000000</v>
      </c>
      <c r="AC428" s="159">
        <v>0</v>
      </c>
      <c r="AD428" s="159">
        <v>0</v>
      </c>
      <c r="AE428" s="159">
        <v>0</v>
      </c>
      <c r="AF428" s="159">
        <v>0</v>
      </c>
      <c r="AG428" s="159">
        <v>1130000000</v>
      </c>
      <c r="AH428" s="159">
        <v>2310000000</v>
      </c>
      <c r="AI428" s="159">
        <v>0</v>
      </c>
      <c r="AJ428" s="159">
        <v>0</v>
      </c>
      <c r="AK428" s="159">
        <v>0</v>
      </c>
      <c r="AL428" s="159">
        <v>0</v>
      </c>
      <c r="AM428" s="159">
        <v>0</v>
      </c>
      <c r="AN428" s="159">
        <v>0</v>
      </c>
      <c r="AO428" s="159">
        <v>0</v>
      </c>
      <c r="AP428" s="159">
        <v>0</v>
      </c>
      <c r="AQ428" s="159">
        <v>0</v>
      </c>
      <c r="AR428" s="159">
        <v>0</v>
      </c>
      <c r="AS428" s="159">
        <v>0</v>
      </c>
      <c r="AT428" s="159">
        <v>0</v>
      </c>
      <c r="AU428" s="159">
        <v>0</v>
      </c>
      <c r="AV428" s="159">
        <v>0</v>
      </c>
      <c r="AW428" s="159">
        <v>1142400000</v>
      </c>
      <c r="AX428" s="159">
        <v>0</v>
      </c>
      <c r="AY428" s="159">
        <v>0</v>
      </c>
      <c r="AZ428" s="159">
        <v>0</v>
      </c>
      <c r="BA428" s="159">
        <v>0</v>
      </c>
      <c r="BB428" s="159">
        <v>160000000</v>
      </c>
      <c r="BC428" s="159">
        <v>0</v>
      </c>
      <c r="BD428" s="159">
        <v>0</v>
      </c>
      <c r="BE428" s="159">
        <v>1302400000</v>
      </c>
      <c r="BF428" s="159">
        <v>20000000000</v>
      </c>
      <c r="BG428" s="159">
        <v>0</v>
      </c>
      <c r="BH428" s="159">
        <v>0</v>
      </c>
      <c r="BI428" s="159">
        <v>20000000000</v>
      </c>
      <c r="BJ428" s="159">
        <v>21302400000</v>
      </c>
      <c r="BK428" s="159">
        <v>0</v>
      </c>
      <c r="BL428" s="159">
        <v>0</v>
      </c>
      <c r="BM428" s="159">
        <v>0</v>
      </c>
      <c r="BN428" s="159">
        <v>0</v>
      </c>
      <c r="BO428" s="159">
        <v>0</v>
      </c>
      <c r="BP428" s="159">
        <v>0</v>
      </c>
      <c r="BQ428" s="159">
        <v>0</v>
      </c>
      <c r="BR428" s="159">
        <v>0</v>
      </c>
      <c r="BS428" s="159">
        <v>0</v>
      </c>
      <c r="BT428" s="159">
        <v>0</v>
      </c>
      <c r="BU428" s="159">
        <v>0</v>
      </c>
      <c r="BV428" s="159">
        <v>0</v>
      </c>
      <c r="BW428" s="159">
        <v>0</v>
      </c>
      <c r="BX428" s="159">
        <v>0</v>
      </c>
      <c r="BY428" s="159">
        <v>1000000000</v>
      </c>
      <c r="BZ428" s="159">
        <v>0</v>
      </c>
      <c r="CA428" s="159">
        <v>0</v>
      </c>
      <c r="CB428" s="159">
        <v>0</v>
      </c>
      <c r="CC428" s="159">
        <v>0</v>
      </c>
      <c r="CD428" s="159">
        <v>100000000</v>
      </c>
      <c r="CE428" s="159">
        <v>0</v>
      </c>
      <c r="CF428" s="159">
        <v>0</v>
      </c>
      <c r="CG428" s="159">
        <v>1100000000</v>
      </c>
      <c r="CH428" s="159">
        <v>9300000000</v>
      </c>
      <c r="CI428" s="159">
        <v>0</v>
      </c>
      <c r="CJ428" s="159">
        <v>0</v>
      </c>
      <c r="CK428" s="159">
        <v>9300000000</v>
      </c>
      <c r="CL428" s="159">
        <v>10400000000</v>
      </c>
      <c r="CM428" s="159">
        <v>31702400000</v>
      </c>
      <c r="CN428" s="159">
        <v>0</v>
      </c>
      <c r="CO428" s="159">
        <v>0</v>
      </c>
      <c r="CP428" s="159">
        <v>0</v>
      </c>
      <c r="CQ428" s="159">
        <v>0</v>
      </c>
      <c r="CR428" s="159">
        <v>0</v>
      </c>
      <c r="CS428" s="159">
        <v>0</v>
      </c>
      <c r="CT428" s="159">
        <v>0</v>
      </c>
      <c r="CU428" s="159">
        <v>0</v>
      </c>
      <c r="CV428" s="159">
        <v>0</v>
      </c>
      <c r="CW428" s="159">
        <v>0</v>
      </c>
      <c r="CX428" s="159">
        <v>0</v>
      </c>
      <c r="CY428" s="159">
        <v>0</v>
      </c>
      <c r="CZ428" s="159">
        <v>0</v>
      </c>
      <c r="DA428" s="159">
        <v>0</v>
      </c>
      <c r="DB428" s="159">
        <v>1228096000</v>
      </c>
      <c r="DC428" s="159">
        <v>0</v>
      </c>
      <c r="DD428" s="159">
        <v>0</v>
      </c>
      <c r="DE428" s="159">
        <v>0</v>
      </c>
      <c r="DF428" s="159">
        <v>0</v>
      </c>
      <c r="DG428" s="159">
        <v>180900000</v>
      </c>
      <c r="DH428" s="159">
        <v>0</v>
      </c>
      <c r="DI428" s="159">
        <v>0</v>
      </c>
      <c r="DJ428" s="159">
        <v>1408996000</v>
      </c>
      <c r="DK428" s="159">
        <v>0</v>
      </c>
      <c r="DL428" s="159">
        <v>0</v>
      </c>
      <c r="DM428" s="159">
        <v>2000000000</v>
      </c>
      <c r="DN428" s="159">
        <v>2000000000</v>
      </c>
      <c r="DO428" s="159">
        <v>3408996000</v>
      </c>
      <c r="DP428" s="159">
        <v>0</v>
      </c>
      <c r="DQ428" s="159">
        <v>0</v>
      </c>
      <c r="DR428" s="159">
        <v>0</v>
      </c>
      <c r="DS428" s="159">
        <v>0</v>
      </c>
      <c r="DT428" s="159">
        <v>0</v>
      </c>
      <c r="DU428" s="159">
        <v>0</v>
      </c>
      <c r="DV428" s="159">
        <v>0</v>
      </c>
      <c r="DW428" s="159">
        <v>0</v>
      </c>
      <c r="DX428" s="159">
        <v>0</v>
      </c>
      <c r="DY428" s="159">
        <v>0</v>
      </c>
      <c r="DZ428" s="159">
        <v>0</v>
      </c>
      <c r="EA428" s="159">
        <v>0</v>
      </c>
      <c r="EB428" s="159">
        <v>0</v>
      </c>
      <c r="EC428" s="159">
        <v>0</v>
      </c>
      <c r="ED428" s="159">
        <v>700000000</v>
      </c>
      <c r="EE428" s="159">
        <v>0</v>
      </c>
      <c r="EF428" s="159">
        <v>0</v>
      </c>
      <c r="EG428" s="159">
        <v>0</v>
      </c>
      <c r="EH428" s="159">
        <v>0</v>
      </c>
      <c r="EI428" s="159">
        <v>50000000</v>
      </c>
      <c r="EJ428" s="159">
        <v>0</v>
      </c>
      <c r="EK428" s="159">
        <v>0</v>
      </c>
      <c r="EL428" s="159">
        <v>750000000</v>
      </c>
      <c r="EM428" s="159">
        <v>0</v>
      </c>
      <c r="EN428" s="159">
        <v>0</v>
      </c>
      <c r="EO428" s="159">
        <v>1700000000</v>
      </c>
      <c r="EP428" s="159">
        <v>1700000000</v>
      </c>
      <c r="EQ428" s="159">
        <v>2450000000</v>
      </c>
      <c r="ER428" s="159">
        <v>5858996000</v>
      </c>
      <c r="ES428" s="159">
        <v>0</v>
      </c>
      <c r="ET428" s="159">
        <v>0</v>
      </c>
      <c r="EU428" s="159">
        <v>0</v>
      </c>
      <c r="EV428" s="159">
        <v>0</v>
      </c>
      <c r="EW428" s="159">
        <v>0</v>
      </c>
      <c r="EX428" s="159">
        <v>0</v>
      </c>
      <c r="EY428" s="159">
        <v>0</v>
      </c>
      <c r="EZ428" s="159">
        <v>0</v>
      </c>
      <c r="FA428" s="159">
        <v>0</v>
      </c>
      <c r="FB428" s="159">
        <v>0</v>
      </c>
      <c r="FC428" s="159">
        <v>0</v>
      </c>
      <c r="FD428" s="159">
        <v>0</v>
      </c>
      <c r="FE428" s="159">
        <v>0</v>
      </c>
      <c r="FF428" s="159">
        <v>0</v>
      </c>
      <c r="FG428" s="159">
        <v>1317219840</v>
      </c>
      <c r="FH428" s="159">
        <v>0</v>
      </c>
      <c r="FI428" s="159">
        <v>0</v>
      </c>
      <c r="FJ428" s="159">
        <v>0</v>
      </c>
      <c r="FK428" s="159">
        <v>0</v>
      </c>
      <c r="FL428" s="159">
        <v>150000000</v>
      </c>
      <c r="FM428" s="159">
        <v>0</v>
      </c>
      <c r="FN428" s="159">
        <v>0</v>
      </c>
      <c r="FO428" s="159">
        <v>1467219840</v>
      </c>
      <c r="FP428" s="159">
        <v>0</v>
      </c>
      <c r="FQ428" s="159">
        <v>0</v>
      </c>
      <c r="FR428" s="159">
        <v>0</v>
      </c>
      <c r="FS428" s="159">
        <v>0</v>
      </c>
      <c r="FT428" s="159">
        <v>1467219840</v>
      </c>
      <c r="FU428" s="159">
        <v>0</v>
      </c>
      <c r="FV428" s="159">
        <v>0</v>
      </c>
      <c r="FW428" s="159">
        <v>0</v>
      </c>
      <c r="FX428" s="159">
        <v>0</v>
      </c>
      <c r="FY428" s="159">
        <v>0</v>
      </c>
      <c r="FZ428" s="159">
        <v>0</v>
      </c>
      <c r="GA428" s="159">
        <v>0</v>
      </c>
      <c r="GB428" s="159">
        <v>0</v>
      </c>
      <c r="GC428" s="159">
        <v>0</v>
      </c>
      <c r="GD428" s="159">
        <v>0</v>
      </c>
      <c r="GE428" s="159">
        <v>0</v>
      </c>
      <c r="GF428" s="159">
        <v>0</v>
      </c>
      <c r="GG428" s="159">
        <v>0</v>
      </c>
      <c r="GH428" s="159">
        <v>0</v>
      </c>
      <c r="GI428" s="159">
        <v>1000000000</v>
      </c>
      <c r="GJ428" s="159">
        <v>0</v>
      </c>
      <c r="GK428" s="159">
        <v>0</v>
      </c>
      <c r="GL428" s="159">
        <v>0</v>
      </c>
      <c r="GM428" s="159">
        <v>0</v>
      </c>
      <c r="GN428" s="159">
        <v>147754000</v>
      </c>
      <c r="GO428" s="159">
        <v>0</v>
      </c>
      <c r="GP428" s="159">
        <v>0</v>
      </c>
      <c r="GQ428" s="159">
        <v>1147754000</v>
      </c>
      <c r="GR428" s="159">
        <v>0</v>
      </c>
      <c r="GS428" s="159">
        <v>0</v>
      </c>
      <c r="GT428" s="159">
        <v>0</v>
      </c>
      <c r="GU428" s="159">
        <v>0</v>
      </c>
      <c r="GV428" s="159">
        <v>1147754000</v>
      </c>
      <c r="GW428" s="159">
        <v>2614973840</v>
      </c>
      <c r="GX428" s="160">
        <v>42486369840</v>
      </c>
    </row>
    <row r="429" spans="1:206" ht="28.8">
      <c r="A429" s="156">
        <v>430100400</v>
      </c>
      <c r="B429" s="156" t="s">
        <v>2584</v>
      </c>
      <c r="C429" s="157">
        <v>417.2</v>
      </c>
      <c r="D429" s="158" t="str">
        <f>_xlfn.XLOOKUP(C429,'[1]Estrategico f'!B:B,'[1]Estrategico f'!U:U,"",0)</f>
        <v>Infraestructura deportiva mantenida</v>
      </c>
      <c r="E429" s="158" t="str">
        <f>_xlfn.XLOOKUP(C429,'[1]Estrategico f'!B:B,'[1]Estrategico f'!V:V,"",0)</f>
        <v>Mantenimiento permanente a Escenarios de la villa olímpica en Tunja (8) y en Sogamoso (1)</v>
      </c>
      <c r="F429" s="159">
        <v>0</v>
      </c>
      <c r="G429" s="159">
        <v>0</v>
      </c>
      <c r="H429" s="159">
        <v>0</v>
      </c>
      <c r="I429" s="159">
        <v>0</v>
      </c>
      <c r="J429" s="159">
        <v>0</v>
      </c>
      <c r="K429" s="159">
        <v>0</v>
      </c>
      <c r="L429" s="159">
        <v>0</v>
      </c>
      <c r="M429" s="159">
        <v>0</v>
      </c>
      <c r="N429" s="159">
        <v>0</v>
      </c>
      <c r="O429" s="159">
        <v>0</v>
      </c>
      <c r="P429" s="159">
        <v>0</v>
      </c>
      <c r="Q429" s="159">
        <v>0</v>
      </c>
      <c r="R429" s="159">
        <v>0</v>
      </c>
      <c r="S429" s="159">
        <v>0</v>
      </c>
      <c r="T429" s="159">
        <v>0</v>
      </c>
      <c r="U429" s="159">
        <v>0</v>
      </c>
      <c r="V429" s="159">
        <v>0</v>
      </c>
      <c r="W429" s="159">
        <v>0</v>
      </c>
      <c r="X429" s="159">
        <v>0</v>
      </c>
      <c r="Y429" s="159">
        <v>0</v>
      </c>
      <c r="Z429" s="159">
        <v>0</v>
      </c>
      <c r="AA429" s="159">
        <v>0</v>
      </c>
      <c r="AB429" s="159">
        <v>0</v>
      </c>
      <c r="AC429" s="159">
        <v>0</v>
      </c>
      <c r="AD429" s="159">
        <v>0</v>
      </c>
      <c r="AE429" s="159">
        <v>0</v>
      </c>
      <c r="AF429" s="159">
        <v>0</v>
      </c>
      <c r="AG429" s="159">
        <v>0</v>
      </c>
      <c r="AH429" s="159">
        <v>0</v>
      </c>
      <c r="AI429" s="159">
        <v>0</v>
      </c>
      <c r="AJ429" s="159">
        <v>0</v>
      </c>
      <c r="AK429" s="159">
        <v>0</v>
      </c>
      <c r="AL429" s="159">
        <v>0</v>
      </c>
      <c r="AM429" s="159">
        <v>0</v>
      </c>
      <c r="AN429" s="159">
        <v>0</v>
      </c>
      <c r="AO429" s="159">
        <v>0</v>
      </c>
      <c r="AP429" s="159">
        <v>0</v>
      </c>
      <c r="AQ429" s="159">
        <v>0</v>
      </c>
      <c r="AR429" s="159">
        <v>0</v>
      </c>
      <c r="AS429" s="159">
        <v>0</v>
      </c>
      <c r="AT429" s="159">
        <v>0</v>
      </c>
      <c r="AU429" s="159">
        <v>0</v>
      </c>
      <c r="AV429" s="159">
        <v>0</v>
      </c>
      <c r="AW429" s="159">
        <v>0</v>
      </c>
      <c r="AX429" s="159">
        <v>0</v>
      </c>
      <c r="AY429" s="159">
        <v>0</v>
      </c>
      <c r="AZ429" s="159">
        <v>0</v>
      </c>
      <c r="BA429" s="159">
        <v>0</v>
      </c>
      <c r="BB429" s="159">
        <v>0</v>
      </c>
      <c r="BC429" s="159">
        <v>0</v>
      </c>
      <c r="BD429" s="159">
        <v>0</v>
      </c>
      <c r="BE429" s="159">
        <v>0</v>
      </c>
      <c r="BF429" s="159">
        <v>0</v>
      </c>
      <c r="BG429" s="159">
        <v>0</v>
      </c>
      <c r="BH429" s="159">
        <v>0</v>
      </c>
      <c r="BI429" s="159">
        <v>0</v>
      </c>
      <c r="BJ429" s="159">
        <v>0</v>
      </c>
      <c r="BK429" s="159">
        <v>0</v>
      </c>
      <c r="BL429" s="159">
        <v>0</v>
      </c>
      <c r="BM429" s="159">
        <v>0</v>
      </c>
      <c r="BN429" s="159">
        <v>0</v>
      </c>
      <c r="BO429" s="159">
        <v>0</v>
      </c>
      <c r="BP429" s="159">
        <v>0</v>
      </c>
      <c r="BQ429" s="159">
        <v>0</v>
      </c>
      <c r="BR429" s="159">
        <v>0</v>
      </c>
      <c r="BS429" s="159">
        <v>0</v>
      </c>
      <c r="BT429" s="159">
        <v>0</v>
      </c>
      <c r="BU429" s="159">
        <v>0</v>
      </c>
      <c r="BV429" s="159">
        <v>0</v>
      </c>
      <c r="BW429" s="159">
        <v>0</v>
      </c>
      <c r="BX429" s="159">
        <v>0</v>
      </c>
      <c r="BY429" s="159">
        <v>0</v>
      </c>
      <c r="BZ429" s="159">
        <v>0</v>
      </c>
      <c r="CA429" s="159">
        <v>0</v>
      </c>
      <c r="CB429" s="159">
        <v>0</v>
      </c>
      <c r="CC429" s="159">
        <v>0</v>
      </c>
      <c r="CD429" s="159">
        <v>0</v>
      </c>
      <c r="CE429" s="159">
        <v>0</v>
      </c>
      <c r="CF429" s="159">
        <v>0</v>
      </c>
      <c r="CG429" s="159">
        <v>0</v>
      </c>
      <c r="CH429" s="159">
        <v>0</v>
      </c>
      <c r="CI429" s="159">
        <v>0</v>
      </c>
      <c r="CJ429" s="159">
        <v>0</v>
      </c>
      <c r="CK429" s="159">
        <v>0</v>
      </c>
      <c r="CL429" s="159">
        <v>0</v>
      </c>
      <c r="CM429" s="159">
        <v>0</v>
      </c>
      <c r="CN429" s="159">
        <v>0</v>
      </c>
      <c r="CO429" s="159">
        <v>0</v>
      </c>
      <c r="CP429" s="159">
        <v>0</v>
      </c>
      <c r="CQ429" s="159">
        <v>0</v>
      </c>
      <c r="CR429" s="159">
        <v>0</v>
      </c>
      <c r="CS429" s="159">
        <v>0</v>
      </c>
      <c r="CT429" s="159">
        <v>0</v>
      </c>
      <c r="CU429" s="159">
        <v>0</v>
      </c>
      <c r="CV429" s="159">
        <v>0</v>
      </c>
      <c r="CW429" s="159">
        <v>0</v>
      </c>
      <c r="CX429" s="159">
        <v>0</v>
      </c>
      <c r="CY429" s="159">
        <v>0</v>
      </c>
      <c r="CZ429" s="159">
        <v>0</v>
      </c>
      <c r="DA429" s="159">
        <v>0</v>
      </c>
      <c r="DB429" s="159">
        <v>0</v>
      </c>
      <c r="DC429" s="159">
        <v>0</v>
      </c>
      <c r="DD429" s="159">
        <v>0</v>
      </c>
      <c r="DE429" s="159">
        <v>0</v>
      </c>
      <c r="DF429" s="159">
        <v>0</v>
      </c>
      <c r="DG429" s="159">
        <v>0</v>
      </c>
      <c r="DH429" s="159">
        <v>0</v>
      </c>
      <c r="DI429" s="159">
        <v>0</v>
      </c>
      <c r="DJ429" s="159">
        <v>0</v>
      </c>
      <c r="DK429" s="159">
        <v>0</v>
      </c>
      <c r="DL429" s="159">
        <v>0</v>
      </c>
      <c r="DM429" s="159">
        <v>0</v>
      </c>
      <c r="DN429" s="159">
        <v>0</v>
      </c>
      <c r="DO429" s="159">
        <v>0</v>
      </c>
      <c r="DP429" s="159">
        <v>0</v>
      </c>
      <c r="DQ429" s="159">
        <v>0</v>
      </c>
      <c r="DR429" s="159">
        <v>0</v>
      </c>
      <c r="DS429" s="159">
        <v>0</v>
      </c>
      <c r="DT429" s="159">
        <v>0</v>
      </c>
      <c r="DU429" s="159">
        <v>0</v>
      </c>
      <c r="DV429" s="159">
        <v>0</v>
      </c>
      <c r="DW429" s="159">
        <v>0</v>
      </c>
      <c r="DX429" s="159">
        <v>0</v>
      </c>
      <c r="DY429" s="159">
        <v>0</v>
      </c>
      <c r="DZ429" s="159">
        <v>0</v>
      </c>
      <c r="EA429" s="159">
        <v>0</v>
      </c>
      <c r="EB429" s="159">
        <v>0</v>
      </c>
      <c r="EC429" s="159">
        <v>0</v>
      </c>
      <c r="ED429" s="159">
        <v>300000000</v>
      </c>
      <c r="EE429" s="159">
        <v>0</v>
      </c>
      <c r="EF429" s="159">
        <v>0</v>
      </c>
      <c r="EG429" s="159">
        <v>0</v>
      </c>
      <c r="EH429" s="159">
        <v>0</v>
      </c>
      <c r="EI429" s="159">
        <v>50000000</v>
      </c>
      <c r="EJ429" s="159">
        <v>0</v>
      </c>
      <c r="EK429" s="159">
        <v>0</v>
      </c>
      <c r="EL429" s="159">
        <v>350000000</v>
      </c>
      <c r="EM429" s="159">
        <v>0</v>
      </c>
      <c r="EN429" s="159">
        <v>0</v>
      </c>
      <c r="EO429" s="159">
        <v>300000000</v>
      </c>
      <c r="EP429" s="159">
        <v>300000000</v>
      </c>
      <c r="EQ429" s="159">
        <v>650000000</v>
      </c>
      <c r="ER429" s="159">
        <v>650000000</v>
      </c>
      <c r="ES429" s="159">
        <v>0</v>
      </c>
      <c r="ET429" s="159">
        <v>0</v>
      </c>
      <c r="EU429" s="159">
        <v>0</v>
      </c>
      <c r="EV429" s="159">
        <v>0</v>
      </c>
      <c r="EW429" s="159">
        <v>0</v>
      </c>
      <c r="EX429" s="159">
        <v>0</v>
      </c>
      <c r="EY429" s="159">
        <v>0</v>
      </c>
      <c r="EZ429" s="159">
        <v>0</v>
      </c>
      <c r="FA429" s="159">
        <v>0</v>
      </c>
      <c r="FB429" s="159">
        <v>0</v>
      </c>
      <c r="FC429" s="159">
        <v>0</v>
      </c>
      <c r="FD429" s="159">
        <v>0</v>
      </c>
      <c r="FE429" s="159">
        <v>0</v>
      </c>
      <c r="FF429" s="159">
        <v>0</v>
      </c>
      <c r="FG429" s="159">
        <v>0</v>
      </c>
      <c r="FH429" s="159">
        <v>0</v>
      </c>
      <c r="FI429" s="159">
        <v>0</v>
      </c>
      <c r="FJ429" s="159">
        <v>0</v>
      </c>
      <c r="FK429" s="159">
        <v>0</v>
      </c>
      <c r="FL429" s="159">
        <v>0</v>
      </c>
      <c r="FM429" s="159">
        <v>0</v>
      </c>
      <c r="FN429" s="159">
        <v>0</v>
      </c>
      <c r="FO429" s="159">
        <v>0</v>
      </c>
      <c r="FP429" s="159">
        <v>0</v>
      </c>
      <c r="FQ429" s="159">
        <v>0</v>
      </c>
      <c r="FR429" s="159">
        <v>0</v>
      </c>
      <c r="FS429" s="159">
        <v>0</v>
      </c>
      <c r="FT429" s="159">
        <v>0</v>
      </c>
      <c r="FU429" s="159">
        <v>0</v>
      </c>
      <c r="FV429" s="159">
        <v>0</v>
      </c>
      <c r="FW429" s="159">
        <v>0</v>
      </c>
      <c r="FX429" s="159">
        <v>0</v>
      </c>
      <c r="FY429" s="159">
        <v>0</v>
      </c>
      <c r="FZ429" s="159">
        <v>0</v>
      </c>
      <c r="GA429" s="159">
        <v>0</v>
      </c>
      <c r="GB429" s="159">
        <v>0</v>
      </c>
      <c r="GC429" s="159">
        <v>0</v>
      </c>
      <c r="GD429" s="159">
        <v>0</v>
      </c>
      <c r="GE429" s="159">
        <v>0</v>
      </c>
      <c r="GF429" s="159">
        <v>0</v>
      </c>
      <c r="GG429" s="159">
        <v>0</v>
      </c>
      <c r="GH429" s="159">
        <v>0</v>
      </c>
      <c r="GI429" s="159">
        <v>0</v>
      </c>
      <c r="GJ429" s="159">
        <v>0</v>
      </c>
      <c r="GK429" s="159">
        <v>0</v>
      </c>
      <c r="GL429" s="159">
        <v>0</v>
      </c>
      <c r="GM429" s="159">
        <v>0</v>
      </c>
      <c r="GN429" s="159">
        <v>0</v>
      </c>
      <c r="GO429" s="159">
        <v>0</v>
      </c>
      <c r="GP429" s="159">
        <v>0</v>
      </c>
      <c r="GQ429" s="159">
        <v>0</v>
      </c>
      <c r="GR429" s="159">
        <v>0</v>
      </c>
      <c r="GS429" s="159">
        <v>0</v>
      </c>
      <c r="GT429" s="159">
        <v>0</v>
      </c>
      <c r="GU429" s="159">
        <v>0</v>
      </c>
      <c r="GV429" s="159">
        <v>0</v>
      </c>
      <c r="GW429" s="159">
        <v>0</v>
      </c>
      <c r="GX429" s="160">
        <v>650000000</v>
      </c>
    </row>
    <row r="430" spans="1:206">
      <c r="A430" s="156">
        <v>430101400</v>
      </c>
      <c r="B430" s="156" t="s">
        <v>2584</v>
      </c>
      <c r="C430" s="157">
        <v>418</v>
      </c>
      <c r="D430" s="158" t="str">
        <f>_xlfn.XLOOKUP(C430,'[1]Estrategico f'!B:B,'[1]Estrategico f'!U:U,"",0)</f>
        <v>Canchas multifuncionales construidas</v>
      </c>
      <c r="E430" s="158" t="str">
        <f>_xlfn.XLOOKUP(C430,'[1]Estrategico f'!B:B,'[1]Estrategico f'!V:V,"",0)</f>
        <v>Construir 30 canchas multifuncionales</v>
      </c>
      <c r="F430" s="159">
        <v>0</v>
      </c>
      <c r="G430" s="159">
        <v>0</v>
      </c>
      <c r="H430" s="159">
        <v>0</v>
      </c>
      <c r="I430" s="159">
        <v>0</v>
      </c>
      <c r="J430" s="159">
        <v>0</v>
      </c>
      <c r="K430" s="159">
        <v>0</v>
      </c>
      <c r="L430" s="159">
        <v>0</v>
      </c>
      <c r="M430" s="159">
        <v>0</v>
      </c>
      <c r="N430" s="159">
        <v>0</v>
      </c>
      <c r="O430" s="159">
        <v>0</v>
      </c>
      <c r="P430" s="159">
        <v>0</v>
      </c>
      <c r="Q430" s="159">
        <v>0</v>
      </c>
      <c r="R430" s="159">
        <v>0</v>
      </c>
      <c r="S430" s="159">
        <v>0</v>
      </c>
      <c r="T430" s="159">
        <v>0</v>
      </c>
      <c r="U430" s="159">
        <v>0</v>
      </c>
      <c r="V430" s="159">
        <v>0</v>
      </c>
      <c r="W430" s="159">
        <v>0</v>
      </c>
      <c r="X430" s="159">
        <v>0</v>
      </c>
      <c r="Y430" s="159">
        <v>0</v>
      </c>
      <c r="Z430" s="159">
        <v>0</v>
      </c>
      <c r="AA430" s="159">
        <v>0</v>
      </c>
      <c r="AB430" s="159">
        <v>0</v>
      </c>
      <c r="AC430" s="159">
        <v>0</v>
      </c>
      <c r="AD430" s="159">
        <v>0</v>
      </c>
      <c r="AE430" s="159">
        <v>0</v>
      </c>
      <c r="AF430" s="159">
        <v>0</v>
      </c>
      <c r="AG430" s="159">
        <v>0</v>
      </c>
      <c r="AH430" s="159">
        <v>0</v>
      </c>
      <c r="AI430" s="159">
        <v>0</v>
      </c>
      <c r="AJ430" s="159">
        <v>0</v>
      </c>
      <c r="AK430" s="159">
        <v>0</v>
      </c>
      <c r="AL430" s="159">
        <v>0</v>
      </c>
      <c r="AM430" s="159">
        <v>0</v>
      </c>
      <c r="AN430" s="159">
        <v>0</v>
      </c>
      <c r="AO430" s="159">
        <v>0</v>
      </c>
      <c r="AP430" s="159">
        <v>0</v>
      </c>
      <c r="AQ430" s="159">
        <v>0</v>
      </c>
      <c r="AR430" s="159">
        <v>0</v>
      </c>
      <c r="AS430" s="159">
        <v>0</v>
      </c>
      <c r="AT430" s="159">
        <v>0</v>
      </c>
      <c r="AU430" s="159">
        <v>0</v>
      </c>
      <c r="AV430" s="159">
        <v>0</v>
      </c>
      <c r="AW430" s="159">
        <v>0</v>
      </c>
      <c r="AX430" s="159">
        <v>0</v>
      </c>
      <c r="AY430" s="159">
        <v>0</v>
      </c>
      <c r="AZ430" s="159">
        <v>0</v>
      </c>
      <c r="BA430" s="159">
        <v>0</v>
      </c>
      <c r="BB430" s="159">
        <v>0</v>
      </c>
      <c r="BC430" s="159">
        <v>0</v>
      </c>
      <c r="BD430" s="159">
        <v>0</v>
      </c>
      <c r="BE430" s="159">
        <v>0</v>
      </c>
      <c r="BF430" s="159">
        <v>0</v>
      </c>
      <c r="BG430" s="159">
        <v>0</v>
      </c>
      <c r="BH430" s="159">
        <v>0</v>
      </c>
      <c r="BI430" s="159">
        <v>0</v>
      </c>
      <c r="BJ430" s="159">
        <v>0</v>
      </c>
      <c r="BK430" s="159">
        <v>0</v>
      </c>
      <c r="BL430" s="159">
        <v>0</v>
      </c>
      <c r="BM430" s="159">
        <v>0</v>
      </c>
      <c r="BN430" s="159">
        <v>0</v>
      </c>
      <c r="BO430" s="159">
        <v>0</v>
      </c>
      <c r="BP430" s="159">
        <v>0</v>
      </c>
      <c r="BQ430" s="159">
        <v>0</v>
      </c>
      <c r="BR430" s="159">
        <v>0</v>
      </c>
      <c r="BS430" s="159">
        <v>0</v>
      </c>
      <c r="BT430" s="159">
        <v>0</v>
      </c>
      <c r="BU430" s="159">
        <v>0</v>
      </c>
      <c r="BV430" s="159">
        <v>0</v>
      </c>
      <c r="BW430" s="159">
        <v>0</v>
      </c>
      <c r="BX430" s="159">
        <v>0</v>
      </c>
      <c r="BY430" s="159">
        <v>0</v>
      </c>
      <c r="BZ430" s="159">
        <v>0</v>
      </c>
      <c r="CA430" s="159">
        <v>0</v>
      </c>
      <c r="CB430" s="159">
        <v>0</v>
      </c>
      <c r="CC430" s="159">
        <v>0</v>
      </c>
      <c r="CD430" s="159">
        <v>0</v>
      </c>
      <c r="CE430" s="159">
        <v>5000000000</v>
      </c>
      <c r="CF430" s="159">
        <v>0</v>
      </c>
      <c r="CG430" s="159">
        <v>5000000000</v>
      </c>
      <c r="CH430" s="159">
        <v>7300000000</v>
      </c>
      <c r="CI430" s="159">
        <v>0</v>
      </c>
      <c r="CJ430" s="159">
        <v>0</v>
      </c>
      <c r="CK430" s="159">
        <v>7300000000</v>
      </c>
      <c r="CL430" s="159">
        <v>12300000000</v>
      </c>
      <c r="CM430" s="159">
        <v>12300000000</v>
      </c>
      <c r="CN430" s="159">
        <v>0</v>
      </c>
      <c r="CO430" s="159">
        <v>0</v>
      </c>
      <c r="CP430" s="159">
        <v>0</v>
      </c>
      <c r="CQ430" s="159">
        <v>0</v>
      </c>
      <c r="CR430" s="159">
        <v>0</v>
      </c>
      <c r="CS430" s="159">
        <v>0</v>
      </c>
      <c r="CT430" s="159">
        <v>0</v>
      </c>
      <c r="CU430" s="159">
        <v>0</v>
      </c>
      <c r="CV430" s="159">
        <v>0</v>
      </c>
      <c r="CW430" s="159">
        <v>0</v>
      </c>
      <c r="CX430" s="159">
        <v>0</v>
      </c>
      <c r="CY430" s="159" t="s">
        <v>931</v>
      </c>
      <c r="CZ430" s="159">
        <v>0</v>
      </c>
      <c r="DA430" s="159">
        <v>0</v>
      </c>
      <c r="DB430" s="159">
        <v>0</v>
      </c>
      <c r="DC430" s="159">
        <v>0</v>
      </c>
      <c r="DD430" s="159">
        <v>0</v>
      </c>
      <c r="DE430" s="159">
        <v>0</v>
      </c>
      <c r="DF430" s="159">
        <v>0</v>
      </c>
      <c r="DG430" s="159">
        <v>0</v>
      </c>
      <c r="DH430" s="159">
        <v>0</v>
      </c>
      <c r="DI430" s="159">
        <v>0</v>
      </c>
      <c r="DJ430" s="159">
        <v>0</v>
      </c>
      <c r="DK430" s="159">
        <v>0</v>
      </c>
      <c r="DL430" s="159">
        <v>0</v>
      </c>
      <c r="DM430" s="159">
        <v>0</v>
      </c>
      <c r="DN430" s="159">
        <v>0</v>
      </c>
      <c r="DO430" s="159">
        <v>0</v>
      </c>
      <c r="DP430" s="159">
        <v>0</v>
      </c>
      <c r="DQ430" s="159">
        <v>0</v>
      </c>
      <c r="DR430" s="159">
        <v>0</v>
      </c>
      <c r="DS430" s="159">
        <v>0</v>
      </c>
      <c r="DT430" s="159">
        <v>0</v>
      </c>
      <c r="DU430" s="159">
        <v>0</v>
      </c>
      <c r="DV430" s="159">
        <v>0</v>
      </c>
      <c r="DW430" s="159">
        <v>0</v>
      </c>
      <c r="DX430" s="159">
        <v>0</v>
      </c>
      <c r="DY430" s="159">
        <v>0</v>
      </c>
      <c r="DZ430" s="159">
        <v>0</v>
      </c>
      <c r="EA430" s="159">
        <v>0</v>
      </c>
      <c r="EB430" s="159">
        <v>0</v>
      </c>
      <c r="EC430" s="159">
        <v>0</v>
      </c>
      <c r="ED430" s="159">
        <v>0</v>
      </c>
      <c r="EE430" s="159">
        <v>0</v>
      </c>
      <c r="EF430" s="159">
        <v>0</v>
      </c>
      <c r="EG430" s="159">
        <v>0</v>
      </c>
      <c r="EH430" s="159">
        <v>0</v>
      </c>
      <c r="EI430" s="159">
        <v>0</v>
      </c>
      <c r="EJ430" s="159">
        <v>5000000000</v>
      </c>
      <c r="EK430" s="159">
        <v>0</v>
      </c>
      <c r="EL430" s="159">
        <v>5000000000</v>
      </c>
      <c r="EM430" s="159">
        <v>24300000000</v>
      </c>
      <c r="EN430" s="159">
        <v>0</v>
      </c>
      <c r="EO430" s="159">
        <v>0</v>
      </c>
      <c r="EP430" s="159">
        <v>24300000000</v>
      </c>
      <c r="EQ430" s="159">
        <v>29300000000</v>
      </c>
      <c r="ER430" s="159">
        <v>29300000000</v>
      </c>
      <c r="ES430" s="159">
        <v>0</v>
      </c>
      <c r="ET430" s="159">
        <v>0</v>
      </c>
      <c r="EU430" s="159">
        <v>0</v>
      </c>
      <c r="EV430" s="159">
        <v>0</v>
      </c>
      <c r="EW430" s="159">
        <v>0</v>
      </c>
      <c r="EX430" s="159">
        <v>0</v>
      </c>
      <c r="EY430" s="159">
        <v>0</v>
      </c>
      <c r="EZ430" s="159">
        <v>0</v>
      </c>
      <c r="FA430" s="159">
        <v>0</v>
      </c>
      <c r="FB430" s="159">
        <v>0</v>
      </c>
      <c r="FC430" s="159">
        <v>0</v>
      </c>
      <c r="FD430" s="159">
        <v>0</v>
      </c>
      <c r="FE430" s="159">
        <v>0</v>
      </c>
      <c r="FF430" s="159">
        <v>0</v>
      </c>
      <c r="FG430" s="159">
        <v>0</v>
      </c>
      <c r="FH430" s="159">
        <v>0</v>
      </c>
      <c r="FI430" s="159">
        <v>0</v>
      </c>
      <c r="FJ430" s="159">
        <v>0</v>
      </c>
      <c r="FK430" s="159">
        <v>0</v>
      </c>
      <c r="FL430" s="159">
        <v>0</v>
      </c>
      <c r="FM430" s="159">
        <v>0</v>
      </c>
      <c r="FN430" s="159">
        <v>0</v>
      </c>
      <c r="FO430" s="159">
        <v>0</v>
      </c>
      <c r="FP430" s="159">
        <v>0</v>
      </c>
      <c r="FQ430" s="159">
        <v>0</v>
      </c>
      <c r="FR430" s="159">
        <v>0</v>
      </c>
      <c r="FS430" s="159">
        <v>0</v>
      </c>
      <c r="FT430" s="159">
        <v>0</v>
      </c>
      <c r="FU430" s="159">
        <v>0</v>
      </c>
      <c r="FV430" s="159">
        <v>0</v>
      </c>
      <c r="FW430" s="159">
        <v>0</v>
      </c>
      <c r="FX430" s="159">
        <v>0</v>
      </c>
      <c r="FY430" s="159">
        <v>0</v>
      </c>
      <c r="FZ430" s="159">
        <v>0</v>
      </c>
      <c r="GA430" s="159">
        <v>0</v>
      </c>
      <c r="GB430" s="159">
        <v>0</v>
      </c>
      <c r="GC430" s="159">
        <v>0</v>
      </c>
      <c r="GD430" s="159">
        <v>0</v>
      </c>
      <c r="GE430" s="159">
        <v>0</v>
      </c>
      <c r="GF430" s="159">
        <v>0</v>
      </c>
      <c r="GG430" s="159">
        <v>0</v>
      </c>
      <c r="GH430" s="159">
        <v>0</v>
      </c>
      <c r="GI430" s="159">
        <v>0</v>
      </c>
      <c r="GJ430" s="159">
        <v>0</v>
      </c>
      <c r="GK430" s="159">
        <v>0</v>
      </c>
      <c r="GL430" s="159">
        <v>0</v>
      </c>
      <c r="GM430" s="159">
        <v>0</v>
      </c>
      <c r="GN430" s="159">
        <v>0</v>
      </c>
      <c r="GO430" s="159">
        <v>0</v>
      </c>
      <c r="GP430" s="159">
        <v>0</v>
      </c>
      <c r="GQ430" s="159">
        <v>0</v>
      </c>
      <c r="GR430" s="159">
        <v>16400000000</v>
      </c>
      <c r="GS430" s="159">
        <v>0</v>
      </c>
      <c r="GT430" s="159">
        <v>0</v>
      </c>
      <c r="GU430" s="159">
        <v>16400000000</v>
      </c>
      <c r="GV430" s="159">
        <v>16400000000</v>
      </c>
      <c r="GW430" s="159">
        <v>16400000000</v>
      </c>
      <c r="GX430" s="160">
        <v>58000000000</v>
      </c>
    </row>
    <row r="431" spans="1:206">
      <c r="A431" s="156">
        <v>430101600</v>
      </c>
      <c r="B431" s="156" t="s">
        <v>2584</v>
      </c>
      <c r="C431" s="157">
        <v>419</v>
      </c>
      <c r="D431" s="158" t="str">
        <f>_xlfn.XLOOKUP(C431,'[1]Estrategico f'!B:B,'[1]Estrategico f'!U:U,"",0)</f>
        <v>Canchas multifuncionales adecuadas</v>
      </c>
      <c r="E431" s="158" t="str">
        <f>_xlfn.XLOOKUP(C431,'[1]Estrategico f'!B:B,'[1]Estrategico f'!V:V,"",0)</f>
        <v>Adecuar 20 canchas multifuncionales</v>
      </c>
      <c r="F431" s="159">
        <v>0</v>
      </c>
      <c r="G431" s="159">
        <v>0</v>
      </c>
      <c r="H431" s="159">
        <v>0</v>
      </c>
      <c r="I431" s="159">
        <v>0</v>
      </c>
      <c r="J431" s="159">
        <v>0</v>
      </c>
      <c r="K431" s="159">
        <v>0</v>
      </c>
      <c r="L431" s="159">
        <v>0</v>
      </c>
      <c r="M431" s="159">
        <v>0</v>
      </c>
      <c r="N431" s="159">
        <v>0</v>
      </c>
      <c r="O431" s="159">
        <v>0</v>
      </c>
      <c r="P431" s="159">
        <v>0</v>
      </c>
      <c r="Q431" s="159">
        <v>0</v>
      </c>
      <c r="R431" s="159">
        <v>0</v>
      </c>
      <c r="S431" s="159">
        <v>0</v>
      </c>
      <c r="T431" s="159">
        <v>0</v>
      </c>
      <c r="U431" s="159">
        <v>0</v>
      </c>
      <c r="V431" s="159">
        <v>0</v>
      </c>
      <c r="W431" s="159">
        <v>0</v>
      </c>
      <c r="X431" s="159">
        <v>0</v>
      </c>
      <c r="Y431" s="159">
        <v>0</v>
      </c>
      <c r="Z431" s="159">
        <v>0</v>
      </c>
      <c r="AA431" s="159">
        <v>0</v>
      </c>
      <c r="AB431" s="159">
        <v>0</v>
      </c>
      <c r="AC431" s="159">
        <v>600000000</v>
      </c>
      <c r="AD431" s="159">
        <v>0</v>
      </c>
      <c r="AE431" s="159">
        <v>0</v>
      </c>
      <c r="AF431" s="159">
        <v>600000000</v>
      </c>
      <c r="AG431" s="159">
        <v>600000000</v>
      </c>
      <c r="AH431" s="159">
        <v>600000000</v>
      </c>
      <c r="AI431" s="159">
        <v>0</v>
      </c>
      <c r="AJ431" s="159">
        <v>0</v>
      </c>
      <c r="AK431" s="159">
        <v>0</v>
      </c>
      <c r="AL431" s="159">
        <v>0</v>
      </c>
      <c r="AM431" s="159">
        <v>0</v>
      </c>
      <c r="AN431" s="159">
        <v>0</v>
      </c>
      <c r="AO431" s="159">
        <v>0</v>
      </c>
      <c r="AP431" s="159">
        <v>0</v>
      </c>
      <c r="AQ431" s="159">
        <v>0</v>
      </c>
      <c r="AR431" s="159">
        <v>0</v>
      </c>
      <c r="AS431" s="159">
        <v>0</v>
      </c>
      <c r="AT431" s="159">
        <v>0</v>
      </c>
      <c r="AU431" s="159">
        <v>0</v>
      </c>
      <c r="AV431" s="159">
        <v>0</v>
      </c>
      <c r="AW431" s="159">
        <v>0</v>
      </c>
      <c r="AX431" s="159">
        <v>0</v>
      </c>
      <c r="AY431" s="159">
        <v>0</v>
      </c>
      <c r="AZ431" s="159">
        <v>0</v>
      </c>
      <c r="BA431" s="159">
        <v>0</v>
      </c>
      <c r="BB431" s="159">
        <v>0</v>
      </c>
      <c r="BC431" s="159">
        <v>0</v>
      </c>
      <c r="BD431" s="159">
        <v>0</v>
      </c>
      <c r="BE431" s="159">
        <v>0</v>
      </c>
      <c r="BF431" s="159">
        <v>0</v>
      </c>
      <c r="BG431" s="159">
        <v>0</v>
      </c>
      <c r="BH431" s="159">
        <v>0</v>
      </c>
      <c r="BI431" s="159">
        <v>0</v>
      </c>
      <c r="BJ431" s="159">
        <v>0</v>
      </c>
      <c r="BK431" s="159">
        <v>0</v>
      </c>
      <c r="BL431" s="159">
        <v>0</v>
      </c>
      <c r="BM431" s="159">
        <v>0</v>
      </c>
      <c r="BN431" s="159">
        <v>0</v>
      </c>
      <c r="BO431" s="159">
        <v>0</v>
      </c>
      <c r="BP431" s="159">
        <v>0</v>
      </c>
      <c r="BQ431" s="159">
        <v>0</v>
      </c>
      <c r="BR431" s="159">
        <v>0</v>
      </c>
      <c r="BS431" s="159">
        <v>0</v>
      </c>
      <c r="BT431" s="159">
        <v>0</v>
      </c>
      <c r="BU431" s="159">
        <v>0</v>
      </c>
      <c r="BV431" s="159">
        <v>0</v>
      </c>
      <c r="BW431" s="159">
        <v>0</v>
      </c>
      <c r="BX431" s="159">
        <v>0</v>
      </c>
      <c r="BY431" s="159">
        <v>0</v>
      </c>
      <c r="BZ431" s="159">
        <v>0</v>
      </c>
      <c r="CA431" s="159">
        <v>0</v>
      </c>
      <c r="CB431" s="159">
        <v>0</v>
      </c>
      <c r="CC431" s="159">
        <v>0</v>
      </c>
      <c r="CD431" s="159">
        <v>0</v>
      </c>
      <c r="CE431" s="159">
        <v>1500000000</v>
      </c>
      <c r="CF431" s="159">
        <v>0</v>
      </c>
      <c r="CG431" s="159">
        <v>1500000000</v>
      </c>
      <c r="CH431" s="159">
        <v>0</v>
      </c>
      <c r="CI431" s="159">
        <v>0</v>
      </c>
      <c r="CJ431" s="159">
        <v>0</v>
      </c>
      <c r="CK431" s="159">
        <v>0</v>
      </c>
      <c r="CL431" s="159">
        <v>1500000000</v>
      </c>
      <c r="CM431" s="159">
        <v>1500000000</v>
      </c>
      <c r="CN431" s="159">
        <v>0</v>
      </c>
      <c r="CO431" s="159">
        <v>0</v>
      </c>
      <c r="CP431" s="159">
        <v>0</v>
      </c>
      <c r="CQ431" s="159">
        <v>0</v>
      </c>
      <c r="CR431" s="159">
        <v>0</v>
      </c>
      <c r="CS431" s="159">
        <v>0</v>
      </c>
      <c r="CT431" s="159">
        <v>0</v>
      </c>
      <c r="CU431" s="159">
        <v>0</v>
      </c>
      <c r="CV431" s="159">
        <v>0</v>
      </c>
      <c r="CW431" s="159">
        <v>0</v>
      </c>
      <c r="CX431" s="159">
        <v>0</v>
      </c>
      <c r="CY431" s="159" t="s">
        <v>931</v>
      </c>
      <c r="CZ431" s="159">
        <v>0</v>
      </c>
      <c r="DA431" s="159">
        <v>0</v>
      </c>
      <c r="DB431" s="159">
        <v>0</v>
      </c>
      <c r="DC431" s="159">
        <v>0</v>
      </c>
      <c r="DD431" s="159">
        <v>0</v>
      </c>
      <c r="DE431" s="159">
        <v>0</v>
      </c>
      <c r="DF431" s="159">
        <v>0</v>
      </c>
      <c r="DG431" s="159">
        <v>0</v>
      </c>
      <c r="DH431" s="159">
        <v>0</v>
      </c>
      <c r="DI431" s="159">
        <v>0</v>
      </c>
      <c r="DJ431" s="159">
        <v>0</v>
      </c>
      <c r="DK431" s="159">
        <v>0</v>
      </c>
      <c r="DL431" s="159">
        <v>0</v>
      </c>
      <c r="DM431" s="159">
        <v>0</v>
      </c>
      <c r="DN431" s="159">
        <v>0</v>
      </c>
      <c r="DO431" s="159">
        <v>0</v>
      </c>
      <c r="DP431" s="159">
        <v>0</v>
      </c>
      <c r="DQ431" s="159">
        <v>0</v>
      </c>
      <c r="DR431" s="159">
        <v>0</v>
      </c>
      <c r="DS431" s="159">
        <v>0</v>
      </c>
      <c r="DT431" s="159">
        <v>0</v>
      </c>
      <c r="DU431" s="159">
        <v>0</v>
      </c>
      <c r="DV431" s="159">
        <v>0</v>
      </c>
      <c r="DW431" s="159">
        <v>0</v>
      </c>
      <c r="DX431" s="159">
        <v>0</v>
      </c>
      <c r="DY431" s="159">
        <v>0</v>
      </c>
      <c r="DZ431" s="159">
        <v>0</v>
      </c>
      <c r="EA431" s="159">
        <v>0</v>
      </c>
      <c r="EB431" s="159">
        <v>0</v>
      </c>
      <c r="EC431" s="159">
        <v>0</v>
      </c>
      <c r="ED431" s="159">
        <v>0</v>
      </c>
      <c r="EE431" s="159">
        <v>0</v>
      </c>
      <c r="EF431" s="159">
        <v>0</v>
      </c>
      <c r="EG431" s="159">
        <v>0</v>
      </c>
      <c r="EH431" s="159">
        <v>0</v>
      </c>
      <c r="EI431" s="159">
        <v>0</v>
      </c>
      <c r="EJ431" s="159">
        <v>2100000000</v>
      </c>
      <c r="EK431" s="159">
        <v>0</v>
      </c>
      <c r="EL431" s="159">
        <v>2100000000</v>
      </c>
      <c r="EM431" s="159">
        <v>6500000000</v>
      </c>
      <c r="EN431" s="159">
        <v>0</v>
      </c>
      <c r="EO431" s="159">
        <v>0</v>
      </c>
      <c r="EP431" s="159">
        <v>6500000000</v>
      </c>
      <c r="EQ431" s="159">
        <v>8600000000</v>
      </c>
      <c r="ER431" s="159">
        <v>8600000000</v>
      </c>
      <c r="ES431" s="159">
        <v>0</v>
      </c>
      <c r="ET431" s="159">
        <v>0</v>
      </c>
      <c r="EU431" s="159">
        <v>0</v>
      </c>
      <c r="EV431" s="159">
        <v>0</v>
      </c>
      <c r="EW431" s="159">
        <v>0</v>
      </c>
      <c r="EX431" s="159">
        <v>0</v>
      </c>
      <c r="EY431" s="159">
        <v>0</v>
      </c>
      <c r="EZ431" s="159">
        <v>0</v>
      </c>
      <c r="FA431" s="159">
        <v>0</v>
      </c>
      <c r="FB431" s="159">
        <v>0</v>
      </c>
      <c r="FC431" s="159">
        <v>0</v>
      </c>
      <c r="FD431" s="159">
        <v>0</v>
      </c>
      <c r="FE431" s="159">
        <v>0</v>
      </c>
      <c r="FF431" s="159">
        <v>0</v>
      </c>
      <c r="FG431" s="159">
        <v>0</v>
      </c>
      <c r="FH431" s="159">
        <v>0</v>
      </c>
      <c r="FI431" s="159">
        <v>0</v>
      </c>
      <c r="FJ431" s="159">
        <v>0</v>
      </c>
      <c r="FK431" s="159">
        <v>0</v>
      </c>
      <c r="FL431" s="159">
        <v>0</v>
      </c>
      <c r="FM431" s="159">
        <v>0</v>
      </c>
      <c r="FN431" s="159">
        <v>0</v>
      </c>
      <c r="FO431" s="159">
        <v>0</v>
      </c>
      <c r="FP431" s="159">
        <v>0</v>
      </c>
      <c r="FQ431" s="159">
        <v>0</v>
      </c>
      <c r="FR431" s="159">
        <v>0</v>
      </c>
      <c r="FS431" s="159">
        <v>0</v>
      </c>
      <c r="FT431" s="159">
        <v>0</v>
      </c>
      <c r="FU431" s="159">
        <v>0</v>
      </c>
      <c r="FV431" s="159">
        <v>0</v>
      </c>
      <c r="FW431" s="159">
        <v>0</v>
      </c>
      <c r="FX431" s="159">
        <v>0</v>
      </c>
      <c r="FY431" s="159">
        <v>0</v>
      </c>
      <c r="FZ431" s="159">
        <v>0</v>
      </c>
      <c r="GA431" s="159">
        <v>0</v>
      </c>
      <c r="GB431" s="159">
        <v>0</v>
      </c>
      <c r="GC431" s="159">
        <v>0</v>
      </c>
      <c r="GD431" s="159">
        <v>0</v>
      </c>
      <c r="GE431" s="159">
        <v>0</v>
      </c>
      <c r="GF431" s="159">
        <v>0</v>
      </c>
      <c r="GG431" s="159">
        <v>0</v>
      </c>
      <c r="GH431" s="159">
        <v>0</v>
      </c>
      <c r="GI431" s="159">
        <v>0</v>
      </c>
      <c r="GJ431" s="159">
        <v>0</v>
      </c>
      <c r="GK431" s="159">
        <v>0</v>
      </c>
      <c r="GL431" s="159">
        <v>0</v>
      </c>
      <c r="GM431" s="159">
        <v>0</v>
      </c>
      <c r="GN431" s="159">
        <v>0</v>
      </c>
      <c r="GO431" s="159">
        <v>0</v>
      </c>
      <c r="GP431" s="159">
        <v>0</v>
      </c>
      <c r="GQ431" s="159">
        <v>0</v>
      </c>
      <c r="GR431" s="159">
        <v>2000000000</v>
      </c>
      <c r="GS431" s="159">
        <v>0</v>
      </c>
      <c r="GT431" s="159">
        <v>0</v>
      </c>
      <c r="GU431" s="159">
        <v>2000000000</v>
      </c>
      <c r="GV431" s="159">
        <v>2000000000</v>
      </c>
      <c r="GW431" s="159">
        <v>2000000000</v>
      </c>
      <c r="GX431" s="160">
        <v>12700000000</v>
      </c>
    </row>
    <row r="432" spans="1:206">
      <c r="A432" s="156">
        <v>430103100</v>
      </c>
      <c r="B432" s="156" t="s">
        <v>2584</v>
      </c>
      <c r="C432" s="157">
        <v>420</v>
      </c>
      <c r="D432" s="158" t="str">
        <f>_xlfn.XLOOKUP(C432,'[1]Estrategico f'!B:B,'[1]Estrategico f'!U:U,"",0)</f>
        <v>Estudios y diseños elaborados</v>
      </c>
      <c r="E432" s="158" t="str">
        <f>_xlfn.XLOOKUP(C432,'[1]Estrategico f'!B:B,'[1]Estrategico f'!V:V,"",0)</f>
        <v>2 estudio y diseño a demanda</v>
      </c>
      <c r="F432" s="159">
        <v>0</v>
      </c>
      <c r="G432" s="159">
        <v>0</v>
      </c>
      <c r="H432" s="159">
        <v>0</v>
      </c>
      <c r="I432" s="159">
        <v>0</v>
      </c>
      <c r="J432" s="159">
        <v>0</v>
      </c>
      <c r="K432" s="159">
        <v>0</v>
      </c>
      <c r="L432" s="159">
        <v>0</v>
      </c>
      <c r="M432" s="159">
        <v>0</v>
      </c>
      <c r="N432" s="159">
        <v>0</v>
      </c>
      <c r="O432" s="159">
        <v>0</v>
      </c>
      <c r="P432" s="159">
        <v>0</v>
      </c>
      <c r="Q432" s="159">
        <v>0</v>
      </c>
      <c r="R432" s="159">
        <v>0</v>
      </c>
      <c r="S432" s="159">
        <v>0</v>
      </c>
      <c r="T432" s="159">
        <v>0</v>
      </c>
      <c r="U432" s="159">
        <v>0</v>
      </c>
      <c r="V432" s="159">
        <v>0</v>
      </c>
      <c r="W432" s="159">
        <v>0</v>
      </c>
      <c r="X432" s="159">
        <v>0</v>
      </c>
      <c r="Y432" s="159">
        <v>0</v>
      </c>
      <c r="Z432" s="159">
        <v>0</v>
      </c>
      <c r="AA432" s="159">
        <v>0</v>
      </c>
      <c r="AB432" s="159">
        <v>0</v>
      </c>
      <c r="AC432" s="159">
        <v>500000000</v>
      </c>
      <c r="AD432" s="159">
        <v>0</v>
      </c>
      <c r="AE432" s="159">
        <v>0</v>
      </c>
      <c r="AF432" s="159">
        <v>500000000</v>
      </c>
      <c r="AG432" s="159">
        <v>500000000</v>
      </c>
      <c r="AH432" s="159">
        <v>500000000</v>
      </c>
      <c r="AI432" s="159">
        <v>0</v>
      </c>
      <c r="AJ432" s="159">
        <v>0</v>
      </c>
      <c r="AK432" s="159">
        <v>0</v>
      </c>
      <c r="AL432" s="159">
        <v>0</v>
      </c>
      <c r="AM432" s="159">
        <v>0</v>
      </c>
      <c r="AN432" s="159">
        <v>0</v>
      </c>
      <c r="AO432" s="159">
        <v>0</v>
      </c>
      <c r="AP432" s="159">
        <v>0</v>
      </c>
      <c r="AQ432" s="159">
        <v>0</v>
      </c>
      <c r="AR432" s="159">
        <v>0</v>
      </c>
      <c r="AS432" s="159">
        <v>0</v>
      </c>
      <c r="AT432" s="159">
        <v>0</v>
      </c>
      <c r="AU432" s="159">
        <v>0</v>
      </c>
      <c r="AV432" s="159">
        <v>0</v>
      </c>
      <c r="AW432" s="159">
        <v>0</v>
      </c>
      <c r="AX432" s="159">
        <v>0</v>
      </c>
      <c r="AY432" s="159">
        <v>0</v>
      </c>
      <c r="AZ432" s="159">
        <v>0</v>
      </c>
      <c r="BA432" s="159">
        <v>0</v>
      </c>
      <c r="BB432" s="159">
        <v>0</v>
      </c>
      <c r="BC432" s="159">
        <v>0</v>
      </c>
      <c r="BD432" s="159">
        <v>0</v>
      </c>
      <c r="BE432" s="159">
        <v>0</v>
      </c>
      <c r="BF432" s="159">
        <v>0</v>
      </c>
      <c r="BG432" s="159">
        <v>0</v>
      </c>
      <c r="BH432" s="159">
        <v>0</v>
      </c>
      <c r="BI432" s="159">
        <v>0</v>
      </c>
      <c r="BJ432" s="159">
        <v>0</v>
      </c>
      <c r="BK432" s="159">
        <v>0</v>
      </c>
      <c r="BL432" s="159">
        <v>0</v>
      </c>
      <c r="BM432" s="159">
        <v>0</v>
      </c>
      <c r="BN432" s="159">
        <v>0</v>
      </c>
      <c r="BO432" s="159">
        <v>0</v>
      </c>
      <c r="BP432" s="159">
        <v>0</v>
      </c>
      <c r="BQ432" s="159">
        <v>0</v>
      </c>
      <c r="BR432" s="159">
        <v>0</v>
      </c>
      <c r="BS432" s="159">
        <v>0</v>
      </c>
      <c r="BT432" s="159">
        <v>0</v>
      </c>
      <c r="BU432" s="159">
        <v>0</v>
      </c>
      <c r="BV432" s="159">
        <v>900000000</v>
      </c>
      <c r="BW432" s="159">
        <v>900000000</v>
      </c>
      <c r="BX432" s="159">
        <v>900000000</v>
      </c>
      <c r="BY432" s="159">
        <v>0</v>
      </c>
      <c r="BZ432" s="159">
        <v>0</v>
      </c>
      <c r="CA432" s="159">
        <v>0</v>
      </c>
      <c r="CB432" s="159">
        <v>0</v>
      </c>
      <c r="CC432" s="159">
        <v>0</v>
      </c>
      <c r="CD432" s="159">
        <v>0</v>
      </c>
      <c r="CE432" s="159">
        <v>0</v>
      </c>
      <c r="CF432" s="159">
        <v>0</v>
      </c>
      <c r="CG432" s="159">
        <v>0</v>
      </c>
      <c r="CH432" s="159">
        <v>0</v>
      </c>
      <c r="CI432" s="159">
        <v>0</v>
      </c>
      <c r="CJ432" s="159">
        <v>0</v>
      </c>
      <c r="CK432" s="159">
        <v>0</v>
      </c>
      <c r="CL432" s="159">
        <v>0</v>
      </c>
      <c r="CM432" s="159">
        <v>900000000</v>
      </c>
      <c r="CN432" s="159">
        <v>0</v>
      </c>
      <c r="CO432" s="159">
        <v>0</v>
      </c>
      <c r="CP432" s="159">
        <v>0</v>
      </c>
      <c r="CQ432" s="159">
        <v>0</v>
      </c>
      <c r="CR432" s="159">
        <v>0</v>
      </c>
      <c r="CS432" s="159">
        <v>0</v>
      </c>
      <c r="CT432" s="159">
        <v>0</v>
      </c>
      <c r="CU432" s="159">
        <v>0</v>
      </c>
      <c r="CV432" s="159">
        <v>0</v>
      </c>
      <c r="CW432" s="159">
        <v>0</v>
      </c>
      <c r="CX432" s="159">
        <v>0</v>
      </c>
      <c r="CY432" s="159" t="s">
        <v>931</v>
      </c>
      <c r="CZ432" s="159">
        <v>0</v>
      </c>
      <c r="DA432" s="159">
        <v>0</v>
      </c>
      <c r="DB432" s="159">
        <v>0</v>
      </c>
      <c r="DC432" s="159">
        <v>0</v>
      </c>
      <c r="DD432" s="159">
        <v>0</v>
      </c>
      <c r="DE432" s="159">
        <v>0</v>
      </c>
      <c r="DF432" s="159">
        <v>0</v>
      </c>
      <c r="DG432" s="159">
        <v>0</v>
      </c>
      <c r="DH432" s="159">
        <v>0</v>
      </c>
      <c r="DI432" s="159">
        <v>0</v>
      </c>
      <c r="DJ432" s="159">
        <v>0</v>
      </c>
      <c r="DK432" s="159">
        <v>0</v>
      </c>
      <c r="DL432" s="159">
        <v>0</v>
      </c>
      <c r="DM432" s="159">
        <v>0</v>
      </c>
      <c r="DN432" s="159">
        <v>0</v>
      </c>
      <c r="DO432" s="159">
        <v>0</v>
      </c>
      <c r="DP432" s="159">
        <v>0</v>
      </c>
      <c r="DQ432" s="159">
        <v>0</v>
      </c>
      <c r="DR432" s="159">
        <v>0</v>
      </c>
      <c r="DS432" s="159">
        <v>0</v>
      </c>
      <c r="DT432" s="159">
        <v>0</v>
      </c>
      <c r="DU432" s="159">
        <v>0</v>
      </c>
      <c r="DV432" s="159">
        <v>400000000</v>
      </c>
      <c r="DW432" s="159">
        <v>0</v>
      </c>
      <c r="DX432" s="159">
        <v>400000000</v>
      </c>
      <c r="DY432" s="159">
        <v>50000000</v>
      </c>
      <c r="DZ432" s="159">
        <v>0</v>
      </c>
      <c r="EA432" s="159">
        <v>0</v>
      </c>
      <c r="EB432" s="159">
        <v>50000000</v>
      </c>
      <c r="EC432" s="159">
        <v>450000000</v>
      </c>
      <c r="ED432" s="159">
        <v>0</v>
      </c>
      <c r="EE432" s="159">
        <v>0</v>
      </c>
      <c r="EF432" s="159">
        <v>0</v>
      </c>
      <c r="EG432" s="159">
        <v>0</v>
      </c>
      <c r="EH432" s="159">
        <v>0</v>
      </c>
      <c r="EI432" s="159">
        <v>0</v>
      </c>
      <c r="EJ432" s="159">
        <v>0</v>
      </c>
      <c r="EK432" s="159">
        <v>0</v>
      </c>
      <c r="EL432" s="159">
        <v>0</v>
      </c>
      <c r="EM432" s="159">
        <v>0</v>
      </c>
      <c r="EN432" s="159">
        <v>0</v>
      </c>
      <c r="EO432" s="159">
        <v>0</v>
      </c>
      <c r="EP432" s="159">
        <v>0</v>
      </c>
      <c r="EQ432" s="159">
        <v>0</v>
      </c>
      <c r="ER432" s="159">
        <v>450000000</v>
      </c>
      <c r="ES432" s="159">
        <v>0</v>
      </c>
      <c r="ET432" s="159">
        <v>0</v>
      </c>
      <c r="EU432" s="159">
        <v>0</v>
      </c>
      <c r="EV432" s="159">
        <v>0</v>
      </c>
      <c r="EW432" s="159">
        <v>0</v>
      </c>
      <c r="EX432" s="159">
        <v>0</v>
      </c>
      <c r="EY432" s="159">
        <v>0</v>
      </c>
      <c r="EZ432" s="159">
        <v>0</v>
      </c>
      <c r="FA432" s="159">
        <v>0</v>
      </c>
      <c r="FB432" s="159">
        <v>0</v>
      </c>
      <c r="FC432" s="159">
        <v>0</v>
      </c>
      <c r="FD432" s="159">
        <v>0</v>
      </c>
      <c r="FE432" s="159">
        <v>0</v>
      </c>
      <c r="FF432" s="159">
        <v>0</v>
      </c>
      <c r="FG432" s="159">
        <v>0</v>
      </c>
      <c r="FH432" s="159">
        <v>0</v>
      </c>
      <c r="FI432" s="159">
        <v>0</v>
      </c>
      <c r="FJ432" s="159">
        <v>0</v>
      </c>
      <c r="FK432" s="159">
        <v>0</v>
      </c>
      <c r="FL432" s="159">
        <v>0</v>
      </c>
      <c r="FM432" s="159">
        <v>0</v>
      </c>
      <c r="FN432" s="159">
        <v>0</v>
      </c>
      <c r="FO432" s="159">
        <v>0</v>
      </c>
      <c r="FP432" s="159">
        <v>0</v>
      </c>
      <c r="FQ432" s="159">
        <v>0</v>
      </c>
      <c r="FR432" s="159">
        <v>0</v>
      </c>
      <c r="FS432" s="159">
        <v>0</v>
      </c>
      <c r="FT432" s="159">
        <v>0</v>
      </c>
      <c r="FU432" s="159">
        <v>0</v>
      </c>
      <c r="FV432" s="159">
        <v>0</v>
      </c>
      <c r="FW432" s="159">
        <v>0</v>
      </c>
      <c r="FX432" s="159">
        <v>0</v>
      </c>
      <c r="FY432" s="159">
        <v>0</v>
      </c>
      <c r="FZ432" s="159">
        <v>0</v>
      </c>
      <c r="GA432" s="159">
        <v>0</v>
      </c>
      <c r="GB432" s="159">
        <v>0</v>
      </c>
      <c r="GC432" s="159">
        <v>0</v>
      </c>
      <c r="GD432" s="159">
        <v>0</v>
      </c>
      <c r="GE432" s="159">
        <v>0</v>
      </c>
      <c r="GF432" s="159">
        <v>0</v>
      </c>
      <c r="GG432" s="159">
        <v>0</v>
      </c>
      <c r="GH432" s="159">
        <v>0</v>
      </c>
      <c r="GI432" s="159">
        <v>0</v>
      </c>
      <c r="GJ432" s="159">
        <v>0</v>
      </c>
      <c r="GK432" s="159">
        <v>0</v>
      </c>
      <c r="GL432" s="159">
        <v>0</v>
      </c>
      <c r="GM432" s="159">
        <v>0</v>
      </c>
      <c r="GN432" s="159">
        <v>0</v>
      </c>
      <c r="GO432" s="159">
        <v>0</v>
      </c>
      <c r="GP432" s="159">
        <v>0</v>
      </c>
      <c r="GQ432" s="159">
        <v>0</v>
      </c>
      <c r="GR432" s="159">
        <v>0</v>
      </c>
      <c r="GS432" s="159">
        <v>0</v>
      </c>
      <c r="GT432" s="159">
        <v>0</v>
      </c>
      <c r="GU432" s="159">
        <v>0</v>
      </c>
      <c r="GV432" s="159">
        <v>0</v>
      </c>
      <c r="GW432" s="159">
        <v>0</v>
      </c>
      <c r="GX432" s="160">
        <v>1850000000</v>
      </c>
    </row>
    <row r="433" spans="1:206">
      <c r="A433" s="156">
        <v>430207200</v>
      </c>
      <c r="B433" s="156" t="s">
        <v>2584</v>
      </c>
      <c r="C433" s="157">
        <v>421</v>
      </c>
      <c r="D433" s="158" t="str">
        <f>_xlfn.XLOOKUP(C433,'[1]Estrategico f'!B:B,'[1]Estrategico f'!U:U,"",0)</f>
        <v>Estudios y diseños elaborados</v>
      </c>
      <c r="E433" s="158" t="str">
        <f>_xlfn.XLOOKUP(C433,'[1]Estrategico f'!B:B,'[1]Estrategico f'!V:V,"",0)</f>
        <v>1 estudio y diseño para Centro de Alto Rendimiento</v>
      </c>
      <c r="F433" s="159">
        <v>0</v>
      </c>
      <c r="G433" s="159">
        <v>0</v>
      </c>
      <c r="H433" s="159">
        <v>0</v>
      </c>
      <c r="I433" s="159">
        <v>0</v>
      </c>
      <c r="J433" s="159">
        <v>0</v>
      </c>
      <c r="K433" s="159">
        <v>0</v>
      </c>
      <c r="L433" s="159">
        <v>0</v>
      </c>
      <c r="M433" s="159">
        <v>0</v>
      </c>
      <c r="N433" s="159">
        <v>0</v>
      </c>
      <c r="O433" s="159">
        <v>0</v>
      </c>
      <c r="P433" s="159">
        <v>0</v>
      </c>
      <c r="Q433" s="159">
        <v>0</v>
      </c>
      <c r="R433" s="159">
        <v>0</v>
      </c>
      <c r="S433" s="159">
        <v>0</v>
      </c>
      <c r="T433" s="159">
        <v>0</v>
      </c>
      <c r="U433" s="159">
        <v>0</v>
      </c>
      <c r="V433" s="159">
        <v>0</v>
      </c>
      <c r="W433" s="159">
        <v>0</v>
      </c>
      <c r="X433" s="159">
        <v>0</v>
      </c>
      <c r="Y433" s="159">
        <v>0</v>
      </c>
      <c r="Z433" s="159">
        <v>0</v>
      </c>
      <c r="AA433" s="159">
        <v>0</v>
      </c>
      <c r="AB433" s="159">
        <v>0</v>
      </c>
      <c r="AC433" s="159">
        <v>0</v>
      </c>
      <c r="AD433" s="159">
        <v>0</v>
      </c>
      <c r="AE433" s="159">
        <v>2360000000</v>
      </c>
      <c r="AF433" s="159">
        <v>2360000000</v>
      </c>
      <c r="AG433" s="159">
        <v>2360000000</v>
      </c>
      <c r="AH433" s="159">
        <v>2360000000</v>
      </c>
      <c r="AI433" s="159">
        <v>0</v>
      </c>
      <c r="AJ433" s="159">
        <v>0</v>
      </c>
      <c r="AK433" s="159">
        <v>0</v>
      </c>
      <c r="AL433" s="159">
        <v>0</v>
      </c>
      <c r="AM433" s="159">
        <v>0</v>
      </c>
      <c r="AN433" s="159">
        <v>0</v>
      </c>
      <c r="AO433" s="159">
        <v>0</v>
      </c>
      <c r="AP433" s="159">
        <v>0</v>
      </c>
      <c r="AQ433" s="159">
        <v>0</v>
      </c>
      <c r="AR433" s="159">
        <v>0</v>
      </c>
      <c r="AS433" s="159">
        <v>0</v>
      </c>
      <c r="AT433" s="159">
        <v>0</v>
      </c>
      <c r="AU433" s="159">
        <v>0</v>
      </c>
      <c r="AV433" s="159">
        <v>0</v>
      </c>
      <c r="AW433" s="159">
        <v>0</v>
      </c>
      <c r="AX433" s="159">
        <v>0</v>
      </c>
      <c r="AY433" s="159">
        <v>0</v>
      </c>
      <c r="AZ433" s="159">
        <v>0</v>
      </c>
      <c r="BA433" s="159">
        <v>0</v>
      </c>
      <c r="BB433" s="159">
        <v>0</v>
      </c>
      <c r="BC433" s="159">
        <v>0</v>
      </c>
      <c r="BD433" s="159">
        <v>0</v>
      </c>
      <c r="BE433" s="159">
        <v>0</v>
      </c>
      <c r="BF433" s="159">
        <v>0</v>
      </c>
      <c r="BG433" s="159">
        <v>0</v>
      </c>
      <c r="BH433" s="159">
        <v>0</v>
      </c>
      <c r="BI433" s="159">
        <v>0</v>
      </c>
      <c r="BJ433" s="159">
        <v>0</v>
      </c>
      <c r="BK433" s="159">
        <v>0</v>
      </c>
      <c r="BL433" s="159">
        <v>0</v>
      </c>
      <c r="BM433" s="159">
        <v>0</v>
      </c>
      <c r="BN433" s="159">
        <v>0</v>
      </c>
      <c r="BO433" s="159">
        <v>0</v>
      </c>
      <c r="BP433" s="159">
        <v>0</v>
      </c>
      <c r="BQ433" s="159">
        <v>0</v>
      </c>
      <c r="BR433" s="159">
        <v>0</v>
      </c>
      <c r="BS433" s="159">
        <v>0</v>
      </c>
      <c r="BT433" s="159">
        <v>0</v>
      </c>
      <c r="BU433" s="159">
        <v>0</v>
      </c>
      <c r="BV433" s="159">
        <v>0</v>
      </c>
      <c r="BW433" s="159">
        <v>0</v>
      </c>
      <c r="BX433" s="159">
        <v>0</v>
      </c>
      <c r="BY433" s="159">
        <v>0</v>
      </c>
      <c r="BZ433" s="159">
        <v>0</v>
      </c>
      <c r="CA433" s="159">
        <v>0</v>
      </c>
      <c r="CB433" s="159">
        <v>0</v>
      </c>
      <c r="CC433" s="159">
        <v>0</v>
      </c>
      <c r="CD433" s="159">
        <v>0</v>
      </c>
      <c r="CE433" s="159">
        <v>0</v>
      </c>
      <c r="CF433" s="159">
        <v>0</v>
      </c>
      <c r="CG433" s="159">
        <v>0</v>
      </c>
      <c r="CH433" s="159">
        <v>0</v>
      </c>
      <c r="CI433" s="159">
        <v>0</v>
      </c>
      <c r="CJ433" s="159">
        <v>0</v>
      </c>
      <c r="CK433" s="159">
        <v>0</v>
      </c>
      <c r="CL433" s="159">
        <v>0</v>
      </c>
      <c r="CM433" s="159">
        <v>0</v>
      </c>
      <c r="CN433" s="159">
        <v>0</v>
      </c>
      <c r="CO433" s="159">
        <v>0</v>
      </c>
      <c r="CP433" s="159">
        <v>0</v>
      </c>
      <c r="CQ433" s="159">
        <v>0</v>
      </c>
      <c r="CR433" s="159">
        <v>0</v>
      </c>
      <c r="CS433" s="159">
        <v>0</v>
      </c>
      <c r="CT433" s="159">
        <v>0</v>
      </c>
      <c r="CU433" s="159">
        <v>0</v>
      </c>
      <c r="CV433" s="159">
        <v>0</v>
      </c>
      <c r="CW433" s="159">
        <v>0</v>
      </c>
      <c r="CX433" s="159">
        <v>0</v>
      </c>
      <c r="CY433" s="159" t="s">
        <v>931</v>
      </c>
      <c r="CZ433" s="159">
        <v>0</v>
      </c>
      <c r="DA433" s="159">
        <v>0</v>
      </c>
      <c r="DB433" s="159">
        <v>0</v>
      </c>
      <c r="DC433" s="159">
        <v>0</v>
      </c>
      <c r="DD433" s="159">
        <v>0</v>
      </c>
      <c r="DE433" s="159">
        <v>0</v>
      </c>
      <c r="DF433" s="159">
        <v>0</v>
      </c>
      <c r="DG433" s="159">
        <v>0</v>
      </c>
      <c r="DH433" s="159">
        <v>0</v>
      </c>
      <c r="DI433" s="159">
        <v>0</v>
      </c>
      <c r="DJ433" s="159">
        <v>0</v>
      </c>
      <c r="DK433" s="159">
        <v>0</v>
      </c>
      <c r="DL433" s="159">
        <v>0</v>
      </c>
      <c r="DM433" s="159">
        <v>0</v>
      </c>
      <c r="DN433" s="159">
        <v>0</v>
      </c>
      <c r="DO433" s="159">
        <v>0</v>
      </c>
      <c r="DP433" s="159">
        <v>0</v>
      </c>
      <c r="DQ433" s="159">
        <v>0</v>
      </c>
      <c r="DR433" s="159">
        <v>0</v>
      </c>
      <c r="DS433" s="159">
        <v>0</v>
      </c>
      <c r="DT433" s="159">
        <v>0</v>
      </c>
      <c r="DU433" s="159">
        <v>0</v>
      </c>
      <c r="DV433" s="159">
        <v>0</v>
      </c>
      <c r="DW433" s="159">
        <v>0</v>
      </c>
      <c r="DX433" s="159">
        <v>0</v>
      </c>
      <c r="DY433" s="159">
        <v>0</v>
      </c>
      <c r="DZ433" s="159">
        <v>0</v>
      </c>
      <c r="EA433" s="159">
        <v>0</v>
      </c>
      <c r="EB433" s="159">
        <v>0</v>
      </c>
      <c r="EC433" s="159">
        <v>0</v>
      </c>
      <c r="ED433" s="159">
        <v>0</v>
      </c>
      <c r="EE433" s="159">
        <v>0</v>
      </c>
      <c r="EF433" s="159">
        <v>0</v>
      </c>
      <c r="EG433" s="159">
        <v>0</v>
      </c>
      <c r="EH433" s="159">
        <v>0</v>
      </c>
      <c r="EI433" s="159">
        <v>0</v>
      </c>
      <c r="EJ433" s="159">
        <v>0</v>
      </c>
      <c r="EK433" s="159">
        <v>0</v>
      </c>
      <c r="EL433" s="159">
        <v>0</v>
      </c>
      <c r="EM433" s="159">
        <v>0</v>
      </c>
      <c r="EN433" s="159">
        <v>0</v>
      </c>
      <c r="EO433" s="159">
        <v>0</v>
      </c>
      <c r="EP433" s="159">
        <v>0</v>
      </c>
      <c r="EQ433" s="159">
        <v>0</v>
      </c>
      <c r="ER433" s="159">
        <v>0</v>
      </c>
      <c r="ES433" s="159">
        <v>0</v>
      </c>
      <c r="ET433" s="159">
        <v>0</v>
      </c>
      <c r="EU433" s="159">
        <v>0</v>
      </c>
      <c r="EV433" s="159">
        <v>0</v>
      </c>
      <c r="EW433" s="159">
        <v>0</v>
      </c>
      <c r="EX433" s="159">
        <v>0</v>
      </c>
      <c r="EY433" s="159">
        <v>0</v>
      </c>
      <c r="EZ433" s="159">
        <v>0</v>
      </c>
      <c r="FA433" s="159">
        <v>0</v>
      </c>
      <c r="FB433" s="159">
        <v>0</v>
      </c>
      <c r="FC433" s="159">
        <v>0</v>
      </c>
      <c r="FD433" s="159">
        <v>0</v>
      </c>
      <c r="FE433" s="159">
        <v>0</v>
      </c>
      <c r="FF433" s="159">
        <v>0</v>
      </c>
      <c r="FG433" s="159">
        <v>0</v>
      </c>
      <c r="FH433" s="159">
        <v>0</v>
      </c>
      <c r="FI433" s="159">
        <v>0</v>
      </c>
      <c r="FJ433" s="159">
        <v>0</v>
      </c>
      <c r="FK433" s="159">
        <v>0</v>
      </c>
      <c r="FL433" s="159">
        <v>0</v>
      </c>
      <c r="FM433" s="159">
        <v>0</v>
      </c>
      <c r="FN433" s="159">
        <v>0</v>
      </c>
      <c r="FO433" s="159">
        <v>0</v>
      </c>
      <c r="FP433" s="159">
        <v>0</v>
      </c>
      <c r="FQ433" s="159">
        <v>0</v>
      </c>
      <c r="FR433" s="159">
        <v>0</v>
      </c>
      <c r="FS433" s="159">
        <v>0</v>
      </c>
      <c r="FT433" s="159">
        <v>0</v>
      </c>
      <c r="FU433" s="159">
        <v>0</v>
      </c>
      <c r="FV433" s="159">
        <v>0</v>
      </c>
      <c r="FW433" s="159">
        <v>0</v>
      </c>
      <c r="FX433" s="159">
        <v>0</v>
      </c>
      <c r="FY433" s="159">
        <v>0</v>
      </c>
      <c r="FZ433" s="159">
        <v>0</v>
      </c>
      <c r="GA433" s="159">
        <v>0</v>
      </c>
      <c r="GB433" s="159">
        <v>0</v>
      </c>
      <c r="GC433" s="159">
        <v>0</v>
      </c>
      <c r="GD433" s="159">
        <v>0</v>
      </c>
      <c r="GE433" s="159">
        <v>0</v>
      </c>
      <c r="GF433" s="159">
        <v>0</v>
      </c>
      <c r="GG433" s="159">
        <v>0</v>
      </c>
      <c r="GH433" s="159">
        <v>0</v>
      </c>
      <c r="GI433" s="159">
        <v>0</v>
      </c>
      <c r="GJ433" s="159">
        <v>0</v>
      </c>
      <c r="GK433" s="159">
        <v>0</v>
      </c>
      <c r="GL433" s="159">
        <v>0</v>
      </c>
      <c r="GM433" s="159">
        <v>0</v>
      </c>
      <c r="GN433" s="159">
        <v>0</v>
      </c>
      <c r="GO433" s="159">
        <v>0</v>
      </c>
      <c r="GP433" s="159">
        <v>0</v>
      </c>
      <c r="GQ433" s="159">
        <v>0</v>
      </c>
      <c r="GR433" s="159">
        <v>0</v>
      </c>
      <c r="GS433" s="159">
        <v>0</v>
      </c>
      <c r="GT433" s="159">
        <v>0</v>
      </c>
      <c r="GU433" s="159">
        <v>0</v>
      </c>
      <c r="GV433" s="159">
        <v>0</v>
      </c>
      <c r="GW433" s="159">
        <v>0</v>
      </c>
      <c r="GX433" s="160">
        <v>2360000000</v>
      </c>
    </row>
    <row r="434" spans="1:206">
      <c r="A434" s="156">
        <v>430103600</v>
      </c>
      <c r="B434" s="156" t="s">
        <v>2584</v>
      </c>
      <c r="C434" s="157">
        <v>422</v>
      </c>
      <c r="D434" s="158" t="str">
        <f>_xlfn.XLOOKUP(C434,'[1]Estrategico f'!B:B,'[1]Estrategico f'!U:U,"",0)</f>
        <v>Centro de alto rendimiento construido</v>
      </c>
      <c r="E434" s="158" t="str">
        <f>_xlfn.XLOOKUP(C434,'[1]Estrategico f'!B:B,'[1]Estrategico f'!V:V,"",0)</f>
        <v>Construir un centro de alto rendimiento</v>
      </c>
      <c r="F434" s="159">
        <v>0</v>
      </c>
      <c r="G434" s="159">
        <v>0</v>
      </c>
      <c r="H434" s="159">
        <v>0</v>
      </c>
      <c r="I434" s="159">
        <v>0</v>
      </c>
      <c r="J434" s="159">
        <v>0</v>
      </c>
      <c r="K434" s="159">
        <v>0</v>
      </c>
      <c r="L434" s="159">
        <v>0</v>
      </c>
      <c r="M434" s="159">
        <v>0</v>
      </c>
      <c r="N434" s="159">
        <v>0</v>
      </c>
      <c r="O434" s="159">
        <v>0</v>
      </c>
      <c r="P434" s="159">
        <v>0</v>
      </c>
      <c r="Q434" s="159">
        <v>0</v>
      </c>
      <c r="R434" s="159">
        <v>0</v>
      </c>
      <c r="S434" s="159">
        <v>0</v>
      </c>
      <c r="T434" s="159">
        <v>0</v>
      </c>
      <c r="U434" s="159">
        <v>0</v>
      </c>
      <c r="V434" s="159">
        <v>0</v>
      </c>
      <c r="W434" s="159">
        <v>0</v>
      </c>
      <c r="X434" s="159">
        <v>0</v>
      </c>
      <c r="Y434" s="159">
        <v>0</v>
      </c>
      <c r="Z434" s="159">
        <v>0</v>
      </c>
      <c r="AA434" s="159">
        <v>0</v>
      </c>
      <c r="AB434" s="159">
        <v>0</v>
      </c>
      <c r="AC434" s="159">
        <v>0</v>
      </c>
      <c r="AD434" s="159">
        <v>0</v>
      </c>
      <c r="AE434" s="159">
        <v>0</v>
      </c>
      <c r="AF434" s="159">
        <v>0</v>
      </c>
      <c r="AG434" s="159">
        <v>0</v>
      </c>
      <c r="AH434" s="159">
        <v>0</v>
      </c>
      <c r="AI434" s="159">
        <v>0</v>
      </c>
      <c r="AJ434" s="159">
        <v>0</v>
      </c>
      <c r="AK434" s="159">
        <v>0</v>
      </c>
      <c r="AL434" s="159">
        <v>0</v>
      </c>
      <c r="AM434" s="159">
        <v>0</v>
      </c>
      <c r="AN434" s="159">
        <v>0</v>
      </c>
      <c r="AO434" s="159">
        <v>0</v>
      </c>
      <c r="AP434" s="159">
        <v>0</v>
      </c>
      <c r="AQ434" s="159">
        <v>0</v>
      </c>
      <c r="AR434" s="159">
        <v>0</v>
      </c>
      <c r="AS434" s="159">
        <v>0</v>
      </c>
      <c r="AT434" s="159">
        <v>0</v>
      </c>
      <c r="AU434" s="159">
        <v>0</v>
      </c>
      <c r="AV434" s="159">
        <v>0</v>
      </c>
      <c r="AW434" s="159">
        <v>0</v>
      </c>
      <c r="AX434" s="159">
        <v>0</v>
      </c>
      <c r="AY434" s="159">
        <v>0</v>
      </c>
      <c r="AZ434" s="159">
        <v>0</v>
      </c>
      <c r="BA434" s="159">
        <v>0</v>
      </c>
      <c r="BB434" s="159">
        <v>0</v>
      </c>
      <c r="BC434" s="159">
        <v>0</v>
      </c>
      <c r="BD434" s="159">
        <v>0</v>
      </c>
      <c r="BE434" s="159">
        <v>0</v>
      </c>
      <c r="BF434" s="159">
        <v>0</v>
      </c>
      <c r="BG434" s="159">
        <v>0</v>
      </c>
      <c r="BH434" s="159">
        <v>0</v>
      </c>
      <c r="BI434" s="159">
        <v>0</v>
      </c>
      <c r="BJ434" s="159">
        <v>0</v>
      </c>
      <c r="BK434" s="159">
        <v>0</v>
      </c>
      <c r="BL434" s="159">
        <v>0</v>
      </c>
      <c r="BM434" s="159">
        <v>0</v>
      </c>
      <c r="BN434" s="159">
        <v>0</v>
      </c>
      <c r="BO434" s="159">
        <v>0</v>
      </c>
      <c r="BP434" s="159">
        <v>0</v>
      </c>
      <c r="BQ434" s="159">
        <v>0</v>
      </c>
      <c r="BR434" s="159">
        <v>0</v>
      </c>
      <c r="BS434" s="159">
        <v>0</v>
      </c>
      <c r="BT434" s="159">
        <v>0</v>
      </c>
      <c r="BU434" s="159">
        <v>0</v>
      </c>
      <c r="BV434" s="159">
        <v>0</v>
      </c>
      <c r="BW434" s="159">
        <v>0</v>
      </c>
      <c r="BX434" s="159">
        <v>0</v>
      </c>
      <c r="BY434" s="159">
        <v>0</v>
      </c>
      <c r="BZ434" s="159">
        <v>0</v>
      </c>
      <c r="CA434" s="159">
        <v>0</v>
      </c>
      <c r="CB434" s="159">
        <v>0</v>
      </c>
      <c r="CC434" s="159">
        <v>0</v>
      </c>
      <c r="CD434" s="159">
        <v>0</v>
      </c>
      <c r="CE434" s="159">
        <v>0</v>
      </c>
      <c r="CF434" s="159">
        <v>0</v>
      </c>
      <c r="CG434" s="159">
        <v>0</v>
      </c>
      <c r="CH434" s="159">
        <v>0</v>
      </c>
      <c r="CI434" s="159">
        <v>0</v>
      </c>
      <c r="CJ434" s="159">
        <v>0</v>
      </c>
      <c r="CK434" s="159">
        <v>0</v>
      </c>
      <c r="CL434" s="159">
        <v>0</v>
      </c>
      <c r="CM434" s="159">
        <v>0</v>
      </c>
      <c r="CN434" s="159">
        <v>0</v>
      </c>
      <c r="CO434" s="159">
        <v>0</v>
      </c>
      <c r="CP434" s="159">
        <v>0</v>
      </c>
      <c r="CQ434" s="159">
        <v>0</v>
      </c>
      <c r="CR434" s="159">
        <v>0</v>
      </c>
      <c r="CS434" s="159">
        <v>0</v>
      </c>
      <c r="CT434" s="159">
        <v>0</v>
      </c>
      <c r="CU434" s="159">
        <v>0</v>
      </c>
      <c r="CV434" s="159">
        <v>0</v>
      </c>
      <c r="CW434" s="159">
        <v>0</v>
      </c>
      <c r="CX434" s="159">
        <v>0</v>
      </c>
      <c r="CY434" s="159" t="s">
        <v>931</v>
      </c>
      <c r="CZ434" s="159">
        <v>0</v>
      </c>
      <c r="DA434" s="159">
        <v>0</v>
      </c>
      <c r="DB434" s="159">
        <v>0</v>
      </c>
      <c r="DC434" s="159">
        <v>0</v>
      </c>
      <c r="DD434" s="159">
        <v>0</v>
      </c>
      <c r="DE434" s="159">
        <v>0</v>
      </c>
      <c r="DF434" s="159">
        <v>0</v>
      </c>
      <c r="DG434" s="159">
        <v>0</v>
      </c>
      <c r="DH434" s="159">
        <v>0</v>
      </c>
      <c r="DI434" s="159">
        <v>0</v>
      </c>
      <c r="DJ434" s="159">
        <v>0</v>
      </c>
      <c r="DK434" s="159">
        <v>0</v>
      </c>
      <c r="DL434" s="159">
        <v>0</v>
      </c>
      <c r="DM434" s="159">
        <v>0</v>
      </c>
      <c r="DN434" s="159">
        <v>0</v>
      </c>
      <c r="DO434" s="159">
        <v>0</v>
      </c>
      <c r="DP434" s="159">
        <v>0</v>
      </c>
      <c r="DQ434" s="159">
        <v>0</v>
      </c>
      <c r="DR434" s="159">
        <v>0</v>
      </c>
      <c r="DS434" s="159">
        <v>0</v>
      </c>
      <c r="DT434" s="159">
        <v>0</v>
      </c>
      <c r="DU434" s="159">
        <v>0</v>
      </c>
      <c r="DV434" s="159">
        <v>0</v>
      </c>
      <c r="DW434" s="159">
        <v>0</v>
      </c>
      <c r="DX434" s="159">
        <v>0</v>
      </c>
      <c r="DY434" s="159">
        <v>0</v>
      </c>
      <c r="DZ434" s="159">
        <v>0</v>
      </c>
      <c r="EA434" s="159">
        <v>0</v>
      </c>
      <c r="EB434" s="159">
        <v>0</v>
      </c>
      <c r="EC434" s="159">
        <v>0</v>
      </c>
      <c r="ED434" s="159">
        <v>0</v>
      </c>
      <c r="EE434" s="159">
        <v>0</v>
      </c>
      <c r="EF434" s="159">
        <v>0</v>
      </c>
      <c r="EG434" s="159">
        <v>0</v>
      </c>
      <c r="EH434" s="159">
        <v>0</v>
      </c>
      <c r="EI434" s="159">
        <v>0</v>
      </c>
      <c r="EJ434" s="159">
        <v>0</v>
      </c>
      <c r="EK434" s="159">
        <v>0</v>
      </c>
      <c r="EL434" s="159">
        <v>0</v>
      </c>
      <c r="EM434" s="159">
        <v>0</v>
      </c>
      <c r="EN434" s="159">
        <v>0</v>
      </c>
      <c r="EO434" s="159">
        <v>0</v>
      </c>
      <c r="EP434" s="159">
        <v>0</v>
      </c>
      <c r="EQ434" s="159">
        <v>0</v>
      </c>
      <c r="ER434" s="159">
        <v>0</v>
      </c>
      <c r="ES434" s="159">
        <v>0</v>
      </c>
      <c r="ET434" s="159">
        <v>0</v>
      </c>
      <c r="EU434" s="159">
        <v>0</v>
      </c>
      <c r="EV434" s="159">
        <v>0</v>
      </c>
      <c r="EW434" s="159">
        <v>0</v>
      </c>
      <c r="EX434" s="159">
        <v>0</v>
      </c>
      <c r="EY434" s="159">
        <v>0</v>
      </c>
      <c r="EZ434" s="159">
        <v>0</v>
      </c>
      <c r="FA434" s="159">
        <v>0</v>
      </c>
      <c r="FB434" s="159">
        <v>0</v>
      </c>
      <c r="FC434" s="159">
        <v>0</v>
      </c>
      <c r="FD434" s="159">
        <v>0</v>
      </c>
      <c r="FE434" s="159">
        <v>0</v>
      </c>
      <c r="FF434" s="159">
        <v>0</v>
      </c>
      <c r="FG434" s="159">
        <v>0</v>
      </c>
      <c r="FH434" s="159">
        <v>0</v>
      </c>
      <c r="FI434" s="159">
        <v>0</v>
      </c>
      <c r="FJ434" s="159">
        <v>0</v>
      </c>
      <c r="FK434" s="159">
        <v>0</v>
      </c>
      <c r="FL434" s="159">
        <v>0</v>
      </c>
      <c r="FM434" s="159">
        <v>0</v>
      </c>
      <c r="FN434" s="159">
        <v>0</v>
      </c>
      <c r="FO434" s="159">
        <v>0</v>
      </c>
      <c r="FP434" s="159">
        <v>0</v>
      </c>
      <c r="FQ434" s="159">
        <v>0</v>
      </c>
      <c r="FR434" s="159">
        <v>0</v>
      </c>
      <c r="FS434" s="159">
        <v>0</v>
      </c>
      <c r="FT434" s="159">
        <v>0</v>
      </c>
      <c r="FU434" s="159">
        <v>0</v>
      </c>
      <c r="FV434" s="159">
        <v>0</v>
      </c>
      <c r="FW434" s="159">
        <v>0</v>
      </c>
      <c r="FX434" s="159">
        <v>0</v>
      </c>
      <c r="FY434" s="159">
        <v>0</v>
      </c>
      <c r="FZ434" s="159">
        <v>0</v>
      </c>
      <c r="GA434" s="159">
        <v>0</v>
      </c>
      <c r="GB434" s="159">
        <v>0</v>
      </c>
      <c r="GC434" s="159">
        <v>0</v>
      </c>
      <c r="GD434" s="159">
        <v>0</v>
      </c>
      <c r="GE434" s="159">
        <v>0</v>
      </c>
      <c r="GF434" s="159">
        <v>0</v>
      </c>
      <c r="GG434" s="159">
        <v>0</v>
      </c>
      <c r="GH434" s="159">
        <v>0</v>
      </c>
      <c r="GI434" s="159">
        <v>0</v>
      </c>
      <c r="GJ434" s="159">
        <v>0</v>
      </c>
      <c r="GK434" s="159">
        <v>0</v>
      </c>
      <c r="GL434" s="159">
        <v>0</v>
      </c>
      <c r="GM434" s="159">
        <v>0</v>
      </c>
      <c r="GN434" s="159">
        <v>0</v>
      </c>
      <c r="GO434" s="159">
        <v>0</v>
      </c>
      <c r="GP434" s="159">
        <v>0</v>
      </c>
      <c r="GQ434" s="159">
        <v>0</v>
      </c>
      <c r="GR434" s="159">
        <v>0</v>
      </c>
      <c r="GS434" s="159">
        <v>0</v>
      </c>
      <c r="GT434" s="159">
        <v>200000000000</v>
      </c>
      <c r="GU434" s="159">
        <v>200000000000</v>
      </c>
      <c r="GV434" s="159">
        <v>200000000000</v>
      </c>
      <c r="GW434" s="159">
        <v>200000000000</v>
      </c>
      <c r="GX434" s="160">
        <v>200000000000</v>
      </c>
    </row>
    <row r="435" spans="1:206">
      <c r="A435" s="156">
        <v>430201000</v>
      </c>
      <c r="B435" s="156" t="s">
        <v>2584</v>
      </c>
      <c r="C435" s="157">
        <v>423</v>
      </c>
      <c r="D435" s="158" t="str">
        <f>_xlfn.XLOOKUP(C435,'[1]Estrategico f'!B:B,'[1]Estrategico f'!U:U,"",0)</f>
        <v>Estadios construidos</v>
      </c>
      <c r="E435" s="158" t="str">
        <f>_xlfn.XLOOKUP(C435,'[1]Estrategico f'!B:B,'[1]Estrategico f'!V:V,"",0)</f>
        <v>Construir un estadio</v>
      </c>
      <c r="F435" s="159">
        <v>0</v>
      </c>
      <c r="G435" s="159">
        <v>0</v>
      </c>
      <c r="H435" s="159">
        <v>0</v>
      </c>
      <c r="I435" s="159">
        <v>0</v>
      </c>
      <c r="J435" s="159">
        <v>0</v>
      </c>
      <c r="K435" s="159">
        <v>0</v>
      </c>
      <c r="L435" s="159">
        <v>0</v>
      </c>
      <c r="M435" s="159">
        <v>0</v>
      </c>
      <c r="N435" s="159">
        <v>0</v>
      </c>
      <c r="O435" s="159">
        <v>0</v>
      </c>
      <c r="P435" s="159">
        <v>0</v>
      </c>
      <c r="Q435" s="159">
        <v>0</v>
      </c>
      <c r="R435" s="159">
        <v>0</v>
      </c>
      <c r="S435" s="159">
        <v>0</v>
      </c>
      <c r="T435" s="159">
        <v>0</v>
      </c>
      <c r="U435" s="159">
        <v>0</v>
      </c>
      <c r="V435" s="159">
        <v>0</v>
      </c>
      <c r="W435" s="159">
        <v>0</v>
      </c>
      <c r="X435" s="159">
        <v>0</v>
      </c>
      <c r="Y435" s="159">
        <v>0</v>
      </c>
      <c r="Z435" s="159">
        <v>10000000000</v>
      </c>
      <c r="AA435" s="159">
        <v>0</v>
      </c>
      <c r="AB435" s="159">
        <v>10000000000</v>
      </c>
      <c r="AC435" s="159">
        <v>0</v>
      </c>
      <c r="AD435" s="159">
        <v>0</v>
      </c>
      <c r="AE435" s="159">
        <v>9000000000</v>
      </c>
      <c r="AF435" s="159">
        <v>9000000000</v>
      </c>
      <c r="AG435" s="159">
        <v>19000000000</v>
      </c>
      <c r="AH435" s="159">
        <v>19000000000</v>
      </c>
      <c r="AI435" s="159">
        <v>0</v>
      </c>
      <c r="AJ435" s="159">
        <v>0</v>
      </c>
      <c r="AK435" s="159">
        <v>0</v>
      </c>
      <c r="AL435" s="159">
        <v>0</v>
      </c>
      <c r="AM435" s="159">
        <v>0</v>
      </c>
      <c r="AN435" s="159">
        <v>0</v>
      </c>
      <c r="AO435" s="159">
        <v>0</v>
      </c>
      <c r="AP435" s="159">
        <v>0</v>
      </c>
      <c r="AQ435" s="159">
        <v>0</v>
      </c>
      <c r="AR435" s="159">
        <v>0</v>
      </c>
      <c r="AS435" s="159">
        <v>0</v>
      </c>
      <c r="AT435" s="159">
        <v>0</v>
      </c>
      <c r="AU435" s="159">
        <v>0</v>
      </c>
      <c r="AV435" s="159">
        <v>0</v>
      </c>
      <c r="AW435" s="159">
        <v>0</v>
      </c>
      <c r="AX435" s="159">
        <v>0</v>
      </c>
      <c r="AY435" s="159">
        <v>0</v>
      </c>
      <c r="AZ435" s="159">
        <v>0</v>
      </c>
      <c r="BA435" s="159">
        <v>0</v>
      </c>
      <c r="BB435" s="159">
        <v>0</v>
      </c>
      <c r="BC435" s="159">
        <v>0</v>
      </c>
      <c r="BD435" s="159">
        <v>0</v>
      </c>
      <c r="BE435" s="159">
        <v>0</v>
      </c>
      <c r="BF435" s="159">
        <v>0</v>
      </c>
      <c r="BG435" s="159">
        <v>0</v>
      </c>
      <c r="BH435" s="159">
        <v>0</v>
      </c>
      <c r="BI435" s="159">
        <v>0</v>
      </c>
      <c r="BJ435" s="159">
        <v>0</v>
      </c>
      <c r="BK435" s="159">
        <v>0</v>
      </c>
      <c r="BL435" s="159">
        <v>0</v>
      </c>
      <c r="BM435" s="159">
        <v>0</v>
      </c>
      <c r="BN435" s="159">
        <v>0</v>
      </c>
      <c r="BO435" s="159">
        <v>0</v>
      </c>
      <c r="BP435" s="159">
        <v>0</v>
      </c>
      <c r="BQ435" s="159">
        <v>0</v>
      </c>
      <c r="BR435" s="159">
        <v>0</v>
      </c>
      <c r="BS435" s="159">
        <v>0</v>
      </c>
      <c r="BT435" s="159">
        <v>0</v>
      </c>
      <c r="BU435" s="159">
        <v>0</v>
      </c>
      <c r="BV435" s="159">
        <v>0</v>
      </c>
      <c r="BW435" s="159">
        <v>0</v>
      </c>
      <c r="BX435" s="159">
        <v>0</v>
      </c>
      <c r="BY435" s="159">
        <v>0</v>
      </c>
      <c r="BZ435" s="159">
        <v>0</v>
      </c>
      <c r="CA435" s="159">
        <v>0</v>
      </c>
      <c r="CB435" s="159">
        <v>0</v>
      </c>
      <c r="CC435" s="159">
        <v>0</v>
      </c>
      <c r="CD435" s="159">
        <v>0</v>
      </c>
      <c r="CE435" s="159">
        <v>0</v>
      </c>
      <c r="CF435" s="159">
        <v>0</v>
      </c>
      <c r="CG435" s="159">
        <v>0</v>
      </c>
      <c r="CH435" s="159">
        <v>0</v>
      </c>
      <c r="CI435" s="159">
        <v>0</v>
      </c>
      <c r="CJ435" s="159">
        <v>0</v>
      </c>
      <c r="CK435" s="159">
        <v>0</v>
      </c>
      <c r="CL435" s="159">
        <v>0</v>
      </c>
      <c r="CM435" s="159">
        <v>0</v>
      </c>
      <c r="CN435" s="159">
        <v>0</v>
      </c>
      <c r="CO435" s="159">
        <v>0</v>
      </c>
      <c r="CP435" s="159">
        <v>0</v>
      </c>
      <c r="CQ435" s="159">
        <v>0</v>
      </c>
      <c r="CR435" s="159">
        <v>0</v>
      </c>
      <c r="CS435" s="159">
        <v>0</v>
      </c>
      <c r="CT435" s="159">
        <v>0</v>
      </c>
      <c r="CU435" s="159">
        <v>0</v>
      </c>
      <c r="CV435" s="159">
        <v>0</v>
      </c>
      <c r="CW435" s="159">
        <v>0</v>
      </c>
      <c r="CX435" s="159">
        <v>0</v>
      </c>
      <c r="CY435" s="159" t="s">
        <v>931</v>
      </c>
      <c r="CZ435" s="159">
        <v>0</v>
      </c>
      <c r="DA435" s="159">
        <v>0</v>
      </c>
      <c r="DB435" s="159">
        <v>0</v>
      </c>
      <c r="DC435" s="159">
        <v>0</v>
      </c>
      <c r="DD435" s="159">
        <v>0</v>
      </c>
      <c r="DE435" s="159">
        <v>0</v>
      </c>
      <c r="DF435" s="159">
        <v>0</v>
      </c>
      <c r="DG435" s="159">
        <v>0</v>
      </c>
      <c r="DH435" s="159">
        <v>0</v>
      </c>
      <c r="DI435" s="159">
        <v>0</v>
      </c>
      <c r="DJ435" s="159">
        <v>0</v>
      </c>
      <c r="DK435" s="159">
        <v>0</v>
      </c>
      <c r="DL435" s="159">
        <v>0</v>
      </c>
      <c r="DM435" s="159">
        <v>0</v>
      </c>
      <c r="DN435" s="159">
        <v>0</v>
      </c>
      <c r="DO435" s="159">
        <v>0</v>
      </c>
      <c r="DP435" s="159">
        <v>0</v>
      </c>
      <c r="DQ435" s="159">
        <v>0</v>
      </c>
      <c r="DR435" s="159">
        <v>0</v>
      </c>
      <c r="DS435" s="159">
        <v>0</v>
      </c>
      <c r="DT435" s="159">
        <v>0</v>
      </c>
      <c r="DU435" s="159">
        <v>0</v>
      </c>
      <c r="DV435" s="159">
        <v>0</v>
      </c>
      <c r="DW435" s="159">
        <v>0</v>
      </c>
      <c r="DX435" s="159">
        <v>0</v>
      </c>
      <c r="DY435" s="159">
        <v>0</v>
      </c>
      <c r="DZ435" s="159">
        <v>0</v>
      </c>
      <c r="EA435" s="159">
        <v>0</v>
      </c>
      <c r="EB435" s="159">
        <v>0</v>
      </c>
      <c r="EC435" s="159">
        <v>0</v>
      </c>
      <c r="ED435" s="159">
        <v>0</v>
      </c>
      <c r="EE435" s="159">
        <v>0</v>
      </c>
      <c r="EF435" s="159">
        <v>0</v>
      </c>
      <c r="EG435" s="159">
        <v>0</v>
      </c>
      <c r="EH435" s="159">
        <v>0</v>
      </c>
      <c r="EI435" s="159">
        <v>0</v>
      </c>
      <c r="EJ435" s="159">
        <v>0</v>
      </c>
      <c r="EK435" s="159">
        <v>0</v>
      </c>
      <c r="EL435" s="159">
        <v>0</v>
      </c>
      <c r="EM435" s="159">
        <v>0</v>
      </c>
      <c r="EN435" s="159">
        <v>0</v>
      </c>
      <c r="EO435" s="159">
        <v>0</v>
      </c>
      <c r="EP435" s="159">
        <v>0</v>
      </c>
      <c r="EQ435" s="159">
        <v>0</v>
      </c>
      <c r="ER435" s="159">
        <v>0</v>
      </c>
      <c r="ES435" s="159">
        <v>0</v>
      </c>
      <c r="ET435" s="159">
        <v>0</v>
      </c>
      <c r="EU435" s="159">
        <v>0</v>
      </c>
      <c r="EV435" s="159">
        <v>0</v>
      </c>
      <c r="EW435" s="159">
        <v>0</v>
      </c>
      <c r="EX435" s="159">
        <v>0</v>
      </c>
      <c r="EY435" s="159">
        <v>0</v>
      </c>
      <c r="EZ435" s="159">
        <v>0</v>
      </c>
      <c r="FA435" s="159">
        <v>0</v>
      </c>
      <c r="FB435" s="159">
        <v>0</v>
      </c>
      <c r="FC435" s="159">
        <v>0</v>
      </c>
      <c r="FD435" s="159">
        <v>0</v>
      </c>
      <c r="FE435" s="159">
        <v>0</v>
      </c>
      <c r="FF435" s="159">
        <v>0</v>
      </c>
      <c r="FG435" s="159">
        <v>0</v>
      </c>
      <c r="FH435" s="159">
        <v>0</v>
      </c>
      <c r="FI435" s="159">
        <v>0</v>
      </c>
      <c r="FJ435" s="159">
        <v>0</v>
      </c>
      <c r="FK435" s="159">
        <v>0</v>
      </c>
      <c r="FL435" s="159">
        <v>0</v>
      </c>
      <c r="FM435" s="159">
        <v>0</v>
      </c>
      <c r="FN435" s="159">
        <v>0</v>
      </c>
      <c r="FO435" s="159">
        <v>0</v>
      </c>
      <c r="FP435" s="159">
        <v>0</v>
      </c>
      <c r="FQ435" s="159">
        <v>0</v>
      </c>
      <c r="FR435" s="159">
        <v>0</v>
      </c>
      <c r="FS435" s="159">
        <v>0</v>
      </c>
      <c r="FT435" s="159">
        <v>0</v>
      </c>
      <c r="FU435" s="159">
        <v>0</v>
      </c>
      <c r="FV435" s="159">
        <v>0</v>
      </c>
      <c r="FW435" s="159">
        <v>0</v>
      </c>
      <c r="FX435" s="159">
        <v>0</v>
      </c>
      <c r="FY435" s="159">
        <v>0</v>
      </c>
      <c r="FZ435" s="159">
        <v>0</v>
      </c>
      <c r="GA435" s="159">
        <v>0</v>
      </c>
      <c r="GB435" s="159">
        <v>0</v>
      </c>
      <c r="GC435" s="159">
        <v>0</v>
      </c>
      <c r="GD435" s="159">
        <v>0</v>
      </c>
      <c r="GE435" s="159">
        <v>0</v>
      </c>
      <c r="GF435" s="159">
        <v>0</v>
      </c>
      <c r="GG435" s="159">
        <v>0</v>
      </c>
      <c r="GH435" s="159">
        <v>0</v>
      </c>
      <c r="GI435" s="159">
        <v>0</v>
      </c>
      <c r="GJ435" s="159">
        <v>0</v>
      </c>
      <c r="GK435" s="159">
        <v>0</v>
      </c>
      <c r="GL435" s="159">
        <v>0</v>
      </c>
      <c r="GM435" s="159">
        <v>0</v>
      </c>
      <c r="GN435" s="159">
        <v>0</v>
      </c>
      <c r="GO435" s="159">
        <v>0</v>
      </c>
      <c r="GP435" s="159">
        <v>0</v>
      </c>
      <c r="GQ435" s="159">
        <v>0</v>
      </c>
      <c r="GR435" s="159">
        <v>0</v>
      </c>
      <c r="GS435" s="159">
        <v>0</v>
      </c>
      <c r="GT435" s="159">
        <v>0</v>
      </c>
      <c r="GU435" s="159">
        <v>0</v>
      </c>
      <c r="GV435" s="159">
        <v>0</v>
      </c>
      <c r="GW435" s="159">
        <v>0</v>
      </c>
      <c r="GX435" s="160">
        <v>19000000000</v>
      </c>
    </row>
    <row r="436" spans="1:206">
      <c r="A436" s="156">
        <v>430201800</v>
      </c>
      <c r="B436" s="156" t="s">
        <v>2584</v>
      </c>
      <c r="C436" s="157">
        <v>424</v>
      </c>
      <c r="D436" s="158" t="str">
        <f>_xlfn.XLOOKUP(C436,'[1]Estrategico f'!B:B,'[1]Estrategico f'!U:U,"",0)</f>
        <v>Pistas mejoradas</v>
      </c>
      <c r="E436" s="158" t="str">
        <f>_xlfn.XLOOKUP(C436,'[1]Estrategico f'!B:B,'[1]Estrategico f'!V:V,"",0)</f>
        <v>Mejorar una Pista Atlética</v>
      </c>
      <c r="F436" s="159">
        <v>0</v>
      </c>
      <c r="G436" s="159">
        <v>0</v>
      </c>
      <c r="H436" s="159">
        <v>0</v>
      </c>
      <c r="I436" s="159">
        <v>0</v>
      </c>
      <c r="J436" s="159">
        <v>0</v>
      </c>
      <c r="K436" s="159">
        <v>0</v>
      </c>
      <c r="L436" s="159">
        <v>0</v>
      </c>
      <c r="M436" s="159">
        <v>0</v>
      </c>
      <c r="N436" s="159">
        <v>0</v>
      </c>
      <c r="O436" s="159">
        <v>0</v>
      </c>
      <c r="P436" s="159">
        <v>0</v>
      </c>
      <c r="Q436" s="159">
        <v>0</v>
      </c>
      <c r="R436" s="159">
        <v>0</v>
      </c>
      <c r="S436" s="159">
        <v>0</v>
      </c>
      <c r="T436" s="159">
        <v>0</v>
      </c>
      <c r="U436" s="159">
        <v>0</v>
      </c>
      <c r="V436" s="159">
        <v>0</v>
      </c>
      <c r="W436" s="159">
        <v>0</v>
      </c>
      <c r="X436" s="159">
        <v>0</v>
      </c>
      <c r="Y436" s="159">
        <v>0</v>
      </c>
      <c r="Z436" s="159">
        <v>0</v>
      </c>
      <c r="AA436" s="159">
        <v>0</v>
      </c>
      <c r="AB436" s="159">
        <v>0</v>
      </c>
      <c r="AC436" s="159">
        <v>0</v>
      </c>
      <c r="AD436" s="159">
        <v>0</v>
      </c>
      <c r="AE436" s="159">
        <v>0</v>
      </c>
      <c r="AF436" s="159">
        <v>0</v>
      </c>
      <c r="AG436" s="159">
        <v>0</v>
      </c>
      <c r="AH436" s="159">
        <v>0</v>
      </c>
      <c r="AI436" s="159">
        <v>0</v>
      </c>
      <c r="AJ436" s="159">
        <v>0</v>
      </c>
      <c r="AK436" s="159">
        <v>0</v>
      </c>
      <c r="AL436" s="159">
        <v>0</v>
      </c>
      <c r="AM436" s="159">
        <v>0</v>
      </c>
      <c r="AN436" s="159">
        <v>0</v>
      </c>
      <c r="AO436" s="159">
        <v>0</v>
      </c>
      <c r="AP436" s="159">
        <v>0</v>
      </c>
      <c r="AQ436" s="159">
        <v>0</v>
      </c>
      <c r="AR436" s="159">
        <v>0</v>
      </c>
      <c r="AS436" s="159">
        <v>0</v>
      </c>
      <c r="AT436" s="159">
        <v>0</v>
      </c>
      <c r="AU436" s="159">
        <v>0</v>
      </c>
      <c r="AV436" s="159">
        <v>0</v>
      </c>
      <c r="AW436" s="159">
        <v>0</v>
      </c>
      <c r="AX436" s="159">
        <v>0</v>
      </c>
      <c r="AY436" s="159">
        <v>0</v>
      </c>
      <c r="AZ436" s="159">
        <v>0</v>
      </c>
      <c r="BA436" s="159">
        <v>0</v>
      </c>
      <c r="BB436" s="159">
        <v>0</v>
      </c>
      <c r="BC436" s="159">
        <v>0</v>
      </c>
      <c r="BD436" s="159">
        <v>0</v>
      </c>
      <c r="BE436" s="159">
        <v>0</v>
      </c>
      <c r="BF436" s="159">
        <v>0</v>
      </c>
      <c r="BG436" s="159">
        <v>0</v>
      </c>
      <c r="BH436" s="159">
        <v>0</v>
      </c>
      <c r="BI436" s="159">
        <v>0</v>
      </c>
      <c r="BJ436" s="159">
        <v>0</v>
      </c>
      <c r="BK436" s="159">
        <v>0</v>
      </c>
      <c r="BL436" s="159">
        <v>0</v>
      </c>
      <c r="BM436" s="159">
        <v>0</v>
      </c>
      <c r="BN436" s="159">
        <v>0</v>
      </c>
      <c r="BO436" s="159">
        <v>0</v>
      </c>
      <c r="BP436" s="159">
        <v>0</v>
      </c>
      <c r="BQ436" s="159">
        <v>0</v>
      </c>
      <c r="BR436" s="159">
        <v>0</v>
      </c>
      <c r="BS436" s="159">
        <v>0</v>
      </c>
      <c r="BT436" s="159">
        <v>0</v>
      </c>
      <c r="BU436" s="159">
        <v>0</v>
      </c>
      <c r="BV436" s="159">
        <v>0</v>
      </c>
      <c r="BW436" s="159">
        <v>0</v>
      </c>
      <c r="BX436" s="159">
        <v>0</v>
      </c>
      <c r="BY436" s="159">
        <v>0</v>
      </c>
      <c r="BZ436" s="159">
        <v>0</v>
      </c>
      <c r="CA436" s="159">
        <v>0</v>
      </c>
      <c r="CB436" s="159">
        <v>0</v>
      </c>
      <c r="CC436" s="159">
        <v>0</v>
      </c>
      <c r="CD436" s="159">
        <v>0</v>
      </c>
      <c r="CE436" s="159">
        <v>0</v>
      </c>
      <c r="CF436" s="159">
        <v>0</v>
      </c>
      <c r="CG436" s="159">
        <v>0</v>
      </c>
      <c r="CH436" s="159">
        <v>2500000000</v>
      </c>
      <c r="CI436" s="159">
        <v>0</v>
      </c>
      <c r="CJ436" s="159">
        <v>0</v>
      </c>
      <c r="CK436" s="159">
        <v>2500000000</v>
      </c>
      <c r="CL436" s="159">
        <v>2500000000</v>
      </c>
      <c r="CM436" s="159">
        <v>2500000000</v>
      </c>
      <c r="CN436" s="159">
        <v>0</v>
      </c>
      <c r="CO436" s="159">
        <v>0</v>
      </c>
      <c r="CP436" s="159">
        <v>0</v>
      </c>
      <c r="CQ436" s="159">
        <v>0</v>
      </c>
      <c r="CR436" s="159">
        <v>0</v>
      </c>
      <c r="CS436" s="159">
        <v>0</v>
      </c>
      <c r="CT436" s="159">
        <v>0</v>
      </c>
      <c r="CU436" s="159">
        <v>0</v>
      </c>
      <c r="CV436" s="159">
        <v>0</v>
      </c>
      <c r="CW436" s="159">
        <v>0</v>
      </c>
      <c r="CX436" s="159">
        <v>0</v>
      </c>
      <c r="CY436" s="159" t="s">
        <v>931</v>
      </c>
      <c r="CZ436" s="159">
        <v>0</v>
      </c>
      <c r="DA436" s="159">
        <v>0</v>
      </c>
      <c r="DB436" s="159">
        <v>0</v>
      </c>
      <c r="DC436" s="159">
        <v>0</v>
      </c>
      <c r="DD436" s="159">
        <v>0</v>
      </c>
      <c r="DE436" s="159">
        <v>0</v>
      </c>
      <c r="DF436" s="159">
        <v>0</v>
      </c>
      <c r="DG436" s="159">
        <v>0</v>
      </c>
      <c r="DH436" s="159">
        <v>0</v>
      </c>
      <c r="DI436" s="159">
        <v>0</v>
      </c>
      <c r="DJ436" s="159">
        <v>0</v>
      </c>
      <c r="DK436" s="159">
        <v>0</v>
      </c>
      <c r="DL436" s="159">
        <v>0</v>
      </c>
      <c r="DM436" s="159">
        <v>0</v>
      </c>
      <c r="DN436" s="159">
        <v>0</v>
      </c>
      <c r="DO436" s="159">
        <v>0</v>
      </c>
      <c r="DP436" s="159">
        <v>0</v>
      </c>
      <c r="DQ436" s="159">
        <v>0</v>
      </c>
      <c r="DR436" s="159">
        <v>0</v>
      </c>
      <c r="DS436" s="159">
        <v>0</v>
      </c>
      <c r="DT436" s="159">
        <v>0</v>
      </c>
      <c r="DU436" s="159">
        <v>0</v>
      </c>
      <c r="DV436" s="159">
        <v>0</v>
      </c>
      <c r="DW436" s="159">
        <v>0</v>
      </c>
      <c r="DX436" s="159">
        <v>0</v>
      </c>
      <c r="DY436" s="159">
        <v>0</v>
      </c>
      <c r="DZ436" s="159">
        <v>0</v>
      </c>
      <c r="EA436" s="159">
        <v>0</v>
      </c>
      <c r="EB436" s="159">
        <v>0</v>
      </c>
      <c r="EC436" s="159">
        <v>0</v>
      </c>
      <c r="ED436" s="159">
        <v>0</v>
      </c>
      <c r="EE436" s="159">
        <v>0</v>
      </c>
      <c r="EF436" s="159">
        <v>0</v>
      </c>
      <c r="EG436" s="159">
        <v>0</v>
      </c>
      <c r="EH436" s="159">
        <v>0</v>
      </c>
      <c r="EI436" s="159">
        <v>0</v>
      </c>
      <c r="EJ436" s="159">
        <v>0</v>
      </c>
      <c r="EK436" s="159">
        <v>0</v>
      </c>
      <c r="EL436" s="159">
        <v>0</v>
      </c>
      <c r="EM436" s="159">
        <v>0</v>
      </c>
      <c r="EN436" s="159">
        <v>0</v>
      </c>
      <c r="EO436" s="159">
        <v>10000000000</v>
      </c>
      <c r="EP436" s="159">
        <v>10000000000</v>
      </c>
      <c r="EQ436" s="159">
        <v>10000000000</v>
      </c>
      <c r="ER436" s="159">
        <v>10000000000</v>
      </c>
      <c r="ES436" s="159">
        <v>0</v>
      </c>
      <c r="ET436" s="159">
        <v>0</v>
      </c>
      <c r="EU436" s="159">
        <v>0</v>
      </c>
      <c r="EV436" s="159">
        <v>0</v>
      </c>
      <c r="EW436" s="159">
        <v>0</v>
      </c>
      <c r="EX436" s="159">
        <v>0</v>
      </c>
      <c r="EY436" s="159">
        <v>0</v>
      </c>
      <c r="EZ436" s="159">
        <v>0</v>
      </c>
      <c r="FA436" s="159">
        <v>0</v>
      </c>
      <c r="FB436" s="159">
        <v>0</v>
      </c>
      <c r="FC436" s="159">
        <v>0</v>
      </c>
      <c r="FD436" s="159">
        <v>0</v>
      </c>
      <c r="FE436" s="159">
        <v>0</v>
      </c>
      <c r="FF436" s="159">
        <v>0</v>
      </c>
      <c r="FG436" s="159">
        <v>0</v>
      </c>
      <c r="FH436" s="159">
        <v>0</v>
      </c>
      <c r="FI436" s="159">
        <v>0</v>
      </c>
      <c r="FJ436" s="159">
        <v>0</v>
      </c>
      <c r="FK436" s="159">
        <v>0</v>
      </c>
      <c r="FL436" s="159">
        <v>0</v>
      </c>
      <c r="FM436" s="159">
        <v>0</v>
      </c>
      <c r="FN436" s="159">
        <v>0</v>
      </c>
      <c r="FO436" s="159">
        <v>0</v>
      </c>
      <c r="FP436" s="159">
        <v>0</v>
      </c>
      <c r="FQ436" s="159">
        <v>0</v>
      </c>
      <c r="FR436" s="159">
        <v>0</v>
      </c>
      <c r="FS436" s="159">
        <v>0</v>
      </c>
      <c r="FT436" s="159">
        <v>0</v>
      </c>
      <c r="FU436" s="159">
        <v>0</v>
      </c>
      <c r="FV436" s="159">
        <v>0</v>
      </c>
      <c r="FW436" s="159">
        <v>0</v>
      </c>
      <c r="FX436" s="159">
        <v>0</v>
      </c>
      <c r="FY436" s="159">
        <v>0</v>
      </c>
      <c r="FZ436" s="159">
        <v>0</v>
      </c>
      <c r="GA436" s="159">
        <v>0</v>
      </c>
      <c r="GB436" s="159">
        <v>0</v>
      </c>
      <c r="GC436" s="159">
        <v>0</v>
      </c>
      <c r="GD436" s="159">
        <v>0</v>
      </c>
      <c r="GE436" s="159">
        <v>0</v>
      </c>
      <c r="GF436" s="159">
        <v>0</v>
      </c>
      <c r="GG436" s="159">
        <v>0</v>
      </c>
      <c r="GH436" s="159">
        <v>0</v>
      </c>
      <c r="GI436" s="159">
        <v>0</v>
      </c>
      <c r="GJ436" s="159">
        <v>0</v>
      </c>
      <c r="GK436" s="159">
        <v>0</v>
      </c>
      <c r="GL436" s="159">
        <v>0</v>
      </c>
      <c r="GM436" s="159">
        <v>0</v>
      </c>
      <c r="GN436" s="159">
        <v>0</v>
      </c>
      <c r="GO436" s="159">
        <v>0</v>
      </c>
      <c r="GP436" s="159">
        <v>0</v>
      </c>
      <c r="GQ436" s="159">
        <v>0</v>
      </c>
      <c r="GR436" s="159">
        <v>0</v>
      </c>
      <c r="GS436" s="159">
        <v>0</v>
      </c>
      <c r="GT436" s="159">
        <v>0</v>
      </c>
      <c r="GU436" s="159">
        <v>0</v>
      </c>
      <c r="GV436" s="159">
        <v>0</v>
      </c>
      <c r="GW436" s="159">
        <v>0</v>
      </c>
      <c r="GX436" s="160">
        <v>12500000000</v>
      </c>
    </row>
    <row r="437" spans="1:206">
      <c r="A437" s="156">
        <v>430202300</v>
      </c>
      <c r="B437" s="156" t="s">
        <v>2584</v>
      </c>
      <c r="C437" s="157">
        <v>425</v>
      </c>
      <c r="D437" s="158" t="str">
        <f>_xlfn.XLOOKUP(C437,'[1]Estrategico f'!B:B,'[1]Estrategico f'!U:U,"",0)</f>
        <v>Piscinas mejoradas</v>
      </c>
      <c r="E437" s="158" t="str">
        <f>_xlfn.XLOOKUP(C437,'[1]Estrategico f'!B:B,'[1]Estrategico f'!V:V,"",0)</f>
        <v>Mejorar 2 piscinas</v>
      </c>
      <c r="F437" s="159">
        <v>0</v>
      </c>
      <c r="G437" s="159">
        <v>0</v>
      </c>
      <c r="H437" s="159">
        <v>0</v>
      </c>
      <c r="I437" s="159">
        <v>0</v>
      </c>
      <c r="J437" s="159">
        <v>0</v>
      </c>
      <c r="K437" s="159">
        <v>0</v>
      </c>
      <c r="L437" s="159">
        <v>0</v>
      </c>
      <c r="M437" s="159">
        <v>0</v>
      </c>
      <c r="N437" s="159">
        <v>0</v>
      </c>
      <c r="O437" s="159">
        <v>0</v>
      </c>
      <c r="P437" s="159">
        <v>0</v>
      </c>
      <c r="Q437" s="159">
        <v>0</v>
      </c>
      <c r="R437" s="159">
        <v>0</v>
      </c>
      <c r="S437" s="159">
        <v>0</v>
      </c>
      <c r="T437" s="159">
        <v>0</v>
      </c>
      <c r="U437" s="159">
        <v>0</v>
      </c>
      <c r="V437" s="159">
        <v>0</v>
      </c>
      <c r="W437" s="159">
        <v>0</v>
      </c>
      <c r="X437" s="159">
        <v>0</v>
      </c>
      <c r="Y437" s="159">
        <v>0</v>
      </c>
      <c r="Z437" s="159">
        <v>0</v>
      </c>
      <c r="AA437" s="159">
        <v>0</v>
      </c>
      <c r="AB437" s="159">
        <v>0</v>
      </c>
      <c r="AC437" s="159">
        <v>0</v>
      </c>
      <c r="AD437" s="159">
        <v>0</v>
      </c>
      <c r="AE437" s="159">
        <v>0</v>
      </c>
      <c r="AF437" s="159">
        <v>0</v>
      </c>
      <c r="AG437" s="159">
        <v>0</v>
      </c>
      <c r="AH437" s="159">
        <v>0</v>
      </c>
      <c r="AI437" s="159">
        <v>0</v>
      </c>
      <c r="AJ437" s="159">
        <v>0</v>
      </c>
      <c r="AK437" s="159">
        <v>0</v>
      </c>
      <c r="AL437" s="159">
        <v>0</v>
      </c>
      <c r="AM437" s="159">
        <v>0</v>
      </c>
      <c r="AN437" s="159">
        <v>0</v>
      </c>
      <c r="AO437" s="159">
        <v>0</v>
      </c>
      <c r="AP437" s="159">
        <v>0</v>
      </c>
      <c r="AQ437" s="159">
        <v>0</v>
      </c>
      <c r="AR437" s="159">
        <v>0</v>
      </c>
      <c r="AS437" s="159">
        <v>0</v>
      </c>
      <c r="AT437" s="159">
        <v>0</v>
      </c>
      <c r="AU437" s="159">
        <v>0</v>
      </c>
      <c r="AV437" s="159">
        <v>0</v>
      </c>
      <c r="AW437" s="159">
        <v>0</v>
      </c>
      <c r="AX437" s="159">
        <v>0</v>
      </c>
      <c r="AY437" s="159">
        <v>0</v>
      </c>
      <c r="AZ437" s="159">
        <v>0</v>
      </c>
      <c r="BA437" s="159">
        <v>0</v>
      </c>
      <c r="BB437" s="159">
        <v>0</v>
      </c>
      <c r="BC437" s="159">
        <v>0</v>
      </c>
      <c r="BD437" s="159">
        <v>0</v>
      </c>
      <c r="BE437" s="159">
        <v>0</v>
      </c>
      <c r="BF437" s="159">
        <v>0</v>
      </c>
      <c r="BG437" s="159">
        <v>0</v>
      </c>
      <c r="BH437" s="159">
        <v>0</v>
      </c>
      <c r="BI437" s="159">
        <v>0</v>
      </c>
      <c r="BJ437" s="159">
        <v>0</v>
      </c>
      <c r="BK437" s="159">
        <v>0</v>
      </c>
      <c r="BL437" s="159">
        <v>0</v>
      </c>
      <c r="BM437" s="159">
        <v>0</v>
      </c>
      <c r="BN437" s="159">
        <v>0</v>
      </c>
      <c r="BO437" s="159">
        <v>0</v>
      </c>
      <c r="BP437" s="159">
        <v>0</v>
      </c>
      <c r="BQ437" s="159">
        <v>0</v>
      </c>
      <c r="BR437" s="159">
        <v>0</v>
      </c>
      <c r="BS437" s="159">
        <v>0</v>
      </c>
      <c r="BT437" s="159">
        <v>0</v>
      </c>
      <c r="BU437" s="159">
        <v>0</v>
      </c>
      <c r="BV437" s="159">
        <v>0</v>
      </c>
      <c r="BW437" s="159">
        <v>0</v>
      </c>
      <c r="BX437" s="159">
        <v>0</v>
      </c>
      <c r="BY437" s="159">
        <v>0</v>
      </c>
      <c r="BZ437" s="159">
        <v>0</v>
      </c>
      <c r="CA437" s="159">
        <v>0</v>
      </c>
      <c r="CB437" s="159">
        <v>0</v>
      </c>
      <c r="CC437" s="159">
        <v>0</v>
      </c>
      <c r="CD437" s="159">
        <v>0</v>
      </c>
      <c r="CE437" s="159">
        <v>1000000000</v>
      </c>
      <c r="CF437" s="159">
        <v>0</v>
      </c>
      <c r="CG437" s="159">
        <v>1000000000</v>
      </c>
      <c r="CH437" s="159">
        <v>1000000000</v>
      </c>
      <c r="CI437" s="159">
        <v>0</v>
      </c>
      <c r="CJ437" s="159">
        <v>0</v>
      </c>
      <c r="CK437" s="159">
        <v>1000000000</v>
      </c>
      <c r="CL437" s="159">
        <v>2000000000</v>
      </c>
      <c r="CM437" s="159">
        <v>2000000000</v>
      </c>
      <c r="CN437" s="159">
        <v>0</v>
      </c>
      <c r="CO437" s="159">
        <v>0</v>
      </c>
      <c r="CP437" s="159">
        <v>0</v>
      </c>
      <c r="CQ437" s="159">
        <v>0</v>
      </c>
      <c r="CR437" s="159">
        <v>0</v>
      </c>
      <c r="CS437" s="159">
        <v>0</v>
      </c>
      <c r="CT437" s="159">
        <v>0</v>
      </c>
      <c r="CU437" s="159">
        <v>0</v>
      </c>
      <c r="CV437" s="159">
        <v>0</v>
      </c>
      <c r="CW437" s="159">
        <v>0</v>
      </c>
      <c r="CX437" s="159">
        <v>0</v>
      </c>
      <c r="CY437" s="159" t="s">
        <v>931</v>
      </c>
      <c r="CZ437" s="159">
        <v>0</v>
      </c>
      <c r="DA437" s="159">
        <v>0</v>
      </c>
      <c r="DB437" s="159">
        <v>0</v>
      </c>
      <c r="DC437" s="159">
        <v>0</v>
      </c>
      <c r="DD437" s="159">
        <v>0</v>
      </c>
      <c r="DE437" s="159">
        <v>0</v>
      </c>
      <c r="DF437" s="159">
        <v>0</v>
      </c>
      <c r="DG437" s="159">
        <v>0</v>
      </c>
      <c r="DH437" s="159">
        <v>0</v>
      </c>
      <c r="DI437" s="159">
        <v>0</v>
      </c>
      <c r="DJ437" s="159">
        <v>0</v>
      </c>
      <c r="DK437" s="159">
        <v>0</v>
      </c>
      <c r="DL437" s="159">
        <v>0</v>
      </c>
      <c r="DM437" s="159">
        <v>0</v>
      </c>
      <c r="DN437" s="159">
        <v>0</v>
      </c>
      <c r="DO437" s="159">
        <v>0</v>
      </c>
      <c r="DP437" s="159">
        <v>0</v>
      </c>
      <c r="DQ437" s="159">
        <v>0</v>
      </c>
      <c r="DR437" s="159">
        <v>0</v>
      </c>
      <c r="DS437" s="159">
        <v>0</v>
      </c>
      <c r="DT437" s="159">
        <v>0</v>
      </c>
      <c r="DU437" s="159">
        <v>0</v>
      </c>
      <c r="DV437" s="159">
        <v>0</v>
      </c>
      <c r="DW437" s="159">
        <v>0</v>
      </c>
      <c r="DX437" s="159">
        <v>0</v>
      </c>
      <c r="DY437" s="159">
        <v>0</v>
      </c>
      <c r="DZ437" s="159">
        <v>0</v>
      </c>
      <c r="EA437" s="159">
        <v>0</v>
      </c>
      <c r="EB437" s="159">
        <v>0</v>
      </c>
      <c r="EC437" s="159">
        <v>0</v>
      </c>
      <c r="ED437" s="159">
        <v>0</v>
      </c>
      <c r="EE437" s="159">
        <v>0</v>
      </c>
      <c r="EF437" s="159">
        <v>0</v>
      </c>
      <c r="EG437" s="159">
        <v>0</v>
      </c>
      <c r="EH437" s="159">
        <v>0</v>
      </c>
      <c r="EI437" s="159">
        <v>0</v>
      </c>
      <c r="EJ437" s="159">
        <v>0</v>
      </c>
      <c r="EK437" s="159">
        <v>0</v>
      </c>
      <c r="EL437" s="159">
        <v>0</v>
      </c>
      <c r="EM437" s="159">
        <v>1500000000</v>
      </c>
      <c r="EN437" s="159">
        <v>0</v>
      </c>
      <c r="EO437" s="159">
        <v>0</v>
      </c>
      <c r="EP437" s="159">
        <v>1500000000</v>
      </c>
      <c r="EQ437" s="159">
        <v>1500000000</v>
      </c>
      <c r="ER437" s="159">
        <v>1500000000</v>
      </c>
      <c r="ES437" s="159">
        <v>0</v>
      </c>
      <c r="ET437" s="159">
        <v>0</v>
      </c>
      <c r="EU437" s="159">
        <v>0</v>
      </c>
      <c r="EV437" s="159">
        <v>0</v>
      </c>
      <c r="EW437" s="159">
        <v>0</v>
      </c>
      <c r="EX437" s="159">
        <v>0</v>
      </c>
      <c r="EY437" s="159">
        <v>0</v>
      </c>
      <c r="EZ437" s="159">
        <v>0</v>
      </c>
      <c r="FA437" s="159">
        <v>0</v>
      </c>
      <c r="FB437" s="159">
        <v>0</v>
      </c>
      <c r="FC437" s="159">
        <v>0</v>
      </c>
      <c r="FD437" s="159">
        <v>0</v>
      </c>
      <c r="FE437" s="159">
        <v>0</v>
      </c>
      <c r="FF437" s="159">
        <v>0</v>
      </c>
      <c r="FG437" s="159">
        <v>0</v>
      </c>
      <c r="FH437" s="159">
        <v>0</v>
      </c>
      <c r="FI437" s="159">
        <v>0</v>
      </c>
      <c r="FJ437" s="159">
        <v>0</v>
      </c>
      <c r="FK437" s="159">
        <v>0</v>
      </c>
      <c r="FL437" s="159">
        <v>0</v>
      </c>
      <c r="FM437" s="159">
        <v>0</v>
      </c>
      <c r="FN437" s="159">
        <v>0</v>
      </c>
      <c r="FO437" s="159">
        <v>0</v>
      </c>
      <c r="FP437" s="159">
        <v>0</v>
      </c>
      <c r="FQ437" s="159">
        <v>0</v>
      </c>
      <c r="FR437" s="159">
        <v>0</v>
      </c>
      <c r="FS437" s="159">
        <v>0</v>
      </c>
      <c r="FT437" s="159">
        <v>0</v>
      </c>
      <c r="FU437" s="159">
        <v>0</v>
      </c>
      <c r="FV437" s="159">
        <v>0</v>
      </c>
      <c r="FW437" s="159">
        <v>0</v>
      </c>
      <c r="FX437" s="159">
        <v>0</v>
      </c>
      <c r="FY437" s="159">
        <v>0</v>
      </c>
      <c r="FZ437" s="159">
        <v>0</v>
      </c>
      <c r="GA437" s="159">
        <v>0</v>
      </c>
      <c r="GB437" s="159">
        <v>0</v>
      </c>
      <c r="GC437" s="159">
        <v>0</v>
      </c>
      <c r="GD437" s="159">
        <v>0</v>
      </c>
      <c r="GE437" s="159">
        <v>0</v>
      </c>
      <c r="GF437" s="159">
        <v>0</v>
      </c>
      <c r="GG437" s="159">
        <v>0</v>
      </c>
      <c r="GH437" s="159">
        <v>0</v>
      </c>
      <c r="GI437" s="159">
        <v>0</v>
      </c>
      <c r="GJ437" s="159">
        <v>0</v>
      </c>
      <c r="GK437" s="159">
        <v>0</v>
      </c>
      <c r="GL437" s="159">
        <v>0</v>
      </c>
      <c r="GM437" s="159">
        <v>0</v>
      </c>
      <c r="GN437" s="159">
        <v>0</v>
      </c>
      <c r="GO437" s="159">
        <v>0</v>
      </c>
      <c r="GP437" s="159">
        <v>0</v>
      </c>
      <c r="GQ437" s="159">
        <v>0</v>
      </c>
      <c r="GR437" s="159">
        <v>0</v>
      </c>
      <c r="GS437" s="159">
        <v>0</v>
      </c>
      <c r="GT437" s="159">
        <v>0</v>
      </c>
      <c r="GU437" s="159">
        <v>0</v>
      </c>
      <c r="GV437" s="159">
        <v>0</v>
      </c>
      <c r="GW437" s="159">
        <v>0</v>
      </c>
      <c r="GX437" s="160">
        <v>3500000000</v>
      </c>
    </row>
    <row r="438" spans="1:206">
      <c r="A438" s="156">
        <v>430202700</v>
      </c>
      <c r="B438" s="156" t="s">
        <v>2584</v>
      </c>
      <c r="C438" s="157">
        <v>426</v>
      </c>
      <c r="D438" s="158" t="str">
        <f>_xlfn.XLOOKUP(C438,'[1]Estrategico f'!B:B,'[1]Estrategico f'!U:U,"",0)</f>
        <v>Coliseos mantenidos</v>
      </c>
      <c r="E438" s="158" t="str">
        <f>_xlfn.XLOOKUP(C438,'[1]Estrategico f'!B:B,'[1]Estrategico f'!V:V,"",0)</f>
        <v>Mantener 2 coliseos</v>
      </c>
      <c r="F438" s="159">
        <v>0</v>
      </c>
      <c r="G438" s="159">
        <v>0</v>
      </c>
      <c r="H438" s="159">
        <v>0</v>
      </c>
      <c r="I438" s="159">
        <v>0</v>
      </c>
      <c r="J438" s="159">
        <v>0</v>
      </c>
      <c r="K438" s="159">
        <v>0</v>
      </c>
      <c r="L438" s="159">
        <v>0</v>
      </c>
      <c r="M438" s="159">
        <v>0</v>
      </c>
      <c r="N438" s="159">
        <v>0</v>
      </c>
      <c r="O438" s="159">
        <v>0</v>
      </c>
      <c r="P438" s="159">
        <v>0</v>
      </c>
      <c r="Q438" s="159">
        <v>0</v>
      </c>
      <c r="R438" s="159">
        <v>0</v>
      </c>
      <c r="S438" s="159">
        <v>0</v>
      </c>
      <c r="T438" s="159">
        <v>0</v>
      </c>
      <c r="U438" s="159">
        <v>0</v>
      </c>
      <c r="V438" s="159">
        <v>0</v>
      </c>
      <c r="W438" s="159">
        <v>0</v>
      </c>
      <c r="X438" s="159">
        <v>0</v>
      </c>
      <c r="Y438" s="159">
        <v>0</v>
      </c>
      <c r="Z438" s="159">
        <v>0</v>
      </c>
      <c r="AA438" s="159">
        <v>0</v>
      </c>
      <c r="AB438" s="159">
        <v>0</v>
      </c>
      <c r="AC438" s="159">
        <v>0</v>
      </c>
      <c r="AD438" s="159">
        <v>0</v>
      </c>
      <c r="AE438" s="159">
        <v>0</v>
      </c>
      <c r="AF438" s="159">
        <v>0</v>
      </c>
      <c r="AG438" s="159">
        <v>0</v>
      </c>
      <c r="AH438" s="159">
        <v>0</v>
      </c>
      <c r="AI438" s="159">
        <v>0</v>
      </c>
      <c r="AJ438" s="159">
        <v>0</v>
      </c>
      <c r="AK438" s="159">
        <v>0</v>
      </c>
      <c r="AL438" s="159">
        <v>0</v>
      </c>
      <c r="AM438" s="159">
        <v>0</v>
      </c>
      <c r="AN438" s="159">
        <v>0</v>
      </c>
      <c r="AO438" s="159">
        <v>0</v>
      </c>
      <c r="AP438" s="159">
        <v>0</v>
      </c>
      <c r="AQ438" s="159">
        <v>0</v>
      </c>
      <c r="AR438" s="159">
        <v>0</v>
      </c>
      <c r="AS438" s="159">
        <v>0</v>
      </c>
      <c r="AT438" s="159">
        <v>0</v>
      </c>
      <c r="AU438" s="159">
        <v>0</v>
      </c>
      <c r="AV438" s="159">
        <v>0</v>
      </c>
      <c r="AW438" s="159">
        <v>0</v>
      </c>
      <c r="AX438" s="159">
        <v>0</v>
      </c>
      <c r="AY438" s="159">
        <v>0</v>
      </c>
      <c r="AZ438" s="159">
        <v>0</v>
      </c>
      <c r="BA438" s="159">
        <v>0</v>
      </c>
      <c r="BB438" s="159">
        <v>0</v>
      </c>
      <c r="BC438" s="159">
        <v>0</v>
      </c>
      <c r="BD438" s="159">
        <v>0</v>
      </c>
      <c r="BE438" s="159">
        <v>0</v>
      </c>
      <c r="BF438" s="159">
        <v>0</v>
      </c>
      <c r="BG438" s="159">
        <v>0</v>
      </c>
      <c r="BH438" s="159">
        <v>0</v>
      </c>
      <c r="BI438" s="159">
        <v>0</v>
      </c>
      <c r="BJ438" s="159">
        <v>0</v>
      </c>
      <c r="BK438" s="159">
        <v>0</v>
      </c>
      <c r="BL438" s="159">
        <v>0</v>
      </c>
      <c r="BM438" s="159">
        <v>0</v>
      </c>
      <c r="BN438" s="159">
        <v>0</v>
      </c>
      <c r="BO438" s="159">
        <v>0</v>
      </c>
      <c r="BP438" s="159">
        <v>0</v>
      </c>
      <c r="BQ438" s="159">
        <v>1000000000</v>
      </c>
      <c r="BR438" s="159">
        <v>0</v>
      </c>
      <c r="BS438" s="159">
        <v>1000000000</v>
      </c>
      <c r="BT438" s="159">
        <v>500000000</v>
      </c>
      <c r="BU438" s="159">
        <v>0</v>
      </c>
      <c r="BV438" s="159">
        <v>0</v>
      </c>
      <c r="BW438" s="159">
        <v>500000000</v>
      </c>
      <c r="BX438" s="159">
        <v>1500000000</v>
      </c>
      <c r="BY438" s="159">
        <v>0</v>
      </c>
      <c r="BZ438" s="159">
        <v>0</v>
      </c>
      <c r="CA438" s="159">
        <v>0</v>
      </c>
      <c r="CB438" s="159">
        <v>0</v>
      </c>
      <c r="CC438" s="159">
        <v>0</v>
      </c>
      <c r="CD438" s="159">
        <v>0</v>
      </c>
      <c r="CE438" s="159">
        <v>0</v>
      </c>
      <c r="CF438" s="159">
        <v>0</v>
      </c>
      <c r="CG438" s="159">
        <v>0</v>
      </c>
      <c r="CH438" s="159">
        <v>0</v>
      </c>
      <c r="CI438" s="159">
        <v>0</v>
      </c>
      <c r="CJ438" s="159">
        <v>0</v>
      </c>
      <c r="CK438" s="159">
        <v>0</v>
      </c>
      <c r="CL438" s="159">
        <v>0</v>
      </c>
      <c r="CM438" s="159">
        <v>1500000000</v>
      </c>
      <c r="CN438" s="159">
        <v>0</v>
      </c>
      <c r="CO438" s="159">
        <v>0</v>
      </c>
      <c r="CP438" s="159">
        <v>0</v>
      </c>
      <c r="CQ438" s="159">
        <v>0</v>
      </c>
      <c r="CR438" s="159">
        <v>0</v>
      </c>
      <c r="CS438" s="159">
        <v>0</v>
      </c>
      <c r="CT438" s="159">
        <v>0</v>
      </c>
      <c r="CU438" s="159">
        <v>0</v>
      </c>
      <c r="CV438" s="159">
        <v>0</v>
      </c>
      <c r="CW438" s="159">
        <v>0</v>
      </c>
      <c r="CX438" s="159">
        <v>0</v>
      </c>
      <c r="CY438" s="159" t="s">
        <v>931</v>
      </c>
      <c r="CZ438" s="159">
        <v>0</v>
      </c>
      <c r="DA438" s="159">
        <v>0</v>
      </c>
      <c r="DB438" s="159">
        <v>0</v>
      </c>
      <c r="DC438" s="159">
        <v>0</v>
      </c>
      <c r="DD438" s="159">
        <v>0</v>
      </c>
      <c r="DE438" s="159">
        <v>0</v>
      </c>
      <c r="DF438" s="159">
        <v>0</v>
      </c>
      <c r="DG438" s="159">
        <v>0</v>
      </c>
      <c r="DH438" s="159">
        <v>0</v>
      </c>
      <c r="DI438" s="159">
        <v>0</v>
      </c>
      <c r="DJ438" s="159">
        <v>0</v>
      </c>
      <c r="DK438" s="159">
        <v>0</v>
      </c>
      <c r="DL438" s="159">
        <v>0</v>
      </c>
      <c r="DM438" s="159">
        <v>0</v>
      </c>
      <c r="DN438" s="159">
        <v>0</v>
      </c>
      <c r="DO438" s="159">
        <v>0</v>
      </c>
      <c r="DP438" s="159">
        <v>0</v>
      </c>
      <c r="DQ438" s="159">
        <v>0</v>
      </c>
      <c r="DR438" s="159">
        <v>0</v>
      </c>
      <c r="DS438" s="159">
        <v>0</v>
      </c>
      <c r="DT438" s="159">
        <v>0</v>
      </c>
      <c r="DU438" s="159">
        <v>0</v>
      </c>
      <c r="DV438" s="159">
        <v>1000000000</v>
      </c>
      <c r="DW438" s="159">
        <v>0</v>
      </c>
      <c r="DX438" s="159">
        <v>1000000000</v>
      </c>
      <c r="DY438" s="159">
        <v>5000000000</v>
      </c>
      <c r="DZ438" s="159">
        <v>0</v>
      </c>
      <c r="EA438" s="159">
        <v>0</v>
      </c>
      <c r="EB438" s="159">
        <v>5000000000</v>
      </c>
      <c r="EC438" s="159">
        <v>6000000000</v>
      </c>
      <c r="ED438" s="159">
        <v>0</v>
      </c>
      <c r="EE438" s="159">
        <v>0</v>
      </c>
      <c r="EF438" s="159">
        <v>0</v>
      </c>
      <c r="EG438" s="159">
        <v>0</v>
      </c>
      <c r="EH438" s="159">
        <v>0</v>
      </c>
      <c r="EI438" s="159">
        <v>0</v>
      </c>
      <c r="EJ438" s="159">
        <v>0</v>
      </c>
      <c r="EK438" s="159">
        <v>0</v>
      </c>
      <c r="EL438" s="159">
        <v>0</v>
      </c>
      <c r="EM438" s="159">
        <v>0</v>
      </c>
      <c r="EN438" s="159">
        <v>0</v>
      </c>
      <c r="EO438" s="159">
        <v>0</v>
      </c>
      <c r="EP438" s="159">
        <v>0</v>
      </c>
      <c r="EQ438" s="159">
        <v>0</v>
      </c>
      <c r="ER438" s="159">
        <v>6000000000</v>
      </c>
      <c r="ES438" s="159">
        <v>0</v>
      </c>
      <c r="ET438" s="159">
        <v>0</v>
      </c>
      <c r="EU438" s="159">
        <v>0</v>
      </c>
      <c r="EV438" s="159">
        <v>0</v>
      </c>
      <c r="EW438" s="159">
        <v>0</v>
      </c>
      <c r="EX438" s="159">
        <v>0</v>
      </c>
      <c r="EY438" s="159">
        <v>0</v>
      </c>
      <c r="EZ438" s="159">
        <v>0</v>
      </c>
      <c r="FA438" s="159">
        <v>0</v>
      </c>
      <c r="FB438" s="159">
        <v>0</v>
      </c>
      <c r="FC438" s="159">
        <v>0</v>
      </c>
      <c r="FD438" s="159">
        <v>0</v>
      </c>
      <c r="FE438" s="159">
        <v>0</v>
      </c>
      <c r="FF438" s="159">
        <v>0</v>
      </c>
      <c r="FG438" s="159">
        <v>0</v>
      </c>
      <c r="FH438" s="159">
        <v>0</v>
      </c>
      <c r="FI438" s="159">
        <v>0</v>
      </c>
      <c r="FJ438" s="159">
        <v>0</v>
      </c>
      <c r="FK438" s="159">
        <v>0</v>
      </c>
      <c r="FL438" s="159">
        <v>0</v>
      </c>
      <c r="FM438" s="159">
        <v>0</v>
      </c>
      <c r="FN438" s="159">
        <v>0</v>
      </c>
      <c r="FO438" s="159">
        <v>0</v>
      </c>
      <c r="FP438" s="159">
        <v>0</v>
      </c>
      <c r="FQ438" s="159">
        <v>0</v>
      </c>
      <c r="FR438" s="159">
        <v>0</v>
      </c>
      <c r="FS438" s="159">
        <v>0</v>
      </c>
      <c r="FT438" s="159">
        <v>0</v>
      </c>
      <c r="FU438" s="159">
        <v>0</v>
      </c>
      <c r="FV438" s="159">
        <v>0</v>
      </c>
      <c r="FW438" s="159">
        <v>0</v>
      </c>
      <c r="FX438" s="159">
        <v>0</v>
      </c>
      <c r="FY438" s="159">
        <v>0</v>
      </c>
      <c r="FZ438" s="159">
        <v>0</v>
      </c>
      <c r="GA438" s="159">
        <v>0</v>
      </c>
      <c r="GB438" s="159">
        <v>0</v>
      </c>
      <c r="GC438" s="159">
        <v>0</v>
      </c>
      <c r="GD438" s="159">
        <v>1000000000</v>
      </c>
      <c r="GE438" s="159">
        <v>0</v>
      </c>
      <c r="GF438" s="159">
        <v>0</v>
      </c>
      <c r="GG438" s="159">
        <v>1000000000</v>
      </c>
      <c r="GH438" s="159">
        <v>1000000000</v>
      </c>
      <c r="GI438" s="159">
        <v>0</v>
      </c>
      <c r="GJ438" s="159">
        <v>0</v>
      </c>
      <c r="GK438" s="159">
        <v>0</v>
      </c>
      <c r="GL438" s="159">
        <v>0</v>
      </c>
      <c r="GM438" s="159">
        <v>0</v>
      </c>
      <c r="GN438" s="159">
        <v>0</v>
      </c>
      <c r="GO438" s="159">
        <v>0</v>
      </c>
      <c r="GP438" s="159">
        <v>0</v>
      </c>
      <c r="GQ438" s="159">
        <v>0</v>
      </c>
      <c r="GR438" s="159">
        <v>0</v>
      </c>
      <c r="GS438" s="159">
        <v>0</v>
      </c>
      <c r="GT438" s="159">
        <v>0</v>
      </c>
      <c r="GU438" s="159">
        <v>0</v>
      </c>
      <c r="GV438" s="159">
        <v>0</v>
      </c>
      <c r="GW438" s="159">
        <v>1000000000</v>
      </c>
      <c r="GX438" s="160">
        <v>8500000000</v>
      </c>
    </row>
    <row r="439" spans="1:206">
      <c r="A439" s="156">
        <v>430206900</v>
      </c>
      <c r="B439" s="156" t="s">
        <v>2584</v>
      </c>
      <c r="C439" s="157">
        <v>427</v>
      </c>
      <c r="D439" s="158" t="str">
        <f>_xlfn.XLOOKUP(C439,'[1]Estrategico f'!B:B,'[1]Estrategico f'!U:U,"",0)</f>
        <v>Polideportivos mejorados</v>
      </c>
      <c r="E439" s="158" t="str">
        <f>_xlfn.XLOOKUP(C439,'[1]Estrategico f'!B:B,'[1]Estrategico f'!V:V,"",0)</f>
        <v>Mejorar 3 polideportivos</v>
      </c>
      <c r="F439" s="159">
        <v>0</v>
      </c>
      <c r="G439" s="159">
        <v>0</v>
      </c>
      <c r="H439" s="159">
        <v>0</v>
      </c>
      <c r="I439" s="159">
        <v>0</v>
      </c>
      <c r="J439" s="159">
        <v>0</v>
      </c>
      <c r="K439" s="159">
        <v>0</v>
      </c>
      <c r="L439" s="159">
        <v>0</v>
      </c>
      <c r="M439" s="159">
        <v>0</v>
      </c>
      <c r="N439" s="159">
        <v>0</v>
      </c>
      <c r="O439" s="159">
        <v>0</v>
      </c>
      <c r="P439" s="159">
        <v>0</v>
      </c>
      <c r="Q439" s="159">
        <v>0</v>
      </c>
      <c r="R439" s="159">
        <v>0</v>
      </c>
      <c r="S439" s="159">
        <v>0</v>
      </c>
      <c r="T439" s="159">
        <v>0</v>
      </c>
      <c r="U439" s="159">
        <v>0</v>
      </c>
      <c r="V439" s="159">
        <v>0</v>
      </c>
      <c r="W439" s="159">
        <v>0</v>
      </c>
      <c r="X439" s="159">
        <v>0</v>
      </c>
      <c r="Y439" s="159">
        <v>0</v>
      </c>
      <c r="Z439" s="159">
        <v>0</v>
      </c>
      <c r="AA439" s="159">
        <v>0</v>
      </c>
      <c r="AB439" s="159">
        <v>0</v>
      </c>
      <c r="AC439" s="159">
        <v>0</v>
      </c>
      <c r="AD439" s="159">
        <v>0</v>
      </c>
      <c r="AE439" s="159">
        <v>0</v>
      </c>
      <c r="AF439" s="159">
        <v>0</v>
      </c>
      <c r="AG439" s="159">
        <v>0</v>
      </c>
      <c r="AH439" s="159">
        <v>0</v>
      </c>
      <c r="AI439" s="159">
        <v>0</v>
      </c>
      <c r="AJ439" s="159">
        <v>0</v>
      </c>
      <c r="AK439" s="159">
        <v>0</v>
      </c>
      <c r="AL439" s="159">
        <v>0</v>
      </c>
      <c r="AM439" s="159">
        <v>0</v>
      </c>
      <c r="AN439" s="159">
        <v>0</v>
      </c>
      <c r="AO439" s="159">
        <v>0</v>
      </c>
      <c r="AP439" s="159">
        <v>0</v>
      </c>
      <c r="AQ439" s="159">
        <v>0</v>
      </c>
      <c r="AR439" s="159">
        <v>0</v>
      </c>
      <c r="AS439" s="159">
        <v>0</v>
      </c>
      <c r="AT439" s="159">
        <v>0</v>
      </c>
      <c r="AU439" s="159">
        <v>0</v>
      </c>
      <c r="AV439" s="159">
        <v>0</v>
      </c>
      <c r="AW439" s="159">
        <v>0</v>
      </c>
      <c r="AX439" s="159">
        <v>0</v>
      </c>
      <c r="AY439" s="159">
        <v>0</v>
      </c>
      <c r="AZ439" s="159">
        <v>0</v>
      </c>
      <c r="BA439" s="159">
        <v>0</v>
      </c>
      <c r="BB439" s="159">
        <v>0</v>
      </c>
      <c r="BC439" s="159">
        <v>0</v>
      </c>
      <c r="BD439" s="159">
        <v>0</v>
      </c>
      <c r="BE439" s="159">
        <v>0</v>
      </c>
      <c r="BF439" s="159">
        <v>0</v>
      </c>
      <c r="BG439" s="159">
        <v>0</v>
      </c>
      <c r="BH439" s="159">
        <v>0</v>
      </c>
      <c r="BI439" s="159">
        <v>0</v>
      </c>
      <c r="BJ439" s="159">
        <v>0</v>
      </c>
      <c r="BK439" s="159">
        <v>0</v>
      </c>
      <c r="BL439" s="159">
        <v>0</v>
      </c>
      <c r="BM439" s="159">
        <v>0</v>
      </c>
      <c r="BN439" s="159">
        <v>0</v>
      </c>
      <c r="BO439" s="159">
        <v>0</v>
      </c>
      <c r="BP439" s="159">
        <v>0</v>
      </c>
      <c r="BQ439" s="159">
        <v>1500000000</v>
      </c>
      <c r="BR439" s="159">
        <v>0</v>
      </c>
      <c r="BS439" s="159">
        <v>1500000000</v>
      </c>
      <c r="BT439" s="159">
        <v>0</v>
      </c>
      <c r="BU439" s="159">
        <v>0</v>
      </c>
      <c r="BV439" s="159">
        <v>0</v>
      </c>
      <c r="BW439" s="159">
        <v>0</v>
      </c>
      <c r="BX439" s="159">
        <v>1500000000</v>
      </c>
      <c r="BY439" s="159">
        <v>0</v>
      </c>
      <c r="BZ439" s="159">
        <v>0</v>
      </c>
      <c r="CA439" s="159">
        <v>0</v>
      </c>
      <c r="CB439" s="159">
        <v>0</v>
      </c>
      <c r="CC439" s="159">
        <v>0</v>
      </c>
      <c r="CD439" s="159">
        <v>0</v>
      </c>
      <c r="CE439" s="159">
        <v>0</v>
      </c>
      <c r="CF439" s="159">
        <v>0</v>
      </c>
      <c r="CG439" s="159">
        <v>0</v>
      </c>
      <c r="CH439" s="159">
        <v>0</v>
      </c>
      <c r="CI439" s="159">
        <v>0</v>
      </c>
      <c r="CJ439" s="159">
        <v>0</v>
      </c>
      <c r="CK439" s="159">
        <v>0</v>
      </c>
      <c r="CL439" s="159">
        <v>0</v>
      </c>
      <c r="CM439" s="159">
        <v>1500000000</v>
      </c>
      <c r="CN439" s="159">
        <v>0</v>
      </c>
      <c r="CO439" s="159">
        <v>0</v>
      </c>
      <c r="CP439" s="159">
        <v>0</v>
      </c>
      <c r="CQ439" s="159">
        <v>0</v>
      </c>
      <c r="CR439" s="159">
        <v>0</v>
      </c>
      <c r="CS439" s="159">
        <v>0</v>
      </c>
      <c r="CT439" s="159">
        <v>0</v>
      </c>
      <c r="CU439" s="159">
        <v>0</v>
      </c>
      <c r="CV439" s="159">
        <v>0</v>
      </c>
      <c r="CW439" s="159">
        <v>0</v>
      </c>
      <c r="CX439" s="159">
        <v>0</v>
      </c>
      <c r="CY439" s="159" t="s">
        <v>931</v>
      </c>
      <c r="CZ439" s="159">
        <v>0</v>
      </c>
      <c r="DA439" s="159">
        <v>0</v>
      </c>
      <c r="DB439" s="159">
        <v>0</v>
      </c>
      <c r="DC439" s="159">
        <v>0</v>
      </c>
      <c r="DD439" s="159">
        <v>0</v>
      </c>
      <c r="DE439" s="159">
        <v>0</v>
      </c>
      <c r="DF439" s="159">
        <v>0</v>
      </c>
      <c r="DG439" s="159">
        <v>0</v>
      </c>
      <c r="DH439" s="159">
        <v>0</v>
      </c>
      <c r="DI439" s="159">
        <v>0</v>
      </c>
      <c r="DJ439" s="159">
        <v>0</v>
      </c>
      <c r="DK439" s="159">
        <v>0</v>
      </c>
      <c r="DL439" s="159">
        <v>0</v>
      </c>
      <c r="DM439" s="159">
        <v>0</v>
      </c>
      <c r="DN439" s="159">
        <v>0</v>
      </c>
      <c r="DO439" s="159">
        <v>0</v>
      </c>
      <c r="DP439" s="159">
        <v>0</v>
      </c>
      <c r="DQ439" s="159">
        <v>0</v>
      </c>
      <c r="DR439" s="159">
        <v>0</v>
      </c>
      <c r="DS439" s="159">
        <v>0</v>
      </c>
      <c r="DT439" s="159">
        <v>0</v>
      </c>
      <c r="DU439" s="159">
        <v>0</v>
      </c>
      <c r="DV439" s="159">
        <v>1500000000</v>
      </c>
      <c r="DW439" s="159">
        <v>0</v>
      </c>
      <c r="DX439" s="159">
        <v>1500000000</v>
      </c>
      <c r="DY439" s="159">
        <v>500000000</v>
      </c>
      <c r="DZ439" s="159">
        <v>0</v>
      </c>
      <c r="EA439" s="159">
        <v>0</v>
      </c>
      <c r="EB439" s="159">
        <v>500000000</v>
      </c>
      <c r="EC439" s="159">
        <v>2000000000</v>
      </c>
      <c r="ED439" s="159">
        <v>0</v>
      </c>
      <c r="EE439" s="159">
        <v>0</v>
      </c>
      <c r="EF439" s="159">
        <v>0</v>
      </c>
      <c r="EG439" s="159">
        <v>0</v>
      </c>
      <c r="EH439" s="159">
        <v>0</v>
      </c>
      <c r="EI439" s="159">
        <v>0</v>
      </c>
      <c r="EJ439" s="159">
        <v>0</v>
      </c>
      <c r="EK439" s="159">
        <v>0</v>
      </c>
      <c r="EL439" s="159">
        <v>0</v>
      </c>
      <c r="EM439" s="159">
        <v>0</v>
      </c>
      <c r="EN439" s="159">
        <v>0</v>
      </c>
      <c r="EO439" s="159">
        <v>0</v>
      </c>
      <c r="EP439" s="159">
        <v>0</v>
      </c>
      <c r="EQ439" s="159">
        <v>0</v>
      </c>
      <c r="ER439" s="159">
        <v>2000000000</v>
      </c>
      <c r="ES439" s="159">
        <v>0</v>
      </c>
      <c r="ET439" s="159">
        <v>0</v>
      </c>
      <c r="EU439" s="159">
        <v>0</v>
      </c>
      <c r="EV439" s="159">
        <v>0</v>
      </c>
      <c r="EW439" s="159">
        <v>0</v>
      </c>
      <c r="EX439" s="159">
        <v>0</v>
      </c>
      <c r="EY439" s="159">
        <v>0</v>
      </c>
      <c r="EZ439" s="159">
        <v>0</v>
      </c>
      <c r="FA439" s="159">
        <v>0</v>
      </c>
      <c r="FB439" s="159">
        <v>0</v>
      </c>
      <c r="FC439" s="159">
        <v>0</v>
      </c>
      <c r="FD439" s="159">
        <v>0</v>
      </c>
      <c r="FE439" s="159">
        <v>0</v>
      </c>
      <c r="FF439" s="159">
        <v>0</v>
      </c>
      <c r="FG439" s="159">
        <v>0</v>
      </c>
      <c r="FH439" s="159">
        <v>0</v>
      </c>
      <c r="FI439" s="159">
        <v>0</v>
      </c>
      <c r="FJ439" s="159">
        <v>0</v>
      </c>
      <c r="FK439" s="159">
        <v>0</v>
      </c>
      <c r="FL439" s="159">
        <v>0</v>
      </c>
      <c r="FM439" s="159">
        <v>0</v>
      </c>
      <c r="FN439" s="159">
        <v>0</v>
      </c>
      <c r="FO439" s="159">
        <v>0</v>
      </c>
      <c r="FP439" s="159">
        <v>0</v>
      </c>
      <c r="FQ439" s="159">
        <v>0</v>
      </c>
      <c r="FR439" s="159">
        <v>0</v>
      </c>
      <c r="FS439" s="159">
        <v>0</v>
      </c>
      <c r="FT439" s="159">
        <v>0</v>
      </c>
      <c r="FU439" s="159">
        <v>0</v>
      </c>
      <c r="FV439" s="159">
        <v>0</v>
      </c>
      <c r="FW439" s="159">
        <v>0</v>
      </c>
      <c r="FX439" s="159">
        <v>0</v>
      </c>
      <c r="FY439" s="159">
        <v>0</v>
      </c>
      <c r="FZ439" s="159">
        <v>0</v>
      </c>
      <c r="GA439" s="159">
        <v>0</v>
      </c>
      <c r="GB439" s="159">
        <v>0</v>
      </c>
      <c r="GC439" s="159">
        <v>0</v>
      </c>
      <c r="GD439" s="159">
        <v>2000000000</v>
      </c>
      <c r="GE439" s="159">
        <v>0</v>
      </c>
      <c r="GF439" s="159">
        <v>0</v>
      </c>
      <c r="GG439" s="159">
        <v>2000000000</v>
      </c>
      <c r="GH439" s="159">
        <v>2000000000</v>
      </c>
      <c r="GI439" s="159">
        <v>0</v>
      </c>
      <c r="GJ439" s="159">
        <v>0</v>
      </c>
      <c r="GK439" s="159">
        <v>0</v>
      </c>
      <c r="GL439" s="159">
        <v>0</v>
      </c>
      <c r="GM439" s="159">
        <v>0</v>
      </c>
      <c r="GN439" s="159">
        <v>0</v>
      </c>
      <c r="GO439" s="159">
        <v>0</v>
      </c>
      <c r="GP439" s="159">
        <v>0</v>
      </c>
      <c r="GQ439" s="159">
        <v>0</v>
      </c>
      <c r="GR439" s="159">
        <v>0</v>
      </c>
      <c r="GS439" s="159">
        <v>0</v>
      </c>
      <c r="GT439" s="159">
        <v>0</v>
      </c>
      <c r="GU439" s="159">
        <v>0</v>
      </c>
      <c r="GV439" s="159">
        <v>0</v>
      </c>
      <c r="GW439" s="159">
        <v>2000000000</v>
      </c>
      <c r="GX439" s="160">
        <v>5500000000</v>
      </c>
    </row>
    <row r="440" spans="1:206" ht="43.2">
      <c r="A440" s="156">
        <v>430100600</v>
      </c>
      <c r="B440" s="156" t="s">
        <v>2584</v>
      </c>
      <c r="C440" s="157">
        <v>428</v>
      </c>
      <c r="D440" s="158" t="str">
        <f>_xlfn.XLOOKUP(C440,'[1]Estrategico f'!B:B,'[1]Estrategico f'!U:U,"",0)</f>
        <v>Documentos normativos realizados</v>
      </c>
      <c r="E440" s="158" t="str">
        <f>_xlfn.XLOOKUP(C440,'[1]Estrategico f'!B:B,'[1]Estrategico f'!V:V,"",0)</f>
        <v>Realizar un documento normativo para la Alianza público-privada que garantice la construcción del Centro de Alto Rendimiento y Escenarios del lote de la Villa Olímpica Tunja</v>
      </c>
      <c r="F440" s="159">
        <v>0</v>
      </c>
      <c r="G440" s="159">
        <v>0</v>
      </c>
      <c r="H440" s="159">
        <v>0</v>
      </c>
      <c r="I440" s="159">
        <v>0</v>
      </c>
      <c r="J440" s="159">
        <v>0</v>
      </c>
      <c r="K440" s="159">
        <v>0</v>
      </c>
      <c r="L440" s="159">
        <v>0</v>
      </c>
      <c r="M440" s="159">
        <v>0</v>
      </c>
      <c r="N440" s="159">
        <v>0</v>
      </c>
      <c r="O440" s="159">
        <v>0</v>
      </c>
      <c r="P440" s="159">
        <v>0</v>
      </c>
      <c r="Q440" s="159">
        <v>0</v>
      </c>
      <c r="R440" s="159">
        <v>0</v>
      </c>
      <c r="S440" s="159">
        <v>0</v>
      </c>
      <c r="T440" s="159">
        <v>0</v>
      </c>
      <c r="U440" s="159">
        <v>0</v>
      </c>
      <c r="V440" s="159">
        <v>0</v>
      </c>
      <c r="W440" s="159">
        <v>0</v>
      </c>
      <c r="X440" s="159">
        <v>0</v>
      </c>
      <c r="Y440" s="159">
        <v>0</v>
      </c>
      <c r="Z440" s="159">
        <v>0</v>
      </c>
      <c r="AA440" s="159">
        <v>0</v>
      </c>
      <c r="AB440" s="159">
        <v>0</v>
      </c>
      <c r="AC440" s="159">
        <v>0</v>
      </c>
      <c r="AD440" s="159">
        <v>0</v>
      </c>
      <c r="AE440" s="159">
        <v>0</v>
      </c>
      <c r="AF440" s="159">
        <v>0</v>
      </c>
      <c r="AG440" s="159">
        <v>0</v>
      </c>
      <c r="AH440" s="159">
        <v>0</v>
      </c>
      <c r="AI440" s="159">
        <v>0</v>
      </c>
      <c r="AJ440" s="159">
        <v>0</v>
      </c>
      <c r="AK440" s="159">
        <v>0</v>
      </c>
      <c r="AL440" s="159">
        <v>0</v>
      </c>
      <c r="AM440" s="159">
        <v>0</v>
      </c>
      <c r="AN440" s="159">
        <v>0</v>
      </c>
      <c r="AO440" s="159">
        <v>0</v>
      </c>
      <c r="AP440" s="159">
        <v>0</v>
      </c>
      <c r="AQ440" s="159">
        <v>0</v>
      </c>
      <c r="AR440" s="159">
        <v>0</v>
      </c>
      <c r="AS440" s="159">
        <v>0</v>
      </c>
      <c r="AT440" s="159">
        <v>0</v>
      </c>
      <c r="AU440" s="159">
        <v>0</v>
      </c>
      <c r="AV440" s="159">
        <v>0</v>
      </c>
      <c r="AW440" s="159">
        <v>0</v>
      </c>
      <c r="AX440" s="159">
        <v>0</v>
      </c>
      <c r="AY440" s="159">
        <v>0</v>
      </c>
      <c r="AZ440" s="159">
        <v>0</v>
      </c>
      <c r="BA440" s="159">
        <v>0</v>
      </c>
      <c r="BB440" s="159">
        <v>0</v>
      </c>
      <c r="BC440" s="159">
        <v>0</v>
      </c>
      <c r="BD440" s="159">
        <v>0</v>
      </c>
      <c r="BE440" s="159">
        <v>0</v>
      </c>
      <c r="BF440" s="159">
        <v>0</v>
      </c>
      <c r="BG440" s="159">
        <v>0</v>
      </c>
      <c r="BH440" s="159">
        <v>0</v>
      </c>
      <c r="BI440" s="159">
        <v>0</v>
      </c>
      <c r="BJ440" s="159">
        <v>0</v>
      </c>
      <c r="BK440" s="159">
        <v>0</v>
      </c>
      <c r="BL440" s="159">
        <v>0</v>
      </c>
      <c r="BM440" s="159">
        <v>0</v>
      </c>
      <c r="BN440" s="159">
        <v>0</v>
      </c>
      <c r="BO440" s="159">
        <v>0</v>
      </c>
      <c r="BP440" s="159">
        <v>5000000</v>
      </c>
      <c r="BQ440" s="159">
        <v>0</v>
      </c>
      <c r="BR440" s="159">
        <v>0</v>
      </c>
      <c r="BS440" s="159">
        <v>5000000</v>
      </c>
      <c r="BT440" s="159">
        <v>0</v>
      </c>
      <c r="BU440" s="159">
        <v>0</v>
      </c>
      <c r="BV440" s="159">
        <v>0</v>
      </c>
      <c r="BW440" s="159">
        <v>0</v>
      </c>
      <c r="BX440" s="159">
        <v>5000000</v>
      </c>
      <c r="BY440" s="159">
        <v>0</v>
      </c>
      <c r="BZ440" s="159">
        <v>0</v>
      </c>
      <c r="CA440" s="159">
        <v>0</v>
      </c>
      <c r="CB440" s="159">
        <v>0</v>
      </c>
      <c r="CC440" s="159">
        <v>0</v>
      </c>
      <c r="CD440" s="159">
        <v>0</v>
      </c>
      <c r="CE440" s="159">
        <v>0</v>
      </c>
      <c r="CF440" s="159">
        <v>0</v>
      </c>
      <c r="CG440" s="159">
        <v>0</v>
      </c>
      <c r="CH440" s="159">
        <v>0</v>
      </c>
      <c r="CI440" s="159">
        <v>0</v>
      </c>
      <c r="CJ440" s="159">
        <v>0</v>
      </c>
      <c r="CK440" s="159">
        <v>0</v>
      </c>
      <c r="CL440" s="159">
        <v>0</v>
      </c>
      <c r="CM440" s="159">
        <v>5000000</v>
      </c>
      <c r="CN440" s="159">
        <v>0</v>
      </c>
      <c r="CO440" s="159">
        <v>0</v>
      </c>
      <c r="CP440" s="159">
        <v>0</v>
      </c>
      <c r="CQ440" s="159">
        <v>0</v>
      </c>
      <c r="CR440" s="159">
        <v>0</v>
      </c>
      <c r="CS440" s="159">
        <v>0</v>
      </c>
      <c r="CT440" s="159">
        <v>0</v>
      </c>
      <c r="CU440" s="159">
        <v>0</v>
      </c>
      <c r="CV440" s="159">
        <v>0</v>
      </c>
      <c r="CW440" s="159">
        <v>0</v>
      </c>
      <c r="CX440" s="159">
        <v>0</v>
      </c>
      <c r="CY440" s="159" t="s">
        <v>931</v>
      </c>
      <c r="CZ440" s="159">
        <v>0</v>
      </c>
      <c r="DA440" s="159">
        <v>0</v>
      </c>
      <c r="DB440" s="159">
        <v>0</v>
      </c>
      <c r="DC440" s="159">
        <v>0</v>
      </c>
      <c r="DD440" s="159">
        <v>0</v>
      </c>
      <c r="DE440" s="159">
        <v>0</v>
      </c>
      <c r="DF440" s="159">
        <v>0</v>
      </c>
      <c r="DG440" s="159">
        <v>0</v>
      </c>
      <c r="DH440" s="159">
        <v>0</v>
      </c>
      <c r="DI440" s="159">
        <v>0</v>
      </c>
      <c r="DJ440" s="159">
        <v>0</v>
      </c>
      <c r="DK440" s="159">
        <v>0</v>
      </c>
      <c r="DL440" s="159">
        <v>0</v>
      </c>
      <c r="DM440" s="159">
        <v>0</v>
      </c>
      <c r="DN440" s="159">
        <v>0</v>
      </c>
      <c r="DO440" s="159">
        <v>0</v>
      </c>
      <c r="DP440" s="159">
        <v>0</v>
      </c>
      <c r="DQ440" s="159">
        <v>0</v>
      </c>
      <c r="DR440" s="159">
        <v>0</v>
      </c>
      <c r="DS440" s="159">
        <v>0</v>
      </c>
      <c r="DT440" s="159">
        <v>0</v>
      </c>
      <c r="DU440" s="159">
        <v>0</v>
      </c>
      <c r="DV440" s="159">
        <v>0</v>
      </c>
      <c r="DW440" s="159">
        <v>0</v>
      </c>
      <c r="DX440" s="159">
        <v>0</v>
      </c>
      <c r="DY440" s="159">
        <v>0</v>
      </c>
      <c r="DZ440" s="159">
        <v>0</v>
      </c>
      <c r="EA440" s="159">
        <v>0</v>
      </c>
      <c r="EB440" s="159">
        <v>0</v>
      </c>
      <c r="EC440" s="159">
        <v>0</v>
      </c>
      <c r="ED440" s="159">
        <v>0</v>
      </c>
      <c r="EE440" s="159">
        <v>0</v>
      </c>
      <c r="EF440" s="159">
        <v>0</v>
      </c>
      <c r="EG440" s="159">
        <v>0</v>
      </c>
      <c r="EH440" s="159">
        <v>0</v>
      </c>
      <c r="EI440" s="159">
        <v>0</v>
      </c>
      <c r="EJ440" s="159">
        <v>0</v>
      </c>
      <c r="EK440" s="159">
        <v>0</v>
      </c>
      <c r="EL440" s="159">
        <v>0</v>
      </c>
      <c r="EM440" s="159">
        <v>0</v>
      </c>
      <c r="EN440" s="159">
        <v>0</v>
      </c>
      <c r="EO440" s="159">
        <v>0</v>
      </c>
      <c r="EP440" s="159">
        <v>0</v>
      </c>
      <c r="EQ440" s="159">
        <v>0</v>
      </c>
      <c r="ER440" s="159">
        <v>0</v>
      </c>
      <c r="ES440" s="159">
        <v>0</v>
      </c>
      <c r="ET440" s="159">
        <v>0</v>
      </c>
      <c r="EU440" s="159">
        <v>0</v>
      </c>
      <c r="EV440" s="159">
        <v>0</v>
      </c>
      <c r="EW440" s="159">
        <v>0</v>
      </c>
      <c r="EX440" s="159">
        <v>0</v>
      </c>
      <c r="EY440" s="159">
        <v>0</v>
      </c>
      <c r="EZ440" s="159">
        <v>0</v>
      </c>
      <c r="FA440" s="159">
        <v>0</v>
      </c>
      <c r="FB440" s="159">
        <v>0</v>
      </c>
      <c r="FC440" s="159">
        <v>0</v>
      </c>
      <c r="FD440" s="159">
        <v>0</v>
      </c>
      <c r="FE440" s="159">
        <v>0</v>
      </c>
      <c r="FF440" s="159">
        <v>0</v>
      </c>
      <c r="FG440" s="159">
        <v>0</v>
      </c>
      <c r="FH440" s="159">
        <v>0</v>
      </c>
      <c r="FI440" s="159">
        <v>0</v>
      </c>
      <c r="FJ440" s="159">
        <v>0</v>
      </c>
      <c r="FK440" s="159">
        <v>0</v>
      </c>
      <c r="FL440" s="159">
        <v>0</v>
      </c>
      <c r="FM440" s="159">
        <v>0</v>
      </c>
      <c r="FN440" s="159">
        <v>0</v>
      </c>
      <c r="FO440" s="159">
        <v>0</v>
      </c>
      <c r="FP440" s="159">
        <v>0</v>
      </c>
      <c r="FQ440" s="159">
        <v>0</v>
      </c>
      <c r="FR440" s="159">
        <v>0</v>
      </c>
      <c r="FS440" s="159">
        <v>0</v>
      </c>
      <c r="FT440" s="159">
        <v>0</v>
      </c>
      <c r="FU440" s="159">
        <v>0</v>
      </c>
      <c r="FV440" s="159">
        <v>0</v>
      </c>
      <c r="FW440" s="159">
        <v>0</v>
      </c>
      <c r="FX440" s="159">
        <v>0</v>
      </c>
      <c r="FY440" s="159">
        <v>0</v>
      </c>
      <c r="FZ440" s="159">
        <v>0</v>
      </c>
      <c r="GA440" s="159">
        <v>0</v>
      </c>
      <c r="GB440" s="159">
        <v>0</v>
      </c>
      <c r="GC440" s="159">
        <v>0</v>
      </c>
      <c r="GD440" s="159">
        <v>0</v>
      </c>
      <c r="GE440" s="159">
        <v>0</v>
      </c>
      <c r="GF440" s="159">
        <v>0</v>
      </c>
      <c r="GG440" s="159">
        <v>0</v>
      </c>
      <c r="GH440" s="159">
        <v>0</v>
      </c>
      <c r="GI440" s="159">
        <v>0</v>
      </c>
      <c r="GJ440" s="159">
        <v>0</v>
      </c>
      <c r="GK440" s="159">
        <v>0</v>
      </c>
      <c r="GL440" s="159">
        <v>0</v>
      </c>
      <c r="GM440" s="159">
        <v>0</v>
      </c>
      <c r="GN440" s="159">
        <v>0</v>
      </c>
      <c r="GO440" s="159">
        <v>0</v>
      </c>
      <c r="GP440" s="159">
        <v>0</v>
      </c>
      <c r="GQ440" s="159">
        <v>0</v>
      </c>
      <c r="GR440" s="159">
        <v>0</v>
      </c>
      <c r="GS440" s="159">
        <v>0</v>
      </c>
      <c r="GT440" s="159">
        <v>0</v>
      </c>
      <c r="GU440" s="159">
        <v>0</v>
      </c>
      <c r="GV440" s="159">
        <v>0</v>
      </c>
      <c r="GW440" s="159">
        <v>0</v>
      </c>
      <c r="GX440" s="160">
        <v>5000000</v>
      </c>
    </row>
    <row r="441" spans="1:206" ht="57.6">
      <c r="A441" s="156">
        <v>320303400</v>
      </c>
      <c r="B441" s="156" t="s">
        <v>2330</v>
      </c>
      <c r="C441" s="157">
        <v>429</v>
      </c>
      <c r="D441" s="158" t="str">
        <f>_xlfn.XLOOKUP(C441,'[1]Estrategico f'!B:B,'[1]Estrategico f'!U:U,"",0)</f>
        <v>Proyectos para el mejoramiento de la calidad del recurso hídrico formulados</v>
      </c>
      <c r="E441" s="158" t="str">
        <f>_xlfn.XLOOKUP(C441,'[1]Estrategico f'!B:B,'[1]Estrategico f'!V:V,"",0)</f>
        <v>Proyectos de protección y aislamiento a zonas de captación, proyectos mejoramiento en calidad del recurso hídrico, reforestación y/o aislamiento a sistemas de captación de acueductos rurales, protección del recurso hídrico</v>
      </c>
      <c r="F441" s="159">
        <v>0</v>
      </c>
      <c r="G441" s="159">
        <v>0</v>
      </c>
      <c r="H441" s="159">
        <v>0</v>
      </c>
      <c r="I441" s="159">
        <v>0</v>
      </c>
      <c r="J441" s="159">
        <v>0</v>
      </c>
      <c r="K441" s="159">
        <v>0</v>
      </c>
      <c r="L441" s="159">
        <v>0</v>
      </c>
      <c r="M441" s="159">
        <v>0</v>
      </c>
      <c r="N441" s="159">
        <v>0</v>
      </c>
      <c r="O441" s="159">
        <v>0</v>
      </c>
      <c r="P441" s="159">
        <v>0</v>
      </c>
      <c r="Q441" s="159">
        <v>0</v>
      </c>
      <c r="R441" s="159">
        <v>0</v>
      </c>
      <c r="S441" s="159">
        <v>0</v>
      </c>
      <c r="T441" s="159">
        <v>1256883816.8</v>
      </c>
      <c r="U441" s="159">
        <v>0</v>
      </c>
      <c r="V441" s="159">
        <v>0</v>
      </c>
      <c r="W441" s="159">
        <v>0</v>
      </c>
      <c r="X441" s="159">
        <v>0</v>
      </c>
      <c r="Y441" s="159">
        <v>0</v>
      </c>
      <c r="Z441" s="159">
        <v>0</v>
      </c>
      <c r="AA441" s="159">
        <v>0</v>
      </c>
      <c r="AB441" s="159">
        <v>1256883816.8</v>
      </c>
      <c r="AC441" s="159">
        <v>0</v>
      </c>
      <c r="AD441" s="159">
        <v>0</v>
      </c>
      <c r="AE441" s="159">
        <v>0</v>
      </c>
      <c r="AF441" s="159">
        <v>0</v>
      </c>
      <c r="AG441" s="159">
        <v>1256883816.8</v>
      </c>
      <c r="AH441" s="159">
        <v>1256883816.8</v>
      </c>
      <c r="AI441" s="159">
        <v>0</v>
      </c>
      <c r="AJ441" s="159">
        <v>0</v>
      </c>
      <c r="AK441" s="159">
        <v>0</v>
      </c>
      <c r="AL441" s="159">
        <v>0</v>
      </c>
      <c r="AM441" s="159">
        <v>0</v>
      </c>
      <c r="AN441" s="159">
        <v>0</v>
      </c>
      <c r="AO441" s="159">
        <v>0</v>
      </c>
      <c r="AP441" s="159">
        <v>0</v>
      </c>
      <c r="AQ441" s="159">
        <v>0</v>
      </c>
      <c r="AR441" s="159">
        <v>0</v>
      </c>
      <c r="AS441" s="159">
        <v>0</v>
      </c>
      <c r="AT441" s="159">
        <v>0</v>
      </c>
      <c r="AU441" s="159">
        <v>0</v>
      </c>
      <c r="AV441" s="159">
        <v>0</v>
      </c>
      <c r="AW441" s="159">
        <v>0</v>
      </c>
      <c r="AX441" s="159">
        <v>0</v>
      </c>
      <c r="AY441" s="159">
        <v>0</v>
      </c>
      <c r="AZ441" s="159">
        <v>0</v>
      </c>
      <c r="BA441" s="159">
        <v>0</v>
      </c>
      <c r="BB441" s="159">
        <v>0</v>
      </c>
      <c r="BC441" s="159">
        <v>0</v>
      </c>
      <c r="BD441" s="159">
        <v>0</v>
      </c>
      <c r="BE441" s="159">
        <v>0</v>
      </c>
      <c r="BF441" s="159">
        <v>0</v>
      </c>
      <c r="BG441" s="159">
        <v>0</v>
      </c>
      <c r="BH441" s="159">
        <v>0</v>
      </c>
      <c r="BI441" s="159">
        <v>0</v>
      </c>
      <c r="BJ441" s="159">
        <v>0</v>
      </c>
      <c r="BK441" s="159">
        <v>60000000</v>
      </c>
      <c r="BL441" s="159">
        <v>0</v>
      </c>
      <c r="BM441" s="159">
        <v>0</v>
      </c>
      <c r="BN441" s="159">
        <v>0</v>
      </c>
      <c r="BO441" s="159">
        <v>0</v>
      </c>
      <c r="BP441" s="159">
        <v>0</v>
      </c>
      <c r="BQ441" s="159">
        <v>0</v>
      </c>
      <c r="BR441" s="159">
        <v>0</v>
      </c>
      <c r="BS441" s="159">
        <v>60000000</v>
      </c>
      <c r="BT441" s="159">
        <v>0</v>
      </c>
      <c r="BU441" s="159">
        <v>0</v>
      </c>
      <c r="BV441" s="159">
        <v>0</v>
      </c>
      <c r="BW441" s="159">
        <v>0</v>
      </c>
      <c r="BX441" s="159">
        <v>60000000</v>
      </c>
      <c r="BY441" s="159">
        <v>80000000</v>
      </c>
      <c r="BZ441" s="159">
        <v>0</v>
      </c>
      <c r="CA441" s="159">
        <v>0</v>
      </c>
      <c r="CB441" s="159">
        <v>0</v>
      </c>
      <c r="CC441" s="159">
        <v>0</v>
      </c>
      <c r="CD441" s="159">
        <v>0</v>
      </c>
      <c r="CE441" s="159">
        <v>0</v>
      </c>
      <c r="CF441" s="159">
        <v>0</v>
      </c>
      <c r="CG441" s="159">
        <v>80000000</v>
      </c>
      <c r="CH441" s="159">
        <v>0</v>
      </c>
      <c r="CI441" s="159">
        <v>0</v>
      </c>
      <c r="CJ441" s="159">
        <v>0</v>
      </c>
      <c r="CK441" s="159">
        <v>0</v>
      </c>
      <c r="CL441" s="159">
        <v>80000000</v>
      </c>
      <c r="CM441" s="159">
        <v>140000000</v>
      </c>
      <c r="CN441" s="159">
        <v>0</v>
      </c>
      <c r="CO441" s="159">
        <v>0</v>
      </c>
      <c r="CP441" s="159">
        <v>0</v>
      </c>
      <c r="CQ441" s="159">
        <v>0</v>
      </c>
      <c r="CR441" s="159">
        <v>0</v>
      </c>
      <c r="CS441" s="159">
        <v>0</v>
      </c>
      <c r="CT441" s="159">
        <v>0</v>
      </c>
      <c r="CU441" s="159">
        <v>0</v>
      </c>
      <c r="CV441" s="159">
        <v>0</v>
      </c>
      <c r="CW441" s="159">
        <v>0</v>
      </c>
      <c r="CX441" s="159">
        <v>0</v>
      </c>
      <c r="CY441" s="159" t="s">
        <v>931</v>
      </c>
      <c r="CZ441" s="159">
        <v>0</v>
      </c>
      <c r="DA441" s="159">
        <v>0</v>
      </c>
      <c r="DB441" s="159">
        <v>140000000</v>
      </c>
      <c r="DC441" s="159">
        <v>0</v>
      </c>
      <c r="DD441" s="159">
        <v>0</v>
      </c>
      <c r="DE441" s="159">
        <v>0</v>
      </c>
      <c r="DF441" s="159">
        <v>0</v>
      </c>
      <c r="DG441" s="159">
        <v>0</v>
      </c>
      <c r="DH441" s="159">
        <v>0</v>
      </c>
      <c r="DI441" s="159">
        <v>0</v>
      </c>
      <c r="DJ441" s="159">
        <v>140000000</v>
      </c>
      <c r="DK441" s="159">
        <v>0</v>
      </c>
      <c r="DL441" s="159">
        <v>0</v>
      </c>
      <c r="DM441" s="159">
        <v>0</v>
      </c>
      <c r="DN441" s="159">
        <v>0</v>
      </c>
      <c r="DO441" s="159">
        <v>140000000</v>
      </c>
      <c r="DP441" s="159">
        <v>280000000</v>
      </c>
      <c r="DQ441" s="159">
        <v>0</v>
      </c>
      <c r="DR441" s="159">
        <v>0</v>
      </c>
      <c r="DS441" s="159">
        <v>0</v>
      </c>
      <c r="DT441" s="159">
        <v>0</v>
      </c>
      <c r="DU441" s="159">
        <v>0</v>
      </c>
      <c r="DV441" s="159">
        <v>0</v>
      </c>
      <c r="DW441" s="159">
        <v>0</v>
      </c>
      <c r="DX441" s="159">
        <v>280000000</v>
      </c>
      <c r="DY441" s="159">
        <v>0</v>
      </c>
      <c r="DZ441" s="159">
        <v>0</v>
      </c>
      <c r="EA441" s="159">
        <v>0</v>
      </c>
      <c r="EB441" s="159">
        <v>0</v>
      </c>
      <c r="EC441" s="159">
        <v>280000000</v>
      </c>
      <c r="ED441" s="159">
        <v>280000000</v>
      </c>
      <c r="EE441" s="159">
        <v>0</v>
      </c>
      <c r="EF441" s="159">
        <v>0</v>
      </c>
      <c r="EG441" s="159">
        <v>0</v>
      </c>
      <c r="EH441" s="159">
        <v>0</v>
      </c>
      <c r="EI441" s="159">
        <v>0</v>
      </c>
      <c r="EJ441" s="159">
        <v>0</v>
      </c>
      <c r="EK441" s="159">
        <v>0</v>
      </c>
      <c r="EL441" s="159">
        <v>280000000</v>
      </c>
      <c r="EM441" s="159">
        <v>0</v>
      </c>
      <c r="EN441" s="159">
        <v>0</v>
      </c>
      <c r="EO441" s="159">
        <v>0</v>
      </c>
      <c r="EP441" s="159">
        <v>0</v>
      </c>
      <c r="EQ441" s="159">
        <v>280000000</v>
      </c>
      <c r="ER441" s="159">
        <v>700000000</v>
      </c>
      <c r="ES441" s="159">
        <v>0</v>
      </c>
      <c r="ET441" s="159">
        <v>0</v>
      </c>
      <c r="EU441" s="159">
        <v>0</v>
      </c>
      <c r="EV441" s="159">
        <v>0</v>
      </c>
      <c r="EW441" s="159">
        <v>0</v>
      </c>
      <c r="EX441" s="159">
        <v>0</v>
      </c>
      <c r="EY441" s="159">
        <v>0</v>
      </c>
      <c r="EZ441" s="159">
        <v>0</v>
      </c>
      <c r="FA441" s="159">
        <v>0</v>
      </c>
      <c r="FB441" s="159">
        <v>0</v>
      </c>
      <c r="FC441" s="159">
        <v>0</v>
      </c>
      <c r="FD441" s="159">
        <v>0</v>
      </c>
      <c r="FE441" s="159">
        <v>0</v>
      </c>
      <c r="FF441" s="159">
        <v>0</v>
      </c>
      <c r="FG441" s="159">
        <v>400000000</v>
      </c>
      <c r="FH441" s="159">
        <v>0</v>
      </c>
      <c r="FI441" s="159">
        <v>0</v>
      </c>
      <c r="FJ441" s="159">
        <v>0</v>
      </c>
      <c r="FK441" s="159">
        <v>0</v>
      </c>
      <c r="FL441" s="159">
        <v>0</v>
      </c>
      <c r="FM441" s="159">
        <v>0</v>
      </c>
      <c r="FN441" s="159">
        <v>0</v>
      </c>
      <c r="FO441" s="159">
        <v>400000000</v>
      </c>
      <c r="FP441" s="159">
        <v>0</v>
      </c>
      <c r="FQ441" s="159">
        <v>0</v>
      </c>
      <c r="FR441" s="159">
        <v>0</v>
      </c>
      <c r="FS441" s="159">
        <v>0</v>
      </c>
      <c r="FT441" s="159">
        <v>400000000</v>
      </c>
      <c r="FU441" s="159">
        <v>600000000</v>
      </c>
      <c r="FV441" s="159">
        <v>0</v>
      </c>
      <c r="FW441" s="159">
        <v>0</v>
      </c>
      <c r="FX441" s="159">
        <v>0</v>
      </c>
      <c r="FY441" s="159">
        <v>0</v>
      </c>
      <c r="FZ441" s="159">
        <v>0</v>
      </c>
      <c r="GA441" s="159">
        <v>0</v>
      </c>
      <c r="GB441" s="159">
        <v>0</v>
      </c>
      <c r="GC441" s="159">
        <v>600000000</v>
      </c>
      <c r="GD441" s="159">
        <v>0</v>
      </c>
      <c r="GE441" s="159">
        <v>0</v>
      </c>
      <c r="GF441" s="159">
        <v>0</v>
      </c>
      <c r="GG441" s="159">
        <v>0</v>
      </c>
      <c r="GH441" s="159">
        <v>600000000</v>
      </c>
      <c r="GI441" s="159">
        <v>0</v>
      </c>
      <c r="GJ441" s="159">
        <v>0</v>
      </c>
      <c r="GK441" s="159">
        <v>0</v>
      </c>
      <c r="GL441" s="159">
        <v>0</v>
      </c>
      <c r="GM441" s="159">
        <v>0</v>
      </c>
      <c r="GN441" s="159">
        <v>0</v>
      </c>
      <c r="GO441" s="159">
        <v>0</v>
      </c>
      <c r="GP441" s="159">
        <v>0</v>
      </c>
      <c r="GQ441" s="159">
        <v>0</v>
      </c>
      <c r="GR441" s="159">
        <v>0</v>
      </c>
      <c r="GS441" s="159">
        <v>0</v>
      </c>
      <c r="GT441" s="159">
        <v>0</v>
      </c>
      <c r="GU441" s="159">
        <v>0</v>
      </c>
      <c r="GV441" s="159">
        <v>0</v>
      </c>
      <c r="GW441" s="159">
        <v>1000000000</v>
      </c>
      <c r="GX441" s="160">
        <v>3096883816.8000002</v>
      </c>
    </row>
    <row r="442" spans="1:206" ht="28.8">
      <c r="A442" s="156">
        <v>320303400</v>
      </c>
      <c r="B442" s="156" t="s">
        <v>2330</v>
      </c>
      <c r="C442" s="157">
        <v>430</v>
      </c>
      <c r="D442" s="158" t="str">
        <f>_xlfn.XLOOKUP(C442,'[1]Estrategico f'!B:B,'[1]Estrategico f'!U:U,"",0)</f>
        <v>Proyectos para el mejoramiento de la calidad del recurso hídrico formulados (POMCA’S)</v>
      </c>
      <c r="E442" s="158" t="str">
        <f>_xlfn.XLOOKUP(C442,'[1]Estrategico f'!B:B,'[1]Estrategico f'!V:V,"",0)</f>
        <v>Acciones en los planes de ordenación y manejo de cuencas hidrográficas</v>
      </c>
      <c r="F442" s="159">
        <v>0</v>
      </c>
      <c r="G442" s="159">
        <v>1153688964</v>
      </c>
      <c r="H442" s="159">
        <v>0</v>
      </c>
      <c r="I442" s="159">
        <v>0</v>
      </c>
      <c r="J442" s="159">
        <v>0</v>
      </c>
      <c r="K442" s="159">
        <v>0</v>
      </c>
      <c r="L442" s="159">
        <v>0</v>
      </c>
      <c r="M442" s="159">
        <v>0</v>
      </c>
      <c r="N442" s="159">
        <v>1153688964</v>
      </c>
      <c r="O442" s="159">
        <v>0</v>
      </c>
      <c r="P442" s="159">
        <v>0</v>
      </c>
      <c r="Q442" s="159">
        <v>0</v>
      </c>
      <c r="R442" s="159">
        <v>0</v>
      </c>
      <c r="S442" s="159">
        <v>1153688964</v>
      </c>
      <c r="T442" s="159">
        <v>0</v>
      </c>
      <c r="U442" s="159">
        <v>0</v>
      </c>
      <c r="V442" s="159">
        <v>0</v>
      </c>
      <c r="W442" s="159">
        <v>0</v>
      </c>
      <c r="X442" s="159">
        <v>0</v>
      </c>
      <c r="Y442" s="159">
        <v>0</v>
      </c>
      <c r="Z442" s="159">
        <v>0</v>
      </c>
      <c r="AA442" s="159">
        <v>0</v>
      </c>
      <c r="AB442" s="159">
        <v>0</v>
      </c>
      <c r="AC442" s="159">
        <v>0</v>
      </c>
      <c r="AD442" s="159">
        <v>0</v>
      </c>
      <c r="AE442" s="159">
        <v>0</v>
      </c>
      <c r="AF442" s="159">
        <v>0</v>
      </c>
      <c r="AG442" s="159">
        <v>0</v>
      </c>
      <c r="AH442" s="159">
        <v>1153688964</v>
      </c>
      <c r="AI442" s="159">
        <v>0</v>
      </c>
      <c r="AJ442" s="159">
        <v>0</v>
      </c>
      <c r="AK442" s="159">
        <v>0</v>
      </c>
      <c r="AL442" s="159">
        <v>0</v>
      </c>
      <c r="AM442" s="159">
        <v>0</v>
      </c>
      <c r="AN442" s="159">
        <v>0</v>
      </c>
      <c r="AO442" s="159">
        <v>0</v>
      </c>
      <c r="AP442" s="159">
        <v>0</v>
      </c>
      <c r="AQ442" s="159">
        <v>0</v>
      </c>
      <c r="AR442" s="159">
        <v>0</v>
      </c>
      <c r="AS442" s="159">
        <v>0</v>
      </c>
      <c r="AT442" s="159">
        <v>0</v>
      </c>
      <c r="AU442" s="159">
        <v>0</v>
      </c>
      <c r="AV442" s="159">
        <v>0</v>
      </c>
      <c r="AW442" s="159">
        <v>0</v>
      </c>
      <c r="AX442" s="159">
        <v>0</v>
      </c>
      <c r="AY442" s="159">
        <v>0</v>
      </c>
      <c r="AZ442" s="159">
        <v>0</v>
      </c>
      <c r="BA442" s="159">
        <v>0</v>
      </c>
      <c r="BB442" s="159">
        <v>0</v>
      </c>
      <c r="BC442" s="159">
        <v>0</v>
      </c>
      <c r="BD442" s="159">
        <v>0</v>
      </c>
      <c r="BE442" s="159">
        <v>0</v>
      </c>
      <c r="BF442" s="159">
        <v>0</v>
      </c>
      <c r="BG442" s="159">
        <v>0</v>
      </c>
      <c r="BH442" s="159">
        <v>0</v>
      </c>
      <c r="BI442" s="159">
        <v>0</v>
      </c>
      <c r="BJ442" s="159">
        <v>0</v>
      </c>
      <c r="BK442" s="159">
        <v>0</v>
      </c>
      <c r="BL442" s="159">
        <v>0</v>
      </c>
      <c r="BM442" s="159">
        <v>0</v>
      </c>
      <c r="BN442" s="159">
        <v>0</v>
      </c>
      <c r="BO442" s="159">
        <v>0</v>
      </c>
      <c r="BP442" s="159">
        <v>0</v>
      </c>
      <c r="BQ442" s="159">
        <v>0</v>
      </c>
      <c r="BR442" s="159">
        <v>0</v>
      </c>
      <c r="BS442" s="159">
        <v>0</v>
      </c>
      <c r="BT442" s="159">
        <v>500000000</v>
      </c>
      <c r="BU442" s="159">
        <v>0</v>
      </c>
      <c r="BV442" s="159">
        <v>0</v>
      </c>
      <c r="BW442" s="159">
        <v>500000000</v>
      </c>
      <c r="BX442" s="159">
        <v>500000000</v>
      </c>
      <c r="BY442" s="159">
        <v>0</v>
      </c>
      <c r="BZ442" s="159">
        <v>0</v>
      </c>
      <c r="CA442" s="159">
        <v>0</v>
      </c>
      <c r="CB442" s="159">
        <v>0</v>
      </c>
      <c r="CC442" s="159">
        <v>0</v>
      </c>
      <c r="CD442" s="159">
        <v>0</v>
      </c>
      <c r="CE442" s="159">
        <v>0</v>
      </c>
      <c r="CF442" s="159">
        <v>0</v>
      </c>
      <c r="CG442" s="159">
        <v>0</v>
      </c>
      <c r="CH442" s="159">
        <v>0</v>
      </c>
      <c r="CI442" s="159">
        <v>0</v>
      </c>
      <c r="CJ442" s="159">
        <v>0</v>
      </c>
      <c r="CK442" s="159">
        <v>0</v>
      </c>
      <c r="CL442" s="159">
        <v>0</v>
      </c>
      <c r="CM442" s="159">
        <v>500000000</v>
      </c>
      <c r="CN442" s="159">
        <v>0</v>
      </c>
      <c r="CO442" s="159">
        <v>0</v>
      </c>
      <c r="CP442" s="159">
        <v>0</v>
      </c>
      <c r="CQ442" s="159">
        <v>0</v>
      </c>
      <c r="CR442" s="159">
        <v>0</v>
      </c>
      <c r="CS442" s="159">
        <v>0</v>
      </c>
      <c r="CT442" s="159">
        <v>0</v>
      </c>
      <c r="CU442" s="159">
        <v>0</v>
      </c>
      <c r="CV442" s="159">
        <v>0</v>
      </c>
      <c r="CW442" s="159">
        <v>0</v>
      </c>
      <c r="CX442" s="159">
        <v>0</v>
      </c>
      <c r="CY442" s="159" t="s">
        <v>931</v>
      </c>
      <c r="CZ442" s="159">
        <v>0</v>
      </c>
      <c r="DA442" s="159">
        <v>0</v>
      </c>
      <c r="DB442" s="159">
        <v>0</v>
      </c>
      <c r="DC442" s="159">
        <v>0</v>
      </c>
      <c r="DD442" s="159">
        <v>0</v>
      </c>
      <c r="DE442" s="159">
        <v>0</v>
      </c>
      <c r="DF442" s="159">
        <v>0</v>
      </c>
      <c r="DG442" s="159">
        <v>0</v>
      </c>
      <c r="DH442" s="159">
        <v>0</v>
      </c>
      <c r="DI442" s="159">
        <v>0</v>
      </c>
      <c r="DJ442" s="159">
        <v>0</v>
      </c>
      <c r="DK442" s="159">
        <v>0</v>
      </c>
      <c r="DL442" s="159">
        <v>0</v>
      </c>
      <c r="DM442" s="159">
        <v>0</v>
      </c>
      <c r="DN442" s="159">
        <v>0</v>
      </c>
      <c r="DO442" s="159">
        <v>0</v>
      </c>
      <c r="DP442" s="159">
        <v>0</v>
      </c>
      <c r="DQ442" s="159">
        <v>0</v>
      </c>
      <c r="DR442" s="159">
        <v>0</v>
      </c>
      <c r="DS442" s="159">
        <v>0</v>
      </c>
      <c r="DT442" s="159">
        <v>0</v>
      </c>
      <c r="DU442" s="159">
        <v>0</v>
      </c>
      <c r="DV442" s="159">
        <v>0</v>
      </c>
      <c r="DW442" s="159">
        <v>0</v>
      </c>
      <c r="DX442" s="159">
        <v>0</v>
      </c>
      <c r="DY442" s="159">
        <v>1000000000</v>
      </c>
      <c r="DZ442" s="159">
        <v>0</v>
      </c>
      <c r="EA442" s="159">
        <v>0</v>
      </c>
      <c r="EB442" s="159">
        <v>1000000000</v>
      </c>
      <c r="EC442" s="159">
        <v>1000000000</v>
      </c>
      <c r="ED442" s="159">
        <v>0</v>
      </c>
      <c r="EE442" s="159">
        <v>0</v>
      </c>
      <c r="EF442" s="159">
        <v>0</v>
      </c>
      <c r="EG442" s="159">
        <v>0</v>
      </c>
      <c r="EH442" s="159">
        <v>0</v>
      </c>
      <c r="EI442" s="159">
        <v>0</v>
      </c>
      <c r="EJ442" s="159">
        <v>0</v>
      </c>
      <c r="EK442" s="159">
        <v>0</v>
      </c>
      <c r="EL442" s="159">
        <v>0</v>
      </c>
      <c r="EM442" s="159">
        <v>0</v>
      </c>
      <c r="EN442" s="159">
        <v>0</v>
      </c>
      <c r="EO442" s="159">
        <v>0</v>
      </c>
      <c r="EP442" s="159">
        <v>0</v>
      </c>
      <c r="EQ442" s="159">
        <v>0</v>
      </c>
      <c r="ER442" s="159">
        <v>1000000000</v>
      </c>
      <c r="ES442" s="159">
        <v>0</v>
      </c>
      <c r="ET442" s="159">
        <v>0</v>
      </c>
      <c r="EU442" s="159">
        <v>0</v>
      </c>
      <c r="EV442" s="159">
        <v>0</v>
      </c>
      <c r="EW442" s="159">
        <v>0</v>
      </c>
      <c r="EX442" s="159">
        <v>0</v>
      </c>
      <c r="EY442" s="159">
        <v>0</v>
      </c>
      <c r="EZ442" s="159">
        <v>0</v>
      </c>
      <c r="FA442" s="159">
        <v>0</v>
      </c>
      <c r="FB442" s="159">
        <v>0</v>
      </c>
      <c r="FC442" s="159">
        <v>0</v>
      </c>
      <c r="FD442" s="159">
        <v>0</v>
      </c>
      <c r="FE442" s="159">
        <v>0</v>
      </c>
      <c r="FF442" s="159">
        <v>0</v>
      </c>
      <c r="FG442" s="159">
        <v>0</v>
      </c>
      <c r="FH442" s="159">
        <v>0</v>
      </c>
      <c r="FI442" s="159">
        <v>0</v>
      </c>
      <c r="FJ442" s="159">
        <v>0</v>
      </c>
      <c r="FK442" s="159">
        <v>0</v>
      </c>
      <c r="FL442" s="159">
        <v>0</v>
      </c>
      <c r="FM442" s="159">
        <v>0</v>
      </c>
      <c r="FN442" s="159">
        <v>0</v>
      </c>
      <c r="FO442" s="159">
        <v>0</v>
      </c>
      <c r="FP442" s="159">
        <v>0</v>
      </c>
      <c r="FQ442" s="159">
        <v>0</v>
      </c>
      <c r="FR442" s="159">
        <v>0</v>
      </c>
      <c r="FS442" s="159">
        <v>0</v>
      </c>
      <c r="FT442" s="159">
        <v>0</v>
      </c>
      <c r="FU442" s="159">
        <v>0</v>
      </c>
      <c r="FV442" s="159">
        <v>0</v>
      </c>
      <c r="FW442" s="159">
        <v>0</v>
      </c>
      <c r="FX442" s="159">
        <v>0</v>
      </c>
      <c r="FY442" s="159">
        <v>0</v>
      </c>
      <c r="FZ442" s="159">
        <v>0</v>
      </c>
      <c r="GA442" s="159">
        <v>0</v>
      </c>
      <c r="GB442" s="159">
        <v>0</v>
      </c>
      <c r="GC442" s="159">
        <v>0</v>
      </c>
      <c r="GD442" s="159">
        <v>500000000</v>
      </c>
      <c r="GE442" s="159">
        <v>0</v>
      </c>
      <c r="GF442" s="159">
        <v>0</v>
      </c>
      <c r="GG442" s="159">
        <v>500000000</v>
      </c>
      <c r="GH442" s="159">
        <v>500000000</v>
      </c>
      <c r="GI442" s="159">
        <v>0</v>
      </c>
      <c r="GJ442" s="159">
        <v>0</v>
      </c>
      <c r="GK442" s="159">
        <v>0</v>
      </c>
      <c r="GL442" s="159">
        <v>0</v>
      </c>
      <c r="GM442" s="159">
        <v>0</v>
      </c>
      <c r="GN442" s="159">
        <v>0</v>
      </c>
      <c r="GO442" s="159">
        <v>0</v>
      </c>
      <c r="GP442" s="159">
        <v>0</v>
      </c>
      <c r="GQ442" s="159">
        <v>0</v>
      </c>
      <c r="GR442" s="159">
        <v>0</v>
      </c>
      <c r="GS442" s="159">
        <v>0</v>
      </c>
      <c r="GT442" s="159">
        <v>0</v>
      </c>
      <c r="GU442" s="159">
        <v>0</v>
      </c>
      <c r="GV442" s="159">
        <v>0</v>
      </c>
      <c r="GW442" s="159">
        <v>500000000</v>
      </c>
      <c r="GX442" s="160">
        <v>3153688964</v>
      </c>
    </row>
    <row r="443" spans="1:206" ht="28.8">
      <c r="A443" s="156">
        <v>320305000</v>
      </c>
      <c r="B443" s="156" t="s">
        <v>2330</v>
      </c>
      <c r="C443" s="157">
        <v>431</v>
      </c>
      <c r="D443" s="158" t="str">
        <f>_xlfn.XLOOKUP(C443,'[1]Estrategico f'!B:B,'[1]Estrategico f'!U:U,"",0)</f>
        <v>Áreas protegidas (Predio de interés  hídrico)</v>
      </c>
      <c r="E443" s="158" t="str">
        <f>_xlfn.XLOOKUP(C443,'[1]Estrategico f'!B:B,'[1]Estrategico f'!V:V,"",0)</f>
        <v>Adquisición y compra de predios en áreas estratégicas contempladas en el artículo 111 de la ley 99 de 1993</v>
      </c>
      <c r="F443" s="159">
        <v>0</v>
      </c>
      <c r="G443" s="159">
        <v>0</v>
      </c>
      <c r="H443" s="159">
        <v>0</v>
      </c>
      <c r="I443" s="159">
        <v>0</v>
      </c>
      <c r="J443" s="159">
        <v>0</v>
      </c>
      <c r="K443" s="159">
        <v>0</v>
      </c>
      <c r="L443" s="159">
        <v>0</v>
      </c>
      <c r="M443" s="159">
        <v>0</v>
      </c>
      <c r="N443" s="159">
        <v>0</v>
      </c>
      <c r="O443" s="159">
        <v>0</v>
      </c>
      <c r="P443" s="159">
        <v>0</v>
      </c>
      <c r="Q443" s="159">
        <v>0</v>
      </c>
      <c r="R443" s="159">
        <v>0</v>
      </c>
      <c r="S443" s="159">
        <v>0</v>
      </c>
      <c r="T443" s="159">
        <v>903076308.59000003</v>
      </c>
      <c r="U443" s="159">
        <v>0</v>
      </c>
      <c r="V443" s="159">
        <v>0</v>
      </c>
      <c r="W443" s="159">
        <v>0</v>
      </c>
      <c r="X443" s="159">
        <v>0</v>
      </c>
      <c r="Y443" s="159">
        <v>0</v>
      </c>
      <c r="Z443" s="159">
        <v>0</v>
      </c>
      <c r="AA443" s="159">
        <v>0</v>
      </c>
      <c r="AB443" s="159">
        <v>903076308.59000003</v>
      </c>
      <c r="AC443" s="159">
        <v>0</v>
      </c>
      <c r="AD443" s="159">
        <v>0</v>
      </c>
      <c r="AE443" s="159">
        <v>0</v>
      </c>
      <c r="AF443" s="159">
        <v>0</v>
      </c>
      <c r="AG443" s="159">
        <v>903076308.59000003</v>
      </c>
      <c r="AH443" s="159">
        <v>903076308.59000003</v>
      </c>
      <c r="AI443" s="159">
        <v>0</v>
      </c>
      <c r="AJ443" s="159">
        <v>0</v>
      </c>
      <c r="AK443" s="159">
        <v>0</v>
      </c>
      <c r="AL443" s="159">
        <v>0</v>
      </c>
      <c r="AM443" s="159">
        <v>0</v>
      </c>
      <c r="AN443" s="159">
        <v>0</v>
      </c>
      <c r="AO443" s="159">
        <v>0</v>
      </c>
      <c r="AP443" s="159">
        <v>0</v>
      </c>
      <c r="AQ443" s="159">
        <v>0</v>
      </c>
      <c r="AR443" s="159">
        <v>0</v>
      </c>
      <c r="AS443" s="159">
        <v>0</v>
      </c>
      <c r="AT443" s="159">
        <v>0</v>
      </c>
      <c r="AU443" s="159">
        <v>0</v>
      </c>
      <c r="AV443" s="159">
        <v>0</v>
      </c>
      <c r="AW443" s="159">
        <v>0</v>
      </c>
      <c r="AX443" s="159">
        <v>0</v>
      </c>
      <c r="AY443" s="159">
        <v>0</v>
      </c>
      <c r="AZ443" s="159">
        <v>0</v>
      </c>
      <c r="BA443" s="159">
        <v>0</v>
      </c>
      <c r="BB443" s="159">
        <v>0</v>
      </c>
      <c r="BC443" s="159">
        <v>0</v>
      </c>
      <c r="BD443" s="159">
        <v>0</v>
      </c>
      <c r="BE443" s="159">
        <v>0</v>
      </c>
      <c r="BF443" s="159">
        <v>0</v>
      </c>
      <c r="BG443" s="159">
        <v>0</v>
      </c>
      <c r="BH443" s="159">
        <v>0</v>
      </c>
      <c r="BI443" s="159">
        <v>0</v>
      </c>
      <c r="BJ443" s="159">
        <v>0</v>
      </c>
      <c r="BK443" s="159">
        <v>0</v>
      </c>
      <c r="BL443" s="159">
        <v>0</v>
      </c>
      <c r="BM443" s="159">
        <v>0</v>
      </c>
      <c r="BN443" s="159">
        <v>0</v>
      </c>
      <c r="BO443" s="159">
        <v>0</v>
      </c>
      <c r="BP443" s="159">
        <v>0</v>
      </c>
      <c r="BQ443" s="159">
        <v>0</v>
      </c>
      <c r="BR443" s="159">
        <v>0</v>
      </c>
      <c r="BS443" s="159">
        <v>0</v>
      </c>
      <c r="BT443" s="159">
        <v>0</v>
      </c>
      <c r="BU443" s="159">
        <v>0</v>
      </c>
      <c r="BV443" s="159">
        <v>0</v>
      </c>
      <c r="BW443" s="159">
        <v>0</v>
      </c>
      <c r="BX443" s="159">
        <v>0</v>
      </c>
      <c r="BY443" s="159">
        <v>1721365103</v>
      </c>
      <c r="BZ443" s="159">
        <v>0</v>
      </c>
      <c r="CA443" s="159">
        <v>0</v>
      </c>
      <c r="CB443" s="159">
        <v>0</v>
      </c>
      <c r="CC443" s="159">
        <v>0</v>
      </c>
      <c r="CD443" s="159">
        <v>0</v>
      </c>
      <c r="CE443" s="159">
        <v>0</v>
      </c>
      <c r="CF443" s="159">
        <v>0</v>
      </c>
      <c r="CG443" s="159">
        <v>1721365103</v>
      </c>
      <c r="CH443" s="159">
        <v>0</v>
      </c>
      <c r="CI443" s="159">
        <v>0</v>
      </c>
      <c r="CJ443" s="159">
        <v>0</v>
      </c>
      <c r="CK443" s="159">
        <v>0</v>
      </c>
      <c r="CL443" s="159">
        <v>1721365103</v>
      </c>
      <c r="CM443" s="159">
        <v>1721365103</v>
      </c>
      <c r="CN443" s="159">
        <v>0</v>
      </c>
      <c r="CO443" s="159">
        <v>0</v>
      </c>
      <c r="CP443" s="159">
        <v>0</v>
      </c>
      <c r="CQ443" s="159">
        <v>0</v>
      </c>
      <c r="CR443" s="159">
        <v>0</v>
      </c>
      <c r="CS443" s="159">
        <v>0</v>
      </c>
      <c r="CT443" s="159">
        <v>0</v>
      </c>
      <c r="CU443" s="159">
        <v>0</v>
      </c>
      <c r="CV443" s="159">
        <v>0</v>
      </c>
      <c r="CW443" s="159">
        <v>0</v>
      </c>
      <c r="CX443" s="159">
        <v>0</v>
      </c>
      <c r="CY443" s="159" t="s">
        <v>931</v>
      </c>
      <c r="CZ443" s="159">
        <v>0</v>
      </c>
      <c r="DA443" s="159">
        <v>0</v>
      </c>
      <c r="DB443" s="159">
        <v>0</v>
      </c>
      <c r="DC443" s="159">
        <v>0</v>
      </c>
      <c r="DD443" s="159">
        <v>0</v>
      </c>
      <c r="DE443" s="159">
        <v>0</v>
      </c>
      <c r="DF443" s="159">
        <v>0</v>
      </c>
      <c r="DG443" s="159">
        <v>0</v>
      </c>
      <c r="DH443" s="159">
        <v>0</v>
      </c>
      <c r="DI443" s="159">
        <v>0</v>
      </c>
      <c r="DJ443" s="159">
        <v>0</v>
      </c>
      <c r="DK443" s="159">
        <v>0</v>
      </c>
      <c r="DL443" s="159">
        <v>0</v>
      </c>
      <c r="DM443" s="159">
        <v>0</v>
      </c>
      <c r="DN443" s="159">
        <v>0</v>
      </c>
      <c r="DO443" s="159">
        <v>0</v>
      </c>
      <c r="DP443" s="159">
        <v>0</v>
      </c>
      <c r="DQ443" s="159">
        <v>0</v>
      </c>
      <c r="DR443" s="159">
        <v>0</v>
      </c>
      <c r="DS443" s="159">
        <v>0</v>
      </c>
      <c r="DT443" s="159">
        <v>0</v>
      </c>
      <c r="DU443" s="159">
        <v>0</v>
      </c>
      <c r="DV443" s="159">
        <v>0</v>
      </c>
      <c r="DW443" s="159">
        <v>0</v>
      </c>
      <c r="DX443" s="159">
        <v>0</v>
      </c>
      <c r="DY443" s="159">
        <v>0</v>
      </c>
      <c r="DZ443" s="159">
        <v>0</v>
      </c>
      <c r="EA443" s="159">
        <v>0</v>
      </c>
      <c r="EB443" s="159">
        <v>0</v>
      </c>
      <c r="EC443" s="159">
        <v>0</v>
      </c>
      <c r="ED443" s="159">
        <v>968852871.62</v>
      </c>
      <c r="EE443" s="159">
        <v>0</v>
      </c>
      <c r="EF443" s="159">
        <v>0</v>
      </c>
      <c r="EG443" s="159">
        <v>0</v>
      </c>
      <c r="EH443" s="159">
        <v>0</v>
      </c>
      <c r="EI443" s="159">
        <v>0</v>
      </c>
      <c r="EJ443" s="159">
        <v>0</v>
      </c>
      <c r="EK443" s="159">
        <v>0</v>
      </c>
      <c r="EL443" s="159">
        <v>968852871.62</v>
      </c>
      <c r="EM443" s="159">
        <v>0</v>
      </c>
      <c r="EN443" s="159">
        <v>0</v>
      </c>
      <c r="EO443" s="159">
        <v>0</v>
      </c>
      <c r="EP443" s="159">
        <v>0</v>
      </c>
      <c r="EQ443" s="159">
        <v>968852871.62</v>
      </c>
      <c r="ER443" s="159">
        <v>968852871.62</v>
      </c>
      <c r="ES443" s="159">
        <v>0</v>
      </c>
      <c r="ET443" s="159">
        <v>0</v>
      </c>
      <c r="EU443" s="159">
        <v>0</v>
      </c>
      <c r="EV443" s="159">
        <v>0</v>
      </c>
      <c r="EW443" s="159">
        <v>0</v>
      </c>
      <c r="EX443" s="159">
        <v>0</v>
      </c>
      <c r="EY443" s="159">
        <v>0</v>
      </c>
      <c r="EZ443" s="159">
        <v>0</v>
      </c>
      <c r="FA443" s="159">
        <v>0</v>
      </c>
      <c r="FB443" s="159">
        <v>0</v>
      </c>
      <c r="FC443" s="159">
        <v>0</v>
      </c>
      <c r="FD443" s="159">
        <v>0</v>
      </c>
      <c r="FE443" s="159">
        <v>0</v>
      </c>
      <c r="FF443" s="159">
        <v>0</v>
      </c>
      <c r="FG443" s="159">
        <v>0</v>
      </c>
      <c r="FH443" s="159">
        <v>0</v>
      </c>
      <c r="FI443" s="159">
        <v>0</v>
      </c>
      <c r="FJ443" s="159">
        <v>0</v>
      </c>
      <c r="FK443" s="159">
        <v>0</v>
      </c>
      <c r="FL443" s="159">
        <v>0</v>
      </c>
      <c r="FM443" s="159">
        <v>0</v>
      </c>
      <c r="FN443" s="159">
        <v>0</v>
      </c>
      <c r="FO443" s="159">
        <v>0</v>
      </c>
      <c r="FP443" s="159">
        <v>0</v>
      </c>
      <c r="FQ443" s="159">
        <v>0</v>
      </c>
      <c r="FR443" s="159">
        <v>0</v>
      </c>
      <c r="FS443" s="159">
        <v>0</v>
      </c>
      <c r="FT443" s="159">
        <v>0</v>
      </c>
      <c r="FU443" s="159">
        <v>0</v>
      </c>
      <c r="FV443" s="159">
        <v>0</v>
      </c>
      <c r="FW443" s="159">
        <v>0</v>
      </c>
      <c r="FX443" s="159">
        <v>0</v>
      </c>
      <c r="FY443" s="159">
        <v>0</v>
      </c>
      <c r="FZ443" s="159">
        <v>0</v>
      </c>
      <c r="GA443" s="159">
        <v>0</v>
      </c>
      <c r="GB443" s="159">
        <v>0</v>
      </c>
      <c r="GC443" s="159">
        <v>0</v>
      </c>
      <c r="GD443" s="159">
        <v>0</v>
      </c>
      <c r="GE443" s="159">
        <v>0</v>
      </c>
      <c r="GF443" s="159">
        <v>0</v>
      </c>
      <c r="GG443" s="159">
        <v>0</v>
      </c>
      <c r="GH443" s="159">
        <v>0</v>
      </c>
      <c r="GI443" s="159">
        <v>1472388633.3299999</v>
      </c>
      <c r="GJ443" s="159">
        <v>0</v>
      </c>
      <c r="GK443" s="159">
        <v>0</v>
      </c>
      <c r="GL443" s="159">
        <v>0</v>
      </c>
      <c r="GM443" s="159">
        <v>0</v>
      </c>
      <c r="GN443" s="159">
        <v>0</v>
      </c>
      <c r="GO443" s="159">
        <v>0</v>
      </c>
      <c r="GP443" s="159">
        <v>0</v>
      </c>
      <c r="GQ443" s="159">
        <v>1472388633.3299999</v>
      </c>
      <c r="GR443" s="159">
        <v>0</v>
      </c>
      <c r="GS443" s="159">
        <v>0</v>
      </c>
      <c r="GT443" s="159">
        <v>0</v>
      </c>
      <c r="GU443" s="159">
        <v>0</v>
      </c>
      <c r="GV443" s="159">
        <v>1472388633.3299999</v>
      </c>
      <c r="GW443" s="159">
        <v>1472388633.3299999</v>
      </c>
      <c r="GX443" s="160">
        <v>5065682916.54</v>
      </c>
    </row>
    <row r="444" spans="1:206" ht="28.8">
      <c r="A444" s="156">
        <v>320400400</v>
      </c>
      <c r="B444" s="156" t="s">
        <v>2330</v>
      </c>
      <c r="C444" s="157">
        <v>432</v>
      </c>
      <c r="D444" s="158" t="str">
        <f>_xlfn.XLOOKUP(C444,'[1]Estrategico f'!B:B,'[1]Estrategico f'!U:U,"",0)</f>
        <v>Documentos de lineamientos técnicos para la evaluación de los recursos naturales elaborados)</v>
      </c>
      <c r="E444" s="158" t="str">
        <f>_xlfn.XLOOKUP(C444,'[1]Estrategico f'!B:B,'[1]Estrategico f'!V:V,"",0)</f>
        <v>Plataformas colaborativas para observancia de los principales cuerpos de agua en el departamento</v>
      </c>
      <c r="F444" s="159">
        <v>0</v>
      </c>
      <c r="G444" s="159">
        <v>0</v>
      </c>
      <c r="H444" s="159">
        <v>0</v>
      </c>
      <c r="I444" s="159">
        <v>0</v>
      </c>
      <c r="J444" s="159">
        <v>0</v>
      </c>
      <c r="K444" s="159">
        <v>0</v>
      </c>
      <c r="L444" s="159">
        <v>0</v>
      </c>
      <c r="M444" s="159">
        <v>0</v>
      </c>
      <c r="N444" s="159">
        <v>0</v>
      </c>
      <c r="O444" s="159">
        <v>0</v>
      </c>
      <c r="P444" s="159">
        <v>0</v>
      </c>
      <c r="Q444" s="159">
        <v>0</v>
      </c>
      <c r="R444" s="159">
        <v>0</v>
      </c>
      <c r="S444" s="159">
        <v>0</v>
      </c>
      <c r="T444" s="159">
        <v>0</v>
      </c>
      <c r="U444" s="159">
        <v>0</v>
      </c>
      <c r="V444" s="159">
        <v>0</v>
      </c>
      <c r="W444" s="159">
        <v>0</v>
      </c>
      <c r="X444" s="159">
        <v>0</v>
      </c>
      <c r="Y444" s="159">
        <v>0</v>
      </c>
      <c r="Z444" s="159">
        <v>0</v>
      </c>
      <c r="AA444" s="159">
        <v>0</v>
      </c>
      <c r="AB444" s="159">
        <v>0</v>
      </c>
      <c r="AC444" s="159">
        <v>0</v>
      </c>
      <c r="AD444" s="159">
        <v>0</v>
      </c>
      <c r="AE444" s="159">
        <v>0</v>
      </c>
      <c r="AF444" s="159">
        <v>0</v>
      </c>
      <c r="AG444" s="159">
        <v>0</v>
      </c>
      <c r="AH444" s="159">
        <v>0</v>
      </c>
      <c r="AI444" s="159">
        <v>0</v>
      </c>
      <c r="AJ444" s="159">
        <v>0</v>
      </c>
      <c r="AK444" s="159">
        <v>0</v>
      </c>
      <c r="AL444" s="159">
        <v>0</v>
      </c>
      <c r="AM444" s="159">
        <v>0</v>
      </c>
      <c r="AN444" s="159">
        <v>0</v>
      </c>
      <c r="AO444" s="159">
        <v>0</v>
      </c>
      <c r="AP444" s="159">
        <v>0</v>
      </c>
      <c r="AQ444" s="159">
        <v>0</v>
      </c>
      <c r="AR444" s="159">
        <v>0</v>
      </c>
      <c r="AS444" s="159">
        <v>0</v>
      </c>
      <c r="AT444" s="159">
        <v>0</v>
      </c>
      <c r="AU444" s="159">
        <v>0</v>
      </c>
      <c r="AV444" s="159">
        <v>0</v>
      </c>
      <c r="AW444" s="159">
        <v>0</v>
      </c>
      <c r="AX444" s="159">
        <v>0</v>
      </c>
      <c r="AY444" s="159">
        <v>0</v>
      </c>
      <c r="AZ444" s="159">
        <v>0</v>
      </c>
      <c r="BA444" s="159">
        <v>0</v>
      </c>
      <c r="BB444" s="159">
        <v>0</v>
      </c>
      <c r="BC444" s="159">
        <v>0</v>
      </c>
      <c r="BD444" s="159">
        <v>0</v>
      </c>
      <c r="BE444" s="159">
        <v>0</v>
      </c>
      <c r="BF444" s="159">
        <v>0</v>
      </c>
      <c r="BG444" s="159">
        <v>0</v>
      </c>
      <c r="BH444" s="159">
        <v>0</v>
      </c>
      <c r="BI444" s="159">
        <v>0</v>
      </c>
      <c r="BJ444" s="159">
        <v>0</v>
      </c>
      <c r="BK444" s="159">
        <v>53781000</v>
      </c>
      <c r="BL444" s="159">
        <v>0</v>
      </c>
      <c r="BM444" s="159">
        <v>0</v>
      </c>
      <c r="BN444" s="159">
        <v>0</v>
      </c>
      <c r="BO444" s="159">
        <v>0</v>
      </c>
      <c r="BP444" s="159">
        <v>0</v>
      </c>
      <c r="BQ444" s="159">
        <v>0</v>
      </c>
      <c r="BR444" s="159">
        <v>0</v>
      </c>
      <c r="BS444" s="159">
        <v>53781000</v>
      </c>
      <c r="BT444" s="159">
        <v>0</v>
      </c>
      <c r="BU444" s="159">
        <v>0</v>
      </c>
      <c r="BV444" s="159">
        <v>0</v>
      </c>
      <c r="BW444" s="159">
        <v>0</v>
      </c>
      <c r="BX444" s="159">
        <v>53781000</v>
      </c>
      <c r="BY444" s="159">
        <v>0</v>
      </c>
      <c r="BZ444" s="159">
        <v>0</v>
      </c>
      <c r="CA444" s="159">
        <v>0</v>
      </c>
      <c r="CB444" s="159">
        <v>0</v>
      </c>
      <c r="CC444" s="159">
        <v>0</v>
      </c>
      <c r="CD444" s="159">
        <v>0</v>
      </c>
      <c r="CE444" s="159">
        <v>0</v>
      </c>
      <c r="CF444" s="159">
        <v>0</v>
      </c>
      <c r="CG444" s="159">
        <v>0</v>
      </c>
      <c r="CH444" s="159">
        <v>0</v>
      </c>
      <c r="CI444" s="159">
        <v>0</v>
      </c>
      <c r="CJ444" s="159">
        <v>0</v>
      </c>
      <c r="CK444" s="159">
        <v>0</v>
      </c>
      <c r="CL444" s="159">
        <v>0</v>
      </c>
      <c r="CM444" s="159">
        <v>53781000</v>
      </c>
      <c r="CN444" s="159">
        <v>0</v>
      </c>
      <c r="CO444" s="159">
        <v>0</v>
      </c>
      <c r="CP444" s="159">
        <v>0</v>
      </c>
      <c r="CQ444" s="159">
        <v>0</v>
      </c>
      <c r="CR444" s="159">
        <v>0</v>
      </c>
      <c r="CS444" s="159">
        <v>0</v>
      </c>
      <c r="CT444" s="159">
        <v>0</v>
      </c>
      <c r="CU444" s="159">
        <v>0</v>
      </c>
      <c r="CV444" s="159">
        <v>0</v>
      </c>
      <c r="CW444" s="159">
        <v>0</v>
      </c>
      <c r="CX444" s="159">
        <v>0</v>
      </c>
      <c r="CY444" s="159" t="s">
        <v>931</v>
      </c>
      <c r="CZ444" s="159">
        <v>0</v>
      </c>
      <c r="DA444" s="159">
        <v>0</v>
      </c>
      <c r="DB444" s="159">
        <v>0</v>
      </c>
      <c r="DC444" s="159">
        <v>0</v>
      </c>
      <c r="DD444" s="159">
        <v>0</v>
      </c>
      <c r="DE444" s="159">
        <v>0</v>
      </c>
      <c r="DF444" s="159">
        <v>0</v>
      </c>
      <c r="DG444" s="159">
        <v>0</v>
      </c>
      <c r="DH444" s="159">
        <v>0</v>
      </c>
      <c r="DI444" s="159">
        <v>0</v>
      </c>
      <c r="DJ444" s="159">
        <v>0</v>
      </c>
      <c r="DK444" s="159">
        <v>0</v>
      </c>
      <c r="DL444" s="159">
        <v>0</v>
      </c>
      <c r="DM444" s="159">
        <v>0</v>
      </c>
      <c r="DN444" s="159">
        <v>0</v>
      </c>
      <c r="DO444" s="159">
        <v>0</v>
      </c>
      <c r="DP444" s="159">
        <v>27966120</v>
      </c>
      <c r="DQ444" s="159">
        <v>0</v>
      </c>
      <c r="DR444" s="159">
        <v>0</v>
      </c>
      <c r="DS444" s="159">
        <v>0</v>
      </c>
      <c r="DT444" s="159">
        <v>0</v>
      </c>
      <c r="DU444" s="159">
        <v>0</v>
      </c>
      <c r="DV444" s="159">
        <v>0</v>
      </c>
      <c r="DW444" s="159">
        <v>0</v>
      </c>
      <c r="DX444" s="159">
        <v>27966120</v>
      </c>
      <c r="DY444" s="159">
        <v>0</v>
      </c>
      <c r="DZ444" s="159">
        <v>0</v>
      </c>
      <c r="EA444" s="159">
        <v>0</v>
      </c>
      <c r="EB444" s="159">
        <v>0</v>
      </c>
      <c r="EC444" s="159">
        <v>27966120</v>
      </c>
      <c r="ED444" s="159">
        <v>27966120</v>
      </c>
      <c r="EE444" s="159">
        <v>0</v>
      </c>
      <c r="EF444" s="159">
        <v>0</v>
      </c>
      <c r="EG444" s="159">
        <v>0</v>
      </c>
      <c r="EH444" s="159">
        <v>0</v>
      </c>
      <c r="EI444" s="159">
        <v>0</v>
      </c>
      <c r="EJ444" s="159">
        <v>0</v>
      </c>
      <c r="EK444" s="159">
        <v>0</v>
      </c>
      <c r="EL444" s="159">
        <v>27966120</v>
      </c>
      <c r="EM444" s="159">
        <v>0</v>
      </c>
      <c r="EN444" s="159">
        <v>0</v>
      </c>
      <c r="EO444" s="159">
        <v>0</v>
      </c>
      <c r="EP444" s="159">
        <v>0</v>
      </c>
      <c r="EQ444" s="159">
        <v>27966120</v>
      </c>
      <c r="ER444" s="159">
        <v>55932240</v>
      </c>
      <c r="ES444" s="159">
        <v>0</v>
      </c>
      <c r="ET444" s="159">
        <v>0</v>
      </c>
      <c r="EU444" s="159">
        <v>0</v>
      </c>
      <c r="EV444" s="159">
        <v>0</v>
      </c>
      <c r="EW444" s="159">
        <v>0</v>
      </c>
      <c r="EX444" s="159">
        <v>0</v>
      </c>
      <c r="EY444" s="159">
        <v>0</v>
      </c>
      <c r="EZ444" s="159">
        <v>0</v>
      </c>
      <c r="FA444" s="159">
        <v>0</v>
      </c>
      <c r="FB444" s="159">
        <v>0</v>
      </c>
      <c r="FC444" s="159">
        <v>0</v>
      </c>
      <c r="FD444" s="159">
        <v>0</v>
      </c>
      <c r="FE444" s="159">
        <v>0</v>
      </c>
      <c r="FF444" s="159">
        <v>0</v>
      </c>
      <c r="FG444" s="159">
        <v>0</v>
      </c>
      <c r="FH444" s="159">
        <v>0</v>
      </c>
      <c r="FI444" s="159">
        <v>0</v>
      </c>
      <c r="FJ444" s="159">
        <v>0</v>
      </c>
      <c r="FK444" s="159">
        <v>0</v>
      </c>
      <c r="FL444" s="159">
        <v>0</v>
      </c>
      <c r="FM444" s="159">
        <v>0</v>
      </c>
      <c r="FN444" s="159">
        <v>0</v>
      </c>
      <c r="FO444" s="159">
        <v>0</v>
      </c>
      <c r="FP444" s="159">
        <v>0</v>
      </c>
      <c r="FQ444" s="159">
        <v>0</v>
      </c>
      <c r="FR444" s="159">
        <v>0</v>
      </c>
      <c r="FS444" s="159">
        <v>0</v>
      </c>
      <c r="FT444" s="159">
        <v>0</v>
      </c>
      <c r="FU444" s="159">
        <v>58169529.600000001</v>
      </c>
      <c r="FV444" s="159">
        <v>0</v>
      </c>
      <c r="FW444" s="159">
        <v>0</v>
      </c>
      <c r="FX444" s="159">
        <v>0</v>
      </c>
      <c r="FY444" s="159">
        <v>0</v>
      </c>
      <c r="FZ444" s="159">
        <v>0</v>
      </c>
      <c r="GA444" s="159">
        <v>0</v>
      </c>
      <c r="GB444" s="159">
        <v>0</v>
      </c>
      <c r="GC444" s="159">
        <v>58169529.600000001</v>
      </c>
      <c r="GD444" s="159">
        <v>0</v>
      </c>
      <c r="GE444" s="159">
        <v>0</v>
      </c>
      <c r="GF444" s="159">
        <v>0</v>
      </c>
      <c r="GG444" s="159">
        <v>0</v>
      </c>
      <c r="GH444" s="159">
        <v>58169529.600000001</v>
      </c>
      <c r="GI444" s="159">
        <v>0</v>
      </c>
      <c r="GJ444" s="159">
        <v>0</v>
      </c>
      <c r="GK444" s="159">
        <v>0</v>
      </c>
      <c r="GL444" s="159">
        <v>0</v>
      </c>
      <c r="GM444" s="159">
        <v>0</v>
      </c>
      <c r="GN444" s="159">
        <v>0</v>
      </c>
      <c r="GO444" s="159">
        <v>0</v>
      </c>
      <c r="GP444" s="159">
        <v>0</v>
      </c>
      <c r="GQ444" s="159">
        <v>0</v>
      </c>
      <c r="GR444" s="159">
        <v>0</v>
      </c>
      <c r="GS444" s="159">
        <v>0</v>
      </c>
      <c r="GT444" s="159">
        <v>0</v>
      </c>
      <c r="GU444" s="159">
        <v>0</v>
      </c>
      <c r="GV444" s="159">
        <v>0</v>
      </c>
      <c r="GW444" s="159">
        <v>58169529.600000001</v>
      </c>
      <c r="GX444" s="160">
        <v>167882769.59999999</v>
      </c>
    </row>
    <row r="445" spans="1:206" ht="28.8">
      <c r="A445" s="156">
        <v>400305500</v>
      </c>
      <c r="B445" s="156" t="s">
        <v>2330</v>
      </c>
      <c r="C445" s="157">
        <v>433</v>
      </c>
      <c r="D445" s="158" t="str">
        <f>_xlfn.XLOOKUP(C445,'[1]Estrategico f'!B:B,'[1]Estrategico f'!U:U,"",0)</f>
        <v>Asistencias técnicas realizadas (Ténicas rurales)</v>
      </c>
      <c r="E445" s="158" t="str">
        <f>_xlfn.XLOOKUP(C445,'[1]Estrategico f'!B:B,'[1]Estrategico f'!V:V,"",0)</f>
        <v>Acompañamiento y asesoría técnica a los sistemas de acueducto rurales</v>
      </c>
      <c r="F445" s="159">
        <v>34475000</v>
      </c>
      <c r="G445" s="159">
        <v>0</v>
      </c>
      <c r="H445" s="159">
        <v>0</v>
      </c>
      <c r="I445" s="159">
        <v>0</v>
      </c>
      <c r="J445" s="159">
        <v>0</v>
      </c>
      <c r="K445" s="159">
        <v>0</v>
      </c>
      <c r="L445" s="159">
        <v>0</v>
      </c>
      <c r="M445" s="159">
        <v>0</v>
      </c>
      <c r="N445" s="159">
        <v>34475000</v>
      </c>
      <c r="O445" s="159">
        <v>0</v>
      </c>
      <c r="P445" s="159">
        <v>0</v>
      </c>
      <c r="Q445" s="159">
        <v>0</v>
      </c>
      <c r="R445" s="159">
        <v>0</v>
      </c>
      <c r="S445" s="159">
        <v>34475000</v>
      </c>
      <c r="T445" s="159">
        <v>34475000</v>
      </c>
      <c r="U445" s="159">
        <v>0</v>
      </c>
      <c r="V445" s="159">
        <v>0</v>
      </c>
      <c r="W445" s="159">
        <v>0</v>
      </c>
      <c r="X445" s="159">
        <v>0</v>
      </c>
      <c r="Y445" s="159">
        <v>0</v>
      </c>
      <c r="Z445" s="159">
        <v>0</v>
      </c>
      <c r="AA445" s="159">
        <v>0</v>
      </c>
      <c r="AB445" s="159">
        <v>34475000</v>
      </c>
      <c r="AC445" s="159">
        <v>0</v>
      </c>
      <c r="AD445" s="159">
        <v>0</v>
      </c>
      <c r="AE445" s="159">
        <v>0</v>
      </c>
      <c r="AF445" s="159">
        <v>0</v>
      </c>
      <c r="AG445" s="159">
        <v>34475000</v>
      </c>
      <c r="AH445" s="159">
        <v>68950000</v>
      </c>
      <c r="AI445" s="159">
        <v>13445250</v>
      </c>
      <c r="AJ445" s="159">
        <v>0</v>
      </c>
      <c r="AK445" s="159">
        <v>0</v>
      </c>
      <c r="AL445" s="159">
        <v>0</v>
      </c>
      <c r="AM445" s="159">
        <v>0</v>
      </c>
      <c r="AN445" s="159">
        <v>0</v>
      </c>
      <c r="AO445" s="159">
        <v>0</v>
      </c>
      <c r="AP445" s="159">
        <v>0</v>
      </c>
      <c r="AQ445" s="159">
        <v>13445250</v>
      </c>
      <c r="AR445" s="159">
        <v>0</v>
      </c>
      <c r="AS445" s="159">
        <v>0</v>
      </c>
      <c r="AT445" s="159">
        <v>0</v>
      </c>
      <c r="AU445" s="159">
        <v>0</v>
      </c>
      <c r="AV445" s="159">
        <v>13445250</v>
      </c>
      <c r="AW445" s="159">
        <v>13445250</v>
      </c>
      <c r="AX445" s="159">
        <v>0</v>
      </c>
      <c r="AY445" s="159">
        <v>0</v>
      </c>
      <c r="AZ445" s="159">
        <v>0</v>
      </c>
      <c r="BA445" s="159">
        <v>0</v>
      </c>
      <c r="BB445" s="159">
        <v>0</v>
      </c>
      <c r="BC445" s="159">
        <v>0</v>
      </c>
      <c r="BD445" s="159">
        <v>0</v>
      </c>
      <c r="BE445" s="159">
        <v>13445250</v>
      </c>
      <c r="BF445" s="159">
        <v>0</v>
      </c>
      <c r="BG445" s="159">
        <v>0</v>
      </c>
      <c r="BH445" s="159">
        <v>0</v>
      </c>
      <c r="BI445" s="159">
        <v>0</v>
      </c>
      <c r="BJ445" s="159">
        <v>13445250</v>
      </c>
      <c r="BK445" s="159">
        <v>13445250</v>
      </c>
      <c r="BL445" s="159">
        <v>0</v>
      </c>
      <c r="BM445" s="159">
        <v>0</v>
      </c>
      <c r="BN445" s="159">
        <v>0</v>
      </c>
      <c r="BO445" s="159">
        <v>0</v>
      </c>
      <c r="BP445" s="159">
        <v>0</v>
      </c>
      <c r="BQ445" s="159">
        <v>0</v>
      </c>
      <c r="BR445" s="159">
        <v>0</v>
      </c>
      <c r="BS445" s="159">
        <v>13445250</v>
      </c>
      <c r="BT445" s="159">
        <v>0</v>
      </c>
      <c r="BU445" s="159">
        <v>0</v>
      </c>
      <c r="BV445" s="159">
        <v>0</v>
      </c>
      <c r="BW445" s="159">
        <v>0</v>
      </c>
      <c r="BX445" s="159">
        <v>13445250</v>
      </c>
      <c r="BY445" s="159">
        <v>13445250</v>
      </c>
      <c r="BZ445" s="159">
        <v>0</v>
      </c>
      <c r="CA445" s="159">
        <v>0</v>
      </c>
      <c r="CB445" s="159">
        <v>0</v>
      </c>
      <c r="CC445" s="159">
        <v>0</v>
      </c>
      <c r="CD445" s="159">
        <v>0</v>
      </c>
      <c r="CE445" s="159">
        <v>0</v>
      </c>
      <c r="CF445" s="159">
        <v>0</v>
      </c>
      <c r="CG445" s="159">
        <v>13445250</v>
      </c>
      <c r="CH445" s="159">
        <v>0</v>
      </c>
      <c r="CI445" s="159">
        <v>0</v>
      </c>
      <c r="CJ445" s="159">
        <v>0</v>
      </c>
      <c r="CK445" s="159">
        <v>0</v>
      </c>
      <c r="CL445" s="159">
        <v>13445250</v>
      </c>
      <c r="CM445" s="159">
        <v>53781000</v>
      </c>
      <c r="CN445" s="159">
        <v>13983060</v>
      </c>
      <c r="CO445" s="159">
        <v>0</v>
      </c>
      <c r="CP445" s="159">
        <v>0</v>
      </c>
      <c r="CQ445" s="159">
        <v>0</v>
      </c>
      <c r="CR445" s="159">
        <v>0</v>
      </c>
      <c r="CS445" s="159">
        <v>0</v>
      </c>
      <c r="CT445" s="159">
        <v>0</v>
      </c>
      <c r="CU445" s="159">
        <v>0</v>
      </c>
      <c r="CV445" s="159">
        <v>13983060</v>
      </c>
      <c r="CW445" s="159">
        <v>0</v>
      </c>
      <c r="CX445" s="159">
        <v>0</v>
      </c>
      <c r="CY445" s="159" t="s">
        <v>931</v>
      </c>
      <c r="CZ445" s="159">
        <v>0</v>
      </c>
      <c r="DA445" s="159">
        <v>13983060</v>
      </c>
      <c r="DB445" s="159">
        <v>13983060</v>
      </c>
      <c r="DC445" s="159">
        <v>0</v>
      </c>
      <c r="DD445" s="159">
        <v>0</v>
      </c>
      <c r="DE445" s="159">
        <v>0</v>
      </c>
      <c r="DF445" s="159">
        <v>0</v>
      </c>
      <c r="DG445" s="159">
        <v>0</v>
      </c>
      <c r="DH445" s="159">
        <v>0</v>
      </c>
      <c r="DI445" s="159">
        <v>0</v>
      </c>
      <c r="DJ445" s="159">
        <v>13983060</v>
      </c>
      <c r="DK445" s="159">
        <v>0</v>
      </c>
      <c r="DL445" s="159">
        <v>0</v>
      </c>
      <c r="DM445" s="159">
        <v>0</v>
      </c>
      <c r="DN445" s="159">
        <v>0</v>
      </c>
      <c r="DO445" s="159">
        <v>13983060</v>
      </c>
      <c r="DP445" s="159">
        <v>13983060</v>
      </c>
      <c r="DQ445" s="159">
        <v>0</v>
      </c>
      <c r="DR445" s="159">
        <v>0</v>
      </c>
      <c r="DS445" s="159">
        <v>0</v>
      </c>
      <c r="DT445" s="159">
        <v>0</v>
      </c>
      <c r="DU445" s="159">
        <v>0</v>
      </c>
      <c r="DV445" s="159">
        <v>0</v>
      </c>
      <c r="DW445" s="159">
        <v>0</v>
      </c>
      <c r="DX445" s="159">
        <v>13983060</v>
      </c>
      <c r="DY445" s="159">
        <v>0</v>
      </c>
      <c r="DZ445" s="159">
        <v>0</v>
      </c>
      <c r="EA445" s="159">
        <v>0</v>
      </c>
      <c r="EB445" s="159">
        <v>0</v>
      </c>
      <c r="EC445" s="159">
        <v>13983060</v>
      </c>
      <c r="ED445" s="159">
        <v>13983060</v>
      </c>
      <c r="EE445" s="159">
        <v>0</v>
      </c>
      <c r="EF445" s="159">
        <v>0</v>
      </c>
      <c r="EG445" s="159">
        <v>0</v>
      </c>
      <c r="EH445" s="159">
        <v>0</v>
      </c>
      <c r="EI445" s="159">
        <v>0</v>
      </c>
      <c r="EJ445" s="159">
        <v>0</v>
      </c>
      <c r="EK445" s="159">
        <v>0</v>
      </c>
      <c r="EL445" s="159">
        <v>13983060</v>
      </c>
      <c r="EM445" s="159">
        <v>0</v>
      </c>
      <c r="EN445" s="159">
        <v>0</v>
      </c>
      <c r="EO445" s="159">
        <v>0</v>
      </c>
      <c r="EP445" s="159">
        <v>0</v>
      </c>
      <c r="EQ445" s="159">
        <v>13983060</v>
      </c>
      <c r="ER445" s="159">
        <v>55932240</v>
      </c>
      <c r="ES445" s="159">
        <v>14542382.4</v>
      </c>
      <c r="ET445" s="159">
        <v>0</v>
      </c>
      <c r="EU445" s="159">
        <v>0</v>
      </c>
      <c r="EV445" s="159">
        <v>0</v>
      </c>
      <c r="EW445" s="159">
        <v>0</v>
      </c>
      <c r="EX445" s="159">
        <v>0</v>
      </c>
      <c r="EY445" s="159">
        <v>0</v>
      </c>
      <c r="EZ445" s="159">
        <v>0</v>
      </c>
      <c r="FA445" s="159">
        <v>14542382.4</v>
      </c>
      <c r="FB445" s="159">
        <v>0</v>
      </c>
      <c r="FC445" s="159">
        <v>0</v>
      </c>
      <c r="FD445" s="159">
        <v>0</v>
      </c>
      <c r="FE445" s="159">
        <v>0</v>
      </c>
      <c r="FF445" s="159">
        <v>14542382.4</v>
      </c>
      <c r="FG445" s="159">
        <v>14542382.4</v>
      </c>
      <c r="FH445" s="159">
        <v>0</v>
      </c>
      <c r="FI445" s="159">
        <v>0</v>
      </c>
      <c r="FJ445" s="159">
        <v>0</v>
      </c>
      <c r="FK445" s="159">
        <v>0</v>
      </c>
      <c r="FL445" s="159">
        <v>0</v>
      </c>
      <c r="FM445" s="159">
        <v>0</v>
      </c>
      <c r="FN445" s="159">
        <v>0</v>
      </c>
      <c r="FO445" s="159">
        <v>14542382.4</v>
      </c>
      <c r="FP445" s="159">
        <v>0</v>
      </c>
      <c r="FQ445" s="159">
        <v>0</v>
      </c>
      <c r="FR445" s="159">
        <v>0</v>
      </c>
      <c r="FS445" s="159">
        <v>0</v>
      </c>
      <c r="FT445" s="159">
        <v>14542382.4</v>
      </c>
      <c r="FU445" s="159">
        <v>14542382.4</v>
      </c>
      <c r="FV445" s="159">
        <v>0</v>
      </c>
      <c r="FW445" s="159">
        <v>0</v>
      </c>
      <c r="FX445" s="159">
        <v>0</v>
      </c>
      <c r="FY445" s="159">
        <v>0</v>
      </c>
      <c r="FZ445" s="159">
        <v>0</v>
      </c>
      <c r="GA445" s="159">
        <v>0</v>
      </c>
      <c r="GB445" s="159">
        <v>0</v>
      </c>
      <c r="GC445" s="159">
        <v>14542382.4</v>
      </c>
      <c r="GD445" s="159">
        <v>0</v>
      </c>
      <c r="GE445" s="159">
        <v>0</v>
      </c>
      <c r="GF445" s="159">
        <v>0</v>
      </c>
      <c r="GG445" s="159">
        <v>0</v>
      </c>
      <c r="GH445" s="159">
        <v>14542382.4</v>
      </c>
      <c r="GI445" s="159">
        <v>14542382.4</v>
      </c>
      <c r="GJ445" s="159">
        <v>0</v>
      </c>
      <c r="GK445" s="159">
        <v>0</v>
      </c>
      <c r="GL445" s="159">
        <v>0</v>
      </c>
      <c r="GM445" s="159">
        <v>0</v>
      </c>
      <c r="GN445" s="159">
        <v>0</v>
      </c>
      <c r="GO445" s="159">
        <v>0</v>
      </c>
      <c r="GP445" s="159">
        <v>0</v>
      </c>
      <c r="GQ445" s="159">
        <v>14542382.4</v>
      </c>
      <c r="GR445" s="159">
        <v>0</v>
      </c>
      <c r="GS445" s="159">
        <v>0</v>
      </c>
      <c r="GT445" s="159">
        <v>0</v>
      </c>
      <c r="GU445" s="159">
        <v>0</v>
      </c>
      <c r="GV445" s="159">
        <v>14542382.4</v>
      </c>
      <c r="GW445" s="159">
        <v>58169529.600000001</v>
      </c>
      <c r="GX445" s="160">
        <v>236832769.59999999</v>
      </c>
    </row>
    <row r="446" spans="1:206" ht="43.2">
      <c r="A446" s="156">
        <v>400304200</v>
      </c>
      <c r="B446" s="156" t="s">
        <v>2330</v>
      </c>
      <c r="C446" s="157">
        <v>434</v>
      </c>
      <c r="D446" s="158" t="str">
        <f>_xlfn.XLOOKUP(C446,'[1]Estrategico f'!B:B,'[1]Estrategico f'!U:U,"",0)</f>
        <v>Estudios o Diseños realizados (Captaciones Y Sistema De Tratamiento Rural)</v>
      </c>
      <c r="E446" s="158" t="str">
        <f>_xlfn.XLOOKUP(C446,'[1]Estrategico f'!B:B,'[1]Estrategico f'!V:V,"",0)</f>
        <v>Estudios y diseños de los sistemas de captación de agua para obtención de concesiones y sistema de tratamiento de acueducto rural para la autorización sanitaria</v>
      </c>
      <c r="F446" s="159">
        <v>27580000</v>
      </c>
      <c r="G446" s="159">
        <v>0</v>
      </c>
      <c r="H446" s="159">
        <v>0</v>
      </c>
      <c r="I446" s="159">
        <v>0</v>
      </c>
      <c r="J446" s="159">
        <v>0</v>
      </c>
      <c r="K446" s="159">
        <v>0</v>
      </c>
      <c r="L446" s="159">
        <v>0</v>
      </c>
      <c r="M446" s="159">
        <v>0</v>
      </c>
      <c r="N446" s="159">
        <v>27580000</v>
      </c>
      <c r="O446" s="159">
        <v>0</v>
      </c>
      <c r="P446" s="159">
        <v>0</v>
      </c>
      <c r="Q446" s="159">
        <v>0</v>
      </c>
      <c r="R446" s="159">
        <v>0</v>
      </c>
      <c r="S446" s="159">
        <v>27580000</v>
      </c>
      <c r="T446" s="159">
        <v>41370000</v>
      </c>
      <c r="U446" s="159">
        <v>0</v>
      </c>
      <c r="V446" s="159">
        <v>0</v>
      </c>
      <c r="W446" s="159">
        <v>0</v>
      </c>
      <c r="X446" s="159">
        <v>0</v>
      </c>
      <c r="Y446" s="159">
        <v>0</v>
      </c>
      <c r="Z446" s="159">
        <v>0</v>
      </c>
      <c r="AA446" s="159">
        <v>0</v>
      </c>
      <c r="AB446" s="159">
        <v>41370000</v>
      </c>
      <c r="AC446" s="159">
        <v>0</v>
      </c>
      <c r="AD446" s="159">
        <v>0</v>
      </c>
      <c r="AE446" s="159">
        <v>0</v>
      </c>
      <c r="AF446" s="159">
        <v>0</v>
      </c>
      <c r="AG446" s="159">
        <v>41370000</v>
      </c>
      <c r="AH446" s="159">
        <v>68950000</v>
      </c>
      <c r="AI446" s="159">
        <v>5378100</v>
      </c>
      <c r="AJ446" s="159">
        <v>0</v>
      </c>
      <c r="AK446" s="159">
        <v>0</v>
      </c>
      <c r="AL446" s="159">
        <v>0</v>
      </c>
      <c r="AM446" s="159">
        <v>0</v>
      </c>
      <c r="AN446" s="159">
        <v>0</v>
      </c>
      <c r="AO446" s="159">
        <v>0</v>
      </c>
      <c r="AP446" s="159">
        <v>0</v>
      </c>
      <c r="AQ446" s="159">
        <v>5378100</v>
      </c>
      <c r="AR446" s="159">
        <v>0</v>
      </c>
      <c r="AS446" s="159">
        <v>0</v>
      </c>
      <c r="AT446" s="159">
        <v>0</v>
      </c>
      <c r="AU446" s="159">
        <v>0</v>
      </c>
      <c r="AV446" s="159">
        <v>5378100</v>
      </c>
      <c r="AW446" s="159">
        <v>16134300</v>
      </c>
      <c r="AX446" s="159">
        <v>0</v>
      </c>
      <c r="AY446" s="159">
        <v>0</v>
      </c>
      <c r="AZ446" s="159">
        <v>0</v>
      </c>
      <c r="BA446" s="159">
        <v>0</v>
      </c>
      <c r="BB446" s="159">
        <v>0</v>
      </c>
      <c r="BC446" s="159">
        <v>0</v>
      </c>
      <c r="BD446" s="159">
        <v>0</v>
      </c>
      <c r="BE446" s="159">
        <v>16134300</v>
      </c>
      <c r="BF446" s="159">
        <v>0</v>
      </c>
      <c r="BG446" s="159">
        <v>0</v>
      </c>
      <c r="BH446" s="159">
        <v>0</v>
      </c>
      <c r="BI446" s="159">
        <v>0</v>
      </c>
      <c r="BJ446" s="159">
        <v>16134300</v>
      </c>
      <c r="BK446" s="159">
        <v>16134300</v>
      </c>
      <c r="BL446" s="159">
        <v>0</v>
      </c>
      <c r="BM446" s="159">
        <v>0</v>
      </c>
      <c r="BN446" s="159">
        <v>0</v>
      </c>
      <c r="BO446" s="159">
        <v>0</v>
      </c>
      <c r="BP446" s="159">
        <v>0</v>
      </c>
      <c r="BQ446" s="159">
        <v>0</v>
      </c>
      <c r="BR446" s="159">
        <v>0</v>
      </c>
      <c r="BS446" s="159">
        <v>16134300</v>
      </c>
      <c r="BT446" s="159">
        <v>0</v>
      </c>
      <c r="BU446" s="159">
        <v>0</v>
      </c>
      <c r="BV446" s="159">
        <v>0</v>
      </c>
      <c r="BW446" s="159">
        <v>0</v>
      </c>
      <c r="BX446" s="159">
        <v>16134300</v>
      </c>
      <c r="BY446" s="159">
        <v>16134300</v>
      </c>
      <c r="BZ446" s="159">
        <v>0</v>
      </c>
      <c r="CA446" s="159">
        <v>0</v>
      </c>
      <c r="CB446" s="159">
        <v>0</v>
      </c>
      <c r="CC446" s="159">
        <v>0</v>
      </c>
      <c r="CD446" s="159">
        <v>0</v>
      </c>
      <c r="CE446" s="159">
        <v>0</v>
      </c>
      <c r="CF446" s="159">
        <v>0</v>
      </c>
      <c r="CG446" s="159">
        <v>16134300</v>
      </c>
      <c r="CH446" s="159">
        <v>0</v>
      </c>
      <c r="CI446" s="159">
        <v>0</v>
      </c>
      <c r="CJ446" s="159">
        <v>0</v>
      </c>
      <c r="CK446" s="159">
        <v>0</v>
      </c>
      <c r="CL446" s="159">
        <v>16134300</v>
      </c>
      <c r="CM446" s="159">
        <v>53781000</v>
      </c>
      <c r="CN446" s="159">
        <v>5593224</v>
      </c>
      <c r="CO446" s="159">
        <v>0</v>
      </c>
      <c r="CP446" s="159">
        <v>0</v>
      </c>
      <c r="CQ446" s="159">
        <v>0</v>
      </c>
      <c r="CR446" s="159">
        <v>0</v>
      </c>
      <c r="CS446" s="159">
        <v>0</v>
      </c>
      <c r="CT446" s="159">
        <v>0</v>
      </c>
      <c r="CU446" s="159">
        <v>0</v>
      </c>
      <c r="CV446" s="159">
        <v>5593224</v>
      </c>
      <c r="CW446" s="159">
        <v>0</v>
      </c>
      <c r="CX446" s="159">
        <v>0</v>
      </c>
      <c r="CY446" s="159" t="s">
        <v>931</v>
      </c>
      <c r="CZ446" s="159">
        <v>0</v>
      </c>
      <c r="DA446" s="159">
        <v>5593224</v>
      </c>
      <c r="DB446" s="159">
        <v>16779672</v>
      </c>
      <c r="DC446" s="159">
        <v>0</v>
      </c>
      <c r="DD446" s="159">
        <v>0</v>
      </c>
      <c r="DE446" s="159">
        <v>0</v>
      </c>
      <c r="DF446" s="159">
        <v>0</v>
      </c>
      <c r="DG446" s="159">
        <v>0</v>
      </c>
      <c r="DH446" s="159">
        <v>0</v>
      </c>
      <c r="DI446" s="159">
        <v>0</v>
      </c>
      <c r="DJ446" s="159">
        <v>16779672</v>
      </c>
      <c r="DK446" s="159">
        <v>0</v>
      </c>
      <c r="DL446" s="159">
        <v>0</v>
      </c>
      <c r="DM446" s="159">
        <v>0</v>
      </c>
      <c r="DN446" s="159">
        <v>0</v>
      </c>
      <c r="DO446" s="159">
        <v>16779672</v>
      </c>
      <c r="DP446" s="159">
        <v>16779672</v>
      </c>
      <c r="DQ446" s="159">
        <v>0</v>
      </c>
      <c r="DR446" s="159">
        <v>0</v>
      </c>
      <c r="DS446" s="159">
        <v>0</v>
      </c>
      <c r="DT446" s="159">
        <v>0</v>
      </c>
      <c r="DU446" s="159">
        <v>0</v>
      </c>
      <c r="DV446" s="159">
        <v>0</v>
      </c>
      <c r="DW446" s="159">
        <v>0</v>
      </c>
      <c r="DX446" s="159">
        <v>16779672</v>
      </c>
      <c r="DY446" s="159">
        <v>0</v>
      </c>
      <c r="DZ446" s="159">
        <v>0</v>
      </c>
      <c r="EA446" s="159">
        <v>0</v>
      </c>
      <c r="EB446" s="159">
        <v>0</v>
      </c>
      <c r="EC446" s="159">
        <v>16779672</v>
      </c>
      <c r="ED446" s="159">
        <v>16779672</v>
      </c>
      <c r="EE446" s="159">
        <v>0</v>
      </c>
      <c r="EF446" s="159">
        <v>0</v>
      </c>
      <c r="EG446" s="159">
        <v>0</v>
      </c>
      <c r="EH446" s="159">
        <v>0</v>
      </c>
      <c r="EI446" s="159">
        <v>0</v>
      </c>
      <c r="EJ446" s="159">
        <v>0</v>
      </c>
      <c r="EK446" s="159">
        <v>0</v>
      </c>
      <c r="EL446" s="159">
        <v>16779672</v>
      </c>
      <c r="EM446" s="159">
        <v>0</v>
      </c>
      <c r="EN446" s="159">
        <v>0</v>
      </c>
      <c r="EO446" s="159">
        <v>0</v>
      </c>
      <c r="EP446" s="159">
        <v>0</v>
      </c>
      <c r="EQ446" s="159">
        <v>16779672</v>
      </c>
      <c r="ER446" s="159">
        <v>55932240</v>
      </c>
      <c r="ES446" s="159">
        <v>5816952.96</v>
      </c>
      <c r="ET446" s="159">
        <v>0</v>
      </c>
      <c r="EU446" s="159">
        <v>0</v>
      </c>
      <c r="EV446" s="159">
        <v>0</v>
      </c>
      <c r="EW446" s="159">
        <v>0</v>
      </c>
      <c r="EX446" s="159">
        <v>0</v>
      </c>
      <c r="EY446" s="159">
        <v>0</v>
      </c>
      <c r="EZ446" s="159">
        <v>0</v>
      </c>
      <c r="FA446" s="159">
        <v>5816952.96</v>
      </c>
      <c r="FB446" s="159">
        <v>0</v>
      </c>
      <c r="FC446" s="159">
        <v>0</v>
      </c>
      <c r="FD446" s="159">
        <v>0</v>
      </c>
      <c r="FE446" s="159">
        <v>0</v>
      </c>
      <c r="FF446" s="159">
        <v>5816952.96</v>
      </c>
      <c r="FG446" s="159">
        <v>17450858.879999999</v>
      </c>
      <c r="FH446" s="159">
        <v>0</v>
      </c>
      <c r="FI446" s="159">
        <v>0</v>
      </c>
      <c r="FJ446" s="159">
        <v>0</v>
      </c>
      <c r="FK446" s="159">
        <v>0</v>
      </c>
      <c r="FL446" s="159">
        <v>0</v>
      </c>
      <c r="FM446" s="159">
        <v>0</v>
      </c>
      <c r="FN446" s="159">
        <v>0</v>
      </c>
      <c r="FO446" s="159">
        <v>17450858.879999999</v>
      </c>
      <c r="FP446" s="159">
        <v>0</v>
      </c>
      <c r="FQ446" s="159">
        <v>0</v>
      </c>
      <c r="FR446" s="159">
        <v>0</v>
      </c>
      <c r="FS446" s="159">
        <v>0</v>
      </c>
      <c r="FT446" s="159">
        <v>17450858.879999999</v>
      </c>
      <c r="FU446" s="159">
        <v>17450858.879999999</v>
      </c>
      <c r="FV446" s="159">
        <v>0</v>
      </c>
      <c r="FW446" s="159">
        <v>0</v>
      </c>
      <c r="FX446" s="159">
        <v>0</v>
      </c>
      <c r="FY446" s="159">
        <v>0</v>
      </c>
      <c r="FZ446" s="159">
        <v>0</v>
      </c>
      <c r="GA446" s="159">
        <v>0</v>
      </c>
      <c r="GB446" s="159">
        <v>0</v>
      </c>
      <c r="GC446" s="159">
        <v>17450858.879999999</v>
      </c>
      <c r="GD446" s="159">
        <v>0</v>
      </c>
      <c r="GE446" s="159">
        <v>0</v>
      </c>
      <c r="GF446" s="159">
        <v>0</v>
      </c>
      <c r="GG446" s="159">
        <v>0</v>
      </c>
      <c r="GH446" s="159">
        <v>17450858.879999999</v>
      </c>
      <c r="GI446" s="159">
        <v>17450858.879999999</v>
      </c>
      <c r="GJ446" s="159">
        <v>0</v>
      </c>
      <c r="GK446" s="159">
        <v>0</v>
      </c>
      <c r="GL446" s="159">
        <v>0</v>
      </c>
      <c r="GM446" s="159">
        <v>0</v>
      </c>
      <c r="GN446" s="159">
        <v>0</v>
      </c>
      <c r="GO446" s="159">
        <v>0</v>
      </c>
      <c r="GP446" s="159">
        <v>0</v>
      </c>
      <c r="GQ446" s="159">
        <v>17450858.879999999</v>
      </c>
      <c r="GR446" s="159">
        <v>0</v>
      </c>
      <c r="GS446" s="159">
        <v>0</v>
      </c>
      <c r="GT446" s="159">
        <v>0</v>
      </c>
      <c r="GU446" s="159">
        <v>0</v>
      </c>
      <c r="GV446" s="159">
        <v>17450858.879999999</v>
      </c>
      <c r="GW446" s="159">
        <v>58169529.600000001</v>
      </c>
      <c r="GX446" s="160">
        <v>236832769.59999999</v>
      </c>
    </row>
    <row r="447" spans="1:206" ht="28.8">
      <c r="A447" s="156">
        <v>400305500</v>
      </c>
      <c r="B447" s="156" t="s">
        <v>2330</v>
      </c>
      <c r="C447" s="157">
        <v>435</v>
      </c>
      <c r="D447" s="158" t="str">
        <f>_xlfn.XLOOKUP(C447,'[1]Estrategico f'!B:B,'[1]Estrategico f'!U:U,"",0)</f>
        <v>Asistencias técnicas realizadas (Administrativas)</v>
      </c>
      <c r="E447" s="158" t="str">
        <f>_xlfn.XLOOKUP(C447,'[1]Estrategico f'!B:B,'[1]Estrategico f'!V:V,"",0)</f>
        <v>Acompañamiento y asesoría administrativa a las asociaciones de suscriptores de acueductos rurales y fortalecimiento institucional</v>
      </c>
      <c r="F447" s="159">
        <v>34475000</v>
      </c>
      <c r="G447" s="159">
        <v>0</v>
      </c>
      <c r="H447" s="159">
        <v>0</v>
      </c>
      <c r="I447" s="159">
        <v>0</v>
      </c>
      <c r="J447" s="159">
        <v>0</v>
      </c>
      <c r="K447" s="159">
        <v>0</v>
      </c>
      <c r="L447" s="159">
        <v>0</v>
      </c>
      <c r="M447" s="159">
        <v>0</v>
      </c>
      <c r="N447" s="159">
        <v>34475000</v>
      </c>
      <c r="O447" s="159">
        <v>0</v>
      </c>
      <c r="P447" s="159">
        <v>0</v>
      </c>
      <c r="Q447" s="159">
        <v>0</v>
      </c>
      <c r="R447" s="159">
        <v>0</v>
      </c>
      <c r="S447" s="159">
        <v>34475000</v>
      </c>
      <c r="T447" s="159">
        <v>34475000</v>
      </c>
      <c r="U447" s="159">
        <v>0</v>
      </c>
      <c r="V447" s="159">
        <v>0</v>
      </c>
      <c r="W447" s="159">
        <v>0</v>
      </c>
      <c r="X447" s="159">
        <v>0</v>
      </c>
      <c r="Y447" s="159">
        <v>0</v>
      </c>
      <c r="Z447" s="159">
        <v>0</v>
      </c>
      <c r="AA447" s="159">
        <v>0</v>
      </c>
      <c r="AB447" s="159">
        <v>34475000</v>
      </c>
      <c r="AC447" s="159">
        <v>0</v>
      </c>
      <c r="AD447" s="159">
        <v>0</v>
      </c>
      <c r="AE447" s="159">
        <v>0</v>
      </c>
      <c r="AF447" s="159">
        <v>0</v>
      </c>
      <c r="AG447" s="159">
        <v>34475000</v>
      </c>
      <c r="AH447" s="159">
        <v>68950000</v>
      </c>
      <c r="AI447" s="159">
        <v>13445250</v>
      </c>
      <c r="AJ447" s="159">
        <v>0</v>
      </c>
      <c r="AK447" s="159">
        <v>0</v>
      </c>
      <c r="AL447" s="159">
        <v>0</v>
      </c>
      <c r="AM447" s="159">
        <v>0</v>
      </c>
      <c r="AN447" s="159">
        <v>0</v>
      </c>
      <c r="AO447" s="159">
        <v>0</v>
      </c>
      <c r="AP447" s="159">
        <v>0</v>
      </c>
      <c r="AQ447" s="159">
        <v>13445250</v>
      </c>
      <c r="AR447" s="159">
        <v>0</v>
      </c>
      <c r="AS447" s="159">
        <v>0</v>
      </c>
      <c r="AT447" s="159">
        <v>0</v>
      </c>
      <c r="AU447" s="159">
        <v>0</v>
      </c>
      <c r="AV447" s="159">
        <v>13445250</v>
      </c>
      <c r="AW447" s="159">
        <v>13445250</v>
      </c>
      <c r="AX447" s="159">
        <v>0</v>
      </c>
      <c r="AY447" s="159">
        <v>0</v>
      </c>
      <c r="AZ447" s="159">
        <v>0</v>
      </c>
      <c r="BA447" s="159">
        <v>0</v>
      </c>
      <c r="BB447" s="159">
        <v>0</v>
      </c>
      <c r="BC447" s="159">
        <v>0</v>
      </c>
      <c r="BD447" s="159">
        <v>0</v>
      </c>
      <c r="BE447" s="159">
        <v>13445250</v>
      </c>
      <c r="BF447" s="159">
        <v>0</v>
      </c>
      <c r="BG447" s="159">
        <v>0</v>
      </c>
      <c r="BH447" s="159">
        <v>0</v>
      </c>
      <c r="BI447" s="159">
        <v>0</v>
      </c>
      <c r="BJ447" s="159">
        <v>13445250</v>
      </c>
      <c r="BK447" s="159">
        <v>13445250</v>
      </c>
      <c r="BL447" s="159">
        <v>0</v>
      </c>
      <c r="BM447" s="159">
        <v>0</v>
      </c>
      <c r="BN447" s="159">
        <v>0</v>
      </c>
      <c r="BO447" s="159">
        <v>0</v>
      </c>
      <c r="BP447" s="159">
        <v>0</v>
      </c>
      <c r="BQ447" s="159">
        <v>0</v>
      </c>
      <c r="BR447" s="159">
        <v>0</v>
      </c>
      <c r="BS447" s="159">
        <v>13445250</v>
      </c>
      <c r="BT447" s="159">
        <v>0</v>
      </c>
      <c r="BU447" s="159">
        <v>0</v>
      </c>
      <c r="BV447" s="159">
        <v>0</v>
      </c>
      <c r="BW447" s="159">
        <v>0</v>
      </c>
      <c r="BX447" s="159">
        <v>13445250</v>
      </c>
      <c r="BY447" s="159">
        <v>13445250</v>
      </c>
      <c r="BZ447" s="159">
        <v>0</v>
      </c>
      <c r="CA447" s="159">
        <v>0</v>
      </c>
      <c r="CB447" s="159">
        <v>0</v>
      </c>
      <c r="CC447" s="159">
        <v>0</v>
      </c>
      <c r="CD447" s="159">
        <v>0</v>
      </c>
      <c r="CE447" s="159">
        <v>0</v>
      </c>
      <c r="CF447" s="159">
        <v>0</v>
      </c>
      <c r="CG447" s="159">
        <v>13445250</v>
      </c>
      <c r="CH447" s="159">
        <v>0</v>
      </c>
      <c r="CI447" s="159">
        <v>0</v>
      </c>
      <c r="CJ447" s="159">
        <v>0</v>
      </c>
      <c r="CK447" s="159">
        <v>0</v>
      </c>
      <c r="CL447" s="159">
        <v>13445250</v>
      </c>
      <c r="CM447" s="159">
        <v>53781000</v>
      </c>
      <c r="CN447" s="159">
        <v>13983060</v>
      </c>
      <c r="CO447" s="159">
        <v>0</v>
      </c>
      <c r="CP447" s="159">
        <v>0</v>
      </c>
      <c r="CQ447" s="159">
        <v>0</v>
      </c>
      <c r="CR447" s="159">
        <v>0</v>
      </c>
      <c r="CS447" s="159">
        <v>0</v>
      </c>
      <c r="CT447" s="159">
        <v>0</v>
      </c>
      <c r="CU447" s="159">
        <v>0</v>
      </c>
      <c r="CV447" s="159">
        <v>13983060</v>
      </c>
      <c r="CW447" s="159">
        <v>0</v>
      </c>
      <c r="CX447" s="159">
        <v>0</v>
      </c>
      <c r="CY447" s="159" t="s">
        <v>931</v>
      </c>
      <c r="CZ447" s="159">
        <v>0</v>
      </c>
      <c r="DA447" s="159">
        <v>13983060</v>
      </c>
      <c r="DB447" s="159">
        <v>13983060</v>
      </c>
      <c r="DC447" s="159">
        <v>0</v>
      </c>
      <c r="DD447" s="159">
        <v>0</v>
      </c>
      <c r="DE447" s="159">
        <v>0</v>
      </c>
      <c r="DF447" s="159">
        <v>0</v>
      </c>
      <c r="DG447" s="159">
        <v>0</v>
      </c>
      <c r="DH447" s="159">
        <v>0</v>
      </c>
      <c r="DI447" s="159">
        <v>0</v>
      </c>
      <c r="DJ447" s="159">
        <v>13983060</v>
      </c>
      <c r="DK447" s="159">
        <v>0</v>
      </c>
      <c r="DL447" s="159">
        <v>0</v>
      </c>
      <c r="DM447" s="159">
        <v>0</v>
      </c>
      <c r="DN447" s="159">
        <v>0</v>
      </c>
      <c r="DO447" s="159">
        <v>13983060</v>
      </c>
      <c r="DP447" s="159">
        <v>13983060</v>
      </c>
      <c r="DQ447" s="159">
        <v>0</v>
      </c>
      <c r="DR447" s="159">
        <v>0</v>
      </c>
      <c r="DS447" s="159">
        <v>0</v>
      </c>
      <c r="DT447" s="159">
        <v>0</v>
      </c>
      <c r="DU447" s="159">
        <v>0</v>
      </c>
      <c r="DV447" s="159">
        <v>0</v>
      </c>
      <c r="DW447" s="159">
        <v>0</v>
      </c>
      <c r="DX447" s="159">
        <v>13983060</v>
      </c>
      <c r="DY447" s="159">
        <v>0</v>
      </c>
      <c r="DZ447" s="159">
        <v>0</v>
      </c>
      <c r="EA447" s="159">
        <v>0</v>
      </c>
      <c r="EB447" s="159">
        <v>0</v>
      </c>
      <c r="EC447" s="159">
        <v>13983060</v>
      </c>
      <c r="ED447" s="159">
        <v>13983060</v>
      </c>
      <c r="EE447" s="159">
        <v>0</v>
      </c>
      <c r="EF447" s="159">
        <v>0</v>
      </c>
      <c r="EG447" s="159">
        <v>0</v>
      </c>
      <c r="EH447" s="159">
        <v>0</v>
      </c>
      <c r="EI447" s="159">
        <v>0</v>
      </c>
      <c r="EJ447" s="159">
        <v>0</v>
      </c>
      <c r="EK447" s="159">
        <v>0</v>
      </c>
      <c r="EL447" s="159">
        <v>13983060</v>
      </c>
      <c r="EM447" s="159">
        <v>0</v>
      </c>
      <c r="EN447" s="159">
        <v>0</v>
      </c>
      <c r="EO447" s="159">
        <v>0</v>
      </c>
      <c r="EP447" s="159">
        <v>0</v>
      </c>
      <c r="EQ447" s="159">
        <v>13983060</v>
      </c>
      <c r="ER447" s="159">
        <v>55932240</v>
      </c>
      <c r="ES447" s="159">
        <v>14542382.4</v>
      </c>
      <c r="ET447" s="159">
        <v>0</v>
      </c>
      <c r="EU447" s="159">
        <v>0</v>
      </c>
      <c r="EV447" s="159">
        <v>0</v>
      </c>
      <c r="EW447" s="159">
        <v>0</v>
      </c>
      <c r="EX447" s="159">
        <v>0</v>
      </c>
      <c r="EY447" s="159">
        <v>0</v>
      </c>
      <c r="EZ447" s="159">
        <v>0</v>
      </c>
      <c r="FA447" s="159">
        <v>14542382.4</v>
      </c>
      <c r="FB447" s="159">
        <v>0</v>
      </c>
      <c r="FC447" s="159">
        <v>0</v>
      </c>
      <c r="FD447" s="159">
        <v>0</v>
      </c>
      <c r="FE447" s="159">
        <v>0</v>
      </c>
      <c r="FF447" s="159">
        <v>14542382.4</v>
      </c>
      <c r="FG447" s="159">
        <v>14542382.4</v>
      </c>
      <c r="FH447" s="159">
        <v>0</v>
      </c>
      <c r="FI447" s="159">
        <v>0</v>
      </c>
      <c r="FJ447" s="159">
        <v>0</v>
      </c>
      <c r="FK447" s="159">
        <v>0</v>
      </c>
      <c r="FL447" s="159">
        <v>0</v>
      </c>
      <c r="FM447" s="159">
        <v>0</v>
      </c>
      <c r="FN447" s="159">
        <v>0</v>
      </c>
      <c r="FO447" s="159">
        <v>14542382.4</v>
      </c>
      <c r="FP447" s="159">
        <v>0</v>
      </c>
      <c r="FQ447" s="159">
        <v>0</v>
      </c>
      <c r="FR447" s="159">
        <v>0</v>
      </c>
      <c r="FS447" s="159">
        <v>0</v>
      </c>
      <c r="FT447" s="159">
        <v>14542382.4</v>
      </c>
      <c r="FU447" s="159">
        <v>14542382.4</v>
      </c>
      <c r="FV447" s="159">
        <v>0</v>
      </c>
      <c r="FW447" s="159">
        <v>0</v>
      </c>
      <c r="FX447" s="159">
        <v>0</v>
      </c>
      <c r="FY447" s="159">
        <v>0</v>
      </c>
      <c r="FZ447" s="159">
        <v>0</v>
      </c>
      <c r="GA447" s="159">
        <v>0</v>
      </c>
      <c r="GB447" s="159">
        <v>0</v>
      </c>
      <c r="GC447" s="159">
        <v>14542382.4</v>
      </c>
      <c r="GD447" s="159">
        <v>0</v>
      </c>
      <c r="GE447" s="159">
        <v>0</v>
      </c>
      <c r="GF447" s="159">
        <v>0</v>
      </c>
      <c r="GG447" s="159">
        <v>0</v>
      </c>
      <c r="GH447" s="159">
        <v>14542382.4</v>
      </c>
      <c r="GI447" s="159">
        <v>14542382.4</v>
      </c>
      <c r="GJ447" s="159">
        <v>0</v>
      </c>
      <c r="GK447" s="159">
        <v>0</v>
      </c>
      <c r="GL447" s="159">
        <v>0</v>
      </c>
      <c r="GM447" s="159">
        <v>0</v>
      </c>
      <c r="GN447" s="159">
        <v>0</v>
      </c>
      <c r="GO447" s="159">
        <v>0</v>
      </c>
      <c r="GP447" s="159">
        <v>0</v>
      </c>
      <c r="GQ447" s="159">
        <v>14542382.4</v>
      </c>
      <c r="GR447" s="159">
        <v>0</v>
      </c>
      <c r="GS447" s="159">
        <v>0</v>
      </c>
      <c r="GT447" s="159">
        <v>0</v>
      </c>
      <c r="GU447" s="159">
        <v>0</v>
      </c>
      <c r="GV447" s="159">
        <v>14542382.4</v>
      </c>
      <c r="GW447" s="159">
        <v>58169529.600000001</v>
      </c>
      <c r="GX447" s="160">
        <v>236832769.59999999</v>
      </c>
    </row>
    <row r="448" spans="1:206" ht="28.8">
      <c r="A448" s="156">
        <v>400301700</v>
      </c>
      <c r="B448" s="156" t="s">
        <v>2330</v>
      </c>
      <c r="C448" s="157">
        <v>436</v>
      </c>
      <c r="D448" s="158" t="str">
        <f>_xlfn.XLOOKUP(C448,'[1]Estrategico f'!B:B,'[1]Estrategico f'!U:U,"",0)</f>
        <v>Acueductos optimizados (Rurales)</v>
      </c>
      <c r="E448" s="158" t="str">
        <f>_xlfn.XLOOKUP(C448,'[1]Estrategico f'!B:B,'[1]Estrategico f'!V:V,"",0)</f>
        <v>Optimización de la infraestructura de los sistemas de acueducto rural</v>
      </c>
      <c r="F448" s="159">
        <v>0</v>
      </c>
      <c r="G448" s="159">
        <v>0</v>
      </c>
      <c r="H448" s="159">
        <v>0</v>
      </c>
      <c r="I448" s="159">
        <v>0</v>
      </c>
      <c r="J448" s="159">
        <v>0</v>
      </c>
      <c r="K448" s="159">
        <v>0</v>
      </c>
      <c r="L448" s="159">
        <v>0</v>
      </c>
      <c r="M448" s="159">
        <v>0</v>
      </c>
      <c r="N448" s="159">
        <v>0</v>
      </c>
      <c r="O448" s="159">
        <v>0</v>
      </c>
      <c r="P448" s="159">
        <v>0</v>
      </c>
      <c r="Q448" s="159">
        <v>0</v>
      </c>
      <c r="R448" s="159">
        <v>0</v>
      </c>
      <c r="S448" s="159">
        <v>0</v>
      </c>
      <c r="T448" s="159">
        <v>0</v>
      </c>
      <c r="U448" s="159">
        <v>0</v>
      </c>
      <c r="V448" s="159">
        <v>0</v>
      </c>
      <c r="W448" s="159">
        <v>0</v>
      </c>
      <c r="X448" s="159">
        <v>0</v>
      </c>
      <c r="Y448" s="159">
        <v>0</v>
      </c>
      <c r="Z448" s="159">
        <v>1600000000</v>
      </c>
      <c r="AA448" s="159">
        <v>0</v>
      </c>
      <c r="AB448" s="159">
        <v>1600000000</v>
      </c>
      <c r="AC448" s="159">
        <v>0</v>
      </c>
      <c r="AD448" s="159">
        <v>0</v>
      </c>
      <c r="AE448" s="159">
        <v>0</v>
      </c>
      <c r="AF448" s="159">
        <v>0</v>
      </c>
      <c r="AG448" s="159">
        <v>1600000000</v>
      </c>
      <c r="AH448" s="159">
        <v>1600000000</v>
      </c>
      <c r="AI448" s="159">
        <v>0</v>
      </c>
      <c r="AJ448" s="159">
        <v>0</v>
      </c>
      <c r="AK448" s="159">
        <v>0</v>
      </c>
      <c r="AL448" s="159">
        <v>0</v>
      </c>
      <c r="AM448" s="159">
        <v>0</v>
      </c>
      <c r="AN448" s="159">
        <v>0</v>
      </c>
      <c r="AO448" s="159">
        <v>0</v>
      </c>
      <c r="AP448" s="159">
        <v>0</v>
      </c>
      <c r="AQ448" s="159">
        <v>0</v>
      </c>
      <c r="AR448" s="159">
        <v>0</v>
      </c>
      <c r="AS448" s="159">
        <v>0</v>
      </c>
      <c r="AT448" s="159">
        <v>0</v>
      </c>
      <c r="AU448" s="159">
        <v>0</v>
      </c>
      <c r="AV448" s="159">
        <v>0</v>
      </c>
      <c r="AW448" s="159">
        <v>0</v>
      </c>
      <c r="AX448" s="159">
        <v>0</v>
      </c>
      <c r="AY448" s="159">
        <v>0</v>
      </c>
      <c r="AZ448" s="159">
        <v>0</v>
      </c>
      <c r="BA448" s="159">
        <v>0</v>
      </c>
      <c r="BB448" s="159">
        <v>0</v>
      </c>
      <c r="BC448" s="159">
        <v>0</v>
      </c>
      <c r="BD448" s="159">
        <v>0</v>
      </c>
      <c r="BE448" s="159">
        <v>0</v>
      </c>
      <c r="BF448" s="159">
        <v>0</v>
      </c>
      <c r="BG448" s="159">
        <v>0</v>
      </c>
      <c r="BH448" s="159">
        <v>0</v>
      </c>
      <c r="BI448" s="159">
        <v>0</v>
      </c>
      <c r="BJ448" s="159">
        <v>0</v>
      </c>
      <c r="BK448" s="159">
        <v>0</v>
      </c>
      <c r="BL448" s="159">
        <v>517935793</v>
      </c>
      <c r="BM448" s="159">
        <v>0</v>
      </c>
      <c r="BN448" s="159">
        <v>0</v>
      </c>
      <c r="BO448" s="159">
        <v>0</v>
      </c>
      <c r="BP448" s="159">
        <v>0</v>
      </c>
      <c r="BQ448" s="159">
        <v>0</v>
      </c>
      <c r="BR448" s="159">
        <v>0</v>
      </c>
      <c r="BS448" s="159">
        <v>517935793</v>
      </c>
      <c r="BT448" s="159">
        <v>1200030330</v>
      </c>
      <c r="BU448" s="159">
        <v>0</v>
      </c>
      <c r="BV448" s="159">
        <v>0</v>
      </c>
      <c r="BW448" s="159">
        <v>1200030330</v>
      </c>
      <c r="BX448" s="159">
        <v>1717966123</v>
      </c>
      <c r="BY448" s="159">
        <v>0</v>
      </c>
      <c r="BZ448" s="159">
        <v>258884551</v>
      </c>
      <c r="CA448" s="159">
        <v>0</v>
      </c>
      <c r="CB448" s="159">
        <v>0</v>
      </c>
      <c r="CC448" s="159">
        <v>0</v>
      </c>
      <c r="CD448" s="159">
        <v>0</v>
      </c>
      <c r="CE448" s="159">
        <v>0</v>
      </c>
      <c r="CF448" s="159">
        <v>0</v>
      </c>
      <c r="CG448" s="159">
        <v>258884551</v>
      </c>
      <c r="CH448" s="159">
        <v>599969670</v>
      </c>
      <c r="CI448" s="159">
        <v>0</v>
      </c>
      <c r="CJ448" s="159">
        <v>0</v>
      </c>
      <c r="CK448" s="159">
        <v>599969670</v>
      </c>
      <c r="CL448" s="159">
        <v>858854221</v>
      </c>
      <c r="CM448" s="159">
        <v>2576820344</v>
      </c>
      <c r="CN448" s="159">
        <v>0</v>
      </c>
      <c r="CO448" s="159">
        <v>0</v>
      </c>
      <c r="CP448" s="159">
        <v>0</v>
      </c>
      <c r="CQ448" s="159">
        <v>0</v>
      </c>
      <c r="CR448" s="159">
        <v>0</v>
      </c>
      <c r="CS448" s="159">
        <v>0</v>
      </c>
      <c r="CT448" s="159">
        <v>0</v>
      </c>
      <c r="CU448" s="159">
        <v>0</v>
      </c>
      <c r="CV448" s="159">
        <v>0</v>
      </c>
      <c r="CW448" s="159">
        <v>0</v>
      </c>
      <c r="CX448" s="159">
        <v>0</v>
      </c>
      <c r="CY448" s="159" t="s">
        <v>931</v>
      </c>
      <c r="CZ448" s="159">
        <v>0</v>
      </c>
      <c r="DA448" s="159">
        <v>0</v>
      </c>
      <c r="DB448" s="159">
        <v>0</v>
      </c>
      <c r="DC448" s="159">
        <v>0</v>
      </c>
      <c r="DD448" s="159">
        <v>0</v>
      </c>
      <c r="DE448" s="159">
        <v>0</v>
      </c>
      <c r="DF448" s="159">
        <v>0</v>
      </c>
      <c r="DG448" s="159">
        <v>0</v>
      </c>
      <c r="DH448" s="159">
        <v>0</v>
      </c>
      <c r="DI448" s="159">
        <v>0</v>
      </c>
      <c r="DJ448" s="159">
        <v>0</v>
      </c>
      <c r="DK448" s="159">
        <v>0</v>
      </c>
      <c r="DL448" s="159">
        <v>0</v>
      </c>
      <c r="DM448" s="159">
        <v>0</v>
      </c>
      <c r="DN448" s="159">
        <v>0</v>
      </c>
      <c r="DO448" s="159">
        <v>0</v>
      </c>
      <c r="DP448" s="159">
        <v>0</v>
      </c>
      <c r="DQ448" s="159">
        <v>413246578.88</v>
      </c>
      <c r="DR448" s="159">
        <v>0</v>
      </c>
      <c r="DS448" s="159">
        <v>0</v>
      </c>
      <c r="DT448" s="159">
        <v>0</v>
      </c>
      <c r="DU448" s="159">
        <v>0</v>
      </c>
      <c r="DV448" s="159">
        <v>0</v>
      </c>
      <c r="DW448" s="159">
        <v>0</v>
      </c>
      <c r="DX448" s="159">
        <v>413246578.88</v>
      </c>
      <c r="DY448" s="159">
        <v>1200000000</v>
      </c>
      <c r="DZ448" s="159">
        <v>0</v>
      </c>
      <c r="EA448" s="159">
        <v>0</v>
      </c>
      <c r="EB448" s="159">
        <v>1200000000</v>
      </c>
      <c r="EC448" s="159">
        <v>1613246578.8800001</v>
      </c>
      <c r="ED448" s="159">
        <v>0</v>
      </c>
      <c r="EE448" s="159">
        <v>413246578.88</v>
      </c>
      <c r="EF448" s="159">
        <v>0</v>
      </c>
      <c r="EG448" s="159">
        <v>0</v>
      </c>
      <c r="EH448" s="159">
        <v>0</v>
      </c>
      <c r="EI448" s="159">
        <v>0</v>
      </c>
      <c r="EJ448" s="159">
        <v>0</v>
      </c>
      <c r="EK448" s="159">
        <v>0</v>
      </c>
      <c r="EL448" s="159">
        <v>413246578.88</v>
      </c>
      <c r="EM448" s="159">
        <v>1200000000</v>
      </c>
      <c r="EN448" s="159">
        <v>0</v>
      </c>
      <c r="EO448" s="159">
        <v>0</v>
      </c>
      <c r="EP448" s="159">
        <v>1200000000</v>
      </c>
      <c r="EQ448" s="159">
        <v>1613246578.8800001</v>
      </c>
      <c r="ER448" s="159">
        <v>3226493157.7600002</v>
      </c>
      <c r="ES448" s="159">
        <v>0</v>
      </c>
      <c r="ET448" s="159">
        <v>0</v>
      </c>
      <c r="EU448" s="159">
        <v>0</v>
      </c>
      <c r="EV448" s="159">
        <v>0</v>
      </c>
      <c r="EW448" s="159">
        <v>0</v>
      </c>
      <c r="EX448" s="159">
        <v>0</v>
      </c>
      <c r="EY448" s="159">
        <v>0</v>
      </c>
      <c r="EZ448" s="159">
        <v>0</v>
      </c>
      <c r="FA448" s="159">
        <v>0</v>
      </c>
      <c r="FB448" s="159">
        <v>0</v>
      </c>
      <c r="FC448" s="159">
        <v>0</v>
      </c>
      <c r="FD448" s="159">
        <v>0</v>
      </c>
      <c r="FE448" s="159">
        <v>0</v>
      </c>
      <c r="FF448" s="159">
        <v>0</v>
      </c>
      <c r="FG448" s="159">
        <v>0</v>
      </c>
      <c r="FH448" s="159">
        <v>0</v>
      </c>
      <c r="FI448" s="159">
        <v>0</v>
      </c>
      <c r="FJ448" s="159">
        <v>0</v>
      </c>
      <c r="FK448" s="159">
        <v>0</v>
      </c>
      <c r="FL448" s="159">
        <v>0</v>
      </c>
      <c r="FM448" s="159">
        <v>0</v>
      </c>
      <c r="FN448" s="159">
        <v>0</v>
      </c>
      <c r="FO448" s="159">
        <v>0</v>
      </c>
      <c r="FP448" s="159">
        <v>0</v>
      </c>
      <c r="FQ448" s="159">
        <v>0</v>
      </c>
      <c r="FR448" s="159">
        <v>0</v>
      </c>
      <c r="FS448" s="159">
        <v>0</v>
      </c>
      <c r="FT448" s="159">
        <v>0</v>
      </c>
      <c r="FU448" s="159">
        <v>0</v>
      </c>
      <c r="FV448" s="159">
        <v>446276442.04000002</v>
      </c>
      <c r="FW448" s="159">
        <v>0</v>
      </c>
      <c r="FX448" s="159">
        <v>0</v>
      </c>
      <c r="FY448" s="159">
        <v>0</v>
      </c>
      <c r="FZ448" s="159">
        <v>0</v>
      </c>
      <c r="GA448" s="159">
        <v>0</v>
      </c>
      <c r="GB448" s="159">
        <v>0</v>
      </c>
      <c r="GC448" s="159">
        <v>446276442.04000002</v>
      </c>
      <c r="GD448" s="159">
        <v>1200000000</v>
      </c>
      <c r="GE448" s="159">
        <v>0</v>
      </c>
      <c r="GF448" s="159">
        <v>0</v>
      </c>
      <c r="GG448" s="159">
        <v>1200000000</v>
      </c>
      <c r="GH448" s="159">
        <v>1646276442.04</v>
      </c>
      <c r="GI448" s="159">
        <v>0</v>
      </c>
      <c r="GJ448" s="159">
        <v>446276442.02999997</v>
      </c>
      <c r="GK448" s="159">
        <v>0</v>
      </c>
      <c r="GL448" s="159">
        <v>0</v>
      </c>
      <c r="GM448" s="159">
        <v>0</v>
      </c>
      <c r="GN448" s="159">
        <v>0</v>
      </c>
      <c r="GO448" s="159">
        <v>0</v>
      </c>
      <c r="GP448" s="159">
        <v>0</v>
      </c>
      <c r="GQ448" s="159">
        <v>446276442.02999997</v>
      </c>
      <c r="GR448" s="159">
        <v>1200000000</v>
      </c>
      <c r="GS448" s="159">
        <v>0</v>
      </c>
      <c r="GT448" s="159">
        <v>0</v>
      </c>
      <c r="GU448" s="159">
        <v>1200000000</v>
      </c>
      <c r="GV448" s="159">
        <v>1646276442.03</v>
      </c>
      <c r="GW448" s="159">
        <v>3292552884.0699997</v>
      </c>
      <c r="GX448" s="160">
        <v>10695866385.83</v>
      </c>
    </row>
    <row r="449" spans="1:206" ht="28.8">
      <c r="A449" s="156">
        <v>400301702</v>
      </c>
      <c r="B449" s="156" t="s">
        <v>2330</v>
      </c>
      <c r="C449" s="157">
        <v>437</v>
      </c>
      <c r="D449" s="158" t="str">
        <f>_xlfn.XLOOKUP(C449,'[1]Estrategico f'!B:B,'[1]Estrategico f'!U:U,"",0)</f>
        <v>Plantas de tratamiento de agua potable optimizadas (Rural)</v>
      </c>
      <c r="E449" s="158" t="str">
        <f>_xlfn.XLOOKUP(C449,'[1]Estrategico f'!B:B,'[1]Estrategico f'!V:V,"",0)</f>
        <v>Construcción de sistemas de tratamiento para la potabilización de agua en áreas rurales del departamento</v>
      </c>
      <c r="F449" s="159">
        <v>0</v>
      </c>
      <c r="G449" s="159">
        <v>0</v>
      </c>
      <c r="H449" s="159">
        <v>0</v>
      </c>
      <c r="I449" s="159">
        <v>0</v>
      </c>
      <c r="J449" s="159">
        <v>0</v>
      </c>
      <c r="K449" s="159">
        <v>0</v>
      </c>
      <c r="L449" s="159">
        <v>0</v>
      </c>
      <c r="M449" s="159">
        <v>0</v>
      </c>
      <c r="N449" s="159">
        <v>0</v>
      </c>
      <c r="O449" s="159">
        <v>0</v>
      </c>
      <c r="P449" s="159">
        <v>0</v>
      </c>
      <c r="Q449" s="159">
        <v>0</v>
      </c>
      <c r="R449" s="159">
        <v>0</v>
      </c>
      <c r="S449" s="159">
        <v>0</v>
      </c>
      <c r="T449" s="159">
        <v>0</v>
      </c>
      <c r="U449" s="159">
        <v>0</v>
      </c>
      <c r="V449" s="159">
        <v>0</v>
      </c>
      <c r="W449" s="159">
        <v>0</v>
      </c>
      <c r="X449" s="159">
        <v>0</v>
      </c>
      <c r="Y449" s="159">
        <v>0</v>
      </c>
      <c r="Z449" s="159">
        <v>0</v>
      </c>
      <c r="AA449" s="159">
        <v>0</v>
      </c>
      <c r="AB449" s="159">
        <v>0</v>
      </c>
      <c r="AC449" s="159">
        <v>0</v>
      </c>
      <c r="AD449" s="159">
        <v>0</v>
      </c>
      <c r="AE449" s="159">
        <v>0</v>
      </c>
      <c r="AF449" s="159">
        <v>0</v>
      </c>
      <c r="AG449" s="159">
        <v>0</v>
      </c>
      <c r="AH449" s="159">
        <v>0</v>
      </c>
      <c r="AI449" s="159">
        <v>0</v>
      </c>
      <c r="AJ449" s="159">
        <v>0</v>
      </c>
      <c r="AK449" s="159">
        <v>0</v>
      </c>
      <c r="AL449" s="159">
        <v>0</v>
      </c>
      <c r="AM449" s="159">
        <v>0</v>
      </c>
      <c r="AN449" s="159">
        <v>0</v>
      </c>
      <c r="AO449" s="159">
        <v>0</v>
      </c>
      <c r="AP449" s="159">
        <v>0</v>
      </c>
      <c r="AQ449" s="159">
        <v>0</v>
      </c>
      <c r="AR449" s="159">
        <v>0</v>
      </c>
      <c r="AS449" s="159">
        <v>0</v>
      </c>
      <c r="AT449" s="159">
        <v>0</v>
      </c>
      <c r="AU449" s="159">
        <v>0</v>
      </c>
      <c r="AV449" s="159">
        <v>0</v>
      </c>
      <c r="AW449" s="159">
        <v>0</v>
      </c>
      <c r="AX449" s="159">
        <v>0</v>
      </c>
      <c r="AY449" s="159">
        <v>0</v>
      </c>
      <c r="AZ449" s="159">
        <v>0</v>
      </c>
      <c r="BA449" s="159">
        <v>0</v>
      </c>
      <c r="BB449" s="159">
        <v>0</v>
      </c>
      <c r="BC449" s="159">
        <v>0</v>
      </c>
      <c r="BD449" s="159">
        <v>0</v>
      </c>
      <c r="BE449" s="159">
        <v>0</v>
      </c>
      <c r="BF449" s="159">
        <v>0</v>
      </c>
      <c r="BG449" s="159">
        <v>0</v>
      </c>
      <c r="BH449" s="159">
        <v>0</v>
      </c>
      <c r="BI449" s="159">
        <v>0</v>
      </c>
      <c r="BJ449" s="159">
        <v>0</v>
      </c>
      <c r="BK449" s="159">
        <v>0</v>
      </c>
      <c r="BL449" s="159">
        <v>790587656</v>
      </c>
      <c r="BM449" s="159">
        <v>0</v>
      </c>
      <c r="BN449" s="159">
        <v>0</v>
      </c>
      <c r="BO449" s="159">
        <v>0</v>
      </c>
      <c r="BP449" s="159">
        <v>0</v>
      </c>
      <c r="BQ449" s="159">
        <v>0</v>
      </c>
      <c r="BR449" s="159">
        <v>0</v>
      </c>
      <c r="BS449" s="159">
        <v>790587656</v>
      </c>
      <c r="BT449" s="159">
        <v>0</v>
      </c>
      <c r="BU449" s="159">
        <v>0</v>
      </c>
      <c r="BV449" s="159">
        <v>0</v>
      </c>
      <c r="BW449" s="159">
        <v>0</v>
      </c>
      <c r="BX449" s="159">
        <v>790587656</v>
      </c>
      <c r="BY449" s="159">
        <v>0</v>
      </c>
      <c r="BZ449" s="159">
        <v>0</v>
      </c>
      <c r="CA449" s="159">
        <v>0</v>
      </c>
      <c r="CB449" s="159">
        <v>0</v>
      </c>
      <c r="CC449" s="159">
        <v>0</v>
      </c>
      <c r="CD449" s="159">
        <v>0</v>
      </c>
      <c r="CE449" s="159">
        <v>0</v>
      </c>
      <c r="CF449" s="159">
        <v>0</v>
      </c>
      <c r="CG449" s="159">
        <v>0</v>
      </c>
      <c r="CH449" s="159">
        <v>0</v>
      </c>
      <c r="CI449" s="159">
        <v>0</v>
      </c>
      <c r="CJ449" s="159">
        <v>0</v>
      </c>
      <c r="CK449" s="159">
        <v>0</v>
      </c>
      <c r="CL449" s="159">
        <v>0</v>
      </c>
      <c r="CM449" s="159">
        <v>790587656</v>
      </c>
      <c r="CN449" s="159">
        <v>0</v>
      </c>
      <c r="CO449" s="159">
        <v>0</v>
      </c>
      <c r="CP449" s="159">
        <v>0</v>
      </c>
      <c r="CQ449" s="159">
        <v>0</v>
      </c>
      <c r="CR449" s="159">
        <v>0</v>
      </c>
      <c r="CS449" s="159">
        <v>0</v>
      </c>
      <c r="CT449" s="159">
        <v>0</v>
      </c>
      <c r="CU449" s="159">
        <v>0</v>
      </c>
      <c r="CV449" s="159">
        <v>0</v>
      </c>
      <c r="CW449" s="159">
        <v>0</v>
      </c>
      <c r="CX449" s="159">
        <v>0</v>
      </c>
      <c r="CY449" s="159" t="s">
        <v>931</v>
      </c>
      <c r="CZ449" s="159">
        <v>0</v>
      </c>
      <c r="DA449" s="159">
        <v>0</v>
      </c>
      <c r="DB449" s="159">
        <v>0</v>
      </c>
      <c r="DC449" s="159">
        <v>0</v>
      </c>
      <c r="DD449" s="159">
        <v>0</v>
      </c>
      <c r="DE449" s="159">
        <v>0</v>
      </c>
      <c r="DF449" s="159">
        <v>0</v>
      </c>
      <c r="DG449" s="159">
        <v>0</v>
      </c>
      <c r="DH449" s="159">
        <v>0</v>
      </c>
      <c r="DI449" s="159">
        <v>0</v>
      </c>
      <c r="DJ449" s="159">
        <v>0</v>
      </c>
      <c r="DK449" s="159">
        <v>0</v>
      </c>
      <c r="DL449" s="159">
        <v>0</v>
      </c>
      <c r="DM449" s="159">
        <v>0</v>
      </c>
      <c r="DN449" s="159">
        <v>0</v>
      </c>
      <c r="DO449" s="159">
        <v>0</v>
      </c>
      <c r="DP449" s="159">
        <v>0</v>
      </c>
      <c r="DQ449" s="159">
        <v>420405581.12</v>
      </c>
      <c r="DR449" s="159">
        <v>0</v>
      </c>
      <c r="DS449" s="159">
        <v>0</v>
      </c>
      <c r="DT449" s="159">
        <v>0</v>
      </c>
      <c r="DU449" s="159">
        <v>0</v>
      </c>
      <c r="DV449" s="159">
        <v>0</v>
      </c>
      <c r="DW449" s="159">
        <v>0</v>
      </c>
      <c r="DX449" s="159">
        <v>420405581.12</v>
      </c>
      <c r="DY449" s="159">
        <v>0</v>
      </c>
      <c r="DZ449" s="159">
        <v>0</v>
      </c>
      <c r="EA449" s="159">
        <v>0</v>
      </c>
      <c r="EB449" s="159">
        <v>0</v>
      </c>
      <c r="EC449" s="159">
        <v>420405581.12</v>
      </c>
      <c r="ED449" s="159">
        <v>0</v>
      </c>
      <c r="EE449" s="159">
        <v>420405581.12</v>
      </c>
      <c r="EF449" s="159">
        <v>0</v>
      </c>
      <c r="EG449" s="159">
        <v>0</v>
      </c>
      <c r="EH449" s="159">
        <v>0</v>
      </c>
      <c r="EI449" s="159">
        <v>0</v>
      </c>
      <c r="EJ449" s="159">
        <v>0</v>
      </c>
      <c r="EK449" s="159">
        <v>0</v>
      </c>
      <c r="EL449" s="159">
        <v>420405581.12</v>
      </c>
      <c r="EM449" s="159">
        <v>0</v>
      </c>
      <c r="EN449" s="159">
        <v>0</v>
      </c>
      <c r="EO449" s="159">
        <v>0</v>
      </c>
      <c r="EP449" s="159">
        <v>0</v>
      </c>
      <c r="EQ449" s="159">
        <v>420405581.12</v>
      </c>
      <c r="ER449" s="159">
        <v>840811162.24000001</v>
      </c>
      <c r="ES449" s="159">
        <v>0</v>
      </c>
      <c r="ET449" s="159">
        <v>0</v>
      </c>
      <c r="EU449" s="159">
        <v>0</v>
      </c>
      <c r="EV449" s="159">
        <v>0</v>
      </c>
      <c r="EW449" s="159">
        <v>0</v>
      </c>
      <c r="EX449" s="159">
        <v>0</v>
      </c>
      <c r="EY449" s="159">
        <v>0</v>
      </c>
      <c r="EZ449" s="159">
        <v>0</v>
      </c>
      <c r="FA449" s="159">
        <v>0</v>
      </c>
      <c r="FB449" s="159">
        <v>0</v>
      </c>
      <c r="FC449" s="159">
        <v>0</v>
      </c>
      <c r="FD449" s="159">
        <v>0</v>
      </c>
      <c r="FE449" s="159">
        <v>0</v>
      </c>
      <c r="FF449" s="159">
        <v>0</v>
      </c>
      <c r="FG449" s="159">
        <v>0</v>
      </c>
      <c r="FH449" s="159">
        <v>0</v>
      </c>
      <c r="FI449" s="159">
        <v>0</v>
      </c>
      <c r="FJ449" s="159">
        <v>0</v>
      </c>
      <c r="FK449" s="159">
        <v>0</v>
      </c>
      <c r="FL449" s="159">
        <v>0</v>
      </c>
      <c r="FM449" s="159">
        <v>0</v>
      </c>
      <c r="FN449" s="159">
        <v>0</v>
      </c>
      <c r="FO449" s="159">
        <v>0</v>
      </c>
      <c r="FP449" s="159">
        <v>0</v>
      </c>
      <c r="FQ449" s="159">
        <v>0</v>
      </c>
      <c r="FR449" s="159">
        <v>0</v>
      </c>
      <c r="FS449" s="159">
        <v>0</v>
      </c>
      <c r="FT449" s="159">
        <v>0</v>
      </c>
      <c r="FU449" s="159">
        <v>0</v>
      </c>
      <c r="FV449" s="159">
        <v>907443608.73000002</v>
      </c>
      <c r="FW449" s="159">
        <v>0</v>
      </c>
      <c r="FX449" s="159">
        <v>0</v>
      </c>
      <c r="FY449" s="159">
        <v>0</v>
      </c>
      <c r="FZ449" s="159">
        <v>0</v>
      </c>
      <c r="GA449" s="159">
        <v>0</v>
      </c>
      <c r="GB449" s="159">
        <v>0</v>
      </c>
      <c r="GC449" s="159">
        <v>907443608.73000002</v>
      </c>
      <c r="GD449" s="159">
        <v>0</v>
      </c>
      <c r="GE449" s="159">
        <v>0</v>
      </c>
      <c r="GF449" s="159">
        <v>0</v>
      </c>
      <c r="GG449" s="159">
        <v>0</v>
      </c>
      <c r="GH449" s="159">
        <v>907443608.73000002</v>
      </c>
      <c r="GI449" s="159">
        <v>0</v>
      </c>
      <c r="GJ449" s="159">
        <v>0</v>
      </c>
      <c r="GK449" s="159">
        <v>0</v>
      </c>
      <c r="GL449" s="159">
        <v>0</v>
      </c>
      <c r="GM449" s="159">
        <v>0</v>
      </c>
      <c r="GN449" s="159">
        <v>0</v>
      </c>
      <c r="GO449" s="159">
        <v>0</v>
      </c>
      <c r="GP449" s="159">
        <v>0</v>
      </c>
      <c r="GQ449" s="159">
        <v>0</v>
      </c>
      <c r="GR449" s="159">
        <v>0</v>
      </c>
      <c r="GS449" s="159">
        <v>0</v>
      </c>
      <c r="GT449" s="159">
        <v>0</v>
      </c>
      <c r="GU449" s="159">
        <v>0</v>
      </c>
      <c r="GV449" s="159">
        <v>0</v>
      </c>
      <c r="GW449" s="159">
        <v>907443608.73000002</v>
      </c>
      <c r="GX449" s="160">
        <v>2538842426.9700003</v>
      </c>
    </row>
    <row r="450" spans="1:206" ht="28.8">
      <c r="A450" s="156">
        <v>400304400</v>
      </c>
      <c r="B450" s="156" t="s">
        <v>2330</v>
      </c>
      <c r="C450" s="157">
        <v>438</v>
      </c>
      <c r="D450" s="158" t="str">
        <f>_xlfn.XLOOKUP(C450,'[1]Estrategico f'!B:B,'[1]Estrategico f'!U:U,"",0)</f>
        <v>Viviendas beneficiadas con la construcción de Unidades sanitarias</v>
      </c>
      <c r="E450" s="158" t="str">
        <f>_xlfn.XLOOKUP(C450,'[1]Estrategico f'!B:B,'[1]Estrategico f'!V:V,"",0)</f>
        <v>Sistema de disposición de las aguas residuales in situ en viviendas rurales</v>
      </c>
      <c r="F450" s="159">
        <v>0</v>
      </c>
      <c r="G450" s="159">
        <v>0</v>
      </c>
      <c r="H450" s="159">
        <v>0</v>
      </c>
      <c r="I450" s="159">
        <v>0</v>
      </c>
      <c r="J450" s="159">
        <v>0</v>
      </c>
      <c r="K450" s="159">
        <v>0</v>
      </c>
      <c r="L450" s="159">
        <v>0</v>
      </c>
      <c r="M450" s="159">
        <v>0</v>
      </c>
      <c r="N450" s="159">
        <v>0</v>
      </c>
      <c r="O450" s="159">
        <v>0</v>
      </c>
      <c r="P450" s="159">
        <v>0</v>
      </c>
      <c r="Q450" s="159">
        <v>0</v>
      </c>
      <c r="R450" s="159">
        <v>0</v>
      </c>
      <c r="S450" s="159">
        <v>0</v>
      </c>
      <c r="T450" s="159">
        <v>19671444.57</v>
      </c>
      <c r="U450" s="159">
        <v>23469290</v>
      </c>
      <c r="V450" s="159">
        <v>0</v>
      </c>
      <c r="W450" s="159">
        <v>0</v>
      </c>
      <c r="X450" s="159">
        <v>0</v>
      </c>
      <c r="Y450" s="159">
        <v>0</v>
      </c>
      <c r="Z450" s="159">
        <v>0</v>
      </c>
      <c r="AA450" s="159">
        <v>0</v>
      </c>
      <c r="AB450" s="159">
        <v>43140734.57</v>
      </c>
      <c r="AC450" s="159">
        <v>0</v>
      </c>
      <c r="AD450" s="159">
        <v>0</v>
      </c>
      <c r="AE450" s="159">
        <v>0</v>
      </c>
      <c r="AF450" s="159">
        <v>0</v>
      </c>
      <c r="AG450" s="159">
        <v>43140734.57</v>
      </c>
      <c r="AH450" s="159">
        <v>43140734.57</v>
      </c>
      <c r="AI450" s="159">
        <v>0</v>
      </c>
      <c r="AJ450" s="159">
        <v>0</v>
      </c>
      <c r="AK450" s="159">
        <v>0</v>
      </c>
      <c r="AL450" s="159">
        <v>0</v>
      </c>
      <c r="AM450" s="159">
        <v>0</v>
      </c>
      <c r="AN450" s="159">
        <v>0</v>
      </c>
      <c r="AO450" s="159">
        <v>0</v>
      </c>
      <c r="AP450" s="159">
        <v>0</v>
      </c>
      <c r="AQ450" s="159">
        <v>0</v>
      </c>
      <c r="AR450" s="159">
        <v>0</v>
      </c>
      <c r="AS450" s="159">
        <v>0</v>
      </c>
      <c r="AT450" s="159">
        <v>0</v>
      </c>
      <c r="AU450" s="159">
        <v>0</v>
      </c>
      <c r="AV450" s="159">
        <v>0</v>
      </c>
      <c r="AW450" s="159">
        <v>0</v>
      </c>
      <c r="AX450" s="159">
        <v>0</v>
      </c>
      <c r="AY450" s="159">
        <v>0</v>
      </c>
      <c r="AZ450" s="159">
        <v>0</v>
      </c>
      <c r="BA450" s="159">
        <v>0</v>
      </c>
      <c r="BB450" s="159">
        <v>0</v>
      </c>
      <c r="BC450" s="159">
        <v>0</v>
      </c>
      <c r="BD450" s="159">
        <v>0</v>
      </c>
      <c r="BE450" s="159">
        <v>0</v>
      </c>
      <c r="BF450" s="159">
        <v>0</v>
      </c>
      <c r="BG450" s="159">
        <v>0</v>
      </c>
      <c r="BH450" s="159">
        <v>0</v>
      </c>
      <c r="BI450" s="159">
        <v>0</v>
      </c>
      <c r="BJ450" s="159">
        <v>0</v>
      </c>
      <c r="BK450" s="159">
        <v>0</v>
      </c>
      <c r="BL450" s="159">
        <v>0</v>
      </c>
      <c r="BM450" s="159">
        <v>0</v>
      </c>
      <c r="BN450" s="159">
        <v>0</v>
      </c>
      <c r="BO450" s="159">
        <v>0</v>
      </c>
      <c r="BP450" s="159">
        <v>0</v>
      </c>
      <c r="BQ450" s="159">
        <v>0</v>
      </c>
      <c r="BR450" s="159">
        <v>0</v>
      </c>
      <c r="BS450" s="159">
        <v>0</v>
      </c>
      <c r="BT450" s="159">
        <v>2550000000</v>
      </c>
      <c r="BU450" s="159">
        <v>0</v>
      </c>
      <c r="BV450" s="159">
        <v>0</v>
      </c>
      <c r="BW450" s="159">
        <v>2550000000</v>
      </c>
      <c r="BX450" s="159">
        <v>2550000000</v>
      </c>
      <c r="BY450" s="159">
        <v>0</v>
      </c>
      <c r="BZ450" s="159">
        <v>0</v>
      </c>
      <c r="CA450" s="159">
        <v>0</v>
      </c>
      <c r="CB450" s="159">
        <v>0</v>
      </c>
      <c r="CC450" s="159">
        <v>0</v>
      </c>
      <c r="CD450" s="159">
        <v>0</v>
      </c>
      <c r="CE450" s="159">
        <v>0</v>
      </c>
      <c r="CF450" s="159">
        <v>0</v>
      </c>
      <c r="CG450" s="159">
        <v>0</v>
      </c>
      <c r="CH450" s="159">
        <v>2550000000</v>
      </c>
      <c r="CI450" s="159">
        <v>0</v>
      </c>
      <c r="CJ450" s="159">
        <v>0</v>
      </c>
      <c r="CK450" s="159">
        <v>2550000000</v>
      </c>
      <c r="CL450" s="159">
        <v>2550000000</v>
      </c>
      <c r="CM450" s="159">
        <v>5100000000</v>
      </c>
      <c r="CN450" s="159">
        <v>0</v>
      </c>
      <c r="CO450" s="159">
        <v>0</v>
      </c>
      <c r="CP450" s="159">
        <v>0</v>
      </c>
      <c r="CQ450" s="159">
        <v>0</v>
      </c>
      <c r="CR450" s="159">
        <v>0</v>
      </c>
      <c r="CS450" s="159">
        <v>0</v>
      </c>
      <c r="CT450" s="159">
        <v>0</v>
      </c>
      <c r="CU450" s="159">
        <v>0</v>
      </c>
      <c r="CV450" s="159">
        <v>0</v>
      </c>
      <c r="CW450" s="159">
        <v>0</v>
      </c>
      <c r="CX450" s="159">
        <v>0</v>
      </c>
      <c r="CY450" s="159" t="s">
        <v>931</v>
      </c>
      <c r="CZ450" s="159">
        <v>0</v>
      </c>
      <c r="DA450" s="159">
        <v>0</v>
      </c>
      <c r="DB450" s="159">
        <v>0</v>
      </c>
      <c r="DC450" s="159">
        <v>0</v>
      </c>
      <c r="DD450" s="159">
        <v>0</v>
      </c>
      <c r="DE450" s="159">
        <v>0</v>
      </c>
      <c r="DF450" s="159">
        <v>0</v>
      </c>
      <c r="DG450" s="159">
        <v>0</v>
      </c>
      <c r="DH450" s="159">
        <v>0</v>
      </c>
      <c r="DI450" s="159">
        <v>0</v>
      </c>
      <c r="DJ450" s="159">
        <v>0</v>
      </c>
      <c r="DK450" s="159">
        <v>0</v>
      </c>
      <c r="DL450" s="159">
        <v>0</v>
      </c>
      <c r="DM450" s="159">
        <v>0</v>
      </c>
      <c r="DN450" s="159">
        <v>0</v>
      </c>
      <c r="DO450" s="159">
        <v>0</v>
      </c>
      <c r="DP450" s="159">
        <v>0</v>
      </c>
      <c r="DQ450" s="159">
        <v>0</v>
      </c>
      <c r="DR450" s="159">
        <v>0</v>
      </c>
      <c r="DS450" s="159">
        <v>0</v>
      </c>
      <c r="DT450" s="159">
        <v>0</v>
      </c>
      <c r="DU450" s="159">
        <v>0</v>
      </c>
      <c r="DV450" s="159">
        <v>0</v>
      </c>
      <c r="DW450" s="159">
        <v>0</v>
      </c>
      <c r="DX450" s="159">
        <v>0</v>
      </c>
      <c r="DY450" s="159">
        <v>3400000000</v>
      </c>
      <c r="DZ450" s="159">
        <v>0</v>
      </c>
      <c r="EA450" s="159">
        <v>0</v>
      </c>
      <c r="EB450" s="159">
        <v>3400000000</v>
      </c>
      <c r="EC450" s="159">
        <v>3400000000</v>
      </c>
      <c r="ED450" s="159">
        <v>0</v>
      </c>
      <c r="EE450" s="159">
        <v>0</v>
      </c>
      <c r="EF450" s="159">
        <v>0</v>
      </c>
      <c r="EG450" s="159">
        <v>0</v>
      </c>
      <c r="EH450" s="159">
        <v>0</v>
      </c>
      <c r="EI450" s="159">
        <v>0</v>
      </c>
      <c r="EJ450" s="159">
        <v>0</v>
      </c>
      <c r="EK450" s="159">
        <v>0</v>
      </c>
      <c r="EL450" s="159">
        <v>0</v>
      </c>
      <c r="EM450" s="159">
        <v>3400000000</v>
      </c>
      <c r="EN450" s="159">
        <v>0</v>
      </c>
      <c r="EO450" s="159">
        <v>0</v>
      </c>
      <c r="EP450" s="159">
        <v>3400000000</v>
      </c>
      <c r="EQ450" s="159">
        <v>3400000000</v>
      </c>
      <c r="ER450" s="159">
        <v>6800000000</v>
      </c>
      <c r="ES450" s="159">
        <v>0</v>
      </c>
      <c r="ET450" s="159">
        <v>0</v>
      </c>
      <c r="EU450" s="159">
        <v>0</v>
      </c>
      <c r="EV450" s="159">
        <v>0</v>
      </c>
      <c r="EW450" s="159">
        <v>0</v>
      </c>
      <c r="EX450" s="159">
        <v>0</v>
      </c>
      <c r="EY450" s="159">
        <v>0</v>
      </c>
      <c r="EZ450" s="159">
        <v>0</v>
      </c>
      <c r="FA450" s="159">
        <v>0</v>
      </c>
      <c r="FB450" s="159">
        <v>0</v>
      </c>
      <c r="FC450" s="159">
        <v>0</v>
      </c>
      <c r="FD450" s="159">
        <v>0</v>
      </c>
      <c r="FE450" s="159">
        <v>0</v>
      </c>
      <c r="FF450" s="159">
        <v>0</v>
      </c>
      <c r="FG450" s="159">
        <v>0</v>
      </c>
      <c r="FH450" s="159">
        <v>0</v>
      </c>
      <c r="FI450" s="159">
        <v>0</v>
      </c>
      <c r="FJ450" s="159">
        <v>0</v>
      </c>
      <c r="FK450" s="159">
        <v>0</v>
      </c>
      <c r="FL450" s="159">
        <v>0</v>
      </c>
      <c r="FM450" s="159">
        <v>0</v>
      </c>
      <c r="FN450" s="159">
        <v>0</v>
      </c>
      <c r="FO450" s="159">
        <v>0</v>
      </c>
      <c r="FP450" s="159">
        <v>0</v>
      </c>
      <c r="FQ450" s="159">
        <v>0</v>
      </c>
      <c r="FR450" s="159">
        <v>0</v>
      </c>
      <c r="FS450" s="159">
        <v>0</v>
      </c>
      <c r="FT450" s="159">
        <v>0</v>
      </c>
      <c r="FU450" s="159">
        <v>0</v>
      </c>
      <c r="FV450" s="159">
        <v>0</v>
      </c>
      <c r="FW450" s="159">
        <v>0</v>
      </c>
      <c r="FX450" s="159">
        <v>0</v>
      </c>
      <c r="FY450" s="159">
        <v>0</v>
      </c>
      <c r="FZ450" s="159">
        <v>0</v>
      </c>
      <c r="GA450" s="159">
        <v>0</v>
      </c>
      <c r="GB450" s="159">
        <v>0</v>
      </c>
      <c r="GC450" s="159">
        <v>0</v>
      </c>
      <c r="GD450" s="159">
        <v>0</v>
      </c>
      <c r="GE450" s="159">
        <v>0</v>
      </c>
      <c r="GF450" s="159">
        <v>0</v>
      </c>
      <c r="GG450" s="159">
        <v>0</v>
      </c>
      <c r="GH450" s="159">
        <v>0</v>
      </c>
      <c r="GI450" s="159">
        <v>0</v>
      </c>
      <c r="GJ450" s="159">
        <v>0</v>
      </c>
      <c r="GK450" s="159">
        <v>0</v>
      </c>
      <c r="GL450" s="159">
        <v>0</v>
      </c>
      <c r="GM450" s="159">
        <v>0</v>
      </c>
      <c r="GN450" s="159">
        <v>0</v>
      </c>
      <c r="GO450" s="159">
        <v>0</v>
      </c>
      <c r="GP450" s="159">
        <v>0</v>
      </c>
      <c r="GQ450" s="159">
        <v>0</v>
      </c>
      <c r="GR450" s="159">
        <v>3213000000</v>
      </c>
      <c r="GS450" s="159">
        <v>0</v>
      </c>
      <c r="GT450" s="159">
        <v>0</v>
      </c>
      <c r="GU450" s="159">
        <v>3213000000</v>
      </c>
      <c r="GV450" s="159">
        <v>3213000000</v>
      </c>
      <c r="GW450" s="159">
        <v>3213000000</v>
      </c>
      <c r="GX450" s="160">
        <v>15156140734.57</v>
      </c>
    </row>
    <row r="451" spans="1:206" ht="28.8">
      <c r="A451" s="156">
        <v>400301700</v>
      </c>
      <c r="B451" s="156" t="s">
        <v>2330</v>
      </c>
      <c r="C451" s="157">
        <v>439</v>
      </c>
      <c r="D451" s="158" t="str">
        <f>_xlfn.XLOOKUP(C451,'[1]Estrategico f'!B:B,'[1]Estrategico f'!U:U,"",0)</f>
        <v>Acueductos optimizados (PROVISION, CALIDAD Y CONTINUIDAD)</v>
      </c>
      <c r="E451" s="158" t="str">
        <f>_xlfn.XLOOKUP(C451,'[1]Estrategico f'!B:B,'[1]Estrategico f'!V:V,"",0)</f>
        <v>Diseño y/o construcción de captaciones, bancos de agua y pozos profundos</v>
      </c>
      <c r="F451" s="159">
        <v>0</v>
      </c>
      <c r="G451" s="159">
        <v>0</v>
      </c>
      <c r="H451" s="159">
        <v>0</v>
      </c>
      <c r="I451" s="159">
        <v>0</v>
      </c>
      <c r="J451" s="159">
        <v>0</v>
      </c>
      <c r="K451" s="159">
        <v>0</v>
      </c>
      <c r="L451" s="159">
        <v>0</v>
      </c>
      <c r="M451" s="159">
        <v>0</v>
      </c>
      <c r="N451" s="159">
        <v>0</v>
      </c>
      <c r="O451" s="159">
        <v>0</v>
      </c>
      <c r="P451" s="159">
        <v>0</v>
      </c>
      <c r="Q451" s="159">
        <v>0</v>
      </c>
      <c r="R451" s="159">
        <v>0</v>
      </c>
      <c r="S451" s="159">
        <v>0</v>
      </c>
      <c r="T451" s="159">
        <v>0</v>
      </c>
      <c r="U451" s="159">
        <v>503041746</v>
      </c>
      <c r="V451" s="159">
        <v>0</v>
      </c>
      <c r="W451" s="159">
        <v>0</v>
      </c>
      <c r="X451" s="159">
        <v>0</v>
      </c>
      <c r="Y451" s="159">
        <v>0</v>
      </c>
      <c r="Z451" s="159">
        <v>0</v>
      </c>
      <c r="AA451" s="159">
        <v>0</v>
      </c>
      <c r="AB451" s="159">
        <v>503041746</v>
      </c>
      <c r="AC451" s="159">
        <v>0</v>
      </c>
      <c r="AD451" s="159">
        <v>0</v>
      </c>
      <c r="AE451" s="159">
        <v>0</v>
      </c>
      <c r="AF451" s="159">
        <v>0</v>
      </c>
      <c r="AG451" s="159">
        <v>503041746</v>
      </c>
      <c r="AH451" s="159">
        <v>503041746</v>
      </c>
      <c r="AI451" s="159">
        <v>0</v>
      </c>
      <c r="AJ451" s="159">
        <v>0</v>
      </c>
      <c r="AK451" s="159">
        <v>0</v>
      </c>
      <c r="AL451" s="159">
        <v>0</v>
      </c>
      <c r="AM451" s="159">
        <v>0</v>
      </c>
      <c r="AN451" s="159">
        <v>0</v>
      </c>
      <c r="AO451" s="159">
        <v>0</v>
      </c>
      <c r="AP451" s="159">
        <v>0</v>
      </c>
      <c r="AQ451" s="159">
        <v>0</v>
      </c>
      <c r="AR451" s="159">
        <v>0</v>
      </c>
      <c r="AS451" s="159">
        <v>0</v>
      </c>
      <c r="AT451" s="159">
        <v>0</v>
      </c>
      <c r="AU451" s="159">
        <v>0</v>
      </c>
      <c r="AV451" s="159">
        <v>0</v>
      </c>
      <c r="AW451" s="159">
        <v>0</v>
      </c>
      <c r="AX451" s="159">
        <v>0</v>
      </c>
      <c r="AY451" s="159">
        <v>0</v>
      </c>
      <c r="AZ451" s="159">
        <v>0</v>
      </c>
      <c r="BA451" s="159">
        <v>0</v>
      </c>
      <c r="BB451" s="159">
        <v>0</v>
      </c>
      <c r="BC451" s="159">
        <v>0</v>
      </c>
      <c r="BD451" s="159">
        <v>0</v>
      </c>
      <c r="BE451" s="159">
        <v>0</v>
      </c>
      <c r="BF451" s="159">
        <v>0</v>
      </c>
      <c r="BG451" s="159">
        <v>0</v>
      </c>
      <c r="BH451" s="159">
        <v>0</v>
      </c>
      <c r="BI451" s="159">
        <v>0</v>
      </c>
      <c r="BJ451" s="159">
        <v>0</v>
      </c>
      <c r="BK451" s="159">
        <v>0</v>
      </c>
      <c r="BL451" s="159">
        <v>0</v>
      </c>
      <c r="BM451" s="159">
        <v>0</v>
      </c>
      <c r="BN451" s="159">
        <v>0</v>
      </c>
      <c r="BO451" s="159">
        <v>0</v>
      </c>
      <c r="BP451" s="159">
        <v>0</v>
      </c>
      <c r="BQ451" s="159">
        <v>0</v>
      </c>
      <c r="BR451" s="159">
        <v>0</v>
      </c>
      <c r="BS451" s="159">
        <v>0</v>
      </c>
      <c r="BT451" s="159">
        <v>0</v>
      </c>
      <c r="BU451" s="159">
        <v>0</v>
      </c>
      <c r="BV451" s="159">
        <v>0</v>
      </c>
      <c r="BW451" s="159">
        <v>0</v>
      </c>
      <c r="BX451" s="159">
        <v>0</v>
      </c>
      <c r="BY451" s="159">
        <v>0</v>
      </c>
      <c r="BZ451" s="159">
        <v>0</v>
      </c>
      <c r="CA451" s="159">
        <v>0</v>
      </c>
      <c r="CB451" s="159">
        <v>0</v>
      </c>
      <c r="CC451" s="159">
        <v>0</v>
      </c>
      <c r="CD451" s="159">
        <v>0</v>
      </c>
      <c r="CE451" s="159">
        <v>0</v>
      </c>
      <c r="CF451" s="159">
        <v>0</v>
      </c>
      <c r="CG451" s="159">
        <v>0</v>
      </c>
      <c r="CH451" s="159">
        <v>400000000</v>
      </c>
      <c r="CI451" s="159">
        <v>0</v>
      </c>
      <c r="CJ451" s="159">
        <v>0</v>
      </c>
      <c r="CK451" s="159">
        <v>400000000</v>
      </c>
      <c r="CL451" s="159">
        <v>400000000</v>
      </c>
      <c r="CM451" s="159">
        <v>400000000</v>
      </c>
      <c r="CN451" s="159">
        <v>0</v>
      </c>
      <c r="CO451" s="159">
        <v>0</v>
      </c>
      <c r="CP451" s="159">
        <v>0</v>
      </c>
      <c r="CQ451" s="159">
        <v>0</v>
      </c>
      <c r="CR451" s="159">
        <v>0</v>
      </c>
      <c r="CS451" s="159">
        <v>0</v>
      </c>
      <c r="CT451" s="159">
        <v>0</v>
      </c>
      <c r="CU451" s="159">
        <v>0</v>
      </c>
      <c r="CV451" s="159">
        <v>0</v>
      </c>
      <c r="CW451" s="159">
        <v>0</v>
      </c>
      <c r="CX451" s="159">
        <v>0</v>
      </c>
      <c r="CY451" s="159" t="s">
        <v>931</v>
      </c>
      <c r="CZ451" s="159">
        <v>0</v>
      </c>
      <c r="DA451" s="159">
        <v>0</v>
      </c>
      <c r="DB451" s="159">
        <v>0</v>
      </c>
      <c r="DC451" s="159">
        <v>0</v>
      </c>
      <c r="DD451" s="159">
        <v>0</v>
      </c>
      <c r="DE451" s="159">
        <v>0</v>
      </c>
      <c r="DF451" s="159">
        <v>0</v>
      </c>
      <c r="DG451" s="159">
        <v>0</v>
      </c>
      <c r="DH451" s="159">
        <v>0</v>
      </c>
      <c r="DI451" s="159">
        <v>0</v>
      </c>
      <c r="DJ451" s="159">
        <v>0</v>
      </c>
      <c r="DK451" s="159">
        <v>0</v>
      </c>
      <c r="DL451" s="159">
        <v>0</v>
      </c>
      <c r="DM451" s="159">
        <v>0</v>
      </c>
      <c r="DN451" s="159">
        <v>0</v>
      </c>
      <c r="DO451" s="159">
        <v>0</v>
      </c>
      <c r="DP451" s="159">
        <v>0</v>
      </c>
      <c r="DQ451" s="159">
        <v>0</v>
      </c>
      <c r="DR451" s="159">
        <v>0</v>
      </c>
      <c r="DS451" s="159">
        <v>0</v>
      </c>
      <c r="DT451" s="159">
        <v>0</v>
      </c>
      <c r="DU451" s="159">
        <v>0</v>
      </c>
      <c r="DV451" s="159">
        <v>0</v>
      </c>
      <c r="DW451" s="159">
        <v>0</v>
      </c>
      <c r="DX451" s="159">
        <v>0</v>
      </c>
      <c r="DY451" s="159">
        <v>0</v>
      </c>
      <c r="DZ451" s="159">
        <v>0</v>
      </c>
      <c r="EA451" s="159">
        <v>0</v>
      </c>
      <c r="EB451" s="159">
        <v>0</v>
      </c>
      <c r="EC451" s="159">
        <v>0</v>
      </c>
      <c r="ED451" s="159">
        <v>0</v>
      </c>
      <c r="EE451" s="159">
        <v>0</v>
      </c>
      <c r="EF451" s="159">
        <v>0</v>
      </c>
      <c r="EG451" s="159">
        <v>0</v>
      </c>
      <c r="EH451" s="159">
        <v>0</v>
      </c>
      <c r="EI451" s="159">
        <v>0</v>
      </c>
      <c r="EJ451" s="159">
        <v>0</v>
      </c>
      <c r="EK451" s="159">
        <v>0</v>
      </c>
      <c r="EL451" s="159">
        <v>0</v>
      </c>
      <c r="EM451" s="159">
        <v>4000000000</v>
      </c>
      <c r="EN451" s="159">
        <v>0</v>
      </c>
      <c r="EO451" s="159">
        <v>0</v>
      </c>
      <c r="EP451" s="159">
        <v>4000000000</v>
      </c>
      <c r="EQ451" s="159">
        <v>4000000000</v>
      </c>
      <c r="ER451" s="159">
        <v>4000000000</v>
      </c>
      <c r="ES451" s="159">
        <v>0</v>
      </c>
      <c r="ET451" s="159">
        <v>0</v>
      </c>
      <c r="EU451" s="159">
        <v>0</v>
      </c>
      <c r="EV451" s="159">
        <v>0</v>
      </c>
      <c r="EW451" s="159">
        <v>0</v>
      </c>
      <c r="EX451" s="159">
        <v>0</v>
      </c>
      <c r="EY451" s="159">
        <v>0</v>
      </c>
      <c r="EZ451" s="159">
        <v>0</v>
      </c>
      <c r="FA451" s="159">
        <v>0</v>
      </c>
      <c r="FB451" s="159">
        <v>0</v>
      </c>
      <c r="FC451" s="159">
        <v>0</v>
      </c>
      <c r="FD451" s="159">
        <v>0</v>
      </c>
      <c r="FE451" s="159">
        <v>0</v>
      </c>
      <c r="FF451" s="159">
        <v>0</v>
      </c>
      <c r="FG451" s="159">
        <v>0</v>
      </c>
      <c r="FH451" s="159">
        <v>0</v>
      </c>
      <c r="FI451" s="159">
        <v>0</v>
      </c>
      <c r="FJ451" s="159">
        <v>0</v>
      </c>
      <c r="FK451" s="159">
        <v>0</v>
      </c>
      <c r="FL451" s="159">
        <v>0</v>
      </c>
      <c r="FM451" s="159">
        <v>0</v>
      </c>
      <c r="FN451" s="159">
        <v>0</v>
      </c>
      <c r="FO451" s="159">
        <v>0</v>
      </c>
      <c r="FP451" s="159">
        <v>0</v>
      </c>
      <c r="FQ451" s="159">
        <v>0</v>
      </c>
      <c r="FR451" s="159">
        <v>0</v>
      </c>
      <c r="FS451" s="159">
        <v>0</v>
      </c>
      <c r="FT451" s="159">
        <v>0</v>
      </c>
      <c r="FU451" s="159">
        <v>0</v>
      </c>
      <c r="FV451" s="159">
        <v>0</v>
      </c>
      <c r="FW451" s="159">
        <v>0</v>
      </c>
      <c r="FX451" s="159">
        <v>0</v>
      </c>
      <c r="FY451" s="159">
        <v>0</v>
      </c>
      <c r="FZ451" s="159">
        <v>0</v>
      </c>
      <c r="GA451" s="159">
        <v>0</v>
      </c>
      <c r="GB451" s="159">
        <v>0</v>
      </c>
      <c r="GC451" s="159">
        <v>0</v>
      </c>
      <c r="GD451" s="159">
        <v>1800000000</v>
      </c>
      <c r="GE451" s="159">
        <v>0</v>
      </c>
      <c r="GF451" s="159">
        <v>0</v>
      </c>
      <c r="GG451" s="159">
        <v>1800000000</v>
      </c>
      <c r="GH451" s="159">
        <v>1800000000</v>
      </c>
      <c r="GI451" s="159">
        <v>0</v>
      </c>
      <c r="GJ451" s="159">
        <v>0</v>
      </c>
      <c r="GK451" s="159">
        <v>0</v>
      </c>
      <c r="GL451" s="159">
        <v>0</v>
      </c>
      <c r="GM451" s="159">
        <v>0</v>
      </c>
      <c r="GN451" s="159">
        <v>0</v>
      </c>
      <c r="GO451" s="159">
        <v>0</v>
      </c>
      <c r="GP451" s="159">
        <v>0</v>
      </c>
      <c r="GQ451" s="159">
        <v>0</v>
      </c>
      <c r="GR451" s="159">
        <v>0</v>
      </c>
      <c r="GS451" s="159">
        <v>0</v>
      </c>
      <c r="GT451" s="159">
        <v>0</v>
      </c>
      <c r="GU451" s="159">
        <v>0</v>
      </c>
      <c r="GV451" s="159">
        <v>0</v>
      </c>
      <c r="GW451" s="159">
        <v>1800000000</v>
      </c>
      <c r="GX451" s="160">
        <v>6703041746</v>
      </c>
    </row>
    <row r="452" spans="1:206" ht="28.8">
      <c r="A452" s="156">
        <v>400301000</v>
      </c>
      <c r="B452" s="156" t="s">
        <v>3733</v>
      </c>
      <c r="C452" s="157">
        <v>440</v>
      </c>
      <c r="D452" s="158" t="str">
        <f>_xlfn.XLOOKUP(C452,'[1]Estrategico f'!B:B,'[1]Estrategico f'!U:U,"",0)</f>
        <v xml:space="preserve">Usuarios con acceso al servicio de aseo </v>
      </c>
      <c r="E452" s="158" t="str">
        <f>_xlfn.XLOOKUP(C452,'[1]Estrategico f'!B:B,'[1]Estrategico f'!V:V,"",0)</f>
        <v>Usuarios beneficiados con 20 Vehículos compactadores adquiridos</v>
      </c>
      <c r="F452" s="159">
        <v>0</v>
      </c>
      <c r="G452" s="159">
        <v>0</v>
      </c>
      <c r="H452" s="159">
        <v>0</v>
      </c>
      <c r="I452" s="159">
        <v>0</v>
      </c>
      <c r="J452" s="159">
        <v>500000000</v>
      </c>
      <c r="K452" s="159">
        <v>0</v>
      </c>
      <c r="L452" s="159">
        <v>0</v>
      </c>
      <c r="M452" s="159">
        <v>0</v>
      </c>
      <c r="N452" s="159">
        <v>500000000</v>
      </c>
      <c r="O452" s="159">
        <v>0</v>
      </c>
      <c r="P452" s="159">
        <v>1000000000</v>
      </c>
      <c r="Q452" s="159">
        <v>0</v>
      </c>
      <c r="R452" s="159">
        <v>1000000000</v>
      </c>
      <c r="S452" s="159">
        <v>1500000000</v>
      </c>
      <c r="T452" s="159">
        <v>0</v>
      </c>
      <c r="U452" s="159">
        <v>0</v>
      </c>
      <c r="V452" s="159">
        <v>0</v>
      </c>
      <c r="W452" s="159">
        <v>0</v>
      </c>
      <c r="X452" s="159">
        <v>500000000</v>
      </c>
      <c r="Y452" s="159">
        <v>0</v>
      </c>
      <c r="Z452" s="159">
        <v>0</v>
      </c>
      <c r="AA452" s="159">
        <v>0</v>
      </c>
      <c r="AB452" s="159">
        <v>500000000</v>
      </c>
      <c r="AC452" s="159">
        <v>0</v>
      </c>
      <c r="AD452" s="159">
        <v>0</v>
      </c>
      <c r="AE452" s="159">
        <v>0</v>
      </c>
      <c r="AF452" s="159">
        <v>0</v>
      </c>
      <c r="AG452" s="159">
        <v>500000000</v>
      </c>
      <c r="AH452" s="159">
        <v>2000000000</v>
      </c>
      <c r="AI452" s="159">
        <v>0</v>
      </c>
      <c r="AJ452" s="159">
        <v>0</v>
      </c>
      <c r="AK452" s="159">
        <v>0</v>
      </c>
      <c r="AL452" s="159">
        <v>0</v>
      </c>
      <c r="AM452" s="159">
        <v>200000000</v>
      </c>
      <c r="AN452" s="159">
        <v>0</v>
      </c>
      <c r="AO452" s="159">
        <v>0</v>
      </c>
      <c r="AP452" s="159">
        <v>0</v>
      </c>
      <c r="AQ452" s="159">
        <v>200000000</v>
      </c>
      <c r="AR452" s="159">
        <v>0</v>
      </c>
      <c r="AS452" s="159">
        <v>0</v>
      </c>
      <c r="AT452" s="159">
        <v>0</v>
      </c>
      <c r="AU452" s="159">
        <v>0</v>
      </c>
      <c r="AV452" s="159">
        <v>200000000</v>
      </c>
      <c r="AW452" s="159">
        <v>0</v>
      </c>
      <c r="AX452" s="159">
        <v>0</v>
      </c>
      <c r="AY452" s="159">
        <v>0</v>
      </c>
      <c r="AZ452" s="159">
        <v>0</v>
      </c>
      <c r="BA452" s="159">
        <v>300000000</v>
      </c>
      <c r="BB452" s="159">
        <v>0</v>
      </c>
      <c r="BC452" s="159">
        <v>0</v>
      </c>
      <c r="BD452" s="159">
        <v>0</v>
      </c>
      <c r="BE452" s="159">
        <v>300000000</v>
      </c>
      <c r="BF452" s="159">
        <v>0</v>
      </c>
      <c r="BG452" s="159">
        <v>1000000000</v>
      </c>
      <c r="BH452" s="159">
        <v>0</v>
      </c>
      <c r="BI452" s="159">
        <v>1000000000</v>
      </c>
      <c r="BJ452" s="159">
        <v>1300000000</v>
      </c>
      <c r="BK452" s="159">
        <v>0</v>
      </c>
      <c r="BL452" s="159">
        <v>0</v>
      </c>
      <c r="BM452" s="159">
        <v>0</v>
      </c>
      <c r="BN452" s="159">
        <v>0</v>
      </c>
      <c r="BO452" s="159">
        <v>300000000</v>
      </c>
      <c r="BP452" s="159">
        <v>0</v>
      </c>
      <c r="BQ452" s="159">
        <v>0</v>
      </c>
      <c r="BR452" s="159">
        <v>0</v>
      </c>
      <c r="BS452" s="159">
        <v>300000000</v>
      </c>
      <c r="BT452" s="159">
        <v>0</v>
      </c>
      <c r="BU452" s="159">
        <v>0</v>
      </c>
      <c r="BV452" s="159">
        <v>0</v>
      </c>
      <c r="BW452" s="159">
        <v>0</v>
      </c>
      <c r="BX452" s="159">
        <v>300000000</v>
      </c>
      <c r="BY452" s="159">
        <v>0</v>
      </c>
      <c r="BZ452" s="159">
        <v>0</v>
      </c>
      <c r="CA452" s="159">
        <v>0</v>
      </c>
      <c r="CB452" s="159">
        <v>0</v>
      </c>
      <c r="CC452" s="159">
        <v>200000000</v>
      </c>
      <c r="CD452" s="159">
        <v>0</v>
      </c>
      <c r="CE452" s="159">
        <v>0</v>
      </c>
      <c r="CF452" s="159">
        <v>0</v>
      </c>
      <c r="CG452" s="159">
        <v>200000000</v>
      </c>
      <c r="CH452" s="159">
        <v>0</v>
      </c>
      <c r="CI452" s="159">
        <v>0</v>
      </c>
      <c r="CJ452" s="159">
        <v>0</v>
      </c>
      <c r="CK452" s="159">
        <v>0</v>
      </c>
      <c r="CL452" s="159">
        <v>200000000</v>
      </c>
      <c r="CM452" s="159">
        <v>2000000000</v>
      </c>
      <c r="CN452" s="159">
        <v>0</v>
      </c>
      <c r="CO452" s="159">
        <v>0</v>
      </c>
      <c r="CP452" s="159">
        <v>0</v>
      </c>
      <c r="CQ452" s="159">
        <v>0</v>
      </c>
      <c r="CR452" s="159">
        <v>200000000</v>
      </c>
      <c r="CS452" s="159">
        <v>0</v>
      </c>
      <c r="CT452" s="159">
        <v>0</v>
      </c>
      <c r="CU452" s="159">
        <v>0</v>
      </c>
      <c r="CV452" s="159">
        <v>200000000</v>
      </c>
      <c r="CW452" s="159">
        <v>0</v>
      </c>
      <c r="CX452" s="159">
        <v>0</v>
      </c>
      <c r="CY452" s="159" t="s">
        <v>931</v>
      </c>
      <c r="CZ452" s="159">
        <v>0</v>
      </c>
      <c r="DA452" s="159">
        <v>200000000</v>
      </c>
      <c r="DB452" s="159">
        <v>0</v>
      </c>
      <c r="DC452" s="159">
        <v>0</v>
      </c>
      <c r="DD452" s="159">
        <v>0</v>
      </c>
      <c r="DE452" s="159">
        <v>0</v>
      </c>
      <c r="DF452" s="159">
        <v>300000000</v>
      </c>
      <c r="DG452" s="159">
        <v>0</v>
      </c>
      <c r="DH452" s="159">
        <v>0</v>
      </c>
      <c r="DI452" s="159">
        <v>0</v>
      </c>
      <c r="DJ452" s="159">
        <v>300000000</v>
      </c>
      <c r="DK452" s="159">
        <v>0</v>
      </c>
      <c r="DL452" s="159">
        <v>1000000000</v>
      </c>
      <c r="DM452" s="159">
        <v>0</v>
      </c>
      <c r="DN452" s="159">
        <v>1000000000</v>
      </c>
      <c r="DO452" s="159">
        <v>1300000000</v>
      </c>
      <c r="DP452" s="159">
        <v>0</v>
      </c>
      <c r="DQ452" s="159">
        <v>0</v>
      </c>
      <c r="DR452" s="159">
        <v>0</v>
      </c>
      <c r="DS452" s="159">
        <v>0</v>
      </c>
      <c r="DT452" s="159">
        <v>300000000</v>
      </c>
      <c r="DU452" s="159">
        <v>0</v>
      </c>
      <c r="DV452" s="159">
        <v>0</v>
      </c>
      <c r="DW452" s="159">
        <v>0</v>
      </c>
      <c r="DX452" s="159">
        <v>300000000</v>
      </c>
      <c r="DY452" s="159">
        <v>0</v>
      </c>
      <c r="DZ452" s="159">
        <v>0</v>
      </c>
      <c r="EA452" s="159">
        <v>0</v>
      </c>
      <c r="EB452" s="159">
        <v>0</v>
      </c>
      <c r="EC452" s="159">
        <v>300000000</v>
      </c>
      <c r="ED452" s="159">
        <v>0</v>
      </c>
      <c r="EE452" s="159">
        <v>0</v>
      </c>
      <c r="EF452" s="159">
        <v>0</v>
      </c>
      <c r="EG452" s="159">
        <v>0</v>
      </c>
      <c r="EH452" s="159">
        <v>200000000</v>
      </c>
      <c r="EI452" s="159">
        <v>0</v>
      </c>
      <c r="EJ452" s="159">
        <v>0</v>
      </c>
      <c r="EK452" s="159">
        <v>0</v>
      </c>
      <c r="EL452" s="159">
        <v>200000000</v>
      </c>
      <c r="EM452" s="159">
        <v>0</v>
      </c>
      <c r="EN452" s="159">
        <v>0</v>
      </c>
      <c r="EO452" s="159">
        <v>0</v>
      </c>
      <c r="EP452" s="159">
        <v>0</v>
      </c>
      <c r="EQ452" s="159">
        <v>200000000</v>
      </c>
      <c r="ER452" s="159">
        <v>2000000000</v>
      </c>
      <c r="ES452" s="159">
        <v>0</v>
      </c>
      <c r="ET452" s="159">
        <v>0</v>
      </c>
      <c r="EU452" s="159">
        <v>0</v>
      </c>
      <c r="EV452" s="159">
        <v>0</v>
      </c>
      <c r="EW452" s="159">
        <v>200000000</v>
      </c>
      <c r="EX452" s="159">
        <v>0</v>
      </c>
      <c r="EY452" s="159">
        <v>0</v>
      </c>
      <c r="EZ452" s="159">
        <v>0</v>
      </c>
      <c r="FA452" s="159">
        <v>200000000</v>
      </c>
      <c r="FB452" s="159">
        <v>1000000000</v>
      </c>
      <c r="FC452" s="159">
        <v>0</v>
      </c>
      <c r="FD452" s="159">
        <v>0</v>
      </c>
      <c r="FE452" s="159">
        <v>1000000000</v>
      </c>
      <c r="FF452" s="159">
        <v>1200000000</v>
      </c>
      <c r="FG452" s="159">
        <v>0</v>
      </c>
      <c r="FH452" s="159">
        <v>0</v>
      </c>
      <c r="FI452" s="159">
        <v>0</v>
      </c>
      <c r="FJ452" s="159">
        <v>0</v>
      </c>
      <c r="FK452" s="159">
        <v>300000000</v>
      </c>
      <c r="FL452" s="159">
        <v>0</v>
      </c>
      <c r="FM452" s="159">
        <v>0</v>
      </c>
      <c r="FN452" s="159">
        <v>0</v>
      </c>
      <c r="FO452" s="159">
        <v>300000000</v>
      </c>
      <c r="FP452" s="159">
        <v>0</v>
      </c>
      <c r="FQ452" s="159">
        <v>1000000000</v>
      </c>
      <c r="FR452" s="159">
        <v>0</v>
      </c>
      <c r="FS452" s="159">
        <v>1000000000</v>
      </c>
      <c r="FT452" s="159">
        <v>1300000000</v>
      </c>
      <c r="FU452" s="159">
        <v>0</v>
      </c>
      <c r="FV452" s="159">
        <v>0</v>
      </c>
      <c r="FW452" s="159">
        <v>0</v>
      </c>
      <c r="FX452" s="159">
        <v>0</v>
      </c>
      <c r="FY452" s="159">
        <v>300000000</v>
      </c>
      <c r="FZ452" s="159">
        <v>0</v>
      </c>
      <c r="GA452" s="159">
        <v>0</v>
      </c>
      <c r="GB452" s="159">
        <v>0</v>
      </c>
      <c r="GC452" s="159">
        <v>300000000</v>
      </c>
      <c r="GD452" s="159">
        <v>0</v>
      </c>
      <c r="GE452" s="159">
        <v>0</v>
      </c>
      <c r="GF452" s="159">
        <v>0</v>
      </c>
      <c r="GG452" s="159">
        <v>0</v>
      </c>
      <c r="GH452" s="159">
        <v>300000000</v>
      </c>
      <c r="GI452" s="159">
        <v>0</v>
      </c>
      <c r="GJ452" s="159">
        <v>0</v>
      </c>
      <c r="GK452" s="159">
        <v>0</v>
      </c>
      <c r="GL452" s="159">
        <v>0</v>
      </c>
      <c r="GM452" s="159">
        <v>200000000</v>
      </c>
      <c r="GN452" s="159">
        <v>0</v>
      </c>
      <c r="GO452" s="159">
        <v>0</v>
      </c>
      <c r="GP452" s="159">
        <v>0</v>
      </c>
      <c r="GQ452" s="159">
        <v>200000000</v>
      </c>
      <c r="GR452" s="159">
        <v>0</v>
      </c>
      <c r="GS452" s="159">
        <v>0</v>
      </c>
      <c r="GT452" s="159">
        <v>0</v>
      </c>
      <c r="GU452" s="159">
        <v>0</v>
      </c>
      <c r="GV452" s="159">
        <v>200000000</v>
      </c>
      <c r="GW452" s="159">
        <v>3000000000</v>
      </c>
      <c r="GX452" s="160">
        <v>9000000000</v>
      </c>
    </row>
    <row r="453" spans="1:206" ht="28.8">
      <c r="A453" s="156">
        <v>400302100</v>
      </c>
      <c r="B453" s="156" t="s">
        <v>3733</v>
      </c>
      <c r="C453" s="157">
        <v>441</v>
      </c>
      <c r="D453" s="158" t="str">
        <f>_xlfn.XLOOKUP(C453,'[1]Estrategico f'!B:B,'[1]Estrategico f'!U:U,"",0)</f>
        <v>Personas asistidas técnicamente</v>
      </c>
      <c r="E453" s="158" t="str">
        <f>_xlfn.XLOOKUP(C453,'[1]Estrategico f'!B:B,'[1]Estrategico f'!V:V,"",0)</f>
        <v>Asistencias para plantas integrales de residuos</v>
      </c>
      <c r="F453" s="159">
        <v>0</v>
      </c>
      <c r="G453" s="159">
        <v>0</v>
      </c>
      <c r="H453" s="159">
        <v>0</v>
      </c>
      <c r="I453" s="159">
        <v>0</v>
      </c>
      <c r="J453" s="159">
        <v>200000000</v>
      </c>
      <c r="K453" s="159">
        <v>0</v>
      </c>
      <c r="L453" s="159">
        <v>0</v>
      </c>
      <c r="M453" s="159">
        <v>0</v>
      </c>
      <c r="N453" s="159">
        <v>200000000</v>
      </c>
      <c r="O453" s="159">
        <v>0</v>
      </c>
      <c r="P453" s="159">
        <v>1000000000</v>
      </c>
      <c r="Q453" s="159">
        <v>0</v>
      </c>
      <c r="R453" s="159">
        <v>1000000000</v>
      </c>
      <c r="S453" s="159">
        <v>1200000000</v>
      </c>
      <c r="T453" s="159">
        <v>0</v>
      </c>
      <c r="U453" s="159">
        <v>0</v>
      </c>
      <c r="V453" s="159">
        <v>0</v>
      </c>
      <c r="W453" s="159">
        <v>0</v>
      </c>
      <c r="X453" s="159">
        <v>800000000</v>
      </c>
      <c r="Y453" s="159">
        <v>0</v>
      </c>
      <c r="Z453" s="159">
        <v>0</v>
      </c>
      <c r="AA453" s="159">
        <v>0</v>
      </c>
      <c r="AB453" s="159">
        <v>800000000</v>
      </c>
      <c r="AC453" s="159">
        <v>0</v>
      </c>
      <c r="AD453" s="159">
        <v>0</v>
      </c>
      <c r="AE453" s="159">
        <v>0</v>
      </c>
      <c r="AF453" s="159">
        <v>0</v>
      </c>
      <c r="AG453" s="159">
        <v>800000000</v>
      </c>
      <c r="AH453" s="159">
        <v>2000000000</v>
      </c>
      <c r="AI453" s="159">
        <v>0</v>
      </c>
      <c r="AJ453" s="159">
        <v>0</v>
      </c>
      <c r="AK453" s="159">
        <v>0</v>
      </c>
      <c r="AL453" s="159">
        <v>0</v>
      </c>
      <c r="AM453" s="159">
        <v>200000000</v>
      </c>
      <c r="AN453" s="159">
        <v>0</v>
      </c>
      <c r="AO453" s="159">
        <v>0</v>
      </c>
      <c r="AP453" s="159">
        <v>0</v>
      </c>
      <c r="AQ453" s="159">
        <v>200000000</v>
      </c>
      <c r="AR453" s="159">
        <v>0</v>
      </c>
      <c r="AS453" s="159">
        <v>0</v>
      </c>
      <c r="AT453" s="159">
        <v>0</v>
      </c>
      <c r="AU453" s="159">
        <v>0</v>
      </c>
      <c r="AV453" s="159">
        <v>200000000</v>
      </c>
      <c r="AW453" s="159">
        <v>0</v>
      </c>
      <c r="AX453" s="159">
        <v>0</v>
      </c>
      <c r="AY453" s="159">
        <v>0</v>
      </c>
      <c r="AZ453" s="159">
        <v>0</v>
      </c>
      <c r="BA453" s="159">
        <v>300000000</v>
      </c>
      <c r="BB453" s="159">
        <v>0</v>
      </c>
      <c r="BC453" s="159">
        <v>0</v>
      </c>
      <c r="BD453" s="159">
        <v>0</v>
      </c>
      <c r="BE453" s="159">
        <v>300000000</v>
      </c>
      <c r="BF453" s="159">
        <v>0</v>
      </c>
      <c r="BG453" s="159">
        <v>1000000000</v>
      </c>
      <c r="BH453" s="159">
        <v>0</v>
      </c>
      <c r="BI453" s="159">
        <v>1000000000</v>
      </c>
      <c r="BJ453" s="159">
        <v>1300000000</v>
      </c>
      <c r="BK453" s="159">
        <v>0</v>
      </c>
      <c r="BL453" s="159">
        <v>0</v>
      </c>
      <c r="BM453" s="159">
        <v>0</v>
      </c>
      <c r="BN453" s="159">
        <v>0</v>
      </c>
      <c r="BO453" s="159">
        <v>300000000</v>
      </c>
      <c r="BP453" s="159">
        <v>0</v>
      </c>
      <c r="BQ453" s="159">
        <v>0</v>
      </c>
      <c r="BR453" s="159">
        <v>0</v>
      </c>
      <c r="BS453" s="159">
        <v>300000000</v>
      </c>
      <c r="BT453" s="159">
        <v>0</v>
      </c>
      <c r="BU453" s="159">
        <v>0</v>
      </c>
      <c r="BV453" s="159">
        <v>0</v>
      </c>
      <c r="BW453" s="159">
        <v>0</v>
      </c>
      <c r="BX453" s="159">
        <v>300000000</v>
      </c>
      <c r="BY453" s="159">
        <v>0</v>
      </c>
      <c r="BZ453" s="159">
        <v>0</v>
      </c>
      <c r="CA453" s="159">
        <v>0</v>
      </c>
      <c r="CB453" s="159">
        <v>0</v>
      </c>
      <c r="CC453" s="159">
        <v>200000000</v>
      </c>
      <c r="CD453" s="159">
        <v>0</v>
      </c>
      <c r="CE453" s="159">
        <v>0</v>
      </c>
      <c r="CF453" s="159">
        <v>0</v>
      </c>
      <c r="CG453" s="159">
        <v>200000000</v>
      </c>
      <c r="CH453" s="159">
        <v>0</v>
      </c>
      <c r="CI453" s="159">
        <v>0</v>
      </c>
      <c r="CJ453" s="159">
        <v>0</v>
      </c>
      <c r="CK453" s="159">
        <v>0</v>
      </c>
      <c r="CL453" s="159">
        <v>200000000</v>
      </c>
      <c r="CM453" s="159">
        <v>2000000000</v>
      </c>
      <c r="CN453" s="159">
        <v>0</v>
      </c>
      <c r="CO453" s="159">
        <v>0</v>
      </c>
      <c r="CP453" s="159">
        <v>0</v>
      </c>
      <c r="CQ453" s="159">
        <v>0</v>
      </c>
      <c r="CR453" s="159">
        <v>200000000</v>
      </c>
      <c r="CS453" s="159">
        <v>0</v>
      </c>
      <c r="CT453" s="159">
        <v>0</v>
      </c>
      <c r="CU453" s="159">
        <v>0</v>
      </c>
      <c r="CV453" s="159">
        <v>200000000</v>
      </c>
      <c r="CW453" s="159">
        <v>0</v>
      </c>
      <c r="CX453" s="159">
        <v>0</v>
      </c>
      <c r="CY453" s="159" t="s">
        <v>931</v>
      </c>
      <c r="CZ453" s="159">
        <v>0</v>
      </c>
      <c r="DA453" s="159">
        <v>200000000</v>
      </c>
      <c r="DB453" s="159">
        <v>0</v>
      </c>
      <c r="DC453" s="159">
        <v>0</v>
      </c>
      <c r="DD453" s="159">
        <v>0</v>
      </c>
      <c r="DE453" s="159">
        <v>0</v>
      </c>
      <c r="DF453" s="159">
        <v>300000000</v>
      </c>
      <c r="DG453" s="159">
        <v>0</v>
      </c>
      <c r="DH453" s="159">
        <v>0</v>
      </c>
      <c r="DI453" s="159">
        <v>0</v>
      </c>
      <c r="DJ453" s="159">
        <v>300000000</v>
      </c>
      <c r="DK453" s="159">
        <v>0</v>
      </c>
      <c r="DL453" s="159">
        <v>1000000000</v>
      </c>
      <c r="DM453" s="159">
        <v>0</v>
      </c>
      <c r="DN453" s="159">
        <v>1000000000</v>
      </c>
      <c r="DO453" s="159">
        <v>1300000000</v>
      </c>
      <c r="DP453" s="159">
        <v>0</v>
      </c>
      <c r="DQ453" s="159">
        <v>0</v>
      </c>
      <c r="DR453" s="159">
        <v>0</v>
      </c>
      <c r="DS453" s="159">
        <v>0</v>
      </c>
      <c r="DT453" s="159">
        <v>300000000</v>
      </c>
      <c r="DU453" s="159">
        <v>0</v>
      </c>
      <c r="DV453" s="159">
        <v>0</v>
      </c>
      <c r="DW453" s="159">
        <v>0</v>
      </c>
      <c r="DX453" s="159">
        <v>300000000</v>
      </c>
      <c r="DY453" s="159">
        <v>0</v>
      </c>
      <c r="DZ453" s="159">
        <v>0</v>
      </c>
      <c r="EA453" s="159">
        <v>0</v>
      </c>
      <c r="EB453" s="159">
        <v>0</v>
      </c>
      <c r="EC453" s="159">
        <v>300000000</v>
      </c>
      <c r="ED453" s="159">
        <v>0</v>
      </c>
      <c r="EE453" s="159">
        <v>0</v>
      </c>
      <c r="EF453" s="159">
        <v>0</v>
      </c>
      <c r="EG453" s="159">
        <v>0</v>
      </c>
      <c r="EH453" s="159">
        <v>200000000</v>
      </c>
      <c r="EI453" s="159">
        <v>0</v>
      </c>
      <c r="EJ453" s="159">
        <v>0</v>
      </c>
      <c r="EK453" s="159">
        <v>0</v>
      </c>
      <c r="EL453" s="159">
        <v>200000000</v>
      </c>
      <c r="EM453" s="159">
        <v>0</v>
      </c>
      <c r="EN453" s="159">
        <v>0</v>
      </c>
      <c r="EO453" s="159">
        <v>0</v>
      </c>
      <c r="EP453" s="159">
        <v>0</v>
      </c>
      <c r="EQ453" s="159">
        <v>200000000</v>
      </c>
      <c r="ER453" s="159">
        <v>2000000000</v>
      </c>
      <c r="ES453" s="159">
        <v>0</v>
      </c>
      <c r="ET453" s="159">
        <v>0</v>
      </c>
      <c r="EU453" s="159">
        <v>0</v>
      </c>
      <c r="EV453" s="159">
        <v>0</v>
      </c>
      <c r="EW453" s="159">
        <v>200000000</v>
      </c>
      <c r="EX453" s="159">
        <v>0</v>
      </c>
      <c r="EY453" s="159">
        <v>0</v>
      </c>
      <c r="EZ453" s="159">
        <v>0</v>
      </c>
      <c r="FA453" s="159">
        <v>200000000</v>
      </c>
      <c r="FB453" s="159">
        <v>0</v>
      </c>
      <c r="FC453" s="159">
        <v>0</v>
      </c>
      <c r="FD453" s="159">
        <v>0</v>
      </c>
      <c r="FE453" s="159">
        <v>0</v>
      </c>
      <c r="FF453" s="159">
        <v>200000000</v>
      </c>
      <c r="FG453" s="159">
        <v>0</v>
      </c>
      <c r="FH453" s="159">
        <v>0</v>
      </c>
      <c r="FI453" s="159">
        <v>0</v>
      </c>
      <c r="FJ453" s="159">
        <v>0</v>
      </c>
      <c r="FK453" s="159">
        <v>300000000</v>
      </c>
      <c r="FL453" s="159">
        <v>0</v>
      </c>
      <c r="FM453" s="159">
        <v>0</v>
      </c>
      <c r="FN453" s="159">
        <v>0</v>
      </c>
      <c r="FO453" s="159">
        <v>300000000</v>
      </c>
      <c r="FP453" s="159">
        <v>0</v>
      </c>
      <c r="FQ453" s="159">
        <v>1000000000</v>
      </c>
      <c r="FR453" s="159">
        <v>0</v>
      </c>
      <c r="FS453" s="159">
        <v>1000000000</v>
      </c>
      <c r="FT453" s="159">
        <v>1300000000</v>
      </c>
      <c r="FU453" s="159">
        <v>0</v>
      </c>
      <c r="FV453" s="159">
        <v>0</v>
      </c>
      <c r="FW453" s="159">
        <v>0</v>
      </c>
      <c r="FX453" s="159">
        <v>0</v>
      </c>
      <c r="FY453" s="159">
        <v>300000000</v>
      </c>
      <c r="FZ453" s="159">
        <v>0</v>
      </c>
      <c r="GA453" s="159">
        <v>0</v>
      </c>
      <c r="GB453" s="159">
        <v>0</v>
      </c>
      <c r="GC453" s="159">
        <v>300000000</v>
      </c>
      <c r="GD453" s="159">
        <v>0</v>
      </c>
      <c r="GE453" s="159">
        <v>0</v>
      </c>
      <c r="GF453" s="159">
        <v>0</v>
      </c>
      <c r="GG453" s="159">
        <v>0</v>
      </c>
      <c r="GH453" s="159">
        <v>300000000</v>
      </c>
      <c r="GI453" s="159">
        <v>0</v>
      </c>
      <c r="GJ453" s="159">
        <v>0</v>
      </c>
      <c r="GK453" s="159">
        <v>0</v>
      </c>
      <c r="GL453" s="159">
        <v>0</v>
      </c>
      <c r="GM453" s="159">
        <v>200000000</v>
      </c>
      <c r="GN453" s="159">
        <v>0</v>
      </c>
      <c r="GO453" s="159">
        <v>0</v>
      </c>
      <c r="GP453" s="159">
        <v>0</v>
      </c>
      <c r="GQ453" s="159">
        <v>200000000</v>
      </c>
      <c r="GR453" s="159">
        <v>0</v>
      </c>
      <c r="GS453" s="159">
        <v>0</v>
      </c>
      <c r="GT453" s="159">
        <v>0</v>
      </c>
      <c r="GU453" s="159">
        <v>0</v>
      </c>
      <c r="GV453" s="159">
        <v>200000000</v>
      </c>
      <c r="GW453" s="159">
        <v>2000000000</v>
      </c>
      <c r="GX453" s="160">
        <v>8000000000</v>
      </c>
    </row>
    <row r="454" spans="1:206" ht="28.8">
      <c r="A454" s="156">
        <v>410200400</v>
      </c>
      <c r="B454" s="156" t="s">
        <v>3734</v>
      </c>
      <c r="C454" s="157">
        <v>442</v>
      </c>
      <c r="D454" s="158" t="str">
        <f>_xlfn.XLOOKUP(C454,'[1]Estrategico f'!B:B,'[1]Estrategico f'!U:U,"",0)</f>
        <v>Edificaciones de atención integral a la primera infancia construidas</v>
      </c>
      <c r="E454" s="158" t="str">
        <f>_xlfn.XLOOKUP(C454,'[1]Estrategico f'!B:B,'[1]Estrategico f'!V:V,"",0)</f>
        <v>Construcción de edificaciones y equipamientos dirigidos a la primera infancia</v>
      </c>
      <c r="F454" s="159">
        <v>0</v>
      </c>
      <c r="G454" s="159">
        <v>0</v>
      </c>
      <c r="H454" s="159">
        <v>0</v>
      </c>
      <c r="I454" s="159">
        <v>0</v>
      </c>
      <c r="J454" s="159">
        <v>0</v>
      </c>
      <c r="K454" s="159">
        <v>0</v>
      </c>
      <c r="L454" s="159">
        <v>0</v>
      </c>
      <c r="M454" s="159">
        <v>0</v>
      </c>
      <c r="N454" s="159">
        <v>0</v>
      </c>
      <c r="O454" s="159">
        <v>0</v>
      </c>
      <c r="P454" s="159">
        <v>0</v>
      </c>
      <c r="Q454" s="159">
        <v>0</v>
      </c>
      <c r="R454" s="159">
        <v>0</v>
      </c>
      <c r="S454" s="159">
        <v>0</v>
      </c>
      <c r="T454" s="159">
        <v>0</v>
      </c>
      <c r="U454" s="159">
        <v>0</v>
      </c>
      <c r="V454" s="159">
        <v>0</v>
      </c>
      <c r="W454" s="159">
        <v>0</v>
      </c>
      <c r="X454" s="159">
        <v>0</v>
      </c>
      <c r="Y454" s="159">
        <v>0</v>
      </c>
      <c r="Z454" s="159">
        <v>0</v>
      </c>
      <c r="AA454" s="159">
        <v>0</v>
      </c>
      <c r="AB454" s="159">
        <v>0</v>
      </c>
      <c r="AC454" s="159">
        <v>0</v>
      </c>
      <c r="AD454" s="159">
        <v>0</v>
      </c>
      <c r="AE454" s="159">
        <v>0</v>
      </c>
      <c r="AF454" s="159">
        <v>0</v>
      </c>
      <c r="AG454" s="159">
        <v>0</v>
      </c>
      <c r="AH454" s="159">
        <v>0</v>
      </c>
      <c r="AI454" s="159">
        <v>0</v>
      </c>
      <c r="AJ454" s="159">
        <v>0</v>
      </c>
      <c r="AK454" s="159">
        <v>0</v>
      </c>
      <c r="AL454" s="159">
        <v>0</v>
      </c>
      <c r="AM454" s="159">
        <v>0</v>
      </c>
      <c r="AN454" s="159">
        <v>0</v>
      </c>
      <c r="AO454" s="159">
        <v>0</v>
      </c>
      <c r="AP454" s="159">
        <v>0</v>
      </c>
      <c r="AQ454" s="159">
        <v>0</v>
      </c>
      <c r="AR454" s="159">
        <v>0</v>
      </c>
      <c r="AS454" s="159">
        <v>0</v>
      </c>
      <c r="AT454" s="159">
        <v>0</v>
      </c>
      <c r="AU454" s="159">
        <v>0</v>
      </c>
      <c r="AV454" s="159">
        <v>0</v>
      </c>
      <c r="AW454" s="159">
        <v>0</v>
      </c>
      <c r="AX454" s="159">
        <v>0</v>
      </c>
      <c r="AY454" s="159">
        <v>0</v>
      </c>
      <c r="AZ454" s="159">
        <v>0</v>
      </c>
      <c r="BA454" s="159">
        <v>0</v>
      </c>
      <c r="BB454" s="159">
        <v>0</v>
      </c>
      <c r="BC454" s="159">
        <v>0</v>
      </c>
      <c r="BD454" s="159">
        <v>0</v>
      </c>
      <c r="BE454" s="159">
        <v>0</v>
      </c>
      <c r="BF454" s="159">
        <v>0</v>
      </c>
      <c r="BG454" s="159">
        <v>0</v>
      </c>
      <c r="BH454" s="159">
        <v>0</v>
      </c>
      <c r="BI454" s="159">
        <v>0</v>
      </c>
      <c r="BJ454" s="159">
        <v>0</v>
      </c>
      <c r="BK454" s="159">
        <v>0</v>
      </c>
      <c r="BL454" s="159">
        <v>0</v>
      </c>
      <c r="BM454" s="159">
        <v>0</v>
      </c>
      <c r="BN454" s="159">
        <v>0</v>
      </c>
      <c r="BO454" s="159">
        <v>0</v>
      </c>
      <c r="BP454" s="159">
        <v>0</v>
      </c>
      <c r="BQ454" s="159">
        <v>0</v>
      </c>
      <c r="BR454" s="159">
        <v>0</v>
      </c>
      <c r="BS454" s="159">
        <v>0</v>
      </c>
      <c r="BT454" s="159">
        <v>0</v>
      </c>
      <c r="BU454" s="159">
        <v>0</v>
      </c>
      <c r="BV454" s="159">
        <v>0</v>
      </c>
      <c r="BW454" s="159">
        <v>0</v>
      </c>
      <c r="BX454" s="159">
        <v>0</v>
      </c>
      <c r="BY454" s="159">
        <v>0</v>
      </c>
      <c r="BZ454" s="159">
        <v>0</v>
      </c>
      <c r="CA454" s="159">
        <v>0</v>
      </c>
      <c r="CB454" s="159">
        <v>0</v>
      </c>
      <c r="CC454" s="159">
        <v>0</v>
      </c>
      <c r="CD454" s="159">
        <v>0</v>
      </c>
      <c r="CE454" s="159">
        <v>0</v>
      </c>
      <c r="CF454" s="159">
        <v>0</v>
      </c>
      <c r="CG454" s="159">
        <v>0</v>
      </c>
      <c r="CH454" s="159">
        <v>0</v>
      </c>
      <c r="CI454" s="159">
        <v>0</v>
      </c>
      <c r="CJ454" s="159">
        <v>0</v>
      </c>
      <c r="CK454" s="159">
        <v>0</v>
      </c>
      <c r="CL454" s="159">
        <v>0</v>
      </c>
      <c r="CM454" s="159">
        <v>0</v>
      </c>
      <c r="CN454" s="159">
        <v>0</v>
      </c>
      <c r="CO454" s="159">
        <v>0</v>
      </c>
      <c r="CP454" s="159">
        <v>0</v>
      </c>
      <c r="CQ454" s="159">
        <v>0</v>
      </c>
      <c r="CR454" s="159">
        <v>0</v>
      </c>
      <c r="CS454" s="159">
        <v>0</v>
      </c>
      <c r="CT454" s="159">
        <v>142857142.86000001</v>
      </c>
      <c r="CU454" s="159">
        <v>0</v>
      </c>
      <c r="CV454" s="159">
        <v>142857142.86000001</v>
      </c>
      <c r="CW454" s="159">
        <v>571428571.42999995</v>
      </c>
      <c r="CX454" s="159">
        <v>0</v>
      </c>
      <c r="CY454" s="159" t="s">
        <v>931</v>
      </c>
      <c r="CZ454" s="159">
        <v>571428571.42999995</v>
      </c>
      <c r="DA454" s="159">
        <v>714285714.28999996</v>
      </c>
      <c r="DB454" s="159">
        <v>0</v>
      </c>
      <c r="DC454" s="159">
        <v>0</v>
      </c>
      <c r="DD454" s="159">
        <v>0</v>
      </c>
      <c r="DE454" s="159">
        <v>0</v>
      </c>
      <c r="DF454" s="159">
        <v>0</v>
      </c>
      <c r="DG454" s="159">
        <v>0</v>
      </c>
      <c r="DH454" s="159">
        <v>285714285.70999998</v>
      </c>
      <c r="DI454" s="159">
        <v>0</v>
      </c>
      <c r="DJ454" s="159">
        <v>285714285.70999998</v>
      </c>
      <c r="DK454" s="159">
        <v>1142857142.8599999</v>
      </c>
      <c r="DL454" s="159">
        <v>0</v>
      </c>
      <c r="DM454" s="159">
        <v>0</v>
      </c>
      <c r="DN454" s="159">
        <v>1142857142.8599999</v>
      </c>
      <c r="DO454" s="159">
        <v>1428571428.5699999</v>
      </c>
      <c r="DP454" s="159">
        <v>0</v>
      </c>
      <c r="DQ454" s="159">
        <v>0</v>
      </c>
      <c r="DR454" s="159">
        <v>0</v>
      </c>
      <c r="DS454" s="159">
        <v>0</v>
      </c>
      <c r="DT454" s="159">
        <v>0</v>
      </c>
      <c r="DU454" s="159">
        <v>0</v>
      </c>
      <c r="DV454" s="159">
        <v>285714285.70999998</v>
      </c>
      <c r="DW454" s="159">
        <v>0</v>
      </c>
      <c r="DX454" s="159">
        <v>285714285.70999998</v>
      </c>
      <c r="DY454" s="159">
        <v>1142857142.8599999</v>
      </c>
      <c r="DZ454" s="159">
        <v>0</v>
      </c>
      <c r="EA454" s="159">
        <v>0</v>
      </c>
      <c r="EB454" s="159">
        <v>1142857142.8599999</v>
      </c>
      <c r="EC454" s="159">
        <v>1428571428.5699999</v>
      </c>
      <c r="ED454" s="159">
        <v>0</v>
      </c>
      <c r="EE454" s="159">
        <v>0</v>
      </c>
      <c r="EF454" s="159">
        <v>0</v>
      </c>
      <c r="EG454" s="159">
        <v>0</v>
      </c>
      <c r="EH454" s="159">
        <v>0</v>
      </c>
      <c r="EI454" s="159">
        <v>0</v>
      </c>
      <c r="EJ454" s="159">
        <v>285714285.70999998</v>
      </c>
      <c r="EK454" s="159">
        <v>0</v>
      </c>
      <c r="EL454" s="159">
        <v>285714285.70999998</v>
      </c>
      <c r="EM454" s="159">
        <v>1142857142.8599999</v>
      </c>
      <c r="EN454" s="159">
        <v>0</v>
      </c>
      <c r="EO454" s="159">
        <v>0</v>
      </c>
      <c r="EP454" s="159">
        <v>1142857142.8599999</v>
      </c>
      <c r="EQ454" s="159">
        <v>1428571428.5699999</v>
      </c>
      <c r="ER454" s="159">
        <v>5000000000</v>
      </c>
      <c r="ES454" s="159">
        <v>0</v>
      </c>
      <c r="ET454" s="159">
        <v>0</v>
      </c>
      <c r="EU454" s="159">
        <v>0</v>
      </c>
      <c r="EV454" s="159">
        <v>0</v>
      </c>
      <c r="EW454" s="159">
        <v>0</v>
      </c>
      <c r="EX454" s="159">
        <v>0</v>
      </c>
      <c r="EY454" s="159">
        <v>0</v>
      </c>
      <c r="EZ454" s="159">
        <v>0</v>
      </c>
      <c r="FA454" s="159">
        <v>0</v>
      </c>
      <c r="FB454" s="159">
        <v>720000000</v>
      </c>
      <c r="FC454" s="159">
        <v>0</v>
      </c>
      <c r="FD454" s="159">
        <v>0</v>
      </c>
      <c r="FE454" s="159">
        <v>720000000</v>
      </c>
      <c r="FF454" s="159">
        <v>720000000</v>
      </c>
      <c r="FG454" s="159">
        <v>0</v>
      </c>
      <c r="FH454" s="159">
        <v>0</v>
      </c>
      <c r="FI454" s="159">
        <v>0</v>
      </c>
      <c r="FJ454" s="159">
        <v>0</v>
      </c>
      <c r="FK454" s="159">
        <v>0</v>
      </c>
      <c r="FL454" s="159">
        <v>0</v>
      </c>
      <c r="FM454" s="159">
        <v>0</v>
      </c>
      <c r="FN454" s="159">
        <v>0</v>
      </c>
      <c r="FO454" s="159">
        <v>0</v>
      </c>
      <c r="FP454" s="159">
        <v>1080000000</v>
      </c>
      <c r="FQ454" s="159">
        <v>0</v>
      </c>
      <c r="FR454" s="159">
        <v>0</v>
      </c>
      <c r="FS454" s="159">
        <v>1080000000</v>
      </c>
      <c r="FT454" s="159">
        <v>1080000000</v>
      </c>
      <c r="FU454" s="159">
        <v>0</v>
      </c>
      <c r="FV454" s="159">
        <v>0</v>
      </c>
      <c r="FW454" s="159">
        <v>0</v>
      </c>
      <c r="FX454" s="159">
        <v>0</v>
      </c>
      <c r="FY454" s="159">
        <v>0</v>
      </c>
      <c r="FZ454" s="159">
        <v>0</v>
      </c>
      <c r="GA454" s="159">
        <v>0</v>
      </c>
      <c r="GB454" s="159">
        <v>0</v>
      </c>
      <c r="GC454" s="159">
        <v>0</v>
      </c>
      <c r="GD454" s="159">
        <v>1800000000</v>
      </c>
      <c r="GE454" s="159">
        <v>0</v>
      </c>
      <c r="GF454" s="159">
        <v>0</v>
      </c>
      <c r="GG454" s="159">
        <v>1800000000</v>
      </c>
      <c r="GH454" s="159">
        <v>1800000000</v>
      </c>
      <c r="GI454" s="159">
        <v>0</v>
      </c>
      <c r="GJ454" s="159">
        <v>0</v>
      </c>
      <c r="GK454" s="159">
        <v>0</v>
      </c>
      <c r="GL454" s="159">
        <v>0</v>
      </c>
      <c r="GM454" s="159">
        <v>0</v>
      </c>
      <c r="GN454" s="159">
        <v>0</v>
      </c>
      <c r="GO454" s="159">
        <v>0</v>
      </c>
      <c r="GP454" s="159">
        <v>0</v>
      </c>
      <c r="GQ454" s="159">
        <v>0</v>
      </c>
      <c r="GR454" s="159">
        <v>900000000</v>
      </c>
      <c r="GS454" s="159">
        <v>0</v>
      </c>
      <c r="GT454" s="159">
        <v>0</v>
      </c>
      <c r="GU454" s="159">
        <v>900000000</v>
      </c>
      <c r="GV454" s="159">
        <v>900000000</v>
      </c>
      <c r="GW454" s="159">
        <v>4500000000</v>
      </c>
      <c r="GX454" s="160">
        <v>9500000000</v>
      </c>
    </row>
    <row r="455" spans="1:206" ht="28.8">
      <c r="A455" s="156">
        <v>410204800</v>
      </c>
      <c r="B455" s="156" t="s">
        <v>3734</v>
      </c>
      <c r="C455" s="157">
        <v>443</v>
      </c>
      <c r="D455" s="158" t="str">
        <f>_xlfn.XLOOKUP(C455,'[1]Estrategico f'!B:B,'[1]Estrategico f'!U:U,"",0)</f>
        <v>Edificaciones de atención a la adolescencia y juventud construidas</v>
      </c>
      <c r="E455" s="158" t="str">
        <f>_xlfn.XLOOKUP(C455,'[1]Estrategico f'!B:B,'[1]Estrategico f'!V:V,"",0)</f>
        <v>Construcción de edificaciones y equipamientos dirigidos a la adolescencia y juventud</v>
      </c>
      <c r="F455" s="159">
        <v>0</v>
      </c>
      <c r="G455" s="159">
        <v>0</v>
      </c>
      <c r="H455" s="159">
        <v>0</v>
      </c>
      <c r="I455" s="159">
        <v>0</v>
      </c>
      <c r="J455" s="159">
        <v>0</v>
      </c>
      <c r="K455" s="159">
        <v>0</v>
      </c>
      <c r="L455" s="159">
        <v>0</v>
      </c>
      <c r="M455" s="159">
        <v>0</v>
      </c>
      <c r="N455" s="159">
        <v>0</v>
      </c>
      <c r="O455" s="159">
        <v>0</v>
      </c>
      <c r="P455" s="159">
        <v>0</v>
      </c>
      <c r="Q455" s="159">
        <v>0</v>
      </c>
      <c r="R455" s="159">
        <v>0</v>
      </c>
      <c r="S455" s="159">
        <v>0</v>
      </c>
      <c r="T455" s="159">
        <v>0</v>
      </c>
      <c r="U455" s="159">
        <v>0</v>
      </c>
      <c r="V455" s="159">
        <v>0</v>
      </c>
      <c r="W455" s="159">
        <v>0</v>
      </c>
      <c r="X455" s="159">
        <v>0</v>
      </c>
      <c r="Y455" s="159">
        <v>0</v>
      </c>
      <c r="Z455" s="159">
        <v>0</v>
      </c>
      <c r="AA455" s="159">
        <v>0</v>
      </c>
      <c r="AB455" s="159">
        <v>0</v>
      </c>
      <c r="AC455" s="159">
        <v>0</v>
      </c>
      <c r="AD455" s="159">
        <v>0</v>
      </c>
      <c r="AE455" s="159">
        <v>0</v>
      </c>
      <c r="AF455" s="159">
        <v>0</v>
      </c>
      <c r="AG455" s="159">
        <v>0</v>
      </c>
      <c r="AH455" s="159">
        <v>0</v>
      </c>
      <c r="AI455" s="159">
        <v>0</v>
      </c>
      <c r="AJ455" s="159">
        <v>0</v>
      </c>
      <c r="AK455" s="159">
        <v>0</v>
      </c>
      <c r="AL455" s="159">
        <v>0</v>
      </c>
      <c r="AM455" s="159">
        <v>0</v>
      </c>
      <c r="AN455" s="159">
        <v>0</v>
      </c>
      <c r="AO455" s="159">
        <v>0</v>
      </c>
      <c r="AP455" s="159">
        <v>0</v>
      </c>
      <c r="AQ455" s="159">
        <v>0</v>
      </c>
      <c r="AR455" s="159">
        <v>0</v>
      </c>
      <c r="AS455" s="159">
        <v>0</v>
      </c>
      <c r="AT455" s="159">
        <v>0</v>
      </c>
      <c r="AU455" s="159">
        <v>0</v>
      </c>
      <c r="AV455" s="159">
        <v>0</v>
      </c>
      <c r="AW455" s="159">
        <v>0</v>
      </c>
      <c r="AX455" s="159">
        <v>0</v>
      </c>
      <c r="AY455" s="159">
        <v>0</v>
      </c>
      <c r="AZ455" s="159">
        <v>0</v>
      </c>
      <c r="BA455" s="159">
        <v>0</v>
      </c>
      <c r="BB455" s="159">
        <v>0</v>
      </c>
      <c r="BC455" s="159">
        <v>0</v>
      </c>
      <c r="BD455" s="159">
        <v>0</v>
      </c>
      <c r="BE455" s="159">
        <v>0</v>
      </c>
      <c r="BF455" s="159">
        <v>0</v>
      </c>
      <c r="BG455" s="159">
        <v>0</v>
      </c>
      <c r="BH455" s="159">
        <v>0</v>
      </c>
      <c r="BI455" s="159">
        <v>0</v>
      </c>
      <c r="BJ455" s="159">
        <v>0</v>
      </c>
      <c r="BK455" s="159">
        <v>0</v>
      </c>
      <c r="BL455" s="159">
        <v>0</v>
      </c>
      <c r="BM455" s="159">
        <v>0</v>
      </c>
      <c r="BN455" s="159">
        <v>0</v>
      </c>
      <c r="BO455" s="159">
        <v>0</v>
      </c>
      <c r="BP455" s="159">
        <v>0</v>
      </c>
      <c r="BQ455" s="159">
        <v>0</v>
      </c>
      <c r="BR455" s="159">
        <v>0</v>
      </c>
      <c r="BS455" s="159">
        <v>0</v>
      </c>
      <c r="BT455" s="159">
        <v>0</v>
      </c>
      <c r="BU455" s="159">
        <v>0</v>
      </c>
      <c r="BV455" s="159">
        <v>0</v>
      </c>
      <c r="BW455" s="159">
        <v>0</v>
      </c>
      <c r="BX455" s="159">
        <v>0</v>
      </c>
      <c r="BY455" s="159">
        <v>0</v>
      </c>
      <c r="BZ455" s="159">
        <v>0</v>
      </c>
      <c r="CA455" s="159">
        <v>0</v>
      </c>
      <c r="CB455" s="159">
        <v>0</v>
      </c>
      <c r="CC455" s="159">
        <v>0</v>
      </c>
      <c r="CD455" s="159">
        <v>0</v>
      </c>
      <c r="CE455" s="159">
        <v>0</v>
      </c>
      <c r="CF455" s="159">
        <v>0</v>
      </c>
      <c r="CG455" s="159">
        <v>0</v>
      </c>
      <c r="CH455" s="159">
        <v>0</v>
      </c>
      <c r="CI455" s="159">
        <v>0</v>
      </c>
      <c r="CJ455" s="159">
        <v>0</v>
      </c>
      <c r="CK455" s="159">
        <v>0</v>
      </c>
      <c r="CL455" s="159">
        <v>0</v>
      </c>
      <c r="CM455" s="159">
        <v>0</v>
      </c>
      <c r="CN455" s="159">
        <v>0</v>
      </c>
      <c r="CO455" s="159">
        <v>0</v>
      </c>
      <c r="CP455" s="159">
        <v>0</v>
      </c>
      <c r="CQ455" s="159">
        <v>0</v>
      </c>
      <c r="CR455" s="159">
        <v>0</v>
      </c>
      <c r="CS455" s="159">
        <v>0</v>
      </c>
      <c r="CT455" s="159">
        <v>166666666.66999999</v>
      </c>
      <c r="CU455" s="159">
        <v>0</v>
      </c>
      <c r="CV455" s="159">
        <v>166666666.66999999</v>
      </c>
      <c r="CW455" s="159">
        <v>666666666.66999996</v>
      </c>
      <c r="CX455" s="159">
        <v>0</v>
      </c>
      <c r="CY455" s="159" t="s">
        <v>931</v>
      </c>
      <c r="CZ455" s="159">
        <v>666666666.66999996</v>
      </c>
      <c r="DA455" s="159">
        <v>833333333.33999991</v>
      </c>
      <c r="DB455" s="159">
        <v>0</v>
      </c>
      <c r="DC455" s="159">
        <v>0</v>
      </c>
      <c r="DD455" s="159">
        <v>0</v>
      </c>
      <c r="DE455" s="159">
        <v>0</v>
      </c>
      <c r="DF455" s="159">
        <v>0</v>
      </c>
      <c r="DG455" s="159">
        <v>0</v>
      </c>
      <c r="DH455" s="159">
        <v>333333333.32999998</v>
      </c>
      <c r="DI455" s="159">
        <v>0</v>
      </c>
      <c r="DJ455" s="159">
        <v>333333333.32999998</v>
      </c>
      <c r="DK455" s="159">
        <v>1333333333.3299999</v>
      </c>
      <c r="DL455" s="159">
        <v>0</v>
      </c>
      <c r="DM455" s="159">
        <v>0</v>
      </c>
      <c r="DN455" s="159">
        <v>1333333333.3299999</v>
      </c>
      <c r="DO455" s="159">
        <v>1666666666.6599998</v>
      </c>
      <c r="DP455" s="159">
        <v>0</v>
      </c>
      <c r="DQ455" s="159">
        <v>0</v>
      </c>
      <c r="DR455" s="159">
        <v>0</v>
      </c>
      <c r="DS455" s="159">
        <v>0</v>
      </c>
      <c r="DT455" s="159">
        <v>0</v>
      </c>
      <c r="DU455" s="159">
        <v>0</v>
      </c>
      <c r="DV455" s="159">
        <v>250000000</v>
      </c>
      <c r="DW455" s="159">
        <v>0</v>
      </c>
      <c r="DX455" s="159">
        <v>250000000</v>
      </c>
      <c r="DY455" s="159">
        <v>1000000000</v>
      </c>
      <c r="DZ455" s="159">
        <v>0</v>
      </c>
      <c r="EA455" s="159">
        <v>0</v>
      </c>
      <c r="EB455" s="159">
        <v>1000000000</v>
      </c>
      <c r="EC455" s="159">
        <v>1250000000</v>
      </c>
      <c r="ED455" s="159">
        <v>0</v>
      </c>
      <c r="EE455" s="159">
        <v>0</v>
      </c>
      <c r="EF455" s="159">
        <v>0</v>
      </c>
      <c r="EG455" s="159">
        <v>0</v>
      </c>
      <c r="EH455" s="159">
        <v>0</v>
      </c>
      <c r="EI455" s="159">
        <v>0</v>
      </c>
      <c r="EJ455" s="159">
        <v>250000000</v>
      </c>
      <c r="EK455" s="159">
        <v>0</v>
      </c>
      <c r="EL455" s="159">
        <v>250000000</v>
      </c>
      <c r="EM455" s="159">
        <v>1000000000</v>
      </c>
      <c r="EN455" s="159">
        <v>0</v>
      </c>
      <c r="EO455" s="159">
        <v>0</v>
      </c>
      <c r="EP455" s="159">
        <v>1000000000</v>
      </c>
      <c r="EQ455" s="159">
        <v>1250000000</v>
      </c>
      <c r="ER455" s="159">
        <v>5000000000</v>
      </c>
      <c r="ES455" s="159">
        <v>0</v>
      </c>
      <c r="ET455" s="159">
        <v>0</v>
      </c>
      <c r="EU455" s="159">
        <v>0</v>
      </c>
      <c r="EV455" s="159">
        <v>0</v>
      </c>
      <c r="EW455" s="159">
        <v>0</v>
      </c>
      <c r="EX455" s="159">
        <v>0</v>
      </c>
      <c r="EY455" s="159">
        <v>0</v>
      </c>
      <c r="EZ455" s="159">
        <v>0</v>
      </c>
      <c r="FA455" s="159">
        <v>0</v>
      </c>
      <c r="FB455" s="159">
        <v>562500000</v>
      </c>
      <c r="FC455" s="159">
        <v>0</v>
      </c>
      <c r="FD455" s="159">
        <v>0</v>
      </c>
      <c r="FE455" s="159">
        <v>562500000</v>
      </c>
      <c r="FF455" s="159">
        <v>562500000</v>
      </c>
      <c r="FG455" s="159">
        <v>0</v>
      </c>
      <c r="FH455" s="159">
        <v>0</v>
      </c>
      <c r="FI455" s="159">
        <v>0</v>
      </c>
      <c r="FJ455" s="159">
        <v>0</v>
      </c>
      <c r="FK455" s="159">
        <v>0</v>
      </c>
      <c r="FL455" s="159">
        <v>0</v>
      </c>
      <c r="FM455" s="159">
        <v>0</v>
      </c>
      <c r="FN455" s="159">
        <v>0</v>
      </c>
      <c r="FO455" s="159">
        <v>0</v>
      </c>
      <c r="FP455" s="159">
        <v>1687500000</v>
      </c>
      <c r="FQ455" s="159">
        <v>0</v>
      </c>
      <c r="FR455" s="159">
        <v>0</v>
      </c>
      <c r="FS455" s="159">
        <v>1687500000</v>
      </c>
      <c r="FT455" s="159">
        <v>1687500000</v>
      </c>
      <c r="FU455" s="159">
        <v>0</v>
      </c>
      <c r="FV455" s="159">
        <v>0</v>
      </c>
      <c r="FW455" s="159">
        <v>0</v>
      </c>
      <c r="FX455" s="159">
        <v>0</v>
      </c>
      <c r="FY455" s="159">
        <v>0</v>
      </c>
      <c r="FZ455" s="159">
        <v>0</v>
      </c>
      <c r="GA455" s="159">
        <v>0</v>
      </c>
      <c r="GB455" s="159">
        <v>0</v>
      </c>
      <c r="GC455" s="159">
        <v>0</v>
      </c>
      <c r="GD455" s="159">
        <v>1125000000</v>
      </c>
      <c r="GE455" s="159">
        <v>0</v>
      </c>
      <c r="GF455" s="159">
        <v>0</v>
      </c>
      <c r="GG455" s="159">
        <v>1125000000</v>
      </c>
      <c r="GH455" s="159">
        <v>1125000000</v>
      </c>
      <c r="GI455" s="159">
        <v>0</v>
      </c>
      <c r="GJ455" s="159">
        <v>0</v>
      </c>
      <c r="GK455" s="159">
        <v>0</v>
      </c>
      <c r="GL455" s="159">
        <v>0</v>
      </c>
      <c r="GM455" s="159">
        <v>0</v>
      </c>
      <c r="GN455" s="159">
        <v>0</v>
      </c>
      <c r="GO455" s="159">
        <v>0</v>
      </c>
      <c r="GP455" s="159">
        <v>0</v>
      </c>
      <c r="GQ455" s="159">
        <v>0</v>
      </c>
      <c r="GR455" s="159">
        <v>1125000000</v>
      </c>
      <c r="GS455" s="159">
        <v>0</v>
      </c>
      <c r="GT455" s="159">
        <v>0</v>
      </c>
      <c r="GU455" s="159">
        <v>1125000000</v>
      </c>
      <c r="GV455" s="159">
        <v>1125000000</v>
      </c>
      <c r="GW455" s="159">
        <v>4500000000</v>
      </c>
      <c r="GX455" s="160">
        <v>9500000000</v>
      </c>
    </row>
    <row r="456" spans="1:206" ht="28.8">
      <c r="A456" s="156">
        <v>410302500</v>
      </c>
      <c r="B456" s="156" t="s">
        <v>3734</v>
      </c>
      <c r="C456" s="157">
        <v>444</v>
      </c>
      <c r="D456" s="158" t="str">
        <f>_xlfn.XLOOKUP(C456,'[1]Estrategico f'!B:B,'[1]Estrategico f'!U:U,"",0)</f>
        <v>Centros comunitarios construidos</v>
      </c>
      <c r="E456" s="158" t="str">
        <f>_xlfn.XLOOKUP(C456,'[1]Estrategico f'!B:B,'[1]Estrategico f'!V:V,"",0)</f>
        <v>Construcción de un centro comunitario</v>
      </c>
      <c r="F456" s="159">
        <v>54000000</v>
      </c>
      <c r="G456" s="159">
        <v>0</v>
      </c>
      <c r="H456" s="159">
        <v>0</v>
      </c>
      <c r="I456" s="159">
        <v>0</v>
      </c>
      <c r="J456" s="159">
        <v>0</v>
      </c>
      <c r="K456" s="159">
        <v>0</v>
      </c>
      <c r="L456" s="159">
        <v>2350000000</v>
      </c>
      <c r="M456" s="159">
        <v>0</v>
      </c>
      <c r="N456" s="159">
        <v>2404000000</v>
      </c>
      <c r="O456" s="159">
        <v>1900000000</v>
      </c>
      <c r="P456" s="159">
        <v>0</v>
      </c>
      <c r="Q456" s="159">
        <v>0</v>
      </c>
      <c r="R456" s="159">
        <v>1900000000</v>
      </c>
      <c r="S456" s="159">
        <v>4304000000</v>
      </c>
      <c r="T456" s="159">
        <v>54000000</v>
      </c>
      <c r="U456" s="159">
        <v>0</v>
      </c>
      <c r="V456" s="159">
        <v>0</v>
      </c>
      <c r="W456" s="159">
        <v>0</v>
      </c>
      <c r="X456" s="159">
        <v>0</v>
      </c>
      <c r="Y456" s="159">
        <v>0</v>
      </c>
      <c r="Z456" s="159">
        <v>2350000000</v>
      </c>
      <c r="AA456" s="159">
        <v>0</v>
      </c>
      <c r="AB456" s="159">
        <v>2404000000</v>
      </c>
      <c r="AC456" s="159">
        <v>1900000000</v>
      </c>
      <c r="AD456" s="159">
        <v>0</v>
      </c>
      <c r="AE456" s="159">
        <v>0</v>
      </c>
      <c r="AF456" s="159">
        <v>1900000000</v>
      </c>
      <c r="AG456" s="159">
        <v>4304000000</v>
      </c>
      <c r="AH456" s="159">
        <v>8608000000</v>
      </c>
      <c r="AI456" s="159">
        <v>0</v>
      </c>
      <c r="AJ456" s="159">
        <v>0</v>
      </c>
      <c r="AK456" s="159">
        <v>0</v>
      </c>
      <c r="AL456" s="159">
        <v>0</v>
      </c>
      <c r="AM456" s="159">
        <v>0</v>
      </c>
      <c r="AN456" s="159">
        <v>0</v>
      </c>
      <c r="AO456" s="159">
        <v>0</v>
      </c>
      <c r="AP456" s="159">
        <v>0</v>
      </c>
      <c r="AQ456" s="159">
        <v>0</v>
      </c>
      <c r="AR456" s="159">
        <v>0</v>
      </c>
      <c r="AS456" s="159">
        <v>0</v>
      </c>
      <c r="AT456" s="159">
        <v>0</v>
      </c>
      <c r="AU456" s="159">
        <v>0</v>
      </c>
      <c r="AV456" s="159">
        <v>0</v>
      </c>
      <c r="AW456" s="159">
        <v>54000000</v>
      </c>
      <c r="AX456" s="159">
        <v>0</v>
      </c>
      <c r="AY456" s="159">
        <v>0</v>
      </c>
      <c r="AZ456" s="159">
        <v>0</v>
      </c>
      <c r="BA456" s="159">
        <v>0</v>
      </c>
      <c r="BB456" s="159">
        <v>0</v>
      </c>
      <c r="BC456" s="159">
        <v>0</v>
      </c>
      <c r="BD456" s="159">
        <v>0</v>
      </c>
      <c r="BE456" s="159">
        <v>54000000</v>
      </c>
      <c r="BF456" s="159">
        <v>0</v>
      </c>
      <c r="BG456" s="159">
        <v>0</v>
      </c>
      <c r="BH456" s="159">
        <v>0</v>
      </c>
      <c r="BI456" s="159">
        <v>0</v>
      </c>
      <c r="BJ456" s="159">
        <v>54000000</v>
      </c>
      <c r="BK456" s="159">
        <v>27000000</v>
      </c>
      <c r="BL456" s="159">
        <v>0</v>
      </c>
      <c r="BM456" s="159">
        <v>0</v>
      </c>
      <c r="BN456" s="159">
        <v>0</v>
      </c>
      <c r="BO456" s="159">
        <v>0</v>
      </c>
      <c r="BP456" s="159">
        <v>0</v>
      </c>
      <c r="BQ456" s="159">
        <v>0</v>
      </c>
      <c r="BR456" s="159">
        <v>0</v>
      </c>
      <c r="BS456" s="159">
        <v>27000000</v>
      </c>
      <c r="BT456" s="159">
        <v>0</v>
      </c>
      <c r="BU456" s="159">
        <v>0</v>
      </c>
      <c r="BV456" s="159">
        <v>0</v>
      </c>
      <c r="BW456" s="159">
        <v>0</v>
      </c>
      <c r="BX456" s="159">
        <v>27000000</v>
      </c>
      <c r="BY456" s="159">
        <v>27000000</v>
      </c>
      <c r="BZ456" s="159">
        <v>0</v>
      </c>
      <c r="CA456" s="159">
        <v>0</v>
      </c>
      <c r="CB456" s="159">
        <v>0</v>
      </c>
      <c r="CC456" s="159">
        <v>0</v>
      </c>
      <c r="CD456" s="159">
        <v>0</v>
      </c>
      <c r="CE456" s="159">
        <v>0</v>
      </c>
      <c r="CF456" s="159">
        <v>0</v>
      </c>
      <c r="CG456" s="159">
        <v>27000000</v>
      </c>
      <c r="CH456" s="159">
        <v>0</v>
      </c>
      <c r="CI456" s="159">
        <v>0</v>
      </c>
      <c r="CJ456" s="159">
        <v>0</v>
      </c>
      <c r="CK456" s="159">
        <v>0</v>
      </c>
      <c r="CL456" s="159">
        <v>27000000</v>
      </c>
      <c r="CM456" s="159">
        <v>108000000</v>
      </c>
      <c r="CN456" s="159">
        <v>0</v>
      </c>
      <c r="CO456" s="159">
        <v>0</v>
      </c>
      <c r="CP456" s="159">
        <v>0</v>
      </c>
      <c r="CQ456" s="159">
        <v>0</v>
      </c>
      <c r="CR456" s="159">
        <v>0</v>
      </c>
      <c r="CS456" s="159">
        <v>0</v>
      </c>
      <c r="CT456" s="159">
        <v>0</v>
      </c>
      <c r="CU456" s="159">
        <v>0</v>
      </c>
      <c r="CV456" s="159">
        <v>0</v>
      </c>
      <c r="CW456" s="159">
        <v>0</v>
      </c>
      <c r="CX456" s="159">
        <v>0</v>
      </c>
      <c r="CY456" s="159" t="s">
        <v>931</v>
      </c>
      <c r="CZ456" s="159">
        <v>0</v>
      </c>
      <c r="DA456" s="159">
        <v>0</v>
      </c>
      <c r="DB456" s="159">
        <v>54000000</v>
      </c>
      <c r="DC456" s="159">
        <v>0</v>
      </c>
      <c r="DD456" s="159">
        <v>0</v>
      </c>
      <c r="DE456" s="159">
        <v>0</v>
      </c>
      <c r="DF456" s="159">
        <v>0</v>
      </c>
      <c r="DG456" s="159">
        <v>0</v>
      </c>
      <c r="DH456" s="159">
        <v>0</v>
      </c>
      <c r="DI456" s="159">
        <v>0</v>
      </c>
      <c r="DJ456" s="159">
        <v>54000000</v>
      </c>
      <c r="DK456" s="159">
        <v>0</v>
      </c>
      <c r="DL456" s="159">
        <v>0</v>
      </c>
      <c r="DM456" s="159">
        <v>0</v>
      </c>
      <c r="DN456" s="159">
        <v>0</v>
      </c>
      <c r="DO456" s="159">
        <v>54000000</v>
      </c>
      <c r="DP456" s="159">
        <v>27000000</v>
      </c>
      <c r="DQ456" s="159">
        <v>0</v>
      </c>
      <c r="DR456" s="159">
        <v>0</v>
      </c>
      <c r="DS456" s="159">
        <v>0</v>
      </c>
      <c r="DT456" s="159">
        <v>0</v>
      </c>
      <c r="DU456" s="159">
        <v>0</v>
      </c>
      <c r="DV456" s="159">
        <v>0</v>
      </c>
      <c r="DW456" s="159">
        <v>0</v>
      </c>
      <c r="DX456" s="159">
        <v>27000000</v>
      </c>
      <c r="DY456" s="159">
        <v>0</v>
      </c>
      <c r="DZ456" s="159">
        <v>0</v>
      </c>
      <c r="EA456" s="159">
        <v>0</v>
      </c>
      <c r="EB456" s="159">
        <v>0</v>
      </c>
      <c r="EC456" s="159">
        <v>27000000</v>
      </c>
      <c r="ED456" s="159">
        <v>27000000</v>
      </c>
      <c r="EE456" s="159">
        <v>0</v>
      </c>
      <c r="EF456" s="159">
        <v>0</v>
      </c>
      <c r="EG456" s="159">
        <v>0</v>
      </c>
      <c r="EH456" s="159">
        <v>0</v>
      </c>
      <c r="EI456" s="159">
        <v>0</v>
      </c>
      <c r="EJ456" s="159">
        <v>0</v>
      </c>
      <c r="EK456" s="159">
        <v>0</v>
      </c>
      <c r="EL456" s="159">
        <v>27000000</v>
      </c>
      <c r="EM456" s="159">
        <v>0</v>
      </c>
      <c r="EN456" s="159">
        <v>0</v>
      </c>
      <c r="EO456" s="159">
        <v>0</v>
      </c>
      <c r="EP456" s="159">
        <v>0</v>
      </c>
      <c r="EQ456" s="159">
        <v>27000000</v>
      </c>
      <c r="ER456" s="159">
        <v>108000000</v>
      </c>
      <c r="ES456" s="159">
        <v>0</v>
      </c>
      <c r="ET456" s="159">
        <v>0</v>
      </c>
      <c r="EU456" s="159">
        <v>0</v>
      </c>
      <c r="EV456" s="159">
        <v>0</v>
      </c>
      <c r="EW456" s="159">
        <v>0</v>
      </c>
      <c r="EX456" s="159">
        <v>0</v>
      </c>
      <c r="EY456" s="159">
        <v>0</v>
      </c>
      <c r="EZ456" s="159">
        <v>0</v>
      </c>
      <c r="FA456" s="159">
        <v>0</v>
      </c>
      <c r="FB456" s="159">
        <v>0</v>
      </c>
      <c r="FC456" s="159">
        <v>0</v>
      </c>
      <c r="FD456" s="159">
        <v>0</v>
      </c>
      <c r="FE456" s="159">
        <v>0</v>
      </c>
      <c r="FF456" s="159">
        <v>0</v>
      </c>
      <c r="FG456" s="159">
        <v>54000000</v>
      </c>
      <c r="FH456" s="159">
        <v>0</v>
      </c>
      <c r="FI456" s="159">
        <v>0</v>
      </c>
      <c r="FJ456" s="159">
        <v>0</v>
      </c>
      <c r="FK456" s="159">
        <v>0</v>
      </c>
      <c r="FL456" s="159">
        <v>0</v>
      </c>
      <c r="FM456" s="159">
        <v>0</v>
      </c>
      <c r="FN456" s="159">
        <v>0</v>
      </c>
      <c r="FO456" s="159">
        <v>54000000</v>
      </c>
      <c r="FP456" s="159">
        <v>0</v>
      </c>
      <c r="FQ456" s="159">
        <v>0</v>
      </c>
      <c r="FR456" s="159">
        <v>0</v>
      </c>
      <c r="FS456" s="159">
        <v>0</v>
      </c>
      <c r="FT456" s="159">
        <v>54000000</v>
      </c>
      <c r="FU456" s="159">
        <v>27000000</v>
      </c>
      <c r="FV456" s="159">
        <v>0</v>
      </c>
      <c r="FW456" s="159">
        <v>0</v>
      </c>
      <c r="FX456" s="159">
        <v>0</v>
      </c>
      <c r="FY456" s="159">
        <v>0</v>
      </c>
      <c r="FZ456" s="159">
        <v>0</v>
      </c>
      <c r="GA456" s="159">
        <v>0</v>
      </c>
      <c r="GB456" s="159">
        <v>0</v>
      </c>
      <c r="GC456" s="159">
        <v>27000000</v>
      </c>
      <c r="GD456" s="159">
        <v>0</v>
      </c>
      <c r="GE456" s="159">
        <v>0</v>
      </c>
      <c r="GF456" s="159">
        <v>0</v>
      </c>
      <c r="GG456" s="159">
        <v>0</v>
      </c>
      <c r="GH456" s="159">
        <v>27000000</v>
      </c>
      <c r="GI456" s="159">
        <v>27000000</v>
      </c>
      <c r="GJ456" s="159">
        <v>0</v>
      </c>
      <c r="GK456" s="159">
        <v>0</v>
      </c>
      <c r="GL456" s="159">
        <v>0</v>
      </c>
      <c r="GM456" s="159">
        <v>0</v>
      </c>
      <c r="GN456" s="159">
        <v>0</v>
      </c>
      <c r="GO456" s="159">
        <v>0</v>
      </c>
      <c r="GP456" s="159">
        <v>0</v>
      </c>
      <c r="GQ456" s="159">
        <v>27000000</v>
      </c>
      <c r="GR456" s="159">
        <v>0</v>
      </c>
      <c r="GS456" s="159">
        <v>0</v>
      </c>
      <c r="GT456" s="159">
        <v>0</v>
      </c>
      <c r="GU456" s="159">
        <v>0</v>
      </c>
      <c r="GV456" s="159">
        <v>27000000</v>
      </c>
      <c r="GW456" s="159">
        <v>108000000</v>
      </c>
      <c r="GX456" s="160">
        <v>8932000000</v>
      </c>
    </row>
    <row r="457" spans="1:206" ht="28.8">
      <c r="A457" s="156">
        <v>410302700</v>
      </c>
      <c r="B457" s="156" t="s">
        <v>3734</v>
      </c>
      <c r="C457" s="157">
        <v>445</v>
      </c>
      <c r="D457" s="158" t="str">
        <f>_xlfn.XLOOKUP(C457,'[1]Estrategico f'!B:B,'[1]Estrategico f'!U:U,"",0)</f>
        <v>Centros comunitarios adecuados</v>
      </c>
      <c r="E457" s="158" t="str">
        <f>_xlfn.XLOOKUP(C457,'[1]Estrategico f'!B:B,'[1]Estrategico f'!V:V,"",0)</f>
        <v>Adecuación de centros comunitarios (territorio de cuidado)</v>
      </c>
      <c r="F457" s="159">
        <v>72000000</v>
      </c>
      <c r="G457" s="159">
        <v>0</v>
      </c>
      <c r="H457" s="159">
        <v>0</v>
      </c>
      <c r="I457" s="159">
        <v>0</v>
      </c>
      <c r="J457" s="159">
        <v>0</v>
      </c>
      <c r="K457" s="159">
        <v>0</v>
      </c>
      <c r="L457" s="159">
        <v>0</v>
      </c>
      <c r="M457" s="159">
        <v>0</v>
      </c>
      <c r="N457" s="159">
        <v>72000000</v>
      </c>
      <c r="O457" s="159">
        <v>1300000000</v>
      </c>
      <c r="P457" s="159">
        <v>0</v>
      </c>
      <c r="Q457" s="159">
        <v>0</v>
      </c>
      <c r="R457" s="159">
        <v>1300000000</v>
      </c>
      <c r="S457" s="159">
        <v>1372000000</v>
      </c>
      <c r="T457" s="159">
        <v>36000000</v>
      </c>
      <c r="U457" s="159">
        <v>0</v>
      </c>
      <c r="V457" s="159">
        <v>0</v>
      </c>
      <c r="W457" s="159">
        <v>0</v>
      </c>
      <c r="X457" s="159">
        <v>0</v>
      </c>
      <c r="Y457" s="159">
        <v>0</v>
      </c>
      <c r="Z457" s="159">
        <v>0</v>
      </c>
      <c r="AA457" s="159">
        <v>0</v>
      </c>
      <c r="AB457" s="159">
        <v>36000000</v>
      </c>
      <c r="AC457" s="159">
        <v>650000000</v>
      </c>
      <c r="AD457" s="159">
        <v>0</v>
      </c>
      <c r="AE457" s="159">
        <v>0</v>
      </c>
      <c r="AF457" s="159">
        <v>650000000</v>
      </c>
      <c r="AG457" s="159">
        <v>686000000</v>
      </c>
      <c r="AH457" s="159">
        <v>2058000000</v>
      </c>
      <c r="AI457" s="159">
        <v>27000000</v>
      </c>
      <c r="AJ457" s="159">
        <v>0</v>
      </c>
      <c r="AK457" s="159">
        <v>0</v>
      </c>
      <c r="AL457" s="159">
        <v>0</v>
      </c>
      <c r="AM457" s="159">
        <v>0</v>
      </c>
      <c r="AN457" s="159">
        <v>0</v>
      </c>
      <c r="AO457" s="159">
        <v>650000000</v>
      </c>
      <c r="AP457" s="159">
        <v>0</v>
      </c>
      <c r="AQ457" s="159">
        <v>677000000</v>
      </c>
      <c r="AR457" s="159">
        <v>0</v>
      </c>
      <c r="AS457" s="159">
        <v>0</v>
      </c>
      <c r="AT457" s="159">
        <v>0</v>
      </c>
      <c r="AU457" s="159">
        <v>0</v>
      </c>
      <c r="AV457" s="159">
        <v>677000000</v>
      </c>
      <c r="AW457" s="159">
        <v>27000000</v>
      </c>
      <c r="AX457" s="159">
        <v>0</v>
      </c>
      <c r="AY457" s="159">
        <v>0</v>
      </c>
      <c r="AZ457" s="159">
        <v>0</v>
      </c>
      <c r="BA457" s="159">
        <v>0</v>
      </c>
      <c r="BB457" s="159">
        <v>0</v>
      </c>
      <c r="BC457" s="159">
        <v>650000000</v>
      </c>
      <c r="BD457" s="159">
        <v>0</v>
      </c>
      <c r="BE457" s="159">
        <v>677000000</v>
      </c>
      <c r="BF457" s="159">
        <v>0</v>
      </c>
      <c r="BG457" s="159">
        <v>0</v>
      </c>
      <c r="BH457" s="159">
        <v>0</v>
      </c>
      <c r="BI457" s="159">
        <v>0</v>
      </c>
      <c r="BJ457" s="159">
        <v>677000000</v>
      </c>
      <c r="BK457" s="159">
        <v>27000000</v>
      </c>
      <c r="BL457" s="159">
        <v>0</v>
      </c>
      <c r="BM457" s="159">
        <v>0</v>
      </c>
      <c r="BN457" s="159">
        <v>0</v>
      </c>
      <c r="BO457" s="159">
        <v>0</v>
      </c>
      <c r="BP457" s="159">
        <v>0</v>
      </c>
      <c r="BQ457" s="159">
        <v>650000000</v>
      </c>
      <c r="BR457" s="159">
        <v>0</v>
      </c>
      <c r="BS457" s="159">
        <v>677000000</v>
      </c>
      <c r="BT457" s="159">
        <v>0</v>
      </c>
      <c r="BU457" s="159">
        <v>0</v>
      </c>
      <c r="BV457" s="159">
        <v>0</v>
      </c>
      <c r="BW457" s="159">
        <v>0</v>
      </c>
      <c r="BX457" s="159">
        <v>677000000</v>
      </c>
      <c r="BY457" s="159">
        <v>27000000</v>
      </c>
      <c r="BZ457" s="159">
        <v>0</v>
      </c>
      <c r="CA457" s="159">
        <v>0</v>
      </c>
      <c r="CB457" s="159">
        <v>0</v>
      </c>
      <c r="CC457" s="159">
        <v>0</v>
      </c>
      <c r="CD457" s="159">
        <v>0</v>
      </c>
      <c r="CE457" s="159">
        <v>650000000</v>
      </c>
      <c r="CF457" s="159">
        <v>0</v>
      </c>
      <c r="CG457" s="159">
        <v>677000000</v>
      </c>
      <c r="CH457" s="159">
        <v>0</v>
      </c>
      <c r="CI457" s="159">
        <v>0</v>
      </c>
      <c r="CJ457" s="159">
        <v>0</v>
      </c>
      <c r="CK457" s="159">
        <v>0</v>
      </c>
      <c r="CL457" s="159">
        <v>677000000</v>
      </c>
      <c r="CM457" s="159">
        <v>2708000000</v>
      </c>
      <c r="CN457" s="159">
        <v>21600000</v>
      </c>
      <c r="CO457" s="159">
        <v>0</v>
      </c>
      <c r="CP457" s="159">
        <v>0</v>
      </c>
      <c r="CQ457" s="159">
        <v>0</v>
      </c>
      <c r="CR457" s="159">
        <v>0</v>
      </c>
      <c r="CS457" s="159">
        <v>0</v>
      </c>
      <c r="CT457" s="159">
        <v>0</v>
      </c>
      <c r="CU457" s="159">
        <v>0</v>
      </c>
      <c r="CV457" s="159">
        <v>21600000</v>
      </c>
      <c r="CW457" s="159">
        <v>520000000</v>
      </c>
      <c r="CX457" s="159">
        <v>0</v>
      </c>
      <c r="CY457" s="159" t="s">
        <v>931</v>
      </c>
      <c r="CZ457" s="159">
        <v>520000000</v>
      </c>
      <c r="DA457" s="159">
        <v>541600000</v>
      </c>
      <c r="DB457" s="159">
        <v>21600000</v>
      </c>
      <c r="DC457" s="159">
        <v>0</v>
      </c>
      <c r="DD457" s="159">
        <v>0</v>
      </c>
      <c r="DE457" s="159">
        <v>0</v>
      </c>
      <c r="DF457" s="159">
        <v>0</v>
      </c>
      <c r="DG457" s="159">
        <v>0</v>
      </c>
      <c r="DH457" s="159">
        <v>0</v>
      </c>
      <c r="DI457" s="159">
        <v>0</v>
      </c>
      <c r="DJ457" s="159">
        <v>21600000</v>
      </c>
      <c r="DK457" s="159">
        <v>520000000</v>
      </c>
      <c r="DL457" s="159">
        <v>0</v>
      </c>
      <c r="DM457" s="159">
        <v>0</v>
      </c>
      <c r="DN457" s="159">
        <v>520000000</v>
      </c>
      <c r="DO457" s="159">
        <v>541600000</v>
      </c>
      <c r="DP457" s="159">
        <v>32400000</v>
      </c>
      <c r="DQ457" s="159">
        <v>0</v>
      </c>
      <c r="DR457" s="159">
        <v>0</v>
      </c>
      <c r="DS457" s="159">
        <v>0</v>
      </c>
      <c r="DT457" s="159">
        <v>0</v>
      </c>
      <c r="DU457" s="159">
        <v>0</v>
      </c>
      <c r="DV457" s="159">
        <v>0</v>
      </c>
      <c r="DW457" s="159">
        <v>0</v>
      </c>
      <c r="DX457" s="159">
        <v>32400000</v>
      </c>
      <c r="DY457" s="159">
        <v>780000000</v>
      </c>
      <c r="DZ457" s="159">
        <v>0</v>
      </c>
      <c r="EA457" s="159">
        <v>0</v>
      </c>
      <c r="EB457" s="159">
        <v>780000000</v>
      </c>
      <c r="EC457" s="159">
        <v>812400000</v>
      </c>
      <c r="ED457" s="159">
        <v>32400000</v>
      </c>
      <c r="EE457" s="159">
        <v>0</v>
      </c>
      <c r="EF457" s="159">
        <v>0</v>
      </c>
      <c r="EG457" s="159">
        <v>0</v>
      </c>
      <c r="EH457" s="159">
        <v>0</v>
      </c>
      <c r="EI457" s="159">
        <v>0</v>
      </c>
      <c r="EJ457" s="159">
        <v>0</v>
      </c>
      <c r="EK457" s="159">
        <v>0</v>
      </c>
      <c r="EL457" s="159">
        <v>32400000</v>
      </c>
      <c r="EM457" s="159">
        <v>780000000</v>
      </c>
      <c r="EN457" s="159">
        <v>0</v>
      </c>
      <c r="EO457" s="159">
        <v>0</v>
      </c>
      <c r="EP457" s="159">
        <v>780000000</v>
      </c>
      <c r="EQ457" s="159">
        <v>812400000</v>
      </c>
      <c r="ER457" s="159">
        <v>2708000000</v>
      </c>
      <c r="ES457" s="159">
        <v>21600000</v>
      </c>
      <c r="ET457" s="159">
        <v>0</v>
      </c>
      <c r="EU457" s="159">
        <v>0</v>
      </c>
      <c r="EV457" s="159">
        <v>0</v>
      </c>
      <c r="EW457" s="159">
        <v>0</v>
      </c>
      <c r="EX457" s="159">
        <v>0</v>
      </c>
      <c r="EY457" s="159">
        <v>0</v>
      </c>
      <c r="EZ457" s="159">
        <v>0</v>
      </c>
      <c r="FA457" s="159">
        <v>21600000</v>
      </c>
      <c r="FB457" s="159">
        <v>780000000</v>
      </c>
      <c r="FC457" s="159">
        <v>0</v>
      </c>
      <c r="FD457" s="159">
        <v>0</v>
      </c>
      <c r="FE457" s="159">
        <v>780000000</v>
      </c>
      <c r="FF457" s="159">
        <v>801600000</v>
      </c>
      <c r="FG457" s="159">
        <v>32400000</v>
      </c>
      <c r="FH457" s="159">
        <v>0</v>
      </c>
      <c r="FI457" s="159">
        <v>0</v>
      </c>
      <c r="FJ457" s="159">
        <v>0</v>
      </c>
      <c r="FK457" s="159">
        <v>0</v>
      </c>
      <c r="FL457" s="159">
        <v>0</v>
      </c>
      <c r="FM457" s="159">
        <v>0</v>
      </c>
      <c r="FN457" s="159">
        <v>0</v>
      </c>
      <c r="FO457" s="159">
        <v>32400000</v>
      </c>
      <c r="FP457" s="159">
        <v>1170000000</v>
      </c>
      <c r="FQ457" s="159">
        <v>0</v>
      </c>
      <c r="FR457" s="159">
        <v>0</v>
      </c>
      <c r="FS457" s="159">
        <v>1170000000</v>
      </c>
      <c r="FT457" s="159">
        <v>1202400000</v>
      </c>
      <c r="FU457" s="159">
        <v>32400000</v>
      </c>
      <c r="FV457" s="159">
        <v>0</v>
      </c>
      <c r="FW457" s="159">
        <v>0</v>
      </c>
      <c r="FX457" s="159">
        <v>0</v>
      </c>
      <c r="FY457" s="159">
        <v>0</v>
      </c>
      <c r="FZ457" s="159">
        <v>0</v>
      </c>
      <c r="GA457" s="159">
        <v>0</v>
      </c>
      <c r="GB457" s="159">
        <v>0</v>
      </c>
      <c r="GC457" s="159">
        <v>32400000</v>
      </c>
      <c r="GD457" s="159">
        <v>1170000000</v>
      </c>
      <c r="GE457" s="159">
        <v>0</v>
      </c>
      <c r="GF457" s="159">
        <v>0</v>
      </c>
      <c r="GG457" s="159">
        <v>1170000000</v>
      </c>
      <c r="GH457" s="159">
        <v>1202400000</v>
      </c>
      <c r="GI457" s="159">
        <v>21600000</v>
      </c>
      <c r="GJ457" s="159">
        <v>0</v>
      </c>
      <c r="GK457" s="159">
        <v>0</v>
      </c>
      <c r="GL457" s="159">
        <v>0</v>
      </c>
      <c r="GM457" s="159">
        <v>0</v>
      </c>
      <c r="GN457" s="159">
        <v>0</v>
      </c>
      <c r="GO457" s="159">
        <v>0</v>
      </c>
      <c r="GP457" s="159">
        <v>0</v>
      </c>
      <c r="GQ457" s="159">
        <v>21600000</v>
      </c>
      <c r="GR457" s="159">
        <v>780000000</v>
      </c>
      <c r="GS457" s="159">
        <v>0</v>
      </c>
      <c r="GT457" s="159">
        <v>0</v>
      </c>
      <c r="GU457" s="159">
        <v>780000000</v>
      </c>
      <c r="GV457" s="159">
        <v>801600000</v>
      </c>
      <c r="GW457" s="159">
        <v>4008000000</v>
      </c>
      <c r="GX457" s="160">
        <v>11482000000</v>
      </c>
    </row>
    <row r="458" spans="1:206" ht="28.8">
      <c r="A458" s="156">
        <v>410400600</v>
      </c>
      <c r="B458" s="156" t="s">
        <v>3734</v>
      </c>
      <c r="C458" s="157">
        <v>446</v>
      </c>
      <c r="D458" s="158" t="str">
        <f>_xlfn.XLOOKUP(C458,'[1]Estrategico f'!B:B,'[1]Estrategico f'!U:U,"",0)</f>
        <v>Centros de protección social para el adulto mayor construidos</v>
      </c>
      <c r="E458" s="158" t="str">
        <f>_xlfn.XLOOKUP(C458,'[1]Estrategico f'!B:B,'[1]Estrategico f'!V:V,"",0)</f>
        <v>Construcción de un centro de protección social para el adulto mayor</v>
      </c>
      <c r="F458" s="159">
        <v>0</v>
      </c>
      <c r="G458" s="159">
        <v>0</v>
      </c>
      <c r="H458" s="159">
        <v>0</v>
      </c>
      <c r="I458" s="159">
        <v>0</v>
      </c>
      <c r="J458" s="159">
        <v>0</v>
      </c>
      <c r="K458" s="159">
        <v>0</v>
      </c>
      <c r="L458" s="159">
        <v>0</v>
      </c>
      <c r="M458" s="159">
        <v>0</v>
      </c>
      <c r="N458" s="159">
        <v>0</v>
      </c>
      <c r="O458" s="159">
        <v>0</v>
      </c>
      <c r="P458" s="159">
        <v>0</v>
      </c>
      <c r="Q458" s="159">
        <v>0</v>
      </c>
      <c r="R458" s="159">
        <v>0</v>
      </c>
      <c r="S458" s="159">
        <v>0</v>
      </c>
      <c r="T458" s="159">
        <v>0</v>
      </c>
      <c r="U458" s="159">
        <v>0</v>
      </c>
      <c r="V458" s="159">
        <v>0</v>
      </c>
      <c r="W458" s="159">
        <v>0</v>
      </c>
      <c r="X458" s="159">
        <v>0</v>
      </c>
      <c r="Y458" s="159">
        <v>0</v>
      </c>
      <c r="Z458" s="159">
        <v>0</v>
      </c>
      <c r="AA458" s="159">
        <v>0</v>
      </c>
      <c r="AB458" s="159">
        <v>0</v>
      </c>
      <c r="AC458" s="159">
        <v>0</v>
      </c>
      <c r="AD458" s="159">
        <v>0</v>
      </c>
      <c r="AE458" s="159">
        <v>0</v>
      </c>
      <c r="AF458" s="159">
        <v>0</v>
      </c>
      <c r="AG458" s="159">
        <v>0</v>
      </c>
      <c r="AH458" s="159">
        <v>0</v>
      </c>
      <c r="AI458" s="159">
        <v>0</v>
      </c>
      <c r="AJ458" s="159">
        <v>0</v>
      </c>
      <c r="AK458" s="159">
        <v>0</v>
      </c>
      <c r="AL458" s="159">
        <v>0</v>
      </c>
      <c r="AM458" s="159">
        <v>0</v>
      </c>
      <c r="AN458" s="159">
        <v>0</v>
      </c>
      <c r="AO458" s="159">
        <v>625000000</v>
      </c>
      <c r="AP458" s="159">
        <v>0</v>
      </c>
      <c r="AQ458" s="159">
        <v>625000000</v>
      </c>
      <c r="AR458" s="159">
        <v>0</v>
      </c>
      <c r="AS458" s="159">
        <v>0</v>
      </c>
      <c r="AT458" s="159">
        <v>0</v>
      </c>
      <c r="AU458" s="159">
        <v>0</v>
      </c>
      <c r="AV458" s="159">
        <v>625000000</v>
      </c>
      <c r="AW458" s="159">
        <v>0</v>
      </c>
      <c r="AX458" s="159">
        <v>0</v>
      </c>
      <c r="AY458" s="159">
        <v>0</v>
      </c>
      <c r="AZ458" s="159">
        <v>0</v>
      </c>
      <c r="BA458" s="159">
        <v>0</v>
      </c>
      <c r="BB458" s="159">
        <v>0</v>
      </c>
      <c r="BC458" s="159">
        <v>625000000</v>
      </c>
      <c r="BD458" s="159">
        <v>0</v>
      </c>
      <c r="BE458" s="159">
        <v>625000000</v>
      </c>
      <c r="BF458" s="159">
        <v>0</v>
      </c>
      <c r="BG458" s="159">
        <v>0</v>
      </c>
      <c r="BH458" s="159">
        <v>0</v>
      </c>
      <c r="BI458" s="159">
        <v>0</v>
      </c>
      <c r="BJ458" s="159">
        <v>625000000</v>
      </c>
      <c r="BK458" s="159">
        <v>0</v>
      </c>
      <c r="BL458" s="159">
        <v>0</v>
      </c>
      <c r="BM458" s="159">
        <v>0</v>
      </c>
      <c r="BN458" s="159">
        <v>0</v>
      </c>
      <c r="BO458" s="159">
        <v>0</v>
      </c>
      <c r="BP458" s="159">
        <v>0</v>
      </c>
      <c r="BQ458" s="159">
        <v>625000000</v>
      </c>
      <c r="BR458" s="159">
        <v>0</v>
      </c>
      <c r="BS458" s="159">
        <v>625000000</v>
      </c>
      <c r="BT458" s="159">
        <v>0</v>
      </c>
      <c r="BU458" s="159">
        <v>0</v>
      </c>
      <c r="BV458" s="159">
        <v>0</v>
      </c>
      <c r="BW458" s="159">
        <v>0</v>
      </c>
      <c r="BX458" s="159">
        <v>625000000</v>
      </c>
      <c r="BY458" s="159">
        <v>0</v>
      </c>
      <c r="BZ458" s="159">
        <v>0</v>
      </c>
      <c r="CA458" s="159">
        <v>0</v>
      </c>
      <c r="CB458" s="159">
        <v>0</v>
      </c>
      <c r="CC458" s="159">
        <v>0</v>
      </c>
      <c r="CD458" s="159">
        <v>0</v>
      </c>
      <c r="CE458" s="159">
        <v>625000000</v>
      </c>
      <c r="CF458" s="159">
        <v>0</v>
      </c>
      <c r="CG458" s="159">
        <v>625000000</v>
      </c>
      <c r="CH458" s="159">
        <v>0</v>
      </c>
      <c r="CI458" s="159">
        <v>0</v>
      </c>
      <c r="CJ458" s="159">
        <v>0</v>
      </c>
      <c r="CK458" s="159">
        <v>0</v>
      </c>
      <c r="CL458" s="159">
        <v>625000000</v>
      </c>
      <c r="CM458" s="159">
        <v>2500000000</v>
      </c>
      <c r="CN458" s="159">
        <v>0</v>
      </c>
      <c r="CO458" s="159">
        <v>0</v>
      </c>
      <c r="CP458" s="159">
        <v>0</v>
      </c>
      <c r="CQ458" s="159">
        <v>0</v>
      </c>
      <c r="CR458" s="159">
        <v>0</v>
      </c>
      <c r="CS458" s="159">
        <v>0</v>
      </c>
      <c r="CT458" s="159">
        <v>0</v>
      </c>
      <c r="CU458" s="159">
        <v>0</v>
      </c>
      <c r="CV458" s="159">
        <v>0</v>
      </c>
      <c r="CW458" s="159">
        <v>625000000</v>
      </c>
      <c r="CX458" s="159">
        <v>0</v>
      </c>
      <c r="CY458" s="159" t="s">
        <v>931</v>
      </c>
      <c r="CZ458" s="159">
        <v>625000000</v>
      </c>
      <c r="DA458" s="159">
        <v>625000000</v>
      </c>
      <c r="DB458" s="159">
        <v>0</v>
      </c>
      <c r="DC458" s="159">
        <v>0</v>
      </c>
      <c r="DD458" s="159">
        <v>0</v>
      </c>
      <c r="DE458" s="159">
        <v>0</v>
      </c>
      <c r="DF458" s="159">
        <v>0</v>
      </c>
      <c r="DG458" s="159">
        <v>0</v>
      </c>
      <c r="DH458" s="159">
        <v>0</v>
      </c>
      <c r="DI458" s="159">
        <v>0</v>
      </c>
      <c r="DJ458" s="159">
        <v>0</v>
      </c>
      <c r="DK458" s="159">
        <v>625000000</v>
      </c>
      <c r="DL458" s="159">
        <v>0</v>
      </c>
      <c r="DM458" s="159">
        <v>0</v>
      </c>
      <c r="DN458" s="159">
        <v>625000000</v>
      </c>
      <c r="DO458" s="159">
        <v>625000000</v>
      </c>
      <c r="DP458" s="159">
        <v>0</v>
      </c>
      <c r="DQ458" s="159">
        <v>0</v>
      </c>
      <c r="DR458" s="159">
        <v>0</v>
      </c>
      <c r="DS458" s="159">
        <v>0</v>
      </c>
      <c r="DT458" s="159">
        <v>0</v>
      </c>
      <c r="DU458" s="159">
        <v>0</v>
      </c>
      <c r="DV458" s="159">
        <v>0</v>
      </c>
      <c r="DW458" s="159">
        <v>0</v>
      </c>
      <c r="DX458" s="159">
        <v>0</v>
      </c>
      <c r="DY458" s="159">
        <v>625000000</v>
      </c>
      <c r="DZ458" s="159">
        <v>0</v>
      </c>
      <c r="EA458" s="159">
        <v>0</v>
      </c>
      <c r="EB458" s="159">
        <v>625000000</v>
      </c>
      <c r="EC458" s="159">
        <v>625000000</v>
      </c>
      <c r="ED458" s="159">
        <v>0</v>
      </c>
      <c r="EE458" s="159">
        <v>0</v>
      </c>
      <c r="EF458" s="159">
        <v>0</v>
      </c>
      <c r="EG458" s="159">
        <v>0</v>
      </c>
      <c r="EH458" s="159">
        <v>0</v>
      </c>
      <c r="EI458" s="159">
        <v>0</v>
      </c>
      <c r="EJ458" s="159">
        <v>0</v>
      </c>
      <c r="EK458" s="159">
        <v>0</v>
      </c>
      <c r="EL458" s="159">
        <v>0</v>
      </c>
      <c r="EM458" s="159">
        <v>625000000</v>
      </c>
      <c r="EN458" s="159">
        <v>0</v>
      </c>
      <c r="EO458" s="159">
        <v>0</v>
      </c>
      <c r="EP458" s="159">
        <v>625000000</v>
      </c>
      <c r="EQ458" s="159">
        <v>625000000</v>
      </c>
      <c r="ER458" s="159">
        <v>2500000000</v>
      </c>
      <c r="ES458" s="159">
        <v>0</v>
      </c>
      <c r="ET458" s="159">
        <v>0</v>
      </c>
      <c r="EU458" s="159">
        <v>0</v>
      </c>
      <c r="EV458" s="159">
        <v>0</v>
      </c>
      <c r="EW458" s="159">
        <v>0</v>
      </c>
      <c r="EX458" s="159">
        <v>0</v>
      </c>
      <c r="EY458" s="159">
        <v>0</v>
      </c>
      <c r="EZ458" s="159">
        <v>0</v>
      </c>
      <c r="FA458" s="159">
        <v>0</v>
      </c>
      <c r="FB458" s="159">
        <v>1300000000</v>
      </c>
      <c r="FC458" s="159">
        <v>0</v>
      </c>
      <c r="FD458" s="159">
        <v>0</v>
      </c>
      <c r="FE458" s="159">
        <v>1300000000</v>
      </c>
      <c r="FF458" s="159">
        <v>1300000000</v>
      </c>
      <c r="FG458" s="159">
        <v>0</v>
      </c>
      <c r="FH458" s="159">
        <v>0</v>
      </c>
      <c r="FI458" s="159">
        <v>0</v>
      </c>
      <c r="FJ458" s="159">
        <v>0</v>
      </c>
      <c r="FK458" s="159">
        <v>0</v>
      </c>
      <c r="FL458" s="159">
        <v>0</v>
      </c>
      <c r="FM458" s="159">
        <v>0</v>
      </c>
      <c r="FN458" s="159">
        <v>0</v>
      </c>
      <c r="FO458" s="159">
        <v>0</v>
      </c>
      <c r="FP458" s="159">
        <v>1300000000</v>
      </c>
      <c r="FQ458" s="159">
        <v>0</v>
      </c>
      <c r="FR458" s="159">
        <v>0</v>
      </c>
      <c r="FS458" s="159">
        <v>1300000000</v>
      </c>
      <c r="FT458" s="159">
        <v>1300000000</v>
      </c>
      <c r="FU458" s="159">
        <v>0</v>
      </c>
      <c r="FV458" s="159">
        <v>0</v>
      </c>
      <c r="FW458" s="159">
        <v>0</v>
      </c>
      <c r="FX458" s="159">
        <v>0</v>
      </c>
      <c r="FY458" s="159">
        <v>0</v>
      </c>
      <c r="FZ458" s="159">
        <v>0</v>
      </c>
      <c r="GA458" s="159">
        <v>0</v>
      </c>
      <c r="GB458" s="159">
        <v>0</v>
      </c>
      <c r="GC458" s="159">
        <v>0</v>
      </c>
      <c r="GD458" s="159">
        <v>1300000000</v>
      </c>
      <c r="GE458" s="159">
        <v>0</v>
      </c>
      <c r="GF458" s="159">
        <v>0</v>
      </c>
      <c r="GG458" s="159">
        <v>1300000000</v>
      </c>
      <c r="GH458" s="159">
        <v>1300000000</v>
      </c>
      <c r="GI458" s="159">
        <v>0</v>
      </c>
      <c r="GJ458" s="159">
        <v>0</v>
      </c>
      <c r="GK458" s="159">
        <v>0</v>
      </c>
      <c r="GL458" s="159">
        <v>0</v>
      </c>
      <c r="GM458" s="159">
        <v>0</v>
      </c>
      <c r="GN458" s="159">
        <v>0</v>
      </c>
      <c r="GO458" s="159">
        <v>0</v>
      </c>
      <c r="GP458" s="159">
        <v>0</v>
      </c>
      <c r="GQ458" s="159">
        <v>0</v>
      </c>
      <c r="GR458" s="159">
        <v>1300000000</v>
      </c>
      <c r="GS458" s="159">
        <v>0</v>
      </c>
      <c r="GT458" s="159">
        <v>0</v>
      </c>
      <c r="GU458" s="159">
        <v>1300000000</v>
      </c>
      <c r="GV458" s="159">
        <v>1300000000</v>
      </c>
      <c r="GW458" s="159">
        <v>5200000000</v>
      </c>
      <c r="GX458" s="160">
        <v>10200000000</v>
      </c>
    </row>
    <row r="459" spans="1:206" ht="28.8">
      <c r="A459" s="156">
        <v>410400900</v>
      </c>
      <c r="B459" s="156" t="s">
        <v>3734</v>
      </c>
      <c r="C459" s="157">
        <v>447</v>
      </c>
      <c r="D459" s="158" t="str">
        <f>_xlfn.XLOOKUP(C459,'[1]Estrategico f'!B:B,'[1]Estrategico f'!U:U,"",0)</f>
        <v>Centros vida para el adulto mayor adecuados</v>
      </c>
      <c r="E459" s="158" t="str">
        <f>_xlfn.XLOOKUP(C459,'[1]Estrategico f'!B:B,'[1]Estrategico f'!V:V,"",0)</f>
        <v>Adecuación de un centro día para el adulto mayor</v>
      </c>
      <c r="F459" s="159">
        <v>0</v>
      </c>
      <c r="G459" s="159">
        <v>0</v>
      </c>
      <c r="H459" s="159">
        <v>0</v>
      </c>
      <c r="I459" s="159">
        <v>0</v>
      </c>
      <c r="J459" s="159">
        <v>0</v>
      </c>
      <c r="K459" s="159">
        <v>0</v>
      </c>
      <c r="L459" s="159">
        <v>0</v>
      </c>
      <c r="M459" s="159">
        <v>0</v>
      </c>
      <c r="N459" s="159">
        <v>0</v>
      </c>
      <c r="O459" s="159">
        <v>0</v>
      </c>
      <c r="P459" s="159">
        <v>0</v>
      </c>
      <c r="Q459" s="159">
        <v>0</v>
      </c>
      <c r="R459" s="159">
        <v>0</v>
      </c>
      <c r="S459" s="159">
        <v>0</v>
      </c>
      <c r="T459" s="159">
        <v>0</v>
      </c>
      <c r="U459" s="159">
        <v>0</v>
      </c>
      <c r="V459" s="159">
        <v>0</v>
      </c>
      <c r="W459" s="159">
        <v>0</v>
      </c>
      <c r="X459" s="159">
        <v>0</v>
      </c>
      <c r="Y459" s="159">
        <v>0</v>
      </c>
      <c r="Z459" s="159">
        <v>0</v>
      </c>
      <c r="AA459" s="159">
        <v>0</v>
      </c>
      <c r="AB459" s="159">
        <v>0</v>
      </c>
      <c r="AC459" s="159">
        <v>0</v>
      </c>
      <c r="AD459" s="159">
        <v>0</v>
      </c>
      <c r="AE459" s="159">
        <v>0</v>
      </c>
      <c r="AF459" s="159">
        <v>0</v>
      </c>
      <c r="AG459" s="159">
        <v>0</v>
      </c>
      <c r="AH459" s="159">
        <v>0</v>
      </c>
      <c r="AI459" s="159">
        <v>0</v>
      </c>
      <c r="AJ459" s="159">
        <v>0</v>
      </c>
      <c r="AK459" s="159">
        <v>0</v>
      </c>
      <c r="AL459" s="159">
        <v>0</v>
      </c>
      <c r="AM459" s="159">
        <v>0</v>
      </c>
      <c r="AN459" s="159">
        <v>0</v>
      </c>
      <c r="AO459" s="159">
        <v>0</v>
      </c>
      <c r="AP459" s="159">
        <v>0</v>
      </c>
      <c r="AQ459" s="159">
        <v>0</v>
      </c>
      <c r="AR459" s="159">
        <v>0</v>
      </c>
      <c r="AS459" s="159">
        <v>0</v>
      </c>
      <c r="AT459" s="159">
        <v>0</v>
      </c>
      <c r="AU459" s="159">
        <v>0</v>
      </c>
      <c r="AV459" s="159">
        <v>0</v>
      </c>
      <c r="AW459" s="159">
        <v>0</v>
      </c>
      <c r="AX459" s="159">
        <v>0</v>
      </c>
      <c r="AY459" s="159">
        <v>0</v>
      </c>
      <c r="AZ459" s="159">
        <v>0</v>
      </c>
      <c r="BA459" s="159">
        <v>0</v>
      </c>
      <c r="BB459" s="159">
        <v>0</v>
      </c>
      <c r="BC459" s="159">
        <v>0</v>
      </c>
      <c r="BD459" s="159">
        <v>0</v>
      </c>
      <c r="BE459" s="159">
        <v>0</v>
      </c>
      <c r="BF459" s="159">
        <v>0</v>
      </c>
      <c r="BG459" s="159">
        <v>0</v>
      </c>
      <c r="BH459" s="159">
        <v>0</v>
      </c>
      <c r="BI459" s="159">
        <v>0</v>
      </c>
      <c r="BJ459" s="159">
        <v>0</v>
      </c>
      <c r="BK459" s="159">
        <v>0</v>
      </c>
      <c r="BL459" s="159">
        <v>0</v>
      </c>
      <c r="BM459" s="159">
        <v>0</v>
      </c>
      <c r="BN459" s="159">
        <v>0</v>
      </c>
      <c r="BO459" s="159">
        <v>0</v>
      </c>
      <c r="BP459" s="159">
        <v>0</v>
      </c>
      <c r="BQ459" s="159">
        <v>0</v>
      </c>
      <c r="BR459" s="159">
        <v>0</v>
      </c>
      <c r="BS459" s="159">
        <v>0</v>
      </c>
      <c r="BT459" s="159">
        <v>0</v>
      </c>
      <c r="BU459" s="159">
        <v>0</v>
      </c>
      <c r="BV459" s="159">
        <v>0</v>
      </c>
      <c r="BW459" s="159">
        <v>0</v>
      </c>
      <c r="BX459" s="159">
        <v>0</v>
      </c>
      <c r="BY459" s="159">
        <v>0</v>
      </c>
      <c r="BZ459" s="159">
        <v>0</v>
      </c>
      <c r="CA459" s="159">
        <v>0</v>
      </c>
      <c r="CB459" s="159">
        <v>0</v>
      </c>
      <c r="CC459" s="159">
        <v>0</v>
      </c>
      <c r="CD459" s="159">
        <v>0</v>
      </c>
      <c r="CE459" s="159">
        <v>0</v>
      </c>
      <c r="CF459" s="159">
        <v>0</v>
      </c>
      <c r="CG459" s="159">
        <v>0</v>
      </c>
      <c r="CH459" s="159">
        <v>0</v>
      </c>
      <c r="CI459" s="159">
        <v>0</v>
      </c>
      <c r="CJ459" s="159">
        <v>0</v>
      </c>
      <c r="CK459" s="159">
        <v>0</v>
      </c>
      <c r="CL459" s="159">
        <v>0</v>
      </c>
      <c r="CM459" s="159">
        <v>0</v>
      </c>
      <c r="CN459" s="159">
        <v>0</v>
      </c>
      <c r="CO459" s="159">
        <v>0</v>
      </c>
      <c r="CP459" s="159">
        <v>0</v>
      </c>
      <c r="CQ459" s="159">
        <v>0</v>
      </c>
      <c r="CR459" s="159">
        <v>0</v>
      </c>
      <c r="CS459" s="159">
        <v>0</v>
      </c>
      <c r="CT459" s="159">
        <v>0</v>
      </c>
      <c r="CU459" s="159">
        <v>0</v>
      </c>
      <c r="CV459" s="159">
        <v>0</v>
      </c>
      <c r="CW459" s="159">
        <v>0</v>
      </c>
      <c r="CX459" s="159">
        <v>0</v>
      </c>
      <c r="CY459" s="159" t="s">
        <v>931</v>
      </c>
      <c r="CZ459" s="159">
        <v>0</v>
      </c>
      <c r="DA459" s="159">
        <v>0</v>
      </c>
      <c r="DB459" s="159">
        <v>0</v>
      </c>
      <c r="DC459" s="159">
        <v>0</v>
      </c>
      <c r="DD459" s="159">
        <v>0</v>
      </c>
      <c r="DE459" s="159">
        <v>0</v>
      </c>
      <c r="DF459" s="159">
        <v>0</v>
      </c>
      <c r="DG459" s="159">
        <v>0</v>
      </c>
      <c r="DH459" s="159">
        <v>0</v>
      </c>
      <c r="DI459" s="159">
        <v>0</v>
      </c>
      <c r="DJ459" s="159">
        <v>0</v>
      </c>
      <c r="DK459" s="159">
        <v>875000000</v>
      </c>
      <c r="DL459" s="159">
        <v>0</v>
      </c>
      <c r="DM459" s="159">
        <v>0</v>
      </c>
      <c r="DN459" s="159">
        <v>875000000</v>
      </c>
      <c r="DO459" s="159">
        <v>875000000</v>
      </c>
      <c r="DP459" s="159">
        <v>0</v>
      </c>
      <c r="DQ459" s="159">
        <v>0</v>
      </c>
      <c r="DR459" s="159">
        <v>0</v>
      </c>
      <c r="DS459" s="159">
        <v>0</v>
      </c>
      <c r="DT459" s="159">
        <v>0</v>
      </c>
      <c r="DU459" s="159">
        <v>0</v>
      </c>
      <c r="DV459" s="159">
        <v>0</v>
      </c>
      <c r="DW459" s="159">
        <v>0</v>
      </c>
      <c r="DX459" s="159">
        <v>0</v>
      </c>
      <c r="DY459" s="159">
        <v>1750000000</v>
      </c>
      <c r="DZ459" s="159">
        <v>0</v>
      </c>
      <c r="EA459" s="159">
        <v>0</v>
      </c>
      <c r="EB459" s="159">
        <v>1750000000</v>
      </c>
      <c r="EC459" s="159">
        <v>1750000000</v>
      </c>
      <c r="ED459" s="159">
        <v>0</v>
      </c>
      <c r="EE459" s="159">
        <v>0</v>
      </c>
      <c r="EF459" s="159">
        <v>0</v>
      </c>
      <c r="EG459" s="159">
        <v>0</v>
      </c>
      <c r="EH459" s="159">
        <v>0</v>
      </c>
      <c r="EI459" s="159">
        <v>0</v>
      </c>
      <c r="EJ459" s="159">
        <v>0</v>
      </c>
      <c r="EK459" s="159">
        <v>0</v>
      </c>
      <c r="EL459" s="159">
        <v>0</v>
      </c>
      <c r="EM459" s="159">
        <v>875000000</v>
      </c>
      <c r="EN459" s="159">
        <v>0</v>
      </c>
      <c r="EO459" s="159">
        <v>0</v>
      </c>
      <c r="EP459" s="159">
        <v>875000000</v>
      </c>
      <c r="EQ459" s="159">
        <v>875000000</v>
      </c>
      <c r="ER459" s="159">
        <v>3500000000</v>
      </c>
      <c r="ES459" s="159">
        <v>0</v>
      </c>
      <c r="ET459" s="159">
        <v>0</v>
      </c>
      <c r="EU459" s="159">
        <v>0</v>
      </c>
      <c r="EV459" s="159">
        <v>0</v>
      </c>
      <c r="EW459" s="159">
        <v>0</v>
      </c>
      <c r="EX459" s="159">
        <v>0</v>
      </c>
      <c r="EY459" s="159">
        <v>0</v>
      </c>
      <c r="EZ459" s="159">
        <v>0</v>
      </c>
      <c r="FA459" s="159">
        <v>0</v>
      </c>
      <c r="FB459" s="159">
        <v>0</v>
      </c>
      <c r="FC459" s="159">
        <v>0</v>
      </c>
      <c r="FD459" s="159">
        <v>0</v>
      </c>
      <c r="FE459" s="159">
        <v>0</v>
      </c>
      <c r="FF459" s="159">
        <v>0</v>
      </c>
      <c r="FG459" s="159">
        <v>0</v>
      </c>
      <c r="FH459" s="159">
        <v>0</v>
      </c>
      <c r="FI459" s="159">
        <v>0</v>
      </c>
      <c r="FJ459" s="159">
        <v>0</v>
      </c>
      <c r="FK459" s="159">
        <v>0</v>
      </c>
      <c r="FL459" s="159">
        <v>0</v>
      </c>
      <c r="FM459" s="159">
        <v>0</v>
      </c>
      <c r="FN459" s="159">
        <v>0</v>
      </c>
      <c r="FO459" s="159">
        <v>0</v>
      </c>
      <c r="FP459" s="159">
        <v>0</v>
      </c>
      <c r="FQ459" s="159">
        <v>0</v>
      </c>
      <c r="FR459" s="159">
        <v>0</v>
      </c>
      <c r="FS459" s="159">
        <v>0</v>
      </c>
      <c r="FT459" s="159">
        <v>0</v>
      </c>
      <c r="FU459" s="159">
        <v>0</v>
      </c>
      <c r="FV459" s="159">
        <v>0</v>
      </c>
      <c r="FW459" s="159">
        <v>0</v>
      </c>
      <c r="FX459" s="159">
        <v>0</v>
      </c>
      <c r="FY459" s="159">
        <v>0</v>
      </c>
      <c r="FZ459" s="159">
        <v>0</v>
      </c>
      <c r="GA459" s="159">
        <v>0</v>
      </c>
      <c r="GB459" s="159">
        <v>0</v>
      </c>
      <c r="GC459" s="159">
        <v>0</v>
      </c>
      <c r="GD459" s="159">
        <v>0</v>
      </c>
      <c r="GE459" s="159">
        <v>0</v>
      </c>
      <c r="GF459" s="159">
        <v>0</v>
      </c>
      <c r="GG459" s="159">
        <v>0</v>
      </c>
      <c r="GH459" s="159">
        <v>0</v>
      </c>
      <c r="GI459" s="159">
        <v>0</v>
      </c>
      <c r="GJ459" s="159">
        <v>0</v>
      </c>
      <c r="GK459" s="159">
        <v>0</v>
      </c>
      <c r="GL459" s="159">
        <v>0</v>
      </c>
      <c r="GM459" s="159">
        <v>0</v>
      </c>
      <c r="GN459" s="159">
        <v>0</v>
      </c>
      <c r="GO459" s="159">
        <v>0</v>
      </c>
      <c r="GP459" s="159">
        <v>0</v>
      </c>
      <c r="GQ459" s="159">
        <v>0</v>
      </c>
      <c r="GR459" s="159">
        <v>0</v>
      </c>
      <c r="GS459" s="159">
        <v>0</v>
      </c>
      <c r="GT459" s="159">
        <v>0</v>
      </c>
      <c r="GU459" s="159">
        <v>0</v>
      </c>
      <c r="GV459" s="159">
        <v>0</v>
      </c>
      <c r="GW459" s="159">
        <v>0</v>
      </c>
      <c r="GX459" s="160">
        <v>3500000000</v>
      </c>
    </row>
    <row r="460" spans="1:206" ht="28.8">
      <c r="A460" s="156">
        <v>410404100</v>
      </c>
      <c r="B460" s="156" t="s">
        <v>3734</v>
      </c>
      <c r="C460" s="157">
        <v>448</v>
      </c>
      <c r="D460" s="158" t="str">
        <f>_xlfn.XLOOKUP(C460,'[1]Estrategico f'!B:B,'[1]Estrategico f'!U:U,"",0)</f>
        <v>Centros de atención integral para personas con discapacidad construidos</v>
      </c>
      <c r="E460" s="158" t="str">
        <f>_xlfn.XLOOKUP(C460,'[1]Estrategico f'!B:B,'[1]Estrategico f'!V:V,"",0)</f>
        <v>Construcción de un centro de atención integral para personas con discapacidad</v>
      </c>
      <c r="F460" s="159">
        <v>0</v>
      </c>
      <c r="G460" s="159">
        <v>0</v>
      </c>
      <c r="H460" s="159">
        <v>0</v>
      </c>
      <c r="I460" s="159">
        <v>0</v>
      </c>
      <c r="J460" s="159">
        <v>0</v>
      </c>
      <c r="K460" s="159">
        <v>0</v>
      </c>
      <c r="L460" s="159">
        <v>0</v>
      </c>
      <c r="M460" s="159">
        <v>0</v>
      </c>
      <c r="N460" s="159">
        <v>0</v>
      </c>
      <c r="O460" s="159">
        <v>0</v>
      </c>
      <c r="P460" s="159">
        <v>0</v>
      </c>
      <c r="Q460" s="159">
        <v>0</v>
      </c>
      <c r="R460" s="159">
        <v>0</v>
      </c>
      <c r="S460" s="159">
        <v>0</v>
      </c>
      <c r="T460" s="159">
        <v>0</v>
      </c>
      <c r="U460" s="159">
        <v>0</v>
      </c>
      <c r="V460" s="159">
        <v>0</v>
      </c>
      <c r="W460" s="159">
        <v>0</v>
      </c>
      <c r="X460" s="159">
        <v>0</v>
      </c>
      <c r="Y460" s="159">
        <v>0</v>
      </c>
      <c r="Z460" s="159">
        <v>0</v>
      </c>
      <c r="AA460" s="159">
        <v>0</v>
      </c>
      <c r="AB460" s="159">
        <v>0</v>
      </c>
      <c r="AC460" s="159">
        <v>0</v>
      </c>
      <c r="AD460" s="159">
        <v>0</v>
      </c>
      <c r="AE460" s="159">
        <v>0</v>
      </c>
      <c r="AF460" s="159">
        <v>0</v>
      </c>
      <c r="AG460" s="159">
        <v>0</v>
      </c>
      <c r="AH460" s="159">
        <v>0</v>
      </c>
      <c r="AI460" s="159">
        <v>0</v>
      </c>
      <c r="AJ460" s="159">
        <v>0</v>
      </c>
      <c r="AK460" s="159">
        <v>0</v>
      </c>
      <c r="AL460" s="159">
        <v>0</v>
      </c>
      <c r="AM460" s="159">
        <v>0</v>
      </c>
      <c r="AN460" s="159">
        <v>0</v>
      </c>
      <c r="AO460" s="159">
        <v>525000000</v>
      </c>
      <c r="AP460" s="159">
        <v>0</v>
      </c>
      <c r="AQ460" s="159">
        <v>525000000</v>
      </c>
      <c r="AR460" s="159">
        <v>750000000</v>
      </c>
      <c r="AS460" s="159">
        <v>0</v>
      </c>
      <c r="AT460" s="159">
        <v>0</v>
      </c>
      <c r="AU460" s="159">
        <v>750000000</v>
      </c>
      <c r="AV460" s="159">
        <v>1275000000</v>
      </c>
      <c r="AW460" s="159">
        <v>0</v>
      </c>
      <c r="AX460" s="159">
        <v>0</v>
      </c>
      <c r="AY460" s="159">
        <v>0</v>
      </c>
      <c r="AZ460" s="159">
        <v>0</v>
      </c>
      <c r="BA460" s="159">
        <v>0</v>
      </c>
      <c r="BB460" s="159">
        <v>0</v>
      </c>
      <c r="BC460" s="159">
        <v>525000000</v>
      </c>
      <c r="BD460" s="159">
        <v>0</v>
      </c>
      <c r="BE460" s="159">
        <v>525000000</v>
      </c>
      <c r="BF460" s="159">
        <v>750000000</v>
      </c>
      <c r="BG460" s="159">
        <v>0</v>
      </c>
      <c r="BH460" s="159">
        <v>0</v>
      </c>
      <c r="BI460" s="159">
        <v>750000000</v>
      </c>
      <c r="BJ460" s="159">
        <v>1275000000</v>
      </c>
      <c r="BK460" s="159">
        <v>0</v>
      </c>
      <c r="BL460" s="159">
        <v>0</v>
      </c>
      <c r="BM460" s="159">
        <v>0</v>
      </c>
      <c r="BN460" s="159">
        <v>0</v>
      </c>
      <c r="BO460" s="159">
        <v>0</v>
      </c>
      <c r="BP460" s="159">
        <v>0</v>
      </c>
      <c r="BQ460" s="159">
        <v>525000000</v>
      </c>
      <c r="BR460" s="159">
        <v>0</v>
      </c>
      <c r="BS460" s="159">
        <v>525000000</v>
      </c>
      <c r="BT460" s="159">
        <v>750000000</v>
      </c>
      <c r="BU460" s="159">
        <v>0</v>
      </c>
      <c r="BV460" s="159">
        <v>0</v>
      </c>
      <c r="BW460" s="159">
        <v>750000000</v>
      </c>
      <c r="BX460" s="159">
        <v>1275000000</v>
      </c>
      <c r="BY460" s="159">
        <v>0</v>
      </c>
      <c r="BZ460" s="159">
        <v>0</v>
      </c>
      <c r="CA460" s="159">
        <v>0</v>
      </c>
      <c r="CB460" s="159">
        <v>0</v>
      </c>
      <c r="CC460" s="159">
        <v>0</v>
      </c>
      <c r="CD460" s="159">
        <v>0</v>
      </c>
      <c r="CE460" s="159">
        <v>525000000</v>
      </c>
      <c r="CF460" s="159">
        <v>0</v>
      </c>
      <c r="CG460" s="159">
        <v>525000000</v>
      </c>
      <c r="CH460" s="159">
        <v>750000000</v>
      </c>
      <c r="CI460" s="159">
        <v>0</v>
      </c>
      <c r="CJ460" s="159">
        <v>0</v>
      </c>
      <c r="CK460" s="159">
        <v>750000000</v>
      </c>
      <c r="CL460" s="159">
        <v>1275000000</v>
      </c>
      <c r="CM460" s="159">
        <v>5100000000</v>
      </c>
      <c r="CN460" s="159">
        <v>0</v>
      </c>
      <c r="CO460" s="159">
        <v>0</v>
      </c>
      <c r="CP460" s="159">
        <v>0</v>
      </c>
      <c r="CQ460" s="159">
        <v>0</v>
      </c>
      <c r="CR460" s="159">
        <v>0</v>
      </c>
      <c r="CS460" s="159">
        <v>0</v>
      </c>
      <c r="CT460" s="159">
        <v>0</v>
      </c>
      <c r="CU460" s="159">
        <v>0</v>
      </c>
      <c r="CV460" s="159">
        <v>0</v>
      </c>
      <c r="CW460" s="159">
        <v>1275000000</v>
      </c>
      <c r="CX460" s="159">
        <v>0</v>
      </c>
      <c r="CY460" s="159" t="s">
        <v>931</v>
      </c>
      <c r="CZ460" s="159">
        <v>1275000000</v>
      </c>
      <c r="DA460" s="159">
        <v>1275000000</v>
      </c>
      <c r="DB460" s="159">
        <v>0</v>
      </c>
      <c r="DC460" s="159">
        <v>0</v>
      </c>
      <c r="DD460" s="159">
        <v>0</v>
      </c>
      <c r="DE460" s="159">
        <v>0</v>
      </c>
      <c r="DF460" s="159">
        <v>0</v>
      </c>
      <c r="DG460" s="159">
        <v>0</v>
      </c>
      <c r="DH460" s="159">
        <v>0</v>
      </c>
      <c r="DI460" s="159">
        <v>0</v>
      </c>
      <c r="DJ460" s="159">
        <v>0</v>
      </c>
      <c r="DK460" s="159">
        <v>1275000000</v>
      </c>
      <c r="DL460" s="159">
        <v>0</v>
      </c>
      <c r="DM460" s="159">
        <v>0</v>
      </c>
      <c r="DN460" s="159">
        <v>1275000000</v>
      </c>
      <c r="DO460" s="159">
        <v>1275000000</v>
      </c>
      <c r="DP460" s="159">
        <v>0</v>
      </c>
      <c r="DQ460" s="159">
        <v>0</v>
      </c>
      <c r="DR460" s="159">
        <v>0</v>
      </c>
      <c r="DS460" s="159">
        <v>0</v>
      </c>
      <c r="DT460" s="159">
        <v>0</v>
      </c>
      <c r="DU460" s="159">
        <v>0</v>
      </c>
      <c r="DV460" s="159">
        <v>0</v>
      </c>
      <c r="DW460" s="159">
        <v>0</v>
      </c>
      <c r="DX460" s="159">
        <v>0</v>
      </c>
      <c r="DY460" s="159">
        <v>1275000000</v>
      </c>
      <c r="DZ460" s="159">
        <v>0</v>
      </c>
      <c r="EA460" s="159">
        <v>0</v>
      </c>
      <c r="EB460" s="159">
        <v>1275000000</v>
      </c>
      <c r="EC460" s="159">
        <v>1275000000</v>
      </c>
      <c r="ED460" s="159">
        <v>0</v>
      </c>
      <c r="EE460" s="159">
        <v>0</v>
      </c>
      <c r="EF460" s="159">
        <v>0</v>
      </c>
      <c r="EG460" s="159">
        <v>0</v>
      </c>
      <c r="EH460" s="159">
        <v>0</v>
      </c>
      <c r="EI460" s="159">
        <v>0</v>
      </c>
      <c r="EJ460" s="159">
        <v>0</v>
      </c>
      <c r="EK460" s="159">
        <v>0</v>
      </c>
      <c r="EL460" s="159">
        <v>0</v>
      </c>
      <c r="EM460" s="159">
        <v>1275000000</v>
      </c>
      <c r="EN460" s="159">
        <v>0</v>
      </c>
      <c r="EO460" s="159">
        <v>0</v>
      </c>
      <c r="EP460" s="159">
        <v>1275000000</v>
      </c>
      <c r="EQ460" s="159">
        <v>1275000000</v>
      </c>
      <c r="ER460" s="159">
        <v>5100000000</v>
      </c>
      <c r="ES460" s="159">
        <v>0</v>
      </c>
      <c r="ET460" s="159">
        <v>0</v>
      </c>
      <c r="EU460" s="159">
        <v>0</v>
      </c>
      <c r="EV460" s="159">
        <v>0</v>
      </c>
      <c r="EW460" s="159">
        <v>0</v>
      </c>
      <c r="EX460" s="159">
        <v>0</v>
      </c>
      <c r="EY460" s="159">
        <v>0</v>
      </c>
      <c r="EZ460" s="159">
        <v>0</v>
      </c>
      <c r="FA460" s="159">
        <v>0</v>
      </c>
      <c r="FB460" s="159">
        <v>0</v>
      </c>
      <c r="FC460" s="159">
        <v>0</v>
      </c>
      <c r="FD460" s="159">
        <v>0</v>
      </c>
      <c r="FE460" s="159">
        <v>0</v>
      </c>
      <c r="FF460" s="159">
        <v>0</v>
      </c>
      <c r="FG460" s="159">
        <v>0</v>
      </c>
      <c r="FH460" s="159">
        <v>0</v>
      </c>
      <c r="FI460" s="159">
        <v>0</v>
      </c>
      <c r="FJ460" s="159">
        <v>0</v>
      </c>
      <c r="FK460" s="159">
        <v>0</v>
      </c>
      <c r="FL460" s="159">
        <v>0</v>
      </c>
      <c r="FM460" s="159">
        <v>0</v>
      </c>
      <c r="FN460" s="159">
        <v>0</v>
      </c>
      <c r="FO460" s="159">
        <v>0</v>
      </c>
      <c r="FP460" s="159">
        <v>0</v>
      </c>
      <c r="FQ460" s="159">
        <v>0</v>
      </c>
      <c r="FR460" s="159">
        <v>0</v>
      </c>
      <c r="FS460" s="159">
        <v>0</v>
      </c>
      <c r="FT460" s="159">
        <v>0</v>
      </c>
      <c r="FU460" s="159">
        <v>0</v>
      </c>
      <c r="FV460" s="159">
        <v>0</v>
      </c>
      <c r="FW460" s="159">
        <v>0</v>
      </c>
      <c r="FX460" s="159">
        <v>0</v>
      </c>
      <c r="FY460" s="159">
        <v>0</v>
      </c>
      <c r="FZ460" s="159">
        <v>0</v>
      </c>
      <c r="GA460" s="159">
        <v>0</v>
      </c>
      <c r="GB460" s="159">
        <v>0</v>
      </c>
      <c r="GC460" s="159">
        <v>0</v>
      </c>
      <c r="GD460" s="159">
        <v>0</v>
      </c>
      <c r="GE460" s="159">
        <v>0</v>
      </c>
      <c r="GF460" s="159">
        <v>0</v>
      </c>
      <c r="GG460" s="159">
        <v>0</v>
      </c>
      <c r="GH460" s="159">
        <v>0</v>
      </c>
      <c r="GI460" s="159">
        <v>0</v>
      </c>
      <c r="GJ460" s="159">
        <v>0</v>
      </c>
      <c r="GK460" s="159">
        <v>0</v>
      </c>
      <c r="GL460" s="159">
        <v>0</v>
      </c>
      <c r="GM460" s="159">
        <v>0</v>
      </c>
      <c r="GN460" s="159">
        <v>0</v>
      </c>
      <c r="GO460" s="159">
        <v>0</v>
      </c>
      <c r="GP460" s="159">
        <v>0</v>
      </c>
      <c r="GQ460" s="159">
        <v>0</v>
      </c>
      <c r="GR460" s="159">
        <v>0</v>
      </c>
      <c r="GS460" s="159">
        <v>0</v>
      </c>
      <c r="GT460" s="159">
        <v>0</v>
      </c>
      <c r="GU460" s="159">
        <v>0</v>
      </c>
      <c r="GV460" s="159">
        <v>0</v>
      </c>
      <c r="GW460" s="159">
        <v>0</v>
      </c>
      <c r="GX460" s="160">
        <v>10200000000</v>
      </c>
    </row>
    <row r="461" spans="1:206" ht="28.8">
      <c r="A461" s="156">
        <v>390601800</v>
      </c>
      <c r="B461" s="156" t="s">
        <v>3734</v>
      </c>
      <c r="C461" s="157">
        <v>449</v>
      </c>
      <c r="D461" s="158" t="str">
        <f>_xlfn.XLOOKUP(C461,'[1]Estrategico f'!B:B,'[1]Estrategico f'!U:U,"",0)</f>
        <v>Centros o laboratorios construidos y dotados</v>
      </c>
      <c r="E461" s="158" t="str">
        <f>_xlfn.XLOOKUP(C461,'[1]Estrategico f'!B:B,'[1]Estrategico f'!V:V,"",0)</f>
        <v>Centro ciencia y laboratorios para la I+D*I</v>
      </c>
      <c r="F461" s="159">
        <v>0</v>
      </c>
      <c r="G461" s="159">
        <v>0</v>
      </c>
      <c r="H461" s="159">
        <v>0</v>
      </c>
      <c r="I461" s="159">
        <v>0</v>
      </c>
      <c r="J461" s="159">
        <v>0</v>
      </c>
      <c r="K461" s="159">
        <v>0</v>
      </c>
      <c r="L461" s="159">
        <v>5630000000</v>
      </c>
      <c r="M461" s="159">
        <v>0</v>
      </c>
      <c r="N461" s="159">
        <v>5630000000</v>
      </c>
      <c r="O461" s="159">
        <v>0</v>
      </c>
      <c r="P461" s="159">
        <v>0</v>
      </c>
      <c r="Q461" s="159">
        <v>0</v>
      </c>
      <c r="R461" s="159">
        <v>0</v>
      </c>
      <c r="S461" s="159">
        <v>5630000000</v>
      </c>
      <c r="T461" s="159">
        <v>0</v>
      </c>
      <c r="U461" s="159">
        <v>0</v>
      </c>
      <c r="V461" s="159">
        <v>0</v>
      </c>
      <c r="W461" s="159">
        <v>0</v>
      </c>
      <c r="X461" s="159">
        <v>0</v>
      </c>
      <c r="Y461" s="159">
        <v>0</v>
      </c>
      <c r="Z461" s="159">
        <v>5630000000</v>
      </c>
      <c r="AA461" s="159">
        <v>0</v>
      </c>
      <c r="AB461" s="159">
        <v>5630000000</v>
      </c>
      <c r="AC461" s="159">
        <v>0</v>
      </c>
      <c r="AD461" s="159">
        <v>0</v>
      </c>
      <c r="AE461" s="159">
        <v>0</v>
      </c>
      <c r="AF461" s="159">
        <v>0</v>
      </c>
      <c r="AG461" s="159">
        <v>5630000000</v>
      </c>
      <c r="AH461" s="159">
        <v>11260000000</v>
      </c>
      <c r="AI461" s="159">
        <v>0</v>
      </c>
      <c r="AJ461" s="159">
        <v>0</v>
      </c>
      <c r="AK461" s="159">
        <v>0</v>
      </c>
      <c r="AL461" s="159">
        <v>0</v>
      </c>
      <c r="AM461" s="159">
        <v>0</v>
      </c>
      <c r="AN461" s="159">
        <v>0</v>
      </c>
      <c r="AO461" s="159">
        <v>0</v>
      </c>
      <c r="AP461" s="159">
        <v>0</v>
      </c>
      <c r="AQ461" s="159">
        <v>0</v>
      </c>
      <c r="AR461" s="159">
        <v>0</v>
      </c>
      <c r="AS461" s="159">
        <v>0</v>
      </c>
      <c r="AT461" s="159">
        <v>0</v>
      </c>
      <c r="AU461" s="159">
        <v>0</v>
      </c>
      <c r="AV461" s="159">
        <v>0</v>
      </c>
      <c r="AW461" s="159">
        <v>0</v>
      </c>
      <c r="AX461" s="159">
        <v>0</v>
      </c>
      <c r="AY461" s="159">
        <v>0</v>
      </c>
      <c r="AZ461" s="159">
        <v>0</v>
      </c>
      <c r="BA461" s="159">
        <v>0</v>
      </c>
      <c r="BB461" s="159">
        <v>0</v>
      </c>
      <c r="BC461" s="159">
        <v>0</v>
      </c>
      <c r="BD461" s="159">
        <v>0</v>
      </c>
      <c r="BE461" s="159">
        <v>0</v>
      </c>
      <c r="BF461" s="159">
        <v>0</v>
      </c>
      <c r="BG461" s="159">
        <v>0</v>
      </c>
      <c r="BH461" s="159">
        <v>0</v>
      </c>
      <c r="BI461" s="159">
        <v>0</v>
      </c>
      <c r="BJ461" s="159">
        <v>0</v>
      </c>
      <c r="BK461" s="159">
        <v>0</v>
      </c>
      <c r="BL461" s="159">
        <v>0</v>
      </c>
      <c r="BM461" s="159">
        <v>0</v>
      </c>
      <c r="BN461" s="159">
        <v>0</v>
      </c>
      <c r="BO461" s="159">
        <v>0</v>
      </c>
      <c r="BP461" s="159">
        <v>0</v>
      </c>
      <c r="BQ461" s="159">
        <v>0</v>
      </c>
      <c r="BR461" s="159">
        <v>0</v>
      </c>
      <c r="BS461" s="159">
        <v>0</v>
      </c>
      <c r="BT461" s="159">
        <v>0</v>
      </c>
      <c r="BU461" s="159">
        <v>0</v>
      </c>
      <c r="BV461" s="159">
        <v>0</v>
      </c>
      <c r="BW461" s="159">
        <v>0</v>
      </c>
      <c r="BX461" s="159">
        <v>0</v>
      </c>
      <c r="BY461" s="159">
        <v>0</v>
      </c>
      <c r="BZ461" s="159">
        <v>0</v>
      </c>
      <c r="CA461" s="159">
        <v>0</v>
      </c>
      <c r="CB461" s="159">
        <v>0</v>
      </c>
      <c r="CC461" s="159">
        <v>0</v>
      </c>
      <c r="CD461" s="159">
        <v>0</v>
      </c>
      <c r="CE461" s="159">
        <v>0</v>
      </c>
      <c r="CF461" s="159">
        <v>0</v>
      </c>
      <c r="CG461" s="159">
        <v>0</v>
      </c>
      <c r="CH461" s="159">
        <v>0</v>
      </c>
      <c r="CI461" s="159">
        <v>0</v>
      </c>
      <c r="CJ461" s="159">
        <v>0</v>
      </c>
      <c r="CK461" s="159">
        <v>0</v>
      </c>
      <c r="CL461" s="159">
        <v>0</v>
      </c>
      <c r="CM461" s="159">
        <v>0</v>
      </c>
      <c r="CN461" s="159">
        <v>0</v>
      </c>
      <c r="CO461" s="159">
        <v>0</v>
      </c>
      <c r="CP461" s="159">
        <v>0</v>
      </c>
      <c r="CQ461" s="159">
        <v>0</v>
      </c>
      <c r="CR461" s="159">
        <v>0</v>
      </c>
      <c r="CS461" s="159">
        <v>0</v>
      </c>
      <c r="CT461" s="159">
        <v>0</v>
      </c>
      <c r="CU461" s="159">
        <v>0</v>
      </c>
      <c r="CV461" s="159">
        <v>0</v>
      </c>
      <c r="CW461" s="159">
        <v>0</v>
      </c>
      <c r="CX461" s="159">
        <v>0</v>
      </c>
      <c r="CY461" s="159" t="s">
        <v>931</v>
      </c>
      <c r="CZ461" s="159">
        <v>0</v>
      </c>
      <c r="DA461" s="159">
        <v>0</v>
      </c>
      <c r="DB461" s="159">
        <v>0</v>
      </c>
      <c r="DC461" s="159">
        <v>0</v>
      </c>
      <c r="DD461" s="159">
        <v>0</v>
      </c>
      <c r="DE461" s="159">
        <v>0</v>
      </c>
      <c r="DF461" s="159">
        <v>0</v>
      </c>
      <c r="DG461" s="159">
        <v>0</v>
      </c>
      <c r="DH461" s="159">
        <v>0</v>
      </c>
      <c r="DI461" s="159">
        <v>0</v>
      </c>
      <c r="DJ461" s="159">
        <v>0</v>
      </c>
      <c r="DK461" s="159">
        <v>0</v>
      </c>
      <c r="DL461" s="159">
        <v>0</v>
      </c>
      <c r="DM461" s="159">
        <v>25000000000</v>
      </c>
      <c r="DN461" s="159">
        <v>25000000000</v>
      </c>
      <c r="DO461" s="159">
        <v>25000000000</v>
      </c>
      <c r="DP461" s="159">
        <v>0</v>
      </c>
      <c r="DQ461" s="159">
        <v>0</v>
      </c>
      <c r="DR461" s="159">
        <v>0</v>
      </c>
      <c r="DS461" s="159">
        <v>0</v>
      </c>
      <c r="DT461" s="159">
        <v>0</v>
      </c>
      <c r="DU461" s="159">
        <v>0</v>
      </c>
      <c r="DV461" s="159">
        <v>0</v>
      </c>
      <c r="DW461" s="159">
        <v>0</v>
      </c>
      <c r="DX461" s="159">
        <v>0</v>
      </c>
      <c r="DY461" s="159">
        <v>0</v>
      </c>
      <c r="DZ461" s="159">
        <v>0</v>
      </c>
      <c r="EA461" s="159">
        <v>50000000000</v>
      </c>
      <c r="EB461" s="159">
        <v>50000000000</v>
      </c>
      <c r="EC461" s="159">
        <v>50000000000</v>
      </c>
      <c r="ED461" s="159">
        <v>0</v>
      </c>
      <c r="EE461" s="159">
        <v>0</v>
      </c>
      <c r="EF461" s="159">
        <v>0</v>
      </c>
      <c r="EG461" s="159">
        <v>0</v>
      </c>
      <c r="EH461" s="159">
        <v>0</v>
      </c>
      <c r="EI461" s="159">
        <v>0</v>
      </c>
      <c r="EJ461" s="159">
        <v>0</v>
      </c>
      <c r="EK461" s="159">
        <v>0</v>
      </c>
      <c r="EL461" s="159">
        <v>0</v>
      </c>
      <c r="EM461" s="159">
        <v>0</v>
      </c>
      <c r="EN461" s="159">
        <v>0</v>
      </c>
      <c r="EO461" s="159">
        <v>25000000000</v>
      </c>
      <c r="EP461" s="159">
        <v>25000000000</v>
      </c>
      <c r="EQ461" s="159">
        <v>25000000000</v>
      </c>
      <c r="ER461" s="159">
        <v>100000000000</v>
      </c>
      <c r="ES461" s="159">
        <v>0</v>
      </c>
      <c r="ET461" s="159">
        <v>0</v>
      </c>
      <c r="EU461" s="159">
        <v>0</v>
      </c>
      <c r="EV461" s="159">
        <v>0</v>
      </c>
      <c r="EW461" s="159">
        <v>0</v>
      </c>
      <c r="EX461" s="159">
        <v>0</v>
      </c>
      <c r="EY461" s="159">
        <v>0</v>
      </c>
      <c r="EZ461" s="159">
        <v>0</v>
      </c>
      <c r="FA461" s="159">
        <v>0</v>
      </c>
      <c r="FB461" s="159">
        <v>0</v>
      </c>
      <c r="FC461" s="159">
        <v>0</v>
      </c>
      <c r="FD461" s="159">
        <v>0</v>
      </c>
      <c r="FE461" s="159">
        <v>0</v>
      </c>
      <c r="FF461" s="159">
        <v>0</v>
      </c>
      <c r="FG461" s="159">
        <v>0</v>
      </c>
      <c r="FH461" s="159">
        <v>0</v>
      </c>
      <c r="FI461" s="159">
        <v>0</v>
      </c>
      <c r="FJ461" s="159">
        <v>0</v>
      </c>
      <c r="FK461" s="159">
        <v>0</v>
      </c>
      <c r="FL461" s="159">
        <v>0</v>
      </c>
      <c r="FM461" s="159">
        <v>0</v>
      </c>
      <c r="FN461" s="159">
        <v>0</v>
      </c>
      <c r="FO461" s="159">
        <v>0</v>
      </c>
      <c r="FP461" s="159">
        <v>0</v>
      </c>
      <c r="FQ461" s="159">
        <v>0</v>
      </c>
      <c r="FR461" s="159">
        <v>50000000000</v>
      </c>
      <c r="FS461" s="159">
        <v>50000000000</v>
      </c>
      <c r="FT461" s="159">
        <v>50000000000</v>
      </c>
      <c r="FU461" s="159">
        <v>0</v>
      </c>
      <c r="FV461" s="159">
        <v>0</v>
      </c>
      <c r="FW461" s="159">
        <v>0</v>
      </c>
      <c r="FX461" s="159">
        <v>0</v>
      </c>
      <c r="FY461" s="159">
        <v>0</v>
      </c>
      <c r="FZ461" s="159">
        <v>0</v>
      </c>
      <c r="GA461" s="159">
        <v>0</v>
      </c>
      <c r="GB461" s="159">
        <v>0</v>
      </c>
      <c r="GC461" s="159">
        <v>0</v>
      </c>
      <c r="GD461" s="159">
        <v>0</v>
      </c>
      <c r="GE461" s="159">
        <v>0</v>
      </c>
      <c r="GF461" s="159">
        <v>25000000000</v>
      </c>
      <c r="GG461" s="159">
        <v>25000000000</v>
      </c>
      <c r="GH461" s="159">
        <v>25000000000</v>
      </c>
      <c r="GI461" s="159">
        <v>0</v>
      </c>
      <c r="GJ461" s="159">
        <v>0</v>
      </c>
      <c r="GK461" s="159">
        <v>0</v>
      </c>
      <c r="GL461" s="159">
        <v>0</v>
      </c>
      <c r="GM461" s="159">
        <v>0</v>
      </c>
      <c r="GN461" s="159">
        <v>0</v>
      </c>
      <c r="GO461" s="159">
        <v>0</v>
      </c>
      <c r="GP461" s="159">
        <v>0</v>
      </c>
      <c r="GQ461" s="159">
        <v>0</v>
      </c>
      <c r="GR461" s="159">
        <v>0</v>
      </c>
      <c r="GS461" s="159">
        <v>0</v>
      </c>
      <c r="GT461" s="159">
        <v>25000000000</v>
      </c>
      <c r="GU461" s="159">
        <v>25000000000</v>
      </c>
      <c r="GV461" s="159">
        <v>25000000000</v>
      </c>
      <c r="GW461" s="159">
        <v>100000000000</v>
      </c>
      <c r="GX461" s="160">
        <v>211260000000</v>
      </c>
    </row>
    <row r="462" spans="1:206" ht="28.8">
      <c r="A462" s="156">
        <v>330109400</v>
      </c>
      <c r="B462" s="156" t="s">
        <v>3734</v>
      </c>
      <c r="C462" s="157">
        <v>450</v>
      </c>
      <c r="D462" s="158" t="str">
        <f>_xlfn.XLOOKUP(C462,'[1]Estrategico f'!B:B,'[1]Estrategico f'!U:U,"",0)</f>
        <v>Estudios y diseños elaborados</v>
      </c>
      <c r="E462" s="158" t="str">
        <f>_xlfn.XLOOKUP(C462,'[1]Estrategico f'!B:B,'[1]Estrategico f'!V:V,"",0)</f>
        <v>Elaboración de estudios y diseños para edificaciones y equipamientos culturales</v>
      </c>
      <c r="F462" s="159">
        <v>0</v>
      </c>
      <c r="G462" s="159">
        <v>0</v>
      </c>
      <c r="H462" s="159">
        <v>0</v>
      </c>
      <c r="I462" s="159">
        <v>0</v>
      </c>
      <c r="J462" s="159">
        <v>0</v>
      </c>
      <c r="K462" s="159">
        <v>0</v>
      </c>
      <c r="L462" s="159">
        <v>0</v>
      </c>
      <c r="M462" s="159">
        <v>0</v>
      </c>
      <c r="N462" s="159">
        <v>0</v>
      </c>
      <c r="O462" s="159">
        <v>0</v>
      </c>
      <c r="P462" s="159">
        <v>0</v>
      </c>
      <c r="Q462" s="159">
        <v>0</v>
      </c>
      <c r="R462" s="159">
        <v>0</v>
      </c>
      <c r="S462" s="159">
        <v>0</v>
      </c>
      <c r="T462" s="159">
        <v>0</v>
      </c>
      <c r="U462" s="159">
        <v>0</v>
      </c>
      <c r="V462" s="159">
        <v>0</v>
      </c>
      <c r="W462" s="159">
        <v>0</v>
      </c>
      <c r="X462" s="159">
        <v>0</v>
      </c>
      <c r="Y462" s="159">
        <v>0</v>
      </c>
      <c r="Z462" s="159">
        <v>0</v>
      </c>
      <c r="AA462" s="159">
        <v>0</v>
      </c>
      <c r="AB462" s="159">
        <v>0</v>
      </c>
      <c r="AC462" s="159">
        <v>0</v>
      </c>
      <c r="AD462" s="159">
        <v>0</v>
      </c>
      <c r="AE462" s="159">
        <v>0</v>
      </c>
      <c r="AF462" s="159">
        <v>0</v>
      </c>
      <c r="AG462" s="159">
        <v>0</v>
      </c>
      <c r="AH462" s="159">
        <v>0</v>
      </c>
      <c r="AI462" s="159">
        <v>0</v>
      </c>
      <c r="AJ462" s="159">
        <v>0</v>
      </c>
      <c r="AK462" s="159">
        <v>0</v>
      </c>
      <c r="AL462" s="159">
        <v>0</v>
      </c>
      <c r="AM462" s="159">
        <v>0</v>
      </c>
      <c r="AN462" s="159">
        <v>0</v>
      </c>
      <c r="AO462" s="159">
        <v>0</v>
      </c>
      <c r="AP462" s="159">
        <v>0</v>
      </c>
      <c r="AQ462" s="159">
        <v>0</v>
      </c>
      <c r="AR462" s="159">
        <v>0</v>
      </c>
      <c r="AS462" s="159">
        <v>0</v>
      </c>
      <c r="AT462" s="159">
        <v>0</v>
      </c>
      <c r="AU462" s="159">
        <v>0</v>
      </c>
      <c r="AV462" s="159">
        <v>0</v>
      </c>
      <c r="AW462" s="159">
        <v>0</v>
      </c>
      <c r="AX462" s="159">
        <v>0</v>
      </c>
      <c r="AY462" s="159">
        <v>0</v>
      </c>
      <c r="AZ462" s="159">
        <v>0</v>
      </c>
      <c r="BA462" s="159">
        <v>0</v>
      </c>
      <c r="BB462" s="159">
        <v>0</v>
      </c>
      <c r="BC462" s="159">
        <v>333333333.33333331</v>
      </c>
      <c r="BD462" s="159">
        <v>0</v>
      </c>
      <c r="BE462" s="159">
        <v>333333333.33333331</v>
      </c>
      <c r="BF462" s="159">
        <v>0</v>
      </c>
      <c r="BG462" s="159">
        <v>0</v>
      </c>
      <c r="BH462" s="159">
        <v>0</v>
      </c>
      <c r="BI462" s="159">
        <v>0</v>
      </c>
      <c r="BJ462" s="159">
        <v>333333333.33333331</v>
      </c>
      <c r="BK462" s="159">
        <v>0</v>
      </c>
      <c r="BL462" s="159">
        <v>0</v>
      </c>
      <c r="BM462" s="159">
        <v>0</v>
      </c>
      <c r="BN462" s="159">
        <v>0</v>
      </c>
      <c r="BO462" s="159">
        <v>0</v>
      </c>
      <c r="BP462" s="159">
        <v>0</v>
      </c>
      <c r="BQ462" s="159">
        <v>333333333.33333331</v>
      </c>
      <c r="BR462" s="159">
        <v>0</v>
      </c>
      <c r="BS462" s="159">
        <v>333333333.33333331</v>
      </c>
      <c r="BT462" s="159">
        <v>0</v>
      </c>
      <c r="BU462" s="159">
        <v>0</v>
      </c>
      <c r="BV462" s="159">
        <v>0</v>
      </c>
      <c r="BW462" s="159">
        <v>0</v>
      </c>
      <c r="BX462" s="159">
        <v>333333333.33333331</v>
      </c>
      <c r="BY462" s="159">
        <v>0</v>
      </c>
      <c r="BZ462" s="159">
        <v>0</v>
      </c>
      <c r="CA462" s="159">
        <v>0</v>
      </c>
      <c r="CB462" s="159">
        <v>0</v>
      </c>
      <c r="CC462" s="159">
        <v>0</v>
      </c>
      <c r="CD462" s="159">
        <v>0</v>
      </c>
      <c r="CE462" s="159">
        <v>333333333.33333331</v>
      </c>
      <c r="CF462" s="159">
        <v>0</v>
      </c>
      <c r="CG462" s="159">
        <v>333333333.33333331</v>
      </c>
      <c r="CH462" s="159">
        <v>0</v>
      </c>
      <c r="CI462" s="159">
        <v>0</v>
      </c>
      <c r="CJ462" s="159">
        <v>0</v>
      </c>
      <c r="CK462" s="159">
        <v>0</v>
      </c>
      <c r="CL462" s="159">
        <v>333333333.33333331</v>
      </c>
      <c r="CM462" s="159">
        <v>1000000000</v>
      </c>
      <c r="CN462" s="159">
        <v>0</v>
      </c>
      <c r="CO462" s="159">
        <v>0</v>
      </c>
      <c r="CP462" s="159">
        <v>0</v>
      </c>
      <c r="CQ462" s="159">
        <v>0</v>
      </c>
      <c r="CR462" s="159">
        <v>0</v>
      </c>
      <c r="CS462" s="159">
        <v>0</v>
      </c>
      <c r="CT462" s="159">
        <v>0</v>
      </c>
      <c r="CU462" s="159">
        <v>0</v>
      </c>
      <c r="CV462" s="159">
        <v>0</v>
      </c>
      <c r="CW462" s="159">
        <v>0</v>
      </c>
      <c r="CX462" s="159">
        <v>0</v>
      </c>
      <c r="CY462" s="159" t="s">
        <v>931</v>
      </c>
      <c r="CZ462" s="159">
        <v>0</v>
      </c>
      <c r="DA462" s="159">
        <v>0</v>
      </c>
      <c r="DB462" s="159">
        <v>0</v>
      </c>
      <c r="DC462" s="159">
        <v>0</v>
      </c>
      <c r="DD462" s="159">
        <v>0</v>
      </c>
      <c r="DE462" s="159">
        <v>0</v>
      </c>
      <c r="DF462" s="159">
        <v>0</v>
      </c>
      <c r="DG462" s="159">
        <v>0</v>
      </c>
      <c r="DH462" s="159">
        <v>0</v>
      </c>
      <c r="DI462" s="159">
        <v>0</v>
      </c>
      <c r="DJ462" s="159">
        <v>0</v>
      </c>
      <c r="DK462" s="159">
        <v>0</v>
      </c>
      <c r="DL462" s="159">
        <v>0</v>
      </c>
      <c r="DM462" s="159">
        <v>0</v>
      </c>
      <c r="DN462" s="159">
        <v>0</v>
      </c>
      <c r="DO462" s="159">
        <v>0</v>
      </c>
      <c r="DP462" s="159">
        <v>0</v>
      </c>
      <c r="DQ462" s="159">
        <v>0</v>
      </c>
      <c r="DR462" s="159">
        <v>0</v>
      </c>
      <c r="DS462" s="159">
        <v>0</v>
      </c>
      <c r="DT462" s="159">
        <v>0</v>
      </c>
      <c r="DU462" s="159">
        <v>0</v>
      </c>
      <c r="DV462" s="159">
        <v>0</v>
      </c>
      <c r="DW462" s="159">
        <v>0</v>
      </c>
      <c r="DX462" s="159">
        <v>0</v>
      </c>
      <c r="DY462" s="159">
        <v>0</v>
      </c>
      <c r="DZ462" s="159">
        <v>0</v>
      </c>
      <c r="EA462" s="159">
        <v>0</v>
      </c>
      <c r="EB462" s="159">
        <v>0</v>
      </c>
      <c r="EC462" s="159">
        <v>0</v>
      </c>
      <c r="ED462" s="159">
        <v>0</v>
      </c>
      <c r="EE462" s="159">
        <v>0</v>
      </c>
      <c r="EF462" s="159">
        <v>0</v>
      </c>
      <c r="EG462" s="159">
        <v>0</v>
      </c>
      <c r="EH462" s="159">
        <v>0</v>
      </c>
      <c r="EI462" s="159">
        <v>0</v>
      </c>
      <c r="EJ462" s="159">
        <v>0</v>
      </c>
      <c r="EK462" s="159">
        <v>0</v>
      </c>
      <c r="EL462" s="159">
        <v>0</v>
      </c>
      <c r="EM462" s="159">
        <v>0</v>
      </c>
      <c r="EN462" s="159">
        <v>0</v>
      </c>
      <c r="EO462" s="159">
        <v>0</v>
      </c>
      <c r="EP462" s="159">
        <v>0</v>
      </c>
      <c r="EQ462" s="159">
        <v>0</v>
      </c>
      <c r="ER462" s="159">
        <v>0</v>
      </c>
      <c r="ES462" s="159">
        <v>0</v>
      </c>
      <c r="ET462" s="159">
        <v>0</v>
      </c>
      <c r="EU462" s="159">
        <v>0</v>
      </c>
      <c r="EV462" s="159">
        <v>0</v>
      </c>
      <c r="EW462" s="159">
        <v>0</v>
      </c>
      <c r="EX462" s="159">
        <v>0</v>
      </c>
      <c r="EY462" s="159">
        <v>0</v>
      </c>
      <c r="EZ462" s="159">
        <v>0</v>
      </c>
      <c r="FA462" s="159">
        <v>0</v>
      </c>
      <c r="FB462" s="159">
        <v>0</v>
      </c>
      <c r="FC462" s="159">
        <v>0</v>
      </c>
      <c r="FD462" s="159">
        <v>0</v>
      </c>
      <c r="FE462" s="159">
        <v>0</v>
      </c>
      <c r="FF462" s="159">
        <v>0</v>
      </c>
      <c r="FG462" s="159">
        <v>0</v>
      </c>
      <c r="FH462" s="159">
        <v>0</v>
      </c>
      <c r="FI462" s="159">
        <v>0</v>
      </c>
      <c r="FJ462" s="159">
        <v>0</v>
      </c>
      <c r="FK462" s="159">
        <v>0</v>
      </c>
      <c r="FL462" s="159">
        <v>0</v>
      </c>
      <c r="FM462" s="159">
        <v>0</v>
      </c>
      <c r="FN462" s="159">
        <v>0</v>
      </c>
      <c r="FO462" s="159">
        <v>0</v>
      </c>
      <c r="FP462" s="159">
        <v>0</v>
      </c>
      <c r="FQ462" s="159">
        <v>0</v>
      </c>
      <c r="FR462" s="159">
        <v>0</v>
      </c>
      <c r="FS462" s="159">
        <v>0</v>
      </c>
      <c r="FT462" s="159">
        <v>0</v>
      </c>
      <c r="FU462" s="159">
        <v>0</v>
      </c>
      <c r="FV462" s="159">
        <v>0</v>
      </c>
      <c r="FW462" s="159">
        <v>0</v>
      </c>
      <c r="FX462" s="159">
        <v>0</v>
      </c>
      <c r="FY462" s="159">
        <v>0</v>
      </c>
      <c r="FZ462" s="159">
        <v>0</v>
      </c>
      <c r="GA462" s="159">
        <v>0</v>
      </c>
      <c r="GB462" s="159">
        <v>0</v>
      </c>
      <c r="GC462" s="159">
        <v>0</v>
      </c>
      <c r="GD462" s="159">
        <v>0</v>
      </c>
      <c r="GE462" s="159">
        <v>0</v>
      </c>
      <c r="GF462" s="159">
        <v>0</v>
      </c>
      <c r="GG462" s="159">
        <v>0</v>
      </c>
      <c r="GH462" s="159">
        <v>0</v>
      </c>
      <c r="GI462" s="159">
        <v>0</v>
      </c>
      <c r="GJ462" s="159">
        <v>0</v>
      </c>
      <c r="GK462" s="159">
        <v>0</v>
      </c>
      <c r="GL462" s="159">
        <v>0</v>
      </c>
      <c r="GM462" s="159">
        <v>0</v>
      </c>
      <c r="GN462" s="159">
        <v>0</v>
      </c>
      <c r="GO462" s="159">
        <v>0</v>
      </c>
      <c r="GP462" s="159">
        <v>0</v>
      </c>
      <c r="GQ462" s="159">
        <v>0</v>
      </c>
      <c r="GR462" s="159">
        <v>0</v>
      </c>
      <c r="GS462" s="159">
        <v>0</v>
      </c>
      <c r="GT462" s="159">
        <v>0</v>
      </c>
      <c r="GU462" s="159">
        <v>0</v>
      </c>
      <c r="GV462" s="159">
        <v>0</v>
      </c>
      <c r="GW462" s="159">
        <v>0</v>
      </c>
      <c r="GX462" s="160">
        <v>1000000000</v>
      </c>
    </row>
    <row r="463" spans="1:206" ht="28.8">
      <c r="A463" s="156">
        <v>330204300</v>
      </c>
      <c r="B463" s="156" t="s">
        <v>3734</v>
      </c>
      <c r="C463" s="157">
        <v>451</v>
      </c>
      <c r="D463" s="158" t="str">
        <f>_xlfn.XLOOKUP(C463,'[1]Estrategico f'!B:B,'[1]Estrategico f'!U:U,"",0)</f>
        <v>Monumento histórico construido</v>
      </c>
      <c r="E463" s="158" t="str">
        <f>_xlfn.XLOOKUP(C463,'[1]Estrategico f'!B:B,'[1]Estrategico f'!V:V,"",0)</f>
        <v>Construcción de un monumento histórico</v>
      </c>
      <c r="F463" s="159">
        <v>0</v>
      </c>
      <c r="G463" s="159">
        <v>0</v>
      </c>
      <c r="H463" s="159">
        <v>0</v>
      </c>
      <c r="I463" s="159">
        <v>0</v>
      </c>
      <c r="J463" s="159">
        <v>0</v>
      </c>
      <c r="K463" s="159">
        <v>0</v>
      </c>
      <c r="L463" s="159">
        <v>0</v>
      </c>
      <c r="M463" s="159">
        <v>0</v>
      </c>
      <c r="N463" s="159">
        <v>0</v>
      </c>
      <c r="O463" s="159">
        <v>0</v>
      </c>
      <c r="P463" s="159">
        <v>0</v>
      </c>
      <c r="Q463" s="159">
        <v>0</v>
      </c>
      <c r="R463" s="159">
        <v>0</v>
      </c>
      <c r="S463" s="159">
        <v>0</v>
      </c>
      <c r="T463" s="159">
        <v>0</v>
      </c>
      <c r="U463" s="159">
        <v>0</v>
      </c>
      <c r="V463" s="159">
        <v>0</v>
      </c>
      <c r="W463" s="159">
        <v>0</v>
      </c>
      <c r="X463" s="159">
        <v>0</v>
      </c>
      <c r="Y463" s="159">
        <v>0</v>
      </c>
      <c r="Z463" s="159">
        <v>0</v>
      </c>
      <c r="AA463" s="159">
        <v>0</v>
      </c>
      <c r="AB463" s="159">
        <v>0</v>
      </c>
      <c r="AC463" s="159">
        <v>0</v>
      </c>
      <c r="AD463" s="159">
        <v>0</v>
      </c>
      <c r="AE463" s="159">
        <v>0</v>
      </c>
      <c r="AF463" s="159">
        <v>0</v>
      </c>
      <c r="AG463" s="159">
        <v>0</v>
      </c>
      <c r="AH463" s="159">
        <v>0</v>
      </c>
      <c r="AI463" s="159">
        <v>0</v>
      </c>
      <c r="AJ463" s="159">
        <v>0</v>
      </c>
      <c r="AK463" s="159">
        <v>0</v>
      </c>
      <c r="AL463" s="159">
        <v>0</v>
      </c>
      <c r="AM463" s="159">
        <v>0</v>
      </c>
      <c r="AN463" s="159">
        <v>0</v>
      </c>
      <c r="AO463" s="159">
        <v>0</v>
      </c>
      <c r="AP463" s="159">
        <v>0</v>
      </c>
      <c r="AQ463" s="159">
        <v>0</v>
      </c>
      <c r="AR463" s="159">
        <v>0</v>
      </c>
      <c r="AS463" s="159">
        <v>0</v>
      </c>
      <c r="AT463" s="159">
        <v>0</v>
      </c>
      <c r="AU463" s="159">
        <v>0</v>
      </c>
      <c r="AV463" s="159">
        <v>0</v>
      </c>
      <c r="AW463" s="159">
        <v>0</v>
      </c>
      <c r="AX463" s="159">
        <v>0</v>
      </c>
      <c r="AY463" s="159">
        <v>0</v>
      </c>
      <c r="AZ463" s="159">
        <v>0</v>
      </c>
      <c r="BA463" s="159">
        <v>0</v>
      </c>
      <c r="BB463" s="159">
        <v>0</v>
      </c>
      <c r="BC463" s="159">
        <v>0</v>
      </c>
      <c r="BD463" s="159">
        <v>0</v>
      </c>
      <c r="BE463" s="159">
        <v>0</v>
      </c>
      <c r="BF463" s="159">
        <v>0</v>
      </c>
      <c r="BG463" s="159">
        <v>0</v>
      </c>
      <c r="BH463" s="159">
        <v>0</v>
      </c>
      <c r="BI463" s="159">
        <v>0</v>
      </c>
      <c r="BJ463" s="159">
        <v>0</v>
      </c>
      <c r="BK463" s="159">
        <v>0</v>
      </c>
      <c r="BL463" s="159">
        <v>0</v>
      </c>
      <c r="BM463" s="159">
        <v>0</v>
      </c>
      <c r="BN463" s="159">
        <v>0</v>
      </c>
      <c r="BO463" s="159">
        <v>0</v>
      </c>
      <c r="BP463" s="159">
        <v>0</v>
      </c>
      <c r="BQ463" s="159">
        <v>0</v>
      </c>
      <c r="BR463" s="159">
        <v>0</v>
      </c>
      <c r="BS463" s="159">
        <v>0</v>
      </c>
      <c r="BT463" s="159">
        <v>0</v>
      </c>
      <c r="BU463" s="159">
        <v>0</v>
      </c>
      <c r="BV463" s="159">
        <v>0</v>
      </c>
      <c r="BW463" s="159">
        <v>0</v>
      </c>
      <c r="BX463" s="159">
        <v>0</v>
      </c>
      <c r="BY463" s="159">
        <v>0</v>
      </c>
      <c r="BZ463" s="159">
        <v>0</v>
      </c>
      <c r="CA463" s="159">
        <v>0</v>
      </c>
      <c r="CB463" s="159">
        <v>0</v>
      </c>
      <c r="CC463" s="159">
        <v>0</v>
      </c>
      <c r="CD463" s="159">
        <v>0</v>
      </c>
      <c r="CE463" s="159">
        <v>0</v>
      </c>
      <c r="CF463" s="159">
        <v>0</v>
      </c>
      <c r="CG463" s="159">
        <v>0</v>
      </c>
      <c r="CH463" s="159">
        <v>0</v>
      </c>
      <c r="CI463" s="159">
        <v>0</v>
      </c>
      <c r="CJ463" s="159">
        <v>0</v>
      </c>
      <c r="CK463" s="159">
        <v>0</v>
      </c>
      <c r="CL463" s="159">
        <v>0</v>
      </c>
      <c r="CM463" s="159">
        <v>0</v>
      </c>
      <c r="CN463" s="159">
        <v>0</v>
      </c>
      <c r="CO463" s="159">
        <v>0</v>
      </c>
      <c r="CP463" s="159">
        <v>0</v>
      </c>
      <c r="CQ463" s="159">
        <v>0</v>
      </c>
      <c r="CR463" s="159">
        <v>0</v>
      </c>
      <c r="CS463" s="159">
        <v>0</v>
      </c>
      <c r="CT463" s="159">
        <v>0</v>
      </c>
      <c r="CU463" s="159">
        <v>0</v>
      </c>
      <c r="CV463" s="159">
        <v>0</v>
      </c>
      <c r="CW463" s="159">
        <v>0</v>
      </c>
      <c r="CX463" s="159">
        <v>0</v>
      </c>
      <c r="CY463" s="159" t="s">
        <v>931</v>
      </c>
      <c r="CZ463" s="159">
        <v>0</v>
      </c>
      <c r="DA463" s="159">
        <v>0</v>
      </c>
      <c r="DB463" s="159">
        <v>0</v>
      </c>
      <c r="DC463" s="159">
        <v>0</v>
      </c>
      <c r="DD463" s="159">
        <v>0</v>
      </c>
      <c r="DE463" s="159">
        <v>0</v>
      </c>
      <c r="DF463" s="159">
        <v>0</v>
      </c>
      <c r="DG463" s="159">
        <v>0</v>
      </c>
      <c r="DH463" s="159">
        <v>0</v>
      </c>
      <c r="DI463" s="159">
        <v>0</v>
      </c>
      <c r="DJ463" s="159">
        <v>0</v>
      </c>
      <c r="DK463" s="159">
        <v>8750000000</v>
      </c>
      <c r="DL463" s="159">
        <v>0</v>
      </c>
      <c r="DM463" s="159">
        <v>0</v>
      </c>
      <c r="DN463" s="159">
        <v>8750000000</v>
      </c>
      <c r="DO463" s="159">
        <v>8750000000</v>
      </c>
      <c r="DP463" s="159">
        <v>0</v>
      </c>
      <c r="DQ463" s="159">
        <v>0</v>
      </c>
      <c r="DR463" s="159">
        <v>0</v>
      </c>
      <c r="DS463" s="159">
        <v>0</v>
      </c>
      <c r="DT463" s="159">
        <v>0</v>
      </c>
      <c r="DU463" s="159">
        <v>0</v>
      </c>
      <c r="DV463" s="159">
        <v>0</v>
      </c>
      <c r="DW463" s="159">
        <v>0</v>
      </c>
      <c r="DX463" s="159">
        <v>0</v>
      </c>
      <c r="DY463" s="159">
        <v>17500000000</v>
      </c>
      <c r="DZ463" s="159">
        <v>0</v>
      </c>
      <c r="EA463" s="159">
        <v>0</v>
      </c>
      <c r="EB463" s="159">
        <v>17500000000</v>
      </c>
      <c r="EC463" s="159">
        <v>17500000000</v>
      </c>
      <c r="ED463" s="159">
        <v>0</v>
      </c>
      <c r="EE463" s="159">
        <v>0</v>
      </c>
      <c r="EF463" s="159">
        <v>0</v>
      </c>
      <c r="EG463" s="159">
        <v>0</v>
      </c>
      <c r="EH463" s="159">
        <v>0</v>
      </c>
      <c r="EI463" s="159">
        <v>0</v>
      </c>
      <c r="EJ463" s="159">
        <v>0</v>
      </c>
      <c r="EK463" s="159">
        <v>0</v>
      </c>
      <c r="EL463" s="159">
        <v>0</v>
      </c>
      <c r="EM463" s="159">
        <v>8750000000</v>
      </c>
      <c r="EN463" s="159">
        <v>0</v>
      </c>
      <c r="EO463" s="159">
        <v>0</v>
      </c>
      <c r="EP463" s="159">
        <v>8750000000</v>
      </c>
      <c r="EQ463" s="159">
        <v>8750000000</v>
      </c>
      <c r="ER463" s="159">
        <v>35000000000</v>
      </c>
      <c r="ES463" s="159">
        <v>0</v>
      </c>
      <c r="ET463" s="159">
        <v>0</v>
      </c>
      <c r="EU463" s="159">
        <v>0</v>
      </c>
      <c r="EV463" s="159">
        <v>0</v>
      </c>
      <c r="EW463" s="159">
        <v>0</v>
      </c>
      <c r="EX463" s="159">
        <v>0</v>
      </c>
      <c r="EY463" s="159">
        <v>0</v>
      </c>
      <c r="EZ463" s="159">
        <v>0</v>
      </c>
      <c r="FA463" s="159">
        <v>0</v>
      </c>
      <c r="FB463" s="159">
        <v>0</v>
      </c>
      <c r="FC463" s="159">
        <v>0</v>
      </c>
      <c r="FD463" s="159">
        <v>0</v>
      </c>
      <c r="FE463" s="159">
        <v>0</v>
      </c>
      <c r="FF463" s="159">
        <v>0</v>
      </c>
      <c r="FG463" s="159">
        <v>0</v>
      </c>
      <c r="FH463" s="159">
        <v>0</v>
      </c>
      <c r="FI463" s="159">
        <v>0</v>
      </c>
      <c r="FJ463" s="159">
        <v>0</v>
      </c>
      <c r="FK463" s="159">
        <v>0</v>
      </c>
      <c r="FL463" s="159">
        <v>0</v>
      </c>
      <c r="FM463" s="159">
        <v>0</v>
      </c>
      <c r="FN463" s="159">
        <v>0</v>
      </c>
      <c r="FO463" s="159">
        <v>0</v>
      </c>
      <c r="FP463" s="159">
        <v>21000000000</v>
      </c>
      <c r="FQ463" s="159">
        <v>0</v>
      </c>
      <c r="FR463" s="159">
        <v>0</v>
      </c>
      <c r="FS463" s="159">
        <v>21000000000</v>
      </c>
      <c r="FT463" s="159">
        <v>21000000000</v>
      </c>
      <c r="FU463" s="159">
        <v>0</v>
      </c>
      <c r="FV463" s="159">
        <v>0</v>
      </c>
      <c r="FW463" s="159">
        <v>0</v>
      </c>
      <c r="FX463" s="159">
        <v>0</v>
      </c>
      <c r="FY463" s="159">
        <v>0</v>
      </c>
      <c r="FZ463" s="159">
        <v>0</v>
      </c>
      <c r="GA463" s="159">
        <v>0</v>
      </c>
      <c r="GB463" s="159">
        <v>0</v>
      </c>
      <c r="GC463" s="159">
        <v>0</v>
      </c>
      <c r="GD463" s="159">
        <v>10500000000</v>
      </c>
      <c r="GE463" s="159">
        <v>0</v>
      </c>
      <c r="GF463" s="159">
        <v>0</v>
      </c>
      <c r="GG463" s="159">
        <v>10500000000</v>
      </c>
      <c r="GH463" s="159">
        <v>10500000000</v>
      </c>
      <c r="GI463" s="159">
        <v>0</v>
      </c>
      <c r="GJ463" s="159">
        <v>0</v>
      </c>
      <c r="GK463" s="159">
        <v>0</v>
      </c>
      <c r="GL463" s="159">
        <v>0</v>
      </c>
      <c r="GM463" s="159">
        <v>0</v>
      </c>
      <c r="GN463" s="159">
        <v>0</v>
      </c>
      <c r="GO463" s="159">
        <v>0</v>
      </c>
      <c r="GP463" s="159">
        <v>0</v>
      </c>
      <c r="GQ463" s="159">
        <v>0</v>
      </c>
      <c r="GR463" s="159">
        <v>10500000000</v>
      </c>
      <c r="GS463" s="159">
        <v>0</v>
      </c>
      <c r="GT463" s="159">
        <v>0</v>
      </c>
      <c r="GU463" s="159">
        <v>10500000000</v>
      </c>
      <c r="GV463" s="159">
        <v>10500000000</v>
      </c>
      <c r="GW463" s="159">
        <v>42000000000</v>
      </c>
      <c r="GX463" s="160">
        <v>77000000000</v>
      </c>
    </row>
    <row r="464" spans="1:206" ht="28.8">
      <c r="A464" s="156">
        <v>330100100</v>
      </c>
      <c r="B464" s="156" t="s">
        <v>3734</v>
      </c>
      <c r="C464" s="157">
        <v>452</v>
      </c>
      <c r="D464" s="158" t="str">
        <f>_xlfn.XLOOKUP(C464,'[1]Estrategico f'!B:B,'[1]Estrategico f'!U:U,"",0)</f>
        <v>Bibliotecas construidas</v>
      </c>
      <c r="E464" s="158" t="str">
        <f>_xlfn.XLOOKUP(C464,'[1]Estrategico f'!B:B,'[1]Estrategico f'!V:V,"",0)</f>
        <v>Construcción de una biblioteca</v>
      </c>
      <c r="F464" s="159">
        <v>54000000</v>
      </c>
      <c r="G464" s="159">
        <v>0</v>
      </c>
      <c r="H464" s="159">
        <v>0</v>
      </c>
      <c r="I464" s="159">
        <v>0</v>
      </c>
      <c r="J464" s="159">
        <v>0</v>
      </c>
      <c r="K464" s="159">
        <v>0</v>
      </c>
      <c r="L464" s="159">
        <v>0</v>
      </c>
      <c r="M464" s="159">
        <v>0</v>
      </c>
      <c r="N464" s="159">
        <v>54000000</v>
      </c>
      <c r="O464" s="159">
        <v>0</v>
      </c>
      <c r="P464" s="159">
        <v>0</v>
      </c>
      <c r="Q464" s="159">
        <v>0</v>
      </c>
      <c r="R464" s="159">
        <v>0</v>
      </c>
      <c r="S464" s="159">
        <v>54000000</v>
      </c>
      <c r="T464" s="159">
        <v>54000000</v>
      </c>
      <c r="U464" s="159">
        <v>0</v>
      </c>
      <c r="V464" s="159">
        <v>0</v>
      </c>
      <c r="W464" s="159">
        <v>0</v>
      </c>
      <c r="X464" s="159">
        <v>0</v>
      </c>
      <c r="Y464" s="159">
        <v>0</v>
      </c>
      <c r="Z464" s="159">
        <v>0</v>
      </c>
      <c r="AA464" s="159">
        <v>0</v>
      </c>
      <c r="AB464" s="159">
        <v>54000000</v>
      </c>
      <c r="AC464" s="159">
        <v>0</v>
      </c>
      <c r="AD464" s="159">
        <v>0</v>
      </c>
      <c r="AE464" s="159">
        <v>0</v>
      </c>
      <c r="AF464" s="159">
        <v>0</v>
      </c>
      <c r="AG464" s="159">
        <v>54000000</v>
      </c>
      <c r="AH464" s="159">
        <v>108000000</v>
      </c>
      <c r="AI464" s="159">
        <v>0</v>
      </c>
      <c r="AJ464" s="159">
        <v>0</v>
      </c>
      <c r="AK464" s="159">
        <v>0</v>
      </c>
      <c r="AL464" s="159">
        <v>0</v>
      </c>
      <c r="AM464" s="159">
        <v>0</v>
      </c>
      <c r="AN464" s="159">
        <v>0</v>
      </c>
      <c r="AO464" s="159">
        <v>0</v>
      </c>
      <c r="AP464" s="159">
        <v>0</v>
      </c>
      <c r="AQ464" s="159">
        <v>0</v>
      </c>
      <c r="AR464" s="159">
        <v>0</v>
      </c>
      <c r="AS464" s="159">
        <v>0</v>
      </c>
      <c r="AT464" s="159">
        <v>0</v>
      </c>
      <c r="AU464" s="159">
        <v>0</v>
      </c>
      <c r="AV464" s="159">
        <v>0</v>
      </c>
      <c r="AW464" s="159">
        <v>27000000</v>
      </c>
      <c r="AX464" s="159">
        <v>0</v>
      </c>
      <c r="AY464" s="159">
        <v>0</v>
      </c>
      <c r="AZ464" s="159">
        <v>0</v>
      </c>
      <c r="BA464" s="159">
        <v>0</v>
      </c>
      <c r="BB464" s="159">
        <v>0</v>
      </c>
      <c r="BC464" s="159">
        <v>0</v>
      </c>
      <c r="BD464" s="159">
        <v>0</v>
      </c>
      <c r="BE464" s="159">
        <v>27000000</v>
      </c>
      <c r="BF464" s="159">
        <v>0</v>
      </c>
      <c r="BG464" s="159">
        <v>0</v>
      </c>
      <c r="BH464" s="159">
        <v>0</v>
      </c>
      <c r="BI464" s="159">
        <v>0</v>
      </c>
      <c r="BJ464" s="159">
        <v>27000000</v>
      </c>
      <c r="BK464" s="159">
        <v>27000000</v>
      </c>
      <c r="BL464" s="159">
        <v>0</v>
      </c>
      <c r="BM464" s="159">
        <v>0</v>
      </c>
      <c r="BN464" s="159">
        <v>0</v>
      </c>
      <c r="BO464" s="159">
        <v>0</v>
      </c>
      <c r="BP464" s="159">
        <v>0</v>
      </c>
      <c r="BQ464" s="159">
        <v>0</v>
      </c>
      <c r="BR464" s="159">
        <v>0</v>
      </c>
      <c r="BS464" s="159">
        <v>27000000</v>
      </c>
      <c r="BT464" s="159">
        <v>0</v>
      </c>
      <c r="BU464" s="159">
        <v>0</v>
      </c>
      <c r="BV464" s="159">
        <v>0</v>
      </c>
      <c r="BW464" s="159">
        <v>0</v>
      </c>
      <c r="BX464" s="159">
        <v>27000000</v>
      </c>
      <c r="BY464" s="159">
        <v>54000000</v>
      </c>
      <c r="BZ464" s="159">
        <v>0</v>
      </c>
      <c r="CA464" s="159">
        <v>0</v>
      </c>
      <c r="CB464" s="159">
        <v>0</v>
      </c>
      <c r="CC464" s="159">
        <v>0</v>
      </c>
      <c r="CD464" s="159">
        <v>0</v>
      </c>
      <c r="CE464" s="159">
        <v>0</v>
      </c>
      <c r="CF464" s="159">
        <v>0</v>
      </c>
      <c r="CG464" s="159">
        <v>54000000</v>
      </c>
      <c r="CH464" s="159">
        <v>0</v>
      </c>
      <c r="CI464" s="159">
        <v>0</v>
      </c>
      <c r="CJ464" s="159">
        <v>0</v>
      </c>
      <c r="CK464" s="159">
        <v>0</v>
      </c>
      <c r="CL464" s="159">
        <v>54000000</v>
      </c>
      <c r="CM464" s="159">
        <v>108000000</v>
      </c>
      <c r="CN464" s="159">
        <v>21600000</v>
      </c>
      <c r="CO464" s="159">
        <v>0</v>
      </c>
      <c r="CP464" s="159">
        <v>0</v>
      </c>
      <c r="CQ464" s="159">
        <v>0</v>
      </c>
      <c r="CR464" s="159">
        <v>0</v>
      </c>
      <c r="CS464" s="159">
        <v>0</v>
      </c>
      <c r="CT464" s="159">
        <v>0</v>
      </c>
      <c r="CU464" s="159">
        <v>0</v>
      </c>
      <c r="CV464" s="159">
        <v>21600000</v>
      </c>
      <c r="CW464" s="159">
        <v>2000000000</v>
      </c>
      <c r="CX464" s="159">
        <v>0</v>
      </c>
      <c r="CY464" s="159" t="s">
        <v>931</v>
      </c>
      <c r="CZ464" s="159">
        <v>2000000000</v>
      </c>
      <c r="DA464" s="159">
        <v>2021600000</v>
      </c>
      <c r="DB464" s="159">
        <v>27000000</v>
      </c>
      <c r="DC464" s="159">
        <v>0</v>
      </c>
      <c r="DD464" s="159">
        <v>0</v>
      </c>
      <c r="DE464" s="159">
        <v>0</v>
      </c>
      <c r="DF464" s="159">
        <v>0</v>
      </c>
      <c r="DG464" s="159">
        <v>0</v>
      </c>
      <c r="DH464" s="159">
        <v>0</v>
      </c>
      <c r="DI464" s="159">
        <v>0</v>
      </c>
      <c r="DJ464" s="159">
        <v>27000000</v>
      </c>
      <c r="DK464" s="159">
        <v>2500000000</v>
      </c>
      <c r="DL464" s="159">
        <v>0</v>
      </c>
      <c r="DM464" s="159">
        <v>0</v>
      </c>
      <c r="DN464" s="159">
        <v>2500000000</v>
      </c>
      <c r="DO464" s="159">
        <v>2527000000</v>
      </c>
      <c r="DP464" s="159">
        <v>27000000</v>
      </c>
      <c r="DQ464" s="159">
        <v>0</v>
      </c>
      <c r="DR464" s="159">
        <v>0</v>
      </c>
      <c r="DS464" s="159">
        <v>0</v>
      </c>
      <c r="DT464" s="159">
        <v>0</v>
      </c>
      <c r="DU464" s="159">
        <v>0</v>
      </c>
      <c r="DV464" s="159">
        <v>0</v>
      </c>
      <c r="DW464" s="159">
        <v>0</v>
      </c>
      <c r="DX464" s="159">
        <v>27000000</v>
      </c>
      <c r="DY464" s="159">
        <v>2500000000</v>
      </c>
      <c r="DZ464" s="159">
        <v>0</v>
      </c>
      <c r="EA464" s="159">
        <v>0</v>
      </c>
      <c r="EB464" s="159">
        <v>2500000000</v>
      </c>
      <c r="EC464" s="159">
        <v>2527000000</v>
      </c>
      <c r="ED464" s="159">
        <v>32400000</v>
      </c>
      <c r="EE464" s="159">
        <v>0</v>
      </c>
      <c r="EF464" s="159">
        <v>0</v>
      </c>
      <c r="EG464" s="159">
        <v>0</v>
      </c>
      <c r="EH464" s="159">
        <v>0</v>
      </c>
      <c r="EI464" s="159">
        <v>0</v>
      </c>
      <c r="EJ464" s="159">
        <v>0</v>
      </c>
      <c r="EK464" s="159">
        <v>0</v>
      </c>
      <c r="EL464" s="159">
        <v>32400000</v>
      </c>
      <c r="EM464" s="159">
        <v>3000000000</v>
      </c>
      <c r="EN464" s="159">
        <v>0</v>
      </c>
      <c r="EO464" s="159">
        <v>0</v>
      </c>
      <c r="EP464" s="159">
        <v>3000000000</v>
      </c>
      <c r="EQ464" s="159">
        <v>3032400000</v>
      </c>
      <c r="ER464" s="159">
        <v>10108000000</v>
      </c>
      <c r="ES464" s="159">
        <v>0</v>
      </c>
      <c r="ET464" s="159">
        <v>0</v>
      </c>
      <c r="EU464" s="159">
        <v>0</v>
      </c>
      <c r="EV464" s="159">
        <v>0</v>
      </c>
      <c r="EW464" s="159">
        <v>0</v>
      </c>
      <c r="EX464" s="159">
        <v>0</v>
      </c>
      <c r="EY464" s="159">
        <v>0</v>
      </c>
      <c r="EZ464" s="159">
        <v>0</v>
      </c>
      <c r="FA464" s="159">
        <v>0</v>
      </c>
      <c r="FB464" s="159">
        <v>0</v>
      </c>
      <c r="FC464" s="159">
        <v>0</v>
      </c>
      <c r="FD464" s="159">
        <v>0</v>
      </c>
      <c r="FE464" s="159">
        <v>0</v>
      </c>
      <c r="FF464" s="159">
        <v>0</v>
      </c>
      <c r="FG464" s="159">
        <v>27000000</v>
      </c>
      <c r="FH464" s="159">
        <v>0</v>
      </c>
      <c r="FI464" s="159">
        <v>0</v>
      </c>
      <c r="FJ464" s="159">
        <v>0</v>
      </c>
      <c r="FK464" s="159">
        <v>0</v>
      </c>
      <c r="FL464" s="159">
        <v>0</v>
      </c>
      <c r="FM464" s="159">
        <v>0</v>
      </c>
      <c r="FN464" s="159">
        <v>0</v>
      </c>
      <c r="FO464" s="159">
        <v>27000000</v>
      </c>
      <c r="FP464" s="159">
        <v>0</v>
      </c>
      <c r="FQ464" s="159">
        <v>0</v>
      </c>
      <c r="FR464" s="159">
        <v>0</v>
      </c>
      <c r="FS464" s="159">
        <v>0</v>
      </c>
      <c r="FT464" s="159">
        <v>27000000</v>
      </c>
      <c r="FU464" s="159">
        <v>27000000</v>
      </c>
      <c r="FV464" s="159">
        <v>0</v>
      </c>
      <c r="FW464" s="159">
        <v>0</v>
      </c>
      <c r="FX464" s="159">
        <v>0</v>
      </c>
      <c r="FY464" s="159">
        <v>0</v>
      </c>
      <c r="FZ464" s="159">
        <v>0</v>
      </c>
      <c r="GA464" s="159">
        <v>0</v>
      </c>
      <c r="GB464" s="159">
        <v>0</v>
      </c>
      <c r="GC464" s="159">
        <v>27000000</v>
      </c>
      <c r="GD464" s="159">
        <v>0</v>
      </c>
      <c r="GE464" s="159">
        <v>0</v>
      </c>
      <c r="GF464" s="159">
        <v>0</v>
      </c>
      <c r="GG464" s="159">
        <v>0</v>
      </c>
      <c r="GH464" s="159">
        <v>27000000</v>
      </c>
      <c r="GI464" s="159">
        <v>54000000</v>
      </c>
      <c r="GJ464" s="159">
        <v>0</v>
      </c>
      <c r="GK464" s="159">
        <v>0</v>
      </c>
      <c r="GL464" s="159">
        <v>0</v>
      </c>
      <c r="GM464" s="159">
        <v>0</v>
      </c>
      <c r="GN464" s="159">
        <v>0</v>
      </c>
      <c r="GO464" s="159">
        <v>0</v>
      </c>
      <c r="GP464" s="159">
        <v>0</v>
      </c>
      <c r="GQ464" s="159">
        <v>54000000</v>
      </c>
      <c r="GR464" s="159">
        <v>0</v>
      </c>
      <c r="GS464" s="159">
        <v>0</v>
      </c>
      <c r="GT464" s="159">
        <v>0</v>
      </c>
      <c r="GU464" s="159">
        <v>0</v>
      </c>
      <c r="GV464" s="159">
        <v>54000000</v>
      </c>
      <c r="GW464" s="159">
        <v>108000000</v>
      </c>
      <c r="GX464" s="160">
        <v>10432000000</v>
      </c>
    </row>
    <row r="465" spans="1:206" ht="28.8">
      <c r="A465" s="156">
        <v>330100400</v>
      </c>
      <c r="B465" s="156" t="s">
        <v>3734</v>
      </c>
      <c r="C465" s="157">
        <v>453</v>
      </c>
      <c r="D465" s="158" t="str">
        <f>_xlfn.XLOOKUP(C465,'[1]Estrategico f'!B:B,'[1]Estrategico f'!U:U,"",0)</f>
        <v>Bibliotecas modificadas</v>
      </c>
      <c r="E465" s="158" t="str">
        <f>_xlfn.XLOOKUP(C465,'[1]Estrategico f'!B:B,'[1]Estrategico f'!V:V,"",0)</f>
        <v>Modificación de una biblioteca</v>
      </c>
      <c r="F465" s="159">
        <v>0</v>
      </c>
      <c r="G465" s="159">
        <v>0</v>
      </c>
      <c r="H465" s="159">
        <v>0</v>
      </c>
      <c r="I465" s="159">
        <v>0</v>
      </c>
      <c r="J465" s="159">
        <v>0</v>
      </c>
      <c r="K465" s="159">
        <v>0</v>
      </c>
      <c r="L465" s="159">
        <v>0</v>
      </c>
      <c r="M465" s="159">
        <v>0</v>
      </c>
      <c r="N465" s="159">
        <v>0</v>
      </c>
      <c r="O465" s="159">
        <v>0</v>
      </c>
      <c r="P465" s="159">
        <v>0</v>
      </c>
      <c r="Q465" s="159">
        <v>0</v>
      </c>
      <c r="R465" s="159">
        <v>0</v>
      </c>
      <c r="S465" s="159">
        <v>0</v>
      </c>
      <c r="T465" s="159">
        <v>0</v>
      </c>
      <c r="U465" s="159">
        <v>0</v>
      </c>
      <c r="V465" s="159">
        <v>0</v>
      </c>
      <c r="W465" s="159">
        <v>0</v>
      </c>
      <c r="X465" s="159">
        <v>0</v>
      </c>
      <c r="Y465" s="159">
        <v>0</v>
      </c>
      <c r="Z465" s="159">
        <v>0</v>
      </c>
      <c r="AA465" s="159">
        <v>0</v>
      </c>
      <c r="AB465" s="159">
        <v>0</v>
      </c>
      <c r="AC465" s="159">
        <v>0</v>
      </c>
      <c r="AD465" s="159">
        <v>0</v>
      </c>
      <c r="AE465" s="159">
        <v>0</v>
      </c>
      <c r="AF465" s="159">
        <v>0</v>
      </c>
      <c r="AG465" s="159">
        <v>0</v>
      </c>
      <c r="AH465" s="159">
        <v>0</v>
      </c>
      <c r="AI465" s="159">
        <v>0</v>
      </c>
      <c r="AJ465" s="159">
        <v>0</v>
      </c>
      <c r="AK465" s="159">
        <v>0</v>
      </c>
      <c r="AL465" s="159">
        <v>0</v>
      </c>
      <c r="AM465" s="159">
        <v>0</v>
      </c>
      <c r="AN465" s="159">
        <v>0</v>
      </c>
      <c r="AO465" s="159">
        <v>0</v>
      </c>
      <c r="AP465" s="159">
        <v>0</v>
      </c>
      <c r="AQ465" s="159">
        <v>0</v>
      </c>
      <c r="AR465" s="159">
        <v>0</v>
      </c>
      <c r="AS465" s="159">
        <v>0</v>
      </c>
      <c r="AT465" s="159">
        <v>0</v>
      </c>
      <c r="AU465" s="159">
        <v>0</v>
      </c>
      <c r="AV465" s="159">
        <v>0</v>
      </c>
      <c r="AW465" s="159">
        <v>0</v>
      </c>
      <c r="AX465" s="159">
        <v>0</v>
      </c>
      <c r="AY465" s="159">
        <v>0</v>
      </c>
      <c r="AZ465" s="159">
        <v>0</v>
      </c>
      <c r="BA465" s="159">
        <v>0</v>
      </c>
      <c r="BB465" s="159">
        <v>0</v>
      </c>
      <c r="BC465" s="159">
        <v>0</v>
      </c>
      <c r="BD465" s="159">
        <v>0</v>
      </c>
      <c r="BE465" s="159">
        <v>0</v>
      </c>
      <c r="BF465" s="159">
        <v>0</v>
      </c>
      <c r="BG465" s="159">
        <v>0</v>
      </c>
      <c r="BH465" s="159">
        <v>0</v>
      </c>
      <c r="BI465" s="159">
        <v>0</v>
      </c>
      <c r="BJ465" s="159">
        <v>0</v>
      </c>
      <c r="BK465" s="159">
        <v>0</v>
      </c>
      <c r="BL465" s="159">
        <v>0</v>
      </c>
      <c r="BM465" s="159">
        <v>0</v>
      </c>
      <c r="BN465" s="159">
        <v>0</v>
      </c>
      <c r="BO465" s="159">
        <v>0</v>
      </c>
      <c r="BP465" s="159">
        <v>0</v>
      </c>
      <c r="BQ465" s="159">
        <v>0</v>
      </c>
      <c r="BR465" s="159">
        <v>0</v>
      </c>
      <c r="BS465" s="159">
        <v>0</v>
      </c>
      <c r="BT465" s="159">
        <v>0</v>
      </c>
      <c r="BU465" s="159">
        <v>0</v>
      </c>
      <c r="BV465" s="159">
        <v>0</v>
      </c>
      <c r="BW465" s="159">
        <v>0</v>
      </c>
      <c r="BX465" s="159">
        <v>0</v>
      </c>
      <c r="BY465" s="159">
        <v>0</v>
      </c>
      <c r="BZ465" s="159">
        <v>0</v>
      </c>
      <c r="CA465" s="159">
        <v>0</v>
      </c>
      <c r="CB465" s="159">
        <v>0</v>
      </c>
      <c r="CC465" s="159">
        <v>0</v>
      </c>
      <c r="CD465" s="159">
        <v>0</v>
      </c>
      <c r="CE465" s="159">
        <v>0</v>
      </c>
      <c r="CF465" s="159">
        <v>0</v>
      </c>
      <c r="CG465" s="159">
        <v>0</v>
      </c>
      <c r="CH465" s="159">
        <v>0</v>
      </c>
      <c r="CI465" s="159">
        <v>0</v>
      </c>
      <c r="CJ465" s="159">
        <v>0</v>
      </c>
      <c r="CK465" s="159">
        <v>0</v>
      </c>
      <c r="CL465" s="159">
        <v>0</v>
      </c>
      <c r="CM465" s="159">
        <v>0</v>
      </c>
      <c r="CN465" s="159">
        <v>0</v>
      </c>
      <c r="CO465" s="159">
        <v>0</v>
      </c>
      <c r="CP465" s="159">
        <v>0</v>
      </c>
      <c r="CQ465" s="159">
        <v>0</v>
      </c>
      <c r="CR465" s="159">
        <v>0</v>
      </c>
      <c r="CS465" s="159">
        <v>0</v>
      </c>
      <c r="CT465" s="159">
        <v>0</v>
      </c>
      <c r="CU465" s="159">
        <v>0</v>
      </c>
      <c r="CV465" s="159">
        <v>0</v>
      </c>
      <c r="CW465" s="159">
        <v>900000000</v>
      </c>
      <c r="CX465" s="159">
        <v>0</v>
      </c>
      <c r="CY465" s="159" t="s">
        <v>931</v>
      </c>
      <c r="CZ465" s="159">
        <v>900000000</v>
      </c>
      <c r="DA465" s="159">
        <v>900000000</v>
      </c>
      <c r="DB465" s="159">
        <v>0</v>
      </c>
      <c r="DC465" s="159">
        <v>0</v>
      </c>
      <c r="DD465" s="159">
        <v>0</v>
      </c>
      <c r="DE465" s="159">
        <v>0</v>
      </c>
      <c r="DF465" s="159">
        <v>0</v>
      </c>
      <c r="DG465" s="159">
        <v>0</v>
      </c>
      <c r="DH465" s="159">
        <v>0</v>
      </c>
      <c r="DI465" s="159">
        <v>0</v>
      </c>
      <c r="DJ465" s="159">
        <v>0</v>
      </c>
      <c r="DK465" s="159">
        <v>1125000000</v>
      </c>
      <c r="DL465" s="159">
        <v>0</v>
      </c>
      <c r="DM465" s="159">
        <v>0</v>
      </c>
      <c r="DN465" s="159">
        <v>1125000000</v>
      </c>
      <c r="DO465" s="159">
        <v>1125000000</v>
      </c>
      <c r="DP465" s="159">
        <v>0</v>
      </c>
      <c r="DQ465" s="159">
        <v>0</v>
      </c>
      <c r="DR465" s="159">
        <v>0</v>
      </c>
      <c r="DS465" s="159">
        <v>0</v>
      </c>
      <c r="DT465" s="159">
        <v>0</v>
      </c>
      <c r="DU465" s="159">
        <v>0</v>
      </c>
      <c r="DV465" s="159">
        <v>0</v>
      </c>
      <c r="DW465" s="159">
        <v>0</v>
      </c>
      <c r="DX465" s="159">
        <v>0</v>
      </c>
      <c r="DY465" s="159">
        <v>1125000000</v>
      </c>
      <c r="DZ465" s="159">
        <v>0</v>
      </c>
      <c r="EA465" s="159">
        <v>0</v>
      </c>
      <c r="EB465" s="159">
        <v>1125000000</v>
      </c>
      <c r="EC465" s="159">
        <v>1125000000</v>
      </c>
      <c r="ED465" s="159">
        <v>0</v>
      </c>
      <c r="EE465" s="159">
        <v>0</v>
      </c>
      <c r="EF465" s="159">
        <v>0</v>
      </c>
      <c r="EG465" s="159">
        <v>0</v>
      </c>
      <c r="EH465" s="159">
        <v>0</v>
      </c>
      <c r="EI465" s="159">
        <v>0</v>
      </c>
      <c r="EJ465" s="159">
        <v>0</v>
      </c>
      <c r="EK465" s="159">
        <v>0</v>
      </c>
      <c r="EL465" s="159">
        <v>0</v>
      </c>
      <c r="EM465" s="159">
        <v>1350000000</v>
      </c>
      <c r="EN465" s="159">
        <v>0</v>
      </c>
      <c r="EO465" s="159">
        <v>0</v>
      </c>
      <c r="EP465" s="159">
        <v>1350000000</v>
      </c>
      <c r="EQ465" s="159">
        <v>1350000000</v>
      </c>
      <c r="ER465" s="159">
        <v>4500000000</v>
      </c>
      <c r="ES465" s="159">
        <v>0</v>
      </c>
      <c r="ET465" s="159">
        <v>0</v>
      </c>
      <c r="EU465" s="159">
        <v>0</v>
      </c>
      <c r="EV465" s="159">
        <v>0</v>
      </c>
      <c r="EW465" s="159">
        <v>0</v>
      </c>
      <c r="EX465" s="159">
        <v>0</v>
      </c>
      <c r="EY465" s="159">
        <v>0</v>
      </c>
      <c r="EZ465" s="159">
        <v>0</v>
      </c>
      <c r="FA465" s="159">
        <v>0</v>
      </c>
      <c r="FB465" s="159">
        <v>0</v>
      </c>
      <c r="FC465" s="159">
        <v>0</v>
      </c>
      <c r="FD465" s="159">
        <v>0</v>
      </c>
      <c r="FE465" s="159">
        <v>0</v>
      </c>
      <c r="FF465" s="159">
        <v>0</v>
      </c>
      <c r="FG465" s="159">
        <v>0</v>
      </c>
      <c r="FH465" s="159">
        <v>0</v>
      </c>
      <c r="FI465" s="159">
        <v>0</v>
      </c>
      <c r="FJ465" s="159">
        <v>0</v>
      </c>
      <c r="FK465" s="159">
        <v>0</v>
      </c>
      <c r="FL465" s="159">
        <v>0</v>
      </c>
      <c r="FM465" s="159">
        <v>0</v>
      </c>
      <c r="FN465" s="159">
        <v>0</v>
      </c>
      <c r="FO465" s="159">
        <v>0</v>
      </c>
      <c r="FP465" s="159">
        <v>0</v>
      </c>
      <c r="FQ465" s="159">
        <v>0</v>
      </c>
      <c r="FR465" s="159">
        <v>0</v>
      </c>
      <c r="FS465" s="159">
        <v>0</v>
      </c>
      <c r="FT465" s="159">
        <v>0</v>
      </c>
      <c r="FU465" s="159">
        <v>0</v>
      </c>
      <c r="FV465" s="159">
        <v>0</v>
      </c>
      <c r="FW465" s="159">
        <v>0</v>
      </c>
      <c r="FX465" s="159">
        <v>0</v>
      </c>
      <c r="FY465" s="159">
        <v>0</v>
      </c>
      <c r="FZ465" s="159">
        <v>0</v>
      </c>
      <c r="GA465" s="159">
        <v>0</v>
      </c>
      <c r="GB465" s="159">
        <v>0</v>
      </c>
      <c r="GC465" s="159">
        <v>0</v>
      </c>
      <c r="GD465" s="159">
        <v>0</v>
      </c>
      <c r="GE465" s="159">
        <v>0</v>
      </c>
      <c r="GF465" s="159">
        <v>0</v>
      </c>
      <c r="GG465" s="159">
        <v>0</v>
      </c>
      <c r="GH465" s="159">
        <v>0</v>
      </c>
      <c r="GI465" s="159">
        <v>0</v>
      </c>
      <c r="GJ465" s="159">
        <v>0</v>
      </c>
      <c r="GK465" s="159">
        <v>0</v>
      </c>
      <c r="GL465" s="159">
        <v>0</v>
      </c>
      <c r="GM465" s="159">
        <v>0</v>
      </c>
      <c r="GN465" s="159">
        <v>0</v>
      </c>
      <c r="GO465" s="159">
        <v>0</v>
      </c>
      <c r="GP465" s="159">
        <v>0</v>
      </c>
      <c r="GQ465" s="159">
        <v>0</v>
      </c>
      <c r="GR465" s="159">
        <v>0</v>
      </c>
      <c r="GS465" s="159">
        <v>0</v>
      </c>
      <c r="GT465" s="159">
        <v>0</v>
      </c>
      <c r="GU465" s="159">
        <v>0</v>
      </c>
      <c r="GV465" s="159">
        <v>0</v>
      </c>
      <c r="GW465" s="159">
        <v>0</v>
      </c>
      <c r="GX465" s="160">
        <v>4500000000</v>
      </c>
    </row>
    <row r="466" spans="1:206" ht="28.8">
      <c r="A466" s="156">
        <v>450200700</v>
      </c>
      <c r="B466" s="156" t="s">
        <v>3734</v>
      </c>
      <c r="C466" s="157">
        <v>454</v>
      </c>
      <c r="D466" s="158" t="str">
        <f>_xlfn.XLOOKUP(C466,'[1]Estrategico f'!B:B,'[1]Estrategico f'!U:U,"",0)</f>
        <v>Salón comunal construido</v>
      </c>
      <c r="E466" s="158" t="str">
        <f>_xlfn.XLOOKUP(C466,'[1]Estrategico f'!B:B,'[1]Estrategico f'!V:V,"",0)</f>
        <v>Construcción  de Salones comunales en terrenos no construidos</v>
      </c>
      <c r="F466" s="159">
        <v>0</v>
      </c>
      <c r="G466" s="159">
        <v>0</v>
      </c>
      <c r="H466" s="159">
        <v>0</v>
      </c>
      <c r="I466" s="159">
        <v>0</v>
      </c>
      <c r="J466" s="159">
        <v>0</v>
      </c>
      <c r="K466" s="159">
        <v>0</v>
      </c>
      <c r="L466" s="159">
        <v>0</v>
      </c>
      <c r="M466" s="159">
        <v>0</v>
      </c>
      <c r="N466" s="159">
        <v>0</v>
      </c>
      <c r="O466" s="159">
        <v>0</v>
      </c>
      <c r="P466" s="159">
        <v>0</v>
      </c>
      <c r="Q466" s="159">
        <v>0</v>
      </c>
      <c r="R466" s="159">
        <v>0</v>
      </c>
      <c r="S466" s="159">
        <v>0</v>
      </c>
      <c r="T466" s="159">
        <v>0</v>
      </c>
      <c r="U466" s="159">
        <v>0</v>
      </c>
      <c r="V466" s="159">
        <v>0</v>
      </c>
      <c r="W466" s="159">
        <v>0</v>
      </c>
      <c r="X466" s="159">
        <v>0</v>
      </c>
      <c r="Y466" s="159">
        <v>0</v>
      </c>
      <c r="Z466" s="159">
        <v>0</v>
      </c>
      <c r="AA466" s="159">
        <v>0</v>
      </c>
      <c r="AB466" s="159">
        <v>0</v>
      </c>
      <c r="AC466" s="159">
        <v>0</v>
      </c>
      <c r="AD466" s="159">
        <v>0</v>
      </c>
      <c r="AE466" s="159">
        <v>0</v>
      </c>
      <c r="AF466" s="159">
        <v>0</v>
      </c>
      <c r="AG466" s="159">
        <v>0</v>
      </c>
      <c r="AH466" s="159">
        <v>0</v>
      </c>
      <c r="AI466" s="159">
        <v>0</v>
      </c>
      <c r="AJ466" s="159">
        <v>0</v>
      </c>
      <c r="AK466" s="159">
        <v>0</v>
      </c>
      <c r="AL466" s="159">
        <v>0</v>
      </c>
      <c r="AM466" s="159">
        <v>0</v>
      </c>
      <c r="AN466" s="159">
        <v>0</v>
      </c>
      <c r="AO466" s="159">
        <v>0</v>
      </c>
      <c r="AP466" s="159">
        <v>0</v>
      </c>
      <c r="AQ466" s="159">
        <v>0</v>
      </c>
      <c r="AR466" s="159">
        <v>0</v>
      </c>
      <c r="AS466" s="159">
        <v>0</v>
      </c>
      <c r="AT466" s="159">
        <v>0</v>
      </c>
      <c r="AU466" s="159">
        <v>0</v>
      </c>
      <c r="AV466" s="159">
        <v>0</v>
      </c>
      <c r="AW466" s="159">
        <v>0</v>
      </c>
      <c r="AX466" s="159">
        <v>0</v>
      </c>
      <c r="AY466" s="159">
        <v>0</v>
      </c>
      <c r="AZ466" s="159">
        <v>0</v>
      </c>
      <c r="BA466" s="159">
        <v>0</v>
      </c>
      <c r="BB466" s="159">
        <v>0</v>
      </c>
      <c r="BC466" s="159">
        <v>0</v>
      </c>
      <c r="BD466" s="159">
        <v>0</v>
      </c>
      <c r="BE466" s="159">
        <v>0</v>
      </c>
      <c r="BF466" s="159">
        <v>0</v>
      </c>
      <c r="BG466" s="159">
        <v>0</v>
      </c>
      <c r="BH466" s="159">
        <v>0</v>
      </c>
      <c r="BI466" s="159">
        <v>0</v>
      </c>
      <c r="BJ466" s="159">
        <v>0</v>
      </c>
      <c r="BK466" s="159">
        <v>0</v>
      </c>
      <c r="BL466" s="159">
        <v>0</v>
      </c>
      <c r="BM466" s="159">
        <v>0</v>
      </c>
      <c r="BN466" s="159">
        <v>0</v>
      </c>
      <c r="BO466" s="159">
        <v>0</v>
      </c>
      <c r="BP466" s="159">
        <v>0</v>
      </c>
      <c r="BQ466" s="159">
        <v>0</v>
      </c>
      <c r="BR466" s="159">
        <v>0</v>
      </c>
      <c r="BS466" s="159">
        <v>0</v>
      </c>
      <c r="BT466" s="159">
        <v>0</v>
      </c>
      <c r="BU466" s="159">
        <v>0</v>
      </c>
      <c r="BV466" s="159">
        <v>0</v>
      </c>
      <c r="BW466" s="159">
        <v>0</v>
      </c>
      <c r="BX466" s="159">
        <v>0</v>
      </c>
      <c r="BY466" s="159">
        <v>0</v>
      </c>
      <c r="BZ466" s="159">
        <v>0</v>
      </c>
      <c r="CA466" s="159">
        <v>0</v>
      </c>
      <c r="CB466" s="159">
        <v>0</v>
      </c>
      <c r="CC466" s="159">
        <v>0</v>
      </c>
      <c r="CD466" s="159">
        <v>0</v>
      </c>
      <c r="CE466" s="159">
        <v>0</v>
      </c>
      <c r="CF466" s="159">
        <v>0</v>
      </c>
      <c r="CG466" s="159">
        <v>0</v>
      </c>
      <c r="CH466" s="159">
        <v>0</v>
      </c>
      <c r="CI466" s="159">
        <v>0</v>
      </c>
      <c r="CJ466" s="159">
        <v>0</v>
      </c>
      <c r="CK466" s="159">
        <v>0</v>
      </c>
      <c r="CL466" s="159">
        <v>0</v>
      </c>
      <c r="CM466" s="159">
        <v>0</v>
      </c>
      <c r="CN466" s="159">
        <v>0</v>
      </c>
      <c r="CO466" s="159">
        <v>0</v>
      </c>
      <c r="CP466" s="159">
        <v>0</v>
      </c>
      <c r="CQ466" s="159">
        <v>0</v>
      </c>
      <c r="CR466" s="159">
        <v>0</v>
      </c>
      <c r="CS466" s="159">
        <v>0</v>
      </c>
      <c r="CT466" s="159">
        <v>0</v>
      </c>
      <c r="CU466" s="159">
        <v>0</v>
      </c>
      <c r="CV466" s="159">
        <v>0</v>
      </c>
      <c r="CW466" s="159">
        <v>1785714285.71</v>
      </c>
      <c r="CX466" s="159">
        <v>0</v>
      </c>
      <c r="CY466" s="159" t="s">
        <v>931</v>
      </c>
      <c r="CZ466" s="159">
        <v>1785714285.71</v>
      </c>
      <c r="DA466" s="159">
        <v>1785714285.71</v>
      </c>
      <c r="DB466" s="159">
        <v>0</v>
      </c>
      <c r="DC466" s="159">
        <v>0</v>
      </c>
      <c r="DD466" s="159">
        <v>0</v>
      </c>
      <c r="DE466" s="159">
        <v>0</v>
      </c>
      <c r="DF466" s="159">
        <v>0</v>
      </c>
      <c r="DG466" s="159">
        <v>0</v>
      </c>
      <c r="DH466" s="159">
        <v>0</v>
      </c>
      <c r="DI466" s="159">
        <v>0</v>
      </c>
      <c r="DJ466" s="159">
        <v>0</v>
      </c>
      <c r="DK466" s="159">
        <v>3571428571.4299998</v>
      </c>
      <c r="DL466" s="159">
        <v>0</v>
      </c>
      <c r="DM466" s="159">
        <v>0</v>
      </c>
      <c r="DN466" s="159">
        <v>3571428571.4299998</v>
      </c>
      <c r="DO466" s="159">
        <v>3571428571.4299998</v>
      </c>
      <c r="DP466" s="159">
        <v>0</v>
      </c>
      <c r="DQ466" s="159">
        <v>0</v>
      </c>
      <c r="DR466" s="159">
        <v>0</v>
      </c>
      <c r="DS466" s="159">
        <v>0</v>
      </c>
      <c r="DT466" s="159">
        <v>0</v>
      </c>
      <c r="DU466" s="159">
        <v>0</v>
      </c>
      <c r="DV466" s="159">
        <v>0</v>
      </c>
      <c r="DW466" s="159">
        <v>0</v>
      </c>
      <c r="DX466" s="159">
        <v>0</v>
      </c>
      <c r="DY466" s="159">
        <v>3571428571.4299998</v>
      </c>
      <c r="DZ466" s="159">
        <v>0</v>
      </c>
      <c r="EA466" s="159">
        <v>0</v>
      </c>
      <c r="EB466" s="159">
        <v>3571428571.4299998</v>
      </c>
      <c r="EC466" s="159">
        <v>3571428571.4299998</v>
      </c>
      <c r="ED466" s="159">
        <v>0</v>
      </c>
      <c r="EE466" s="159">
        <v>0</v>
      </c>
      <c r="EF466" s="159">
        <v>0</v>
      </c>
      <c r="EG466" s="159">
        <v>0</v>
      </c>
      <c r="EH466" s="159">
        <v>0</v>
      </c>
      <c r="EI466" s="159">
        <v>0</v>
      </c>
      <c r="EJ466" s="159">
        <v>0</v>
      </c>
      <c r="EK466" s="159">
        <v>0</v>
      </c>
      <c r="EL466" s="159">
        <v>0</v>
      </c>
      <c r="EM466" s="159">
        <v>3571428571.4299998</v>
      </c>
      <c r="EN466" s="159">
        <v>0</v>
      </c>
      <c r="EO466" s="159">
        <v>0</v>
      </c>
      <c r="EP466" s="159">
        <v>3571428571.4299998</v>
      </c>
      <c r="EQ466" s="159">
        <v>3571428571.4299998</v>
      </c>
      <c r="ER466" s="159">
        <v>12500000000</v>
      </c>
      <c r="ES466" s="159">
        <v>0</v>
      </c>
      <c r="ET466" s="159">
        <v>0</v>
      </c>
      <c r="EU466" s="159">
        <v>0</v>
      </c>
      <c r="EV466" s="159">
        <v>0</v>
      </c>
      <c r="EW466" s="159">
        <v>0</v>
      </c>
      <c r="EX466" s="159">
        <v>0</v>
      </c>
      <c r="EY466" s="159">
        <v>0</v>
      </c>
      <c r="EZ466" s="159">
        <v>0</v>
      </c>
      <c r="FA466" s="159">
        <v>0</v>
      </c>
      <c r="FB466" s="159">
        <v>2678571428.5700002</v>
      </c>
      <c r="FC466" s="159">
        <v>0</v>
      </c>
      <c r="FD466" s="159">
        <v>0</v>
      </c>
      <c r="FE466" s="159">
        <v>2678571428.5700002</v>
      </c>
      <c r="FF466" s="159">
        <v>2678571428.5700002</v>
      </c>
      <c r="FG466" s="159">
        <v>0</v>
      </c>
      <c r="FH466" s="159">
        <v>0</v>
      </c>
      <c r="FI466" s="159">
        <v>0</v>
      </c>
      <c r="FJ466" s="159">
        <v>0</v>
      </c>
      <c r="FK466" s="159">
        <v>0</v>
      </c>
      <c r="FL466" s="159">
        <v>0</v>
      </c>
      <c r="FM466" s="159">
        <v>0</v>
      </c>
      <c r="FN466" s="159">
        <v>0</v>
      </c>
      <c r="FO466" s="159">
        <v>0</v>
      </c>
      <c r="FP466" s="159">
        <v>2678571428.5700002</v>
      </c>
      <c r="FQ466" s="159">
        <v>0</v>
      </c>
      <c r="FR466" s="159">
        <v>0</v>
      </c>
      <c r="FS466" s="159">
        <v>2678571428.5700002</v>
      </c>
      <c r="FT466" s="159">
        <v>2678571428.5700002</v>
      </c>
      <c r="FU466" s="159">
        <v>0</v>
      </c>
      <c r="FV466" s="159">
        <v>0</v>
      </c>
      <c r="FW466" s="159">
        <v>0</v>
      </c>
      <c r="FX466" s="159">
        <v>0</v>
      </c>
      <c r="FY466" s="159">
        <v>0</v>
      </c>
      <c r="FZ466" s="159">
        <v>0</v>
      </c>
      <c r="GA466" s="159">
        <v>0</v>
      </c>
      <c r="GB466" s="159">
        <v>0</v>
      </c>
      <c r="GC466" s="159">
        <v>0</v>
      </c>
      <c r="GD466" s="159">
        <v>3571428571.4299998</v>
      </c>
      <c r="GE466" s="159">
        <v>0</v>
      </c>
      <c r="GF466" s="159">
        <v>0</v>
      </c>
      <c r="GG466" s="159">
        <v>3571428571.4299998</v>
      </c>
      <c r="GH466" s="159">
        <v>3571428571.4299998</v>
      </c>
      <c r="GI466" s="159">
        <v>0</v>
      </c>
      <c r="GJ466" s="159">
        <v>0</v>
      </c>
      <c r="GK466" s="159">
        <v>0</v>
      </c>
      <c r="GL466" s="159">
        <v>0</v>
      </c>
      <c r="GM466" s="159">
        <v>0</v>
      </c>
      <c r="GN466" s="159">
        <v>0</v>
      </c>
      <c r="GO466" s="159">
        <v>0</v>
      </c>
      <c r="GP466" s="159">
        <v>0</v>
      </c>
      <c r="GQ466" s="159">
        <v>0</v>
      </c>
      <c r="GR466" s="159">
        <v>3571428571.4299998</v>
      </c>
      <c r="GS466" s="159">
        <v>0</v>
      </c>
      <c r="GT466" s="159">
        <v>0</v>
      </c>
      <c r="GU466" s="159">
        <v>3571428571.4299998</v>
      </c>
      <c r="GV466" s="159">
        <v>3571428571.4299998</v>
      </c>
      <c r="GW466" s="159">
        <v>12500000000</v>
      </c>
      <c r="GX466" s="160">
        <v>25000000000</v>
      </c>
    </row>
    <row r="467" spans="1:206" ht="28.8">
      <c r="A467" s="156">
        <v>330109100</v>
      </c>
      <c r="B467" s="156" t="s">
        <v>3734</v>
      </c>
      <c r="C467" s="157">
        <v>455</v>
      </c>
      <c r="D467" s="158" t="str">
        <f>_xlfn.XLOOKUP(C467,'[1]Estrategico f'!B:B,'[1]Estrategico f'!U:U,"",0)</f>
        <v>Centros culturales modificados</v>
      </c>
      <c r="E467" s="158" t="str">
        <f>_xlfn.XLOOKUP(C467,'[1]Estrategico f'!B:B,'[1]Estrategico f'!V:V,"",0)</f>
        <v>Modificación de un centro cultural</v>
      </c>
      <c r="F467" s="159">
        <v>0</v>
      </c>
      <c r="G467" s="159">
        <v>0</v>
      </c>
      <c r="H467" s="159">
        <v>0</v>
      </c>
      <c r="I467" s="159">
        <v>0</v>
      </c>
      <c r="J467" s="159">
        <v>0</v>
      </c>
      <c r="K467" s="159">
        <v>0</v>
      </c>
      <c r="L467" s="159">
        <v>0</v>
      </c>
      <c r="M467" s="159">
        <v>0</v>
      </c>
      <c r="N467" s="159">
        <v>0</v>
      </c>
      <c r="O467" s="159">
        <v>0</v>
      </c>
      <c r="P467" s="159">
        <v>0</v>
      </c>
      <c r="Q467" s="159">
        <v>0</v>
      </c>
      <c r="R467" s="159">
        <v>0</v>
      </c>
      <c r="S467" s="159">
        <v>0</v>
      </c>
      <c r="T467" s="159">
        <v>0</v>
      </c>
      <c r="U467" s="159">
        <v>0</v>
      </c>
      <c r="V467" s="159">
        <v>0</v>
      </c>
      <c r="W467" s="159">
        <v>0</v>
      </c>
      <c r="X467" s="159">
        <v>0</v>
      </c>
      <c r="Y467" s="159">
        <v>0</v>
      </c>
      <c r="Z467" s="159">
        <v>0</v>
      </c>
      <c r="AA467" s="159">
        <v>0</v>
      </c>
      <c r="AB467" s="159">
        <v>0</v>
      </c>
      <c r="AC467" s="159">
        <v>0</v>
      </c>
      <c r="AD467" s="159">
        <v>0</v>
      </c>
      <c r="AE467" s="159">
        <v>0</v>
      </c>
      <c r="AF467" s="159">
        <v>0</v>
      </c>
      <c r="AG467" s="159">
        <v>0</v>
      </c>
      <c r="AH467" s="159">
        <v>0</v>
      </c>
      <c r="AI467" s="159">
        <v>0</v>
      </c>
      <c r="AJ467" s="159">
        <v>0</v>
      </c>
      <c r="AK467" s="159">
        <v>0</v>
      </c>
      <c r="AL467" s="159">
        <v>0</v>
      </c>
      <c r="AM467" s="159">
        <v>0</v>
      </c>
      <c r="AN467" s="159">
        <v>0</v>
      </c>
      <c r="AO467" s="159">
        <v>0</v>
      </c>
      <c r="AP467" s="159">
        <v>0</v>
      </c>
      <c r="AQ467" s="159">
        <v>0</v>
      </c>
      <c r="AR467" s="159">
        <v>0</v>
      </c>
      <c r="AS467" s="159">
        <v>0</v>
      </c>
      <c r="AT467" s="159">
        <v>0</v>
      </c>
      <c r="AU467" s="159">
        <v>0</v>
      </c>
      <c r="AV467" s="159">
        <v>0</v>
      </c>
      <c r="AW467" s="159">
        <v>0</v>
      </c>
      <c r="AX467" s="159">
        <v>0</v>
      </c>
      <c r="AY467" s="159">
        <v>0</v>
      </c>
      <c r="AZ467" s="159">
        <v>0</v>
      </c>
      <c r="BA467" s="159">
        <v>0</v>
      </c>
      <c r="BB467" s="159">
        <v>0</v>
      </c>
      <c r="BC467" s="159">
        <v>0</v>
      </c>
      <c r="BD467" s="159">
        <v>0</v>
      </c>
      <c r="BE467" s="159">
        <v>0</v>
      </c>
      <c r="BF467" s="159">
        <v>0</v>
      </c>
      <c r="BG467" s="159">
        <v>0</v>
      </c>
      <c r="BH467" s="159">
        <v>0</v>
      </c>
      <c r="BI467" s="159">
        <v>0</v>
      </c>
      <c r="BJ467" s="159">
        <v>0</v>
      </c>
      <c r="BK467" s="159">
        <v>0</v>
      </c>
      <c r="BL467" s="159">
        <v>0</v>
      </c>
      <c r="BM467" s="159">
        <v>0</v>
      </c>
      <c r="BN467" s="159">
        <v>0</v>
      </c>
      <c r="BO467" s="159">
        <v>0</v>
      </c>
      <c r="BP467" s="159">
        <v>0</v>
      </c>
      <c r="BQ467" s="159">
        <v>0</v>
      </c>
      <c r="BR467" s="159">
        <v>0</v>
      </c>
      <c r="BS467" s="159">
        <v>0</v>
      </c>
      <c r="BT467" s="159">
        <v>0</v>
      </c>
      <c r="BU467" s="159">
        <v>0</v>
      </c>
      <c r="BV467" s="159">
        <v>0</v>
      </c>
      <c r="BW467" s="159">
        <v>0</v>
      </c>
      <c r="BX467" s="159">
        <v>0</v>
      </c>
      <c r="BY467" s="159">
        <v>0</v>
      </c>
      <c r="BZ467" s="159">
        <v>0</v>
      </c>
      <c r="CA467" s="159">
        <v>0</v>
      </c>
      <c r="CB467" s="159">
        <v>0</v>
      </c>
      <c r="CC467" s="159">
        <v>0</v>
      </c>
      <c r="CD467" s="159">
        <v>0</v>
      </c>
      <c r="CE467" s="159">
        <v>0</v>
      </c>
      <c r="CF467" s="159">
        <v>0</v>
      </c>
      <c r="CG467" s="159">
        <v>0</v>
      </c>
      <c r="CH467" s="159">
        <v>0</v>
      </c>
      <c r="CI467" s="159">
        <v>0</v>
      </c>
      <c r="CJ467" s="159">
        <v>0</v>
      </c>
      <c r="CK467" s="159">
        <v>0</v>
      </c>
      <c r="CL467" s="159">
        <v>0</v>
      </c>
      <c r="CM467" s="159">
        <v>0</v>
      </c>
      <c r="CN467" s="159">
        <v>0</v>
      </c>
      <c r="CO467" s="159">
        <v>0</v>
      </c>
      <c r="CP467" s="159">
        <v>0</v>
      </c>
      <c r="CQ467" s="159">
        <v>0</v>
      </c>
      <c r="CR467" s="159">
        <v>0</v>
      </c>
      <c r="CS467" s="159">
        <v>0</v>
      </c>
      <c r="CT467" s="159">
        <v>0</v>
      </c>
      <c r="CU467" s="159">
        <v>0</v>
      </c>
      <c r="CV467" s="159">
        <v>0</v>
      </c>
      <c r="CW467" s="159">
        <v>0</v>
      </c>
      <c r="CX467" s="159">
        <v>0</v>
      </c>
      <c r="CY467" s="159" t="s">
        <v>931</v>
      </c>
      <c r="CZ467" s="159">
        <v>0</v>
      </c>
      <c r="DA467" s="159">
        <v>0</v>
      </c>
      <c r="DB467" s="159">
        <v>0</v>
      </c>
      <c r="DC467" s="159">
        <v>0</v>
      </c>
      <c r="DD467" s="159">
        <v>0</v>
      </c>
      <c r="DE467" s="159">
        <v>0</v>
      </c>
      <c r="DF467" s="159">
        <v>0</v>
      </c>
      <c r="DG467" s="159">
        <v>0</v>
      </c>
      <c r="DH467" s="159">
        <v>0</v>
      </c>
      <c r="DI467" s="159">
        <v>0</v>
      </c>
      <c r="DJ467" s="159">
        <v>0</v>
      </c>
      <c r="DK467" s="159">
        <v>0</v>
      </c>
      <c r="DL467" s="159">
        <v>0</v>
      </c>
      <c r="DM467" s="159">
        <v>0</v>
      </c>
      <c r="DN467" s="159">
        <v>0</v>
      </c>
      <c r="DO467" s="159">
        <v>0</v>
      </c>
      <c r="DP467" s="159">
        <v>0</v>
      </c>
      <c r="DQ467" s="159">
        <v>0</v>
      </c>
      <c r="DR467" s="159">
        <v>0</v>
      </c>
      <c r="DS467" s="159">
        <v>0</v>
      </c>
      <c r="DT467" s="159">
        <v>0</v>
      </c>
      <c r="DU467" s="159">
        <v>0</v>
      </c>
      <c r="DV467" s="159">
        <v>0</v>
      </c>
      <c r="DW467" s="159">
        <v>0</v>
      </c>
      <c r="DX467" s="159">
        <v>0</v>
      </c>
      <c r="DY467" s="159">
        <v>0</v>
      </c>
      <c r="DZ467" s="159">
        <v>0</v>
      </c>
      <c r="EA467" s="159">
        <v>0</v>
      </c>
      <c r="EB467" s="159">
        <v>0</v>
      </c>
      <c r="EC467" s="159">
        <v>0</v>
      </c>
      <c r="ED467" s="159">
        <v>0</v>
      </c>
      <c r="EE467" s="159">
        <v>0</v>
      </c>
      <c r="EF467" s="159">
        <v>0</v>
      </c>
      <c r="EG467" s="159">
        <v>0</v>
      </c>
      <c r="EH467" s="159">
        <v>0</v>
      </c>
      <c r="EI467" s="159">
        <v>0</v>
      </c>
      <c r="EJ467" s="159">
        <v>0</v>
      </c>
      <c r="EK467" s="159">
        <v>0</v>
      </c>
      <c r="EL467" s="159">
        <v>0</v>
      </c>
      <c r="EM467" s="159">
        <v>0</v>
      </c>
      <c r="EN467" s="159">
        <v>0</v>
      </c>
      <c r="EO467" s="159">
        <v>0</v>
      </c>
      <c r="EP467" s="159">
        <v>0</v>
      </c>
      <c r="EQ467" s="159">
        <v>0</v>
      </c>
      <c r="ER467" s="159">
        <v>0</v>
      </c>
      <c r="ES467" s="159">
        <v>0</v>
      </c>
      <c r="ET467" s="159">
        <v>0</v>
      </c>
      <c r="EU467" s="159">
        <v>0</v>
      </c>
      <c r="EV467" s="159">
        <v>0</v>
      </c>
      <c r="EW467" s="159">
        <v>0</v>
      </c>
      <c r="EX467" s="159">
        <v>0</v>
      </c>
      <c r="EY467" s="159">
        <v>0</v>
      </c>
      <c r="EZ467" s="159">
        <v>0</v>
      </c>
      <c r="FA467" s="159">
        <v>0</v>
      </c>
      <c r="FB467" s="159">
        <v>1300000000</v>
      </c>
      <c r="FC467" s="159">
        <v>0</v>
      </c>
      <c r="FD467" s="159">
        <v>0</v>
      </c>
      <c r="FE467" s="159">
        <v>1300000000</v>
      </c>
      <c r="FF467" s="159">
        <v>1300000000</v>
      </c>
      <c r="FG467" s="159">
        <v>0</v>
      </c>
      <c r="FH467" s="159">
        <v>0</v>
      </c>
      <c r="FI467" s="159">
        <v>0</v>
      </c>
      <c r="FJ467" s="159">
        <v>0</v>
      </c>
      <c r="FK467" s="159">
        <v>0</v>
      </c>
      <c r="FL467" s="159">
        <v>0</v>
      </c>
      <c r="FM467" s="159">
        <v>0</v>
      </c>
      <c r="FN467" s="159">
        <v>0</v>
      </c>
      <c r="FO467" s="159">
        <v>0</v>
      </c>
      <c r="FP467" s="159">
        <v>1950000000</v>
      </c>
      <c r="FQ467" s="159">
        <v>0</v>
      </c>
      <c r="FR467" s="159">
        <v>0</v>
      </c>
      <c r="FS467" s="159">
        <v>1950000000</v>
      </c>
      <c r="FT467" s="159">
        <v>1950000000</v>
      </c>
      <c r="FU467" s="159">
        <v>0</v>
      </c>
      <c r="FV467" s="159">
        <v>0</v>
      </c>
      <c r="FW467" s="159">
        <v>0</v>
      </c>
      <c r="FX467" s="159">
        <v>0</v>
      </c>
      <c r="FY467" s="159">
        <v>0</v>
      </c>
      <c r="FZ467" s="159">
        <v>0</v>
      </c>
      <c r="GA467" s="159">
        <v>0</v>
      </c>
      <c r="GB467" s="159">
        <v>0</v>
      </c>
      <c r="GC467" s="159">
        <v>0</v>
      </c>
      <c r="GD467" s="159">
        <v>1625000000</v>
      </c>
      <c r="GE467" s="159">
        <v>0</v>
      </c>
      <c r="GF467" s="159">
        <v>0</v>
      </c>
      <c r="GG467" s="159">
        <v>1625000000</v>
      </c>
      <c r="GH467" s="159">
        <v>1625000000</v>
      </c>
      <c r="GI467" s="159">
        <v>0</v>
      </c>
      <c r="GJ467" s="159">
        <v>0</v>
      </c>
      <c r="GK467" s="159">
        <v>0</v>
      </c>
      <c r="GL467" s="159">
        <v>0</v>
      </c>
      <c r="GM467" s="159">
        <v>0</v>
      </c>
      <c r="GN467" s="159">
        <v>0</v>
      </c>
      <c r="GO467" s="159">
        <v>0</v>
      </c>
      <c r="GP467" s="159">
        <v>0</v>
      </c>
      <c r="GQ467" s="159">
        <v>0</v>
      </c>
      <c r="GR467" s="159">
        <v>1625000000</v>
      </c>
      <c r="GS467" s="159">
        <v>0</v>
      </c>
      <c r="GT467" s="159">
        <v>0</v>
      </c>
      <c r="GU467" s="159">
        <v>1625000000</v>
      </c>
      <c r="GV467" s="159">
        <v>1625000000</v>
      </c>
      <c r="GW467" s="159">
        <v>6500000000</v>
      </c>
      <c r="GX467" s="160">
        <v>6500000000</v>
      </c>
    </row>
    <row r="468" spans="1:206" ht="28.8">
      <c r="A468" s="156">
        <v>330207300</v>
      </c>
      <c r="B468" s="156" t="s">
        <v>3734</v>
      </c>
      <c r="C468" s="157">
        <v>456</v>
      </c>
      <c r="D468" s="158" t="str">
        <f>_xlfn.XLOOKUP(C468,'[1]Estrategico f'!B:B,'[1]Estrategico f'!U:U,"",0)</f>
        <v>Restauraciones realizadas</v>
      </c>
      <c r="E468" s="158" t="str">
        <f>_xlfn.XLOOKUP(C468,'[1]Estrategico f'!B:B,'[1]Estrategico f'!V:V,"",0)</f>
        <v>Restauración de un proyecto de edificaciones y equipamientos culturales</v>
      </c>
      <c r="F468" s="159">
        <v>0</v>
      </c>
      <c r="G468" s="159">
        <v>0</v>
      </c>
      <c r="H468" s="159">
        <v>0</v>
      </c>
      <c r="I468" s="159">
        <v>0</v>
      </c>
      <c r="J468" s="159">
        <v>0</v>
      </c>
      <c r="K468" s="159">
        <v>0</v>
      </c>
      <c r="L468" s="159">
        <v>0</v>
      </c>
      <c r="M468" s="159">
        <v>0</v>
      </c>
      <c r="N468" s="159">
        <v>0</v>
      </c>
      <c r="O468" s="159">
        <v>0</v>
      </c>
      <c r="P468" s="159">
        <v>0</v>
      </c>
      <c r="Q468" s="159">
        <v>0</v>
      </c>
      <c r="R468" s="159">
        <v>0</v>
      </c>
      <c r="S468" s="159">
        <v>0</v>
      </c>
      <c r="T468" s="159">
        <v>0</v>
      </c>
      <c r="U468" s="159">
        <v>0</v>
      </c>
      <c r="V468" s="159">
        <v>0</v>
      </c>
      <c r="W468" s="159">
        <v>0</v>
      </c>
      <c r="X468" s="159">
        <v>0</v>
      </c>
      <c r="Y468" s="159">
        <v>0</v>
      </c>
      <c r="Z468" s="159">
        <v>0</v>
      </c>
      <c r="AA468" s="159">
        <v>0</v>
      </c>
      <c r="AB468" s="159">
        <v>0</v>
      </c>
      <c r="AC468" s="159">
        <v>0</v>
      </c>
      <c r="AD468" s="159">
        <v>0</v>
      </c>
      <c r="AE468" s="159">
        <v>0</v>
      </c>
      <c r="AF468" s="159">
        <v>0</v>
      </c>
      <c r="AG468" s="159">
        <v>0</v>
      </c>
      <c r="AH468" s="159">
        <v>0</v>
      </c>
      <c r="AI468" s="159">
        <v>0</v>
      </c>
      <c r="AJ468" s="159">
        <v>0</v>
      </c>
      <c r="AK468" s="159">
        <v>0</v>
      </c>
      <c r="AL468" s="159">
        <v>0</v>
      </c>
      <c r="AM468" s="159">
        <v>0</v>
      </c>
      <c r="AN468" s="159">
        <v>0</v>
      </c>
      <c r="AO468" s="159">
        <v>0</v>
      </c>
      <c r="AP468" s="159">
        <v>0</v>
      </c>
      <c r="AQ468" s="159">
        <v>0</v>
      </c>
      <c r="AR468" s="159">
        <v>0</v>
      </c>
      <c r="AS468" s="159">
        <v>0</v>
      </c>
      <c r="AT468" s="159">
        <v>0</v>
      </c>
      <c r="AU468" s="159">
        <v>0</v>
      </c>
      <c r="AV468" s="159">
        <v>0</v>
      </c>
      <c r="AW468" s="159">
        <v>0</v>
      </c>
      <c r="AX468" s="159">
        <v>0</v>
      </c>
      <c r="AY468" s="159">
        <v>0</v>
      </c>
      <c r="AZ468" s="159">
        <v>0</v>
      </c>
      <c r="BA468" s="159">
        <v>0</v>
      </c>
      <c r="BB468" s="159">
        <v>0</v>
      </c>
      <c r="BC468" s="159">
        <v>0</v>
      </c>
      <c r="BD468" s="159">
        <v>0</v>
      </c>
      <c r="BE468" s="159">
        <v>0</v>
      </c>
      <c r="BF468" s="159">
        <v>0</v>
      </c>
      <c r="BG468" s="159">
        <v>0</v>
      </c>
      <c r="BH468" s="159">
        <v>0</v>
      </c>
      <c r="BI468" s="159">
        <v>0</v>
      </c>
      <c r="BJ468" s="159">
        <v>0</v>
      </c>
      <c r="BK468" s="159">
        <v>0</v>
      </c>
      <c r="BL468" s="159">
        <v>0</v>
      </c>
      <c r="BM468" s="159">
        <v>0</v>
      </c>
      <c r="BN468" s="159">
        <v>0</v>
      </c>
      <c r="BO468" s="159">
        <v>0</v>
      </c>
      <c r="BP468" s="159">
        <v>0</v>
      </c>
      <c r="BQ468" s="159">
        <v>0</v>
      </c>
      <c r="BR468" s="159">
        <v>0</v>
      </c>
      <c r="BS468" s="159">
        <v>0</v>
      </c>
      <c r="BT468" s="159">
        <v>0</v>
      </c>
      <c r="BU468" s="159">
        <v>0</v>
      </c>
      <c r="BV468" s="159">
        <v>0</v>
      </c>
      <c r="BW468" s="159">
        <v>0</v>
      </c>
      <c r="BX468" s="159">
        <v>0</v>
      </c>
      <c r="BY468" s="159">
        <v>0</v>
      </c>
      <c r="BZ468" s="159">
        <v>0</v>
      </c>
      <c r="CA468" s="159">
        <v>0</v>
      </c>
      <c r="CB468" s="159">
        <v>0</v>
      </c>
      <c r="CC468" s="159">
        <v>0</v>
      </c>
      <c r="CD468" s="159">
        <v>0</v>
      </c>
      <c r="CE468" s="159">
        <v>0</v>
      </c>
      <c r="CF468" s="159">
        <v>0</v>
      </c>
      <c r="CG468" s="159">
        <v>0</v>
      </c>
      <c r="CH468" s="159">
        <v>0</v>
      </c>
      <c r="CI468" s="159">
        <v>0</v>
      </c>
      <c r="CJ468" s="159">
        <v>0</v>
      </c>
      <c r="CK468" s="159">
        <v>0</v>
      </c>
      <c r="CL468" s="159">
        <v>0</v>
      </c>
      <c r="CM468" s="159">
        <v>0</v>
      </c>
      <c r="CN468" s="159">
        <v>0</v>
      </c>
      <c r="CO468" s="159">
        <v>0</v>
      </c>
      <c r="CP468" s="159">
        <v>0</v>
      </c>
      <c r="CQ468" s="159">
        <v>0</v>
      </c>
      <c r="CR468" s="159">
        <v>0</v>
      </c>
      <c r="CS468" s="159">
        <v>0</v>
      </c>
      <c r="CT468" s="159">
        <v>0</v>
      </c>
      <c r="CU468" s="159">
        <v>0</v>
      </c>
      <c r="CV468" s="159">
        <v>0</v>
      </c>
      <c r="CW468" s="159">
        <v>0</v>
      </c>
      <c r="CX468" s="159">
        <v>0</v>
      </c>
      <c r="CY468" s="159" t="s">
        <v>931</v>
      </c>
      <c r="CZ468" s="159">
        <v>0</v>
      </c>
      <c r="DA468" s="159">
        <v>0</v>
      </c>
      <c r="DB468" s="159">
        <v>0</v>
      </c>
      <c r="DC468" s="159">
        <v>0</v>
      </c>
      <c r="DD468" s="159">
        <v>0</v>
      </c>
      <c r="DE468" s="159">
        <v>0</v>
      </c>
      <c r="DF468" s="159">
        <v>0</v>
      </c>
      <c r="DG468" s="159">
        <v>0</v>
      </c>
      <c r="DH468" s="159">
        <v>0</v>
      </c>
      <c r="DI468" s="159">
        <v>0</v>
      </c>
      <c r="DJ468" s="159">
        <v>0</v>
      </c>
      <c r="DK468" s="159">
        <v>0</v>
      </c>
      <c r="DL468" s="159">
        <v>0</v>
      </c>
      <c r="DM468" s="159">
        <v>0</v>
      </c>
      <c r="DN468" s="159">
        <v>0</v>
      </c>
      <c r="DO468" s="159">
        <v>0</v>
      </c>
      <c r="DP468" s="159">
        <v>0</v>
      </c>
      <c r="DQ468" s="159">
        <v>0</v>
      </c>
      <c r="DR468" s="159">
        <v>0</v>
      </c>
      <c r="DS468" s="159">
        <v>0</v>
      </c>
      <c r="DT468" s="159">
        <v>0</v>
      </c>
      <c r="DU468" s="159">
        <v>0</v>
      </c>
      <c r="DV468" s="159">
        <v>0</v>
      </c>
      <c r="DW468" s="159">
        <v>0</v>
      </c>
      <c r="DX468" s="159">
        <v>0</v>
      </c>
      <c r="DY468" s="159">
        <v>0</v>
      </c>
      <c r="DZ468" s="159">
        <v>0</v>
      </c>
      <c r="EA468" s="159">
        <v>0</v>
      </c>
      <c r="EB468" s="159">
        <v>0</v>
      </c>
      <c r="EC468" s="159">
        <v>0</v>
      </c>
      <c r="ED468" s="159">
        <v>0</v>
      </c>
      <c r="EE468" s="159">
        <v>0</v>
      </c>
      <c r="EF468" s="159">
        <v>0</v>
      </c>
      <c r="EG468" s="159">
        <v>0</v>
      </c>
      <c r="EH468" s="159">
        <v>0</v>
      </c>
      <c r="EI468" s="159">
        <v>0</v>
      </c>
      <c r="EJ468" s="159">
        <v>0</v>
      </c>
      <c r="EK468" s="159">
        <v>0</v>
      </c>
      <c r="EL468" s="159">
        <v>0</v>
      </c>
      <c r="EM468" s="159">
        <v>0</v>
      </c>
      <c r="EN468" s="159">
        <v>0</v>
      </c>
      <c r="EO468" s="159">
        <v>0</v>
      </c>
      <c r="EP468" s="159">
        <v>0</v>
      </c>
      <c r="EQ468" s="159">
        <v>0</v>
      </c>
      <c r="ER468" s="159">
        <v>0</v>
      </c>
      <c r="ES468" s="159">
        <v>0</v>
      </c>
      <c r="ET468" s="159">
        <v>0</v>
      </c>
      <c r="EU468" s="159">
        <v>0</v>
      </c>
      <c r="EV468" s="159">
        <v>0</v>
      </c>
      <c r="EW468" s="159">
        <v>0</v>
      </c>
      <c r="EX468" s="159">
        <v>0</v>
      </c>
      <c r="EY468" s="159">
        <v>0</v>
      </c>
      <c r="EZ468" s="159">
        <v>0</v>
      </c>
      <c r="FA468" s="159">
        <v>0</v>
      </c>
      <c r="FB468" s="159">
        <v>900000000</v>
      </c>
      <c r="FC468" s="159">
        <v>0</v>
      </c>
      <c r="FD468" s="159">
        <v>0</v>
      </c>
      <c r="FE468" s="159">
        <v>900000000</v>
      </c>
      <c r="FF468" s="159">
        <v>900000000</v>
      </c>
      <c r="FG468" s="159">
        <v>0</v>
      </c>
      <c r="FH468" s="159">
        <v>0</v>
      </c>
      <c r="FI468" s="159">
        <v>0</v>
      </c>
      <c r="FJ468" s="159">
        <v>0</v>
      </c>
      <c r="FK468" s="159">
        <v>0</v>
      </c>
      <c r="FL468" s="159">
        <v>0</v>
      </c>
      <c r="FM468" s="159">
        <v>0</v>
      </c>
      <c r="FN468" s="159">
        <v>0</v>
      </c>
      <c r="FO468" s="159">
        <v>0</v>
      </c>
      <c r="FP468" s="159">
        <v>1350000000</v>
      </c>
      <c r="FQ468" s="159">
        <v>0</v>
      </c>
      <c r="FR468" s="159">
        <v>0</v>
      </c>
      <c r="FS468" s="159">
        <v>1350000000</v>
      </c>
      <c r="FT468" s="159">
        <v>1350000000</v>
      </c>
      <c r="FU468" s="159">
        <v>0</v>
      </c>
      <c r="FV468" s="159">
        <v>0</v>
      </c>
      <c r="FW468" s="159">
        <v>0</v>
      </c>
      <c r="FX468" s="159">
        <v>0</v>
      </c>
      <c r="FY468" s="159">
        <v>0</v>
      </c>
      <c r="FZ468" s="159">
        <v>0</v>
      </c>
      <c r="GA468" s="159">
        <v>0</v>
      </c>
      <c r="GB468" s="159">
        <v>0</v>
      </c>
      <c r="GC468" s="159">
        <v>0</v>
      </c>
      <c r="GD468" s="159">
        <v>1125000000</v>
      </c>
      <c r="GE468" s="159">
        <v>0</v>
      </c>
      <c r="GF468" s="159">
        <v>0</v>
      </c>
      <c r="GG468" s="159">
        <v>1125000000</v>
      </c>
      <c r="GH468" s="159">
        <v>1125000000</v>
      </c>
      <c r="GI468" s="159">
        <v>0</v>
      </c>
      <c r="GJ468" s="159">
        <v>0</v>
      </c>
      <c r="GK468" s="159">
        <v>0</v>
      </c>
      <c r="GL468" s="159">
        <v>0</v>
      </c>
      <c r="GM468" s="159">
        <v>0</v>
      </c>
      <c r="GN468" s="159">
        <v>0</v>
      </c>
      <c r="GO468" s="159">
        <v>0</v>
      </c>
      <c r="GP468" s="159">
        <v>0</v>
      </c>
      <c r="GQ468" s="159">
        <v>0</v>
      </c>
      <c r="GR468" s="159">
        <v>1125000000</v>
      </c>
      <c r="GS468" s="159">
        <v>0</v>
      </c>
      <c r="GT468" s="159">
        <v>0</v>
      </c>
      <c r="GU468" s="159">
        <v>1125000000</v>
      </c>
      <c r="GV468" s="159">
        <v>1125000000</v>
      </c>
      <c r="GW468" s="159">
        <v>4500000000</v>
      </c>
      <c r="GX468" s="160">
        <v>4500000000</v>
      </c>
    </row>
    <row r="469" spans="1:206" ht="28.8">
      <c r="A469" s="156">
        <v>330203700</v>
      </c>
      <c r="B469" s="156" t="s">
        <v>3734</v>
      </c>
      <c r="C469" s="157">
        <v>457</v>
      </c>
      <c r="D469" s="158" t="str">
        <f>_xlfn.XLOOKUP(C469,'[1]Estrategico f'!B:B,'[1]Estrategico f'!U:U,"",0)</f>
        <v xml:space="preserve">Museos con reforzamiento estructural </v>
      </c>
      <c r="E469" s="158" t="str">
        <f>_xlfn.XLOOKUP(C469,'[1]Estrategico f'!B:B,'[1]Estrategico f'!V:V,"",0)</f>
        <v>Museos del departamento con reforzamiento realizado</v>
      </c>
      <c r="F469" s="159">
        <v>0</v>
      </c>
      <c r="G469" s="159">
        <v>0</v>
      </c>
      <c r="H469" s="159">
        <v>0</v>
      </c>
      <c r="I469" s="159">
        <v>0</v>
      </c>
      <c r="J469" s="159">
        <v>0</v>
      </c>
      <c r="K469" s="159">
        <v>0</v>
      </c>
      <c r="L469" s="159">
        <v>0</v>
      </c>
      <c r="M469" s="159">
        <v>0</v>
      </c>
      <c r="N469" s="159">
        <v>0</v>
      </c>
      <c r="O469" s="159">
        <v>0</v>
      </c>
      <c r="P469" s="159">
        <v>0</v>
      </c>
      <c r="Q469" s="159">
        <v>0</v>
      </c>
      <c r="R469" s="159">
        <v>0</v>
      </c>
      <c r="S469" s="159">
        <v>0</v>
      </c>
      <c r="T469" s="159">
        <v>0</v>
      </c>
      <c r="U469" s="159">
        <v>0</v>
      </c>
      <c r="V469" s="159">
        <v>0</v>
      </c>
      <c r="W469" s="159">
        <v>0</v>
      </c>
      <c r="X469" s="159">
        <v>0</v>
      </c>
      <c r="Y469" s="159">
        <v>0</v>
      </c>
      <c r="Z469" s="159">
        <v>0</v>
      </c>
      <c r="AA469" s="159">
        <v>0</v>
      </c>
      <c r="AB469" s="159">
        <v>0</v>
      </c>
      <c r="AC469" s="159">
        <v>0</v>
      </c>
      <c r="AD469" s="159">
        <v>0</v>
      </c>
      <c r="AE469" s="159">
        <v>0</v>
      </c>
      <c r="AF469" s="159">
        <v>0</v>
      </c>
      <c r="AG469" s="159">
        <v>0</v>
      </c>
      <c r="AH469" s="159">
        <v>0</v>
      </c>
      <c r="AI469" s="159">
        <v>0</v>
      </c>
      <c r="AJ469" s="159">
        <v>0</v>
      </c>
      <c r="AK469" s="159">
        <v>0</v>
      </c>
      <c r="AL469" s="159">
        <v>0</v>
      </c>
      <c r="AM469" s="159">
        <v>0</v>
      </c>
      <c r="AN469" s="159">
        <v>0</v>
      </c>
      <c r="AO469" s="159">
        <v>0</v>
      </c>
      <c r="AP469" s="159">
        <v>0</v>
      </c>
      <c r="AQ469" s="159">
        <v>0</v>
      </c>
      <c r="AR469" s="159">
        <v>0</v>
      </c>
      <c r="AS469" s="159">
        <v>0</v>
      </c>
      <c r="AT469" s="159">
        <v>0</v>
      </c>
      <c r="AU469" s="159">
        <v>0</v>
      </c>
      <c r="AV469" s="159">
        <v>0</v>
      </c>
      <c r="AW469" s="159">
        <v>0</v>
      </c>
      <c r="AX469" s="159">
        <v>0</v>
      </c>
      <c r="AY469" s="159">
        <v>0</v>
      </c>
      <c r="AZ469" s="159">
        <v>0</v>
      </c>
      <c r="BA469" s="159">
        <v>0</v>
      </c>
      <c r="BB469" s="159">
        <v>0</v>
      </c>
      <c r="BC469" s="159">
        <v>0</v>
      </c>
      <c r="BD469" s="159">
        <v>0</v>
      </c>
      <c r="BE469" s="159">
        <v>0</v>
      </c>
      <c r="BF469" s="159">
        <v>0</v>
      </c>
      <c r="BG469" s="159">
        <v>0</v>
      </c>
      <c r="BH469" s="159">
        <v>0</v>
      </c>
      <c r="BI469" s="159">
        <v>0</v>
      </c>
      <c r="BJ469" s="159">
        <v>0</v>
      </c>
      <c r="BK469" s="159">
        <v>0</v>
      </c>
      <c r="BL469" s="159">
        <v>0</v>
      </c>
      <c r="BM469" s="159">
        <v>0</v>
      </c>
      <c r="BN469" s="159">
        <v>0</v>
      </c>
      <c r="BO469" s="159">
        <v>0</v>
      </c>
      <c r="BP469" s="159">
        <v>0</v>
      </c>
      <c r="BQ469" s="159">
        <v>0</v>
      </c>
      <c r="BR469" s="159">
        <v>0</v>
      </c>
      <c r="BS469" s="159">
        <v>0</v>
      </c>
      <c r="BT469" s="159">
        <v>0</v>
      </c>
      <c r="BU469" s="159">
        <v>0</v>
      </c>
      <c r="BV469" s="159">
        <v>0</v>
      </c>
      <c r="BW469" s="159">
        <v>0</v>
      </c>
      <c r="BX469" s="159">
        <v>0</v>
      </c>
      <c r="BY469" s="159">
        <v>0</v>
      </c>
      <c r="BZ469" s="159">
        <v>0</v>
      </c>
      <c r="CA469" s="159">
        <v>0</v>
      </c>
      <c r="CB469" s="159">
        <v>0</v>
      </c>
      <c r="CC469" s="159">
        <v>0</v>
      </c>
      <c r="CD469" s="159">
        <v>0</v>
      </c>
      <c r="CE469" s="159">
        <v>0</v>
      </c>
      <c r="CF469" s="159">
        <v>0</v>
      </c>
      <c r="CG469" s="159">
        <v>0</v>
      </c>
      <c r="CH469" s="159">
        <v>0</v>
      </c>
      <c r="CI469" s="159">
        <v>0</v>
      </c>
      <c r="CJ469" s="159">
        <v>0</v>
      </c>
      <c r="CK469" s="159">
        <v>0</v>
      </c>
      <c r="CL469" s="159">
        <v>0</v>
      </c>
      <c r="CM469" s="159">
        <v>0</v>
      </c>
      <c r="CN469" s="159">
        <v>0</v>
      </c>
      <c r="CO469" s="159">
        <v>0</v>
      </c>
      <c r="CP469" s="159">
        <v>0</v>
      </c>
      <c r="CQ469" s="159">
        <v>0</v>
      </c>
      <c r="CR469" s="159">
        <v>0</v>
      </c>
      <c r="CS469" s="159">
        <v>0</v>
      </c>
      <c r="CT469" s="159">
        <v>0</v>
      </c>
      <c r="CU469" s="159">
        <v>0</v>
      </c>
      <c r="CV469" s="159">
        <v>0</v>
      </c>
      <c r="CW469" s="159">
        <v>500000000</v>
      </c>
      <c r="CX469" s="159">
        <v>0</v>
      </c>
      <c r="CY469" s="159" t="s">
        <v>931</v>
      </c>
      <c r="CZ469" s="159">
        <v>500000000</v>
      </c>
      <c r="DA469" s="159">
        <v>500000000</v>
      </c>
      <c r="DB469" s="159">
        <v>0</v>
      </c>
      <c r="DC469" s="159">
        <v>0</v>
      </c>
      <c r="DD469" s="159">
        <v>0</v>
      </c>
      <c r="DE469" s="159">
        <v>0</v>
      </c>
      <c r="DF469" s="159">
        <v>0</v>
      </c>
      <c r="DG469" s="159">
        <v>0</v>
      </c>
      <c r="DH469" s="159">
        <v>0</v>
      </c>
      <c r="DI469" s="159">
        <v>0</v>
      </c>
      <c r="DJ469" s="159">
        <v>0</v>
      </c>
      <c r="DK469" s="159">
        <v>1500000000</v>
      </c>
      <c r="DL469" s="159">
        <v>0</v>
      </c>
      <c r="DM469" s="159">
        <v>0</v>
      </c>
      <c r="DN469" s="159">
        <v>1500000000</v>
      </c>
      <c r="DO469" s="159">
        <v>1500000000</v>
      </c>
      <c r="DP469" s="159">
        <v>0</v>
      </c>
      <c r="DQ469" s="159">
        <v>0</v>
      </c>
      <c r="DR469" s="159">
        <v>0</v>
      </c>
      <c r="DS469" s="159">
        <v>0</v>
      </c>
      <c r="DT469" s="159">
        <v>0</v>
      </c>
      <c r="DU469" s="159">
        <v>0</v>
      </c>
      <c r="DV469" s="159">
        <v>0</v>
      </c>
      <c r="DW469" s="159">
        <v>0</v>
      </c>
      <c r="DX469" s="159">
        <v>0</v>
      </c>
      <c r="DY469" s="159">
        <v>1000000000</v>
      </c>
      <c r="DZ469" s="159">
        <v>0</v>
      </c>
      <c r="EA469" s="159">
        <v>0</v>
      </c>
      <c r="EB469" s="159">
        <v>1000000000</v>
      </c>
      <c r="EC469" s="159">
        <v>1000000000</v>
      </c>
      <c r="ED469" s="159">
        <v>0</v>
      </c>
      <c r="EE469" s="159">
        <v>0</v>
      </c>
      <c r="EF469" s="159">
        <v>0</v>
      </c>
      <c r="EG469" s="159">
        <v>0</v>
      </c>
      <c r="EH469" s="159">
        <v>0</v>
      </c>
      <c r="EI469" s="159">
        <v>0</v>
      </c>
      <c r="EJ469" s="159">
        <v>0</v>
      </c>
      <c r="EK469" s="159">
        <v>0</v>
      </c>
      <c r="EL469" s="159">
        <v>0</v>
      </c>
      <c r="EM469" s="159">
        <v>1000000000</v>
      </c>
      <c r="EN469" s="159">
        <v>0</v>
      </c>
      <c r="EO469" s="159">
        <v>0</v>
      </c>
      <c r="EP469" s="159">
        <v>1000000000</v>
      </c>
      <c r="EQ469" s="159">
        <v>1000000000</v>
      </c>
      <c r="ER469" s="159">
        <v>4000000000</v>
      </c>
      <c r="ES469" s="159">
        <v>0</v>
      </c>
      <c r="ET469" s="159">
        <v>0</v>
      </c>
      <c r="EU469" s="159">
        <v>0</v>
      </c>
      <c r="EV469" s="159">
        <v>0</v>
      </c>
      <c r="EW469" s="159">
        <v>0</v>
      </c>
      <c r="EX469" s="159">
        <v>0</v>
      </c>
      <c r="EY469" s="159">
        <v>0</v>
      </c>
      <c r="EZ469" s="159">
        <v>0</v>
      </c>
      <c r="FA469" s="159">
        <v>0</v>
      </c>
      <c r="FB469" s="159">
        <v>750000000</v>
      </c>
      <c r="FC469" s="159">
        <v>0</v>
      </c>
      <c r="FD469" s="159">
        <v>0</v>
      </c>
      <c r="FE469" s="159">
        <v>750000000</v>
      </c>
      <c r="FF469" s="159">
        <v>750000000</v>
      </c>
      <c r="FG469" s="159">
        <v>0</v>
      </c>
      <c r="FH469" s="159">
        <v>0</v>
      </c>
      <c r="FI469" s="159">
        <v>0</v>
      </c>
      <c r="FJ469" s="159">
        <v>0</v>
      </c>
      <c r="FK469" s="159">
        <v>0</v>
      </c>
      <c r="FL469" s="159">
        <v>0</v>
      </c>
      <c r="FM469" s="159">
        <v>0</v>
      </c>
      <c r="FN469" s="159">
        <v>0</v>
      </c>
      <c r="FO469" s="159">
        <v>0</v>
      </c>
      <c r="FP469" s="159">
        <v>1500000000</v>
      </c>
      <c r="FQ469" s="159">
        <v>0</v>
      </c>
      <c r="FR469" s="159">
        <v>0</v>
      </c>
      <c r="FS469" s="159">
        <v>1500000000</v>
      </c>
      <c r="FT469" s="159">
        <v>1500000000</v>
      </c>
      <c r="FU469" s="159">
        <v>0</v>
      </c>
      <c r="FV469" s="159">
        <v>0</v>
      </c>
      <c r="FW469" s="159">
        <v>0</v>
      </c>
      <c r="FX469" s="159">
        <v>0</v>
      </c>
      <c r="FY469" s="159">
        <v>0</v>
      </c>
      <c r="FZ469" s="159">
        <v>0</v>
      </c>
      <c r="GA469" s="159">
        <v>0</v>
      </c>
      <c r="GB469" s="159">
        <v>0</v>
      </c>
      <c r="GC469" s="159">
        <v>0</v>
      </c>
      <c r="GD469" s="159">
        <v>1125000000</v>
      </c>
      <c r="GE469" s="159">
        <v>0</v>
      </c>
      <c r="GF469" s="159">
        <v>0</v>
      </c>
      <c r="GG469" s="159">
        <v>1125000000</v>
      </c>
      <c r="GH469" s="159">
        <v>1125000000</v>
      </c>
      <c r="GI469" s="159">
        <v>0</v>
      </c>
      <c r="GJ469" s="159">
        <v>0</v>
      </c>
      <c r="GK469" s="159">
        <v>0</v>
      </c>
      <c r="GL469" s="159">
        <v>0</v>
      </c>
      <c r="GM469" s="159">
        <v>0</v>
      </c>
      <c r="GN469" s="159">
        <v>0</v>
      </c>
      <c r="GO469" s="159">
        <v>0</v>
      </c>
      <c r="GP469" s="159">
        <v>0</v>
      </c>
      <c r="GQ469" s="159">
        <v>0</v>
      </c>
      <c r="GR469" s="159">
        <v>1125000000</v>
      </c>
      <c r="GS469" s="159">
        <v>0</v>
      </c>
      <c r="GT469" s="159">
        <v>0</v>
      </c>
      <c r="GU469" s="159">
        <v>1125000000</v>
      </c>
      <c r="GV469" s="159">
        <v>1125000000</v>
      </c>
      <c r="GW469" s="159">
        <v>4500000000</v>
      </c>
      <c r="GX469" s="160">
        <v>8500000000</v>
      </c>
    </row>
    <row r="470" spans="1:206" ht="28.8">
      <c r="A470" s="156">
        <v>170901700</v>
      </c>
      <c r="B470" s="156" t="s">
        <v>3734</v>
      </c>
      <c r="C470" s="157">
        <v>458</v>
      </c>
      <c r="D470" s="158" t="str">
        <f>_xlfn.XLOOKUP(C470,'[1]Estrategico f'!B:B,'[1]Estrategico f'!U:U,"",0)</f>
        <v>Centros de acopio modificados</v>
      </c>
      <c r="E470" s="158" t="str">
        <f>_xlfn.XLOOKUP(C470,'[1]Estrategico f'!B:B,'[1]Estrategico f'!V:V,"",0)</f>
        <v>Modificación de un Centro de acopio</v>
      </c>
      <c r="F470" s="159">
        <v>0</v>
      </c>
      <c r="G470" s="159">
        <v>0</v>
      </c>
      <c r="H470" s="159">
        <v>0</v>
      </c>
      <c r="I470" s="159">
        <v>0</v>
      </c>
      <c r="J470" s="159">
        <v>0</v>
      </c>
      <c r="K470" s="159">
        <v>0</v>
      </c>
      <c r="L470" s="159">
        <v>0</v>
      </c>
      <c r="M470" s="159">
        <v>0</v>
      </c>
      <c r="N470" s="159">
        <v>0</v>
      </c>
      <c r="O470" s="159">
        <v>0</v>
      </c>
      <c r="P470" s="159">
        <v>0</v>
      </c>
      <c r="Q470" s="159">
        <v>0</v>
      </c>
      <c r="R470" s="159">
        <v>0</v>
      </c>
      <c r="S470" s="159">
        <v>0</v>
      </c>
      <c r="T470" s="159">
        <v>0</v>
      </c>
      <c r="U470" s="159">
        <v>0</v>
      </c>
      <c r="V470" s="159">
        <v>0</v>
      </c>
      <c r="W470" s="159">
        <v>0</v>
      </c>
      <c r="X470" s="159">
        <v>0</v>
      </c>
      <c r="Y470" s="159">
        <v>0</v>
      </c>
      <c r="Z470" s="159">
        <v>0</v>
      </c>
      <c r="AA470" s="159">
        <v>0</v>
      </c>
      <c r="AB470" s="159">
        <v>0</v>
      </c>
      <c r="AC470" s="159">
        <v>0</v>
      </c>
      <c r="AD470" s="159">
        <v>0</v>
      </c>
      <c r="AE470" s="159">
        <v>0</v>
      </c>
      <c r="AF470" s="159">
        <v>0</v>
      </c>
      <c r="AG470" s="159">
        <v>0</v>
      </c>
      <c r="AH470" s="159">
        <v>0</v>
      </c>
      <c r="AI470" s="159">
        <v>0</v>
      </c>
      <c r="AJ470" s="159">
        <v>0</v>
      </c>
      <c r="AK470" s="159">
        <v>0</v>
      </c>
      <c r="AL470" s="159">
        <v>0</v>
      </c>
      <c r="AM470" s="159">
        <v>0</v>
      </c>
      <c r="AN470" s="159">
        <v>0</v>
      </c>
      <c r="AO470" s="159">
        <v>0</v>
      </c>
      <c r="AP470" s="159">
        <v>0</v>
      </c>
      <c r="AQ470" s="159">
        <v>0</v>
      </c>
      <c r="AR470" s="159">
        <v>0</v>
      </c>
      <c r="AS470" s="159">
        <v>0</v>
      </c>
      <c r="AT470" s="159">
        <v>0</v>
      </c>
      <c r="AU470" s="159">
        <v>0</v>
      </c>
      <c r="AV470" s="159">
        <v>0</v>
      </c>
      <c r="AW470" s="159">
        <v>0</v>
      </c>
      <c r="AX470" s="159">
        <v>0</v>
      </c>
      <c r="AY470" s="159">
        <v>0</v>
      </c>
      <c r="AZ470" s="159">
        <v>0</v>
      </c>
      <c r="BA470" s="159">
        <v>0</v>
      </c>
      <c r="BB470" s="159">
        <v>0</v>
      </c>
      <c r="BC470" s="159">
        <v>0</v>
      </c>
      <c r="BD470" s="159">
        <v>0</v>
      </c>
      <c r="BE470" s="159">
        <v>0</v>
      </c>
      <c r="BF470" s="159">
        <v>0</v>
      </c>
      <c r="BG470" s="159">
        <v>0</v>
      </c>
      <c r="BH470" s="159">
        <v>0</v>
      </c>
      <c r="BI470" s="159">
        <v>0</v>
      </c>
      <c r="BJ470" s="159">
        <v>0</v>
      </c>
      <c r="BK470" s="159">
        <v>0</v>
      </c>
      <c r="BL470" s="159">
        <v>0</v>
      </c>
      <c r="BM470" s="159">
        <v>0</v>
      </c>
      <c r="BN470" s="159">
        <v>0</v>
      </c>
      <c r="BO470" s="159">
        <v>0</v>
      </c>
      <c r="BP470" s="159">
        <v>0</v>
      </c>
      <c r="BQ470" s="159">
        <v>0</v>
      </c>
      <c r="BR470" s="159">
        <v>0</v>
      </c>
      <c r="BS470" s="159">
        <v>0</v>
      </c>
      <c r="BT470" s="159">
        <v>0</v>
      </c>
      <c r="BU470" s="159">
        <v>0</v>
      </c>
      <c r="BV470" s="159">
        <v>0</v>
      </c>
      <c r="BW470" s="159">
        <v>0</v>
      </c>
      <c r="BX470" s="159">
        <v>0</v>
      </c>
      <c r="BY470" s="159">
        <v>0</v>
      </c>
      <c r="BZ470" s="159">
        <v>0</v>
      </c>
      <c r="CA470" s="159">
        <v>0</v>
      </c>
      <c r="CB470" s="159">
        <v>0</v>
      </c>
      <c r="CC470" s="159">
        <v>0</v>
      </c>
      <c r="CD470" s="159">
        <v>0</v>
      </c>
      <c r="CE470" s="159">
        <v>0</v>
      </c>
      <c r="CF470" s="159">
        <v>0</v>
      </c>
      <c r="CG470" s="159">
        <v>0</v>
      </c>
      <c r="CH470" s="159">
        <v>0</v>
      </c>
      <c r="CI470" s="159">
        <v>0</v>
      </c>
      <c r="CJ470" s="159">
        <v>0</v>
      </c>
      <c r="CK470" s="159">
        <v>0</v>
      </c>
      <c r="CL470" s="159">
        <v>0</v>
      </c>
      <c r="CM470" s="159">
        <v>0</v>
      </c>
      <c r="CN470" s="159">
        <v>0</v>
      </c>
      <c r="CO470" s="159">
        <v>0</v>
      </c>
      <c r="CP470" s="159">
        <v>0</v>
      </c>
      <c r="CQ470" s="159">
        <v>0</v>
      </c>
      <c r="CR470" s="159">
        <v>0</v>
      </c>
      <c r="CS470" s="159">
        <v>0</v>
      </c>
      <c r="CT470" s="159">
        <v>0</v>
      </c>
      <c r="CU470" s="159">
        <v>0</v>
      </c>
      <c r="CV470" s="159">
        <v>0</v>
      </c>
      <c r="CW470" s="159">
        <v>5000000000</v>
      </c>
      <c r="CX470" s="159">
        <v>0</v>
      </c>
      <c r="CY470" s="159" t="s">
        <v>931</v>
      </c>
      <c r="CZ470" s="159">
        <v>5000000000</v>
      </c>
      <c r="DA470" s="159">
        <v>5000000000</v>
      </c>
      <c r="DB470" s="159">
        <v>0</v>
      </c>
      <c r="DC470" s="159">
        <v>0</v>
      </c>
      <c r="DD470" s="159">
        <v>0</v>
      </c>
      <c r="DE470" s="159">
        <v>0</v>
      </c>
      <c r="DF470" s="159">
        <v>0</v>
      </c>
      <c r="DG470" s="159">
        <v>0</v>
      </c>
      <c r="DH470" s="159">
        <v>0</v>
      </c>
      <c r="DI470" s="159">
        <v>0</v>
      </c>
      <c r="DJ470" s="159">
        <v>0</v>
      </c>
      <c r="DK470" s="159">
        <v>7500000000</v>
      </c>
      <c r="DL470" s="159">
        <v>0</v>
      </c>
      <c r="DM470" s="159">
        <v>0</v>
      </c>
      <c r="DN470" s="159">
        <v>7500000000</v>
      </c>
      <c r="DO470" s="159">
        <v>7500000000</v>
      </c>
      <c r="DP470" s="159">
        <v>0</v>
      </c>
      <c r="DQ470" s="159">
        <v>0</v>
      </c>
      <c r="DR470" s="159">
        <v>0</v>
      </c>
      <c r="DS470" s="159">
        <v>0</v>
      </c>
      <c r="DT470" s="159">
        <v>0</v>
      </c>
      <c r="DU470" s="159">
        <v>0</v>
      </c>
      <c r="DV470" s="159">
        <v>0</v>
      </c>
      <c r="DW470" s="159">
        <v>0</v>
      </c>
      <c r="DX470" s="159">
        <v>0</v>
      </c>
      <c r="DY470" s="159">
        <v>6250000000</v>
      </c>
      <c r="DZ470" s="159">
        <v>0</v>
      </c>
      <c r="EA470" s="159">
        <v>0</v>
      </c>
      <c r="EB470" s="159">
        <v>6250000000</v>
      </c>
      <c r="EC470" s="159">
        <v>6250000000</v>
      </c>
      <c r="ED470" s="159">
        <v>0</v>
      </c>
      <c r="EE470" s="159">
        <v>0</v>
      </c>
      <c r="EF470" s="159">
        <v>0</v>
      </c>
      <c r="EG470" s="159">
        <v>0</v>
      </c>
      <c r="EH470" s="159">
        <v>0</v>
      </c>
      <c r="EI470" s="159">
        <v>0</v>
      </c>
      <c r="EJ470" s="159">
        <v>0</v>
      </c>
      <c r="EK470" s="159">
        <v>0</v>
      </c>
      <c r="EL470" s="159">
        <v>0</v>
      </c>
      <c r="EM470" s="159">
        <v>6250000000</v>
      </c>
      <c r="EN470" s="159">
        <v>0</v>
      </c>
      <c r="EO470" s="159">
        <v>0</v>
      </c>
      <c r="EP470" s="159">
        <v>6250000000</v>
      </c>
      <c r="EQ470" s="159">
        <v>6250000000</v>
      </c>
      <c r="ER470" s="159">
        <v>25000000000</v>
      </c>
      <c r="ES470" s="159">
        <v>0</v>
      </c>
      <c r="ET470" s="159">
        <v>0</v>
      </c>
      <c r="EU470" s="159">
        <v>0</v>
      </c>
      <c r="EV470" s="159">
        <v>0</v>
      </c>
      <c r="EW470" s="159">
        <v>0</v>
      </c>
      <c r="EX470" s="159">
        <v>0</v>
      </c>
      <c r="EY470" s="159">
        <v>0</v>
      </c>
      <c r="EZ470" s="159">
        <v>0</v>
      </c>
      <c r="FA470" s="159">
        <v>0</v>
      </c>
      <c r="FB470" s="159">
        <v>0</v>
      </c>
      <c r="FC470" s="159">
        <v>0</v>
      </c>
      <c r="FD470" s="159">
        <v>0</v>
      </c>
      <c r="FE470" s="159">
        <v>0</v>
      </c>
      <c r="FF470" s="159">
        <v>0</v>
      </c>
      <c r="FG470" s="159">
        <v>0</v>
      </c>
      <c r="FH470" s="159">
        <v>0</v>
      </c>
      <c r="FI470" s="159">
        <v>0</v>
      </c>
      <c r="FJ470" s="159">
        <v>0</v>
      </c>
      <c r="FK470" s="159">
        <v>0</v>
      </c>
      <c r="FL470" s="159">
        <v>0</v>
      </c>
      <c r="FM470" s="159">
        <v>0</v>
      </c>
      <c r="FN470" s="159">
        <v>0</v>
      </c>
      <c r="FO470" s="159">
        <v>0</v>
      </c>
      <c r="FP470" s="159">
        <v>0</v>
      </c>
      <c r="FQ470" s="159">
        <v>0</v>
      </c>
      <c r="FR470" s="159">
        <v>0</v>
      </c>
      <c r="FS470" s="159">
        <v>0</v>
      </c>
      <c r="FT470" s="159">
        <v>0</v>
      </c>
      <c r="FU470" s="159">
        <v>0</v>
      </c>
      <c r="FV470" s="159">
        <v>0</v>
      </c>
      <c r="FW470" s="159">
        <v>0</v>
      </c>
      <c r="FX470" s="159">
        <v>0</v>
      </c>
      <c r="FY470" s="159">
        <v>0</v>
      </c>
      <c r="FZ470" s="159">
        <v>0</v>
      </c>
      <c r="GA470" s="159">
        <v>0</v>
      </c>
      <c r="GB470" s="159">
        <v>0</v>
      </c>
      <c r="GC470" s="159">
        <v>0</v>
      </c>
      <c r="GD470" s="159">
        <v>0</v>
      </c>
      <c r="GE470" s="159">
        <v>0</v>
      </c>
      <c r="GF470" s="159">
        <v>0</v>
      </c>
      <c r="GG470" s="159">
        <v>0</v>
      </c>
      <c r="GH470" s="159">
        <v>0</v>
      </c>
      <c r="GI470" s="159">
        <v>0</v>
      </c>
      <c r="GJ470" s="159">
        <v>0</v>
      </c>
      <c r="GK470" s="159">
        <v>0</v>
      </c>
      <c r="GL470" s="159">
        <v>0</v>
      </c>
      <c r="GM470" s="159">
        <v>0</v>
      </c>
      <c r="GN470" s="159">
        <v>0</v>
      </c>
      <c r="GO470" s="159">
        <v>0</v>
      </c>
      <c r="GP470" s="159">
        <v>0</v>
      </c>
      <c r="GQ470" s="159">
        <v>0</v>
      </c>
      <c r="GR470" s="159">
        <v>0</v>
      </c>
      <c r="GS470" s="159">
        <v>0</v>
      </c>
      <c r="GT470" s="159">
        <v>0</v>
      </c>
      <c r="GU470" s="159">
        <v>0</v>
      </c>
      <c r="GV470" s="159">
        <v>0</v>
      </c>
      <c r="GW470" s="159">
        <v>0</v>
      </c>
      <c r="GX470" s="160">
        <v>25000000000</v>
      </c>
    </row>
    <row r="471" spans="1:206" ht="28.8">
      <c r="A471" s="156">
        <v>170902300</v>
      </c>
      <c r="B471" s="156" t="s">
        <v>3734</v>
      </c>
      <c r="C471" s="157">
        <v>459</v>
      </c>
      <c r="D471" s="158" t="str">
        <f>_xlfn.XLOOKUP(C471,'[1]Estrategico f'!B:B,'[1]Estrategico f'!U:U,"",0)</f>
        <v>Centros logísticos agropecuarios modificados</v>
      </c>
      <c r="E471" s="158" t="str">
        <f>_xlfn.XLOOKUP(C471,'[1]Estrategico f'!B:B,'[1]Estrategico f'!V:V,"",0)</f>
        <v>Modificación de un Centro logístico agropecuario</v>
      </c>
      <c r="F471" s="159">
        <v>0</v>
      </c>
      <c r="G471" s="159">
        <v>0</v>
      </c>
      <c r="H471" s="159">
        <v>0</v>
      </c>
      <c r="I471" s="159">
        <v>0</v>
      </c>
      <c r="J471" s="159">
        <v>0</v>
      </c>
      <c r="K471" s="159">
        <v>0</v>
      </c>
      <c r="L471" s="159">
        <v>0</v>
      </c>
      <c r="M471" s="159">
        <v>0</v>
      </c>
      <c r="N471" s="159">
        <v>0</v>
      </c>
      <c r="O471" s="159">
        <v>0</v>
      </c>
      <c r="P471" s="159">
        <v>0</v>
      </c>
      <c r="Q471" s="159">
        <v>0</v>
      </c>
      <c r="R471" s="159">
        <v>0</v>
      </c>
      <c r="S471" s="159">
        <v>0</v>
      </c>
      <c r="T471" s="159">
        <v>0</v>
      </c>
      <c r="U471" s="159">
        <v>0</v>
      </c>
      <c r="V471" s="159">
        <v>0</v>
      </c>
      <c r="W471" s="159">
        <v>0</v>
      </c>
      <c r="X471" s="159">
        <v>0</v>
      </c>
      <c r="Y471" s="159">
        <v>0</v>
      </c>
      <c r="Z471" s="159">
        <v>0</v>
      </c>
      <c r="AA471" s="159">
        <v>0</v>
      </c>
      <c r="AB471" s="159">
        <v>0</v>
      </c>
      <c r="AC471" s="159">
        <v>0</v>
      </c>
      <c r="AD471" s="159">
        <v>0</v>
      </c>
      <c r="AE471" s="159">
        <v>0</v>
      </c>
      <c r="AF471" s="159">
        <v>0</v>
      </c>
      <c r="AG471" s="159">
        <v>0</v>
      </c>
      <c r="AH471" s="159">
        <v>0</v>
      </c>
      <c r="AI471" s="159">
        <v>0</v>
      </c>
      <c r="AJ471" s="159">
        <v>0</v>
      </c>
      <c r="AK471" s="159">
        <v>0</v>
      </c>
      <c r="AL471" s="159">
        <v>0</v>
      </c>
      <c r="AM471" s="159">
        <v>0</v>
      </c>
      <c r="AN471" s="159">
        <v>0</v>
      </c>
      <c r="AO471" s="159">
        <v>0</v>
      </c>
      <c r="AP471" s="159">
        <v>0</v>
      </c>
      <c r="AQ471" s="159">
        <v>0</v>
      </c>
      <c r="AR471" s="159">
        <v>0</v>
      </c>
      <c r="AS471" s="159">
        <v>0</v>
      </c>
      <c r="AT471" s="159">
        <v>0</v>
      </c>
      <c r="AU471" s="159">
        <v>0</v>
      </c>
      <c r="AV471" s="159">
        <v>0</v>
      </c>
      <c r="AW471" s="159">
        <v>0</v>
      </c>
      <c r="AX471" s="159">
        <v>0</v>
      </c>
      <c r="AY471" s="159">
        <v>0</v>
      </c>
      <c r="AZ471" s="159">
        <v>0</v>
      </c>
      <c r="BA471" s="159">
        <v>0</v>
      </c>
      <c r="BB471" s="159">
        <v>0</v>
      </c>
      <c r="BC471" s="159">
        <v>0</v>
      </c>
      <c r="BD471" s="159">
        <v>0</v>
      </c>
      <c r="BE471" s="159">
        <v>0</v>
      </c>
      <c r="BF471" s="159">
        <v>0</v>
      </c>
      <c r="BG471" s="159">
        <v>0</v>
      </c>
      <c r="BH471" s="159">
        <v>0</v>
      </c>
      <c r="BI471" s="159">
        <v>0</v>
      </c>
      <c r="BJ471" s="159">
        <v>0</v>
      </c>
      <c r="BK471" s="159">
        <v>0</v>
      </c>
      <c r="BL471" s="159">
        <v>0</v>
      </c>
      <c r="BM471" s="159">
        <v>0</v>
      </c>
      <c r="BN471" s="159">
        <v>0</v>
      </c>
      <c r="BO471" s="159">
        <v>0</v>
      </c>
      <c r="BP471" s="159">
        <v>0</v>
      </c>
      <c r="BQ471" s="159">
        <v>0</v>
      </c>
      <c r="BR471" s="159">
        <v>0</v>
      </c>
      <c r="BS471" s="159">
        <v>0</v>
      </c>
      <c r="BT471" s="159">
        <v>0</v>
      </c>
      <c r="BU471" s="159">
        <v>0</v>
      </c>
      <c r="BV471" s="159">
        <v>0</v>
      </c>
      <c r="BW471" s="159">
        <v>0</v>
      </c>
      <c r="BX471" s="159">
        <v>0</v>
      </c>
      <c r="BY471" s="159">
        <v>0</v>
      </c>
      <c r="BZ471" s="159">
        <v>0</v>
      </c>
      <c r="CA471" s="159">
        <v>0</v>
      </c>
      <c r="CB471" s="159">
        <v>0</v>
      </c>
      <c r="CC471" s="159">
        <v>0</v>
      </c>
      <c r="CD471" s="159">
        <v>0</v>
      </c>
      <c r="CE471" s="159">
        <v>0</v>
      </c>
      <c r="CF471" s="159">
        <v>0</v>
      </c>
      <c r="CG471" s="159">
        <v>0</v>
      </c>
      <c r="CH471" s="159">
        <v>0</v>
      </c>
      <c r="CI471" s="159">
        <v>0</v>
      </c>
      <c r="CJ471" s="159">
        <v>0</v>
      </c>
      <c r="CK471" s="159">
        <v>0</v>
      </c>
      <c r="CL471" s="159">
        <v>0</v>
      </c>
      <c r="CM471" s="159">
        <v>0</v>
      </c>
      <c r="CN471" s="159">
        <v>0</v>
      </c>
      <c r="CO471" s="159">
        <v>0</v>
      </c>
      <c r="CP471" s="159">
        <v>0</v>
      </c>
      <c r="CQ471" s="159">
        <v>0</v>
      </c>
      <c r="CR471" s="159">
        <v>0</v>
      </c>
      <c r="CS471" s="159">
        <v>0</v>
      </c>
      <c r="CT471" s="159">
        <v>0</v>
      </c>
      <c r="CU471" s="159">
        <v>0</v>
      </c>
      <c r="CV471" s="159">
        <v>0</v>
      </c>
      <c r="CW471" s="159">
        <v>2250000000</v>
      </c>
      <c r="CX471" s="159">
        <v>0</v>
      </c>
      <c r="CY471" s="159" t="s">
        <v>931</v>
      </c>
      <c r="CZ471" s="159">
        <v>2250000000</v>
      </c>
      <c r="DA471" s="159">
        <v>2250000000</v>
      </c>
      <c r="DB471" s="159">
        <v>0</v>
      </c>
      <c r="DC471" s="159">
        <v>0</v>
      </c>
      <c r="DD471" s="159">
        <v>0</v>
      </c>
      <c r="DE471" s="159">
        <v>0</v>
      </c>
      <c r="DF471" s="159">
        <v>0</v>
      </c>
      <c r="DG471" s="159">
        <v>0</v>
      </c>
      <c r="DH471" s="159">
        <v>0</v>
      </c>
      <c r="DI471" s="159">
        <v>0</v>
      </c>
      <c r="DJ471" s="159">
        <v>0</v>
      </c>
      <c r="DK471" s="159">
        <v>4500000000</v>
      </c>
      <c r="DL471" s="159">
        <v>0</v>
      </c>
      <c r="DM471" s="159">
        <v>0</v>
      </c>
      <c r="DN471" s="159">
        <v>4500000000</v>
      </c>
      <c r="DO471" s="159">
        <v>4500000000</v>
      </c>
      <c r="DP471" s="159">
        <v>0</v>
      </c>
      <c r="DQ471" s="159">
        <v>0</v>
      </c>
      <c r="DR471" s="159">
        <v>0</v>
      </c>
      <c r="DS471" s="159">
        <v>0</v>
      </c>
      <c r="DT471" s="159">
        <v>0</v>
      </c>
      <c r="DU471" s="159">
        <v>0</v>
      </c>
      <c r="DV471" s="159">
        <v>0</v>
      </c>
      <c r="DW471" s="159">
        <v>0</v>
      </c>
      <c r="DX471" s="159">
        <v>0</v>
      </c>
      <c r="DY471" s="159">
        <v>4500000000</v>
      </c>
      <c r="DZ471" s="159">
        <v>0</v>
      </c>
      <c r="EA471" s="159">
        <v>0</v>
      </c>
      <c r="EB471" s="159">
        <v>4500000000</v>
      </c>
      <c r="EC471" s="159">
        <v>4500000000</v>
      </c>
      <c r="ED471" s="159">
        <v>0</v>
      </c>
      <c r="EE471" s="159">
        <v>0</v>
      </c>
      <c r="EF471" s="159">
        <v>0</v>
      </c>
      <c r="EG471" s="159">
        <v>0</v>
      </c>
      <c r="EH471" s="159">
        <v>0</v>
      </c>
      <c r="EI471" s="159">
        <v>0</v>
      </c>
      <c r="EJ471" s="159">
        <v>0</v>
      </c>
      <c r="EK471" s="159">
        <v>0</v>
      </c>
      <c r="EL471" s="159">
        <v>0</v>
      </c>
      <c r="EM471" s="159">
        <v>3750000000</v>
      </c>
      <c r="EN471" s="159">
        <v>0</v>
      </c>
      <c r="EO471" s="159">
        <v>0</v>
      </c>
      <c r="EP471" s="159">
        <v>3750000000</v>
      </c>
      <c r="EQ471" s="159">
        <v>3750000000</v>
      </c>
      <c r="ER471" s="159">
        <v>15000000000</v>
      </c>
      <c r="ES471" s="159">
        <v>0</v>
      </c>
      <c r="ET471" s="159">
        <v>0</v>
      </c>
      <c r="EU471" s="159">
        <v>0</v>
      </c>
      <c r="EV471" s="159">
        <v>0</v>
      </c>
      <c r="EW471" s="159">
        <v>0</v>
      </c>
      <c r="EX471" s="159">
        <v>0</v>
      </c>
      <c r="EY471" s="159">
        <v>0</v>
      </c>
      <c r="EZ471" s="159">
        <v>0</v>
      </c>
      <c r="FA471" s="159">
        <v>0</v>
      </c>
      <c r="FB471" s="159">
        <v>0</v>
      </c>
      <c r="FC471" s="159">
        <v>0</v>
      </c>
      <c r="FD471" s="159">
        <v>0</v>
      </c>
      <c r="FE471" s="159">
        <v>0</v>
      </c>
      <c r="FF471" s="159">
        <v>0</v>
      </c>
      <c r="FG471" s="159">
        <v>0</v>
      </c>
      <c r="FH471" s="159">
        <v>0</v>
      </c>
      <c r="FI471" s="159">
        <v>0</v>
      </c>
      <c r="FJ471" s="159">
        <v>0</v>
      </c>
      <c r="FK471" s="159">
        <v>0</v>
      </c>
      <c r="FL471" s="159">
        <v>0</v>
      </c>
      <c r="FM471" s="159">
        <v>0</v>
      </c>
      <c r="FN471" s="159">
        <v>0</v>
      </c>
      <c r="FO471" s="159">
        <v>0</v>
      </c>
      <c r="FP471" s="159">
        <v>0</v>
      </c>
      <c r="FQ471" s="159">
        <v>0</v>
      </c>
      <c r="FR471" s="159">
        <v>0</v>
      </c>
      <c r="FS471" s="159">
        <v>0</v>
      </c>
      <c r="FT471" s="159">
        <v>0</v>
      </c>
      <c r="FU471" s="159">
        <v>0</v>
      </c>
      <c r="FV471" s="159">
        <v>0</v>
      </c>
      <c r="FW471" s="159">
        <v>0</v>
      </c>
      <c r="FX471" s="159">
        <v>0</v>
      </c>
      <c r="FY471" s="159">
        <v>0</v>
      </c>
      <c r="FZ471" s="159">
        <v>0</v>
      </c>
      <c r="GA471" s="159">
        <v>0</v>
      </c>
      <c r="GB471" s="159">
        <v>0</v>
      </c>
      <c r="GC471" s="159">
        <v>0</v>
      </c>
      <c r="GD471" s="159">
        <v>0</v>
      </c>
      <c r="GE471" s="159">
        <v>0</v>
      </c>
      <c r="GF471" s="159">
        <v>0</v>
      </c>
      <c r="GG471" s="159">
        <v>0</v>
      </c>
      <c r="GH471" s="159">
        <v>0</v>
      </c>
      <c r="GI471" s="159">
        <v>0</v>
      </c>
      <c r="GJ471" s="159">
        <v>0</v>
      </c>
      <c r="GK471" s="159">
        <v>0</v>
      </c>
      <c r="GL471" s="159">
        <v>0</v>
      </c>
      <c r="GM471" s="159">
        <v>0</v>
      </c>
      <c r="GN471" s="159">
        <v>0</v>
      </c>
      <c r="GO471" s="159">
        <v>0</v>
      </c>
      <c r="GP471" s="159">
        <v>0</v>
      </c>
      <c r="GQ471" s="159">
        <v>0</v>
      </c>
      <c r="GR471" s="159">
        <v>0</v>
      </c>
      <c r="GS471" s="159">
        <v>0</v>
      </c>
      <c r="GT471" s="159">
        <v>0</v>
      </c>
      <c r="GU471" s="159">
        <v>0</v>
      </c>
      <c r="GV471" s="159">
        <v>0</v>
      </c>
      <c r="GW471" s="159">
        <v>0</v>
      </c>
      <c r="GX471" s="160">
        <v>15000000000</v>
      </c>
    </row>
    <row r="472" spans="1:206" ht="28.8">
      <c r="A472" s="156">
        <v>170902200</v>
      </c>
      <c r="B472" s="156" t="s">
        <v>3734</v>
      </c>
      <c r="C472" s="157">
        <v>460</v>
      </c>
      <c r="D472" s="158" t="str">
        <f>_xlfn.XLOOKUP(C472,'[1]Estrategico f'!B:B,'[1]Estrategico f'!U:U,"",0)</f>
        <v>Centros logísticos agropecuarios construidos</v>
      </c>
      <c r="E472" s="158" t="str">
        <f>_xlfn.XLOOKUP(C472,'[1]Estrategico f'!B:B,'[1]Estrategico f'!V:V,"",0)</f>
        <v>Construcción de un centro logístico agropecuario construidos</v>
      </c>
      <c r="F472" s="159">
        <v>0</v>
      </c>
      <c r="G472" s="159">
        <v>0</v>
      </c>
      <c r="H472" s="159">
        <v>0</v>
      </c>
      <c r="I472" s="159">
        <v>0</v>
      </c>
      <c r="J472" s="159">
        <v>0</v>
      </c>
      <c r="K472" s="159">
        <v>0</v>
      </c>
      <c r="L472" s="159">
        <v>0</v>
      </c>
      <c r="M472" s="159">
        <v>0</v>
      </c>
      <c r="N472" s="159">
        <v>0</v>
      </c>
      <c r="O472" s="159">
        <v>0</v>
      </c>
      <c r="P472" s="159">
        <v>0</v>
      </c>
      <c r="Q472" s="159">
        <v>0</v>
      </c>
      <c r="R472" s="159">
        <v>0</v>
      </c>
      <c r="S472" s="159">
        <v>0</v>
      </c>
      <c r="T472" s="159">
        <v>0</v>
      </c>
      <c r="U472" s="159">
        <v>0</v>
      </c>
      <c r="V472" s="159">
        <v>0</v>
      </c>
      <c r="W472" s="159">
        <v>0</v>
      </c>
      <c r="X472" s="159">
        <v>0</v>
      </c>
      <c r="Y472" s="159">
        <v>0</v>
      </c>
      <c r="Z472" s="159">
        <v>0</v>
      </c>
      <c r="AA472" s="159">
        <v>0</v>
      </c>
      <c r="AB472" s="159">
        <v>0</v>
      </c>
      <c r="AC472" s="159">
        <v>0</v>
      </c>
      <c r="AD472" s="159">
        <v>0</v>
      </c>
      <c r="AE472" s="159">
        <v>0</v>
      </c>
      <c r="AF472" s="159">
        <v>0</v>
      </c>
      <c r="AG472" s="159">
        <v>0</v>
      </c>
      <c r="AH472" s="159">
        <v>0</v>
      </c>
      <c r="AI472" s="159">
        <v>0</v>
      </c>
      <c r="AJ472" s="159">
        <v>0</v>
      </c>
      <c r="AK472" s="159">
        <v>0</v>
      </c>
      <c r="AL472" s="159">
        <v>0</v>
      </c>
      <c r="AM472" s="159">
        <v>0</v>
      </c>
      <c r="AN472" s="159">
        <v>0</v>
      </c>
      <c r="AO472" s="159">
        <v>0</v>
      </c>
      <c r="AP472" s="159">
        <v>0</v>
      </c>
      <c r="AQ472" s="159">
        <v>0</v>
      </c>
      <c r="AR472" s="159">
        <v>0</v>
      </c>
      <c r="AS472" s="159">
        <v>0</v>
      </c>
      <c r="AT472" s="159">
        <v>0</v>
      </c>
      <c r="AU472" s="159">
        <v>0</v>
      </c>
      <c r="AV472" s="159">
        <v>0</v>
      </c>
      <c r="AW472" s="159">
        <v>0</v>
      </c>
      <c r="AX472" s="159">
        <v>0</v>
      </c>
      <c r="AY472" s="159">
        <v>0</v>
      </c>
      <c r="AZ472" s="159">
        <v>0</v>
      </c>
      <c r="BA472" s="159">
        <v>0</v>
      </c>
      <c r="BB472" s="159">
        <v>0</v>
      </c>
      <c r="BC472" s="159">
        <v>0</v>
      </c>
      <c r="BD472" s="159">
        <v>0</v>
      </c>
      <c r="BE472" s="159">
        <v>0</v>
      </c>
      <c r="BF472" s="159">
        <v>0</v>
      </c>
      <c r="BG472" s="159">
        <v>0</v>
      </c>
      <c r="BH472" s="159">
        <v>0</v>
      </c>
      <c r="BI472" s="159">
        <v>0</v>
      </c>
      <c r="BJ472" s="159">
        <v>0</v>
      </c>
      <c r="BK472" s="159">
        <v>0</v>
      </c>
      <c r="BL472" s="159">
        <v>0</v>
      </c>
      <c r="BM472" s="159">
        <v>0</v>
      </c>
      <c r="BN472" s="159">
        <v>0</v>
      </c>
      <c r="BO472" s="159">
        <v>0</v>
      </c>
      <c r="BP472" s="159">
        <v>0</v>
      </c>
      <c r="BQ472" s="159">
        <v>0</v>
      </c>
      <c r="BR472" s="159">
        <v>0</v>
      </c>
      <c r="BS472" s="159">
        <v>0</v>
      </c>
      <c r="BT472" s="159">
        <v>0</v>
      </c>
      <c r="BU472" s="159">
        <v>0</v>
      </c>
      <c r="BV472" s="159">
        <v>0</v>
      </c>
      <c r="BW472" s="159">
        <v>0</v>
      </c>
      <c r="BX472" s="159">
        <v>0</v>
      </c>
      <c r="BY472" s="159">
        <v>0</v>
      </c>
      <c r="BZ472" s="159">
        <v>0</v>
      </c>
      <c r="CA472" s="159">
        <v>0</v>
      </c>
      <c r="CB472" s="159">
        <v>0</v>
      </c>
      <c r="CC472" s="159">
        <v>0</v>
      </c>
      <c r="CD472" s="159">
        <v>0</v>
      </c>
      <c r="CE472" s="159">
        <v>0</v>
      </c>
      <c r="CF472" s="159">
        <v>0</v>
      </c>
      <c r="CG472" s="159">
        <v>0</v>
      </c>
      <c r="CH472" s="159">
        <v>0</v>
      </c>
      <c r="CI472" s="159">
        <v>0</v>
      </c>
      <c r="CJ472" s="159">
        <v>0</v>
      </c>
      <c r="CK472" s="159">
        <v>0</v>
      </c>
      <c r="CL472" s="159">
        <v>0</v>
      </c>
      <c r="CM472" s="159">
        <v>0</v>
      </c>
      <c r="CN472" s="159">
        <v>0</v>
      </c>
      <c r="CO472" s="159">
        <v>0</v>
      </c>
      <c r="CP472" s="159">
        <v>0</v>
      </c>
      <c r="CQ472" s="159">
        <v>0</v>
      </c>
      <c r="CR472" s="159">
        <v>0</v>
      </c>
      <c r="CS472" s="159">
        <v>0</v>
      </c>
      <c r="CT472" s="159">
        <v>0</v>
      </c>
      <c r="CU472" s="159">
        <v>0</v>
      </c>
      <c r="CV472" s="159">
        <v>0</v>
      </c>
      <c r="CW472" s="159">
        <v>0</v>
      </c>
      <c r="CX472" s="159">
        <v>0</v>
      </c>
      <c r="CY472" s="159" t="s">
        <v>931</v>
      </c>
      <c r="CZ472" s="159">
        <v>0</v>
      </c>
      <c r="DA472" s="159">
        <v>0</v>
      </c>
      <c r="DB472" s="159">
        <v>0</v>
      </c>
      <c r="DC472" s="159">
        <v>0</v>
      </c>
      <c r="DD472" s="159">
        <v>0</v>
      </c>
      <c r="DE472" s="159">
        <v>0</v>
      </c>
      <c r="DF472" s="159">
        <v>0</v>
      </c>
      <c r="DG472" s="159">
        <v>0</v>
      </c>
      <c r="DH472" s="159">
        <v>0</v>
      </c>
      <c r="DI472" s="159">
        <v>0</v>
      </c>
      <c r="DJ472" s="159">
        <v>0</v>
      </c>
      <c r="DK472" s="159">
        <v>15000000000</v>
      </c>
      <c r="DL472" s="159">
        <v>0</v>
      </c>
      <c r="DM472" s="159">
        <v>0</v>
      </c>
      <c r="DN472" s="159">
        <v>15000000000</v>
      </c>
      <c r="DO472" s="159">
        <v>15000000000</v>
      </c>
      <c r="DP472" s="159">
        <v>0</v>
      </c>
      <c r="DQ472" s="159">
        <v>0</v>
      </c>
      <c r="DR472" s="159">
        <v>0</v>
      </c>
      <c r="DS472" s="159">
        <v>0</v>
      </c>
      <c r="DT472" s="159">
        <v>0</v>
      </c>
      <c r="DU472" s="159">
        <v>0</v>
      </c>
      <c r="DV472" s="159">
        <v>0</v>
      </c>
      <c r="DW472" s="159">
        <v>0</v>
      </c>
      <c r="DX472" s="159">
        <v>0</v>
      </c>
      <c r="DY472" s="159">
        <v>9000000000</v>
      </c>
      <c r="DZ472" s="159">
        <v>0</v>
      </c>
      <c r="EA472" s="159">
        <v>0</v>
      </c>
      <c r="EB472" s="159">
        <v>9000000000</v>
      </c>
      <c r="EC472" s="159">
        <v>9000000000</v>
      </c>
      <c r="ED472" s="159">
        <v>0</v>
      </c>
      <c r="EE472" s="159">
        <v>0</v>
      </c>
      <c r="EF472" s="159">
        <v>0</v>
      </c>
      <c r="EG472" s="159">
        <v>0</v>
      </c>
      <c r="EH472" s="159">
        <v>0</v>
      </c>
      <c r="EI472" s="159">
        <v>0</v>
      </c>
      <c r="EJ472" s="159">
        <v>0</v>
      </c>
      <c r="EK472" s="159">
        <v>0</v>
      </c>
      <c r="EL472" s="159">
        <v>0</v>
      </c>
      <c r="EM472" s="159">
        <v>6000000000</v>
      </c>
      <c r="EN472" s="159">
        <v>0</v>
      </c>
      <c r="EO472" s="159">
        <v>0</v>
      </c>
      <c r="EP472" s="159">
        <v>6000000000</v>
      </c>
      <c r="EQ472" s="159">
        <v>6000000000</v>
      </c>
      <c r="ER472" s="159">
        <v>30000000000</v>
      </c>
      <c r="ES472" s="159">
        <v>0</v>
      </c>
      <c r="ET472" s="159">
        <v>0</v>
      </c>
      <c r="EU472" s="159">
        <v>0</v>
      </c>
      <c r="EV472" s="159">
        <v>0</v>
      </c>
      <c r="EW472" s="159">
        <v>0</v>
      </c>
      <c r="EX472" s="159">
        <v>0</v>
      </c>
      <c r="EY472" s="159">
        <v>0</v>
      </c>
      <c r="EZ472" s="159">
        <v>0</v>
      </c>
      <c r="FA472" s="159">
        <v>0</v>
      </c>
      <c r="FB472" s="159">
        <v>6000000000</v>
      </c>
      <c r="FC472" s="159">
        <v>0</v>
      </c>
      <c r="FD472" s="159">
        <v>0</v>
      </c>
      <c r="FE472" s="159">
        <v>6000000000</v>
      </c>
      <c r="FF472" s="159">
        <v>6000000000</v>
      </c>
      <c r="FG472" s="159">
        <v>0</v>
      </c>
      <c r="FH472" s="159">
        <v>0</v>
      </c>
      <c r="FI472" s="159">
        <v>0</v>
      </c>
      <c r="FJ472" s="159">
        <v>0</v>
      </c>
      <c r="FK472" s="159">
        <v>0</v>
      </c>
      <c r="FL472" s="159">
        <v>0</v>
      </c>
      <c r="FM472" s="159">
        <v>0</v>
      </c>
      <c r="FN472" s="159">
        <v>0</v>
      </c>
      <c r="FO472" s="159">
        <v>0</v>
      </c>
      <c r="FP472" s="159">
        <v>7500000000</v>
      </c>
      <c r="FQ472" s="159">
        <v>0</v>
      </c>
      <c r="FR472" s="159">
        <v>0</v>
      </c>
      <c r="FS472" s="159">
        <v>7500000000</v>
      </c>
      <c r="FT472" s="159">
        <v>7500000000</v>
      </c>
      <c r="FU472" s="159">
        <v>0</v>
      </c>
      <c r="FV472" s="159">
        <v>0</v>
      </c>
      <c r="FW472" s="159">
        <v>0</v>
      </c>
      <c r="FX472" s="159">
        <v>0</v>
      </c>
      <c r="FY472" s="159">
        <v>0</v>
      </c>
      <c r="FZ472" s="159">
        <v>0</v>
      </c>
      <c r="GA472" s="159">
        <v>0</v>
      </c>
      <c r="GB472" s="159">
        <v>0</v>
      </c>
      <c r="GC472" s="159">
        <v>0</v>
      </c>
      <c r="GD472" s="159">
        <v>7500000000</v>
      </c>
      <c r="GE472" s="159">
        <v>0</v>
      </c>
      <c r="GF472" s="159">
        <v>0</v>
      </c>
      <c r="GG472" s="159">
        <v>7500000000</v>
      </c>
      <c r="GH472" s="159">
        <v>7500000000</v>
      </c>
      <c r="GI472" s="159">
        <v>0</v>
      </c>
      <c r="GJ472" s="159">
        <v>0</v>
      </c>
      <c r="GK472" s="159">
        <v>0</v>
      </c>
      <c r="GL472" s="159">
        <v>0</v>
      </c>
      <c r="GM472" s="159">
        <v>0</v>
      </c>
      <c r="GN472" s="159">
        <v>0</v>
      </c>
      <c r="GO472" s="159">
        <v>0</v>
      </c>
      <c r="GP472" s="159">
        <v>0</v>
      </c>
      <c r="GQ472" s="159">
        <v>0</v>
      </c>
      <c r="GR472" s="159">
        <v>9000000000</v>
      </c>
      <c r="GS472" s="159">
        <v>0</v>
      </c>
      <c r="GT472" s="159">
        <v>0</v>
      </c>
      <c r="GU472" s="159">
        <v>9000000000</v>
      </c>
      <c r="GV472" s="159">
        <v>9000000000</v>
      </c>
      <c r="GW472" s="159">
        <v>30000000000</v>
      </c>
      <c r="GX472" s="160">
        <v>60000000000</v>
      </c>
    </row>
    <row r="473" spans="1:206" ht="28.8">
      <c r="A473" s="156">
        <v>170906600</v>
      </c>
      <c r="B473" s="156" t="s">
        <v>3734</v>
      </c>
      <c r="C473" s="157">
        <v>461</v>
      </c>
      <c r="D473" s="158" t="str">
        <f>_xlfn.XLOOKUP(C473,'[1]Estrategico f'!B:B,'[1]Estrategico f'!U:U,"",0)</f>
        <v>Plantas de beneficio animal ampliadas</v>
      </c>
      <c r="E473" s="158" t="str">
        <f>_xlfn.XLOOKUP(C473,'[1]Estrategico f'!B:B,'[1]Estrategico f'!V:V,"",0)</f>
        <v>Ampliación de una planta de beneficio animal</v>
      </c>
      <c r="F473" s="159">
        <v>0</v>
      </c>
      <c r="G473" s="159">
        <v>0</v>
      </c>
      <c r="H473" s="159">
        <v>0</v>
      </c>
      <c r="I473" s="159">
        <v>0</v>
      </c>
      <c r="J473" s="159">
        <v>0</v>
      </c>
      <c r="K473" s="159">
        <v>0</v>
      </c>
      <c r="L473" s="159">
        <v>0</v>
      </c>
      <c r="M473" s="159">
        <v>0</v>
      </c>
      <c r="N473" s="159">
        <v>0</v>
      </c>
      <c r="O473" s="159">
        <v>0</v>
      </c>
      <c r="P473" s="159">
        <v>0</v>
      </c>
      <c r="Q473" s="159">
        <v>0</v>
      </c>
      <c r="R473" s="159">
        <v>0</v>
      </c>
      <c r="S473" s="159">
        <v>0</v>
      </c>
      <c r="T473" s="159">
        <v>0</v>
      </c>
      <c r="U473" s="159">
        <v>0</v>
      </c>
      <c r="V473" s="159">
        <v>0</v>
      </c>
      <c r="W473" s="159">
        <v>0</v>
      </c>
      <c r="X473" s="159">
        <v>0</v>
      </c>
      <c r="Y473" s="159">
        <v>0</v>
      </c>
      <c r="Z473" s="159">
        <v>0</v>
      </c>
      <c r="AA473" s="159">
        <v>0</v>
      </c>
      <c r="AB473" s="159">
        <v>0</v>
      </c>
      <c r="AC473" s="159">
        <v>0</v>
      </c>
      <c r="AD473" s="159">
        <v>0</v>
      </c>
      <c r="AE473" s="159">
        <v>0</v>
      </c>
      <c r="AF473" s="159">
        <v>0</v>
      </c>
      <c r="AG473" s="159">
        <v>0</v>
      </c>
      <c r="AH473" s="159">
        <v>0</v>
      </c>
      <c r="AI473" s="159">
        <v>0</v>
      </c>
      <c r="AJ473" s="159">
        <v>0</v>
      </c>
      <c r="AK473" s="159">
        <v>0</v>
      </c>
      <c r="AL473" s="159">
        <v>0</v>
      </c>
      <c r="AM473" s="159">
        <v>0</v>
      </c>
      <c r="AN473" s="159">
        <v>0</v>
      </c>
      <c r="AO473" s="159">
        <v>0</v>
      </c>
      <c r="AP473" s="159">
        <v>0</v>
      </c>
      <c r="AQ473" s="159">
        <v>0</v>
      </c>
      <c r="AR473" s="159">
        <v>0</v>
      </c>
      <c r="AS473" s="159">
        <v>0</v>
      </c>
      <c r="AT473" s="159">
        <v>0</v>
      </c>
      <c r="AU473" s="159">
        <v>0</v>
      </c>
      <c r="AV473" s="159">
        <v>0</v>
      </c>
      <c r="AW473" s="159">
        <v>0</v>
      </c>
      <c r="AX473" s="159">
        <v>0</v>
      </c>
      <c r="AY473" s="159">
        <v>0</v>
      </c>
      <c r="AZ473" s="159">
        <v>0</v>
      </c>
      <c r="BA473" s="159">
        <v>0</v>
      </c>
      <c r="BB473" s="159">
        <v>0</v>
      </c>
      <c r="BC473" s="159">
        <v>0</v>
      </c>
      <c r="BD473" s="159">
        <v>0</v>
      </c>
      <c r="BE473" s="159">
        <v>0</v>
      </c>
      <c r="BF473" s="159">
        <v>0</v>
      </c>
      <c r="BG473" s="159">
        <v>0</v>
      </c>
      <c r="BH473" s="159">
        <v>0</v>
      </c>
      <c r="BI473" s="159">
        <v>0</v>
      </c>
      <c r="BJ473" s="159">
        <v>0</v>
      </c>
      <c r="BK473" s="159">
        <v>0</v>
      </c>
      <c r="BL473" s="159">
        <v>0</v>
      </c>
      <c r="BM473" s="159">
        <v>0</v>
      </c>
      <c r="BN473" s="159">
        <v>0</v>
      </c>
      <c r="BO473" s="159">
        <v>0</v>
      </c>
      <c r="BP473" s="159">
        <v>0</v>
      </c>
      <c r="BQ473" s="159">
        <v>0</v>
      </c>
      <c r="BR473" s="159">
        <v>0</v>
      </c>
      <c r="BS473" s="159">
        <v>0</v>
      </c>
      <c r="BT473" s="159">
        <v>0</v>
      </c>
      <c r="BU473" s="159">
        <v>0</v>
      </c>
      <c r="BV473" s="159">
        <v>0</v>
      </c>
      <c r="BW473" s="159">
        <v>0</v>
      </c>
      <c r="BX473" s="159">
        <v>0</v>
      </c>
      <c r="BY473" s="159">
        <v>0</v>
      </c>
      <c r="BZ473" s="159">
        <v>0</v>
      </c>
      <c r="CA473" s="159">
        <v>0</v>
      </c>
      <c r="CB473" s="159">
        <v>0</v>
      </c>
      <c r="CC473" s="159">
        <v>0</v>
      </c>
      <c r="CD473" s="159">
        <v>0</v>
      </c>
      <c r="CE473" s="159">
        <v>0</v>
      </c>
      <c r="CF473" s="159">
        <v>0</v>
      </c>
      <c r="CG473" s="159">
        <v>0</v>
      </c>
      <c r="CH473" s="159">
        <v>0</v>
      </c>
      <c r="CI473" s="159">
        <v>0</v>
      </c>
      <c r="CJ473" s="159">
        <v>0</v>
      </c>
      <c r="CK473" s="159">
        <v>0</v>
      </c>
      <c r="CL473" s="159">
        <v>0</v>
      </c>
      <c r="CM473" s="159">
        <v>0</v>
      </c>
      <c r="CN473" s="159">
        <v>0</v>
      </c>
      <c r="CO473" s="159">
        <v>0</v>
      </c>
      <c r="CP473" s="159">
        <v>0</v>
      </c>
      <c r="CQ473" s="159">
        <v>0</v>
      </c>
      <c r="CR473" s="159">
        <v>0</v>
      </c>
      <c r="CS473" s="159">
        <v>0</v>
      </c>
      <c r="CT473" s="159">
        <v>0</v>
      </c>
      <c r="CU473" s="159">
        <v>0</v>
      </c>
      <c r="CV473" s="159">
        <v>0</v>
      </c>
      <c r="CW473" s="159">
        <v>750000000</v>
      </c>
      <c r="CX473" s="159">
        <v>0</v>
      </c>
      <c r="CY473" s="159" t="s">
        <v>931</v>
      </c>
      <c r="CZ473" s="159">
        <v>750000000</v>
      </c>
      <c r="DA473" s="159">
        <v>750000000</v>
      </c>
      <c r="DB473" s="159">
        <v>0</v>
      </c>
      <c r="DC473" s="159">
        <v>0</v>
      </c>
      <c r="DD473" s="159">
        <v>0</v>
      </c>
      <c r="DE473" s="159">
        <v>0</v>
      </c>
      <c r="DF473" s="159">
        <v>0</v>
      </c>
      <c r="DG473" s="159">
        <v>0</v>
      </c>
      <c r="DH473" s="159">
        <v>0</v>
      </c>
      <c r="DI473" s="159">
        <v>0</v>
      </c>
      <c r="DJ473" s="159">
        <v>0</v>
      </c>
      <c r="DK473" s="159">
        <v>750000000</v>
      </c>
      <c r="DL473" s="159">
        <v>0</v>
      </c>
      <c r="DM473" s="159">
        <v>0</v>
      </c>
      <c r="DN473" s="159">
        <v>750000000</v>
      </c>
      <c r="DO473" s="159">
        <v>750000000</v>
      </c>
      <c r="DP473" s="159">
        <v>0</v>
      </c>
      <c r="DQ473" s="159">
        <v>0</v>
      </c>
      <c r="DR473" s="159">
        <v>0</v>
      </c>
      <c r="DS473" s="159">
        <v>0</v>
      </c>
      <c r="DT473" s="159">
        <v>0</v>
      </c>
      <c r="DU473" s="159">
        <v>0</v>
      </c>
      <c r="DV473" s="159">
        <v>0</v>
      </c>
      <c r="DW473" s="159">
        <v>0</v>
      </c>
      <c r="DX473" s="159">
        <v>0</v>
      </c>
      <c r="DY473" s="159">
        <v>1500000000</v>
      </c>
      <c r="DZ473" s="159">
        <v>0</v>
      </c>
      <c r="EA473" s="159">
        <v>0</v>
      </c>
      <c r="EB473" s="159">
        <v>1500000000</v>
      </c>
      <c r="EC473" s="159">
        <v>1500000000</v>
      </c>
      <c r="ED473" s="159">
        <v>0</v>
      </c>
      <c r="EE473" s="159">
        <v>0</v>
      </c>
      <c r="EF473" s="159">
        <v>0</v>
      </c>
      <c r="EG473" s="159">
        <v>0</v>
      </c>
      <c r="EH473" s="159">
        <v>0</v>
      </c>
      <c r="EI473" s="159">
        <v>0</v>
      </c>
      <c r="EJ473" s="159">
        <v>0</v>
      </c>
      <c r="EK473" s="159">
        <v>0</v>
      </c>
      <c r="EL473" s="159">
        <v>0</v>
      </c>
      <c r="EM473" s="159">
        <v>1500000000</v>
      </c>
      <c r="EN473" s="159">
        <v>0</v>
      </c>
      <c r="EO473" s="159">
        <v>0</v>
      </c>
      <c r="EP473" s="159">
        <v>1500000000</v>
      </c>
      <c r="EQ473" s="159">
        <v>1500000000</v>
      </c>
      <c r="ER473" s="159">
        <v>4500000000</v>
      </c>
      <c r="ES473" s="159">
        <v>0</v>
      </c>
      <c r="ET473" s="159">
        <v>0</v>
      </c>
      <c r="EU473" s="159">
        <v>0</v>
      </c>
      <c r="EV473" s="159">
        <v>0</v>
      </c>
      <c r="EW473" s="159">
        <v>0</v>
      </c>
      <c r="EX473" s="159">
        <v>0</v>
      </c>
      <c r="EY473" s="159">
        <v>0</v>
      </c>
      <c r="EZ473" s="159">
        <v>0</v>
      </c>
      <c r="FA473" s="159">
        <v>0</v>
      </c>
      <c r="FB473" s="159">
        <v>0</v>
      </c>
      <c r="FC473" s="159">
        <v>0</v>
      </c>
      <c r="FD473" s="159">
        <v>0</v>
      </c>
      <c r="FE473" s="159">
        <v>0</v>
      </c>
      <c r="FF473" s="159">
        <v>0</v>
      </c>
      <c r="FG473" s="159">
        <v>0</v>
      </c>
      <c r="FH473" s="159">
        <v>0</v>
      </c>
      <c r="FI473" s="159">
        <v>0</v>
      </c>
      <c r="FJ473" s="159">
        <v>0</v>
      </c>
      <c r="FK473" s="159">
        <v>0</v>
      </c>
      <c r="FL473" s="159">
        <v>0</v>
      </c>
      <c r="FM473" s="159">
        <v>0</v>
      </c>
      <c r="FN473" s="159">
        <v>0</v>
      </c>
      <c r="FO473" s="159">
        <v>0</v>
      </c>
      <c r="FP473" s="159">
        <v>0</v>
      </c>
      <c r="FQ473" s="159">
        <v>0</v>
      </c>
      <c r="FR473" s="159">
        <v>0</v>
      </c>
      <c r="FS473" s="159">
        <v>0</v>
      </c>
      <c r="FT473" s="159">
        <v>0</v>
      </c>
      <c r="FU473" s="159">
        <v>0</v>
      </c>
      <c r="FV473" s="159">
        <v>0</v>
      </c>
      <c r="FW473" s="159">
        <v>0</v>
      </c>
      <c r="FX473" s="159">
        <v>0</v>
      </c>
      <c r="FY473" s="159">
        <v>0</v>
      </c>
      <c r="FZ473" s="159">
        <v>0</v>
      </c>
      <c r="GA473" s="159">
        <v>0</v>
      </c>
      <c r="GB473" s="159">
        <v>0</v>
      </c>
      <c r="GC473" s="159">
        <v>0</v>
      </c>
      <c r="GD473" s="159">
        <v>0</v>
      </c>
      <c r="GE473" s="159">
        <v>0</v>
      </c>
      <c r="GF473" s="159">
        <v>0</v>
      </c>
      <c r="GG473" s="159">
        <v>0</v>
      </c>
      <c r="GH473" s="159">
        <v>0</v>
      </c>
      <c r="GI473" s="159">
        <v>0</v>
      </c>
      <c r="GJ473" s="159">
        <v>0</v>
      </c>
      <c r="GK473" s="159">
        <v>0</v>
      </c>
      <c r="GL473" s="159">
        <v>0</v>
      </c>
      <c r="GM473" s="159">
        <v>0</v>
      </c>
      <c r="GN473" s="159">
        <v>0</v>
      </c>
      <c r="GO473" s="159">
        <v>0</v>
      </c>
      <c r="GP473" s="159">
        <v>0</v>
      </c>
      <c r="GQ473" s="159">
        <v>0</v>
      </c>
      <c r="GR473" s="159">
        <v>0</v>
      </c>
      <c r="GS473" s="159">
        <v>0</v>
      </c>
      <c r="GT473" s="159">
        <v>0</v>
      </c>
      <c r="GU473" s="159">
        <v>0</v>
      </c>
      <c r="GV473" s="159">
        <v>0</v>
      </c>
      <c r="GW473" s="159">
        <v>0</v>
      </c>
      <c r="GX473" s="160">
        <v>4500000000</v>
      </c>
    </row>
    <row r="474" spans="1:206" ht="28.8">
      <c r="A474" s="156">
        <v>170906800</v>
      </c>
      <c r="B474" s="156" t="s">
        <v>3734</v>
      </c>
      <c r="C474" s="157">
        <v>462</v>
      </c>
      <c r="D474" s="158" t="str">
        <f>_xlfn.XLOOKUP(C474,'[1]Estrategico f'!B:B,'[1]Estrategico f'!U:U,"",0)</f>
        <v>Plantas de beneficio animal construidas</v>
      </c>
      <c r="E474" s="158" t="str">
        <f>_xlfn.XLOOKUP(C474,'[1]Estrategico f'!B:B,'[1]Estrategico f'!V:V,"",0)</f>
        <v>Construcción de plantas de beneficio animal</v>
      </c>
      <c r="F474" s="159">
        <v>0</v>
      </c>
      <c r="G474" s="159">
        <v>0</v>
      </c>
      <c r="H474" s="159">
        <v>0</v>
      </c>
      <c r="I474" s="159">
        <v>0</v>
      </c>
      <c r="J474" s="159">
        <v>0</v>
      </c>
      <c r="K474" s="159">
        <v>0</v>
      </c>
      <c r="L474" s="159">
        <v>0</v>
      </c>
      <c r="M474" s="159">
        <v>0</v>
      </c>
      <c r="N474" s="159">
        <v>0</v>
      </c>
      <c r="O474" s="159">
        <v>0</v>
      </c>
      <c r="P474" s="159">
        <v>0</v>
      </c>
      <c r="Q474" s="159">
        <v>0</v>
      </c>
      <c r="R474" s="159">
        <v>0</v>
      </c>
      <c r="S474" s="159">
        <v>0</v>
      </c>
      <c r="T474" s="159">
        <v>0</v>
      </c>
      <c r="U474" s="159">
        <v>0</v>
      </c>
      <c r="V474" s="159">
        <v>0</v>
      </c>
      <c r="W474" s="159">
        <v>0</v>
      </c>
      <c r="X474" s="159">
        <v>0</v>
      </c>
      <c r="Y474" s="159">
        <v>0</v>
      </c>
      <c r="Z474" s="159">
        <v>0</v>
      </c>
      <c r="AA474" s="159">
        <v>0</v>
      </c>
      <c r="AB474" s="159">
        <v>0</v>
      </c>
      <c r="AC474" s="159">
        <v>0</v>
      </c>
      <c r="AD474" s="159">
        <v>0</v>
      </c>
      <c r="AE474" s="159">
        <v>0</v>
      </c>
      <c r="AF474" s="159">
        <v>0</v>
      </c>
      <c r="AG474" s="159">
        <v>0</v>
      </c>
      <c r="AH474" s="159">
        <v>0</v>
      </c>
      <c r="AI474" s="159">
        <v>0</v>
      </c>
      <c r="AJ474" s="159">
        <v>0</v>
      </c>
      <c r="AK474" s="159">
        <v>0</v>
      </c>
      <c r="AL474" s="159">
        <v>0</v>
      </c>
      <c r="AM474" s="159">
        <v>0</v>
      </c>
      <c r="AN474" s="159">
        <v>0</v>
      </c>
      <c r="AO474" s="159">
        <v>0</v>
      </c>
      <c r="AP474" s="159">
        <v>0</v>
      </c>
      <c r="AQ474" s="159">
        <v>0</v>
      </c>
      <c r="AR474" s="159">
        <v>0</v>
      </c>
      <c r="AS474" s="159">
        <v>0</v>
      </c>
      <c r="AT474" s="159">
        <v>0</v>
      </c>
      <c r="AU474" s="159">
        <v>0</v>
      </c>
      <c r="AV474" s="159">
        <v>0</v>
      </c>
      <c r="AW474" s="159">
        <v>0</v>
      </c>
      <c r="AX474" s="159">
        <v>0</v>
      </c>
      <c r="AY474" s="159">
        <v>0</v>
      </c>
      <c r="AZ474" s="159">
        <v>0</v>
      </c>
      <c r="BA474" s="159">
        <v>0</v>
      </c>
      <c r="BB474" s="159">
        <v>0</v>
      </c>
      <c r="BC474" s="159">
        <v>0</v>
      </c>
      <c r="BD474" s="159">
        <v>0</v>
      </c>
      <c r="BE474" s="159">
        <v>0</v>
      </c>
      <c r="BF474" s="159">
        <v>0</v>
      </c>
      <c r="BG474" s="159">
        <v>0</v>
      </c>
      <c r="BH474" s="159">
        <v>0</v>
      </c>
      <c r="BI474" s="159">
        <v>0</v>
      </c>
      <c r="BJ474" s="159">
        <v>0</v>
      </c>
      <c r="BK474" s="159">
        <v>0</v>
      </c>
      <c r="BL474" s="159">
        <v>0</v>
      </c>
      <c r="BM474" s="159">
        <v>0</v>
      </c>
      <c r="BN474" s="159">
        <v>0</v>
      </c>
      <c r="BO474" s="159">
        <v>0</v>
      </c>
      <c r="BP474" s="159">
        <v>0</v>
      </c>
      <c r="BQ474" s="159">
        <v>0</v>
      </c>
      <c r="BR474" s="159">
        <v>0</v>
      </c>
      <c r="BS474" s="159">
        <v>0</v>
      </c>
      <c r="BT474" s="159">
        <v>0</v>
      </c>
      <c r="BU474" s="159">
        <v>0</v>
      </c>
      <c r="BV474" s="159">
        <v>0</v>
      </c>
      <c r="BW474" s="159">
        <v>0</v>
      </c>
      <c r="BX474" s="159">
        <v>0</v>
      </c>
      <c r="BY474" s="159">
        <v>0</v>
      </c>
      <c r="BZ474" s="159">
        <v>0</v>
      </c>
      <c r="CA474" s="159">
        <v>0</v>
      </c>
      <c r="CB474" s="159">
        <v>0</v>
      </c>
      <c r="CC474" s="159">
        <v>0</v>
      </c>
      <c r="CD474" s="159">
        <v>0</v>
      </c>
      <c r="CE474" s="159">
        <v>0</v>
      </c>
      <c r="CF474" s="159">
        <v>0</v>
      </c>
      <c r="CG474" s="159">
        <v>0</v>
      </c>
      <c r="CH474" s="159">
        <v>0</v>
      </c>
      <c r="CI474" s="159">
        <v>0</v>
      </c>
      <c r="CJ474" s="159">
        <v>0</v>
      </c>
      <c r="CK474" s="159">
        <v>0</v>
      </c>
      <c r="CL474" s="159">
        <v>0</v>
      </c>
      <c r="CM474" s="159">
        <v>0</v>
      </c>
      <c r="CN474" s="159">
        <v>0</v>
      </c>
      <c r="CO474" s="159">
        <v>0</v>
      </c>
      <c r="CP474" s="159">
        <v>0</v>
      </c>
      <c r="CQ474" s="159">
        <v>0</v>
      </c>
      <c r="CR474" s="159">
        <v>0</v>
      </c>
      <c r="CS474" s="159">
        <v>0</v>
      </c>
      <c r="CT474" s="159">
        <v>0</v>
      </c>
      <c r="CU474" s="159">
        <v>0</v>
      </c>
      <c r="CV474" s="159">
        <v>0</v>
      </c>
      <c r="CW474" s="159">
        <v>2333333333.3299999</v>
      </c>
      <c r="CX474" s="159">
        <v>0</v>
      </c>
      <c r="CY474" s="159" t="s">
        <v>931</v>
      </c>
      <c r="CZ474" s="159">
        <v>2333333333.3299999</v>
      </c>
      <c r="DA474" s="159">
        <v>2333333333.3299999</v>
      </c>
      <c r="DB474" s="159">
        <v>0</v>
      </c>
      <c r="DC474" s="159">
        <v>0</v>
      </c>
      <c r="DD474" s="159">
        <v>0</v>
      </c>
      <c r="DE474" s="159">
        <v>0</v>
      </c>
      <c r="DF474" s="159">
        <v>0</v>
      </c>
      <c r="DG474" s="159">
        <v>0</v>
      </c>
      <c r="DH474" s="159">
        <v>0</v>
      </c>
      <c r="DI474" s="159">
        <v>0</v>
      </c>
      <c r="DJ474" s="159">
        <v>0</v>
      </c>
      <c r="DK474" s="159">
        <v>3266666666.6700001</v>
      </c>
      <c r="DL474" s="159">
        <v>0</v>
      </c>
      <c r="DM474" s="159">
        <v>0</v>
      </c>
      <c r="DN474" s="159">
        <v>3266666666.6700001</v>
      </c>
      <c r="DO474" s="159">
        <v>3266666666.6700001</v>
      </c>
      <c r="DP474" s="159">
        <v>0</v>
      </c>
      <c r="DQ474" s="159">
        <v>0</v>
      </c>
      <c r="DR474" s="159">
        <v>0</v>
      </c>
      <c r="DS474" s="159">
        <v>0</v>
      </c>
      <c r="DT474" s="159">
        <v>0</v>
      </c>
      <c r="DU474" s="159">
        <v>0</v>
      </c>
      <c r="DV474" s="159">
        <v>0</v>
      </c>
      <c r="DW474" s="159">
        <v>0</v>
      </c>
      <c r="DX474" s="159">
        <v>0</v>
      </c>
      <c r="DY474" s="159">
        <v>4200000000</v>
      </c>
      <c r="DZ474" s="159">
        <v>0</v>
      </c>
      <c r="EA474" s="159">
        <v>0</v>
      </c>
      <c r="EB474" s="159">
        <v>4200000000</v>
      </c>
      <c r="EC474" s="159">
        <v>4200000000</v>
      </c>
      <c r="ED474" s="159">
        <v>0</v>
      </c>
      <c r="EE474" s="159">
        <v>0</v>
      </c>
      <c r="EF474" s="159">
        <v>0</v>
      </c>
      <c r="EG474" s="159">
        <v>0</v>
      </c>
      <c r="EH474" s="159">
        <v>0</v>
      </c>
      <c r="EI474" s="159">
        <v>0</v>
      </c>
      <c r="EJ474" s="159">
        <v>0</v>
      </c>
      <c r="EK474" s="159">
        <v>0</v>
      </c>
      <c r="EL474" s="159">
        <v>0</v>
      </c>
      <c r="EM474" s="159">
        <v>4200000000</v>
      </c>
      <c r="EN474" s="159">
        <v>0</v>
      </c>
      <c r="EO474" s="159">
        <v>0</v>
      </c>
      <c r="EP474" s="159">
        <v>4200000000</v>
      </c>
      <c r="EQ474" s="159">
        <v>4200000000</v>
      </c>
      <c r="ER474" s="159">
        <v>14000000000</v>
      </c>
      <c r="ES474" s="159">
        <v>0</v>
      </c>
      <c r="ET474" s="159">
        <v>0</v>
      </c>
      <c r="EU474" s="159">
        <v>0</v>
      </c>
      <c r="EV474" s="159">
        <v>0</v>
      </c>
      <c r="EW474" s="159">
        <v>0</v>
      </c>
      <c r="EX474" s="159">
        <v>0</v>
      </c>
      <c r="EY474" s="159">
        <v>0</v>
      </c>
      <c r="EZ474" s="159">
        <v>0</v>
      </c>
      <c r="FA474" s="159">
        <v>0</v>
      </c>
      <c r="FB474" s="159">
        <v>2416666666.6700001</v>
      </c>
      <c r="FC474" s="159">
        <v>0</v>
      </c>
      <c r="FD474" s="159">
        <v>0</v>
      </c>
      <c r="FE474" s="159">
        <v>2416666666.6700001</v>
      </c>
      <c r="FF474" s="159">
        <v>2416666666.6700001</v>
      </c>
      <c r="FG474" s="159">
        <v>0</v>
      </c>
      <c r="FH474" s="159">
        <v>0</v>
      </c>
      <c r="FI474" s="159">
        <v>0</v>
      </c>
      <c r="FJ474" s="159">
        <v>0</v>
      </c>
      <c r="FK474" s="159">
        <v>0</v>
      </c>
      <c r="FL474" s="159">
        <v>0</v>
      </c>
      <c r="FM474" s="159">
        <v>0</v>
      </c>
      <c r="FN474" s="159">
        <v>0</v>
      </c>
      <c r="FO474" s="159">
        <v>0</v>
      </c>
      <c r="FP474" s="159">
        <v>3383333333.3299999</v>
      </c>
      <c r="FQ474" s="159">
        <v>0</v>
      </c>
      <c r="FR474" s="159">
        <v>0</v>
      </c>
      <c r="FS474" s="159">
        <v>3383333333.3299999</v>
      </c>
      <c r="FT474" s="159">
        <v>3383333333.3299999</v>
      </c>
      <c r="FU474" s="159">
        <v>0</v>
      </c>
      <c r="FV474" s="159">
        <v>0</v>
      </c>
      <c r="FW474" s="159">
        <v>0</v>
      </c>
      <c r="FX474" s="159">
        <v>0</v>
      </c>
      <c r="FY474" s="159">
        <v>0</v>
      </c>
      <c r="FZ474" s="159">
        <v>0</v>
      </c>
      <c r="GA474" s="159">
        <v>0</v>
      </c>
      <c r="GB474" s="159">
        <v>0</v>
      </c>
      <c r="GC474" s="159">
        <v>0</v>
      </c>
      <c r="GD474" s="159">
        <v>4350000000</v>
      </c>
      <c r="GE474" s="159">
        <v>0</v>
      </c>
      <c r="GF474" s="159">
        <v>0</v>
      </c>
      <c r="GG474" s="159">
        <v>4350000000</v>
      </c>
      <c r="GH474" s="159">
        <v>4350000000</v>
      </c>
      <c r="GI474" s="159">
        <v>0</v>
      </c>
      <c r="GJ474" s="159">
        <v>0</v>
      </c>
      <c r="GK474" s="159">
        <v>0</v>
      </c>
      <c r="GL474" s="159">
        <v>0</v>
      </c>
      <c r="GM474" s="159">
        <v>0</v>
      </c>
      <c r="GN474" s="159">
        <v>0</v>
      </c>
      <c r="GO474" s="159">
        <v>0</v>
      </c>
      <c r="GP474" s="159">
        <v>0</v>
      </c>
      <c r="GQ474" s="159">
        <v>0</v>
      </c>
      <c r="GR474" s="159">
        <v>4350000000</v>
      </c>
      <c r="GS474" s="159">
        <v>0</v>
      </c>
      <c r="GT474" s="159">
        <v>0</v>
      </c>
      <c r="GU474" s="159">
        <v>4350000000</v>
      </c>
      <c r="GV474" s="159">
        <v>4350000000</v>
      </c>
      <c r="GW474" s="159">
        <v>14500000000</v>
      </c>
      <c r="GX474" s="160">
        <v>28500000000</v>
      </c>
    </row>
    <row r="475" spans="1:206" ht="28.8">
      <c r="A475" s="156">
        <v>170908100</v>
      </c>
      <c r="B475" s="156" t="s">
        <v>3734</v>
      </c>
      <c r="C475" s="157">
        <v>463</v>
      </c>
      <c r="D475" s="158" t="str">
        <f>_xlfn.XLOOKUP(C475,'[1]Estrategico f'!B:B,'[1]Estrategico f'!U:U,"",0)</f>
        <v>Plazas de mercado construidas</v>
      </c>
      <c r="E475" s="158" t="str">
        <f>_xlfn.XLOOKUP(C475,'[1]Estrategico f'!B:B,'[1]Estrategico f'!V:V,"",0)</f>
        <v>Construcción de plazas de mercado</v>
      </c>
      <c r="F475" s="159">
        <v>54000000</v>
      </c>
      <c r="G475" s="159">
        <v>0</v>
      </c>
      <c r="H475" s="159">
        <v>0</v>
      </c>
      <c r="I475" s="159">
        <v>0</v>
      </c>
      <c r="J475" s="159">
        <v>0</v>
      </c>
      <c r="K475" s="159">
        <v>0</v>
      </c>
      <c r="L475" s="159">
        <v>0</v>
      </c>
      <c r="M475" s="159">
        <v>0</v>
      </c>
      <c r="N475" s="159">
        <v>54000000</v>
      </c>
      <c r="O475" s="159">
        <v>0</v>
      </c>
      <c r="P475" s="159">
        <v>0</v>
      </c>
      <c r="Q475" s="159">
        <v>0</v>
      </c>
      <c r="R475" s="159">
        <v>0</v>
      </c>
      <c r="S475" s="159">
        <v>54000000</v>
      </c>
      <c r="T475" s="159">
        <v>54000000</v>
      </c>
      <c r="U475" s="159">
        <v>0</v>
      </c>
      <c r="V475" s="159">
        <v>0</v>
      </c>
      <c r="W475" s="159">
        <v>0</v>
      </c>
      <c r="X475" s="159">
        <v>0</v>
      </c>
      <c r="Y475" s="159">
        <v>0</v>
      </c>
      <c r="Z475" s="159">
        <v>0</v>
      </c>
      <c r="AA475" s="159">
        <v>0</v>
      </c>
      <c r="AB475" s="159">
        <v>54000000</v>
      </c>
      <c r="AC475" s="159">
        <v>0</v>
      </c>
      <c r="AD475" s="159">
        <v>0</v>
      </c>
      <c r="AE475" s="159">
        <v>0</v>
      </c>
      <c r="AF475" s="159">
        <v>0</v>
      </c>
      <c r="AG475" s="159">
        <v>54000000</v>
      </c>
      <c r="AH475" s="159">
        <v>108000000</v>
      </c>
      <c r="AI475" s="159">
        <v>10800000</v>
      </c>
      <c r="AJ475" s="159">
        <v>0</v>
      </c>
      <c r="AK475" s="159">
        <v>0</v>
      </c>
      <c r="AL475" s="159">
        <v>0</v>
      </c>
      <c r="AM475" s="159">
        <v>0</v>
      </c>
      <c r="AN475" s="159">
        <v>0</v>
      </c>
      <c r="AO475" s="159">
        <v>0</v>
      </c>
      <c r="AP475" s="159">
        <v>0</v>
      </c>
      <c r="AQ475" s="159">
        <v>10800000</v>
      </c>
      <c r="AR475" s="159">
        <v>0</v>
      </c>
      <c r="AS475" s="159">
        <v>0</v>
      </c>
      <c r="AT475" s="159">
        <v>0</v>
      </c>
      <c r="AU475" s="159">
        <v>0</v>
      </c>
      <c r="AV475" s="159">
        <v>10800000</v>
      </c>
      <c r="AW475" s="159">
        <v>21600000</v>
      </c>
      <c r="AX475" s="159">
        <v>0</v>
      </c>
      <c r="AY475" s="159">
        <v>0</v>
      </c>
      <c r="AZ475" s="159">
        <v>0</v>
      </c>
      <c r="BA475" s="159">
        <v>0</v>
      </c>
      <c r="BB475" s="159">
        <v>0</v>
      </c>
      <c r="BC475" s="159">
        <v>0</v>
      </c>
      <c r="BD475" s="159">
        <v>0</v>
      </c>
      <c r="BE475" s="159">
        <v>21600000</v>
      </c>
      <c r="BF475" s="159">
        <v>0</v>
      </c>
      <c r="BG475" s="159">
        <v>0</v>
      </c>
      <c r="BH475" s="159">
        <v>0</v>
      </c>
      <c r="BI475" s="159">
        <v>0</v>
      </c>
      <c r="BJ475" s="159">
        <v>21600000</v>
      </c>
      <c r="BK475" s="159">
        <v>32400000</v>
      </c>
      <c r="BL475" s="159">
        <v>0</v>
      </c>
      <c r="BM475" s="159">
        <v>0</v>
      </c>
      <c r="BN475" s="159">
        <v>0</v>
      </c>
      <c r="BO475" s="159">
        <v>0</v>
      </c>
      <c r="BP475" s="159">
        <v>0</v>
      </c>
      <c r="BQ475" s="159">
        <v>0</v>
      </c>
      <c r="BR475" s="159">
        <v>0</v>
      </c>
      <c r="BS475" s="159">
        <v>32400000</v>
      </c>
      <c r="BT475" s="159">
        <v>0</v>
      </c>
      <c r="BU475" s="159">
        <v>0</v>
      </c>
      <c r="BV475" s="159">
        <v>0</v>
      </c>
      <c r="BW475" s="159">
        <v>0</v>
      </c>
      <c r="BX475" s="159">
        <v>32400000</v>
      </c>
      <c r="BY475" s="159">
        <v>43200000</v>
      </c>
      <c r="BZ475" s="159">
        <v>0</v>
      </c>
      <c r="CA475" s="159">
        <v>0</v>
      </c>
      <c r="CB475" s="159">
        <v>0</v>
      </c>
      <c r="CC475" s="159">
        <v>0</v>
      </c>
      <c r="CD475" s="159">
        <v>0</v>
      </c>
      <c r="CE475" s="159">
        <v>0</v>
      </c>
      <c r="CF475" s="159">
        <v>0</v>
      </c>
      <c r="CG475" s="159">
        <v>43200000</v>
      </c>
      <c r="CH475" s="159">
        <v>0</v>
      </c>
      <c r="CI475" s="159">
        <v>0</v>
      </c>
      <c r="CJ475" s="159">
        <v>0</v>
      </c>
      <c r="CK475" s="159">
        <v>0</v>
      </c>
      <c r="CL475" s="159">
        <v>43200000</v>
      </c>
      <c r="CM475" s="159">
        <v>108000000</v>
      </c>
      <c r="CN475" s="159">
        <v>13500000</v>
      </c>
      <c r="CO475" s="159">
        <v>0</v>
      </c>
      <c r="CP475" s="159">
        <v>0</v>
      </c>
      <c r="CQ475" s="159">
        <v>0</v>
      </c>
      <c r="CR475" s="159">
        <v>0</v>
      </c>
      <c r="CS475" s="159">
        <v>0</v>
      </c>
      <c r="CT475" s="159">
        <v>0</v>
      </c>
      <c r="CU475" s="159">
        <v>0</v>
      </c>
      <c r="CV475" s="159">
        <v>13500000</v>
      </c>
      <c r="CW475" s="159">
        <v>9375000000</v>
      </c>
      <c r="CX475" s="159">
        <v>0</v>
      </c>
      <c r="CY475" s="159" t="s">
        <v>931</v>
      </c>
      <c r="CZ475" s="159">
        <v>9375000000</v>
      </c>
      <c r="DA475" s="159">
        <v>9388500000</v>
      </c>
      <c r="DB475" s="159">
        <v>40500000</v>
      </c>
      <c r="DC475" s="159">
        <v>0</v>
      </c>
      <c r="DD475" s="159">
        <v>0</v>
      </c>
      <c r="DE475" s="159">
        <v>0</v>
      </c>
      <c r="DF475" s="159">
        <v>0</v>
      </c>
      <c r="DG475" s="159">
        <v>0</v>
      </c>
      <c r="DH475" s="159">
        <v>0</v>
      </c>
      <c r="DI475" s="159">
        <v>0</v>
      </c>
      <c r="DJ475" s="159">
        <v>40500000</v>
      </c>
      <c r="DK475" s="159">
        <v>28125000000</v>
      </c>
      <c r="DL475" s="159">
        <v>0</v>
      </c>
      <c r="DM475" s="159">
        <v>0</v>
      </c>
      <c r="DN475" s="159">
        <v>28125000000</v>
      </c>
      <c r="DO475" s="159">
        <v>28165500000</v>
      </c>
      <c r="DP475" s="159">
        <v>40500000</v>
      </c>
      <c r="DQ475" s="159">
        <v>0</v>
      </c>
      <c r="DR475" s="159">
        <v>0</v>
      </c>
      <c r="DS475" s="159">
        <v>0</v>
      </c>
      <c r="DT475" s="159">
        <v>0</v>
      </c>
      <c r="DU475" s="159">
        <v>0</v>
      </c>
      <c r="DV475" s="159">
        <v>0</v>
      </c>
      <c r="DW475" s="159">
        <v>0</v>
      </c>
      <c r="DX475" s="159">
        <v>40500000</v>
      </c>
      <c r="DY475" s="159">
        <v>28125000000</v>
      </c>
      <c r="DZ475" s="159">
        <v>0</v>
      </c>
      <c r="EA475" s="159">
        <v>0</v>
      </c>
      <c r="EB475" s="159">
        <v>28125000000</v>
      </c>
      <c r="EC475" s="159">
        <v>28165500000</v>
      </c>
      <c r="ED475" s="159">
        <v>13500000</v>
      </c>
      <c r="EE475" s="159">
        <v>0</v>
      </c>
      <c r="EF475" s="159">
        <v>0</v>
      </c>
      <c r="EG475" s="159">
        <v>0</v>
      </c>
      <c r="EH475" s="159">
        <v>0</v>
      </c>
      <c r="EI475" s="159">
        <v>0</v>
      </c>
      <c r="EJ475" s="159">
        <v>0</v>
      </c>
      <c r="EK475" s="159">
        <v>0</v>
      </c>
      <c r="EL475" s="159">
        <v>13500000</v>
      </c>
      <c r="EM475" s="159">
        <v>9375000000</v>
      </c>
      <c r="EN475" s="159">
        <v>0</v>
      </c>
      <c r="EO475" s="159">
        <v>0</v>
      </c>
      <c r="EP475" s="159">
        <v>9375000000</v>
      </c>
      <c r="EQ475" s="159">
        <v>9388500000</v>
      </c>
      <c r="ER475" s="159">
        <v>75108000000</v>
      </c>
      <c r="ES475" s="159">
        <v>27000000</v>
      </c>
      <c r="ET475" s="159">
        <v>0</v>
      </c>
      <c r="EU475" s="159">
        <v>0</v>
      </c>
      <c r="EV475" s="159">
        <v>0</v>
      </c>
      <c r="EW475" s="159">
        <v>0</v>
      </c>
      <c r="EX475" s="159">
        <v>0</v>
      </c>
      <c r="EY475" s="159">
        <v>0</v>
      </c>
      <c r="EZ475" s="159">
        <v>0</v>
      </c>
      <c r="FA475" s="159">
        <v>27000000</v>
      </c>
      <c r="FB475" s="159">
        <v>25000000000</v>
      </c>
      <c r="FC475" s="159">
        <v>0</v>
      </c>
      <c r="FD475" s="159">
        <v>0</v>
      </c>
      <c r="FE475" s="159">
        <v>25000000000</v>
      </c>
      <c r="FF475" s="159">
        <v>25027000000</v>
      </c>
      <c r="FG475" s="159">
        <v>27000000</v>
      </c>
      <c r="FH475" s="159">
        <v>0</v>
      </c>
      <c r="FI475" s="159">
        <v>0</v>
      </c>
      <c r="FJ475" s="159">
        <v>0</v>
      </c>
      <c r="FK475" s="159">
        <v>0</v>
      </c>
      <c r="FL475" s="159">
        <v>0</v>
      </c>
      <c r="FM475" s="159">
        <v>0</v>
      </c>
      <c r="FN475" s="159">
        <v>0</v>
      </c>
      <c r="FO475" s="159">
        <v>27000000</v>
      </c>
      <c r="FP475" s="159">
        <v>25000000000</v>
      </c>
      <c r="FQ475" s="159">
        <v>0</v>
      </c>
      <c r="FR475" s="159">
        <v>0</v>
      </c>
      <c r="FS475" s="159">
        <v>25000000000</v>
      </c>
      <c r="FT475" s="159">
        <v>25027000000</v>
      </c>
      <c r="FU475" s="159">
        <v>27000000</v>
      </c>
      <c r="FV475" s="159">
        <v>0</v>
      </c>
      <c r="FW475" s="159">
        <v>0</v>
      </c>
      <c r="FX475" s="159">
        <v>0</v>
      </c>
      <c r="FY475" s="159">
        <v>0</v>
      </c>
      <c r="FZ475" s="159">
        <v>0</v>
      </c>
      <c r="GA475" s="159">
        <v>0</v>
      </c>
      <c r="GB475" s="159">
        <v>0</v>
      </c>
      <c r="GC475" s="159">
        <v>27000000</v>
      </c>
      <c r="GD475" s="159">
        <v>25000000000</v>
      </c>
      <c r="GE475" s="159">
        <v>0</v>
      </c>
      <c r="GF475" s="159">
        <v>0</v>
      </c>
      <c r="GG475" s="159">
        <v>25000000000</v>
      </c>
      <c r="GH475" s="159">
        <v>25027000000</v>
      </c>
      <c r="GI475" s="159">
        <v>27000000</v>
      </c>
      <c r="GJ475" s="159">
        <v>0</v>
      </c>
      <c r="GK475" s="159">
        <v>0</v>
      </c>
      <c r="GL475" s="159">
        <v>0</v>
      </c>
      <c r="GM475" s="159">
        <v>0</v>
      </c>
      <c r="GN475" s="159">
        <v>0</v>
      </c>
      <c r="GO475" s="159">
        <v>0</v>
      </c>
      <c r="GP475" s="159">
        <v>0</v>
      </c>
      <c r="GQ475" s="159">
        <v>27000000</v>
      </c>
      <c r="GR475" s="159">
        <v>25000000000</v>
      </c>
      <c r="GS475" s="159">
        <v>0</v>
      </c>
      <c r="GT475" s="159">
        <v>0</v>
      </c>
      <c r="GU475" s="159">
        <v>25000000000</v>
      </c>
      <c r="GV475" s="159">
        <v>25027000000</v>
      </c>
      <c r="GW475" s="159">
        <v>100108000000</v>
      </c>
      <c r="GX475" s="160">
        <v>175432000000</v>
      </c>
    </row>
    <row r="476" spans="1:206" ht="28.8">
      <c r="A476" s="156">
        <v>170908200</v>
      </c>
      <c r="B476" s="156" t="s">
        <v>3734</v>
      </c>
      <c r="C476" s="157">
        <v>464</v>
      </c>
      <c r="D476" s="158" t="str">
        <f>_xlfn.XLOOKUP(C476,'[1]Estrategico f'!B:B,'[1]Estrategico f'!U:U,"",0)</f>
        <v>Plazas de mercado modificadas</v>
      </c>
      <c r="E476" s="158" t="str">
        <f>_xlfn.XLOOKUP(C476,'[1]Estrategico f'!B:B,'[1]Estrategico f'!V:V,"",0)</f>
        <v>Modificación de plazas de mercado</v>
      </c>
      <c r="F476" s="159">
        <v>54000000</v>
      </c>
      <c r="G476" s="159">
        <v>0</v>
      </c>
      <c r="H476" s="159">
        <v>0</v>
      </c>
      <c r="I476" s="159">
        <v>0</v>
      </c>
      <c r="J476" s="159">
        <v>0</v>
      </c>
      <c r="K476" s="159">
        <v>0</v>
      </c>
      <c r="L476" s="159">
        <v>0</v>
      </c>
      <c r="M476" s="159">
        <v>0</v>
      </c>
      <c r="N476" s="159">
        <v>54000000</v>
      </c>
      <c r="O476" s="159">
        <v>0</v>
      </c>
      <c r="P476" s="159">
        <v>0</v>
      </c>
      <c r="Q476" s="159">
        <v>0</v>
      </c>
      <c r="R476" s="159">
        <v>0</v>
      </c>
      <c r="S476" s="159">
        <v>54000000</v>
      </c>
      <c r="T476" s="159">
        <v>54000000</v>
      </c>
      <c r="U476" s="159">
        <v>0</v>
      </c>
      <c r="V476" s="159">
        <v>0</v>
      </c>
      <c r="W476" s="159">
        <v>0</v>
      </c>
      <c r="X476" s="159">
        <v>0</v>
      </c>
      <c r="Y476" s="159">
        <v>0</v>
      </c>
      <c r="Z476" s="159">
        <v>0</v>
      </c>
      <c r="AA476" s="159">
        <v>0</v>
      </c>
      <c r="AB476" s="159">
        <v>54000000</v>
      </c>
      <c r="AC476" s="159">
        <v>0</v>
      </c>
      <c r="AD476" s="159">
        <v>0</v>
      </c>
      <c r="AE476" s="159">
        <v>0</v>
      </c>
      <c r="AF476" s="159">
        <v>0</v>
      </c>
      <c r="AG476" s="159">
        <v>54000000</v>
      </c>
      <c r="AH476" s="159">
        <v>108000000</v>
      </c>
      <c r="AI476" s="159">
        <v>10800000</v>
      </c>
      <c r="AJ476" s="159">
        <v>0</v>
      </c>
      <c r="AK476" s="159">
        <v>0</v>
      </c>
      <c r="AL476" s="159">
        <v>0</v>
      </c>
      <c r="AM476" s="159">
        <v>0</v>
      </c>
      <c r="AN476" s="159">
        <v>0</v>
      </c>
      <c r="AO476" s="159">
        <v>0</v>
      </c>
      <c r="AP476" s="159">
        <v>0</v>
      </c>
      <c r="AQ476" s="159">
        <v>10800000</v>
      </c>
      <c r="AR476" s="159">
        <v>0</v>
      </c>
      <c r="AS476" s="159">
        <v>0</v>
      </c>
      <c r="AT476" s="159">
        <v>0</v>
      </c>
      <c r="AU476" s="159">
        <v>0</v>
      </c>
      <c r="AV476" s="159">
        <v>10800000</v>
      </c>
      <c r="AW476" s="159">
        <v>21600000</v>
      </c>
      <c r="AX476" s="159">
        <v>0</v>
      </c>
      <c r="AY476" s="159">
        <v>0</v>
      </c>
      <c r="AZ476" s="159">
        <v>0</v>
      </c>
      <c r="BA476" s="159">
        <v>0</v>
      </c>
      <c r="BB476" s="159">
        <v>0</v>
      </c>
      <c r="BC476" s="159">
        <v>0</v>
      </c>
      <c r="BD476" s="159">
        <v>0</v>
      </c>
      <c r="BE476" s="159">
        <v>21600000</v>
      </c>
      <c r="BF476" s="159">
        <v>0</v>
      </c>
      <c r="BG476" s="159">
        <v>0</v>
      </c>
      <c r="BH476" s="159">
        <v>0</v>
      </c>
      <c r="BI476" s="159">
        <v>0</v>
      </c>
      <c r="BJ476" s="159">
        <v>21600000</v>
      </c>
      <c r="BK476" s="159">
        <v>32400000</v>
      </c>
      <c r="BL476" s="159">
        <v>0</v>
      </c>
      <c r="BM476" s="159">
        <v>0</v>
      </c>
      <c r="BN476" s="159">
        <v>0</v>
      </c>
      <c r="BO476" s="159">
        <v>0</v>
      </c>
      <c r="BP476" s="159">
        <v>0</v>
      </c>
      <c r="BQ476" s="159">
        <v>0</v>
      </c>
      <c r="BR476" s="159">
        <v>0</v>
      </c>
      <c r="BS476" s="159">
        <v>32400000</v>
      </c>
      <c r="BT476" s="159">
        <v>0</v>
      </c>
      <c r="BU476" s="159">
        <v>0</v>
      </c>
      <c r="BV476" s="159">
        <v>0</v>
      </c>
      <c r="BW476" s="159">
        <v>0</v>
      </c>
      <c r="BX476" s="159">
        <v>32400000</v>
      </c>
      <c r="BY476" s="159">
        <v>43200000</v>
      </c>
      <c r="BZ476" s="159">
        <v>0</v>
      </c>
      <c r="CA476" s="159">
        <v>0</v>
      </c>
      <c r="CB476" s="159">
        <v>0</v>
      </c>
      <c r="CC476" s="159">
        <v>0</v>
      </c>
      <c r="CD476" s="159">
        <v>0</v>
      </c>
      <c r="CE476" s="159">
        <v>0</v>
      </c>
      <c r="CF476" s="159">
        <v>0</v>
      </c>
      <c r="CG476" s="159">
        <v>43200000</v>
      </c>
      <c r="CH476" s="159">
        <v>0</v>
      </c>
      <c r="CI476" s="159">
        <v>0</v>
      </c>
      <c r="CJ476" s="159">
        <v>0</v>
      </c>
      <c r="CK476" s="159">
        <v>0</v>
      </c>
      <c r="CL476" s="159">
        <v>43200000</v>
      </c>
      <c r="CM476" s="159">
        <v>108000000</v>
      </c>
      <c r="CN476" s="159">
        <v>18000000</v>
      </c>
      <c r="CO476" s="159">
        <v>0</v>
      </c>
      <c r="CP476" s="159">
        <v>0</v>
      </c>
      <c r="CQ476" s="159">
        <v>0</v>
      </c>
      <c r="CR476" s="159">
        <v>0</v>
      </c>
      <c r="CS476" s="159">
        <v>0</v>
      </c>
      <c r="CT476" s="159">
        <v>0</v>
      </c>
      <c r="CU476" s="159">
        <v>0</v>
      </c>
      <c r="CV476" s="159">
        <v>18000000</v>
      </c>
      <c r="CW476" s="159">
        <v>8333333333</v>
      </c>
      <c r="CX476" s="159">
        <v>0</v>
      </c>
      <c r="CY476" s="159" t="s">
        <v>931</v>
      </c>
      <c r="CZ476" s="159">
        <v>8333333333</v>
      </c>
      <c r="DA476" s="159">
        <v>8351333333</v>
      </c>
      <c r="DB476" s="159">
        <v>28800000</v>
      </c>
      <c r="DC476" s="159">
        <v>0</v>
      </c>
      <c r="DD476" s="159">
        <v>0</v>
      </c>
      <c r="DE476" s="159">
        <v>0</v>
      </c>
      <c r="DF476" s="159">
        <v>0</v>
      </c>
      <c r="DG476" s="159">
        <v>0</v>
      </c>
      <c r="DH476" s="159">
        <v>0</v>
      </c>
      <c r="DI476" s="159">
        <v>0</v>
      </c>
      <c r="DJ476" s="159">
        <v>28800000</v>
      </c>
      <c r="DK476" s="159">
        <v>13333333333</v>
      </c>
      <c r="DL476" s="159">
        <v>0</v>
      </c>
      <c r="DM476" s="159">
        <v>0</v>
      </c>
      <c r="DN476" s="159">
        <v>13333333333</v>
      </c>
      <c r="DO476" s="159">
        <v>13362133333</v>
      </c>
      <c r="DP476" s="159">
        <v>28800000</v>
      </c>
      <c r="DQ476" s="159">
        <v>0</v>
      </c>
      <c r="DR476" s="159">
        <v>0</v>
      </c>
      <c r="DS476" s="159">
        <v>0</v>
      </c>
      <c r="DT476" s="159">
        <v>0</v>
      </c>
      <c r="DU476" s="159">
        <v>0</v>
      </c>
      <c r="DV476" s="159">
        <v>0</v>
      </c>
      <c r="DW476" s="159">
        <v>0</v>
      </c>
      <c r="DX476" s="159">
        <v>28800000</v>
      </c>
      <c r="DY476" s="159">
        <v>13333333333</v>
      </c>
      <c r="DZ476" s="159">
        <v>0</v>
      </c>
      <c r="EA476" s="159">
        <v>0</v>
      </c>
      <c r="EB476" s="159">
        <v>13333333333</v>
      </c>
      <c r="EC476" s="159">
        <v>13362133333</v>
      </c>
      <c r="ED476" s="159">
        <v>32400000</v>
      </c>
      <c r="EE476" s="159">
        <v>0</v>
      </c>
      <c r="EF476" s="159">
        <v>0</v>
      </c>
      <c r="EG476" s="159">
        <v>0</v>
      </c>
      <c r="EH476" s="159">
        <v>0</v>
      </c>
      <c r="EI476" s="159">
        <v>0</v>
      </c>
      <c r="EJ476" s="159">
        <v>0</v>
      </c>
      <c r="EK476" s="159">
        <v>0</v>
      </c>
      <c r="EL476" s="159">
        <v>32400000</v>
      </c>
      <c r="EM476" s="159">
        <v>15000000001</v>
      </c>
      <c r="EN476" s="159">
        <v>0</v>
      </c>
      <c r="EO476" s="159">
        <v>0</v>
      </c>
      <c r="EP476" s="159">
        <v>15000000001</v>
      </c>
      <c r="EQ476" s="159">
        <v>15032400001</v>
      </c>
      <c r="ER476" s="159">
        <v>50108000000</v>
      </c>
      <c r="ES476" s="159">
        <v>15120000</v>
      </c>
      <c r="ET476" s="159">
        <v>0</v>
      </c>
      <c r="EU476" s="159">
        <v>0</v>
      </c>
      <c r="EV476" s="159">
        <v>0</v>
      </c>
      <c r="EW476" s="159">
        <v>0</v>
      </c>
      <c r="EX476" s="159">
        <v>0</v>
      </c>
      <c r="EY476" s="159">
        <v>0</v>
      </c>
      <c r="EZ476" s="159">
        <v>0</v>
      </c>
      <c r="FA476" s="159">
        <v>15120000</v>
      </c>
      <c r="FB476" s="159">
        <v>18750000000</v>
      </c>
      <c r="FC476" s="159">
        <v>0</v>
      </c>
      <c r="FD476" s="159">
        <v>0</v>
      </c>
      <c r="FE476" s="159">
        <v>18750000000</v>
      </c>
      <c r="FF476" s="159">
        <v>18765120000</v>
      </c>
      <c r="FG476" s="159">
        <v>21600000</v>
      </c>
      <c r="FH476" s="159">
        <v>0</v>
      </c>
      <c r="FI476" s="159">
        <v>0</v>
      </c>
      <c r="FJ476" s="159">
        <v>0</v>
      </c>
      <c r="FK476" s="159">
        <v>0</v>
      </c>
      <c r="FL476" s="159">
        <v>0</v>
      </c>
      <c r="FM476" s="159">
        <v>0</v>
      </c>
      <c r="FN476" s="159">
        <v>0</v>
      </c>
      <c r="FO476" s="159">
        <v>21600000</v>
      </c>
      <c r="FP476" s="159">
        <v>18750000000</v>
      </c>
      <c r="FQ476" s="159">
        <v>0</v>
      </c>
      <c r="FR476" s="159">
        <v>0</v>
      </c>
      <c r="FS476" s="159">
        <v>18750000000</v>
      </c>
      <c r="FT476" s="159">
        <v>18771600000</v>
      </c>
      <c r="FU476" s="159">
        <v>32400000</v>
      </c>
      <c r="FV476" s="159">
        <v>0</v>
      </c>
      <c r="FW476" s="159">
        <v>0</v>
      </c>
      <c r="FX476" s="159">
        <v>0</v>
      </c>
      <c r="FY476" s="159">
        <v>0</v>
      </c>
      <c r="FZ476" s="159">
        <v>0</v>
      </c>
      <c r="GA476" s="159">
        <v>0</v>
      </c>
      <c r="GB476" s="159">
        <v>0</v>
      </c>
      <c r="GC476" s="159">
        <v>32400000</v>
      </c>
      <c r="GD476" s="159">
        <v>18750000000</v>
      </c>
      <c r="GE476" s="159">
        <v>0</v>
      </c>
      <c r="GF476" s="159">
        <v>0</v>
      </c>
      <c r="GG476" s="159">
        <v>18750000000</v>
      </c>
      <c r="GH476" s="159">
        <v>18782400000</v>
      </c>
      <c r="GI476" s="159">
        <v>38880000</v>
      </c>
      <c r="GJ476" s="159">
        <v>0</v>
      </c>
      <c r="GK476" s="159">
        <v>0</v>
      </c>
      <c r="GL476" s="159">
        <v>0</v>
      </c>
      <c r="GM476" s="159">
        <v>0</v>
      </c>
      <c r="GN476" s="159">
        <v>0</v>
      </c>
      <c r="GO476" s="159">
        <v>0</v>
      </c>
      <c r="GP476" s="159">
        <v>0</v>
      </c>
      <c r="GQ476" s="159">
        <v>38880000</v>
      </c>
      <c r="GR476" s="159">
        <v>18750000000</v>
      </c>
      <c r="GS476" s="159">
        <v>0</v>
      </c>
      <c r="GT476" s="159">
        <v>0</v>
      </c>
      <c r="GU476" s="159">
        <v>18750000000</v>
      </c>
      <c r="GV476" s="159">
        <v>18788880000</v>
      </c>
      <c r="GW476" s="159">
        <v>75108000000</v>
      </c>
      <c r="GX476" s="160">
        <v>125432000000</v>
      </c>
    </row>
    <row r="477" spans="1:206" ht="28.8">
      <c r="A477" s="156">
        <v>170905500</v>
      </c>
      <c r="B477" s="156" t="s">
        <v>3734</v>
      </c>
      <c r="C477" s="157">
        <v>465</v>
      </c>
      <c r="D477" s="158" t="str">
        <f>_xlfn.XLOOKUP(C477,'[1]Estrategico f'!B:B,'[1]Estrategico f'!U:U,"",0)</f>
        <v>Infraestructura para el almacenamiento construida</v>
      </c>
      <c r="E477" s="158" t="str">
        <f>_xlfn.XLOOKUP(C477,'[1]Estrategico f'!B:B,'[1]Estrategico f'!V:V,"",0)</f>
        <v>Construcción Infraestructura para el almacenamiento</v>
      </c>
      <c r="F477" s="159">
        <v>0</v>
      </c>
      <c r="G477" s="159">
        <v>0</v>
      </c>
      <c r="H477" s="159">
        <v>0</v>
      </c>
      <c r="I477" s="159">
        <v>0</v>
      </c>
      <c r="J477" s="159">
        <v>0</v>
      </c>
      <c r="K477" s="159">
        <v>0</v>
      </c>
      <c r="L477" s="159">
        <v>0</v>
      </c>
      <c r="M477" s="159">
        <v>0</v>
      </c>
      <c r="N477" s="159">
        <v>0</v>
      </c>
      <c r="O477" s="159">
        <v>0</v>
      </c>
      <c r="P477" s="159">
        <v>0</v>
      </c>
      <c r="Q477" s="159">
        <v>0</v>
      </c>
      <c r="R477" s="159">
        <v>0</v>
      </c>
      <c r="S477" s="159">
        <v>0</v>
      </c>
      <c r="T477" s="159">
        <v>0</v>
      </c>
      <c r="U477" s="159">
        <v>0</v>
      </c>
      <c r="V477" s="159">
        <v>0</v>
      </c>
      <c r="W477" s="159">
        <v>0</v>
      </c>
      <c r="X477" s="159">
        <v>0</v>
      </c>
      <c r="Y477" s="159">
        <v>0</v>
      </c>
      <c r="Z477" s="159">
        <v>0</v>
      </c>
      <c r="AA477" s="159">
        <v>0</v>
      </c>
      <c r="AB477" s="159">
        <v>0</v>
      </c>
      <c r="AC477" s="159">
        <v>0</v>
      </c>
      <c r="AD477" s="159">
        <v>0</v>
      </c>
      <c r="AE477" s="159">
        <v>0</v>
      </c>
      <c r="AF477" s="159">
        <v>0</v>
      </c>
      <c r="AG477" s="159">
        <v>0</v>
      </c>
      <c r="AH477" s="159">
        <v>0</v>
      </c>
      <c r="AI477" s="159">
        <v>0</v>
      </c>
      <c r="AJ477" s="159">
        <v>0</v>
      </c>
      <c r="AK477" s="159">
        <v>0</v>
      </c>
      <c r="AL477" s="159">
        <v>0</v>
      </c>
      <c r="AM477" s="159">
        <v>0</v>
      </c>
      <c r="AN477" s="159">
        <v>0</v>
      </c>
      <c r="AO477" s="159">
        <v>0</v>
      </c>
      <c r="AP477" s="159">
        <v>0</v>
      </c>
      <c r="AQ477" s="159">
        <v>0</v>
      </c>
      <c r="AR477" s="159">
        <v>0</v>
      </c>
      <c r="AS477" s="159">
        <v>0</v>
      </c>
      <c r="AT477" s="159">
        <v>0</v>
      </c>
      <c r="AU477" s="159">
        <v>0</v>
      </c>
      <c r="AV477" s="159">
        <v>0</v>
      </c>
      <c r="AW477" s="159">
        <v>0</v>
      </c>
      <c r="AX477" s="159">
        <v>0</v>
      </c>
      <c r="AY477" s="159">
        <v>0</v>
      </c>
      <c r="AZ477" s="159">
        <v>0</v>
      </c>
      <c r="BA477" s="159">
        <v>0</v>
      </c>
      <c r="BB477" s="159">
        <v>0</v>
      </c>
      <c r="BC477" s="159">
        <v>0</v>
      </c>
      <c r="BD477" s="159">
        <v>0</v>
      </c>
      <c r="BE477" s="159">
        <v>0</v>
      </c>
      <c r="BF477" s="159">
        <v>0</v>
      </c>
      <c r="BG477" s="159">
        <v>0</v>
      </c>
      <c r="BH477" s="159">
        <v>0</v>
      </c>
      <c r="BI477" s="159">
        <v>0</v>
      </c>
      <c r="BJ477" s="159">
        <v>0</v>
      </c>
      <c r="BK477" s="159">
        <v>0</v>
      </c>
      <c r="BL477" s="159">
        <v>0</v>
      </c>
      <c r="BM477" s="159">
        <v>0</v>
      </c>
      <c r="BN477" s="159">
        <v>0</v>
      </c>
      <c r="BO477" s="159">
        <v>0</v>
      </c>
      <c r="BP477" s="159">
        <v>0</v>
      </c>
      <c r="BQ477" s="159">
        <v>0</v>
      </c>
      <c r="BR477" s="159">
        <v>0</v>
      </c>
      <c r="BS477" s="159">
        <v>0</v>
      </c>
      <c r="BT477" s="159">
        <v>0</v>
      </c>
      <c r="BU477" s="159">
        <v>0</v>
      </c>
      <c r="BV477" s="159">
        <v>0</v>
      </c>
      <c r="BW477" s="159">
        <v>0</v>
      </c>
      <c r="BX477" s="159">
        <v>0</v>
      </c>
      <c r="BY477" s="159">
        <v>0</v>
      </c>
      <c r="BZ477" s="159">
        <v>0</v>
      </c>
      <c r="CA477" s="159">
        <v>0</v>
      </c>
      <c r="CB477" s="159">
        <v>0</v>
      </c>
      <c r="CC477" s="159">
        <v>0</v>
      </c>
      <c r="CD477" s="159">
        <v>0</v>
      </c>
      <c r="CE477" s="159">
        <v>0</v>
      </c>
      <c r="CF477" s="159">
        <v>0</v>
      </c>
      <c r="CG477" s="159">
        <v>0</v>
      </c>
      <c r="CH477" s="159">
        <v>0</v>
      </c>
      <c r="CI477" s="159">
        <v>0</v>
      </c>
      <c r="CJ477" s="159">
        <v>0</v>
      </c>
      <c r="CK477" s="159">
        <v>0</v>
      </c>
      <c r="CL477" s="159">
        <v>0</v>
      </c>
      <c r="CM477" s="159">
        <v>0</v>
      </c>
      <c r="CN477" s="159">
        <v>6545454.5499999998</v>
      </c>
      <c r="CO477" s="159">
        <v>0</v>
      </c>
      <c r="CP477" s="159">
        <v>0</v>
      </c>
      <c r="CQ477" s="159">
        <v>0</v>
      </c>
      <c r="CR477" s="159">
        <v>0</v>
      </c>
      <c r="CS477" s="159">
        <v>0</v>
      </c>
      <c r="CT477" s="159">
        <v>0</v>
      </c>
      <c r="CU477" s="159">
        <v>0</v>
      </c>
      <c r="CV477" s="159">
        <v>6545454.5499999998</v>
      </c>
      <c r="CW477" s="159">
        <v>4545454545.4499998</v>
      </c>
      <c r="CX477" s="159">
        <v>0</v>
      </c>
      <c r="CY477" s="159" t="s">
        <v>931</v>
      </c>
      <c r="CZ477" s="159">
        <v>4545454545.4499998</v>
      </c>
      <c r="DA477" s="159">
        <v>4552000000</v>
      </c>
      <c r="DB477" s="159">
        <v>9818181.8200000003</v>
      </c>
      <c r="DC477" s="159">
        <v>0</v>
      </c>
      <c r="DD477" s="159">
        <v>0</v>
      </c>
      <c r="DE477" s="159">
        <v>0</v>
      </c>
      <c r="DF477" s="159">
        <v>0</v>
      </c>
      <c r="DG477" s="159">
        <v>0</v>
      </c>
      <c r="DH477" s="159">
        <v>0</v>
      </c>
      <c r="DI477" s="159">
        <v>0</v>
      </c>
      <c r="DJ477" s="159">
        <v>9818181.8200000003</v>
      </c>
      <c r="DK477" s="159">
        <v>6818181818.1800003</v>
      </c>
      <c r="DL477" s="159">
        <v>0</v>
      </c>
      <c r="DM477" s="159">
        <v>0</v>
      </c>
      <c r="DN477" s="159">
        <v>6818181818.1800003</v>
      </c>
      <c r="DO477" s="159">
        <v>6828000000</v>
      </c>
      <c r="DP477" s="159">
        <v>9818181.8200000003</v>
      </c>
      <c r="DQ477" s="159">
        <v>0</v>
      </c>
      <c r="DR477" s="159">
        <v>0</v>
      </c>
      <c r="DS477" s="159">
        <v>0</v>
      </c>
      <c r="DT477" s="159">
        <v>0</v>
      </c>
      <c r="DU477" s="159">
        <v>0</v>
      </c>
      <c r="DV477" s="159">
        <v>0</v>
      </c>
      <c r="DW477" s="159">
        <v>0</v>
      </c>
      <c r="DX477" s="159">
        <v>9818181.8200000003</v>
      </c>
      <c r="DY477" s="159">
        <v>6818181818.1800003</v>
      </c>
      <c r="DZ477" s="159">
        <v>0</v>
      </c>
      <c r="EA477" s="159">
        <v>0</v>
      </c>
      <c r="EB477" s="159">
        <v>6818181818.1800003</v>
      </c>
      <c r="EC477" s="159">
        <v>6828000000</v>
      </c>
      <c r="ED477" s="159">
        <v>9818181.8200000003</v>
      </c>
      <c r="EE477" s="159">
        <v>0</v>
      </c>
      <c r="EF477" s="159">
        <v>0</v>
      </c>
      <c r="EG477" s="159">
        <v>0</v>
      </c>
      <c r="EH477" s="159">
        <v>0</v>
      </c>
      <c r="EI477" s="159">
        <v>0</v>
      </c>
      <c r="EJ477" s="159">
        <v>0</v>
      </c>
      <c r="EK477" s="159">
        <v>0</v>
      </c>
      <c r="EL477" s="159">
        <v>9818181.8200000003</v>
      </c>
      <c r="EM477" s="159">
        <v>6818181818.1800003</v>
      </c>
      <c r="EN477" s="159">
        <v>0</v>
      </c>
      <c r="EO477" s="159">
        <v>0</v>
      </c>
      <c r="EP477" s="159">
        <v>6818181818.1800003</v>
      </c>
      <c r="EQ477" s="159">
        <v>6828000000</v>
      </c>
      <c r="ER477" s="159">
        <v>25036000000</v>
      </c>
      <c r="ES477" s="159">
        <v>8000000</v>
      </c>
      <c r="ET477" s="159">
        <v>0</v>
      </c>
      <c r="EU477" s="159">
        <v>0</v>
      </c>
      <c r="EV477" s="159">
        <v>0</v>
      </c>
      <c r="EW477" s="159">
        <v>0</v>
      </c>
      <c r="EX477" s="159">
        <v>0</v>
      </c>
      <c r="EY477" s="159">
        <v>0</v>
      </c>
      <c r="EZ477" s="159">
        <v>0</v>
      </c>
      <c r="FA477" s="159">
        <v>8000000</v>
      </c>
      <c r="FB477" s="159">
        <v>5555555555.5600004</v>
      </c>
      <c r="FC477" s="159">
        <v>0</v>
      </c>
      <c r="FD477" s="159">
        <v>0</v>
      </c>
      <c r="FE477" s="159">
        <v>5555555555.5600004</v>
      </c>
      <c r="FF477" s="159">
        <v>5563555555.5600004</v>
      </c>
      <c r="FG477" s="159">
        <v>8000000</v>
      </c>
      <c r="FH477" s="159">
        <v>0</v>
      </c>
      <c r="FI477" s="159">
        <v>0</v>
      </c>
      <c r="FJ477" s="159">
        <v>0</v>
      </c>
      <c r="FK477" s="159">
        <v>0</v>
      </c>
      <c r="FL477" s="159">
        <v>0</v>
      </c>
      <c r="FM477" s="159">
        <v>0</v>
      </c>
      <c r="FN477" s="159">
        <v>0</v>
      </c>
      <c r="FO477" s="159">
        <v>8000000</v>
      </c>
      <c r="FP477" s="159">
        <v>5555555555.5600004</v>
      </c>
      <c r="FQ477" s="159">
        <v>0</v>
      </c>
      <c r="FR477" s="159">
        <v>0</v>
      </c>
      <c r="FS477" s="159">
        <v>5555555555.5600004</v>
      </c>
      <c r="FT477" s="159">
        <v>5563555555.5600004</v>
      </c>
      <c r="FU477" s="159">
        <v>12000000</v>
      </c>
      <c r="FV477" s="159">
        <v>0</v>
      </c>
      <c r="FW477" s="159">
        <v>0</v>
      </c>
      <c r="FX477" s="159">
        <v>0</v>
      </c>
      <c r="FY477" s="159">
        <v>0</v>
      </c>
      <c r="FZ477" s="159">
        <v>0</v>
      </c>
      <c r="GA477" s="159">
        <v>0</v>
      </c>
      <c r="GB477" s="159">
        <v>0</v>
      </c>
      <c r="GC477" s="159">
        <v>12000000</v>
      </c>
      <c r="GD477" s="159">
        <v>8333333333.3299999</v>
      </c>
      <c r="GE477" s="159">
        <v>0</v>
      </c>
      <c r="GF477" s="159">
        <v>0</v>
      </c>
      <c r="GG477" s="159">
        <v>8333333333.3299999</v>
      </c>
      <c r="GH477" s="159">
        <v>8345333333.3299999</v>
      </c>
      <c r="GI477" s="159">
        <v>8000000</v>
      </c>
      <c r="GJ477" s="159">
        <v>0</v>
      </c>
      <c r="GK477" s="159">
        <v>0</v>
      </c>
      <c r="GL477" s="159">
        <v>0</v>
      </c>
      <c r="GM477" s="159">
        <v>0</v>
      </c>
      <c r="GN477" s="159">
        <v>0</v>
      </c>
      <c r="GO477" s="159">
        <v>0</v>
      </c>
      <c r="GP477" s="159">
        <v>0</v>
      </c>
      <c r="GQ477" s="159">
        <v>8000000</v>
      </c>
      <c r="GR477" s="159">
        <v>5555555555.5500002</v>
      </c>
      <c r="GS477" s="159">
        <v>0</v>
      </c>
      <c r="GT477" s="159">
        <v>0</v>
      </c>
      <c r="GU477" s="159">
        <v>5555555555.5500002</v>
      </c>
      <c r="GV477" s="159">
        <v>5563555555.5500002</v>
      </c>
      <c r="GW477" s="159">
        <v>25036000000.000004</v>
      </c>
      <c r="GX477" s="160">
        <v>50072000000</v>
      </c>
    </row>
    <row r="478" spans="1:206" ht="28.8">
      <c r="A478" s="156">
        <v>170909600</v>
      </c>
      <c r="B478" s="156" t="s">
        <v>3734</v>
      </c>
      <c r="C478" s="157">
        <v>466</v>
      </c>
      <c r="D478" s="158" t="str">
        <f>_xlfn.XLOOKUP(C478,'[1]Estrategico f'!B:B,'[1]Estrategico f'!U:U,"",0)</f>
        <v>Estudios de preinversión realizados</v>
      </c>
      <c r="E478" s="158" t="str">
        <f>_xlfn.XLOOKUP(C478,'[1]Estrategico f'!B:B,'[1]Estrategico f'!V:V,"",0)</f>
        <v>Estudios de prefactibilidad centro agroindustrial</v>
      </c>
      <c r="F478" s="159">
        <v>0</v>
      </c>
      <c r="G478" s="159">
        <v>0</v>
      </c>
      <c r="H478" s="159">
        <v>0</v>
      </c>
      <c r="I478" s="159">
        <v>0</v>
      </c>
      <c r="J478" s="159">
        <v>0</v>
      </c>
      <c r="K478" s="159">
        <v>0</v>
      </c>
      <c r="L478" s="159">
        <v>250000000</v>
      </c>
      <c r="M478" s="159">
        <v>0</v>
      </c>
      <c r="N478" s="159">
        <v>250000000</v>
      </c>
      <c r="O478" s="159">
        <v>0</v>
      </c>
      <c r="P478" s="159">
        <v>0</v>
      </c>
      <c r="Q478" s="159">
        <v>0</v>
      </c>
      <c r="R478" s="159">
        <v>0</v>
      </c>
      <c r="S478" s="159">
        <v>250000000</v>
      </c>
      <c r="T478" s="159">
        <v>0</v>
      </c>
      <c r="U478" s="159">
        <v>0</v>
      </c>
      <c r="V478" s="159">
        <v>0</v>
      </c>
      <c r="W478" s="159">
        <v>0</v>
      </c>
      <c r="X478" s="159">
        <v>0</v>
      </c>
      <c r="Y478" s="159">
        <v>0</v>
      </c>
      <c r="Z478" s="159">
        <v>250000000</v>
      </c>
      <c r="AA478" s="159">
        <v>0</v>
      </c>
      <c r="AB478" s="159">
        <v>250000000</v>
      </c>
      <c r="AC478" s="159">
        <v>0</v>
      </c>
      <c r="AD478" s="159">
        <v>0</v>
      </c>
      <c r="AE478" s="159">
        <v>0</v>
      </c>
      <c r="AF478" s="159">
        <v>0</v>
      </c>
      <c r="AG478" s="159">
        <v>250000000</v>
      </c>
      <c r="AH478" s="159">
        <v>500000000</v>
      </c>
      <c r="AI478" s="159">
        <v>0</v>
      </c>
      <c r="AJ478" s="159">
        <v>0</v>
      </c>
      <c r="AK478" s="159">
        <v>0</v>
      </c>
      <c r="AL478" s="159">
        <v>0</v>
      </c>
      <c r="AM478" s="159">
        <v>0</v>
      </c>
      <c r="AN478" s="159">
        <v>0</v>
      </c>
      <c r="AO478" s="159">
        <v>0</v>
      </c>
      <c r="AP478" s="159">
        <v>0</v>
      </c>
      <c r="AQ478" s="159">
        <v>0</v>
      </c>
      <c r="AR478" s="159">
        <v>0</v>
      </c>
      <c r="AS478" s="159">
        <v>0</v>
      </c>
      <c r="AT478" s="159">
        <v>0</v>
      </c>
      <c r="AU478" s="159">
        <v>0</v>
      </c>
      <c r="AV478" s="159">
        <v>0</v>
      </c>
      <c r="AW478" s="159">
        <v>0</v>
      </c>
      <c r="AX478" s="159">
        <v>0</v>
      </c>
      <c r="AY478" s="159">
        <v>0</v>
      </c>
      <c r="AZ478" s="159">
        <v>0</v>
      </c>
      <c r="BA478" s="159">
        <v>0</v>
      </c>
      <c r="BB478" s="159">
        <v>0</v>
      </c>
      <c r="BC478" s="159">
        <v>0</v>
      </c>
      <c r="BD478" s="159">
        <v>0</v>
      </c>
      <c r="BE478" s="159">
        <v>0</v>
      </c>
      <c r="BF478" s="159">
        <v>0</v>
      </c>
      <c r="BG478" s="159">
        <v>0</v>
      </c>
      <c r="BH478" s="159">
        <v>0</v>
      </c>
      <c r="BI478" s="159">
        <v>0</v>
      </c>
      <c r="BJ478" s="159">
        <v>0</v>
      </c>
      <c r="BK478" s="159">
        <v>0</v>
      </c>
      <c r="BL478" s="159">
        <v>0</v>
      </c>
      <c r="BM478" s="159">
        <v>0</v>
      </c>
      <c r="BN478" s="159">
        <v>0</v>
      </c>
      <c r="BO478" s="159">
        <v>0</v>
      </c>
      <c r="BP478" s="159">
        <v>0</v>
      </c>
      <c r="BQ478" s="159">
        <v>0</v>
      </c>
      <c r="BR478" s="159">
        <v>0</v>
      </c>
      <c r="BS478" s="159">
        <v>0</v>
      </c>
      <c r="BT478" s="159">
        <v>0</v>
      </c>
      <c r="BU478" s="159">
        <v>0</v>
      </c>
      <c r="BV478" s="159">
        <v>0</v>
      </c>
      <c r="BW478" s="159">
        <v>0</v>
      </c>
      <c r="BX478" s="159">
        <v>0</v>
      </c>
      <c r="BY478" s="159">
        <v>0</v>
      </c>
      <c r="BZ478" s="159">
        <v>0</v>
      </c>
      <c r="CA478" s="159">
        <v>0</v>
      </c>
      <c r="CB478" s="159">
        <v>0</v>
      </c>
      <c r="CC478" s="159">
        <v>0</v>
      </c>
      <c r="CD478" s="159">
        <v>0</v>
      </c>
      <c r="CE478" s="159">
        <v>0</v>
      </c>
      <c r="CF478" s="159">
        <v>0</v>
      </c>
      <c r="CG478" s="159">
        <v>0</v>
      </c>
      <c r="CH478" s="159">
        <v>0</v>
      </c>
      <c r="CI478" s="159">
        <v>0</v>
      </c>
      <c r="CJ478" s="159">
        <v>0</v>
      </c>
      <c r="CK478" s="159">
        <v>0</v>
      </c>
      <c r="CL478" s="159">
        <v>0</v>
      </c>
      <c r="CM478" s="159">
        <v>0</v>
      </c>
      <c r="CN478" s="159">
        <v>0</v>
      </c>
      <c r="CO478" s="159">
        <v>0</v>
      </c>
      <c r="CP478" s="159">
        <v>0</v>
      </c>
      <c r="CQ478" s="159">
        <v>0</v>
      </c>
      <c r="CR478" s="159">
        <v>0</v>
      </c>
      <c r="CS478" s="159">
        <v>0</v>
      </c>
      <c r="CT478" s="159">
        <v>0</v>
      </c>
      <c r="CU478" s="159">
        <v>0</v>
      </c>
      <c r="CV478" s="159">
        <v>0</v>
      </c>
      <c r="CW478" s="159">
        <v>0</v>
      </c>
      <c r="CX478" s="159">
        <v>0</v>
      </c>
      <c r="CY478" s="159" t="s">
        <v>931</v>
      </c>
      <c r="CZ478" s="159">
        <v>0</v>
      </c>
      <c r="DA478" s="159">
        <v>0</v>
      </c>
      <c r="DB478" s="159">
        <v>0</v>
      </c>
      <c r="DC478" s="159">
        <v>0</v>
      </c>
      <c r="DD478" s="159">
        <v>0</v>
      </c>
      <c r="DE478" s="159">
        <v>0</v>
      </c>
      <c r="DF478" s="159">
        <v>0</v>
      </c>
      <c r="DG478" s="159">
        <v>0</v>
      </c>
      <c r="DH478" s="159">
        <v>0</v>
      </c>
      <c r="DI478" s="159">
        <v>0</v>
      </c>
      <c r="DJ478" s="159">
        <v>0</v>
      </c>
      <c r="DK478" s="159">
        <v>0</v>
      </c>
      <c r="DL478" s="159">
        <v>0</v>
      </c>
      <c r="DM478" s="159">
        <v>0</v>
      </c>
      <c r="DN478" s="159">
        <v>0</v>
      </c>
      <c r="DO478" s="159">
        <v>0</v>
      </c>
      <c r="DP478" s="159">
        <v>0</v>
      </c>
      <c r="DQ478" s="159">
        <v>0</v>
      </c>
      <c r="DR478" s="159">
        <v>0</v>
      </c>
      <c r="DS478" s="159">
        <v>0</v>
      </c>
      <c r="DT478" s="159">
        <v>0</v>
      </c>
      <c r="DU478" s="159">
        <v>0</v>
      </c>
      <c r="DV478" s="159">
        <v>0</v>
      </c>
      <c r="DW478" s="159">
        <v>0</v>
      </c>
      <c r="DX478" s="159">
        <v>0</v>
      </c>
      <c r="DY478" s="159">
        <v>0</v>
      </c>
      <c r="DZ478" s="159">
        <v>0</v>
      </c>
      <c r="EA478" s="159">
        <v>0</v>
      </c>
      <c r="EB478" s="159">
        <v>0</v>
      </c>
      <c r="EC478" s="159">
        <v>0</v>
      </c>
      <c r="ED478" s="159">
        <v>0</v>
      </c>
      <c r="EE478" s="159">
        <v>0</v>
      </c>
      <c r="EF478" s="159">
        <v>0</v>
      </c>
      <c r="EG478" s="159">
        <v>0</v>
      </c>
      <c r="EH478" s="159">
        <v>0</v>
      </c>
      <c r="EI478" s="159">
        <v>0</v>
      </c>
      <c r="EJ478" s="159">
        <v>0</v>
      </c>
      <c r="EK478" s="159">
        <v>0</v>
      </c>
      <c r="EL478" s="159">
        <v>0</v>
      </c>
      <c r="EM478" s="159">
        <v>0</v>
      </c>
      <c r="EN478" s="159">
        <v>0</v>
      </c>
      <c r="EO478" s="159">
        <v>0</v>
      </c>
      <c r="EP478" s="159">
        <v>0</v>
      </c>
      <c r="EQ478" s="159">
        <v>0</v>
      </c>
      <c r="ER478" s="159">
        <v>0</v>
      </c>
      <c r="ES478" s="159">
        <v>0</v>
      </c>
      <c r="ET478" s="159">
        <v>0</v>
      </c>
      <c r="EU478" s="159">
        <v>0</v>
      </c>
      <c r="EV478" s="159">
        <v>0</v>
      </c>
      <c r="EW478" s="159">
        <v>0</v>
      </c>
      <c r="EX478" s="159">
        <v>0</v>
      </c>
      <c r="EY478" s="159">
        <v>0</v>
      </c>
      <c r="EZ478" s="159">
        <v>0</v>
      </c>
      <c r="FA478" s="159">
        <v>0</v>
      </c>
      <c r="FB478" s="159">
        <v>0</v>
      </c>
      <c r="FC478" s="159">
        <v>0</v>
      </c>
      <c r="FD478" s="159">
        <v>0</v>
      </c>
      <c r="FE478" s="159">
        <v>0</v>
      </c>
      <c r="FF478" s="159">
        <v>0</v>
      </c>
      <c r="FG478" s="159">
        <v>0</v>
      </c>
      <c r="FH478" s="159">
        <v>0</v>
      </c>
      <c r="FI478" s="159">
        <v>0</v>
      </c>
      <c r="FJ478" s="159">
        <v>0</v>
      </c>
      <c r="FK478" s="159">
        <v>0</v>
      </c>
      <c r="FL478" s="159">
        <v>0</v>
      </c>
      <c r="FM478" s="159">
        <v>0</v>
      </c>
      <c r="FN478" s="159">
        <v>0</v>
      </c>
      <c r="FO478" s="159">
        <v>0</v>
      </c>
      <c r="FP478" s="159">
        <v>0</v>
      </c>
      <c r="FQ478" s="159">
        <v>0</v>
      </c>
      <c r="FR478" s="159">
        <v>0</v>
      </c>
      <c r="FS478" s="159">
        <v>0</v>
      </c>
      <c r="FT478" s="159">
        <v>0</v>
      </c>
      <c r="FU478" s="159">
        <v>0</v>
      </c>
      <c r="FV478" s="159">
        <v>0</v>
      </c>
      <c r="FW478" s="159">
        <v>0</v>
      </c>
      <c r="FX478" s="159">
        <v>0</v>
      </c>
      <c r="FY478" s="159">
        <v>0</v>
      </c>
      <c r="FZ478" s="159">
        <v>0</v>
      </c>
      <c r="GA478" s="159">
        <v>0</v>
      </c>
      <c r="GB478" s="159">
        <v>0</v>
      </c>
      <c r="GC478" s="159">
        <v>0</v>
      </c>
      <c r="GD478" s="159">
        <v>0</v>
      </c>
      <c r="GE478" s="159">
        <v>0</v>
      </c>
      <c r="GF478" s="159">
        <v>0</v>
      </c>
      <c r="GG478" s="159">
        <v>0</v>
      </c>
      <c r="GH478" s="159">
        <v>0</v>
      </c>
      <c r="GI478" s="159">
        <v>0</v>
      </c>
      <c r="GJ478" s="159">
        <v>0</v>
      </c>
      <c r="GK478" s="159">
        <v>0</v>
      </c>
      <c r="GL478" s="159">
        <v>0</v>
      </c>
      <c r="GM478" s="159">
        <v>0</v>
      </c>
      <c r="GN478" s="159">
        <v>0</v>
      </c>
      <c r="GO478" s="159">
        <v>0</v>
      </c>
      <c r="GP478" s="159">
        <v>0</v>
      </c>
      <c r="GQ478" s="159">
        <v>0</v>
      </c>
      <c r="GR478" s="159">
        <v>0</v>
      </c>
      <c r="GS478" s="159">
        <v>0</v>
      </c>
      <c r="GT478" s="159">
        <v>0</v>
      </c>
      <c r="GU478" s="159">
        <v>0</v>
      </c>
      <c r="GV478" s="159">
        <v>0</v>
      </c>
      <c r="GW478" s="159">
        <v>0</v>
      </c>
      <c r="GX478" s="160">
        <v>500000000</v>
      </c>
    </row>
    <row r="479" spans="1:206" ht="28.8">
      <c r="A479" s="156">
        <v>350203906</v>
      </c>
      <c r="B479" s="156" t="s">
        <v>3734</v>
      </c>
      <c r="C479" s="157">
        <v>467</v>
      </c>
      <c r="D479" s="158" t="str">
        <f>_xlfn.XLOOKUP(C479,'[1]Estrategico f'!B:B,'[1]Estrategico f'!U:U,"",0)</f>
        <v>Estudios realizados</v>
      </c>
      <c r="E479" s="158" t="str">
        <f>_xlfn.XLOOKUP(C479,'[1]Estrategico f'!B:B,'[1]Estrategico f'!V:V,"",0)</f>
        <v>Elaboración de estudios para un proyecto de edificaciones y equipamientos turísticos</v>
      </c>
      <c r="F479" s="159">
        <v>0</v>
      </c>
      <c r="G479" s="159">
        <v>0</v>
      </c>
      <c r="H479" s="159">
        <v>0</v>
      </c>
      <c r="I479" s="159">
        <v>0</v>
      </c>
      <c r="J479" s="159">
        <v>0</v>
      </c>
      <c r="K479" s="159">
        <v>0</v>
      </c>
      <c r="L479" s="159">
        <v>250000000</v>
      </c>
      <c r="M479" s="159">
        <v>0</v>
      </c>
      <c r="N479" s="159">
        <v>250000000</v>
      </c>
      <c r="O479" s="159">
        <v>0</v>
      </c>
      <c r="P479" s="159">
        <v>0</v>
      </c>
      <c r="Q479" s="159">
        <v>0</v>
      </c>
      <c r="R479" s="159">
        <v>0</v>
      </c>
      <c r="S479" s="159">
        <v>250000000</v>
      </c>
      <c r="T479" s="159">
        <v>0</v>
      </c>
      <c r="U479" s="159">
        <v>0</v>
      </c>
      <c r="V479" s="159">
        <v>0</v>
      </c>
      <c r="W479" s="159">
        <v>0</v>
      </c>
      <c r="X479" s="159">
        <v>0</v>
      </c>
      <c r="Y479" s="159">
        <v>0</v>
      </c>
      <c r="Z479" s="159">
        <v>250000000</v>
      </c>
      <c r="AA479" s="159">
        <v>0</v>
      </c>
      <c r="AB479" s="159">
        <v>250000000</v>
      </c>
      <c r="AC479" s="159">
        <v>0</v>
      </c>
      <c r="AD479" s="159">
        <v>0</v>
      </c>
      <c r="AE479" s="159">
        <v>0</v>
      </c>
      <c r="AF479" s="159">
        <v>0</v>
      </c>
      <c r="AG479" s="159">
        <v>250000000</v>
      </c>
      <c r="AH479" s="159">
        <v>500000000</v>
      </c>
      <c r="AI479" s="159">
        <v>0</v>
      </c>
      <c r="AJ479" s="159">
        <v>0</v>
      </c>
      <c r="AK479" s="159">
        <v>0</v>
      </c>
      <c r="AL479" s="159">
        <v>0</v>
      </c>
      <c r="AM479" s="159">
        <v>0</v>
      </c>
      <c r="AN479" s="159">
        <v>0</v>
      </c>
      <c r="AO479" s="159">
        <v>125000000</v>
      </c>
      <c r="AP479" s="159">
        <v>0</v>
      </c>
      <c r="AQ479" s="159">
        <v>125000000</v>
      </c>
      <c r="AR479" s="159">
        <v>0</v>
      </c>
      <c r="AS479" s="159">
        <v>0</v>
      </c>
      <c r="AT479" s="159">
        <v>0</v>
      </c>
      <c r="AU479" s="159">
        <v>0</v>
      </c>
      <c r="AV479" s="159">
        <v>125000000</v>
      </c>
      <c r="AW479" s="159">
        <v>0</v>
      </c>
      <c r="AX479" s="159">
        <v>0</v>
      </c>
      <c r="AY479" s="159">
        <v>0</v>
      </c>
      <c r="AZ479" s="159">
        <v>0</v>
      </c>
      <c r="BA479" s="159">
        <v>0</v>
      </c>
      <c r="BB479" s="159">
        <v>0</v>
      </c>
      <c r="BC479" s="159">
        <v>125000000</v>
      </c>
      <c r="BD479" s="159">
        <v>0</v>
      </c>
      <c r="BE479" s="159">
        <v>125000000</v>
      </c>
      <c r="BF479" s="159">
        <v>0</v>
      </c>
      <c r="BG479" s="159">
        <v>0</v>
      </c>
      <c r="BH479" s="159">
        <v>0</v>
      </c>
      <c r="BI479" s="159">
        <v>0</v>
      </c>
      <c r="BJ479" s="159">
        <v>125000000</v>
      </c>
      <c r="BK479" s="159">
        <v>0</v>
      </c>
      <c r="BL479" s="159">
        <v>0</v>
      </c>
      <c r="BM479" s="159">
        <v>0</v>
      </c>
      <c r="BN479" s="159">
        <v>0</v>
      </c>
      <c r="BO479" s="159">
        <v>0</v>
      </c>
      <c r="BP479" s="159">
        <v>0</v>
      </c>
      <c r="BQ479" s="159">
        <v>125000000</v>
      </c>
      <c r="BR479" s="159">
        <v>0</v>
      </c>
      <c r="BS479" s="159">
        <v>125000000</v>
      </c>
      <c r="BT479" s="159">
        <v>0</v>
      </c>
      <c r="BU479" s="159">
        <v>0</v>
      </c>
      <c r="BV479" s="159">
        <v>0</v>
      </c>
      <c r="BW479" s="159">
        <v>0</v>
      </c>
      <c r="BX479" s="159">
        <v>125000000</v>
      </c>
      <c r="BY479" s="159">
        <v>0</v>
      </c>
      <c r="BZ479" s="159">
        <v>0</v>
      </c>
      <c r="CA479" s="159">
        <v>0</v>
      </c>
      <c r="CB479" s="159">
        <v>0</v>
      </c>
      <c r="CC479" s="159">
        <v>0</v>
      </c>
      <c r="CD479" s="159">
        <v>0</v>
      </c>
      <c r="CE479" s="159">
        <v>125000000</v>
      </c>
      <c r="CF479" s="159">
        <v>0</v>
      </c>
      <c r="CG479" s="159">
        <v>125000000</v>
      </c>
      <c r="CH479" s="159">
        <v>0</v>
      </c>
      <c r="CI479" s="159">
        <v>0</v>
      </c>
      <c r="CJ479" s="159">
        <v>0</v>
      </c>
      <c r="CK479" s="159">
        <v>0</v>
      </c>
      <c r="CL479" s="159">
        <v>125000000</v>
      </c>
      <c r="CM479" s="159">
        <v>500000000</v>
      </c>
      <c r="CN479" s="159">
        <v>0</v>
      </c>
      <c r="CO479" s="159">
        <v>0</v>
      </c>
      <c r="CP479" s="159">
        <v>0</v>
      </c>
      <c r="CQ479" s="159">
        <v>0</v>
      </c>
      <c r="CR479" s="159">
        <v>0</v>
      </c>
      <c r="CS479" s="159">
        <v>0</v>
      </c>
      <c r="CT479" s="159">
        <v>0</v>
      </c>
      <c r="CU479" s="159">
        <v>0</v>
      </c>
      <c r="CV479" s="159">
        <v>0</v>
      </c>
      <c r="CW479" s="159">
        <v>0</v>
      </c>
      <c r="CX479" s="159">
        <v>0</v>
      </c>
      <c r="CY479" s="159" t="s">
        <v>931</v>
      </c>
      <c r="CZ479" s="159">
        <v>0</v>
      </c>
      <c r="DA479" s="159">
        <v>0</v>
      </c>
      <c r="DB479" s="159">
        <v>0</v>
      </c>
      <c r="DC479" s="159">
        <v>0</v>
      </c>
      <c r="DD479" s="159">
        <v>0</v>
      </c>
      <c r="DE479" s="159">
        <v>0</v>
      </c>
      <c r="DF479" s="159">
        <v>0</v>
      </c>
      <c r="DG479" s="159">
        <v>0</v>
      </c>
      <c r="DH479" s="159">
        <v>0</v>
      </c>
      <c r="DI479" s="159">
        <v>0</v>
      </c>
      <c r="DJ479" s="159">
        <v>0</v>
      </c>
      <c r="DK479" s="159">
        <v>0</v>
      </c>
      <c r="DL479" s="159">
        <v>0</v>
      </c>
      <c r="DM479" s="159">
        <v>0</v>
      </c>
      <c r="DN479" s="159">
        <v>0</v>
      </c>
      <c r="DO479" s="159">
        <v>0</v>
      </c>
      <c r="DP479" s="159">
        <v>0</v>
      </c>
      <c r="DQ479" s="159">
        <v>0</v>
      </c>
      <c r="DR479" s="159">
        <v>0</v>
      </c>
      <c r="DS479" s="159">
        <v>0</v>
      </c>
      <c r="DT479" s="159">
        <v>0</v>
      </c>
      <c r="DU479" s="159">
        <v>0</v>
      </c>
      <c r="DV479" s="159">
        <v>0</v>
      </c>
      <c r="DW479" s="159">
        <v>0</v>
      </c>
      <c r="DX479" s="159">
        <v>0</v>
      </c>
      <c r="DY479" s="159">
        <v>0</v>
      </c>
      <c r="DZ479" s="159">
        <v>0</v>
      </c>
      <c r="EA479" s="159">
        <v>0</v>
      </c>
      <c r="EB479" s="159">
        <v>0</v>
      </c>
      <c r="EC479" s="159">
        <v>0</v>
      </c>
      <c r="ED479" s="159">
        <v>0</v>
      </c>
      <c r="EE479" s="159">
        <v>0</v>
      </c>
      <c r="EF479" s="159">
        <v>0</v>
      </c>
      <c r="EG479" s="159">
        <v>0</v>
      </c>
      <c r="EH479" s="159">
        <v>0</v>
      </c>
      <c r="EI479" s="159">
        <v>0</v>
      </c>
      <c r="EJ479" s="159">
        <v>0</v>
      </c>
      <c r="EK479" s="159">
        <v>0</v>
      </c>
      <c r="EL479" s="159">
        <v>0</v>
      </c>
      <c r="EM479" s="159">
        <v>0</v>
      </c>
      <c r="EN479" s="159">
        <v>0</v>
      </c>
      <c r="EO479" s="159">
        <v>0</v>
      </c>
      <c r="EP479" s="159">
        <v>0</v>
      </c>
      <c r="EQ479" s="159">
        <v>0</v>
      </c>
      <c r="ER479" s="159">
        <v>0</v>
      </c>
      <c r="ES479" s="159">
        <v>0</v>
      </c>
      <c r="ET479" s="159">
        <v>0</v>
      </c>
      <c r="EU479" s="159">
        <v>0</v>
      </c>
      <c r="EV479" s="159">
        <v>0</v>
      </c>
      <c r="EW479" s="159">
        <v>0</v>
      </c>
      <c r="EX479" s="159">
        <v>0</v>
      </c>
      <c r="EY479" s="159">
        <v>0</v>
      </c>
      <c r="EZ479" s="159">
        <v>0</v>
      </c>
      <c r="FA479" s="159">
        <v>0</v>
      </c>
      <c r="FB479" s="159">
        <v>0</v>
      </c>
      <c r="FC479" s="159">
        <v>0</v>
      </c>
      <c r="FD479" s="159">
        <v>0</v>
      </c>
      <c r="FE479" s="159">
        <v>0</v>
      </c>
      <c r="FF479" s="159">
        <v>0</v>
      </c>
      <c r="FG479" s="159">
        <v>0</v>
      </c>
      <c r="FH479" s="159">
        <v>0</v>
      </c>
      <c r="FI479" s="159">
        <v>0</v>
      </c>
      <c r="FJ479" s="159">
        <v>0</v>
      </c>
      <c r="FK479" s="159">
        <v>0</v>
      </c>
      <c r="FL479" s="159">
        <v>0</v>
      </c>
      <c r="FM479" s="159">
        <v>0</v>
      </c>
      <c r="FN479" s="159">
        <v>0</v>
      </c>
      <c r="FO479" s="159">
        <v>0</v>
      </c>
      <c r="FP479" s="159">
        <v>0</v>
      </c>
      <c r="FQ479" s="159">
        <v>0</v>
      </c>
      <c r="FR479" s="159">
        <v>0</v>
      </c>
      <c r="FS479" s="159">
        <v>0</v>
      </c>
      <c r="FT479" s="159">
        <v>0</v>
      </c>
      <c r="FU479" s="159">
        <v>0</v>
      </c>
      <c r="FV479" s="159">
        <v>0</v>
      </c>
      <c r="FW479" s="159">
        <v>0</v>
      </c>
      <c r="FX479" s="159">
        <v>0</v>
      </c>
      <c r="FY479" s="159">
        <v>0</v>
      </c>
      <c r="FZ479" s="159">
        <v>0</v>
      </c>
      <c r="GA479" s="159">
        <v>0</v>
      </c>
      <c r="GB479" s="159">
        <v>0</v>
      </c>
      <c r="GC479" s="159">
        <v>0</v>
      </c>
      <c r="GD479" s="159">
        <v>0</v>
      </c>
      <c r="GE479" s="159">
        <v>0</v>
      </c>
      <c r="GF479" s="159">
        <v>0</v>
      </c>
      <c r="GG479" s="159">
        <v>0</v>
      </c>
      <c r="GH479" s="159">
        <v>0</v>
      </c>
      <c r="GI479" s="159">
        <v>0</v>
      </c>
      <c r="GJ479" s="159">
        <v>0</v>
      </c>
      <c r="GK479" s="159">
        <v>0</v>
      </c>
      <c r="GL479" s="159">
        <v>0</v>
      </c>
      <c r="GM479" s="159">
        <v>0</v>
      </c>
      <c r="GN479" s="159">
        <v>0</v>
      </c>
      <c r="GO479" s="159">
        <v>0</v>
      </c>
      <c r="GP479" s="159">
        <v>0</v>
      </c>
      <c r="GQ479" s="159">
        <v>0</v>
      </c>
      <c r="GR479" s="159">
        <v>0</v>
      </c>
      <c r="GS479" s="159">
        <v>0</v>
      </c>
      <c r="GT479" s="159">
        <v>0</v>
      </c>
      <c r="GU479" s="159">
        <v>0</v>
      </c>
      <c r="GV479" s="159">
        <v>0</v>
      </c>
      <c r="GW479" s="159">
        <v>0</v>
      </c>
      <c r="GX479" s="160">
        <v>1000000000</v>
      </c>
    </row>
    <row r="480" spans="1:206" ht="28.8">
      <c r="A480" s="156">
        <v>350203910</v>
      </c>
      <c r="B480" s="156" t="s">
        <v>3734</v>
      </c>
      <c r="C480" s="157">
        <v>468</v>
      </c>
      <c r="D480" s="158" t="str">
        <f>_xlfn.XLOOKUP(C480,'[1]Estrategico f'!B:B,'[1]Estrategico f'!U:U,"",0)</f>
        <v>Proyectos de infraestructura turística apoyados</v>
      </c>
      <c r="E480" s="158" t="str">
        <f>_xlfn.XLOOKUP(C480,'[1]Estrategico f'!B:B,'[1]Estrategico f'!V:V,"",0)</f>
        <v>Apoyo en un proyecto de infraestructura turística</v>
      </c>
      <c r="F480" s="159">
        <v>0</v>
      </c>
      <c r="G480" s="159">
        <v>0</v>
      </c>
      <c r="H480" s="159">
        <v>0</v>
      </c>
      <c r="I480" s="159">
        <v>0</v>
      </c>
      <c r="J480" s="159">
        <v>0</v>
      </c>
      <c r="K480" s="159">
        <v>0</v>
      </c>
      <c r="L480" s="159">
        <v>0</v>
      </c>
      <c r="M480" s="159">
        <v>0</v>
      </c>
      <c r="N480" s="159">
        <v>0</v>
      </c>
      <c r="O480" s="159">
        <v>0</v>
      </c>
      <c r="P480" s="159">
        <v>0</v>
      </c>
      <c r="Q480" s="159">
        <v>0</v>
      </c>
      <c r="R480" s="159">
        <v>0</v>
      </c>
      <c r="S480" s="159">
        <v>0</v>
      </c>
      <c r="T480" s="159">
        <v>0</v>
      </c>
      <c r="U480" s="159">
        <v>0</v>
      </c>
      <c r="V480" s="159">
        <v>0</v>
      </c>
      <c r="W480" s="159">
        <v>0</v>
      </c>
      <c r="X480" s="159">
        <v>0</v>
      </c>
      <c r="Y480" s="159">
        <v>0</v>
      </c>
      <c r="Z480" s="159">
        <v>0</v>
      </c>
      <c r="AA480" s="159">
        <v>0</v>
      </c>
      <c r="AB480" s="159">
        <v>0</v>
      </c>
      <c r="AC480" s="159">
        <v>0</v>
      </c>
      <c r="AD480" s="159">
        <v>0</v>
      </c>
      <c r="AE480" s="159">
        <v>0</v>
      </c>
      <c r="AF480" s="159">
        <v>0</v>
      </c>
      <c r="AG480" s="159">
        <v>0</v>
      </c>
      <c r="AH480" s="159">
        <v>0</v>
      </c>
      <c r="AI480" s="159">
        <v>0</v>
      </c>
      <c r="AJ480" s="159">
        <v>0</v>
      </c>
      <c r="AK480" s="159">
        <v>0</v>
      </c>
      <c r="AL480" s="159">
        <v>0</v>
      </c>
      <c r="AM480" s="159">
        <v>0</v>
      </c>
      <c r="AN480" s="159">
        <v>0</v>
      </c>
      <c r="AO480" s="159">
        <v>0</v>
      </c>
      <c r="AP480" s="159">
        <v>0</v>
      </c>
      <c r="AQ480" s="159">
        <v>0</v>
      </c>
      <c r="AR480" s="159">
        <v>0</v>
      </c>
      <c r="AS480" s="159">
        <v>0</v>
      </c>
      <c r="AT480" s="159">
        <v>0</v>
      </c>
      <c r="AU480" s="159">
        <v>0</v>
      </c>
      <c r="AV480" s="159">
        <v>0</v>
      </c>
      <c r="AW480" s="159">
        <v>0</v>
      </c>
      <c r="AX480" s="159">
        <v>0</v>
      </c>
      <c r="AY480" s="159">
        <v>0</v>
      </c>
      <c r="AZ480" s="159">
        <v>0</v>
      </c>
      <c r="BA480" s="159">
        <v>0</v>
      </c>
      <c r="BB480" s="159">
        <v>0</v>
      </c>
      <c r="BC480" s="159">
        <v>0</v>
      </c>
      <c r="BD480" s="159">
        <v>0</v>
      </c>
      <c r="BE480" s="159">
        <v>0</v>
      </c>
      <c r="BF480" s="159">
        <v>0</v>
      </c>
      <c r="BG480" s="159">
        <v>0</v>
      </c>
      <c r="BH480" s="159">
        <v>0</v>
      </c>
      <c r="BI480" s="159">
        <v>0</v>
      </c>
      <c r="BJ480" s="159">
        <v>0</v>
      </c>
      <c r="BK480" s="159">
        <v>0</v>
      </c>
      <c r="BL480" s="159">
        <v>0</v>
      </c>
      <c r="BM480" s="159">
        <v>0</v>
      </c>
      <c r="BN480" s="159">
        <v>0</v>
      </c>
      <c r="BO480" s="159">
        <v>0</v>
      </c>
      <c r="BP480" s="159">
        <v>0</v>
      </c>
      <c r="BQ480" s="159">
        <v>0</v>
      </c>
      <c r="BR480" s="159">
        <v>0</v>
      </c>
      <c r="BS480" s="159">
        <v>0</v>
      </c>
      <c r="BT480" s="159">
        <v>0</v>
      </c>
      <c r="BU480" s="159">
        <v>0</v>
      </c>
      <c r="BV480" s="159">
        <v>0</v>
      </c>
      <c r="BW480" s="159">
        <v>0</v>
      </c>
      <c r="BX480" s="159">
        <v>0</v>
      </c>
      <c r="BY480" s="159">
        <v>0</v>
      </c>
      <c r="BZ480" s="159">
        <v>0</v>
      </c>
      <c r="CA480" s="159">
        <v>0</v>
      </c>
      <c r="CB480" s="159">
        <v>0</v>
      </c>
      <c r="CC480" s="159">
        <v>0</v>
      </c>
      <c r="CD480" s="159">
        <v>0</v>
      </c>
      <c r="CE480" s="159">
        <v>0</v>
      </c>
      <c r="CF480" s="159">
        <v>0</v>
      </c>
      <c r="CG480" s="159">
        <v>0</v>
      </c>
      <c r="CH480" s="159">
        <v>0</v>
      </c>
      <c r="CI480" s="159">
        <v>0</v>
      </c>
      <c r="CJ480" s="159">
        <v>0</v>
      </c>
      <c r="CK480" s="159">
        <v>0</v>
      </c>
      <c r="CL480" s="159">
        <v>0</v>
      </c>
      <c r="CM480" s="159">
        <v>0</v>
      </c>
      <c r="CN480" s="159">
        <v>0</v>
      </c>
      <c r="CO480" s="159">
        <v>0</v>
      </c>
      <c r="CP480" s="159">
        <v>0</v>
      </c>
      <c r="CQ480" s="159">
        <v>0</v>
      </c>
      <c r="CR480" s="159">
        <v>0</v>
      </c>
      <c r="CS480" s="159">
        <v>0</v>
      </c>
      <c r="CT480" s="159">
        <v>0</v>
      </c>
      <c r="CU480" s="159">
        <v>0</v>
      </c>
      <c r="CV480" s="159">
        <v>0</v>
      </c>
      <c r="CW480" s="159">
        <v>1250000000</v>
      </c>
      <c r="CX480" s="159">
        <v>0</v>
      </c>
      <c r="CY480" s="159" t="s">
        <v>931</v>
      </c>
      <c r="CZ480" s="159">
        <v>1250000000</v>
      </c>
      <c r="DA480" s="159">
        <v>1250000000</v>
      </c>
      <c r="DB480" s="159">
        <v>0</v>
      </c>
      <c r="DC480" s="159">
        <v>0</v>
      </c>
      <c r="DD480" s="159">
        <v>0</v>
      </c>
      <c r="DE480" s="159">
        <v>0</v>
      </c>
      <c r="DF480" s="159">
        <v>0</v>
      </c>
      <c r="DG480" s="159">
        <v>0</v>
      </c>
      <c r="DH480" s="159">
        <v>0</v>
      </c>
      <c r="DI480" s="159">
        <v>0</v>
      </c>
      <c r="DJ480" s="159">
        <v>0</v>
      </c>
      <c r="DK480" s="159">
        <v>1250000000</v>
      </c>
      <c r="DL480" s="159">
        <v>0</v>
      </c>
      <c r="DM480" s="159">
        <v>0</v>
      </c>
      <c r="DN480" s="159">
        <v>1250000000</v>
      </c>
      <c r="DO480" s="159">
        <v>1250000000</v>
      </c>
      <c r="DP480" s="159">
        <v>0</v>
      </c>
      <c r="DQ480" s="159">
        <v>0</v>
      </c>
      <c r="DR480" s="159">
        <v>0</v>
      </c>
      <c r="DS480" s="159">
        <v>0</v>
      </c>
      <c r="DT480" s="159">
        <v>0</v>
      </c>
      <c r="DU480" s="159">
        <v>0</v>
      </c>
      <c r="DV480" s="159">
        <v>0</v>
      </c>
      <c r="DW480" s="159">
        <v>0</v>
      </c>
      <c r="DX480" s="159">
        <v>0</v>
      </c>
      <c r="DY480" s="159">
        <v>1250000000</v>
      </c>
      <c r="DZ480" s="159">
        <v>0</v>
      </c>
      <c r="EA480" s="159">
        <v>0</v>
      </c>
      <c r="EB480" s="159">
        <v>1250000000</v>
      </c>
      <c r="EC480" s="159">
        <v>1250000000</v>
      </c>
      <c r="ED480" s="159">
        <v>0</v>
      </c>
      <c r="EE480" s="159">
        <v>0</v>
      </c>
      <c r="EF480" s="159">
        <v>0</v>
      </c>
      <c r="EG480" s="159">
        <v>0</v>
      </c>
      <c r="EH480" s="159">
        <v>0</v>
      </c>
      <c r="EI480" s="159">
        <v>0</v>
      </c>
      <c r="EJ480" s="159">
        <v>0</v>
      </c>
      <c r="EK480" s="159">
        <v>0</v>
      </c>
      <c r="EL480" s="159">
        <v>0</v>
      </c>
      <c r="EM480" s="159">
        <v>1250000000</v>
      </c>
      <c r="EN480" s="159">
        <v>0</v>
      </c>
      <c r="EO480" s="159">
        <v>0</v>
      </c>
      <c r="EP480" s="159">
        <v>1250000000</v>
      </c>
      <c r="EQ480" s="159">
        <v>1250000000</v>
      </c>
      <c r="ER480" s="159">
        <v>5000000000</v>
      </c>
      <c r="ES480" s="159">
        <v>0</v>
      </c>
      <c r="ET480" s="159">
        <v>0</v>
      </c>
      <c r="EU480" s="159">
        <v>0</v>
      </c>
      <c r="EV480" s="159">
        <v>0</v>
      </c>
      <c r="EW480" s="159">
        <v>0</v>
      </c>
      <c r="EX480" s="159">
        <v>0</v>
      </c>
      <c r="EY480" s="159">
        <v>0</v>
      </c>
      <c r="EZ480" s="159">
        <v>0</v>
      </c>
      <c r="FA480" s="159">
        <v>0</v>
      </c>
      <c r="FB480" s="159">
        <v>1250000000</v>
      </c>
      <c r="FC480" s="159">
        <v>0</v>
      </c>
      <c r="FD480" s="159">
        <v>0</v>
      </c>
      <c r="FE480" s="159">
        <v>1250000000</v>
      </c>
      <c r="FF480" s="159">
        <v>1250000000</v>
      </c>
      <c r="FG480" s="159">
        <v>0</v>
      </c>
      <c r="FH480" s="159">
        <v>0</v>
      </c>
      <c r="FI480" s="159">
        <v>0</v>
      </c>
      <c r="FJ480" s="159">
        <v>0</v>
      </c>
      <c r="FK480" s="159">
        <v>0</v>
      </c>
      <c r="FL480" s="159">
        <v>0</v>
      </c>
      <c r="FM480" s="159">
        <v>0</v>
      </c>
      <c r="FN480" s="159">
        <v>0</v>
      </c>
      <c r="FO480" s="159">
        <v>0</v>
      </c>
      <c r="FP480" s="159">
        <v>1250000000</v>
      </c>
      <c r="FQ480" s="159">
        <v>0</v>
      </c>
      <c r="FR480" s="159">
        <v>0</v>
      </c>
      <c r="FS480" s="159">
        <v>1250000000</v>
      </c>
      <c r="FT480" s="159">
        <v>1250000000</v>
      </c>
      <c r="FU480" s="159">
        <v>0</v>
      </c>
      <c r="FV480" s="159">
        <v>0</v>
      </c>
      <c r="FW480" s="159">
        <v>0</v>
      </c>
      <c r="FX480" s="159">
        <v>0</v>
      </c>
      <c r="FY480" s="159">
        <v>0</v>
      </c>
      <c r="FZ480" s="159">
        <v>0</v>
      </c>
      <c r="GA480" s="159">
        <v>0</v>
      </c>
      <c r="GB480" s="159">
        <v>0</v>
      </c>
      <c r="GC480" s="159">
        <v>0</v>
      </c>
      <c r="GD480" s="159">
        <v>1250000000</v>
      </c>
      <c r="GE480" s="159">
        <v>0</v>
      </c>
      <c r="GF480" s="159">
        <v>0</v>
      </c>
      <c r="GG480" s="159">
        <v>1250000000</v>
      </c>
      <c r="GH480" s="159">
        <v>1250000000</v>
      </c>
      <c r="GI480" s="159">
        <v>0</v>
      </c>
      <c r="GJ480" s="159">
        <v>0</v>
      </c>
      <c r="GK480" s="159">
        <v>0</v>
      </c>
      <c r="GL480" s="159">
        <v>0</v>
      </c>
      <c r="GM480" s="159">
        <v>0</v>
      </c>
      <c r="GN480" s="159">
        <v>0</v>
      </c>
      <c r="GO480" s="159">
        <v>0</v>
      </c>
      <c r="GP480" s="159">
        <v>0</v>
      </c>
      <c r="GQ480" s="159">
        <v>0</v>
      </c>
      <c r="GR480" s="159">
        <v>1250000000</v>
      </c>
      <c r="GS480" s="159">
        <v>0</v>
      </c>
      <c r="GT480" s="159">
        <v>0</v>
      </c>
      <c r="GU480" s="159">
        <v>1250000000</v>
      </c>
      <c r="GV480" s="159">
        <v>1250000000</v>
      </c>
      <c r="GW480" s="159">
        <v>5000000000</v>
      </c>
      <c r="GX480" s="160">
        <v>10000000000</v>
      </c>
    </row>
    <row r="481" spans="1:206" ht="28.8">
      <c r="A481" s="156">
        <v>350211000</v>
      </c>
      <c r="B481" s="156" t="s">
        <v>3734</v>
      </c>
      <c r="C481" s="157">
        <v>469</v>
      </c>
      <c r="D481" s="158" t="str">
        <f>_xlfn.XLOOKUP(C481,'[1]Estrategico f'!B:B,'[1]Estrategico f'!U:U,"",0)</f>
        <v>Estudios de preinversión realizados</v>
      </c>
      <c r="E481" s="158" t="str">
        <f>_xlfn.XLOOKUP(C481,'[1]Estrategico f'!B:B,'[1]Estrategico f'!V:V,"",0)</f>
        <v>Prefactibilidad parque temático de Boyacá</v>
      </c>
      <c r="F481" s="159">
        <v>0</v>
      </c>
      <c r="G481" s="159">
        <v>0</v>
      </c>
      <c r="H481" s="159">
        <v>0</v>
      </c>
      <c r="I481" s="159">
        <v>0</v>
      </c>
      <c r="J481" s="159">
        <v>0</v>
      </c>
      <c r="K481" s="159">
        <v>0</v>
      </c>
      <c r="L481" s="159">
        <v>250000000</v>
      </c>
      <c r="M481" s="159">
        <v>0</v>
      </c>
      <c r="N481" s="159">
        <v>250000000</v>
      </c>
      <c r="O481" s="159">
        <v>0</v>
      </c>
      <c r="P481" s="159">
        <v>0</v>
      </c>
      <c r="Q481" s="159">
        <v>0</v>
      </c>
      <c r="R481" s="159">
        <v>0</v>
      </c>
      <c r="S481" s="159">
        <v>250000000</v>
      </c>
      <c r="T481" s="159">
        <v>0</v>
      </c>
      <c r="U481" s="159">
        <v>0</v>
      </c>
      <c r="V481" s="159">
        <v>0</v>
      </c>
      <c r="W481" s="159">
        <v>0</v>
      </c>
      <c r="X481" s="159">
        <v>0</v>
      </c>
      <c r="Y481" s="159">
        <v>0</v>
      </c>
      <c r="Z481" s="159">
        <v>250000000</v>
      </c>
      <c r="AA481" s="159">
        <v>0</v>
      </c>
      <c r="AB481" s="159">
        <v>250000000</v>
      </c>
      <c r="AC481" s="159">
        <v>0</v>
      </c>
      <c r="AD481" s="159">
        <v>0</v>
      </c>
      <c r="AE481" s="159">
        <v>0</v>
      </c>
      <c r="AF481" s="159">
        <v>0</v>
      </c>
      <c r="AG481" s="159">
        <v>250000000</v>
      </c>
      <c r="AH481" s="159">
        <v>500000000</v>
      </c>
      <c r="AI481" s="159">
        <v>0</v>
      </c>
      <c r="AJ481" s="159">
        <v>0</v>
      </c>
      <c r="AK481" s="159">
        <v>0</v>
      </c>
      <c r="AL481" s="159">
        <v>0</v>
      </c>
      <c r="AM481" s="159">
        <v>0</v>
      </c>
      <c r="AN481" s="159">
        <v>0</v>
      </c>
      <c r="AO481" s="159">
        <v>0</v>
      </c>
      <c r="AP481" s="159">
        <v>0</v>
      </c>
      <c r="AQ481" s="159">
        <v>0</v>
      </c>
      <c r="AR481" s="159">
        <v>0</v>
      </c>
      <c r="AS481" s="159">
        <v>0</v>
      </c>
      <c r="AT481" s="159">
        <v>0</v>
      </c>
      <c r="AU481" s="159">
        <v>0</v>
      </c>
      <c r="AV481" s="159">
        <v>0</v>
      </c>
      <c r="AW481" s="159">
        <v>0</v>
      </c>
      <c r="AX481" s="159">
        <v>0</v>
      </c>
      <c r="AY481" s="159">
        <v>0</v>
      </c>
      <c r="AZ481" s="159">
        <v>0</v>
      </c>
      <c r="BA481" s="159">
        <v>0</v>
      </c>
      <c r="BB481" s="159">
        <v>0</v>
      </c>
      <c r="BC481" s="159">
        <v>0</v>
      </c>
      <c r="BD481" s="159">
        <v>0</v>
      </c>
      <c r="BE481" s="159">
        <v>0</v>
      </c>
      <c r="BF481" s="159">
        <v>0</v>
      </c>
      <c r="BG481" s="159">
        <v>0</v>
      </c>
      <c r="BH481" s="159">
        <v>0</v>
      </c>
      <c r="BI481" s="159">
        <v>0</v>
      </c>
      <c r="BJ481" s="159">
        <v>0</v>
      </c>
      <c r="BK481" s="159">
        <v>0</v>
      </c>
      <c r="BL481" s="159">
        <v>0</v>
      </c>
      <c r="BM481" s="159">
        <v>0</v>
      </c>
      <c r="BN481" s="159">
        <v>0</v>
      </c>
      <c r="BO481" s="159">
        <v>0</v>
      </c>
      <c r="BP481" s="159">
        <v>0</v>
      </c>
      <c r="BQ481" s="159">
        <v>0</v>
      </c>
      <c r="BR481" s="159">
        <v>0</v>
      </c>
      <c r="BS481" s="159">
        <v>0</v>
      </c>
      <c r="BT481" s="159">
        <v>0</v>
      </c>
      <c r="BU481" s="159">
        <v>0</v>
      </c>
      <c r="BV481" s="159">
        <v>0</v>
      </c>
      <c r="BW481" s="159">
        <v>0</v>
      </c>
      <c r="BX481" s="159">
        <v>0</v>
      </c>
      <c r="BY481" s="159">
        <v>0</v>
      </c>
      <c r="BZ481" s="159">
        <v>0</v>
      </c>
      <c r="CA481" s="159">
        <v>0</v>
      </c>
      <c r="CB481" s="159">
        <v>0</v>
      </c>
      <c r="CC481" s="159">
        <v>0</v>
      </c>
      <c r="CD481" s="159">
        <v>0</v>
      </c>
      <c r="CE481" s="159">
        <v>0</v>
      </c>
      <c r="CF481" s="159">
        <v>0</v>
      </c>
      <c r="CG481" s="159">
        <v>0</v>
      </c>
      <c r="CH481" s="159">
        <v>0</v>
      </c>
      <c r="CI481" s="159">
        <v>0</v>
      </c>
      <c r="CJ481" s="159">
        <v>0</v>
      </c>
      <c r="CK481" s="159">
        <v>0</v>
      </c>
      <c r="CL481" s="159">
        <v>0</v>
      </c>
      <c r="CM481" s="159">
        <v>0</v>
      </c>
      <c r="CN481" s="159">
        <v>0</v>
      </c>
      <c r="CO481" s="159">
        <v>0</v>
      </c>
      <c r="CP481" s="159">
        <v>0</v>
      </c>
      <c r="CQ481" s="159">
        <v>0</v>
      </c>
      <c r="CR481" s="159">
        <v>0</v>
      </c>
      <c r="CS481" s="159">
        <v>0</v>
      </c>
      <c r="CT481" s="159">
        <v>0</v>
      </c>
      <c r="CU481" s="159">
        <v>0</v>
      </c>
      <c r="CV481" s="159">
        <v>0</v>
      </c>
      <c r="CW481" s="159">
        <v>0</v>
      </c>
      <c r="CX481" s="159">
        <v>0</v>
      </c>
      <c r="CY481" s="159" t="s">
        <v>931</v>
      </c>
      <c r="CZ481" s="159">
        <v>0</v>
      </c>
      <c r="DA481" s="159">
        <v>0</v>
      </c>
      <c r="DB481" s="159">
        <v>0</v>
      </c>
      <c r="DC481" s="159">
        <v>0</v>
      </c>
      <c r="DD481" s="159">
        <v>0</v>
      </c>
      <c r="DE481" s="159">
        <v>0</v>
      </c>
      <c r="DF481" s="159">
        <v>0</v>
      </c>
      <c r="DG481" s="159">
        <v>0</v>
      </c>
      <c r="DH481" s="159">
        <v>0</v>
      </c>
      <c r="DI481" s="159">
        <v>0</v>
      </c>
      <c r="DJ481" s="159">
        <v>0</v>
      </c>
      <c r="DK481" s="159">
        <v>0</v>
      </c>
      <c r="DL481" s="159">
        <v>0</v>
      </c>
      <c r="DM481" s="159">
        <v>0</v>
      </c>
      <c r="DN481" s="159">
        <v>0</v>
      </c>
      <c r="DO481" s="159">
        <v>0</v>
      </c>
      <c r="DP481" s="159">
        <v>0</v>
      </c>
      <c r="DQ481" s="159">
        <v>0</v>
      </c>
      <c r="DR481" s="159">
        <v>0</v>
      </c>
      <c r="DS481" s="159">
        <v>0</v>
      </c>
      <c r="DT481" s="159">
        <v>0</v>
      </c>
      <c r="DU481" s="159">
        <v>0</v>
      </c>
      <c r="DV481" s="159">
        <v>0</v>
      </c>
      <c r="DW481" s="159">
        <v>0</v>
      </c>
      <c r="DX481" s="159">
        <v>0</v>
      </c>
      <c r="DY481" s="159">
        <v>0</v>
      </c>
      <c r="DZ481" s="159">
        <v>0</v>
      </c>
      <c r="EA481" s="159">
        <v>0</v>
      </c>
      <c r="EB481" s="159">
        <v>0</v>
      </c>
      <c r="EC481" s="159">
        <v>0</v>
      </c>
      <c r="ED481" s="159">
        <v>0</v>
      </c>
      <c r="EE481" s="159">
        <v>0</v>
      </c>
      <c r="EF481" s="159">
        <v>0</v>
      </c>
      <c r="EG481" s="159">
        <v>0</v>
      </c>
      <c r="EH481" s="159">
        <v>0</v>
      </c>
      <c r="EI481" s="159">
        <v>0</v>
      </c>
      <c r="EJ481" s="159">
        <v>0</v>
      </c>
      <c r="EK481" s="159">
        <v>0</v>
      </c>
      <c r="EL481" s="159">
        <v>0</v>
      </c>
      <c r="EM481" s="159">
        <v>0</v>
      </c>
      <c r="EN481" s="159">
        <v>0</v>
      </c>
      <c r="EO481" s="159">
        <v>0</v>
      </c>
      <c r="EP481" s="159">
        <v>0</v>
      </c>
      <c r="EQ481" s="159">
        <v>0</v>
      </c>
      <c r="ER481" s="159">
        <v>0</v>
      </c>
      <c r="ES481" s="159">
        <v>0</v>
      </c>
      <c r="ET481" s="159">
        <v>0</v>
      </c>
      <c r="EU481" s="159">
        <v>0</v>
      </c>
      <c r="EV481" s="159">
        <v>0</v>
      </c>
      <c r="EW481" s="159">
        <v>0</v>
      </c>
      <c r="EX481" s="159">
        <v>0</v>
      </c>
      <c r="EY481" s="159">
        <v>0</v>
      </c>
      <c r="EZ481" s="159">
        <v>0</v>
      </c>
      <c r="FA481" s="159">
        <v>0</v>
      </c>
      <c r="FB481" s="159">
        <v>0</v>
      </c>
      <c r="FC481" s="159">
        <v>0</v>
      </c>
      <c r="FD481" s="159">
        <v>0</v>
      </c>
      <c r="FE481" s="159">
        <v>0</v>
      </c>
      <c r="FF481" s="159">
        <v>0</v>
      </c>
      <c r="FG481" s="159">
        <v>0</v>
      </c>
      <c r="FH481" s="159">
        <v>0</v>
      </c>
      <c r="FI481" s="159">
        <v>0</v>
      </c>
      <c r="FJ481" s="159">
        <v>0</v>
      </c>
      <c r="FK481" s="159">
        <v>0</v>
      </c>
      <c r="FL481" s="159">
        <v>0</v>
      </c>
      <c r="FM481" s="159">
        <v>0</v>
      </c>
      <c r="FN481" s="159">
        <v>0</v>
      </c>
      <c r="FO481" s="159">
        <v>0</v>
      </c>
      <c r="FP481" s="159">
        <v>0</v>
      </c>
      <c r="FQ481" s="159">
        <v>0</v>
      </c>
      <c r="FR481" s="159">
        <v>0</v>
      </c>
      <c r="FS481" s="159">
        <v>0</v>
      </c>
      <c r="FT481" s="159">
        <v>0</v>
      </c>
      <c r="FU481" s="159">
        <v>0</v>
      </c>
      <c r="FV481" s="159">
        <v>0</v>
      </c>
      <c r="FW481" s="159">
        <v>0</v>
      </c>
      <c r="FX481" s="159">
        <v>0</v>
      </c>
      <c r="FY481" s="159">
        <v>0</v>
      </c>
      <c r="FZ481" s="159">
        <v>0</v>
      </c>
      <c r="GA481" s="159">
        <v>0</v>
      </c>
      <c r="GB481" s="159">
        <v>0</v>
      </c>
      <c r="GC481" s="159">
        <v>0</v>
      </c>
      <c r="GD481" s="159">
        <v>0</v>
      </c>
      <c r="GE481" s="159">
        <v>0</v>
      </c>
      <c r="GF481" s="159">
        <v>0</v>
      </c>
      <c r="GG481" s="159">
        <v>0</v>
      </c>
      <c r="GH481" s="159">
        <v>0</v>
      </c>
      <c r="GI481" s="159">
        <v>0</v>
      </c>
      <c r="GJ481" s="159">
        <v>0</v>
      </c>
      <c r="GK481" s="159">
        <v>0</v>
      </c>
      <c r="GL481" s="159">
        <v>0</v>
      </c>
      <c r="GM481" s="159">
        <v>0</v>
      </c>
      <c r="GN481" s="159">
        <v>0</v>
      </c>
      <c r="GO481" s="159">
        <v>0</v>
      </c>
      <c r="GP481" s="159">
        <v>0</v>
      </c>
      <c r="GQ481" s="159">
        <v>0</v>
      </c>
      <c r="GR481" s="159">
        <v>0</v>
      </c>
      <c r="GS481" s="159">
        <v>0</v>
      </c>
      <c r="GT481" s="159">
        <v>0</v>
      </c>
      <c r="GU481" s="159">
        <v>0</v>
      </c>
      <c r="GV481" s="159">
        <v>0</v>
      </c>
      <c r="GW481" s="159">
        <v>0</v>
      </c>
      <c r="GX481" s="160">
        <v>500000000</v>
      </c>
    </row>
    <row r="482" spans="1:206" ht="28.8">
      <c r="A482" s="156">
        <v>240211000</v>
      </c>
      <c r="B482" s="156" t="s">
        <v>3734</v>
      </c>
      <c r="C482" s="157">
        <v>470</v>
      </c>
      <c r="D482" s="158" t="str">
        <f>_xlfn.XLOOKUP(C482,'[1]Estrategico f'!B:B,'[1]Estrategico f'!U:U,"",0)</f>
        <v>Terminales de transporte construidas</v>
      </c>
      <c r="E482" s="158" t="str">
        <f>_xlfn.XLOOKUP(C482,'[1]Estrategico f'!B:B,'[1]Estrategico f'!V:V,"",0)</f>
        <v>Construcción de una terminal de transporte</v>
      </c>
      <c r="F482" s="159">
        <v>0</v>
      </c>
      <c r="G482" s="159">
        <v>0</v>
      </c>
      <c r="H482" s="159">
        <v>0</v>
      </c>
      <c r="I482" s="159">
        <v>0</v>
      </c>
      <c r="J482" s="159">
        <v>0</v>
      </c>
      <c r="K482" s="159">
        <v>0</v>
      </c>
      <c r="L482" s="159">
        <v>0</v>
      </c>
      <c r="M482" s="159">
        <v>0</v>
      </c>
      <c r="N482" s="159">
        <v>0</v>
      </c>
      <c r="O482" s="159">
        <v>0</v>
      </c>
      <c r="P482" s="159">
        <v>0</v>
      </c>
      <c r="Q482" s="159">
        <v>0</v>
      </c>
      <c r="R482" s="159">
        <v>0</v>
      </c>
      <c r="S482" s="159">
        <v>0</v>
      </c>
      <c r="T482" s="159">
        <v>0</v>
      </c>
      <c r="U482" s="159">
        <v>0</v>
      </c>
      <c r="V482" s="159">
        <v>0</v>
      </c>
      <c r="W482" s="159">
        <v>0</v>
      </c>
      <c r="X482" s="159">
        <v>0</v>
      </c>
      <c r="Y482" s="159">
        <v>0</v>
      </c>
      <c r="Z482" s="159">
        <v>0</v>
      </c>
      <c r="AA482" s="159">
        <v>0</v>
      </c>
      <c r="AB482" s="159">
        <v>0</v>
      </c>
      <c r="AC482" s="159">
        <v>0</v>
      </c>
      <c r="AD482" s="159">
        <v>0</v>
      </c>
      <c r="AE482" s="159">
        <v>0</v>
      </c>
      <c r="AF482" s="159">
        <v>0</v>
      </c>
      <c r="AG482" s="159">
        <v>0</v>
      </c>
      <c r="AH482" s="159">
        <v>0</v>
      </c>
      <c r="AI482" s="159">
        <v>0</v>
      </c>
      <c r="AJ482" s="159">
        <v>0</v>
      </c>
      <c r="AK482" s="159">
        <v>0</v>
      </c>
      <c r="AL482" s="159">
        <v>0</v>
      </c>
      <c r="AM482" s="159">
        <v>0</v>
      </c>
      <c r="AN482" s="159">
        <v>0</v>
      </c>
      <c r="AO482" s="159">
        <v>0</v>
      </c>
      <c r="AP482" s="159">
        <v>0</v>
      </c>
      <c r="AQ482" s="159">
        <v>0</v>
      </c>
      <c r="AR482" s="159">
        <v>0</v>
      </c>
      <c r="AS482" s="159">
        <v>0</v>
      </c>
      <c r="AT482" s="159">
        <v>0</v>
      </c>
      <c r="AU482" s="159">
        <v>0</v>
      </c>
      <c r="AV482" s="159">
        <v>0</v>
      </c>
      <c r="AW482" s="159">
        <v>0</v>
      </c>
      <c r="AX482" s="159">
        <v>0</v>
      </c>
      <c r="AY482" s="159">
        <v>0</v>
      </c>
      <c r="AZ482" s="159">
        <v>0</v>
      </c>
      <c r="BA482" s="159">
        <v>0</v>
      </c>
      <c r="BB482" s="159">
        <v>0</v>
      </c>
      <c r="BC482" s="159">
        <v>0</v>
      </c>
      <c r="BD482" s="159">
        <v>0</v>
      </c>
      <c r="BE482" s="159">
        <v>0</v>
      </c>
      <c r="BF482" s="159">
        <v>0</v>
      </c>
      <c r="BG482" s="159">
        <v>0</v>
      </c>
      <c r="BH482" s="159">
        <v>0</v>
      </c>
      <c r="BI482" s="159">
        <v>0</v>
      </c>
      <c r="BJ482" s="159">
        <v>0</v>
      </c>
      <c r="BK482" s="159">
        <v>0</v>
      </c>
      <c r="BL482" s="159">
        <v>0</v>
      </c>
      <c r="BM482" s="159">
        <v>0</v>
      </c>
      <c r="BN482" s="159">
        <v>0</v>
      </c>
      <c r="BO482" s="159">
        <v>0</v>
      </c>
      <c r="BP482" s="159">
        <v>0</v>
      </c>
      <c r="BQ482" s="159">
        <v>0</v>
      </c>
      <c r="BR482" s="159">
        <v>0</v>
      </c>
      <c r="BS482" s="159">
        <v>0</v>
      </c>
      <c r="BT482" s="159">
        <v>0</v>
      </c>
      <c r="BU482" s="159">
        <v>0</v>
      </c>
      <c r="BV482" s="159">
        <v>0</v>
      </c>
      <c r="BW482" s="159">
        <v>0</v>
      </c>
      <c r="BX482" s="159">
        <v>0</v>
      </c>
      <c r="BY482" s="159">
        <v>0</v>
      </c>
      <c r="BZ482" s="159">
        <v>0</v>
      </c>
      <c r="CA482" s="159">
        <v>0</v>
      </c>
      <c r="CB482" s="159">
        <v>0</v>
      </c>
      <c r="CC482" s="159">
        <v>0</v>
      </c>
      <c r="CD482" s="159">
        <v>0</v>
      </c>
      <c r="CE482" s="159">
        <v>0</v>
      </c>
      <c r="CF482" s="159">
        <v>0</v>
      </c>
      <c r="CG482" s="159">
        <v>0</v>
      </c>
      <c r="CH482" s="159">
        <v>0</v>
      </c>
      <c r="CI482" s="159">
        <v>0</v>
      </c>
      <c r="CJ482" s="159">
        <v>0</v>
      </c>
      <c r="CK482" s="159">
        <v>0</v>
      </c>
      <c r="CL482" s="159">
        <v>0</v>
      </c>
      <c r="CM482" s="159">
        <v>0</v>
      </c>
      <c r="CN482" s="159">
        <v>0</v>
      </c>
      <c r="CO482" s="159">
        <v>0</v>
      </c>
      <c r="CP482" s="159">
        <v>0</v>
      </c>
      <c r="CQ482" s="159">
        <v>0</v>
      </c>
      <c r="CR482" s="159">
        <v>0</v>
      </c>
      <c r="CS482" s="159">
        <v>0</v>
      </c>
      <c r="CT482" s="159">
        <v>0</v>
      </c>
      <c r="CU482" s="159">
        <v>0</v>
      </c>
      <c r="CV482" s="159">
        <v>0</v>
      </c>
      <c r="CW482" s="159">
        <v>2500000000</v>
      </c>
      <c r="CX482" s="159">
        <v>0</v>
      </c>
      <c r="CY482" s="159" t="s">
        <v>931</v>
      </c>
      <c r="CZ482" s="159">
        <v>2500000000</v>
      </c>
      <c r="DA482" s="159">
        <v>2500000000</v>
      </c>
      <c r="DB482" s="159">
        <v>0</v>
      </c>
      <c r="DC482" s="159">
        <v>0</v>
      </c>
      <c r="DD482" s="159">
        <v>0</v>
      </c>
      <c r="DE482" s="159">
        <v>0</v>
      </c>
      <c r="DF482" s="159">
        <v>0</v>
      </c>
      <c r="DG482" s="159">
        <v>0</v>
      </c>
      <c r="DH482" s="159">
        <v>0</v>
      </c>
      <c r="DI482" s="159">
        <v>0</v>
      </c>
      <c r="DJ482" s="159">
        <v>0</v>
      </c>
      <c r="DK482" s="159">
        <v>3750000000</v>
      </c>
      <c r="DL482" s="159">
        <v>0</v>
      </c>
      <c r="DM482" s="159">
        <v>0</v>
      </c>
      <c r="DN482" s="159">
        <v>3750000000</v>
      </c>
      <c r="DO482" s="159">
        <v>3750000000</v>
      </c>
      <c r="DP482" s="159">
        <v>0</v>
      </c>
      <c r="DQ482" s="159">
        <v>0</v>
      </c>
      <c r="DR482" s="159">
        <v>0</v>
      </c>
      <c r="DS482" s="159">
        <v>0</v>
      </c>
      <c r="DT482" s="159">
        <v>0</v>
      </c>
      <c r="DU482" s="159">
        <v>0</v>
      </c>
      <c r="DV482" s="159">
        <v>0</v>
      </c>
      <c r="DW482" s="159">
        <v>0</v>
      </c>
      <c r="DX482" s="159">
        <v>0</v>
      </c>
      <c r="DY482" s="159">
        <v>6250000000</v>
      </c>
      <c r="DZ482" s="159">
        <v>0</v>
      </c>
      <c r="EA482" s="159">
        <v>0</v>
      </c>
      <c r="EB482" s="159">
        <v>6250000000</v>
      </c>
      <c r="EC482" s="159">
        <v>6250000000</v>
      </c>
      <c r="ED482" s="159">
        <v>0</v>
      </c>
      <c r="EE482" s="159">
        <v>0</v>
      </c>
      <c r="EF482" s="159">
        <v>0</v>
      </c>
      <c r="EG482" s="159">
        <v>0</v>
      </c>
      <c r="EH482" s="159">
        <v>0</v>
      </c>
      <c r="EI482" s="159">
        <v>0</v>
      </c>
      <c r="EJ482" s="159">
        <v>0</v>
      </c>
      <c r="EK482" s="159">
        <v>0</v>
      </c>
      <c r="EL482" s="159">
        <v>0</v>
      </c>
      <c r="EM482" s="159">
        <v>12500000000</v>
      </c>
      <c r="EN482" s="159">
        <v>0</v>
      </c>
      <c r="EO482" s="159">
        <v>0</v>
      </c>
      <c r="EP482" s="159">
        <v>12500000000</v>
      </c>
      <c r="EQ482" s="159">
        <v>12500000000</v>
      </c>
      <c r="ER482" s="159">
        <v>25000000000</v>
      </c>
      <c r="ES482" s="159">
        <v>0</v>
      </c>
      <c r="ET482" s="159">
        <v>0</v>
      </c>
      <c r="EU482" s="159">
        <v>0</v>
      </c>
      <c r="EV482" s="159">
        <v>0</v>
      </c>
      <c r="EW482" s="159">
        <v>0</v>
      </c>
      <c r="EX482" s="159">
        <v>0</v>
      </c>
      <c r="EY482" s="159">
        <v>0</v>
      </c>
      <c r="EZ482" s="159">
        <v>0</v>
      </c>
      <c r="FA482" s="159">
        <v>0</v>
      </c>
      <c r="FB482" s="159">
        <v>0</v>
      </c>
      <c r="FC482" s="159">
        <v>0</v>
      </c>
      <c r="FD482" s="159">
        <v>0</v>
      </c>
      <c r="FE482" s="159">
        <v>0</v>
      </c>
      <c r="FF482" s="159">
        <v>0</v>
      </c>
      <c r="FG482" s="159">
        <v>0</v>
      </c>
      <c r="FH482" s="159">
        <v>0</v>
      </c>
      <c r="FI482" s="159">
        <v>0</v>
      </c>
      <c r="FJ482" s="159">
        <v>0</v>
      </c>
      <c r="FK482" s="159">
        <v>0</v>
      </c>
      <c r="FL482" s="159">
        <v>0</v>
      </c>
      <c r="FM482" s="159">
        <v>0</v>
      </c>
      <c r="FN482" s="159">
        <v>0</v>
      </c>
      <c r="FO482" s="159">
        <v>0</v>
      </c>
      <c r="FP482" s="159">
        <v>0</v>
      </c>
      <c r="FQ482" s="159">
        <v>0</v>
      </c>
      <c r="FR482" s="159">
        <v>0</v>
      </c>
      <c r="FS482" s="159">
        <v>0</v>
      </c>
      <c r="FT482" s="159">
        <v>0</v>
      </c>
      <c r="FU482" s="159">
        <v>0</v>
      </c>
      <c r="FV482" s="159">
        <v>0</v>
      </c>
      <c r="FW482" s="159">
        <v>0</v>
      </c>
      <c r="FX482" s="159">
        <v>0</v>
      </c>
      <c r="FY482" s="159">
        <v>0</v>
      </c>
      <c r="FZ482" s="159">
        <v>0</v>
      </c>
      <c r="GA482" s="159">
        <v>0</v>
      </c>
      <c r="GB482" s="159">
        <v>0</v>
      </c>
      <c r="GC482" s="159">
        <v>0</v>
      </c>
      <c r="GD482" s="159">
        <v>0</v>
      </c>
      <c r="GE482" s="159">
        <v>0</v>
      </c>
      <c r="GF482" s="159">
        <v>0</v>
      </c>
      <c r="GG482" s="159">
        <v>0</v>
      </c>
      <c r="GH482" s="159">
        <v>0</v>
      </c>
      <c r="GI482" s="159">
        <v>0</v>
      </c>
      <c r="GJ482" s="159">
        <v>0</v>
      </c>
      <c r="GK482" s="159">
        <v>0</v>
      </c>
      <c r="GL482" s="159">
        <v>0</v>
      </c>
      <c r="GM482" s="159">
        <v>0</v>
      </c>
      <c r="GN482" s="159">
        <v>0</v>
      </c>
      <c r="GO482" s="159">
        <v>0</v>
      </c>
      <c r="GP482" s="159">
        <v>0</v>
      </c>
      <c r="GQ482" s="159">
        <v>0</v>
      </c>
      <c r="GR482" s="159">
        <v>0</v>
      </c>
      <c r="GS482" s="159">
        <v>0</v>
      </c>
      <c r="GT482" s="159">
        <v>0</v>
      </c>
      <c r="GU482" s="159">
        <v>0</v>
      </c>
      <c r="GV482" s="159">
        <v>0</v>
      </c>
      <c r="GW482" s="159">
        <v>0</v>
      </c>
      <c r="GX482" s="160">
        <v>25000000000</v>
      </c>
    </row>
    <row r="483" spans="1:206" ht="28.8">
      <c r="A483" s="156">
        <v>240308400</v>
      </c>
      <c r="B483" s="156" t="s">
        <v>3734</v>
      </c>
      <c r="C483" s="157">
        <v>471</v>
      </c>
      <c r="D483" s="158" t="str">
        <f>_xlfn.XLOOKUP(C483,'[1]Estrategico f'!B:B,'[1]Estrategico f'!U:U,"",0)</f>
        <v>Estudios de preinversión realizados</v>
      </c>
      <c r="E483" s="158" t="str">
        <f>_xlfn.XLOOKUP(C483,'[1]Estrategico f'!B:B,'[1]Estrategico f'!V:V,"",0)</f>
        <v>Estudios preinversión aeropuerto en el departamento d Boyacá</v>
      </c>
      <c r="F483" s="159">
        <v>0</v>
      </c>
      <c r="G483" s="159">
        <v>0</v>
      </c>
      <c r="H483" s="159">
        <v>0</v>
      </c>
      <c r="I483" s="159">
        <v>0</v>
      </c>
      <c r="J483" s="159">
        <v>0</v>
      </c>
      <c r="K483" s="159">
        <v>0</v>
      </c>
      <c r="L483" s="159">
        <v>250000000</v>
      </c>
      <c r="M483" s="159">
        <v>0</v>
      </c>
      <c r="N483" s="159">
        <v>250000000</v>
      </c>
      <c r="O483" s="159">
        <v>0</v>
      </c>
      <c r="P483" s="159">
        <v>0</v>
      </c>
      <c r="Q483" s="159">
        <v>0</v>
      </c>
      <c r="R483" s="159">
        <v>0</v>
      </c>
      <c r="S483" s="159">
        <v>250000000</v>
      </c>
      <c r="T483" s="159">
        <v>0</v>
      </c>
      <c r="U483" s="159">
        <v>0</v>
      </c>
      <c r="V483" s="159">
        <v>0</v>
      </c>
      <c r="W483" s="159">
        <v>0</v>
      </c>
      <c r="X483" s="159">
        <v>0</v>
      </c>
      <c r="Y483" s="159">
        <v>0</v>
      </c>
      <c r="Z483" s="159">
        <v>250000000</v>
      </c>
      <c r="AA483" s="159">
        <v>0</v>
      </c>
      <c r="AB483" s="159">
        <v>250000000</v>
      </c>
      <c r="AC483" s="159">
        <v>0</v>
      </c>
      <c r="AD483" s="159">
        <v>0</v>
      </c>
      <c r="AE483" s="159">
        <v>0</v>
      </c>
      <c r="AF483" s="159">
        <v>0</v>
      </c>
      <c r="AG483" s="159">
        <v>250000000</v>
      </c>
      <c r="AH483" s="159">
        <v>500000000</v>
      </c>
      <c r="AI483" s="159">
        <v>0</v>
      </c>
      <c r="AJ483" s="159">
        <v>0</v>
      </c>
      <c r="AK483" s="159">
        <v>0</v>
      </c>
      <c r="AL483" s="159">
        <v>0</v>
      </c>
      <c r="AM483" s="159">
        <v>0</v>
      </c>
      <c r="AN483" s="159">
        <v>0</v>
      </c>
      <c r="AO483" s="159">
        <v>125000000</v>
      </c>
      <c r="AP483" s="159">
        <v>0</v>
      </c>
      <c r="AQ483" s="159">
        <v>125000000</v>
      </c>
      <c r="AR483" s="159">
        <v>0</v>
      </c>
      <c r="AS483" s="159">
        <v>0</v>
      </c>
      <c r="AT483" s="159">
        <v>0</v>
      </c>
      <c r="AU483" s="159">
        <v>0</v>
      </c>
      <c r="AV483" s="159">
        <v>125000000</v>
      </c>
      <c r="AW483" s="159">
        <v>0</v>
      </c>
      <c r="AX483" s="159">
        <v>0</v>
      </c>
      <c r="AY483" s="159">
        <v>0</v>
      </c>
      <c r="AZ483" s="159">
        <v>0</v>
      </c>
      <c r="BA483" s="159">
        <v>0</v>
      </c>
      <c r="BB483" s="159">
        <v>0</v>
      </c>
      <c r="BC483" s="159">
        <v>125000000</v>
      </c>
      <c r="BD483" s="159">
        <v>0</v>
      </c>
      <c r="BE483" s="159">
        <v>125000000</v>
      </c>
      <c r="BF483" s="159">
        <v>0</v>
      </c>
      <c r="BG483" s="159">
        <v>0</v>
      </c>
      <c r="BH483" s="159">
        <v>0</v>
      </c>
      <c r="BI483" s="159">
        <v>0</v>
      </c>
      <c r="BJ483" s="159">
        <v>125000000</v>
      </c>
      <c r="BK483" s="159">
        <v>0</v>
      </c>
      <c r="BL483" s="159">
        <v>0</v>
      </c>
      <c r="BM483" s="159">
        <v>0</v>
      </c>
      <c r="BN483" s="159">
        <v>0</v>
      </c>
      <c r="BO483" s="159">
        <v>0</v>
      </c>
      <c r="BP483" s="159">
        <v>0</v>
      </c>
      <c r="BQ483" s="159">
        <v>125000000</v>
      </c>
      <c r="BR483" s="159">
        <v>0</v>
      </c>
      <c r="BS483" s="159">
        <v>125000000</v>
      </c>
      <c r="BT483" s="159">
        <v>0</v>
      </c>
      <c r="BU483" s="159">
        <v>0</v>
      </c>
      <c r="BV483" s="159">
        <v>0</v>
      </c>
      <c r="BW483" s="159">
        <v>0</v>
      </c>
      <c r="BX483" s="159">
        <v>125000000</v>
      </c>
      <c r="BY483" s="159">
        <v>0</v>
      </c>
      <c r="BZ483" s="159">
        <v>0</v>
      </c>
      <c r="CA483" s="159">
        <v>0</v>
      </c>
      <c r="CB483" s="159">
        <v>0</v>
      </c>
      <c r="CC483" s="159">
        <v>0</v>
      </c>
      <c r="CD483" s="159">
        <v>0</v>
      </c>
      <c r="CE483" s="159">
        <v>125000000</v>
      </c>
      <c r="CF483" s="159">
        <v>0</v>
      </c>
      <c r="CG483" s="159">
        <v>125000000</v>
      </c>
      <c r="CH483" s="159">
        <v>0</v>
      </c>
      <c r="CI483" s="159">
        <v>0</v>
      </c>
      <c r="CJ483" s="159">
        <v>0</v>
      </c>
      <c r="CK483" s="159">
        <v>0</v>
      </c>
      <c r="CL483" s="159">
        <v>125000000</v>
      </c>
      <c r="CM483" s="159">
        <v>500000000</v>
      </c>
      <c r="CN483" s="159">
        <v>0</v>
      </c>
      <c r="CO483" s="159">
        <v>0</v>
      </c>
      <c r="CP483" s="159">
        <v>0</v>
      </c>
      <c r="CQ483" s="159">
        <v>0</v>
      </c>
      <c r="CR483" s="159">
        <v>0</v>
      </c>
      <c r="CS483" s="159">
        <v>0</v>
      </c>
      <c r="CT483" s="159">
        <v>0</v>
      </c>
      <c r="CU483" s="159">
        <v>0</v>
      </c>
      <c r="CV483" s="159">
        <v>0</v>
      </c>
      <c r="CW483" s="159">
        <v>0</v>
      </c>
      <c r="CX483" s="159">
        <v>0</v>
      </c>
      <c r="CY483" s="159" t="s">
        <v>931</v>
      </c>
      <c r="CZ483" s="159">
        <v>0</v>
      </c>
      <c r="DA483" s="159">
        <v>0</v>
      </c>
      <c r="DB483" s="159">
        <v>0</v>
      </c>
      <c r="DC483" s="159">
        <v>0</v>
      </c>
      <c r="DD483" s="159">
        <v>0</v>
      </c>
      <c r="DE483" s="159">
        <v>0</v>
      </c>
      <c r="DF483" s="159">
        <v>0</v>
      </c>
      <c r="DG483" s="159">
        <v>0</v>
      </c>
      <c r="DH483" s="159">
        <v>0</v>
      </c>
      <c r="DI483" s="159">
        <v>0</v>
      </c>
      <c r="DJ483" s="159">
        <v>0</v>
      </c>
      <c r="DK483" s="159">
        <v>0</v>
      </c>
      <c r="DL483" s="159">
        <v>0</v>
      </c>
      <c r="DM483" s="159">
        <v>0</v>
      </c>
      <c r="DN483" s="159">
        <v>0</v>
      </c>
      <c r="DO483" s="159">
        <v>0</v>
      </c>
      <c r="DP483" s="159">
        <v>0</v>
      </c>
      <c r="DQ483" s="159">
        <v>0</v>
      </c>
      <c r="DR483" s="159">
        <v>0</v>
      </c>
      <c r="DS483" s="159">
        <v>0</v>
      </c>
      <c r="DT483" s="159">
        <v>0</v>
      </c>
      <c r="DU483" s="159">
        <v>0</v>
      </c>
      <c r="DV483" s="159">
        <v>0</v>
      </c>
      <c r="DW483" s="159">
        <v>0</v>
      </c>
      <c r="DX483" s="159">
        <v>0</v>
      </c>
      <c r="DY483" s="159">
        <v>0</v>
      </c>
      <c r="DZ483" s="159">
        <v>0</v>
      </c>
      <c r="EA483" s="159">
        <v>0</v>
      </c>
      <c r="EB483" s="159">
        <v>0</v>
      </c>
      <c r="EC483" s="159">
        <v>0</v>
      </c>
      <c r="ED483" s="159">
        <v>0</v>
      </c>
      <c r="EE483" s="159">
        <v>0</v>
      </c>
      <c r="EF483" s="159">
        <v>0</v>
      </c>
      <c r="EG483" s="159">
        <v>0</v>
      </c>
      <c r="EH483" s="159">
        <v>0</v>
      </c>
      <c r="EI483" s="159">
        <v>0</v>
      </c>
      <c r="EJ483" s="159">
        <v>0</v>
      </c>
      <c r="EK483" s="159">
        <v>0</v>
      </c>
      <c r="EL483" s="159">
        <v>0</v>
      </c>
      <c r="EM483" s="159">
        <v>0</v>
      </c>
      <c r="EN483" s="159">
        <v>0</v>
      </c>
      <c r="EO483" s="159">
        <v>0</v>
      </c>
      <c r="EP483" s="159">
        <v>0</v>
      </c>
      <c r="EQ483" s="159">
        <v>0</v>
      </c>
      <c r="ER483" s="159">
        <v>0</v>
      </c>
      <c r="ES483" s="159">
        <v>0</v>
      </c>
      <c r="ET483" s="159">
        <v>0</v>
      </c>
      <c r="EU483" s="159">
        <v>0</v>
      </c>
      <c r="EV483" s="159">
        <v>0</v>
      </c>
      <c r="EW483" s="159">
        <v>0</v>
      </c>
      <c r="EX483" s="159">
        <v>0</v>
      </c>
      <c r="EY483" s="159">
        <v>0</v>
      </c>
      <c r="EZ483" s="159">
        <v>0</v>
      </c>
      <c r="FA483" s="159">
        <v>0</v>
      </c>
      <c r="FB483" s="159">
        <v>0</v>
      </c>
      <c r="FC483" s="159">
        <v>0</v>
      </c>
      <c r="FD483" s="159">
        <v>0</v>
      </c>
      <c r="FE483" s="159">
        <v>0</v>
      </c>
      <c r="FF483" s="159">
        <v>0</v>
      </c>
      <c r="FG483" s="159">
        <v>0</v>
      </c>
      <c r="FH483" s="159">
        <v>0</v>
      </c>
      <c r="FI483" s="159">
        <v>0</v>
      </c>
      <c r="FJ483" s="159">
        <v>0</v>
      </c>
      <c r="FK483" s="159">
        <v>0</v>
      </c>
      <c r="FL483" s="159">
        <v>0</v>
      </c>
      <c r="FM483" s="159">
        <v>0</v>
      </c>
      <c r="FN483" s="159">
        <v>0</v>
      </c>
      <c r="FO483" s="159">
        <v>0</v>
      </c>
      <c r="FP483" s="159">
        <v>0</v>
      </c>
      <c r="FQ483" s="159">
        <v>0</v>
      </c>
      <c r="FR483" s="159">
        <v>0</v>
      </c>
      <c r="FS483" s="159">
        <v>0</v>
      </c>
      <c r="FT483" s="159">
        <v>0</v>
      </c>
      <c r="FU483" s="159">
        <v>0</v>
      </c>
      <c r="FV483" s="159">
        <v>0</v>
      </c>
      <c r="FW483" s="159">
        <v>0</v>
      </c>
      <c r="FX483" s="159">
        <v>0</v>
      </c>
      <c r="FY483" s="159">
        <v>0</v>
      </c>
      <c r="FZ483" s="159">
        <v>0</v>
      </c>
      <c r="GA483" s="159">
        <v>0</v>
      </c>
      <c r="GB483" s="159">
        <v>0</v>
      </c>
      <c r="GC483" s="159">
        <v>0</v>
      </c>
      <c r="GD483" s="159">
        <v>0</v>
      </c>
      <c r="GE483" s="159">
        <v>0</v>
      </c>
      <c r="GF483" s="159">
        <v>0</v>
      </c>
      <c r="GG483" s="159">
        <v>0</v>
      </c>
      <c r="GH483" s="159">
        <v>0</v>
      </c>
      <c r="GI483" s="159">
        <v>0</v>
      </c>
      <c r="GJ483" s="159">
        <v>0</v>
      </c>
      <c r="GK483" s="159">
        <v>0</v>
      </c>
      <c r="GL483" s="159">
        <v>0</v>
      </c>
      <c r="GM483" s="159">
        <v>0</v>
      </c>
      <c r="GN483" s="159">
        <v>0</v>
      </c>
      <c r="GO483" s="159">
        <v>0</v>
      </c>
      <c r="GP483" s="159">
        <v>0</v>
      </c>
      <c r="GQ483" s="159">
        <v>0</v>
      </c>
      <c r="GR483" s="159">
        <v>0</v>
      </c>
      <c r="GS483" s="159">
        <v>0</v>
      </c>
      <c r="GT483" s="159">
        <v>0</v>
      </c>
      <c r="GU483" s="159">
        <v>0</v>
      </c>
      <c r="GV483" s="159">
        <v>0</v>
      </c>
      <c r="GW483" s="159">
        <v>0</v>
      </c>
      <c r="GX483" s="160">
        <v>1000000000</v>
      </c>
    </row>
    <row r="484" spans="1:206" ht="28.8">
      <c r="A484" s="156">
        <v>400201900</v>
      </c>
      <c r="B484" s="156" t="s">
        <v>3734</v>
      </c>
      <c r="C484" s="157">
        <v>472</v>
      </c>
      <c r="D484" s="158" t="str">
        <f>_xlfn.XLOOKUP(C484,'[1]Estrategico f'!B:B,'[1]Estrategico f'!U:U,"",0)</f>
        <v>Espacio público construido</v>
      </c>
      <c r="E484" s="158" t="str">
        <f>_xlfn.XLOOKUP(C484,'[1]Estrategico f'!B:B,'[1]Estrategico f'!V:V,"",0)</f>
        <v>Construcción de 10000m2 espacio público</v>
      </c>
      <c r="F484" s="159">
        <v>0</v>
      </c>
      <c r="G484" s="159">
        <v>0</v>
      </c>
      <c r="H484" s="159">
        <v>0</v>
      </c>
      <c r="I484" s="159">
        <v>0</v>
      </c>
      <c r="J484" s="159">
        <v>0</v>
      </c>
      <c r="K484" s="159">
        <v>0</v>
      </c>
      <c r="L484" s="159">
        <v>0</v>
      </c>
      <c r="M484" s="159">
        <v>0</v>
      </c>
      <c r="N484" s="159">
        <v>0</v>
      </c>
      <c r="O484" s="159">
        <v>0</v>
      </c>
      <c r="P484" s="159">
        <v>0</v>
      </c>
      <c r="Q484" s="159">
        <v>0</v>
      </c>
      <c r="R484" s="159">
        <v>0</v>
      </c>
      <c r="S484" s="159">
        <v>0</v>
      </c>
      <c r="T484" s="159">
        <v>0</v>
      </c>
      <c r="U484" s="159">
        <v>0</v>
      </c>
      <c r="V484" s="159">
        <v>0</v>
      </c>
      <c r="W484" s="159">
        <v>0</v>
      </c>
      <c r="X484" s="159">
        <v>0</v>
      </c>
      <c r="Y484" s="159">
        <v>0</v>
      </c>
      <c r="Z484" s="159">
        <v>0</v>
      </c>
      <c r="AA484" s="159">
        <v>0</v>
      </c>
      <c r="AB484" s="159">
        <v>0</v>
      </c>
      <c r="AC484" s="159">
        <v>0</v>
      </c>
      <c r="AD484" s="159">
        <v>0</v>
      </c>
      <c r="AE484" s="159">
        <v>0</v>
      </c>
      <c r="AF484" s="159">
        <v>0</v>
      </c>
      <c r="AG484" s="159">
        <v>0</v>
      </c>
      <c r="AH484" s="159">
        <v>0</v>
      </c>
      <c r="AI484" s="159">
        <v>0</v>
      </c>
      <c r="AJ484" s="159">
        <v>0</v>
      </c>
      <c r="AK484" s="159">
        <v>0</v>
      </c>
      <c r="AL484" s="159">
        <v>0</v>
      </c>
      <c r="AM484" s="159">
        <v>0</v>
      </c>
      <c r="AN484" s="159">
        <v>0</v>
      </c>
      <c r="AO484" s="159">
        <v>0</v>
      </c>
      <c r="AP484" s="159">
        <v>0</v>
      </c>
      <c r="AQ484" s="159">
        <v>0</v>
      </c>
      <c r="AR484" s="159">
        <v>0</v>
      </c>
      <c r="AS484" s="159">
        <v>0</v>
      </c>
      <c r="AT484" s="159">
        <v>0</v>
      </c>
      <c r="AU484" s="159">
        <v>0</v>
      </c>
      <c r="AV484" s="159">
        <v>0</v>
      </c>
      <c r="AW484" s="159">
        <v>0</v>
      </c>
      <c r="AX484" s="159">
        <v>0</v>
      </c>
      <c r="AY484" s="159">
        <v>0</v>
      </c>
      <c r="AZ484" s="159">
        <v>0</v>
      </c>
      <c r="BA484" s="159">
        <v>0</v>
      </c>
      <c r="BB484" s="159">
        <v>0</v>
      </c>
      <c r="BC484" s="159">
        <v>0</v>
      </c>
      <c r="BD484" s="159">
        <v>0</v>
      </c>
      <c r="BE484" s="159">
        <v>0</v>
      </c>
      <c r="BF484" s="159">
        <v>0</v>
      </c>
      <c r="BG484" s="159">
        <v>0</v>
      </c>
      <c r="BH484" s="159">
        <v>0</v>
      </c>
      <c r="BI484" s="159">
        <v>0</v>
      </c>
      <c r="BJ484" s="159">
        <v>0</v>
      </c>
      <c r="BK484" s="159">
        <v>0</v>
      </c>
      <c r="BL484" s="159">
        <v>0</v>
      </c>
      <c r="BM484" s="159">
        <v>0</v>
      </c>
      <c r="BN484" s="159">
        <v>0</v>
      </c>
      <c r="BO484" s="159">
        <v>0</v>
      </c>
      <c r="BP484" s="159">
        <v>0</v>
      </c>
      <c r="BQ484" s="159">
        <v>0</v>
      </c>
      <c r="BR484" s="159">
        <v>0</v>
      </c>
      <c r="BS484" s="159">
        <v>0</v>
      </c>
      <c r="BT484" s="159">
        <v>0</v>
      </c>
      <c r="BU484" s="159">
        <v>0</v>
      </c>
      <c r="BV484" s="159">
        <v>0</v>
      </c>
      <c r="BW484" s="159">
        <v>0</v>
      </c>
      <c r="BX484" s="159">
        <v>0</v>
      </c>
      <c r="BY484" s="159">
        <v>0</v>
      </c>
      <c r="BZ484" s="159">
        <v>0</v>
      </c>
      <c r="CA484" s="159">
        <v>0</v>
      </c>
      <c r="CB484" s="159">
        <v>0</v>
      </c>
      <c r="CC484" s="159">
        <v>0</v>
      </c>
      <c r="CD484" s="159">
        <v>0</v>
      </c>
      <c r="CE484" s="159">
        <v>0</v>
      </c>
      <c r="CF484" s="159">
        <v>0</v>
      </c>
      <c r="CG484" s="159">
        <v>0</v>
      </c>
      <c r="CH484" s="159">
        <v>0</v>
      </c>
      <c r="CI484" s="159">
        <v>0</v>
      </c>
      <c r="CJ484" s="159">
        <v>0</v>
      </c>
      <c r="CK484" s="159">
        <v>0</v>
      </c>
      <c r="CL484" s="159">
        <v>0</v>
      </c>
      <c r="CM484" s="159">
        <v>0</v>
      </c>
      <c r="CN484" s="159">
        <v>0</v>
      </c>
      <c r="CO484" s="159">
        <v>0</v>
      </c>
      <c r="CP484" s="159">
        <v>0</v>
      </c>
      <c r="CQ484" s="159">
        <v>0</v>
      </c>
      <c r="CR484" s="159">
        <v>0</v>
      </c>
      <c r="CS484" s="159">
        <v>0</v>
      </c>
      <c r="CT484" s="159">
        <v>0</v>
      </c>
      <c r="CU484" s="159">
        <v>0</v>
      </c>
      <c r="CV484" s="159">
        <v>0</v>
      </c>
      <c r="CW484" s="159">
        <v>800000000</v>
      </c>
      <c r="CX484" s="159">
        <v>0</v>
      </c>
      <c r="CY484" s="159" t="s">
        <v>931</v>
      </c>
      <c r="CZ484" s="159">
        <v>800000000</v>
      </c>
      <c r="DA484" s="159">
        <v>800000000</v>
      </c>
      <c r="DB484" s="159">
        <v>0</v>
      </c>
      <c r="DC484" s="159">
        <v>0</v>
      </c>
      <c r="DD484" s="159">
        <v>0</v>
      </c>
      <c r="DE484" s="159">
        <v>0</v>
      </c>
      <c r="DF484" s="159">
        <v>0</v>
      </c>
      <c r="DG484" s="159">
        <v>0</v>
      </c>
      <c r="DH484" s="159">
        <v>0</v>
      </c>
      <c r="DI484" s="159">
        <v>0</v>
      </c>
      <c r="DJ484" s="159">
        <v>0</v>
      </c>
      <c r="DK484" s="159">
        <v>1600000000</v>
      </c>
      <c r="DL484" s="159">
        <v>0</v>
      </c>
      <c r="DM484" s="159">
        <v>0</v>
      </c>
      <c r="DN484" s="159">
        <v>1600000000</v>
      </c>
      <c r="DO484" s="159">
        <v>1600000000</v>
      </c>
      <c r="DP484" s="159">
        <v>0</v>
      </c>
      <c r="DQ484" s="159">
        <v>0</v>
      </c>
      <c r="DR484" s="159">
        <v>0</v>
      </c>
      <c r="DS484" s="159">
        <v>0</v>
      </c>
      <c r="DT484" s="159">
        <v>0</v>
      </c>
      <c r="DU484" s="159">
        <v>0</v>
      </c>
      <c r="DV484" s="159">
        <v>0</v>
      </c>
      <c r="DW484" s="159">
        <v>0</v>
      </c>
      <c r="DX484" s="159">
        <v>0</v>
      </c>
      <c r="DY484" s="159">
        <v>2800000000</v>
      </c>
      <c r="DZ484" s="159">
        <v>0</v>
      </c>
      <c r="EA484" s="159">
        <v>0</v>
      </c>
      <c r="EB484" s="159">
        <v>2800000000</v>
      </c>
      <c r="EC484" s="159">
        <v>2800000000</v>
      </c>
      <c r="ED484" s="159">
        <v>0</v>
      </c>
      <c r="EE484" s="159">
        <v>0</v>
      </c>
      <c r="EF484" s="159">
        <v>0</v>
      </c>
      <c r="EG484" s="159">
        <v>0</v>
      </c>
      <c r="EH484" s="159">
        <v>0</v>
      </c>
      <c r="EI484" s="159">
        <v>0</v>
      </c>
      <c r="EJ484" s="159">
        <v>0</v>
      </c>
      <c r="EK484" s="159">
        <v>0</v>
      </c>
      <c r="EL484" s="159">
        <v>0</v>
      </c>
      <c r="EM484" s="159">
        <v>2800000000</v>
      </c>
      <c r="EN484" s="159">
        <v>0</v>
      </c>
      <c r="EO484" s="159">
        <v>0</v>
      </c>
      <c r="EP484" s="159">
        <v>2800000000</v>
      </c>
      <c r="EQ484" s="159">
        <v>2800000000</v>
      </c>
      <c r="ER484" s="159">
        <v>8000000000</v>
      </c>
      <c r="ES484" s="159">
        <v>0</v>
      </c>
      <c r="ET484" s="159">
        <v>0</v>
      </c>
      <c r="EU484" s="159">
        <v>0</v>
      </c>
      <c r="EV484" s="159">
        <v>0</v>
      </c>
      <c r="EW484" s="159">
        <v>0</v>
      </c>
      <c r="EX484" s="159">
        <v>0</v>
      </c>
      <c r="EY484" s="159">
        <v>0</v>
      </c>
      <c r="EZ484" s="159">
        <v>0</v>
      </c>
      <c r="FA484" s="159">
        <v>0</v>
      </c>
      <c r="FB484" s="159">
        <v>800000000</v>
      </c>
      <c r="FC484" s="159">
        <v>0</v>
      </c>
      <c r="FD484" s="159">
        <v>0</v>
      </c>
      <c r="FE484" s="159">
        <v>800000000</v>
      </c>
      <c r="FF484" s="159">
        <v>800000000</v>
      </c>
      <c r="FG484" s="159">
        <v>0</v>
      </c>
      <c r="FH484" s="159">
        <v>0</v>
      </c>
      <c r="FI484" s="159">
        <v>0</v>
      </c>
      <c r="FJ484" s="159">
        <v>0</v>
      </c>
      <c r="FK484" s="159">
        <v>0</v>
      </c>
      <c r="FL484" s="159">
        <v>0</v>
      </c>
      <c r="FM484" s="159">
        <v>0</v>
      </c>
      <c r="FN484" s="159">
        <v>0</v>
      </c>
      <c r="FO484" s="159">
        <v>0</v>
      </c>
      <c r="FP484" s="159">
        <v>1600000000</v>
      </c>
      <c r="FQ484" s="159">
        <v>0</v>
      </c>
      <c r="FR484" s="159">
        <v>0</v>
      </c>
      <c r="FS484" s="159">
        <v>1600000000</v>
      </c>
      <c r="FT484" s="159">
        <v>1600000000</v>
      </c>
      <c r="FU484" s="159">
        <v>0</v>
      </c>
      <c r="FV484" s="159">
        <v>0</v>
      </c>
      <c r="FW484" s="159">
        <v>0</v>
      </c>
      <c r="FX484" s="159">
        <v>0</v>
      </c>
      <c r="FY484" s="159">
        <v>0</v>
      </c>
      <c r="FZ484" s="159">
        <v>0</v>
      </c>
      <c r="GA484" s="159">
        <v>0</v>
      </c>
      <c r="GB484" s="159">
        <v>0</v>
      </c>
      <c r="GC484" s="159">
        <v>0</v>
      </c>
      <c r="GD484" s="159">
        <v>2800000000</v>
      </c>
      <c r="GE484" s="159">
        <v>0</v>
      </c>
      <c r="GF484" s="159">
        <v>0</v>
      </c>
      <c r="GG484" s="159">
        <v>2800000000</v>
      </c>
      <c r="GH484" s="159">
        <v>2800000000</v>
      </c>
      <c r="GI484" s="159">
        <v>0</v>
      </c>
      <c r="GJ484" s="159">
        <v>0</v>
      </c>
      <c r="GK484" s="159">
        <v>0</v>
      </c>
      <c r="GL484" s="159">
        <v>0</v>
      </c>
      <c r="GM484" s="159">
        <v>0</v>
      </c>
      <c r="GN484" s="159">
        <v>0</v>
      </c>
      <c r="GO484" s="159">
        <v>0</v>
      </c>
      <c r="GP484" s="159">
        <v>0</v>
      </c>
      <c r="GQ484" s="159">
        <v>0</v>
      </c>
      <c r="GR484" s="159">
        <v>2800000000</v>
      </c>
      <c r="GS484" s="159">
        <v>0</v>
      </c>
      <c r="GT484" s="159">
        <v>0</v>
      </c>
      <c r="GU484" s="159">
        <v>2800000000</v>
      </c>
      <c r="GV484" s="159">
        <v>2800000000</v>
      </c>
      <c r="GW484" s="159">
        <v>8000000000</v>
      </c>
      <c r="GX484" s="160">
        <v>16000000000</v>
      </c>
    </row>
    <row r="485" spans="1:206" ht="28.8">
      <c r="A485" s="156">
        <v>400202000</v>
      </c>
      <c r="B485" s="156" t="s">
        <v>3734</v>
      </c>
      <c r="C485" s="157">
        <v>473</v>
      </c>
      <c r="D485" s="158" t="str">
        <f>_xlfn.XLOOKUP(C485,'[1]Estrategico f'!B:B,'[1]Estrategico f'!U:U,"",0)</f>
        <v>Espacio público adecuado</v>
      </c>
      <c r="E485" s="158" t="str">
        <f>_xlfn.XLOOKUP(C485,'[1]Estrategico f'!B:B,'[1]Estrategico f'!V:V,"",0)</f>
        <v>Adecuación de 1000 metros cuadrados de espacio público</v>
      </c>
      <c r="F485" s="159">
        <v>36000000</v>
      </c>
      <c r="G485" s="159">
        <v>0</v>
      </c>
      <c r="H485" s="159">
        <v>0</v>
      </c>
      <c r="I485" s="159">
        <v>0</v>
      </c>
      <c r="J485" s="159">
        <v>0</v>
      </c>
      <c r="K485" s="159">
        <v>0</v>
      </c>
      <c r="L485" s="159">
        <v>0</v>
      </c>
      <c r="M485" s="159">
        <v>0</v>
      </c>
      <c r="N485" s="159">
        <v>36000000</v>
      </c>
      <c r="O485" s="159">
        <v>0</v>
      </c>
      <c r="P485" s="159">
        <v>0</v>
      </c>
      <c r="Q485" s="159">
        <v>0</v>
      </c>
      <c r="R485" s="159">
        <v>0</v>
      </c>
      <c r="S485" s="159">
        <v>36000000</v>
      </c>
      <c r="T485" s="159">
        <v>36000000</v>
      </c>
      <c r="U485" s="159">
        <v>0</v>
      </c>
      <c r="V485" s="159">
        <v>0</v>
      </c>
      <c r="W485" s="159">
        <v>0</v>
      </c>
      <c r="X485" s="159">
        <v>0</v>
      </c>
      <c r="Y485" s="159">
        <v>0</v>
      </c>
      <c r="Z485" s="159">
        <v>0</v>
      </c>
      <c r="AA485" s="159">
        <v>0</v>
      </c>
      <c r="AB485" s="159">
        <v>36000000</v>
      </c>
      <c r="AC485" s="159">
        <v>0</v>
      </c>
      <c r="AD485" s="159">
        <v>0</v>
      </c>
      <c r="AE485" s="159">
        <v>0</v>
      </c>
      <c r="AF485" s="159">
        <v>0</v>
      </c>
      <c r="AG485" s="159">
        <v>36000000</v>
      </c>
      <c r="AH485" s="159">
        <v>72000000</v>
      </c>
      <c r="AI485" s="159">
        <v>0</v>
      </c>
      <c r="AJ485" s="159">
        <v>0</v>
      </c>
      <c r="AK485" s="159">
        <v>0</v>
      </c>
      <c r="AL485" s="159">
        <v>0</v>
      </c>
      <c r="AM485" s="159">
        <v>0</v>
      </c>
      <c r="AN485" s="159">
        <v>0</v>
      </c>
      <c r="AO485" s="159">
        <v>0</v>
      </c>
      <c r="AP485" s="159">
        <v>0</v>
      </c>
      <c r="AQ485" s="159">
        <v>0</v>
      </c>
      <c r="AR485" s="159">
        <v>0</v>
      </c>
      <c r="AS485" s="159">
        <v>0</v>
      </c>
      <c r="AT485" s="159">
        <v>0</v>
      </c>
      <c r="AU485" s="159">
        <v>0</v>
      </c>
      <c r="AV485" s="159">
        <v>0</v>
      </c>
      <c r="AW485" s="159">
        <v>0</v>
      </c>
      <c r="AX485" s="159">
        <v>0</v>
      </c>
      <c r="AY485" s="159">
        <v>0</v>
      </c>
      <c r="AZ485" s="159">
        <v>0</v>
      </c>
      <c r="BA485" s="159">
        <v>0</v>
      </c>
      <c r="BB485" s="159">
        <v>0</v>
      </c>
      <c r="BC485" s="159">
        <v>0</v>
      </c>
      <c r="BD485" s="159">
        <v>0</v>
      </c>
      <c r="BE485" s="159">
        <v>0</v>
      </c>
      <c r="BF485" s="159">
        <v>0</v>
      </c>
      <c r="BG485" s="159">
        <v>0</v>
      </c>
      <c r="BH485" s="159">
        <v>0</v>
      </c>
      <c r="BI485" s="159">
        <v>0</v>
      </c>
      <c r="BJ485" s="159">
        <v>0</v>
      </c>
      <c r="BK485" s="159">
        <v>36000000</v>
      </c>
      <c r="BL485" s="159">
        <v>0</v>
      </c>
      <c r="BM485" s="159">
        <v>0</v>
      </c>
      <c r="BN485" s="159">
        <v>0</v>
      </c>
      <c r="BO485" s="159">
        <v>0</v>
      </c>
      <c r="BP485" s="159">
        <v>0</v>
      </c>
      <c r="BQ485" s="159">
        <v>0</v>
      </c>
      <c r="BR485" s="159">
        <v>0</v>
      </c>
      <c r="BS485" s="159">
        <v>36000000</v>
      </c>
      <c r="BT485" s="159">
        <v>0</v>
      </c>
      <c r="BU485" s="159">
        <v>0</v>
      </c>
      <c r="BV485" s="159">
        <v>0</v>
      </c>
      <c r="BW485" s="159">
        <v>0</v>
      </c>
      <c r="BX485" s="159">
        <v>36000000</v>
      </c>
      <c r="BY485" s="159">
        <v>36000000</v>
      </c>
      <c r="BZ485" s="159">
        <v>0</v>
      </c>
      <c r="CA485" s="159">
        <v>0</v>
      </c>
      <c r="CB485" s="159">
        <v>0</v>
      </c>
      <c r="CC485" s="159">
        <v>0</v>
      </c>
      <c r="CD485" s="159">
        <v>0</v>
      </c>
      <c r="CE485" s="159">
        <v>0</v>
      </c>
      <c r="CF485" s="159">
        <v>0</v>
      </c>
      <c r="CG485" s="159">
        <v>36000000</v>
      </c>
      <c r="CH485" s="159">
        <v>0</v>
      </c>
      <c r="CI485" s="159">
        <v>0</v>
      </c>
      <c r="CJ485" s="159">
        <v>0</v>
      </c>
      <c r="CK485" s="159">
        <v>0</v>
      </c>
      <c r="CL485" s="159">
        <v>36000000</v>
      </c>
      <c r="CM485" s="159">
        <v>72000000</v>
      </c>
      <c r="CN485" s="159">
        <v>6000000</v>
      </c>
      <c r="CO485" s="159">
        <v>0</v>
      </c>
      <c r="CP485" s="159">
        <v>0</v>
      </c>
      <c r="CQ485" s="159">
        <v>0</v>
      </c>
      <c r="CR485" s="159">
        <v>0</v>
      </c>
      <c r="CS485" s="159">
        <v>0</v>
      </c>
      <c r="CT485" s="159">
        <v>0</v>
      </c>
      <c r="CU485" s="159">
        <v>0</v>
      </c>
      <c r="CV485" s="159">
        <v>6000000</v>
      </c>
      <c r="CW485" s="159">
        <v>75000000</v>
      </c>
      <c r="CX485" s="159">
        <v>0</v>
      </c>
      <c r="CY485" s="159" t="s">
        <v>931</v>
      </c>
      <c r="CZ485" s="159">
        <v>75000000</v>
      </c>
      <c r="DA485" s="159">
        <v>81000000</v>
      </c>
      <c r="DB485" s="159">
        <v>18000000</v>
      </c>
      <c r="DC485" s="159">
        <v>0</v>
      </c>
      <c r="DD485" s="159">
        <v>0</v>
      </c>
      <c r="DE485" s="159">
        <v>0</v>
      </c>
      <c r="DF485" s="159">
        <v>0</v>
      </c>
      <c r="DG485" s="159">
        <v>0</v>
      </c>
      <c r="DH485" s="159">
        <v>0</v>
      </c>
      <c r="DI485" s="159">
        <v>0</v>
      </c>
      <c r="DJ485" s="159">
        <v>18000000</v>
      </c>
      <c r="DK485" s="159">
        <v>225000000</v>
      </c>
      <c r="DL485" s="159">
        <v>0</v>
      </c>
      <c r="DM485" s="159">
        <v>0</v>
      </c>
      <c r="DN485" s="159">
        <v>225000000</v>
      </c>
      <c r="DO485" s="159">
        <v>243000000</v>
      </c>
      <c r="DP485" s="159">
        <v>24000000</v>
      </c>
      <c r="DQ485" s="159">
        <v>0</v>
      </c>
      <c r="DR485" s="159">
        <v>0</v>
      </c>
      <c r="DS485" s="159">
        <v>0</v>
      </c>
      <c r="DT485" s="159">
        <v>0</v>
      </c>
      <c r="DU485" s="159">
        <v>0</v>
      </c>
      <c r="DV485" s="159">
        <v>0</v>
      </c>
      <c r="DW485" s="159">
        <v>0</v>
      </c>
      <c r="DX485" s="159">
        <v>24000000</v>
      </c>
      <c r="DY485" s="159">
        <v>300000000</v>
      </c>
      <c r="DZ485" s="159">
        <v>0</v>
      </c>
      <c r="EA485" s="159">
        <v>0</v>
      </c>
      <c r="EB485" s="159">
        <v>300000000</v>
      </c>
      <c r="EC485" s="159">
        <v>324000000</v>
      </c>
      <c r="ED485" s="159">
        <v>24000000</v>
      </c>
      <c r="EE485" s="159">
        <v>0</v>
      </c>
      <c r="EF485" s="159">
        <v>0</v>
      </c>
      <c r="EG485" s="159">
        <v>0</v>
      </c>
      <c r="EH485" s="159">
        <v>0</v>
      </c>
      <c r="EI485" s="159">
        <v>0</v>
      </c>
      <c r="EJ485" s="159">
        <v>0</v>
      </c>
      <c r="EK485" s="159">
        <v>0</v>
      </c>
      <c r="EL485" s="159">
        <v>24000000</v>
      </c>
      <c r="EM485" s="159">
        <v>300000000</v>
      </c>
      <c r="EN485" s="159">
        <v>0</v>
      </c>
      <c r="EO485" s="159">
        <v>0</v>
      </c>
      <c r="EP485" s="159">
        <v>300000000</v>
      </c>
      <c r="EQ485" s="159">
        <v>324000000</v>
      </c>
      <c r="ER485" s="159">
        <v>972000000</v>
      </c>
      <c r="ES485" s="159">
        <v>6000000</v>
      </c>
      <c r="ET485" s="159">
        <v>0</v>
      </c>
      <c r="EU485" s="159">
        <v>0</v>
      </c>
      <c r="EV485" s="159">
        <v>0</v>
      </c>
      <c r="EW485" s="159">
        <v>0</v>
      </c>
      <c r="EX485" s="159">
        <v>0</v>
      </c>
      <c r="EY485" s="159">
        <v>0</v>
      </c>
      <c r="EZ485" s="159">
        <v>0</v>
      </c>
      <c r="FA485" s="159">
        <v>6000000</v>
      </c>
      <c r="FB485" s="159">
        <v>75000000</v>
      </c>
      <c r="FC485" s="159">
        <v>0</v>
      </c>
      <c r="FD485" s="159">
        <v>0</v>
      </c>
      <c r="FE485" s="159">
        <v>75000000</v>
      </c>
      <c r="FF485" s="159">
        <v>81000000</v>
      </c>
      <c r="FG485" s="159">
        <v>18000000</v>
      </c>
      <c r="FH485" s="159">
        <v>0</v>
      </c>
      <c r="FI485" s="159">
        <v>0</v>
      </c>
      <c r="FJ485" s="159">
        <v>0</v>
      </c>
      <c r="FK485" s="159">
        <v>0</v>
      </c>
      <c r="FL485" s="159">
        <v>0</v>
      </c>
      <c r="FM485" s="159">
        <v>0</v>
      </c>
      <c r="FN485" s="159">
        <v>0</v>
      </c>
      <c r="FO485" s="159">
        <v>18000000</v>
      </c>
      <c r="FP485" s="159">
        <v>225000000</v>
      </c>
      <c r="FQ485" s="159">
        <v>0</v>
      </c>
      <c r="FR485" s="159">
        <v>0</v>
      </c>
      <c r="FS485" s="159">
        <v>225000000</v>
      </c>
      <c r="FT485" s="159">
        <v>243000000</v>
      </c>
      <c r="FU485" s="159">
        <v>24000000</v>
      </c>
      <c r="FV485" s="159">
        <v>0</v>
      </c>
      <c r="FW485" s="159">
        <v>0</v>
      </c>
      <c r="FX485" s="159">
        <v>0</v>
      </c>
      <c r="FY485" s="159">
        <v>0</v>
      </c>
      <c r="FZ485" s="159">
        <v>0</v>
      </c>
      <c r="GA485" s="159">
        <v>0</v>
      </c>
      <c r="GB485" s="159">
        <v>0</v>
      </c>
      <c r="GC485" s="159">
        <v>24000000</v>
      </c>
      <c r="GD485" s="159">
        <v>300000000</v>
      </c>
      <c r="GE485" s="159">
        <v>0</v>
      </c>
      <c r="GF485" s="159">
        <v>0</v>
      </c>
      <c r="GG485" s="159">
        <v>300000000</v>
      </c>
      <c r="GH485" s="159">
        <v>324000000</v>
      </c>
      <c r="GI485" s="159">
        <v>24000000</v>
      </c>
      <c r="GJ485" s="159">
        <v>0</v>
      </c>
      <c r="GK485" s="159">
        <v>0</v>
      </c>
      <c r="GL485" s="159">
        <v>0</v>
      </c>
      <c r="GM485" s="159">
        <v>0</v>
      </c>
      <c r="GN485" s="159">
        <v>0</v>
      </c>
      <c r="GO485" s="159">
        <v>0</v>
      </c>
      <c r="GP485" s="159">
        <v>0</v>
      </c>
      <c r="GQ485" s="159">
        <v>24000000</v>
      </c>
      <c r="GR485" s="159">
        <v>300000000</v>
      </c>
      <c r="GS485" s="159">
        <v>0</v>
      </c>
      <c r="GT485" s="159">
        <v>0</v>
      </c>
      <c r="GU485" s="159">
        <v>300000000</v>
      </c>
      <c r="GV485" s="159">
        <v>324000000</v>
      </c>
      <c r="GW485" s="159">
        <v>972000000</v>
      </c>
      <c r="GX485" s="160">
        <v>2088000000</v>
      </c>
    </row>
    <row r="486" spans="1:206" ht="28.8">
      <c r="A486" s="156">
        <v>400202100</v>
      </c>
      <c r="B486" s="156" t="s">
        <v>3734</v>
      </c>
      <c r="C486" s="157">
        <v>474</v>
      </c>
      <c r="D486" s="158" t="str">
        <f>_xlfn.XLOOKUP(C486,'[1]Estrategico f'!B:B,'[1]Estrategico f'!U:U,"",0)</f>
        <v>Parques construidos</v>
      </c>
      <c r="E486" s="158" t="str">
        <f>_xlfn.XLOOKUP(C486,'[1]Estrategico f'!B:B,'[1]Estrategico f'!V:V,"",0)</f>
        <v>Construcción de parques</v>
      </c>
      <c r="F486" s="159">
        <v>75600000</v>
      </c>
      <c r="G486" s="159">
        <v>0</v>
      </c>
      <c r="H486" s="159">
        <v>0</v>
      </c>
      <c r="I486" s="159">
        <v>0</v>
      </c>
      <c r="J486" s="159">
        <v>0</v>
      </c>
      <c r="K486" s="159">
        <v>0</v>
      </c>
      <c r="L486" s="159">
        <v>0</v>
      </c>
      <c r="M486" s="159">
        <v>0</v>
      </c>
      <c r="N486" s="159">
        <v>75600000</v>
      </c>
      <c r="O486" s="159">
        <v>0</v>
      </c>
      <c r="P486" s="159">
        <v>0</v>
      </c>
      <c r="Q486" s="159">
        <v>0</v>
      </c>
      <c r="R486" s="159">
        <v>0</v>
      </c>
      <c r="S486" s="159">
        <v>75600000</v>
      </c>
      <c r="T486" s="159">
        <v>32400000</v>
      </c>
      <c r="U486" s="159">
        <v>0</v>
      </c>
      <c r="V486" s="159">
        <v>0</v>
      </c>
      <c r="W486" s="159">
        <v>0</v>
      </c>
      <c r="X486" s="159">
        <v>0</v>
      </c>
      <c r="Y486" s="159">
        <v>0</v>
      </c>
      <c r="Z486" s="159">
        <v>0</v>
      </c>
      <c r="AA486" s="159">
        <v>0</v>
      </c>
      <c r="AB486" s="159">
        <v>32400000</v>
      </c>
      <c r="AC486" s="159">
        <v>0</v>
      </c>
      <c r="AD486" s="159">
        <v>0</v>
      </c>
      <c r="AE486" s="159">
        <v>0</v>
      </c>
      <c r="AF486" s="159">
        <v>0</v>
      </c>
      <c r="AG486" s="159">
        <v>32400000</v>
      </c>
      <c r="AH486" s="159">
        <v>108000000</v>
      </c>
      <c r="AI486" s="159">
        <v>10800000</v>
      </c>
      <c r="AJ486" s="159">
        <v>0</v>
      </c>
      <c r="AK486" s="159">
        <v>0</v>
      </c>
      <c r="AL486" s="159">
        <v>0</v>
      </c>
      <c r="AM486" s="159">
        <v>0</v>
      </c>
      <c r="AN486" s="159">
        <v>0</v>
      </c>
      <c r="AO486" s="159">
        <v>0</v>
      </c>
      <c r="AP486" s="159">
        <v>0</v>
      </c>
      <c r="AQ486" s="159">
        <v>10800000</v>
      </c>
      <c r="AR486" s="159">
        <v>0</v>
      </c>
      <c r="AS486" s="159">
        <v>0</v>
      </c>
      <c r="AT486" s="159">
        <v>0</v>
      </c>
      <c r="AU486" s="159">
        <v>0</v>
      </c>
      <c r="AV486" s="159">
        <v>10800000</v>
      </c>
      <c r="AW486" s="159">
        <v>32400000</v>
      </c>
      <c r="AX486" s="159">
        <v>0</v>
      </c>
      <c r="AY486" s="159">
        <v>0</v>
      </c>
      <c r="AZ486" s="159">
        <v>0</v>
      </c>
      <c r="BA486" s="159">
        <v>0</v>
      </c>
      <c r="BB486" s="159">
        <v>0</v>
      </c>
      <c r="BC486" s="159">
        <v>0</v>
      </c>
      <c r="BD486" s="159">
        <v>0</v>
      </c>
      <c r="BE486" s="159">
        <v>32400000</v>
      </c>
      <c r="BF486" s="159">
        <v>0</v>
      </c>
      <c r="BG486" s="159">
        <v>0</v>
      </c>
      <c r="BH486" s="159">
        <v>0</v>
      </c>
      <c r="BI486" s="159">
        <v>0</v>
      </c>
      <c r="BJ486" s="159">
        <v>32400000</v>
      </c>
      <c r="BK486" s="159">
        <v>32400000</v>
      </c>
      <c r="BL486" s="159">
        <v>0</v>
      </c>
      <c r="BM486" s="159">
        <v>0</v>
      </c>
      <c r="BN486" s="159">
        <v>0</v>
      </c>
      <c r="BO486" s="159">
        <v>0</v>
      </c>
      <c r="BP486" s="159">
        <v>0</v>
      </c>
      <c r="BQ486" s="159">
        <v>0</v>
      </c>
      <c r="BR486" s="159">
        <v>0</v>
      </c>
      <c r="BS486" s="159">
        <v>32400000</v>
      </c>
      <c r="BT486" s="159">
        <v>0</v>
      </c>
      <c r="BU486" s="159">
        <v>0</v>
      </c>
      <c r="BV486" s="159">
        <v>0</v>
      </c>
      <c r="BW486" s="159">
        <v>0</v>
      </c>
      <c r="BX486" s="159">
        <v>32400000</v>
      </c>
      <c r="BY486" s="159">
        <v>32400000</v>
      </c>
      <c r="BZ486" s="159">
        <v>0</v>
      </c>
      <c r="CA486" s="159">
        <v>0</v>
      </c>
      <c r="CB486" s="159">
        <v>0</v>
      </c>
      <c r="CC486" s="159">
        <v>0</v>
      </c>
      <c r="CD486" s="159">
        <v>0</v>
      </c>
      <c r="CE486" s="159">
        <v>0</v>
      </c>
      <c r="CF486" s="159">
        <v>0</v>
      </c>
      <c r="CG486" s="159">
        <v>32400000</v>
      </c>
      <c r="CH486" s="159">
        <v>0</v>
      </c>
      <c r="CI486" s="159">
        <v>0</v>
      </c>
      <c r="CJ486" s="159">
        <v>0</v>
      </c>
      <c r="CK486" s="159">
        <v>0</v>
      </c>
      <c r="CL486" s="159">
        <v>32400000</v>
      </c>
      <c r="CM486" s="159">
        <v>108000000</v>
      </c>
      <c r="CN486" s="159">
        <v>21600000</v>
      </c>
      <c r="CO486" s="159">
        <v>0</v>
      </c>
      <c r="CP486" s="159">
        <v>0</v>
      </c>
      <c r="CQ486" s="159">
        <v>0</v>
      </c>
      <c r="CR486" s="159">
        <v>0</v>
      </c>
      <c r="CS486" s="159">
        <v>0</v>
      </c>
      <c r="CT486" s="159">
        <v>0</v>
      </c>
      <c r="CU486" s="159">
        <v>0</v>
      </c>
      <c r="CV486" s="159">
        <v>21600000</v>
      </c>
      <c r="CW486" s="159">
        <v>8400000000</v>
      </c>
      <c r="CX486" s="159">
        <v>0</v>
      </c>
      <c r="CY486" s="159" t="s">
        <v>931</v>
      </c>
      <c r="CZ486" s="159">
        <v>8400000000</v>
      </c>
      <c r="DA486" s="159">
        <v>8421600000</v>
      </c>
      <c r="DB486" s="159">
        <v>28800000</v>
      </c>
      <c r="DC486" s="159">
        <v>0</v>
      </c>
      <c r="DD486" s="159">
        <v>0</v>
      </c>
      <c r="DE486" s="159">
        <v>0</v>
      </c>
      <c r="DF486" s="159">
        <v>0</v>
      </c>
      <c r="DG486" s="159">
        <v>0</v>
      </c>
      <c r="DH486" s="159">
        <v>0</v>
      </c>
      <c r="DI486" s="159">
        <v>0</v>
      </c>
      <c r="DJ486" s="159">
        <v>28800000</v>
      </c>
      <c r="DK486" s="159">
        <v>11200000000</v>
      </c>
      <c r="DL486" s="159">
        <v>0</v>
      </c>
      <c r="DM486" s="159">
        <v>0</v>
      </c>
      <c r="DN486" s="159">
        <v>11200000000</v>
      </c>
      <c r="DO486" s="159">
        <v>11228800000</v>
      </c>
      <c r="DP486" s="159">
        <v>28800000</v>
      </c>
      <c r="DQ486" s="159">
        <v>0</v>
      </c>
      <c r="DR486" s="159">
        <v>0</v>
      </c>
      <c r="DS486" s="159">
        <v>0</v>
      </c>
      <c r="DT486" s="159">
        <v>0</v>
      </c>
      <c r="DU486" s="159">
        <v>0</v>
      </c>
      <c r="DV486" s="159">
        <v>0</v>
      </c>
      <c r="DW486" s="159">
        <v>0</v>
      </c>
      <c r="DX486" s="159">
        <v>28800000</v>
      </c>
      <c r="DY486" s="159">
        <v>11200000000</v>
      </c>
      <c r="DZ486" s="159">
        <v>0</v>
      </c>
      <c r="EA486" s="159">
        <v>0</v>
      </c>
      <c r="EB486" s="159">
        <v>11200000000</v>
      </c>
      <c r="EC486" s="159">
        <v>11228800000</v>
      </c>
      <c r="ED486" s="159">
        <v>28800000</v>
      </c>
      <c r="EE486" s="159">
        <v>0</v>
      </c>
      <c r="EF486" s="159">
        <v>0</v>
      </c>
      <c r="EG486" s="159">
        <v>0</v>
      </c>
      <c r="EH486" s="159">
        <v>0</v>
      </c>
      <c r="EI486" s="159">
        <v>0</v>
      </c>
      <c r="EJ486" s="159">
        <v>0</v>
      </c>
      <c r="EK486" s="159">
        <v>0</v>
      </c>
      <c r="EL486" s="159">
        <v>28800000</v>
      </c>
      <c r="EM486" s="159">
        <v>11200000000</v>
      </c>
      <c r="EN486" s="159">
        <v>0</v>
      </c>
      <c r="EO486" s="159">
        <v>0</v>
      </c>
      <c r="EP486" s="159">
        <v>11200000000</v>
      </c>
      <c r="EQ486" s="159">
        <v>11228800000</v>
      </c>
      <c r="ER486" s="159">
        <v>42108000000</v>
      </c>
      <c r="ES486" s="159">
        <v>21600000</v>
      </c>
      <c r="ET486" s="159">
        <v>0</v>
      </c>
      <c r="EU486" s="159">
        <v>0</v>
      </c>
      <c r="EV486" s="159">
        <v>0</v>
      </c>
      <c r="EW486" s="159">
        <v>0</v>
      </c>
      <c r="EX486" s="159">
        <v>0</v>
      </c>
      <c r="EY486" s="159">
        <v>0</v>
      </c>
      <c r="EZ486" s="159">
        <v>0</v>
      </c>
      <c r="FA486" s="159">
        <v>21600000</v>
      </c>
      <c r="FB486" s="159">
        <v>8400000000</v>
      </c>
      <c r="FC486" s="159">
        <v>0</v>
      </c>
      <c r="FD486" s="159">
        <v>0</v>
      </c>
      <c r="FE486" s="159">
        <v>8400000000</v>
      </c>
      <c r="FF486" s="159">
        <v>8421600000</v>
      </c>
      <c r="FG486" s="159">
        <v>28800000</v>
      </c>
      <c r="FH486" s="159">
        <v>0</v>
      </c>
      <c r="FI486" s="159">
        <v>0</v>
      </c>
      <c r="FJ486" s="159">
        <v>0</v>
      </c>
      <c r="FK486" s="159">
        <v>0</v>
      </c>
      <c r="FL486" s="159">
        <v>0</v>
      </c>
      <c r="FM486" s="159">
        <v>0</v>
      </c>
      <c r="FN486" s="159">
        <v>0</v>
      </c>
      <c r="FO486" s="159">
        <v>28800000</v>
      </c>
      <c r="FP486" s="159">
        <v>11200000000</v>
      </c>
      <c r="FQ486" s="159">
        <v>0</v>
      </c>
      <c r="FR486" s="159">
        <v>0</v>
      </c>
      <c r="FS486" s="159">
        <v>11200000000</v>
      </c>
      <c r="FT486" s="159">
        <v>11228800000</v>
      </c>
      <c r="FU486" s="159">
        <v>28800000</v>
      </c>
      <c r="FV486" s="159">
        <v>0</v>
      </c>
      <c r="FW486" s="159">
        <v>0</v>
      </c>
      <c r="FX486" s="159">
        <v>0</v>
      </c>
      <c r="FY486" s="159">
        <v>0</v>
      </c>
      <c r="FZ486" s="159">
        <v>0</v>
      </c>
      <c r="GA486" s="159">
        <v>0</v>
      </c>
      <c r="GB486" s="159">
        <v>0</v>
      </c>
      <c r="GC486" s="159">
        <v>28800000</v>
      </c>
      <c r="GD486" s="159">
        <v>11200000000</v>
      </c>
      <c r="GE486" s="159">
        <v>0</v>
      </c>
      <c r="GF486" s="159">
        <v>0</v>
      </c>
      <c r="GG486" s="159">
        <v>11200000000</v>
      </c>
      <c r="GH486" s="159">
        <v>11228800000</v>
      </c>
      <c r="GI486" s="159">
        <v>28800000</v>
      </c>
      <c r="GJ486" s="159">
        <v>0</v>
      </c>
      <c r="GK486" s="159">
        <v>0</v>
      </c>
      <c r="GL486" s="159">
        <v>0</v>
      </c>
      <c r="GM486" s="159">
        <v>0</v>
      </c>
      <c r="GN486" s="159">
        <v>0</v>
      </c>
      <c r="GO486" s="159">
        <v>0</v>
      </c>
      <c r="GP486" s="159">
        <v>0</v>
      </c>
      <c r="GQ486" s="159">
        <v>28800000</v>
      </c>
      <c r="GR486" s="159">
        <v>11200000000</v>
      </c>
      <c r="GS486" s="159">
        <v>0</v>
      </c>
      <c r="GT486" s="159">
        <v>0</v>
      </c>
      <c r="GU486" s="159">
        <v>11200000000</v>
      </c>
      <c r="GV486" s="159">
        <v>11228800000</v>
      </c>
      <c r="GW486" s="159">
        <v>42108000000</v>
      </c>
      <c r="GX486" s="160">
        <v>84432000000</v>
      </c>
    </row>
    <row r="487" spans="1:206" ht="28.8">
      <c r="A487" s="156">
        <v>400202300</v>
      </c>
      <c r="B487" s="156" t="s">
        <v>3734</v>
      </c>
      <c r="C487" s="157">
        <v>475</v>
      </c>
      <c r="D487" s="158" t="str">
        <f>_xlfn.XLOOKUP(C487,'[1]Estrategico f'!B:B,'[1]Estrategico f'!U:U,"",0)</f>
        <v>Parques mejorados</v>
      </c>
      <c r="E487" s="158" t="str">
        <f>_xlfn.XLOOKUP(C487,'[1]Estrategico f'!B:B,'[1]Estrategico f'!V:V,"",0)</f>
        <v>Mejoramiento de parques (40.000 metros cuadrados)</v>
      </c>
      <c r="F487" s="159">
        <v>29793103.44827586</v>
      </c>
      <c r="G487" s="159">
        <v>0</v>
      </c>
      <c r="H487" s="159">
        <v>0</v>
      </c>
      <c r="I487" s="159">
        <v>0</v>
      </c>
      <c r="J487" s="159">
        <v>0</v>
      </c>
      <c r="K487" s="159">
        <v>0</v>
      </c>
      <c r="L487" s="159">
        <v>947586206.89655173</v>
      </c>
      <c r="M487" s="159">
        <v>0</v>
      </c>
      <c r="N487" s="159">
        <v>977379310.34482753</v>
      </c>
      <c r="O487" s="159">
        <v>0</v>
      </c>
      <c r="P487" s="159">
        <v>0</v>
      </c>
      <c r="Q487" s="159">
        <v>0</v>
      </c>
      <c r="R487" s="159">
        <v>0</v>
      </c>
      <c r="S487" s="159">
        <v>977379310.34482753</v>
      </c>
      <c r="T487" s="159">
        <v>42206896.549999997</v>
      </c>
      <c r="U487" s="159">
        <v>0</v>
      </c>
      <c r="V487" s="159">
        <v>0</v>
      </c>
      <c r="W487" s="159">
        <v>0</v>
      </c>
      <c r="X487" s="159">
        <v>0</v>
      </c>
      <c r="Y487" s="159">
        <v>0</v>
      </c>
      <c r="Z487" s="159">
        <v>1342413793.105</v>
      </c>
      <c r="AA487" s="159">
        <v>0</v>
      </c>
      <c r="AB487" s="159">
        <v>1384620689.655</v>
      </c>
      <c r="AC487" s="159">
        <v>0</v>
      </c>
      <c r="AD487" s="159">
        <v>0</v>
      </c>
      <c r="AE487" s="159">
        <v>0</v>
      </c>
      <c r="AF487" s="159">
        <v>0</v>
      </c>
      <c r="AG487" s="159">
        <v>1384620689.655</v>
      </c>
      <c r="AH487" s="159">
        <v>2361999999.9998274</v>
      </c>
      <c r="AI487" s="159">
        <v>13090909.09</v>
      </c>
      <c r="AJ487" s="159">
        <v>0</v>
      </c>
      <c r="AK487" s="159">
        <v>0</v>
      </c>
      <c r="AL487" s="159">
        <v>0</v>
      </c>
      <c r="AM487" s="159">
        <v>0</v>
      </c>
      <c r="AN487" s="159">
        <v>0</v>
      </c>
      <c r="AO487" s="159">
        <v>0</v>
      </c>
      <c r="AP487" s="159">
        <v>0</v>
      </c>
      <c r="AQ487" s="159">
        <v>13090909.09</v>
      </c>
      <c r="AR487" s="159">
        <v>0</v>
      </c>
      <c r="AS487" s="159">
        <v>0</v>
      </c>
      <c r="AT487" s="159">
        <v>0</v>
      </c>
      <c r="AU487" s="159">
        <v>0</v>
      </c>
      <c r="AV487" s="159">
        <v>13090909.09</v>
      </c>
      <c r="AW487" s="159">
        <v>19636363.640000001</v>
      </c>
      <c r="AX487" s="159">
        <v>0</v>
      </c>
      <c r="AY487" s="159">
        <v>0</v>
      </c>
      <c r="AZ487" s="159">
        <v>0</v>
      </c>
      <c r="BA487" s="159">
        <v>0</v>
      </c>
      <c r="BB487" s="159">
        <v>0</v>
      </c>
      <c r="BC487" s="159">
        <v>0</v>
      </c>
      <c r="BD487" s="159">
        <v>0</v>
      </c>
      <c r="BE487" s="159">
        <v>19636363.640000001</v>
      </c>
      <c r="BF487" s="159">
        <v>0</v>
      </c>
      <c r="BG487" s="159">
        <v>0</v>
      </c>
      <c r="BH487" s="159">
        <v>0</v>
      </c>
      <c r="BI487" s="159">
        <v>0</v>
      </c>
      <c r="BJ487" s="159">
        <v>19636363.640000001</v>
      </c>
      <c r="BK487" s="159">
        <v>19636363.640000001</v>
      </c>
      <c r="BL487" s="159">
        <v>0</v>
      </c>
      <c r="BM487" s="159">
        <v>0</v>
      </c>
      <c r="BN487" s="159">
        <v>0</v>
      </c>
      <c r="BO487" s="159">
        <v>0</v>
      </c>
      <c r="BP487" s="159">
        <v>0</v>
      </c>
      <c r="BQ487" s="159">
        <v>0</v>
      </c>
      <c r="BR487" s="159">
        <v>0</v>
      </c>
      <c r="BS487" s="159">
        <v>19636363.640000001</v>
      </c>
      <c r="BT487" s="159">
        <v>0</v>
      </c>
      <c r="BU487" s="159">
        <v>0</v>
      </c>
      <c r="BV487" s="159">
        <v>0</v>
      </c>
      <c r="BW487" s="159">
        <v>0</v>
      </c>
      <c r="BX487" s="159">
        <v>19636363.640000001</v>
      </c>
      <c r="BY487" s="159">
        <v>19636363.629999999</v>
      </c>
      <c r="BZ487" s="159">
        <v>0</v>
      </c>
      <c r="CA487" s="159">
        <v>0</v>
      </c>
      <c r="CB487" s="159">
        <v>0</v>
      </c>
      <c r="CC487" s="159">
        <v>0</v>
      </c>
      <c r="CD487" s="159">
        <v>0</v>
      </c>
      <c r="CE487" s="159">
        <v>0</v>
      </c>
      <c r="CF487" s="159">
        <v>0</v>
      </c>
      <c r="CG487" s="159">
        <v>19636363.629999999</v>
      </c>
      <c r="CH487" s="159">
        <v>0</v>
      </c>
      <c r="CI487" s="159">
        <v>0</v>
      </c>
      <c r="CJ487" s="159">
        <v>0</v>
      </c>
      <c r="CK487" s="159">
        <v>0</v>
      </c>
      <c r="CL487" s="159">
        <v>19636363.629999999</v>
      </c>
      <c r="CM487" s="159">
        <v>72000000</v>
      </c>
      <c r="CN487" s="159">
        <v>14400000</v>
      </c>
      <c r="CO487" s="159">
        <v>0</v>
      </c>
      <c r="CP487" s="159">
        <v>0</v>
      </c>
      <c r="CQ487" s="159">
        <v>0</v>
      </c>
      <c r="CR487" s="159">
        <v>0</v>
      </c>
      <c r="CS487" s="159">
        <v>0</v>
      </c>
      <c r="CT487" s="159">
        <v>0</v>
      </c>
      <c r="CU487" s="159">
        <v>0</v>
      </c>
      <c r="CV487" s="159">
        <v>14400000</v>
      </c>
      <c r="CW487" s="159">
        <v>5600000000</v>
      </c>
      <c r="CX487" s="159">
        <v>0</v>
      </c>
      <c r="CY487" s="159" t="s">
        <v>931</v>
      </c>
      <c r="CZ487" s="159">
        <v>5600000000</v>
      </c>
      <c r="DA487" s="159">
        <v>5614400000</v>
      </c>
      <c r="DB487" s="159">
        <v>19200000</v>
      </c>
      <c r="DC487" s="159">
        <v>0</v>
      </c>
      <c r="DD487" s="159">
        <v>0</v>
      </c>
      <c r="DE487" s="159">
        <v>0</v>
      </c>
      <c r="DF487" s="159">
        <v>0</v>
      </c>
      <c r="DG487" s="159">
        <v>0</v>
      </c>
      <c r="DH487" s="159">
        <v>0</v>
      </c>
      <c r="DI487" s="159">
        <v>0</v>
      </c>
      <c r="DJ487" s="159">
        <v>19200000</v>
      </c>
      <c r="DK487" s="159">
        <v>7466666666.6700001</v>
      </c>
      <c r="DL487" s="159">
        <v>0</v>
      </c>
      <c r="DM487" s="159">
        <v>0</v>
      </c>
      <c r="DN487" s="159">
        <v>7466666666.6700001</v>
      </c>
      <c r="DO487" s="159">
        <v>7485866666.6700001</v>
      </c>
      <c r="DP487" s="159">
        <v>19200000</v>
      </c>
      <c r="DQ487" s="159">
        <v>0</v>
      </c>
      <c r="DR487" s="159">
        <v>0</v>
      </c>
      <c r="DS487" s="159">
        <v>0</v>
      </c>
      <c r="DT487" s="159">
        <v>0</v>
      </c>
      <c r="DU487" s="159">
        <v>0</v>
      </c>
      <c r="DV487" s="159">
        <v>0</v>
      </c>
      <c r="DW487" s="159">
        <v>0</v>
      </c>
      <c r="DX487" s="159">
        <v>19200000</v>
      </c>
      <c r="DY487" s="159">
        <v>7466666666.6700001</v>
      </c>
      <c r="DZ487" s="159">
        <v>0</v>
      </c>
      <c r="EA487" s="159">
        <v>0</v>
      </c>
      <c r="EB487" s="159">
        <v>7466666666.6700001</v>
      </c>
      <c r="EC487" s="159">
        <v>7485866666.6700001</v>
      </c>
      <c r="ED487" s="159">
        <v>19200000</v>
      </c>
      <c r="EE487" s="159">
        <v>0</v>
      </c>
      <c r="EF487" s="159">
        <v>0</v>
      </c>
      <c r="EG487" s="159">
        <v>0</v>
      </c>
      <c r="EH487" s="159">
        <v>0</v>
      </c>
      <c r="EI487" s="159">
        <v>0</v>
      </c>
      <c r="EJ487" s="159">
        <v>0</v>
      </c>
      <c r="EK487" s="159">
        <v>0</v>
      </c>
      <c r="EL487" s="159">
        <v>19200000</v>
      </c>
      <c r="EM487" s="159">
        <v>7466666666.6599998</v>
      </c>
      <c r="EN487" s="159">
        <v>0</v>
      </c>
      <c r="EO487" s="159">
        <v>0</v>
      </c>
      <c r="EP487" s="159">
        <v>7466666666.6599998</v>
      </c>
      <c r="EQ487" s="159">
        <v>7485866666.6599998</v>
      </c>
      <c r="ER487" s="159">
        <v>28072000000</v>
      </c>
      <c r="ES487" s="159">
        <v>14400000</v>
      </c>
      <c r="ET487" s="159">
        <v>0</v>
      </c>
      <c r="EU487" s="159">
        <v>0</v>
      </c>
      <c r="EV487" s="159">
        <v>0</v>
      </c>
      <c r="EW487" s="159">
        <v>0</v>
      </c>
      <c r="EX487" s="159">
        <v>0</v>
      </c>
      <c r="EY487" s="159">
        <v>0</v>
      </c>
      <c r="EZ487" s="159">
        <v>0</v>
      </c>
      <c r="FA487" s="159">
        <v>14400000</v>
      </c>
      <c r="FB487" s="159">
        <v>5600000000</v>
      </c>
      <c r="FC487" s="159">
        <v>0</v>
      </c>
      <c r="FD487" s="159">
        <v>0</v>
      </c>
      <c r="FE487" s="159">
        <v>5600000000</v>
      </c>
      <c r="FF487" s="159">
        <v>5614400000</v>
      </c>
      <c r="FG487" s="159">
        <v>19200000</v>
      </c>
      <c r="FH487" s="159">
        <v>0</v>
      </c>
      <c r="FI487" s="159">
        <v>0</v>
      </c>
      <c r="FJ487" s="159">
        <v>0</v>
      </c>
      <c r="FK487" s="159">
        <v>0</v>
      </c>
      <c r="FL487" s="159">
        <v>0</v>
      </c>
      <c r="FM487" s="159">
        <v>0</v>
      </c>
      <c r="FN487" s="159">
        <v>0</v>
      </c>
      <c r="FO487" s="159">
        <v>19200000</v>
      </c>
      <c r="FP487" s="159">
        <v>7466666666.6700001</v>
      </c>
      <c r="FQ487" s="159">
        <v>0</v>
      </c>
      <c r="FR487" s="159">
        <v>0</v>
      </c>
      <c r="FS487" s="159">
        <v>7466666666.6700001</v>
      </c>
      <c r="FT487" s="159">
        <v>7485866666.6700001</v>
      </c>
      <c r="FU487" s="159">
        <v>19200000</v>
      </c>
      <c r="FV487" s="159">
        <v>0</v>
      </c>
      <c r="FW487" s="159">
        <v>0</v>
      </c>
      <c r="FX487" s="159">
        <v>0</v>
      </c>
      <c r="FY487" s="159">
        <v>0</v>
      </c>
      <c r="FZ487" s="159">
        <v>0</v>
      </c>
      <c r="GA487" s="159">
        <v>0</v>
      </c>
      <c r="GB487" s="159">
        <v>0</v>
      </c>
      <c r="GC487" s="159">
        <v>19200000</v>
      </c>
      <c r="GD487" s="159">
        <v>7466666666.6700001</v>
      </c>
      <c r="GE487" s="159">
        <v>0</v>
      </c>
      <c r="GF487" s="159">
        <v>0</v>
      </c>
      <c r="GG487" s="159">
        <v>7466666666.6700001</v>
      </c>
      <c r="GH487" s="159">
        <v>7485866666.6700001</v>
      </c>
      <c r="GI487" s="159">
        <v>19200000</v>
      </c>
      <c r="GJ487" s="159">
        <v>0</v>
      </c>
      <c r="GK487" s="159">
        <v>0</v>
      </c>
      <c r="GL487" s="159">
        <v>0</v>
      </c>
      <c r="GM487" s="159">
        <v>0</v>
      </c>
      <c r="GN487" s="159">
        <v>0</v>
      </c>
      <c r="GO487" s="159">
        <v>0</v>
      </c>
      <c r="GP487" s="159">
        <v>0</v>
      </c>
      <c r="GQ487" s="159">
        <v>19200000</v>
      </c>
      <c r="GR487" s="159">
        <v>7466666666.6599998</v>
      </c>
      <c r="GS487" s="159">
        <v>0</v>
      </c>
      <c r="GT487" s="159">
        <v>0</v>
      </c>
      <c r="GU487" s="159">
        <v>7466666666.6599998</v>
      </c>
      <c r="GV487" s="159">
        <v>7485866666.6599998</v>
      </c>
      <c r="GW487" s="159">
        <v>28072000000</v>
      </c>
      <c r="GX487" s="160">
        <v>58577999999.999825</v>
      </c>
    </row>
    <row r="488" spans="1:206" ht="28.8">
      <c r="A488" s="156">
        <v>400203000</v>
      </c>
      <c r="B488" s="156" t="s">
        <v>3734</v>
      </c>
      <c r="C488" s="157">
        <v>476</v>
      </c>
      <c r="D488" s="158" t="str">
        <f>_xlfn.XLOOKUP(C488,'[1]Estrategico f'!B:B,'[1]Estrategico f'!U:U,"",0)</f>
        <v>Plazas construidas</v>
      </c>
      <c r="E488" s="158" t="str">
        <f>_xlfn.XLOOKUP(C488,'[1]Estrategico f'!B:B,'[1]Estrategico f'!V:V,"",0)</f>
        <v>Construcción de plazas (2.500 metros cuadrados)</v>
      </c>
      <c r="F488" s="159">
        <v>36000000</v>
      </c>
      <c r="G488" s="159">
        <v>0</v>
      </c>
      <c r="H488" s="159">
        <v>0</v>
      </c>
      <c r="I488" s="159">
        <v>0</v>
      </c>
      <c r="J488" s="159">
        <v>0</v>
      </c>
      <c r="K488" s="159">
        <v>0</v>
      </c>
      <c r="L488" s="159">
        <v>0</v>
      </c>
      <c r="M488" s="159">
        <v>0</v>
      </c>
      <c r="N488" s="159">
        <v>36000000</v>
      </c>
      <c r="O488" s="159">
        <v>0</v>
      </c>
      <c r="P488" s="159">
        <v>0</v>
      </c>
      <c r="Q488" s="159">
        <v>0</v>
      </c>
      <c r="R488" s="159">
        <v>0</v>
      </c>
      <c r="S488" s="159">
        <v>36000000</v>
      </c>
      <c r="T488" s="159">
        <v>36000000</v>
      </c>
      <c r="U488" s="159">
        <v>0</v>
      </c>
      <c r="V488" s="159">
        <v>0</v>
      </c>
      <c r="W488" s="159">
        <v>0</v>
      </c>
      <c r="X488" s="159">
        <v>0</v>
      </c>
      <c r="Y488" s="159">
        <v>0</v>
      </c>
      <c r="Z488" s="159">
        <v>0</v>
      </c>
      <c r="AA488" s="159">
        <v>0</v>
      </c>
      <c r="AB488" s="159">
        <v>36000000</v>
      </c>
      <c r="AC488" s="159">
        <v>0</v>
      </c>
      <c r="AD488" s="159">
        <v>0</v>
      </c>
      <c r="AE488" s="159">
        <v>0</v>
      </c>
      <c r="AF488" s="159">
        <v>0</v>
      </c>
      <c r="AG488" s="159">
        <v>36000000</v>
      </c>
      <c r="AH488" s="159">
        <v>72000000</v>
      </c>
      <c r="AI488" s="159">
        <v>10285714.289999999</v>
      </c>
      <c r="AJ488" s="159">
        <v>0</v>
      </c>
      <c r="AK488" s="159">
        <v>0</v>
      </c>
      <c r="AL488" s="159">
        <v>0</v>
      </c>
      <c r="AM488" s="159">
        <v>0</v>
      </c>
      <c r="AN488" s="159">
        <v>0</v>
      </c>
      <c r="AO488" s="159">
        <v>0</v>
      </c>
      <c r="AP488" s="159">
        <v>0</v>
      </c>
      <c r="AQ488" s="159">
        <v>10285714.289999999</v>
      </c>
      <c r="AR488" s="159">
        <v>0</v>
      </c>
      <c r="AS488" s="159">
        <v>0</v>
      </c>
      <c r="AT488" s="159">
        <v>0</v>
      </c>
      <c r="AU488" s="159">
        <v>0</v>
      </c>
      <c r="AV488" s="159">
        <v>10285714.289999999</v>
      </c>
      <c r="AW488" s="159">
        <v>20571428.57</v>
      </c>
      <c r="AX488" s="159">
        <v>0</v>
      </c>
      <c r="AY488" s="159">
        <v>0</v>
      </c>
      <c r="AZ488" s="159">
        <v>0</v>
      </c>
      <c r="BA488" s="159">
        <v>0</v>
      </c>
      <c r="BB488" s="159">
        <v>0</v>
      </c>
      <c r="BC488" s="159">
        <v>0</v>
      </c>
      <c r="BD488" s="159">
        <v>0</v>
      </c>
      <c r="BE488" s="159">
        <v>20571428.57</v>
      </c>
      <c r="BF488" s="159">
        <v>0</v>
      </c>
      <c r="BG488" s="159">
        <v>0</v>
      </c>
      <c r="BH488" s="159">
        <v>0</v>
      </c>
      <c r="BI488" s="159">
        <v>0</v>
      </c>
      <c r="BJ488" s="159">
        <v>20571428.57</v>
      </c>
      <c r="BK488" s="159">
        <v>20571428.57</v>
      </c>
      <c r="BL488" s="159">
        <v>0</v>
      </c>
      <c r="BM488" s="159">
        <v>0</v>
      </c>
      <c r="BN488" s="159">
        <v>0</v>
      </c>
      <c r="BO488" s="159">
        <v>0</v>
      </c>
      <c r="BP488" s="159">
        <v>0</v>
      </c>
      <c r="BQ488" s="159">
        <v>0</v>
      </c>
      <c r="BR488" s="159">
        <v>0</v>
      </c>
      <c r="BS488" s="159">
        <v>20571428.57</v>
      </c>
      <c r="BT488" s="159">
        <v>0</v>
      </c>
      <c r="BU488" s="159">
        <v>0</v>
      </c>
      <c r="BV488" s="159">
        <v>0</v>
      </c>
      <c r="BW488" s="159">
        <v>0</v>
      </c>
      <c r="BX488" s="159">
        <v>20571428.57</v>
      </c>
      <c r="BY488" s="159">
        <v>20571428.57</v>
      </c>
      <c r="BZ488" s="159">
        <v>0</v>
      </c>
      <c r="CA488" s="159">
        <v>0</v>
      </c>
      <c r="CB488" s="159">
        <v>0</v>
      </c>
      <c r="CC488" s="159">
        <v>0</v>
      </c>
      <c r="CD488" s="159">
        <v>0</v>
      </c>
      <c r="CE488" s="159">
        <v>0</v>
      </c>
      <c r="CF488" s="159">
        <v>0</v>
      </c>
      <c r="CG488" s="159">
        <v>20571428.57</v>
      </c>
      <c r="CH488" s="159">
        <v>0</v>
      </c>
      <c r="CI488" s="159">
        <v>0</v>
      </c>
      <c r="CJ488" s="159">
        <v>0</v>
      </c>
      <c r="CK488" s="159">
        <v>0</v>
      </c>
      <c r="CL488" s="159">
        <v>20571428.57</v>
      </c>
      <c r="CM488" s="159">
        <v>72000000</v>
      </c>
      <c r="CN488" s="159">
        <v>14400000</v>
      </c>
      <c r="CO488" s="159">
        <v>0</v>
      </c>
      <c r="CP488" s="159">
        <v>0</v>
      </c>
      <c r="CQ488" s="159">
        <v>0</v>
      </c>
      <c r="CR488" s="159">
        <v>0</v>
      </c>
      <c r="CS488" s="159">
        <v>0</v>
      </c>
      <c r="CT488" s="159">
        <v>0</v>
      </c>
      <c r="CU488" s="159">
        <v>0</v>
      </c>
      <c r="CV488" s="159">
        <v>14400000</v>
      </c>
      <c r="CW488" s="159">
        <v>900000000</v>
      </c>
      <c r="CX488" s="159">
        <v>0</v>
      </c>
      <c r="CY488" s="159" t="s">
        <v>931</v>
      </c>
      <c r="CZ488" s="159">
        <v>900000000</v>
      </c>
      <c r="DA488" s="159">
        <v>914400000</v>
      </c>
      <c r="DB488" s="159">
        <v>18000000</v>
      </c>
      <c r="DC488" s="159">
        <v>0</v>
      </c>
      <c r="DD488" s="159">
        <v>0</v>
      </c>
      <c r="DE488" s="159">
        <v>0</v>
      </c>
      <c r="DF488" s="159">
        <v>0</v>
      </c>
      <c r="DG488" s="159">
        <v>0</v>
      </c>
      <c r="DH488" s="159">
        <v>0</v>
      </c>
      <c r="DI488" s="159">
        <v>0</v>
      </c>
      <c r="DJ488" s="159">
        <v>18000000</v>
      </c>
      <c r="DK488" s="159">
        <v>1125000000</v>
      </c>
      <c r="DL488" s="159">
        <v>0</v>
      </c>
      <c r="DM488" s="159">
        <v>0</v>
      </c>
      <c r="DN488" s="159">
        <v>1125000000</v>
      </c>
      <c r="DO488" s="159">
        <v>1143000000</v>
      </c>
      <c r="DP488" s="159">
        <v>18000000</v>
      </c>
      <c r="DQ488" s="159">
        <v>0</v>
      </c>
      <c r="DR488" s="159">
        <v>0</v>
      </c>
      <c r="DS488" s="159">
        <v>0</v>
      </c>
      <c r="DT488" s="159">
        <v>0</v>
      </c>
      <c r="DU488" s="159">
        <v>0</v>
      </c>
      <c r="DV488" s="159">
        <v>0</v>
      </c>
      <c r="DW488" s="159">
        <v>0</v>
      </c>
      <c r="DX488" s="159">
        <v>18000000</v>
      </c>
      <c r="DY488" s="159">
        <v>1125000000</v>
      </c>
      <c r="DZ488" s="159">
        <v>0</v>
      </c>
      <c r="EA488" s="159">
        <v>0</v>
      </c>
      <c r="EB488" s="159">
        <v>1125000000</v>
      </c>
      <c r="EC488" s="159">
        <v>1143000000</v>
      </c>
      <c r="ED488" s="159">
        <v>21600000</v>
      </c>
      <c r="EE488" s="159">
        <v>0</v>
      </c>
      <c r="EF488" s="159">
        <v>0</v>
      </c>
      <c r="EG488" s="159">
        <v>0</v>
      </c>
      <c r="EH488" s="159">
        <v>0</v>
      </c>
      <c r="EI488" s="159">
        <v>0</v>
      </c>
      <c r="EJ488" s="159">
        <v>0</v>
      </c>
      <c r="EK488" s="159">
        <v>0</v>
      </c>
      <c r="EL488" s="159">
        <v>21600000</v>
      </c>
      <c r="EM488" s="159">
        <v>1350000000</v>
      </c>
      <c r="EN488" s="159">
        <v>0</v>
      </c>
      <c r="EO488" s="159">
        <v>0</v>
      </c>
      <c r="EP488" s="159">
        <v>1350000000</v>
      </c>
      <c r="EQ488" s="159">
        <v>1371600000</v>
      </c>
      <c r="ER488" s="159">
        <v>4572000000</v>
      </c>
      <c r="ES488" s="159">
        <v>13714285.710000001</v>
      </c>
      <c r="ET488" s="159">
        <v>0</v>
      </c>
      <c r="EU488" s="159">
        <v>0</v>
      </c>
      <c r="EV488" s="159">
        <v>0</v>
      </c>
      <c r="EW488" s="159">
        <v>0</v>
      </c>
      <c r="EX488" s="159">
        <v>0</v>
      </c>
      <c r="EY488" s="159">
        <v>0</v>
      </c>
      <c r="EZ488" s="159">
        <v>0</v>
      </c>
      <c r="FA488" s="159">
        <v>13714285.710000001</v>
      </c>
      <c r="FB488" s="159">
        <v>857142857.13999999</v>
      </c>
      <c r="FC488" s="159">
        <v>0</v>
      </c>
      <c r="FD488" s="159">
        <v>0</v>
      </c>
      <c r="FE488" s="159">
        <v>857142857.13999999</v>
      </c>
      <c r="FF488" s="159">
        <v>870857142.85000002</v>
      </c>
      <c r="FG488" s="159">
        <v>17142857.140000001</v>
      </c>
      <c r="FH488" s="159">
        <v>0</v>
      </c>
      <c r="FI488" s="159">
        <v>0</v>
      </c>
      <c r="FJ488" s="159">
        <v>0</v>
      </c>
      <c r="FK488" s="159">
        <v>0</v>
      </c>
      <c r="FL488" s="159">
        <v>0</v>
      </c>
      <c r="FM488" s="159">
        <v>0</v>
      </c>
      <c r="FN488" s="159">
        <v>0</v>
      </c>
      <c r="FO488" s="159">
        <v>17142857.140000001</v>
      </c>
      <c r="FP488" s="159">
        <v>1071428571.4299999</v>
      </c>
      <c r="FQ488" s="159">
        <v>0</v>
      </c>
      <c r="FR488" s="159">
        <v>0</v>
      </c>
      <c r="FS488" s="159">
        <v>1071428571.4299999</v>
      </c>
      <c r="FT488" s="159">
        <v>1088571428.5699999</v>
      </c>
      <c r="FU488" s="159">
        <v>20571428.57</v>
      </c>
      <c r="FV488" s="159">
        <v>0</v>
      </c>
      <c r="FW488" s="159">
        <v>0</v>
      </c>
      <c r="FX488" s="159">
        <v>0</v>
      </c>
      <c r="FY488" s="159">
        <v>0</v>
      </c>
      <c r="FZ488" s="159">
        <v>0</v>
      </c>
      <c r="GA488" s="159">
        <v>0</v>
      </c>
      <c r="GB488" s="159">
        <v>0</v>
      </c>
      <c r="GC488" s="159">
        <v>20571428.57</v>
      </c>
      <c r="GD488" s="159">
        <v>1285714285.71</v>
      </c>
      <c r="GE488" s="159">
        <v>0</v>
      </c>
      <c r="GF488" s="159">
        <v>0</v>
      </c>
      <c r="GG488" s="159">
        <v>1285714285.71</v>
      </c>
      <c r="GH488" s="159">
        <v>1306285714.28</v>
      </c>
      <c r="GI488" s="159">
        <v>20571428.57</v>
      </c>
      <c r="GJ488" s="159">
        <v>0</v>
      </c>
      <c r="GK488" s="159">
        <v>0</v>
      </c>
      <c r="GL488" s="159">
        <v>0</v>
      </c>
      <c r="GM488" s="159">
        <v>0</v>
      </c>
      <c r="GN488" s="159">
        <v>0</v>
      </c>
      <c r="GO488" s="159">
        <v>0</v>
      </c>
      <c r="GP488" s="159">
        <v>0</v>
      </c>
      <c r="GQ488" s="159">
        <v>20571428.57</v>
      </c>
      <c r="GR488" s="159">
        <v>1285714285.73</v>
      </c>
      <c r="GS488" s="159">
        <v>0</v>
      </c>
      <c r="GT488" s="159">
        <v>0</v>
      </c>
      <c r="GU488" s="159">
        <v>1285714285.73</v>
      </c>
      <c r="GV488" s="159">
        <v>1306285714.3</v>
      </c>
      <c r="GW488" s="159">
        <v>4572000000</v>
      </c>
      <c r="GX488" s="160">
        <v>9288000000</v>
      </c>
    </row>
    <row r="489" spans="1:206" ht="28.8">
      <c r="A489" s="156">
        <v>400203200</v>
      </c>
      <c r="B489" s="156" t="s">
        <v>3734</v>
      </c>
      <c r="C489" s="157">
        <v>477</v>
      </c>
      <c r="D489" s="158" t="str">
        <f>_xlfn.XLOOKUP(C489,'[1]Estrategico f'!B:B,'[1]Estrategico f'!U:U,"",0)</f>
        <v>Plazas mejoradas</v>
      </c>
      <c r="E489" s="158" t="str">
        <f>_xlfn.XLOOKUP(C489,'[1]Estrategico f'!B:B,'[1]Estrategico f'!V:V,"",0)</f>
        <v>Mejoramiento de plazas (2.000 metros cuadrados)</v>
      </c>
      <c r="F489" s="159">
        <v>0</v>
      </c>
      <c r="G489" s="159">
        <v>0</v>
      </c>
      <c r="H489" s="159">
        <v>0</v>
      </c>
      <c r="I489" s="159">
        <v>0</v>
      </c>
      <c r="J489" s="159">
        <v>0</v>
      </c>
      <c r="K489" s="159">
        <v>0</v>
      </c>
      <c r="L489" s="159">
        <v>0</v>
      </c>
      <c r="M489" s="159">
        <v>0</v>
      </c>
      <c r="N489" s="159">
        <v>0</v>
      </c>
      <c r="O489" s="159">
        <v>0</v>
      </c>
      <c r="P489" s="159">
        <v>0</v>
      </c>
      <c r="Q489" s="159">
        <v>0</v>
      </c>
      <c r="R489" s="159">
        <v>0</v>
      </c>
      <c r="S489" s="159">
        <v>0</v>
      </c>
      <c r="T489" s="159">
        <v>0</v>
      </c>
      <c r="U489" s="159">
        <v>0</v>
      </c>
      <c r="V489" s="159">
        <v>0</v>
      </c>
      <c r="W489" s="159">
        <v>0</v>
      </c>
      <c r="X489" s="159">
        <v>0</v>
      </c>
      <c r="Y489" s="159">
        <v>0</v>
      </c>
      <c r="Z489" s="159">
        <v>0</v>
      </c>
      <c r="AA489" s="159">
        <v>0</v>
      </c>
      <c r="AB489" s="159">
        <v>0</v>
      </c>
      <c r="AC489" s="159">
        <v>0</v>
      </c>
      <c r="AD489" s="159">
        <v>0</v>
      </c>
      <c r="AE489" s="159">
        <v>0</v>
      </c>
      <c r="AF489" s="159">
        <v>0</v>
      </c>
      <c r="AG489" s="159">
        <v>0</v>
      </c>
      <c r="AH489" s="159">
        <v>0</v>
      </c>
      <c r="AI489" s="159">
        <v>0</v>
      </c>
      <c r="AJ489" s="159">
        <v>0</v>
      </c>
      <c r="AK489" s="159">
        <v>0</v>
      </c>
      <c r="AL489" s="159">
        <v>0</v>
      </c>
      <c r="AM489" s="159">
        <v>0</v>
      </c>
      <c r="AN489" s="159">
        <v>0</v>
      </c>
      <c r="AO489" s="159">
        <v>0</v>
      </c>
      <c r="AP489" s="159">
        <v>0</v>
      </c>
      <c r="AQ489" s="159">
        <v>0</v>
      </c>
      <c r="AR489" s="159">
        <v>0</v>
      </c>
      <c r="AS489" s="159">
        <v>0</v>
      </c>
      <c r="AT489" s="159">
        <v>0</v>
      </c>
      <c r="AU489" s="159">
        <v>0</v>
      </c>
      <c r="AV489" s="159">
        <v>0</v>
      </c>
      <c r="AW489" s="159">
        <v>0</v>
      </c>
      <c r="AX489" s="159">
        <v>0</v>
      </c>
      <c r="AY489" s="159">
        <v>0</v>
      </c>
      <c r="AZ489" s="159">
        <v>0</v>
      </c>
      <c r="BA489" s="159">
        <v>0</v>
      </c>
      <c r="BB489" s="159">
        <v>0</v>
      </c>
      <c r="BC489" s="159">
        <v>0</v>
      </c>
      <c r="BD489" s="159">
        <v>0</v>
      </c>
      <c r="BE489" s="159">
        <v>0</v>
      </c>
      <c r="BF489" s="159">
        <v>0</v>
      </c>
      <c r="BG489" s="159">
        <v>0</v>
      </c>
      <c r="BH489" s="159">
        <v>0</v>
      </c>
      <c r="BI489" s="159">
        <v>0</v>
      </c>
      <c r="BJ489" s="159">
        <v>0</v>
      </c>
      <c r="BK489" s="159">
        <v>0</v>
      </c>
      <c r="BL489" s="159">
        <v>0</v>
      </c>
      <c r="BM489" s="159">
        <v>0</v>
      </c>
      <c r="BN489" s="159">
        <v>0</v>
      </c>
      <c r="BO489" s="159">
        <v>0</v>
      </c>
      <c r="BP489" s="159">
        <v>0</v>
      </c>
      <c r="BQ489" s="159">
        <v>0</v>
      </c>
      <c r="BR489" s="159">
        <v>0</v>
      </c>
      <c r="BS489" s="159">
        <v>0</v>
      </c>
      <c r="BT489" s="159">
        <v>0</v>
      </c>
      <c r="BU489" s="159">
        <v>0</v>
      </c>
      <c r="BV489" s="159">
        <v>0</v>
      </c>
      <c r="BW489" s="159">
        <v>0</v>
      </c>
      <c r="BX489" s="159">
        <v>0</v>
      </c>
      <c r="BY489" s="159">
        <v>0</v>
      </c>
      <c r="BZ489" s="159">
        <v>0</v>
      </c>
      <c r="CA489" s="159">
        <v>0</v>
      </c>
      <c r="CB489" s="159">
        <v>0</v>
      </c>
      <c r="CC489" s="159">
        <v>0</v>
      </c>
      <c r="CD489" s="159">
        <v>0</v>
      </c>
      <c r="CE489" s="159">
        <v>0</v>
      </c>
      <c r="CF489" s="159">
        <v>0</v>
      </c>
      <c r="CG489" s="159">
        <v>0</v>
      </c>
      <c r="CH489" s="159">
        <v>0</v>
      </c>
      <c r="CI489" s="159">
        <v>0</v>
      </c>
      <c r="CJ489" s="159">
        <v>0</v>
      </c>
      <c r="CK489" s="159">
        <v>0</v>
      </c>
      <c r="CL489" s="159">
        <v>0</v>
      </c>
      <c r="CM489" s="159">
        <v>0</v>
      </c>
      <c r="CN489" s="159">
        <v>0</v>
      </c>
      <c r="CO489" s="159">
        <v>0</v>
      </c>
      <c r="CP489" s="159">
        <v>0</v>
      </c>
      <c r="CQ489" s="159">
        <v>0</v>
      </c>
      <c r="CR489" s="159">
        <v>0</v>
      </c>
      <c r="CS489" s="159">
        <v>0</v>
      </c>
      <c r="CT489" s="159">
        <v>0</v>
      </c>
      <c r="CU489" s="159">
        <v>0</v>
      </c>
      <c r="CV489" s="159">
        <v>0</v>
      </c>
      <c r="CW489" s="159">
        <v>500000000</v>
      </c>
      <c r="CX489" s="159">
        <v>0</v>
      </c>
      <c r="CY489" s="159" t="s">
        <v>931</v>
      </c>
      <c r="CZ489" s="159">
        <v>500000000</v>
      </c>
      <c r="DA489" s="159">
        <v>500000000</v>
      </c>
      <c r="DB489" s="159">
        <v>0</v>
      </c>
      <c r="DC489" s="159">
        <v>0</v>
      </c>
      <c r="DD489" s="159">
        <v>0</v>
      </c>
      <c r="DE489" s="159">
        <v>0</v>
      </c>
      <c r="DF489" s="159">
        <v>0</v>
      </c>
      <c r="DG489" s="159">
        <v>0</v>
      </c>
      <c r="DH489" s="159">
        <v>0</v>
      </c>
      <c r="DI489" s="159">
        <v>0</v>
      </c>
      <c r="DJ489" s="159">
        <v>0</v>
      </c>
      <c r="DK489" s="159">
        <v>500000000</v>
      </c>
      <c r="DL489" s="159">
        <v>0</v>
      </c>
      <c r="DM489" s="159">
        <v>0</v>
      </c>
      <c r="DN489" s="159">
        <v>500000000</v>
      </c>
      <c r="DO489" s="159">
        <v>500000000</v>
      </c>
      <c r="DP489" s="159">
        <v>0</v>
      </c>
      <c r="DQ489" s="159">
        <v>0</v>
      </c>
      <c r="DR489" s="159">
        <v>0</v>
      </c>
      <c r="DS489" s="159">
        <v>0</v>
      </c>
      <c r="DT489" s="159">
        <v>0</v>
      </c>
      <c r="DU489" s="159">
        <v>0</v>
      </c>
      <c r="DV489" s="159">
        <v>0</v>
      </c>
      <c r="DW489" s="159">
        <v>0</v>
      </c>
      <c r="DX489" s="159">
        <v>0</v>
      </c>
      <c r="DY489" s="159">
        <v>500000000</v>
      </c>
      <c r="DZ489" s="159">
        <v>0</v>
      </c>
      <c r="EA489" s="159">
        <v>0</v>
      </c>
      <c r="EB489" s="159">
        <v>500000000</v>
      </c>
      <c r="EC489" s="159">
        <v>500000000</v>
      </c>
      <c r="ED489" s="159">
        <v>0</v>
      </c>
      <c r="EE489" s="159">
        <v>0</v>
      </c>
      <c r="EF489" s="159">
        <v>0</v>
      </c>
      <c r="EG489" s="159">
        <v>0</v>
      </c>
      <c r="EH489" s="159">
        <v>0</v>
      </c>
      <c r="EI489" s="159">
        <v>0</v>
      </c>
      <c r="EJ489" s="159">
        <v>0</v>
      </c>
      <c r="EK489" s="159">
        <v>0</v>
      </c>
      <c r="EL489" s="159">
        <v>0</v>
      </c>
      <c r="EM489" s="159">
        <v>500000000</v>
      </c>
      <c r="EN489" s="159">
        <v>0</v>
      </c>
      <c r="EO489" s="159">
        <v>0</v>
      </c>
      <c r="EP489" s="159">
        <v>500000000</v>
      </c>
      <c r="EQ489" s="159">
        <v>500000000</v>
      </c>
      <c r="ER489" s="159">
        <v>2000000000</v>
      </c>
      <c r="ES489" s="159">
        <v>0</v>
      </c>
      <c r="ET489" s="159">
        <v>0</v>
      </c>
      <c r="EU489" s="159">
        <v>0</v>
      </c>
      <c r="EV489" s="159">
        <v>0</v>
      </c>
      <c r="EW489" s="159">
        <v>0</v>
      </c>
      <c r="EX489" s="159">
        <v>0</v>
      </c>
      <c r="EY489" s="159">
        <v>0</v>
      </c>
      <c r="EZ489" s="159">
        <v>0</v>
      </c>
      <c r="FA489" s="159">
        <v>0</v>
      </c>
      <c r="FB489" s="159">
        <v>500000000</v>
      </c>
      <c r="FC489" s="159">
        <v>0</v>
      </c>
      <c r="FD489" s="159">
        <v>0</v>
      </c>
      <c r="FE489" s="159">
        <v>500000000</v>
      </c>
      <c r="FF489" s="159">
        <v>500000000</v>
      </c>
      <c r="FG489" s="159">
        <v>0</v>
      </c>
      <c r="FH489" s="159">
        <v>0</v>
      </c>
      <c r="FI489" s="159">
        <v>0</v>
      </c>
      <c r="FJ489" s="159">
        <v>0</v>
      </c>
      <c r="FK489" s="159">
        <v>0</v>
      </c>
      <c r="FL489" s="159">
        <v>0</v>
      </c>
      <c r="FM489" s="159">
        <v>0</v>
      </c>
      <c r="FN489" s="159">
        <v>0</v>
      </c>
      <c r="FO489" s="159">
        <v>0</v>
      </c>
      <c r="FP489" s="159">
        <v>500000000</v>
      </c>
      <c r="FQ489" s="159">
        <v>0</v>
      </c>
      <c r="FR489" s="159">
        <v>0</v>
      </c>
      <c r="FS489" s="159">
        <v>500000000</v>
      </c>
      <c r="FT489" s="159">
        <v>500000000</v>
      </c>
      <c r="FU489" s="159">
        <v>0</v>
      </c>
      <c r="FV489" s="159">
        <v>0</v>
      </c>
      <c r="FW489" s="159">
        <v>0</v>
      </c>
      <c r="FX489" s="159">
        <v>0</v>
      </c>
      <c r="FY489" s="159">
        <v>0</v>
      </c>
      <c r="FZ489" s="159">
        <v>0</v>
      </c>
      <c r="GA489" s="159">
        <v>0</v>
      </c>
      <c r="GB489" s="159">
        <v>0</v>
      </c>
      <c r="GC489" s="159">
        <v>0</v>
      </c>
      <c r="GD489" s="159">
        <v>500000000</v>
      </c>
      <c r="GE489" s="159">
        <v>0</v>
      </c>
      <c r="GF489" s="159">
        <v>0</v>
      </c>
      <c r="GG489" s="159">
        <v>500000000</v>
      </c>
      <c r="GH489" s="159">
        <v>500000000</v>
      </c>
      <c r="GI489" s="159">
        <v>0</v>
      </c>
      <c r="GJ489" s="159">
        <v>0</v>
      </c>
      <c r="GK489" s="159">
        <v>0</v>
      </c>
      <c r="GL489" s="159">
        <v>0</v>
      </c>
      <c r="GM489" s="159">
        <v>0</v>
      </c>
      <c r="GN489" s="159">
        <v>0</v>
      </c>
      <c r="GO489" s="159">
        <v>0</v>
      </c>
      <c r="GP489" s="159">
        <v>0</v>
      </c>
      <c r="GQ489" s="159">
        <v>0</v>
      </c>
      <c r="GR489" s="159">
        <v>500000000</v>
      </c>
      <c r="GS489" s="159">
        <v>0</v>
      </c>
      <c r="GT489" s="159">
        <v>0</v>
      </c>
      <c r="GU489" s="159">
        <v>500000000</v>
      </c>
      <c r="GV489" s="159">
        <v>500000000</v>
      </c>
      <c r="GW489" s="159">
        <v>2000000000</v>
      </c>
      <c r="GX489" s="160">
        <v>4000000000</v>
      </c>
    </row>
    <row r="490" spans="1:206" ht="28.8">
      <c r="A490" s="156">
        <v>400203400</v>
      </c>
      <c r="B490" s="156" t="s">
        <v>3734</v>
      </c>
      <c r="C490" s="157">
        <v>478</v>
      </c>
      <c r="D490" s="158" t="str">
        <f>_xlfn.XLOOKUP(C490,'[1]Estrategico f'!B:B,'[1]Estrategico f'!U:U,"",0)</f>
        <v>Estudios o diseños realizados</v>
      </c>
      <c r="E490" s="158" t="str">
        <f>_xlfn.XLOOKUP(C490,'[1]Estrategico f'!B:B,'[1]Estrategico f'!V:V,"",0)</f>
        <v>Elaboración de estudios y diseños para un proyecto de espacio público</v>
      </c>
      <c r="F490" s="159">
        <v>0</v>
      </c>
      <c r="G490" s="159">
        <v>0</v>
      </c>
      <c r="H490" s="159">
        <v>0</v>
      </c>
      <c r="I490" s="159">
        <v>0</v>
      </c>
      <c r="J490" s="159">
        <v>0</v>
      </c>
      <c r="K490" s="159">
        <v>0</v>
      </c>
      <c r="L490" s="159">
        <v>250000000</v>
      </c>
      <c r="M490" s="159">
        <v>0</v>
      </c>
      <c r="N490" s="159">
        <v>250000000</v>
      </c>
      <c r="O490" s="159">
        <v>0</v>
      </c>
      <c r="P490" s="159">
        <v>0</v>
      </c>
      <c r="Q490" s="159">
        <v>0</v>
      </c>
      <c r="R490" s="159">
        <v>0</v>
      </c>
      <c r="S490" s="159">
        <v>250000000</v>
      </c>
      <c r="T490" s="159">
        <v>0</v>
      </c>
      <c r="U490" s="159">
        <v>0</v>
      </c>
      <c r="V490" s="159">
        <v>0</v>
      </c>
      <c r="W490" s="159">
        <v>0</v>
      </c>
      <c r="X490" s="159">
        <v>0</v>
      </c>
      <c r="Y490" s="159">
        <v>0</v>
      </c>
      <c r="Z490" s="159">
        <v>250000000</v>
      </c>
      <c r="AA490" s="159">
        <v>0</v>
      </c>
      <c r="AB490" s="159">
        <v>250000000</v>
      </c>
      <c r="AC490" s="159">
        <v>0</v>
      </c>
      <c r="AD490" s="159">
        <v>0</v>
      </c>
      <c r="AE490" s="159">
        <v>0</v>
      </c>
      <c r="AF490" s="159">
        <v>0</v>
      </c>
      <c r="AG490" s="159">
        <v>250000000</v>
      </c>
      <c r="AH490" s="159">
        <v>500000000</v>
      </c>
      <c r="AI490" s="159">
        <v>0</v>
      </c>
      <c r="AJ490" s="159">
        <v>0</v>
      </c>
      <c r="AK490" s="159">
        <v>0</v>
      </c>
      <c r="AL490" s="159">
        <v>0</v>
      </c>
      <c r="AM490" s="159">
        <v>0</v>
      </c>
      <c r="AN490" s="159">
        <v>0</v>
      </c>
      <c r="AO490" s="159">
        <v>125000000</v>
      </c>
      <c r="AP490" s="159">
        <v>0</v>
      </c>
      <c r="AQ490" s="159">
        <v>125000000</v>
      </c>
      <c r="AR490" s="159">
        <v>0</v>
      </c>
      <c r="AS490" s="159">
        <v>0</v>
      </c>
      <c r="AT490" s="159">
        <v>0</v>
      </c>
      <c r="AU490" s="159">
        <v>0</v>
      </c>
      <c r="AV490" s="159">
        <v>125000000</v>
      </c>
      <c r="AW490" s="159">
        <v>0</v>
      </c>
      <c r="AX490" s="159">
        <v>0</v>
      </c>
      <c r="AY490" s="159">
        <v>0</v>
      </c>
      <c r="AZ490" s="159">
        <v>0</v>
      </c>
      <c r="BA490" s="159">
        <v>0</v>
      </c>
      <c r="BB490" s="159">
        <v>0</v>
      </c>
      <c r="BC490" s="159">
        <v>125000000</v>
      </c>
      <c r="BD490" s="159">
        <v>0</v>
      </c>
      <c r="BE490" s="159">
        <v>125000000</v>
      </c>
      <c r="BF490" s="159">
        <v>0</v>
      </c>
      <c r="BG490" s="159">
        <v>0</v>
      </c>
      <c r="BH490" s="159">
        <v>0</v>
      </c>
      <c r="BI490" s="159">
        <v>0</v>
      </c>
      <c r="BJ490" s="159">
        <v>125000000</v>
      </c>
      <c r="BK490" s="159">
        <v>0</v>
      </c>
      <c r="BL490" s="159">
        <v>0</v>
      </c>
      <c r="BM490" s="159">
        <v>0</v>
      </c>
      <c r="BN490" s="159">
        <v>0</v>
      </c>
      <c r="BO490" s="159">
        <v>0</v>
      </c>
      <c r="BP490" s="159">
        <v>0</v>
      </c>
      <c r="BQ490" s="159">
        <v>125000000</v>
      </c>
      <c r="BR490" s="159">
        <v>0</v>
      </c>
      <c r="BS490" s="159">
        <v>125000000</v>
      </c>
      <c r="BT490" s="159">
        <v>0</v>
      </c>
      <c r="BU490" s="159">
        <v>0</v>
      </c>
      <c r="BV490" s="159">
        <v>0</v>
      </c>
      <c r="BW490" s="159">
        <v>0</v>
      </c>
      <c r="BX490" s="159">
        <v>125000000</v>
      </c>
      <c r="BY490" s="159">
        <v>0</v>
      </c>
      <c r="BZ490" s="159">
        <v>0</v>
      </c>
      <c r="CA490" s="159">
        <v>0</v>
      </c>
      <c r="CB490" s="159">
        <v>0</v>
      </c>
      <c r="CC490" s="159">
        <v>0</v>
      </c>
      <c r="CD490" s="159">
        <v>0</v>
      </c>
      <c r="CE490" s="159">
        <v>125000000</v>
      </c>
      <c r="CF490" s="159">
        <v>0</v>
      </c>
      <c r="CG490" s="159">
        <v>125000000</v>
      </c>
      <c r="CH490" s="159">
        <v>0</v>
      </c>
      <c r="CI490" s="159">
        <v>0</v>
      </c>
      <c r="CJ490" s="159">
        <v>0</v>
      </c>
      <c r="CK490" s="159">
        <v>0</v>
      </c>
      <c r="CL490" s="159">
        <v>125000000</v>
      </c>
      <c r="CM490" s="159">
        <v>500000000</v>
      </c>
      <c r="CN490" s="159">
        <v>0</v>
      </c>
      <c r="CO490" s="159">
        <v>0</v>
      </c>
      <c r="CP490" s="159">
        <v>0</v>
      </c>
      <c r="CQ490" s="159">
        <v>0</v>
      </c>
      <c r="CR490" s="159">
        <v>0</v>
      </c>
      <c r="CS490" s="159">
        <v>0</v>
      </c>
      <c r="CT490" s="159">
        <v>0</v>
      </c>
      <c r="CU490" s="159">
        <v>0</v>
      </c>
      <c r="CV490" s="159">
        <v>0</v>
      </c>
      <c r="CW490" s="159">
        <v>0</v>
      </c>
      <c r="CX490" s="159">
        <v>0</v>
      </c>
      <c r="CY490" s="159" t="s">
        <v>931</v>
      </c>
      <c r="CZ490" s="159">
        <v>0</v>
      </c>
      <c r="DA490" s="159">
        <v>0</v>
      </c>
      <c r="DB490" s="159">
        <v>0</v>
      </c>
      <c r="DC490" s="159">
        <v>0</v>
      </c>
      <c r="DD490" s="159">
        <v>0</v>
      </c>
      <c r="DE490" s="159">
        <v>0</v>
      </c>
      <c r="DF490" s="159">
        <v>0</v>
      </c>
      <c r="DG490" s="159">
        <v>0</v>
      </c>
      <c r="DH490" s="159">
        <v>0</v>
      </c>
      <c r="DI490" s="159">
        <v>0</v>
      </c>
      <c r="DJ490" s="159">
        <v>0</v>
      </c>
      <c r="DK490" s="159">
        <v>0</v>
      </c>
      <c r="DL490" s="159">
        <v>0</v>
      </c>
      <c r="DM490" s="159">
        <v>0</v>
      </c>
      <c r="DN490" s="159">
        <v>0</v>
      </c>
      <c r="DO490" s="159">
        <v>0</v>
      </c>
      <c r="DP490" s="159">
        <v>0</v>
      </c>
      <c r="DQ490" s="159">
        <v>0</v>
      </c>
      <c r="DR490" s="159">
        <v>0</v>
      </c>
      <c r="DS490" s="159">
        <v>0</v>
      </c>
      <c r="DT490" s="159">
        <v>0</v>
      </c>
      <c r="DU490" s="159">
        <v>0</v>
      </c>
      <c r="DV490" s="159">
        <v>0</v>
      </c>
      <c r="DW490" s="159">
        <v>0</v>
      </c>
      <c r="DX490" s="159">
        <v>0</v>
      </c>
      <c r="DY490" s="159">
        <v>0</v>
      </c>
      <c r="DZ490" s="159">
        <v>0</v>
      </c>
      <c r="EA490" s="159">
        <v>0</v>
      </c>
      <c r="EB490" s="159">
        <v>0</v>
      </c>
      <c r="EC490" s="159">
        <v>0</v>
      </c>
      <c r="ED490" s="159">
        <v>0</v>
      </c>
      <c r="EE490" s="159">
        <v>0</v>
      </c>
      <c r="EF490" s="159">
        <v>0</v>
      </c>
      <c r="EG490" s="159">
        <v>0</v>
      </c>
      <c r="EH490" s="159">
        <v>0</v>
      </c>
      <c r="EI490" s="159">
        <v>0</v>
      </c>
      <c r="EJ490" s="159">
        <v>0</v>
      </c>
      <c r="EK490" s="159">
        <v>0</v>
      </c>
      <c r="EL490" s="159">
        <v>0</v>
      </c>
      <c r="EM490" s="159">
        <v>0</v>
      </c>
      <c r="EN490" s="159">
        <v>0</v>
      </c>
      <c r="EO490" s="159">
        <v>0</v>
      </c>
      <c r="EP490" s="159">
        <v>0</v>
      </c>
      <c r="EQ490" s="159">
        <v>0</v>
      </c>
      <c r="ER490" s="159">
        <v>0</v>
      </c>
      <c r="ES490" s="159">
        <v>0</v>
      </c>
      <c r="ET490" s="159">
        <v>0</v>
      </c>
      <c r="EU490" s="159">
        <v>0</v>
      </c>
      <c r="EV490" s="159">
        <v>0</v>
      </c>
      <c r="EW490" s="159">
        <v>0</v>
      </c>
      <c r="EX490" s="159">
        <v>0</v>
      </c>
      <c r="EY490" s="159">
        <v>0</v>
      </c>
      <c r="EZ490" s="159">
        <v>0</v>
      </c>
      <c r="FA490" s="159">
        <v>0</v>
      </c>
      <c r="FB490" s="159">
        <v>0</v>
      </c>
      <c r="FC490" s="159">
        <v>0</v>
      </c>
      <c r="FD490" s="159">
        <v>0</v>
      </c>
      <c r="FE490" s="159">
        <v>0</v>
      </c>
      <c r="FF490" s="159">
        <v>0</v>
      </c>
      <c r="FG490" s="159">
        <v>0</v>
      </c>
      <c r="FH490" s="159">
        <v>0</v>
      </c>
      <c r="FI490" s="159">
        <v>0</v>
      </c>
      <c r="FJ490" s="159">
        <v>0</v>
      </c>
      <c r="FK490" s="159">
        <v>0</v>
      </c>
      <c r="FL490" s="159">
        <v>0</v>
      </c>
      <c r="FM490" s="159">
        <v>0</v>
      </c>
      <c r="FN490" s="159">
        <v>0</v>
      </c>
      <c r="FO490" s="159">
        <v>0</v>
      </c>
      <c r="FP490" s="159">
        <v>0</v>
      </c>
      <c r="FQ490" s="159">
        <v>0</v>
      </c>
      <c r="FR490" s="159">
        <v>0</v>
      </c>
      <c r="FS490" s="159">
        <v>0</v>
      </c>
      <c r="FT490" s="159">
        <v>0</v>
      </c>
      <c r="FU490" s="159">
        <v>0</v>
      </c>
      <c r="FV490" s="159">
        <v>0</v>
      </c>
      <c r="FW490" s="159">
        <v>0</v>
      </c>
      <c r="FX490" s="159">
        <v>0</v>
      </c>
      <c r="FY490" s="159">
        <v>0</v>
      </c>
      <c r="FZ490" s="159">
        <v>0</v>
      </c>
      <c r="GA490" s="159">
        <v>0</v>
      </c>
      <c r="GB490" s="159">
        <v>0</v>
      </c>
      <c r="GC490" s="159">
        <v>0</v>
      </c>
      <c r="GD490" s="159">
        <v>0</v>
      </c>
      <c r="GE490" s="159">
        <v>0</v>
      </c>
      <c r="GF490" s="159">
        <v>0</v>
      </c>
      <c r="GG490" s="159">
        <v>0</v>
      </c>
      <c r="GH490" s="159">
        <v>0</v>
      </c>
      <c r="GI490" s="159">
        <v>0</v>
      </c>
      <c r="GJ490" s="159">
        <v>0</v>
      </c>
      <c r="GK490" s="159">
        <v>0</v>
      </c>
      <c r="GL490" s="159">
        <v>0</v>
      </c>
      <c r="GM490" s="159">
        <v>0</v>
      </c>
      <c r="GN490" s="159">
        <v>0</v>
      </c>
      <c r="GO490" s="159">
        <v>0</v>
      </c>
      <c r="GP490" s="159">
        <v>0</v>
      </c>
      <c r="GQ490" s="159">
        <v>0</v>
      </c>
      <c r="GR490" s="159">
        <v>0</v>
      </c>
      <c r="GS490" s="159">
        <v>0</v>
      </c>
      <c r="GT490" s="159">
        <v>0</v>
      </c>
      <c r="GU490" s="159">
        <v>0</v>
      </c>
      <c r="GV490" s="159">
        <v>0</v>
      </c>
      <c r="GW490" s="159">
        <v>0</v>
      </c>
      <c r="GX490" s="160">
        <v>1000000000</v>
      </c>
    </row>
    <row r="491" spans="1:206" ht="28.8">
      <c r="A491" s="156">
        <v>400103900</v>
      </c>
      <c r="B491" s="156" t="s">
        <v>3734</v>
      </c>
      <c r="C491" s="157">
        <v>479</v>
      </c>
      <c r="D491" s="158" t="str">
        <f>_xlfn.XLOOKUP(C491,'[1]Estrategico f'!B:B,'[1]Estrategico f'!U:U,"",0)</f>
        <v>Vivienda de Interés Prioritario construidas</v>
      </c>
      <c r="E491" s="158" t="str">
        <f>_xlfn.XLOOKUP(C491,'[1]Estrategico f'!B:B,'[1]Estrategico f'!V:V,"",0)</f>
        <v>Construcción de 250 Viviendas de Interés Prioritario</v>
      </c>
      <c r="F491" s="159">
        <v>18000000</v>
      </c>
      <c r="G491" s="159">
        <v>0</v>
      </c>
      <c r="H491" s="159">
        <v>0</v>
      </c>
      <c r="I491" s="159">
        <v>0</v>
      </c>
      <c r="J491" s="159">
        <v>0</v>
      </c>
      <c r="K491" s="159">
        <v>0</v>
      </c>
      <c r="L491" s="159">
        <v>0</v>
      </c>
      <c r="M491" s="159">
        <v>0</v>
      </c>
      <c r="N491" s="159">
        <v>18000000</v>
      </c>
      <c r="O491" s="159">
        <v>0</v>
      </c>
      <c r="P491" s="159">
        <v>0</v>
      </c>
      <c r="Q491" s="159">
        <v>0</v>
      </c>
      <c r="R491" s="159">
        <v>0</v>
      </c>
      <c r="S491" s="159">
        <v>18000000</v>
      </c>
      <c r="T491" s="159">
        <v>18000000</v>
      </c>
      <c r="U491" s="159">
        <v>0</v>
      </c>
      <c r="V491" s="159">
        <v>0</v>
      </c>
      <c r="W491" s="159">
        <v>0</v>
      </c>
      <c r="X491" s="159">
        <v>0</v>
      </c>
      <c r="Y491" s="159">
        <v>0</v>
      </c>
      <c r="Z491" s="159">
        <v>0</v>
      </c>
      <c r="AA491" s="159">
        <v>0</v>
      </c>
      <c r="AB491" s="159">
        <v>18000000</v>
      </c>
      <c r="AC491" s="159">
        <v>0</v>
      </c>
      <c r="AD491" s="159">
        <v>0</v>
      </c>
      <c r="AE491" s="159">
        <v>0</v>
      </c>
      <c r="AF491" s="159">
        <v>0</v>
      </c>
      <c r="AG491" s="159">
        <v>18000000</v>
      </c>
      <c r="AH491" s="159">
        <v>36000000</v>
      </c>
      <c r="AI491" s="159">
        <v>10285714.289999999</v>
      </c>
      <c r="AJ491" s="159">
        <v>0</v>
      </c>
      <c r="AK491" s="159">
        <v>0</v>
      </c>
      <c r="AL491" s="159">
        <v>0</v>
      </c>
      <c r="AM491" s="159">
        <v>0</v>
      </c>
      <c r="AN491" s="159">
        <v>0</v>
      </c>
      <c r="AO491" s="159">
        <v>571428571.42999995</v>
      </c>
      <c r="AP491" s="159">
        <v>0</v>
      </c>
      <c r="AQ491" s="159">
        <v>581714285.71999991</v>
      </c>
      <c r="AR491" s="159">
        <v>0</v>
      </c>
      <c r="AS491" s="159">
        <v>0</v>
      </c>
      <c r="AT491" s="159">
        <v>1000000000</v>
      </c>
      <c r="AU491" s="159">
        <v>1000000000</v>
      </c>
      <c r="AV491" s="159">
        <v>1581714285.7199998</v>
      </c>
      <c r="AW491" s="159">
        <v>20571428.57</v>
      </c>
      <c r="AX491" s="159">
        <v>0</v>
      </c>
      <c r="AY491" s="159">
        <v>0</v>
      </c>
      <c r="AZ491" s="159">
        <v>0</v>
      </c>
      <c r="BA491" s="159">
        <v>0</v>
      </c>
      <c r="BB491" s="159">
        <v>0</v>
      </c>
      <c r="BC491" s="159">
        <v>1142857142.8599999</v>
      </c>
      <c r="BD491" s="159">
        <v>0</v>
      </c>
      <c r="BE491" s="159">
        <v>1163428571.4299998</v>
      </c>
      <c r="BF491" s="159">
        <v>0</v>
      </c>
      <c r="BG491" s="159">
        <v>0</v>
      </c>
      <c r="BH491" s="159">
        <v>2000000000</v>
      </c>
      <c r="BI491" s="159">
        <v>2000000000</v>
      </c>
      <c r="BJ491" s="159">
        <v>3163428571.4299998</v>
      </c>
      <c r="BK491" s="159">
        <v>20571428.57</v>
      </c>
      <c r="BL491" s="159">
        <v>0</v>
      </c>
      <c r="BM491" s="159">
        <v>0</v>
      </c>
      <c r="BN491" s="159">
        <v>0</v>
      </c>
      <c r="BO491" s="159">
        <v>0</v>
      </c>
      <c r="BP491" s="159">
        <v>0</v>
      </c>
      <c r="BQ491" s="159">
        <v>1142857142.8599999</v>
      </c>
      <c r="BR491" s="159">
        <v>0</v>
      </c>
      <c r="BS491" s="159">
        <v>1163428571.4299998</v>
      </c>
      <c r="BT491" s="159">
        <v>0</v>
      </c>
      <c r="BU491" s="159">
        <v>0</v>
      </c>
      <c r="BV491" s="159">
        <v>2000000000</v>
      </c>
      <c r="BW491" s="159">
        <v>2000000000</v>
      </c>
      <c r="BX491" s="159">
        <v>3163428571.4299998</v>
      </c>
      <c r="BY491" s="159">
        <v>20571428.571428571</v>
      </c>
      <c r="BZ491" s="159">
        <v>0</v>
      </c>
      <c r="CA491" s="159">
        <v>0</v>
      </c>
      <c r="CB491" s="159">
        <v>0</v>
      </c>
      <c r="CC491" s="159">
        <v>0</v>
      </c>
      <c r="CD491" s="159">
        <v>0</v>
      </c>
      <c r="CE491" s="159">
        <v>1142857142.8599999</v>
      </c>
      <c r="CF491" s="159">
        <v>0</v>
      </c>
      <c r="CG491" s="159">
        <v>1163428571.4314284</v>
      </c>
      <c r="CH491" s="159">
        <v>0</v>
      </c>
      <c r="CI491" s="159">
        <v>0</v>
      </c>
      <c r="CJ491" s="159">
        <v>2000000000</v>
      </c>
      <c r="CK491" s="159">
        <v>2000000000</v>
      </c>
      <c r="CL491" s="159">
        <v>3163428571.4314284</v>
      </c>
      <c r="CM491" s="159">
        <v>11072000000.011427</v>
      </c>
      <c r="CN491" s="159">
        <v>13846153.85</v>
      </c>
      <c r="CO491" s="159">
        <v>0</v>
      </c>
      <c r="CP491" s="159">
        <v>0</v>
      </c>
      <c r="CQ491" s="159">
        <v>0</v>
      </c>
      <c r="CR491" s="159">
        <v>0</v>
      </c>
      <c r="CS491" s="159">
        <v>0</v>
      </c>
      <c r="CT491" s="159">
        <v>769230769.23000002</v>
      </c>
      <c r="CU491" s="159">
        <v>0</v>
      </c>
      <c r="CV491" s="159">
        <v>783076923.08000004</v>
      </c>
      <c r="CW491" s="159">
        <v>0</v>
      </c>
      <c r="CX491" s="159">
        <v>0</v>
      </c>
      <c r="CY491" s="159">
        <v>1346153846.1500001</v>
      </c>
      <c r="CZ491" s="159">
        <v>1346153846.1500001</v>
      </c>
      <c r="DA491" s="159">
        <v>2129230769.23</v>
      </c>
      <c r="DB491" s="159">
        <v>18461538.460000001</v>
      </c>
      <c r="DC491" s="159">
        <v>0</v>
      </c>
      <c r="DD491" s="159">
        <v>0</v>
      </c>
      <c r="DE491" s="159">
        <v>0</v>
      </c>
      <c r="DF491" s="159">
        <v>0</v>
      </c>
      <c r="DG491" s="159">
        <v>0</v>
      </c>
      <c r="DH491" s="159">
        <v>1025641025.64</v>
      </c>
      <c r="DI491" s="159">
        <v>0</v>
      </c>
      <c r="DJ491" s="159">
        <v>1044102564.1</v>
      </c>
      <c r="DK491" s="159">
        <v>0</v>
      </c>
      <c r="DL491" s="159">
        <v>0</v>
      </c>
      <c r="DM491" s="159">
        <v>1794871794.8699999</v>
      </c>
      <c r="DN491" s="159">
        <v>1794871794.8699999</v>
      </c>
      <c r="DO491" s="159">
        <v>2838974358.9699998</v>
      </c>
      <c r="DP491" s="159">
        <v>18461538.460000001</v>
      </c>
      <c r="DQ491" s="159">
        <v>0</v>
      </c>
      <c r="DR491" s="159">
        <v>0</v>
      </c>
      <c r="DS491" s="159">
        <v>0</v>
      </c>
      <c r="DT491" s="159">
        <v>0</v>
      </c>
      <c r="DU491" s="159">
        <v>0</v>
      </c>
      <c r="DV491" s="159">
        <v>1025641025.64</v>
      </c>
      <c r="DW491" s="159">
        <v>0</v>
      </c>
      <c r="DX491" s="159">
        <v>1044102564.1</v>
      </c>
      <c r="DY491" s="159">
        <v>0</v>
      </c>
      <c r="DZ491" s="159">
        <v>0</v>
      </c>
      <c r="EA491" s="159">
        <v>1794871794.8699999</v>
      </c>
      <c r="EB491" s="159">
        <v>1794871794.8699999</v>
      </c>
      <c r="EC491" s="159">
        <v>2838974358.9699998</v>
      </c>
      <c r="ED491" s="159">
        <v>21230769.23</v>
      </c>
      <c r="EE491" s="159">
        <v>0</v>
      </c>
      <c r="EF491" s="159">
        <v>0</v>
      </c>
      <c r="EG491" s="159">
        <v>0</v>
      </c>
      <c r="EH491" s="159">
        <v>0</v>
      </c>
      <c r="EI491" s="159">
        <v>0</v>
      </c>
      <c r="EJ491" s="159">
        <v>1179487179.49</v>
      </c>
      <c r="EK491" s="159">
        <v>0</v>
      </c>
      <c r="EL491" s="159">
        <v>1200717948.72</v>
      </c>
      <c r="EM491" s="159">
        <v>0</v>
      </c>
      <c r="EN491" s="159">
        <v>0</v>
      </c>
      <c r="EO491" s="159">
        <v>2064102564.1099999</v>
      </c>
      <c r="EP491" s="159">
        <v>2064102564.1099999</v>
      </c>
      <c r="EQ491" s="159">
        <v>3264820512.8299999</v>
      </c>
      <c r="ER491" s="159">
        <v>11071999999.999998</v>
      </c>
      <c r="ES491" s="159">
        <v>12000000</v>
      </c>
      <c r="ET491" s="159">
        <v>0</v>
      </c>
      <c r="EU491" s="159">
        <v>0</v>
      </c>
      <c r="EV491" s="159">
        <v>0</v>
      </c>
      <c r="EW491" s="159">
        <v>0</v>
      </c>
      <c r="EX491" s="159">
        <v>0</v>
      </c>
      <c r="EY491" s="159">
        <v>0</v>
      </c>
      <c r="EZ491" s="159">
        <v>0</v>
      </c>
      <c r="FA491" s="159">
        <v>12000000</v>
      </c>
      <c r="FB491" s="159">
        <v>631578947.37</v>
      </c>
      <c r="FC491" s="159">
        <v>0</v>
      </c>
      <c r="FD491" s="159">
        <v>1105263157.8900001</v>
      </c>
      <c r="FE491" s="159">
        <v>1736842105.2600002</v>
      </c>
      <c r="FF491" s="159">
        <v>1748842105.2600002</v>
      </c>
      <c r="FG491" s="159">
        <v>24000000</v>
      </c>
      <c r="FH491" s="159">
        <v>0</v>
      </c>
      <c r="FI491" s="159">
        <v>0</v>
      </c>
      <c r="FJ491" s="159">
        <v>0</v>
      </c>
      <c r="FK491" s="159">
        <v>0</v>
      </c>
      <c r="FL491" s="159">
        <v>0</v>
      </c>
      <c r="FM491" s="159">
        <v>0</v>
      </c>
      <c r="FN491" s="159">
        <v>0</v>
      </c>
      <c r="FO491" s="159">
        <v>24000000</v>
      </c>
      <c r="FP491" s="159">
        <v>1263157894.74</v>
      </c>
      <c r="FQ491" s="159">
        <v>0</v>
      </c>
      <c r="FR491" s="159">
        <v>2210526315.79</v>
      </c>
      <c r="FS491" s="159">
        <v>3473684210.5299997</v>
      </c>
      <c r="FT491" s="159">
        <v>3497684210.5299997</v>
      </c>
      <c r="FU491" s="159">
        <v>20000000</v>
      </c>
      <c r="FV491" s="159">
        <v>0</v>
      </c>
      <c r="FW491" s="159">
        <v>0</v>
      </c>
      <c r="FX491" s="159">
        <v>0</v>
      </c>
      <c r="FY491" s="159">
        <v>0</v>
      </c>
      <c r="FZ491" s="159">
        <v>0</v>
      </c>
      <c r="GA491" s="159">
        <v>0</v>
      </c>
      <c r="GB491" s="159">
        <v>0</v>
      </c>
      <c r="GC491" s="159">
        <v>20000000</v>
      </c>
      <c r="GD491" s="159">
        <v>1052631578.95</v>
      </c>
      <c r="GE491" s="159">
        <v>0</v>
      </c>
      <c r="GF491" s="159">
        <v>1842105263.1600001</v>
      </c>
      <c r="GG491" s="159">
        <v>2894736842.1100001</v>
      </c>
      <c r="GH491" s="159">
        <v>2914736842.1100001</v>
      </c>
      <c r="GI491" s="159">
        <v>20000000</v>
      </c>
      <c r="GJ491" s="159">
        <v>0</v>
      </c>
      <c r="GK491" s="159">
        <v>0</v>
      </c>
      <c r="GL491" s="159">
        <v>0</v>
      </c>
      <c r="GM491" s="159">
        <v>0</v>
      </c>
      <c r="GN491" s="159">
        <v>0</v>
      </c>
      <c r="GO491" s="159">
        <v>0</v>
      </c>
      <c r="GP491" s="159">
        <v>0</v>
      </c>
      <c r="GQ491" s="159">
        <v>20000000</v>
      </c>
      <c r="GR491" s="159">
        <v>1052631578.95</v>
      </c>
      <c r="GS491" s="159">
        <v>0</v>
      </c>
      <c r="GT491" s="159">
        <v>1842105263.1500001</v>
      </c>
      <c r="GU491" s="159">
        <v>2894736842.1000004</v>
      </c>
      <c r="GV491" s="159">
        <v>2914736842.1000004</v>
      </c>
      <c r="GW491" s="159">
        <v>11076000000.000002</v>
      </c>
      <c r="GX491" s="160">
        <v>33256000000.011429</v>
      </c>
    </row>
    <row r="492" spans="1:206" ht="28.8">
      <c r="A492" s="156">
        <v>400104200</v>
      </c>
      <c r="B492" s="156" t="s">
        <v>3734</v>
      </c>
      <c r="C492" s="157">
        <v>480</v>
      </c>
      <c r="D492" s="158" t="str">
        <f>_xlfn.XLOOKUP(C492,'[1]Estrategico f'!B:B,'[1]Estrategico f'!U:U,"",0)</f>
        <v>Vivienda de Interés Social construidas</v>
      </c>
      <c r="E492" s="158" t="str">
        <f>_xlfn.XLOOKUP(C492,'[1]Estrategico f'!B:B,'[1]Estrategico f'!V:V,"",0)</f>
        <v>Construcción de 500 Viviendas de Interés social</v>
      </c>
      <c r="F492" s="159">
        <v>18000000</v>
      </c>
      <c r="G492" s="159">
        <v>0</v>
      </c>
      <c r="H492" s="159">
        <v>0</v>
      </c>
      <c r="I492" s="159">
        <v>0</v>
      </c>
      <c r="J492" s="159">
        <v>0</v>
      </c>
      <c r="K492" s="159">
        <v>0</v>
      </c>
      <c r="L492" s="159">
        <v>0</v>
      </c>
      <c r="M492" s="159">
        <v>0</v>
      </c>
      <c r="N492" s="159">
        <v>18000000</v>
      </c>
      <c r="O492" s="159">
        <v>0</v>
      </c>
      <c r="P492" s="159">
        <v>0</v>
      </c>
      <c r="Q492" s="159">
        <v>0</v>
      </c>
      <c r="R492" s="159">
        <v>0</v>
      </c>
      <c r="S492" s="159">
        <v>18000000</v>
      </c>
      <c r="T492" s="159">
        <v>18000000</v>
      </c>
      <c r="U492" s="159">
        <v>0</v>
      </c>
      <c r="V492" s="159">
        <v>0</v>
      </c>
      <c r="W492" s="159">
        <v>0</v>
      </c>
      <c r="X492" s="159">
        <v>0</v>
      </c>
      <c r="Y492" s="159">
        <v>0</v>
      </c>
      <c r="Z492" s="159">
        <v>0</v>
      </c>
      <c r="AA492" s="159">
        <v>0</v>
      </c>
      <c r="AB492" s="159">
        <v>18000000</v>
      </c>
      <c r="AC492" s="159">
        <v>0</v>
      </c>
      <c r="AD492" s="159">
        <v>0</v>
      </c>
      <c r="AE492" s="159">
        <v>0</v>
      </c>
      <c r="AF492" s="159">
        <v>0</v>
      </c>
      <c r="AG492" s="159">
        <v>18000000</v>
      </c>
      <c r="AH492" s="159">
        <v>36000000</v>
      </c>
      <c r="AI492" s="159">
        <v>2571428.5699999998</v>
      </c>
      <c r="AJ492" s="159">
        <v>0</v>
      </c>
      <c r="AK492" s="159">
        <v>0</v>
      </c>
      <c r="AL492" s="159">
        <v>0</v>
      </c>
      <c r="AM492" s="159">
        <v>0</v>
      </c>
      <c r="AN492" s="159">
        <v>0</v>
      </c>
      <c r="AO492" s="159">
        <v>357142857.13999999</v>
      </c>
      <c r="AP492" s="159">
        <v>0</v>
      </c>
      <c r="AQ492" s="159">
        <v>359714285.70999998</v>
      </c>
      <c r="AR492" s="159">
        <v>214285714.28999999</v>
      </c>
      <c r="AS492" s="159">
        <v>0</v>
      </c>
      <c r="AT492" s="159">
        <v>1428571428.5699999</v>
      </c>
      <c r="AU492" s="159">
        <v>1642857142.8599999</v>
      </c>
      <c r="AV492" s="159">
        <v>2002571428.5699999</v>
      </c>
      <c r="AW492" s="159">
        <v>11571428.57</v>
      </c>
      <c r="AX492" s="159">
        <v>0</v>
      </c>
      <c r="AY492" s="159">
        <v>0</v>
      </c>
      <c r="AZ492" s="159">
        <v>0</v>
      </c>
      <c r="BA492" s="159">
        <v>0</v>
      </c>
      <c r="BB492" s="159">
        <v>0</v>
      </c>
      <c r="BC492" s="159">
        <v>1607142857.1400001</v>
      </c>
      <c r="BD492" s="159">
        <v>0</v>
      </c>
      <c r="BE492" s="159">
        <v>1618714285.71</v>
      </c>
      <c r="BF492" s="159">
        <v>964285714.28999996</v>
      </c>
      <c r="BG492" s="159">
        <v>0</v>
      </c>
      <c r="BH492" s="159">
        <v>6428571428.5699997</v>
      </c>
      <c r="BI492" s="159">
        <v>7392857142.8599997</v>
      </c>
      <c r="BJ492" s="159">
        <v>9011571428.5699997</v>
      </c>
      <c r="BK492" s="159">
        <v>11571428.57</v>
      </c>
      <c r="BL492" s="159">
        <v>0</v>
      </c>
      <c r="BM492" s="159">
        <v>0</v>
      </c>
      <c r="BN492" s="159">
        <v>0</v>
      </c>
      <c r="BO492" s="159">
        <v>0</v>
      </c>
      <c r="BP492" s="159">
        <v>0</v>
      </c>
      <c r="BQ492" s="159">
        <v>1607142857.1400001</v>
      </c>
      <c r="BR492" s="159">
        <v>0</v>
      </c>
      <c r="BS492" s="159">
        <v>1618714285.71</v>
      </c>
      <c r="BT492" s="159">
        <v>964285714.28999996</v>
      </c>
      <c r="BU492" s="159">
        <v>0</v>
      </c>
      <c r="BV492" s="159">
        <v>6428571428.5699997</v>
      </c>
      <c r="BW492" s="159">
        <v>7392857142.8599997</v>
      </c>
      <c r="BX492" s="159">
        <v>9011571428.5699997</v>
      </c>
      <c r="BY492" s="159">
        <v>10285714.289999999</v>
      </c>
      <c r="BZ492" s="159">
        <v>0</v>
      </c>
      <c r="CA492" s="159">
        <v>0</v>
      </c>
      <c r="CB492" s="159">
        <v>0</v>
      </c>
      <c r="CC492" s="159">
        <v>0</v>
      </c>
      <c r="CD492" s="159">
        <v>0</v>
      </c>
      <c r="CE492" s="159">
        <v>1428571428.5699999</v>
      </c>
      <c r="CF492" s="159">
        <v>0</v>
      </c>
      <c r="CG492" s="159">
        <v>1438857142.8599999</v>
      </c>
      <c r="CH492" s="159">
        <v>857142857.13999999</v>
      </c>
      <c r="CI492" s="159">
        <v>0</v>
      </c>
      <c r="CJ492" s="159">
        <v>5714285714.29</v>
      </c>
      <c r="CK492" s="159">
        <v>6571428571.4300003</v>
      </c>
      <c r="CL492" s="159">
        <v>8010285714.29</v>
      </c>
      <c r="CM492" s="159">
        <v>28036000000</v>
      </c>
      <c r="CN492" s="159">
        <v>6279069.7699999996</v>
      </c>
      <c r="CO492" s="159">
        <v>0</v>
      </c>
      <c r="CP492" s="159">
        <v>0</v>
      </c>
      <c r="CQ492" s="159">
        <v>0</v>
      </c>
      <c r="CR492" s="159">
        <v>0</v>
      </c>
      <c r="CS492" s="159">
        <v>0</v>
      </c>
      <c r="CT492" s="159">
        <v>1918604651.1600001</v>
      </c>
      <c r="CU492" s="159">
        <v>0</v>
      </c>
      <c r="CV492" s="159">
        <v>1924883720.9300001</v>
      </c>
      <c r="CW492" s="159">
        <v>0</v>
      </c>
      <c r="CX492" s="159">
        <v>0</v>
      </c>
      <c r="CY492" s="159">
        <v>3488372093.02</v>
      </c>
      <c r="CZ492" s="159">
        <v>3488372093.02</v>
      </c>
      <c r="DA492" s="159">
        <v>5413255813.9499998</v>
      </c>
      <c r="DB492" s="159">
        <v>8790697.6699999999</v>
      </c>
      <c r="DC492" s="159">
        <v>0</v>
      </c>
      <c r="DD492" s="159">
        <v>0</v>
      </c>
      <c r="DE492" s="159">
        <v>0</v>
      </c>
      <c r="DF492" s="159">
        <v>0</v>
      </c>
      <c r="DG492" s="159">
        <v>0</v>
      </c>
      <c r="DH492" s="159">
        <v>2686046511.6300001</v>
      </c>
      <c r="DI492" s="159">
        <v>0</v>
      </c>
      <c r="DJ492" s="159">
        <v>2694837209.3000002</v>
      </c>
      <c r="DK492" s="159">
        <v>0</v>
      </c>
      <c r="DL492" s="159">
        <v>0</v>
      </c>
      <c r="DM492" s="159">
        <v>4883720930.2299995</v>
      </c>
      <c r="DN492" s="159">
        <v>4883720930.2299995</v>
      </c>
      <c r="DO492" s="159">
        <v>7578558139.5299997</v>
      </c>
      <c r="DP492" s="159">
        <v>10465116.279999999</v>
      </c>
      <c r="DQ492" s="159">
        <v>0</v>
      </c>
      <c r="DR492" s="159">
        <v>0</v>
      </c>
      <c r="DS492" s="159">
        <v>0</v>
      </c>
      <c r="DT492" s="159">
        <v>0</v>
      </c>
      <c r="DU492" s="159">
        <v>0</v>
      </c>
      <c r="DV492" s="159">
        <v>3197674418.5999999</v>
      </c>
      <c r="DW492" s="159">
        <v>0</v>
      </c>
      <c r="DX492" s="159">
        <v>3208139534.8800001</v>
      </c>
      <c r="DY492" s="159">
        <v>0</v>
      </c>
      <c r="DZ492" s="159">
        <v>0</v>
      </c>
      <c r="EA492" s="159">
        <v>5813953488.3699999</v>
      </c>
      <c r="EB492" s="159">
        <v>5813953488.3699999</v>
      </c>
      <c r="EC492" s="159">
        <v>9022093023.25</v>
      </c>
      <c r="ED492" s="159">
        <v>10465116.279999999</v>
      </c>
      <c r="EE492" s="159">
        <v>0</v>
      </c>
      <c r="EF492" s="159">
        <v>0</v>
      </c>
      <c r="EG492" s="159">
        <v>0</v>
      </c>
      <c r="EH492" s="159">
        <v>0</v>
      </c>
      <c r="EI492" s="159">
        <v>0</v>
      </c>
      <c r="EJ492" s="159">
        <v>3197674418.5999999</v>
      </c>
      <c r="EK492" s="159">
        <v>0</v>
      </c>
      <c r="EL492" s="159">
        <v>3208139534.8800001</v>
      </c>
      <c r="EM492" s="159">
        <v>0</v>
      </c>
      <c r="EN492" s="159">
        <v>0</v>
      </c>
      <c r="EO492" s="159">
        <v>5813953488.3900003</v>
      </c>
      <c r="EP492" s="159">
        <v>5813953488.3900003</v>
      </c>
      <c r="EQ492" s="159">
        <v>9022093023.2700005</v>
      </c>
      <c r="ER492" s="159">
        <v>31036000000</v>
      </c>
      <c r="ES492" s="159">
        <v>5405405.4100000001</v>
      </c>
      <c r="ET492" s="159">
        <v>0</v>
      </c>
      <c r="EU492" s="159">
        <v>0</v>
      </c>
      <c r="EV492" s="159">
        <v>0</v>
      </c>
      <c r="EW492" s="159">
        <v>0</v>
      </c>
      <c r="EX492" s="159">
        <v>0</v>
      </c>
      <c r="EY492" s="159">
        <v>0</v>
      </c>
      <c r="EZ492" s="159">
        <v>0</v>
      </c>
      <c r="FA492" s="159">
        <v>5405405.4100000001</v>
      </c>
      <c r="FB492" s="159">
        <v>1621621621.6199999</v>
      </c>
      <c r="FC492" s="159">
        <v>0</v>
      </c>
      <c r="FD492" s="159">
        <v>2702702702.6999998</v>
      </c>
      <c r="FE492" s="159">
        <v>4324324324.3199997</v>
      </c>
      <c r="FF492" s="159">
        <v>4329729729.7299995</v>
      </c>
      <c r="FG492" s="159">
        <v>10810810.810000001</v>
      </c>
      <c r="FH492" s="159">
        <v>0</v>
      </c>
      <c r="FI492" s="159">
        <v>0</v>
      </c>
      <c r="FJ492" s="159">
        <v>0</v>
      </c>
      <c r="FK492" s="159">
        <v>0</v>
      </c>
      <c r="FL492" s="159">
        <v>0</v>
      </c>
      <c r="FM492" s="159">
        <v>0</v>
      </c>
      <c r="FN492" s="159">
        <v>0</v>
      </c>
      <c r="FO492" s="159">
        <v>10810810.810000001</v>
      </c>
      <c r="FP492" s="159">
        <v>3243243243.2399998</v>
      </c>
      <c r="FQ492" s="159">
        <v>0</v>
      </c>
      <c r="FR492" s="159">
        <v>5405405405.4099998</v>
      </c>
      <c r="FS492" s="159">
        <v>8648648648.6499996</v>
      </c>
      <c r="FT492" s="159">
        <v>8659459459.4599991</v>
      </c>
      <c r="FU492" s="159">
        <v>10810810.810000001</v>
      </c>
      <c r="FV492" s="159">
        <v>0</v>
      </c>
      <c r="FW492" s="159">
        <v>0</v>
      </c>
      <c r="FX492" s="159">
        <v>0</v>
      </c>
      <c r="FY492" s="159">
        <v>0</v>
      </c>
      <c r="FZ492" s="159">
        <v>0</v>
      </c>
      <c r="GA492" s="159">
        <v>0</v>
      </c>
      <c r="GB492" s="159">
        <v>0</v>
      </c>
      <c r="GC492" s="159">
        <v>10810810.810000001</v>
      </c>
      <c r="GD492" s="159">
        <v>3243243243.2399998</v>
      </c>
      <c r="GE492" s="159">
        <v>0</v>
      </c>
      <c r="GF492" s="159">
        <v>5405405405.4099998</v>
      </c>
      <c r="GG492" s="159">
        <v>8648648648.6499996</v>
      </c>
      <c r="GH492" s="159">
        <v>8659459459.4599991</v>
      </c>
      <c r="GI492" s="159">
        <v>12972972.970000001</v>
      </c>
      <c r="GJ492" s="159">
        <v>0</v>
      </c>
      <c r="GK492" s="159">
        <v>0</v>
      </c>
      <c r="GL492" s="159">
        <v>0</v>
      </c>
      <c r="GM492" s="159">
        <v>0</v>
      </c>
      <c r="GN492" s="159">
        <v>0</v>
      </c>
      <c r="GO492" s="159">
        <v>0</v>
      </c>
      <c r="GP492" s="159">
        <v>0</v>
      </c>
      <c r="GQ492" s="159">
        <v>12972972.970000001</v>
      </c>
      <c r="GR492" s="159">
        <v>3891891891.8899999</v>
      </c>
      <c r="GS492" s="159">
        <v>0</v>
      </c>
      <c r="GT492" s="159">
        <v>6486486486.4899998</v>
      </c>
      <c r="GU492" s="159">
        <v>10378378378.379999</v>
      </c>
      <c r="GV492" s="159">
        <v>10391351351.349998</v>
      </c>
      <c r="GW492" s="159">
        <v>32039999999.999996</v>
      </c>
      <c r="GX492" s="160">
        <v>91148000000</v>
      </c>
    </row>
    <row r="493" spans="1:206" ht="28.8">
      <c r="A493" s="156">
        <v>400104300</v>
      </c>
      <c r="B493" s="156" t="s">
        <v>3734</v>
      </c>
      <c r="C493" s="157">
        <v>481</v>
      </c>
      <c r="D493" s="158" t="str">
        <f>_xlfn.XLOOKUP(C493,'[1]Estrategico f'!B:B,'[1]Estrategico f'!U:U,"",0)</f>
        <v>Vivienda de Interés Social construidas en sitio propio</v>
      </c>
      <c r="E493" s="158" t="str">
        <f>_xlfn.XLOOKUP(C493,'[1]Estrategico f'!B:B,'[1]Estrategico f'!V:V,"",0)</f>
        <v>Construcción de 1.000 Viviendas de Interés social construidas en sitio propio</v>
      </c>
      <c r="F493" s="159">
        <v>15428571.428571429</v>
      </c>
      <c r="G493" s="159">
        <v>0</v>
      </c>
      <c r="H493" s="159">
        <v>0</v>
      </c>
      <c r="I493" s="159">
        <v>0</v>
      </c>
      <c r="J493" s="159">
        <v>0</v>
      </c>
      <c r="K493" s="159">
        <v>0</v>
      </c>
      <c r="L493" s="159">
        <v>0</v>
      </c>
      <c r="M493" s="159">
        <v>0</v>
      </c>
      <c r="N493" s="159">
        <v>15428571.428571429</v>
      </c>
      <c r="O493" s="159">
        <v>0</v>
      </c>
      <c r="P493" s="159">
        <v>0</v>
      </c>
      <c r="Q493" s="159">
        <v>0</v>
      </c>
      <c r="R493" s="159">
        <v>0</v>
      </c>
      <c r="S493" s="159">
        <v>15428571.428571429</v>
      </c>
      <c r="T493" s="159">
        <v>20571428.57</v>
      </c>
      <c r="U493" s="159">
        <v>0</v>
      </c>
      <c r="V493" s="159">
        <v>0</v>
      </c>
      <c r="W493" s="159">
        <v>0</v>
      </c>
      <c r="X493" s="159">
        <v>0</v>
      </c>
      <c r="Y493" s="159">
        <v>0</v>
      </c>
      <c r="Z493" s="159">
        <v>0</v>
      </c>
      <c r="AA493" s="159">
        <v>0</v>
      </c>
      <c r="AB493" s="159">
        <v>20571428.57</v>
      </c>
      <c r="AC493" s="159">
        <v>0</v>
      </c>
      <c r="AD493" s="159">
        <v>0</v>
      </c>
      <c r="AE493" s="159">
        <v>0</v>
      </c>
      <c r="AF493" s="159">
        <v>0</v>
      </c>
      <c r="AG493" s="159">
        <v>20571428.57</v>
      </c>
      <c r="AH493" s="159">
        <v>35999999.998571426</v>
      </c>
      <c r="AI493" s="159">
        <v>8571428.5700000003</v>
      </c>
      <c r="AJ493" s="159">
        <v>0</v>
      </c>
      <c r="AK493" s="159">
        <v>0</v>
      </c>
      <c r="AL493" s="159">
        <v>0</v>
      </c>
      <c r="AM493" s="159">
        <v>0</v>
      </c>
      <c r="AN493" s="159">
        <v>0</v>
      </c>
      <c r="AO493" s="159">
        <v>1904761904.76</v>
      </c>
      <c r="AP493" s="159">
        <v>0</v>
      </c>
      <c r="AQ493" s="159">
        <v>1913333333.3299999</v>
      </c>
      <c r="AR493" s="159">
        <v>714285714.28999996</v>
      </c>
      <c r="AS493" s="159">
        <v>0</v>
      </c>
      <c r="AT493" s="159">
        <v>4761904761.8999996</v>
      </c>
      <c r="AU493" s="159">
        <v>5476190476.1899996</v>
      </c>
      <c r="AV493" s="159">
        <v>7389523809.5199995</v>
      </c>
      <c r="AW493" s="159">
        <v>9142857.1400000006</v>
      </c>
      <c r="AX493" s="159">
        <v>0</v>
      </c>
      <c r="AY493" s="159">
        <v>0</v>
      </c>
      <c r="AZ493" s="159">
        <v>0</v>
      </c>
      <c r="BA493" s="159">
        <v>0</v>
      </c>
      <c r="BB493" s="159">
        <v>0</v>
      </c>
      <c r="BC493" s="159">
        <v>2031746031.75</v>
      </c>
      <c r="BD493" s="159">
        <v>0</v>
      </c>
      <c r="BE493" s="159">
        <v>2040888888.8900001</v>
      </c>
      <c r="BF493" s="159">
        <v>761904761.89999998</v>
      </c>
      <c r="BG493" s="159">
        <v>0</v>
      </c>
      <c r="BH493" s="159">
        <v>5079365079.3699999</v>
      </c>
      <c r="BI493" s="159">
        <v>5841269841.2699995</v>
      </c>
      <c r="BJ493" s="159">
        <v>7882158730.1599998</v>
      </c>
      <c r="BK493" s="159">
        <v>9142857.1400000006</v>
      </c>
      <c r="BL493" s="159">
        <v>0</v>
      </c>
      <c r="BM493" s="159">
        <v>0</v>
      </c>
      <c r="BN493" s="159">
        <v>0</v>
      </c>
      <c r="BO493" s="159">
        <v>0</v>
      </c>
      <c r="BP493" s="159">
        <v>0</v>
      </c>
      <c r="BQ493" s="159">
        <v>2031746031.75</v>
      </c>
      <c r="BR493" s="159">
        <v>0</v>
      </c>
      <c r="BS493" s="159">
        <v>2040888888.8900001</v>
      </c>
      <c r="BT493" s="159">
        <v>761904761.89999998</v>
      </c>
      <c r="BU493" s="159">
        <v>0</v>
      </c>
      <c r="BV493" s="159">
        <v>5079365079.3699999</v>
      </c>
      <c r="BW493" s="159">
        <v>5841269841.2699995</v>
      </c>
      <c r="BX493" s="159">
        <v>7882158730.1599998</v>
      </c>
      <c r="BY493" s="159">
        <v>9142857.1400000006</v>
      </c>
      <c r="BZ493" s="159">
        <v>0</v>
      </c>
      <c r="CA493" s="159">
        <v>0</v>
      </c>
      <c r="CB493" s="159">
        <v>0</v>
      </c>
      <c r="CC493" s="159">
        <v>0</v>
      </c>
      <c r="CD493" s="159">
        <v>0</v>
      </c>
      <c r="CE493" s="159">
        <v>2031746031.75</v>
      </c>
      <c r="CF493" s="159">
        <v>0</v>
      </c>
      <c r="CG493" s="159">
        <v>2040888888.8900001</v>
      </c>
      <c r="CH493" s="159">
        <v>761904761.89999998</v>
      </c>
      <c r="CI493" s="159">
        <v>0</v>
      </c>
      <c r="CJ493" s="159">
        <v>5079365079.3699999</v>
      </c>
      <c r="CK493" s="159">
        <v>5841269841.2699995</v>
      </c>
      <c r="CL493" s="159">
        <v>7882158730.1599998</v>
      </c>
      <c r="CM493" s="159">
        <v>31036000000</v>
      </c>
      <c r="CN493" s="159">
        <v>8571428.5700000003</v>
      </c>
      <c r="CO493" s="159">
        <v>0</v>
      </c>
      <c r="CP493" s="159">
        <v>0</v>
      </c>
      <c r="CQ493" s="159">
        <v>0</v>
      </c>
      <c r="CR493" s="159">
        <v>0</v>
      </c>
      <c r="CS493" s="159">
        <v>0</v>
      </c>
      <c r="CT493" s="159">
        <v>2619047619.0500002</v>
      </c>
      <c r="CU493" s="159">
        <v>0</v>
      </c>
      <c r="CV493" s="159">
        <v>2627619047.6200004</v>
      </c>
      <c r="CW493" s="159">
        <v>0</v>
      </c>
      <c r="CX493" s="159">
        <v>0</v>
      </c>
      <c r="CY493" s="159">
        <v>4761904761.8999996</v>
      </c>
      <c r="CZ493" s="159">
        <v>4761904761.8999996</v>
      </c>
      <c r="DA493" s="159">
        <v>7389523809.5200005</v>
      </c>
      <c r="DB493" s="159">
        <v>9142857.1400000006</v>
      </c>
      <c r="DC493" s="159">
        <v>0</v>
      </c>
      <c r="DD493" s="159">
        <v>0</v>
      </c>
      <c r="DE493" s="159">
        <v>0</v>
      </c>
      <c r="DF493" s="159">
        <v>0</v>
      </c>
      <c r="DG493" s="159">
        <v>0</v>
      </c>
      <c r="DH493" s="159">
        <v>2793650793.6500001</v>
      </c>
      <c r="DI493" s="159">
        <v>0</v>
      </c>
      <c r="DJ493" s="159">
        <v>2802793650.79</v>
      </c>
      <c r="DK493" s="159">
        <v>0</v>
      </c>
      <c r="DL493" s="159">
        <v>0</v>
      </c>
      <c r="DM493" s="159">
        <v>5079365079.3699999</v>
      </c>
      <c r="DN493" s="159">
        <v>5079365079.3699999</v>
      </c>
      <c r="DO493" s="159">
        <v>7882158730.1599998</v>
      </c>
      <c r="DP493" s="159">
        <v>9142857.1400000006</v>
      </c>
      <c r="DQ493" s="159">
        <v>0</v>
      </c>
      <c r="DR493" s="159">
        <v>0</v>
      </c>
      <c r="DS493" s="159">
        <v>0</v>
      </c>
      <c r="DT493" s="159">
        <v>0</v>
      </c>
      <c r="DU493" s="159">
        <v>0</v>
      </c>
      <c r="DV493" s="159">
        <v>2793650793.6500001</v>
      </c>
      <c r="DW493" s="159">
        <v>0</v>
      </c>
      <c r="DX493" s="159">
        <v>2802793650.79</v>
      </c>
      <c r="DY493" s="159">
        <v>0</v>
      </c>
      <c r="DZ493" s="159">
        <v>0</v>
      </c>
      <c r="EA493" s="159">
        <v>5079365079.3699999</v>
      </c>
      <c r="EB493" s="159">
        <v>5079365079.3699999</v>
      </c>
      <c r="EC493" s="159">
        <v>7882158730.1599998</v>
      </c>
      <c r="ED493" s="159">
        <v>9142857.1400000006</v>
      </c>
      <c r="EE493" s="159">
        <v>0</v>
      </c>
      <c r="EF493" s="159">
        <v>0</v>
      </c>
      <c r="EG493" s="159">
        <v>0</v>
      </c>
      <c r="EH493" s="159">
        <v>0</v>
      </c>
      <c r="EI493" s="159">
        <v>0</v>
      </c>
      <c r="EJ493" s="159">
        <v>2793650793.6500001</v>
      </c>
      <c r="EK493" s="159">
        <v>0</v>
      </c>
      <c r="EL493" s="159">
        <v>2802793650.79</v>
      </c>
      <c r="EM493" s="159">
        <v>0</v>
      </c>
      <c r="EN493" s="159">
        <v>0</v>
      </c>
      <c r="EO493" s="159">
        <v>5079365079.3699999</v>
      </c>
      <c r="EP493" s="159">
        <v>5079365079.3699999</v>
      </c>
      <c r="EQ493" s="159">
        <v>7882158730.1599998</v>
      </c>
      <c r="ER493" s="159">
        <v>31036000000</v>
      </c>
      <c r="ES493" s="159">
        <v>7933884.2999999998</v>
      </c>
      <c r="ET493" s="159">
        <v>0</v>
      </c>
      <c r="EU493" s="159">
        <v>0</v>
      </c>
      <c r="EV493" s="159">
        <v>0</v>
      </c>
      <c r="EW493" s="159">
        <v>0</v>
      </c>
      <c r="EX493" s="159">
        <v>0</v>
      </c>
      <c r="EY493" s="159">
        <v>0</v>
      </c>
      <c r="EZ493" s="159">
        <v>0</v>
      </c>
      <c r="FA493" s="159">
        <v>7933884.2999999998</v>
      </c>
      <c r="FB493" s="159">
        <v>2644628099.1700001</v>
      </c>
      <c r="FC493" s="159">
        <v>0</v>
      </c>
      <c r="FD493" s="159">
        <v>4407713498.6199999</v>
      </c>
      <c r="FE493" s="159">
        <v>7052341597.79</v>
      </c>
      <c r="FF493" s="159">
        <v>7060275482.0900002</v>
      </c>
      <c r="FG493" s="159">
        <v>9421487.5999999996</v>
      </c>
      <c r="FH493" s="159">
        <v>0</v>
      </c>
      <c r="FI493" s="159">
        <v>0</v>
      </c>
      <c r="FJ493" s="159">
        <v>0</v>
      </c>
      <c r="FK493" s="159">
        <v>0</v>
      </c>
      <c r="FL493" s="159">
        <v>0</v>
      </c>
      <c r="FM493" s="159">
        <v>0</v>
      </c>
      <c r="FN493" s="159">
        <v>0</v>
      </c>
      <c r="FO493" s="159">
        <v>9421487.5999999996</v>
      </c>
      <c r="FP493" s="159">
        <v>3140495867.77</v>
      </c>
      <c r="FQ493" s="159">
        <v>0</v>
      </c>
      <c r="FR493" s="159">
        <v>5234159779.6099997</v>
      </c>
      <c r="FS493" s="159">
        <v>8374655647.3799992</v>
      </c>
      <c r="FT493" s="159">
        <v>8384077134.9799995</v>
      </c>
      <c r="FU493" s="159">
        <v>9421487.5999999996</v>
      </c>
      <c r="FV493" s="159">
        <v>0</v>
      </c>
      <c r="FW493" s="159">
        <v>0</v>
      </c>
      <c r="FX493" s="159">
        <v>0</v>
      </c>
      <c r="FY493" s="159">
        <v>0</v>
      </c>
      <c r="FZ493" s="159">
        <v>0</v>
      </c>
      <c r="GA493" s="159">
        <v>0</v>
      </c>
      <c r="GB493" s="159">
        <v>0</v>
      </c>
      <c r="GC493" s="159">
        <v>9421487.5999999996</v>
      </c>
      <c r="GD493" s="159">
        <v>3140495867.77</v>
      </c>
      <c r="GE493" s="159">
        <v>0</v>
      </c>
      <c r="GF493" s="159">
        <v>5234159779.6099997</v>
      </c>
      <c r="GG493" s="159">
        <v>8374655647.3799992</v>
      </c>
      <c r="GH493" s="159">
        <v>8384077134.9799995</v>
      </c>
      <c r="GI493" s="159">
        <v>9223140.5</v>
      </c>
      <c r="GJ493" s="159">
        <v>0</v>
      </c>
      <c r="GK493" s="159">
        <v>0</v>
      </c>
      <c r="GL493" s="159">
        <v>0</v>
      </c>
      <c r="GM493" s="159">
        <v>0</v>
      </c>
      <c r="GN493" s="159">
        <v>0</v>
      </c>
      <c r="GO493" s="159">
        <v>0</v>
      </c>
      <c r="GP493" s="159">
        <v>0</v>
      </c>
      <c r="GQ493" s="159">
        <v>9223140.5</v>
      </c>
      <c r="GR493" s="159">
        <v>3074380165.29</v>
      </c>
      <c r="GS493" s="159">
        <v>0</v>
      </c>
      <c r="GT493" s="159">
        <v>5123966942.1599998</v>
      </c>
      <c r="GU493" s="159">
        <v>8198347107.4499998</v>
      </c>
      <c r="GV493" s="159">
        <v>8207570247.9499998</v>
      </c>
      <c r="GW493" s="159">
        <v>32036000000</v>
      </c>
      <c r="GX493" s="160">
        <v>94143999999.998566</v>
      </c>
    </row>
    <row r="494" spans="1:206" ht="28.8">
      <c r="A494" s="163">
        <v>400104400</v>
      </c>
      <c r="B494" s="156" t="s">
        <v>3734</v>
      </c>
      <c r="C494" s="164">
        <v>482</v>
      </c>
      <c r="D494" s="158" t="str">
        <f>_xlfn.XLOOKUP(C494,'[1]Estrategico f'!B:B,'[1]Estrategico f'!U:U,"",0)</f>
        <v>Vivienda de Interés Social mejoradas</v>
      </c>
      <c r="E494" s="158" t="str">
        <f>_xlfn.XLOOKUP(C494,'[1]Estrategico f'!B:B,'[1]Estrategico f'!V:V,"",0)</f>
        <v>Mejoramiento de Viviendas de Interés Social</v>
      </c>
      <c r="F494" s="159">
        <v>18000000</v>
      </c>
      <c r="G494" s="159">
        <v>0</v>
      </c>
      <c r="H494" s="159">
        <v>0</v>
      </c>
      <c r="I494" s="159">
        <v>0</v>
      </c>
      <c r="J494" s="159">
        <v>0</v>
      </c>
      <c r="K494" s="159">
        <v>0</v>
      </c>
      <c r="L494" s="159">
        <v>1150000000</v>
      </c>
      <c r="M494" s="159">
        <v>0</v>
      </c>
      <c r="N494" s="159">
        <v>1168000000</v>
      </c>
      <c r="O494" s="159">
        <v>0</v>
      </c>
      <c r="P494" s="159">
        <v>0</v>
      </c>
      <c r="Q494" s="159">
        <v>0</v>
      </c>
      <c r="R494" s="159">
        <v>0</v>
      </c>
      <c r="S494" s="159">
        <v>1168000000</v>
      </c>
      <c r="T494" s="159">
        <v>18000000</v>
      </c>
      <c r="U494" s="159">
        <v>0</v>
      </c>
      <c r="V494" s="159">
        <v>0</v>
      </c>
      <c r="W494" s="159">
        <v>0</v>
      </c>
      <c r="X494" s="159">
        <v>0</v>
      </c>
      <c r="Y494" s="159">
        <v>0</v>
      </c>
      <c r="Z494" s="159">
        <v>1150000000</v>
      </c>
      <c r="AA494" s="159">
        <v>0</v>
      </c>
      <c r="AB494" s="159">
        <v>1168000000</v>
      </c>
      <c r="AC494" s="159">
        <v>0</v>
      </c>
      <c r="AD494" s="159">
        <v>0</v>
      </c>
      <c r="AE494" s="159">
        <v>0</v>
      </c>
      <c r="AF494" s="159">
        <v>0</v>
      </c>
      <c r="AG494" s="159">
        <v>1168000000</v>
      </c>
      <c r="AH494" s="159">
        <v>2336000000</v>
      </c>
      <c r="AI494" s="159">
        <v>3934426.23</v>
      </c>
      <c r="AJ494" s="159">
        <v>0</v>
      </c>
      <c r="AK494" s="159">
        <v>0</v>
      </c>
      <c r="AL494" s="159">
        <v>0</v>
      </c>
      <c r="AM494" s="159">
        <v>0</v>
      </c>
      <c r="AN494" s="159">
        <v>0</v>
      </c>
      <c r="AO494" s="159">
        <v>601092896.16999996</v>
      </c>
      <c r="AP494" s="159">
        <v>0</v>
      </c>
      <c r="AQ494" s="159">
        <v>605027322.39999998</v>
      </c>
      <c r="AR494" s="159">
        <v>1263817850.5999999</v>
      </c>
      <c r="AS494" s="159">
        <v>0</v>
      </c>
      <c r="AT494" s="159">
        <v>1639344262.3</v>
      </c>
      <c r="AU494" s="159">
        <v>2903162112.8999996</v>
      </c>
      <c r="AV494" s="159">
        <v>3508189435.2999997</v>
      </c>
      <c r="AW494" s="159">
        <v>9836065.5700000003</v>
      </c>
      <c r="AX494" s="159">
        <v>0</v>
      </c>
      <c r="AY494" s="159">
        <v>0</v>
      </c>
      <c r="AZ494" s="159">
        <v>0</v>
      </c>
      <c r="BA494" s="159">
        <v>0</v>
      </c>
      <c r="BB494" s="159">
        <v>0</v>
      </c>
      <c r="BC494" s="159">
        <v>1502732240.4400001</v>
      </c>
      <c r="BD494" s="159">
        <v>0</v>
      </c>
      <c r="BE494" s="159">
        <v>1512568306.01</v>
      </c>
      <c r="BF494" s="159">
        <v>3159544626.5</v>
      </c>
      <c r="BG494" s="159">
        <v>0</v>
      </c>
      <c r="BH494" s="159">
        <v>4098360655.7399998</v>
      </c>
      <c r="BI494" s="159">
        <v>7257905282.2399998</v>
      </c>
      <c r="BJ494" s="159">
        <v>8770473588.25</v>
      </c>
      <c r="BK494" s="159">
        <v>9836065.5700000003</v>
      </c>
      <c r="BL494" s="159">
        <v>0</v>
      </c>
      <c r="BM494" s="159">
        <v>0</v>
      </c>
      <c r="BN494" s="159">
        <v>0</v>
      </c>
      <c r="BO494" s="159">
        <v>0</v>
      </c>
      <c r="BP494" s="159">
        <v>0</v>
      </c>
      <c r="BQ494" s="159">
        <v>1502732240.4400001</v>
      </c>
      <c r="BR494" s="159">
        <v>0</v>
      </c>
      <c r="BS494" s="159">
        <v>1512568306.01</v>
      </c>
      <c r="BT494" s="159">
        <v>3159544626.5</v>
      </c>
      <c r="BU494" s="159">
        <v>0</v>
      </c>
      <c r="BV494" s="159">
        <v>4098360655.7399998</v>
      </c>
      <c r="BW494" s="159">
        <v>7257905282.2399998</v>
      </c>
      <c r="BX494" s="159">
        <v>8770473588.25</v>
      </c>
      <c r="BY494" s="159">
        <v>12393442.619999999</v>
      </c>
      <c r="BZ494" s="159">
        <v>0</v>
      </c>
      <c r="CA494" s="159">
        <v>0</v>
      </c>
      <c r="CB494" s="159">
        <v>0</v>
      </c>
      <c r="CC494" s="159">
        <v>0</v>
      </c>
      <c r="CD494" s="159">
        <v>0</v>
      </c>
      <c r="CE494" s="159">
        <v>1893442622.95</v>
      </c>
      <c r="CF494" s="159">
        <v>0</v>
      </c>
      <c r="CG494" s="159">
        <v>1905836065.5699999</v>
      </c>
      <c r="CH494" s="159">
        <v>3981026229.3899999</v>
      </c>
      <c r="CI494" s="159">
        <v>0</v>
      </c>
      <c r="CJ494" s="159">
        <v>5163934426.2399998</v>
      </c>
      <c r="CK494" s="159">
        <v>9144960655.6299992</v>
      </c>
      <c r="CL494" s="159">
        <v>11050796721.199999</v>
      </c>
      <c r="CM494" s="159">
        <v>32099933332.999996</v>
      </c>
      <c r="CN494" s="159">
        <v>6844106.46</v>
      </c>
      <c r="CO494" s="159">
        <v>0</v>
      </c>
      <c r="CP494" s="159">
        <v>0</v>
      </c>
      <c r="CQ494" s="159">
        <v>0</v>
      </c>
      <c r="CR494" s="159">
        <v>0</v>
      </c>
      <c r="CS494" s="159">
        <v>0</v>
      </c>
      <c r="CT494" s="159">
        <v>1425855513.3099999</v>
      </c>
      <c r="CU494" s="159">
        <v>0</v>
      </c>
      <c r="CV494" s="159">
        <v>1432699619.77</v>
      </c>
      <c r="CW494" s="159">
        <v>1818238276.24</v>
      </c>
      <c r="CX494" s="159">
        <v>0</v>
      </c>
      <c r="CY494" s="159">
        <v>2851711026.6199999</v>
      </c>
      <c r="CZ494" s="159">
        <v>4669949302.8599997</v>
      </c>
      <c r="DA494" s="159">
        <v>6102648922.6299992</v>
      </c>
      <c r="DB494" s="159">
        <v>9581749.0500000007</v>
      </c>
      <c r="DC494" s="159">
        <v>0</v>
      </c>
      <c r="DD494" s="159">
        <v>0</v>
      </c>
      <c r="DE494" s="159">
        <v>0</v>
      </c>
      <c r="DF494" s="159">
        <v>0</v>
      </c>
      <c r="DG494" s="159">
        <v>0</v>
      </c>
      <c r="DH494" s="159">
        <v>1996197718.6300001</v>
      </c>
      <c r="DI494" s="159">
        <v>0</v>
      </c>
      <c r="DJ494" s="159">
        <v>2005779467.6800001</v>
      </c>
      <c r="DK494" s="159">
        <v>2545533586.73</v>
      </c>
      <c r="DL494" s="159">
        <v>0</v>
      </c>
      <c r="DM494" s="159">
        <v>3992395437.2600002</v>
      </c>
      <c r="DN494" s="159">
        <v>6537929023.9899998</v>
      </c>
      <c r="DO494" s="159">
        <v>8543708491.6700001</v>
      </c>
      <c r="DP494" s="159">
        <v>9718631.1799999997</v>
      </c>
      <c r="DQ494" s="159">
        <v>0</v>
      </c>
      <c r="DR494" s="159">
        <v>0</v>
      </c>
      <c r="DS494" s="159">
        <v>0</v>
      </c>
      <c r="DT494" s="159">
        <v>0</v>
      </c>
      <c r="DU494" s="159">
        <v>0</v>
      </c>
      <c r="DV494" s="159">
        <v>2024714828.9000001</v>
      </c>
      <c r="DW494" s="159">
        <v>0</v>
      </c>
      <c r="DX494" s="159">
        <v>2034433460.0800002</v>
      </c>
      <c r="DY494" s="159">
        <v>2581898352.25</v>
      </c>
      <c r="DZ494" s="159">
        <v>0</v>
      </c>
      <c r="EA494" s="159">
        <v>4049429657.79</v>
      </c>
      <c r="EB494" s="159">
        <v>6631328010.04</v>
      </c>
      <c r="EC494" s="159">
        <v>8665761470.1200008</v>
      </c>
      <c r="ED494" s="159">
        <v>9855513.3100000005</v>
      </c>
      <c r="EE494" s="159">
        <v>0</v>
      </c>
      <c r="EF494" s="159">
        <v>0</v>
      </c>
      <c r="EG494" s="159">
        <v>0</v>
      </c>
      <c r="EH494" s="159">
        <v>0</v>
      </c>
      <c r="EI494" s="159">
        <v>0</v>
      </c>
      <c r="EJ494" s="159">
        <v>2053231939.1600001</v>
      </c>
      <c r="EK494" s="159">
        <v>0</v>
      </c>
      <c r="EL494" s="159">
        <v>2063087452.47</v>
      </c>
      <c r="EM494" s="159">
        <v>2618263117.7800002</v>
      </c>
      <c r="EN494" s="159">
        <v>0</v>
      </c>
      <c r="EO494" s="159">
        <v>4106463878.3299999</v>
      </c>
      <c r="EP494" s="159">
        <v>6724726996.1100006</v>
      </c>
      <c r="EQ494" s="159">
        <v>8787814448.5799999</v>
      </c>
      <c r="ER494" s="159">
        <v>32099933333</v>
      </c>
      <c r="ES494" s="159">
        <v>13846153.85</v>
      </c>
      <c r="ET494" s="159">
        <v>0</v>
      </c>
      <c r="EU494" s="159">
        <v>0</v>
      </c>
      <c r="EV494" s="159">
        <v>0</v>
      </c>
      <c r="EW494" s="159">
        <v>0</v>
      </c>
      <c r="EX494" s="159">
        <v>0</v>
      </c>
      <c r="EY494" s="159">
        <v>0</v>
      </c>
      <c r="EZ494" s="159">
        <v>0</v>
      </c>
      <c r="FA494" s="159">
        <v>13846153.85</v>
      </c>
      <c r="FB494" s="159">
        <v>3281525640.96</v>
      </c>
      <c r="FC494" s="159">
        <v>0</v>
      </c>
      <c r="FD494" s="159">
        <v>2884615384.6199999</v>
      </c>
      <c r="FE494" s="159">
        <v>6166141025.5799999</v>
      </c>
      <c r="FF494" s="159">
        <v>6179987179.4300003</v>
      </c>
      <c r="FG494" s="159">
        <v>19384615.379999999</v>
      </c>
      <c r="FH494" s="159">
        <v>0</v>
      </c>
      <c r="FI494" s="159">
        <v>0</v>
      </c>
      <c r="FJ494" s="159">
        <v>0</v>
      </c>
      <c r="FK494" s="159">
        <v>0</v>
      </c>
      <c r="FL494" s="159">
        <v>0</v>
      </c>
      <c r="FM494" s="159">
        <v>0</v>
      </c>
      <c r="FN494" s="159">
        <v>0</v>
      </c>
      <c r="FO494" s="159">
        <v>19384615.379999999</v>
      </c>
      <c r="FP494" s="159">
        <v>4594135897.3500004</v>
      </c>
      <c r="FQ494" s="159">
        <v>0</v>
      </c>
      <c r="FR494" s="159">
        <v>4038461538.46</v>
      </c>
      <c r="FS494" s="159">
        <v>8632597435.8100014</v>
      </c>
      <c r="FT494" s="159">
        <v>8651982051.1900005</v>
      </c>
      <c r="FU494" s="159">
        <v>19384615.379999999</v>
      </c>
      <c r="FV494" s="159">
        <v>0</v>
      </c>
      <c r="FW494" s="159">
        <v>0</v>
      </c>
      <c r="FX494" s="159">
        <v>0</v>
      </c>
      <c r="FY494" s="159">
        <v>0</v>
      </c>
      <c r="FZ494" s="159">
        <v>0</v>
      </c>
      <c r="GA494" s="159">
        <v>0</v>
      </c>
      <c r="GB494" s="159">
        <v>0</v>
      </c>
      <c r="GC494" s="159">
        <v>19384615.379999999</v>
      </c>
      <c r="GD494" s="159">
        <v>4594135897.3500004</v>
      </c>
      <c r="GE494" s="159">
        <v>0</v>
      </c>
      <c r="GF494" s="159">
        <v>4038461538.46</v>
      </c>
      <c r="GG494" s="159">
        <v>8632597435.8100014</v>
      </c>
      <c r="GH494" s="159">
        <v>8651982051.1900005</v>
      </c>
      <c r="GI494" s="159">
        <v>19384615.379999999</v>
      </c>
      <c r="GJ494" s="159">
        <v>0</v>
      </c>
      <c r="GK494" s="159">
        <v>0</v>
      </c>
      <c r="GL494" s="159">
        <v>0</v>
      </c>
      <c r="GM494" s="159">
        <v>0</v>
      </c>
      <c r="GN494" s="159">
        <v>0</v>
      </c>
      <c r="GO494" s="159">
        <v>0</v>
      </c>
      <c r="GP494" s="159">
        <v>0</v>
      </c>
      <c r="GQ494" s="159">
        <v>19384615.379999999</v>
      </c>
      <c r="GR494" s="159">
        <v>4594135897.3500004</v>
      </c>
      <c r="GS494" s="159">
        <v>0</v>
      </c>
      <c r="GT494" s="159">
        <v>4038461538.46</v>
      </c>
      <c r="GU494" s="159">
        <v>8632597435.8100014</v>
      </c>
      <c r="GV494" s="159">
        <v>8651982051.1900005</v>
      </c>
      <c r="GW494" s="159">
        <v>32135933333</v>
      </c>
      <c r="GX494" s="160">
        <v>98671800000</v>
      </c>
    </row>
    <row r="495" spans="1:206" ht="28.8">
      <c r="A495" s="156">
        <v>400104900</v>
      </c>
      <c r="B495" s="156" t="s">
        <v>3734</v>
      </c>
      <c r="C495" s="157">
        <v>483</v>
      </c>
      <c r="D495" s="158" t="str">
        <f>_xlfn.XLOOKUP(C495,'[1]Estrategico f'!B:B,'[1]Estrategico f'!U:U,"",0)</f>
        <v>Vivienda de Interés Prioritario construidas en sitio propio</v>
      </c>
      <c r="E495" s="158" t="str">
        <f>_xlfn.XLOOKUP(C495,'[1]Estrategico f'!B:B,'[1]Estrategico f'!V:V,"",0)</f>
        <v>Construcción de 250 Viviendas de Interés prioritario construidas en sitio propio</v>
      </c>
      <c r="F495" s="159">
        <v>14388000</v>
      </c>
      <c r="G495" s="159">
        <v>0</v>
      </c>
      <c r="H495" s="159">
        <v>0</v>
      </c>
      <c r="I495" s="159">
        <v>0</v>
      </c>
      <c r="J495" s="159">
        <v>0</v>
      </c>
      <c r="K495" s="159">
        <v>0</v>
      </c>
      <c r="L495" s="159">
        <v>0</v>
      </c>
      <c r="M495" s="159">
        <v>0</v>
      </c>
      <c r="N495" s="159">
        <v>14388000</v>
      </c>
      <c r="O495" s="159">
        <v>0</v>
      </c>
      <c r="P495" s="159">
        <v>0</v>
      </c>
      <c r="Q495" s="159">
        <v>0</v>
      </c>
      <c r="R495" s="159">
        <v>0</v>
      </c>
      <c r="S495" s="159">
        <v>14388000</v>
      </c>
      <c r="T495" s="159">
        <v>21582000</v>
      </c>
      <c r="U495" s="159">
        <v>0</v>
      </c>
      <c r="V495" s="159">
        <v>0</v>
      </c>
      <c r="W495" s="159">
        <v>0</v>
      </c>
      <c r="X495" s="159">
        <v>0</v>
      </c>
      <c r="Y495" s="159">
        <v>0</v>
      </c>
      <c r="Z495" s="159">
        <v>0</v>
      </c>
      <c r="AA495" s="159">
        <v>0</v>
      </c>
      <c r="AB495" s="159">
        <v>21582000</v>
      </c>
      <c r="AC495" s="159">
        <v>0</v>
      </c>
      <c r="AD495" s="159">
        <v>0</v>
      </c>
      <c r="AE495" s="159">
        <v>0</v>
      </c>
      <c r="AF495" s="159">
        <v>0</v>
      </c>
      <c r="AG495" s="159">
        <v>21582000</v>
      </c>
      <c r="AH495" s="159">
        <v>35970000</v>
      </c>
      <c r="AI495" s="159">
        <v>6954800</v>
      </c>
      <c r="AJ495" s="159">
        <v>0</v>
      </c>
      <c r="AK495" s="159">
        <v>0</v>
      </c>
      <c r="AL495" s="159">
        <v>0</v>
      </c>
      <c r="AM495" s="159">
        <v>0</v>
      </c>
      <c r="AN495" s="159">
        <v>0</v>
      </c>
      <c r="AO495" s="159">
        <v>625270388</v>
      </c>
      <c r="AP495" s="159">
        <v>0</v>
      </c>
      <c r="AQ495" s="159">
        <v>632225188</v>
      </c>
      <c r="AR495" s="159">
        <v>208062945.33000001</v>
      </c>
      <c r="AS495" s="159">
        <v>0</v>
      </c>
      <c r="AT495" s="159">
        <v>2500000000</v>
      </c>
      <c r="AU495" s="159">
        <v>2708062945.3299999</v>
      </c>
      <c r="AV495" s="159">
        <v>3340288133.3299999</v>
      </c>
      <c r="AW495" s="159">
        <v>10432200</v>
      </c>
      <c r="AX495" s="159">
        <v>0</v>
      </c>
      <c r="AY495" s="159">
        <v>0</v>
      </c>
      <c r="AZ495" s="159">
        <v>0</v>
      </c>
      <c r="BA495" s="159">
        <v>0</v>
      </c>
      <c r="BB495" s="159">
        <v>0</v>
      </c>
      <c r="BC495" s="159">
        <v>937905582</v>
      </c>
      <c r="BD495" s="159">
        <v>0</v>
      </c>
      <c r="BE495" s="159">
        <v>948337782</v>
      </c>
      <c r="BF495" s="159">
        <v>312094418</v>
      </c>
      <c r="BG495" s="159">
        <v>0</v>
      </c>
      <c r="BH495" s="159">
        <v>3750000000</v>
      </c>
      <c r="BI495" s="159">
        <v>4062094418</v>
      </c>
      <c r="BJ495" s="159">
        <v>5010432200</v>
      </c>
      <c r="BK495" s="159">
        <v>10432200</v>
      </c>
      <c r="BL495" s="159">
        <v>0</v>
      </c>
      <c r="BM495" s="159">
        <v>0</v>
      </c>
      <c r="BN495" s="159">
        <v>0</v>
      </c>
      <c r="BO495" s="159">
        <v>0</v>
      </c>
      <c r="BP495" s="159">
        <v>0</v>
      </c>
      <c r="BQ495" s="159">
        <v>937905582</v>
      </c>
      <c r="BR495" s="159">
        <v>0</v>
      </c>
      <c r="BS495" s="159">
        <v>948337782</v>
      </c>
      <c r="BT495" s="159">
        <v>312094418</v>
      </c>
      <c r="BU495" s="159">
        <v>0</v>
      </c>
      <c r="BV495" s="159">
        <v>3750000000</v>
      </c>
      <c r="BW495" s="159">
        <v>4062094418</v>
      </c>
      <c r="BX495" s="159">
        <v>5010432200</v>
      </c>
      <c r="BY495" s="159">
        <v>13909600</v>
      </c>
      <c r="BZ495" s="159">
        <v>0</v>
      </c>
      <c r="CA495" s="159">
        <v>0</v>
      </c>
      <c r="CB495" s="159">
        <v>0</v>
      </c>
      <c r="CC495" s="159">
        <v>0</v>
      </c>
      <c r="CD495" s="159">
        <v>0</v>
      </c>
      <c r="CE495" s="159">
        <v>1250540776</v>
      </c>
      <c r="CF495" s="159">
        <v>0</v>
      </c>
      <c r="CG495" s="159">
        <v>1264450376</v>
      </c>
      <c r="CH495" s="159">
        <v>416125890.67000002</v>
      </c>
      <c r="CI495" s="159">
        <v>0</v>
      </c>
      <c r="CJ495" s="159">
        <v>5000000000</v>
      </c>
      <c r="CK495" s="159">
        <v>5416125890.6700001</v>
      </c>
      <c r="CL495" s="159">
        <v>6680576266.6700001</v>
      </c>
      <c r="CM495" s="159">
        <v>20041728800</v>
      </c>
      <c r="CN495" s="159">
        <v>6939946.1600000001</v>
      </c>
      <c r="CO495" s="159">
        <v>0</v>
      </c>
      <c r="CP495" s="159">
        <v>0</v>
      </c>
      <c r="CQ495" s="159">
        <v>0</v>
      </c>
      <c r="CR495" s="159">
        <v>0</v>
      </c>
      <c r="CS495" s="159">
        <v>0</v>
      </c>
      <c r="CT495" s="159">
        <v>705882352.94000006</v>
      </c>
      <c r="CU495" s="159">
        <v>0</v>
      </c>
      <c r="CV495" s="159">
        <v>712822299.10000002</v>
      </c>
      <c r="CW495" s="159">
        <v>0</v>
      </c>
      <c r="CX495" s="159">
        <v>0</v>
      </c>
      <c r="CY495" s="159">
        <v>2117647058.8199999</v>
      </c>
      <c r="CZ495" s="159">
        <v>2117647058.8199999</v>
      </c>
      <c r="DA495" s="159">
        <v>2830469357.9200001</v>
      </c>
      <c r="DB495" s="159">
        <v>13301563.48</v>
      </c>
      <c r="DC495" s="159">
        <v>0</v>
      </c>
      <c r="DD495" s="159">
        <v>0</v>
      </c>
      <c r="DE495" s="159">
        <v>0</v>
      </c>
      <c r="DF495" s="159">
        <v>0</v>
      </c>
      <c r="DG495" s="159">
        <v>0</v>
      </c>
      <c r="DH495" s="159">
        <v>1352941176.47</v>
      </c>
      <c r="DI495" s="159">
        <v>0</v>
      </c>
      <c r="DJ495" s="159">
        <v>1366242739.95</v>
      </c>
      <c r="DK495" s="159">
        <v>0</v>
      </c>
      <c r="DL495" s="159">
        <v>0</v>
      </c>
      <c r="DM495" s="159">
        <v>4058823529.4099998</v>
      </c>
      <c r="DN495" s="159">
        <v>4058823529.4099998</v>
      </c>
      <c r="DO495" s="159">
        <v>5425066269.3599997</v>
      </c>
      <c r="DP495" s="159">
        <v>14458221.18</v>
      </c>
      <c r="DQ495" s="159">
        <v>0</v>
      </c>
      <c r="DR495" s="159">
        <v>0</v>
      </c>
      <c r="DS495" s="159">
        <v>0</v>
      </c>
      <c r="DT495" s="159">
        <v>0</v>
      </c>
      <c r="DU495" s="159">
        <v>0</v>
      </c>
      <c r="DV495" s="159">
        <v>1470588235.29</v>
      </c>
      <c r="DW495" s="159">
        <v>0</v>
      </c>
      <c r="DX495" s="159">
        <v>1485046456.47</v>
      </c>
      <c r="DY495" s="159">
        <v>0</v>
      </c>
      <c r="DZ495" s="159">
        <v>0</v>
      </c>
      <c r="EA495" s="159">
        <v>4411764705.8800001</v>
      </c>
      <c r="EB495" s="159">
        <v>4411764705.8800001</v>
      </c>
      <c r="EC495" s="159">
        <v>5896811162.3500004</v>
      </c>
      <c r="ED495" s="159">
        <v>14458221.18</v>
      </c>
      <c r="EE495" s="159">
        <v>0</v>
      </c>
      <c r="EF495" s="159">
        <v>0</v>
      </c>
      <c r="EG495" s="159">
        <v>0</v>
      </c>
      <c r="EH495" s="159">
        <v>0</v>
      </c>
      <c r="EI495" s="159">
        <v>0</v>
      </c>
      <c r="EJ495" s="159">
        <v>1470588235.29</v>
      </c>
      <c r="EK495" s="159">
        <v>0</v>
      </c>
      <c r="EL495" s="159">
        <v>1485046456.47</v>
      </c>
      <c r="EM495" s="159">
        <v>0</v>
      </c>
      <c r="EN495" s="159">
        <v>0</v>
      </c>
      <c r="EO495" s="159">
        <v>4411764705.8999996</v>
      </c>
      <c r="EP495" s="159">
        <v>4411764705.8999996</v>
      </c>
      <c r="EQ495" s="159">
        <v>5896811162.3699999</v>
      </c>
      <c r="ER495" s="159">
        <v>20049157952</v>
      </c>
      <c r="ES495" s="159">
        <v>7548640.5</v>
      </c>
      <c r="ET495" s="159">
        <v>0</v>
      </c>
      <c r="EU495" s="159">
        <v>0</v>
      </c>
      <c r="EV495" s="159">
        <v>0</v>
      </c>
      <c r="EW495" s="159">
        <v>0</v>
      </c>
      <c r="EX495" s="159">
        <v>0</v>
      </c>
      <c r="EY495" s="159">
        <v>0</v>
      </c>
      <c r="EZ495" s="159">
        <v>0</v>
      </c>
      <c r="FA495" s="159">
        <v>7548640.5</v>
      </c>
      <c r="FB495" s="159">
        <v>1050000000</v>
      </c>
      <c r="FC495" s="159">
        <v>0</v>
      </c>
      <c r="FD495" s="159">
        <v>2250000000</v>
      </c>
      <c r="FE495" s="159">
        <v>3300000000</v>
      </c>
      <c r="FF495" s="159">
        <v>3307548640.5</v>
      </c>
      <c r="FG495" s="159">
        <v>12581067.5</v>
      </c>
      <c r="FH495" s="159">
        <v>0</v>
      </c>
      <c r="FI495" s="159">
        <v>0</v>
      </c>
      <c r="FJ495" s="159">
        <v>0</v>
      </c>
      <c r="FK495" s="159">
        <v>0</v>
      </c>
      <c r="FL495" s="159">
        <v>0</v>
      </c>
      <c r="FM495" s="159">
        <v>0</v>
      </c>
      <c r="FN495" s="159">
        <v>0</v>
      </c>
      <c r="FO495" s="159">
        <v>12581067.5</v>
      </c>
      <c r="FP495" s="159">
        <v>1750000000</v>
      </c>
      <c r="FQ495" s="159">
        <v>0</v>
      </c>
      <c r="FR495" s="159">
        <v>3750000000</v>
      </c>
      <c r="FS495" s="159">
        <v>5500000000</v>
      </c>
      <c r="FT495" s="159">
        <v>5512581067.5</v>
      </c>
      <c r="FU495" s="159">
        <v>15097281</v>
      </c>
      <c r="FV495" s="159">
        <v>0</v>
      </c>
      <c r="FW495" s="159">
        <v>0</v>
      </c>
      <c r="FX495" s="159">
        <v>0</v>
      </c>
      <c r="FY495" s="159">
        <v>0</v>
      </c>
      <c r="FZ495" s="159">
        <v>0</v>
      </c>
      <c r="GA495" s="159">
        <v>0</v>
      </c>
      <c r="GB495" s="159">
        <v>0</v>
      </c>
      <c r="GC495" s="159">
        <v>15097281</v>
      </c>
      <c r="GD495" s="159">
        <v>2100000000</v>
      </c>
      <c r="GE495" s="159">
        <v>0</v>
      </c>
      <c r="GF495" s="159">
        <v>4500000000</v>
      </c>
      <c r="GG495" s="159">
        <v>6600000000</v>
      </c>
      <c r="GH495" s="159">
        <v>6615097281</v>
      </c>
      <c r="GI495" s="159">
        <v>15097281</v>
      </c>
      <c r="GJ495" s="159">
        <v>0</v>
      </c>
      <c r="GK495" s="159">
        <v>0</v>
      </c>
      <c r="GL495" s="159">
        <v>0</v>
      </c>
      <c r="GM495" s="159">
        <v>0</v>
      </c>
      <c r="GN495" s="159">
        <v>0</v>
      </c>
      <c r="GO495" s="159">
        <v>0</v>
      </c>
      <c r="GP495" s="159">
        <v>0</v>
      </c>
      <c r="GQ495" s="159">
        <v>15097281</v>
      </c>
      <c r="GR495" s="159">
        <v>2100000000</v>
      </c>
      <c r="GS495" s="159">
        <v>0</v>
      </c>
      <c r="GT495" s="159">
        <v>4500000000</v>
      </c>
      <c r="GU495" s="159">
        <v>6600000000</v>
      </c>
      <c r="GV495" s="159">
        <v>6615097281</v>
      </c>
      <c r="GW495" s="159">
        <v>22050324270</v>
      </c>
      <c r="GX495" s="160">
        <v>62177181022</v>
      </c>
    </row>
    <row r="496" spans="1:206" ht="28.8">
      <c r="A496" s="156">
        <v>400203400</v>
      </c>
      <c r="B496" s="156" t="s">
        <v>3734</v>
      </c>
      <c r="C496" s="157">
        <v>484</v>
      </c>
      <c r="D496" s="158" t="str">
        <f>_xlfn.XLOOKUP(C496,'[1]Estrategico f'!B:B,'[1]Estrategico f'!U:U,"",0)</f>
        <v>Estudios o diseños realizados</v>
      </c>
      <c r="E496" s="158" t="str">
        <f>_xlfn.XLOOKUP(C496,'[1]Estrategico f'!B:B,'[1]Estrategico f'!V:V,"",0)</f>
        <v>Elaboración de estudios y diseños de un proyecto de  desarrollo urbano</v>
      </c>
      <c r="F496" s="159">
        <v>0</v>
      </c>
      <c r="G496" s="159">
        <v>0</v>
      </c>
      <c r="H496" s="159">
        <v>0</v>
      </c>
      <c r="I496" s="159">
        <v>0</v>
      </c>
      <c r="J496" s="159">
        <v>0</v>
      </c>
      <c r="K496" s="159">
        <v>0</v>
      </c>
      <c r="L496" s="159">
        <v>250000000</v>
      </c>
      <c r="M496" s="159">
        <v>0</v>
      </c>
      <c r="N496" s="159">
        <v>250000000</v>
      </c>
      <c r="O496" s="159">
        <v>0</v>
      </c>
      <c r="P496" s="159">
        <v>0</v>
      </c>
      <c r="Q496" s="159">
        <v>0</v>
      </c>
      <c r="R496" s="159">
        <v>0</v>
      </c>
      <c r="S496" s="159">
        <v>250000000</v>
      </c>
      <c r="T496" s="159">
        <v>0</v>
      </c>
      <c r="U496" s="159">
        <v>0</v>
      </c>
      <c r="V496" s="159">
        <v>0</v>
      </c>
      <c r="W496" s="159">
        <v>0</v>
      </c>
      <c r="X496" s="159">
        <v>0</v>
      </c>
      <c r="Y496" s="159">
        <v>0</v>
      </c>
      <c r="Z496" s="159">
        <v>250000000</v>
      </c>
      <c r="AA496" s="159">
        <v>0</v>
      </c>
      <c r="AB496" s="159">
        <v>250000000</v>
      </c>
      <c r="AC496" s="159">
        <v>0</v>
      </c>
      <c r="AD496" s="159">
        <v>0</v>
      </c>
      <c r="AE496" s="159">
        <v>0</v>
      </c>
      <c r="AF496" s="159">
        <v>0</v>
      </c>
      <c r="AG496" s="159">
        <v>250000000</v>
      </c>
      <c r="AH496" s="159">
        <v>500000000</v>
      </c>
      <c r="AI496" s="159">
        <v>0</v>
      </c>
      <c r="AJ496" s="159">
        <v>0</v>
      </c>
      <c r="AK496" s="159">
        <v>0</v>
      </c>
      <c r="AL496" s="159">
        <v>0</v>
      </c>
      <c r="AM496" s="159">
        <v>0</v>
      </c>
      <c r="AN496" s="159">
        <v>0</v>
      </c>
      <c r="AO496" s="159">
        <v>0</v>
      </c>
      <c r="AP496" s="159">
        <v>0</v>
      </c>
      <c r="AQ496" s="159">
        <v>0</v>
      </c>
      <c r="AR496" s="159">
        <v>0</v>
      </c>
      <c r="AS496" s="159">
        <v>0</v>
      </c>
      <c r="AT496" s="159">
        <v>0</v>
      </c>
      <c r="AU496" s="159">
        <v>0</v>
      </c>
      <c r="AV496" s="159">
        <v>0</v>
      </c>
      <c r="AW496" s="159">
        <v>0</v>
      </c>
      <c r="AX496" s="159">
        <v>0</v>
      </c>
      <c r="AY496" s="159">
        <v>0</v>
      </c>
      <c r="AZ496" s="159">
        <v>0</v>
      </c>
      <c r="BA496" s="159">
        <v>0</v>
      </c>
      <c r="BB496" s="159">
        <v>0</v>
      </c>
      <c r="BC496" s="159">
        <v>0</v>
      </c>
      <c r="BD496" s="159">
        <v>0</v>
      </c>
      <c r="BE496" s="159">
        <v>0</v>
      </c>
      <c r="BF496" s="159">
        <v>0</v>
      </c>
      <c r="BG496" s="159">
        <v>0</v>
      </c>
      <c r="BH496" s="159">
        <v>0</v>
      </c>
      <c r="BI496" s="159">
        <v>0</v>
      </c>
      <c r="BJ496" s="159">
        <v>0</v>
      </c>
      <c r="BK496" s="159">
        <v>0</v>
      </c>
      <c r="BL496" s="159">
        <v>0</v>
      </c>
      <c r="BM496" s="159">
        <v>0</v>
      </c>
      <c r="BN496" s="159">
        <v>0</v>
      </c>
      <c r="BO496" s="159">
        <v>0</v>
      </c>
      <c r="BP496" s="159">
        <v>0</v>
      </c>
      <c r="BQ496" s="159">
        <v>0</v>
      </c>
      <c r="BR496" s="159">
        <v>0</v>
      </c>
      <c r="BS496" s="159">
        <v>0</v>
      </c>
      <c r="BT496" s="159">
        <v>0</v>
      </c>
      <c r="BU496" s="159">
        <v>0</v>
      </c>
      <c r="BV496" s="159">
        <v>0</v>
      </c>
      <c r="BW496" s="159">
        <v>0</v>
      </c>
      <c r="BX496" s="159">
        <v>0</v>
      </c>
      <c r="BY496" s="159">
        <v>0</v>
      </c>
      <c r="BZ496" s="159">
        <v>0</v>
      </c>
      <c r="CA496" s="159">
        <v>0</v>
      </c>
      <c r="CB496" s="159">
        <v>0</v>
      </c>
      <c r="CC496" s="159">
        <v>0</v>
      </c>
      <c r="CD496" s="159">
        <v>0</v>
      </c>
      <c r="CE496" s="159">
        <v>0</v>
      </c>
      <c r="CF496" s="159">
        <v>0</v>
      </c>
      <c r="CG496" s="159">
        <v>0</v>
      </c>
      <c r="CH496" s="159">
        <v>0</v>
      </c>
      <c r="CI496" s="159">
        <v>0</v>
      </c>
      <c r="CJ496" s="159">
        <v>0</v>
      </c>
      <c r="CK496" s="159">
        <v>0</v>
      </c>
      <c r="CL496" s="159">
        <v>0</v>
      </c>
      <c r="CM496" s="159">
        <v>0</v>
      </c>
      <c r="CN496" s="159">
        <v>0</v>
      </c>
      <c r="CO496" s="159">
        <v>0</v>
      </c>
      <c r="CP496" s="159">
        <v>0</v>
      </c>
      <c r="CQ496" s="159">
        <v>0</v>
      </c>
      <c r="CR496" s="159">
        <v>0</v>
      </c>
      <c r="CS496" s="159">
        <v>0</v>
      </c>
      <c r="CT496" s="159">
        <v>0</v>
      </c>
      <c r="CU496" s="159">
        <v>0</v>
      </c>
      <c r="CV496" s="159">
        <v>0</v>
      </c>
      <c r="CW496" s="159">
        <v>0</v>
      </c>
      <c r="CX496" s="159">
        <v>0</v>
      </c>
      <c r="CY496" s="159" t="s">
        <v>931</v>
      </c>
      <c r="CZ496" s="159">
        <v>0</v>
      </c>
      <c r="DA496" s="159">
        <v>0</v>
      </c>
      <c r="DB496" s="159">
        <v>0</v>
      </c>
      <c r="DC496" s="159">
        <v>0</v>
      </c>
      <c r="DD496" s="159">
        <v>0</v>
      </c>
      <c r="DE496" s="159">
        <v>0</v>
      </c>
      <c r="DF496" s="159">
        <v>0</v>
      </c>
      <c r="DG496" s="159">
        <v>0</v>
      </c>
      <c r="DH496" s="159">
        <v>0</v>
      </c>
      <c r="DI496" s="159">
        <v>0</v>
      </c>
      <c r="DJ496" s="159">
        <v>0</v>
      </c>
      <c r="DK496" s="159">
        <v>0</v>
      </c>
      <c r="DL496" s="159">
        <v>0</v>
      </c>
      <c r="DM496" s="159">
        <v>0</v>
      </c>
      <c r="DN496" s="159">
        <v>0</v>
      </c>
      <c r="DO496" s="159">
        <v>0</v>
      </c>
      <c r="DP496" s="159">
        <v>0</v>
      </c>
      <c r="DQ496" s="159">
        <v>0</v>
      </c>
      <c r="DR496" s="159">
        <v>0</v>
      </c>
      <c r="DS496" s="159">
        <v>0</v>
      </c>
      <c r="DT496" s="159">
        <v>0</v>
      </c>
      <c r="DU496" s="159">
        <v>0</v>
      </c>
      <c r="DV496" s="159">
        <v>0</v>
      </c>
      <c r="DW496" s="159">
        <v>0</v>
      </c>
      <c r="DX496" s="159">
        <v>0</v>
      </c>
      <c r="DY496" s="159">
        <v>0</v>
      </c>
      <c r="DZ496" s="159">
        <v>0</v>
      </c>
      <c r="EA496" s="159">
        <v>0</v>
      </c>
      <c r="EB496" s="159">
        <v>0</v>
      </c>
      <c r="EC496" s="159">
        <v>0</v>
      </c>
      <c r="ED496" s="159">
        <v>0</v>
      </c>
      <c r="EE496" s="159">
        <v>0</v>
      </c>
      <c r="EF496" s="159">
        <v>0</v>
      </c>
      <c r="EG496" s="159">
        <v>0</v>
      </c>
      <c r="EH496" s="159">
        <v>0</v>
      </c>
      <c r="EI496" s="159">
        <v>0</v>
      </c>
      <c r="EJ496" s="159">
        <v>0</v>
      </c>
      <c r="EK496" s="159">
        <v>0</v>
      </c>
      <c r="EL496" s="159">
        <v>0</v>
      </c>
      <c r="EM496" s="159">
        <v>0</v>
      </c>
      <c r="EN496" s="159">
        <v>0</v>
      </c>
      <c r="EO496" s="159">
        <v>0</v>
      </c>
      <c r="EP496" s="159">
        <v>0</v>
      </c>
      <c r="EQ496" s="159">
        <v>0</v>
      </c>
      <c r="ER496" s="159">
        <v>0</v>
      </c>
      <c r="ES496" s="159">
        <v>0</v>
      </c>
      <c r="ET496" s="159">
        <v>0</v>
      </c>
      <c r="EU496" s="159">
        <v>0</v>
      </c>
      <c r="EV496" s="159">
        <v>0</v>
      </c>
      <c r="EW496" s="159">
        <v>0</v>
      </c>
      <c r="EX496" s="159">
        <v>0</v>
      </c>
      <c r="EY496" s="159">
        <v>0</v>
      </c>
      <c r="EZ496" s="159">
        <v>0</v>
      </c>
      <c r="FA496" s="159">
        <v>0</v>
      </c>
      <c r="FB496" s="159">
        <v>0</v>
      </c>
      <c r="FC496" s="159">
        <v>0</v>
      </c>
      <c r="FD496" s="159">
        <v>0</v>
      </c>
      <c r="FE496" s="159">
        <v>0</v>
      </c>
      <c r="FF496" s="159">
        <v>0</v>
      </c>
      <c r="FG496" s="159">
        <v>0</v>
      </c>
      <c r="FH496" s="159">
        <v>0</v>
      </c>
      <c r="FI496" s="159">
        <v>0</v>
      </c>
      <c r="FJ496" s="159">
        <v>0</v>
      </c>
      <c r="FK496" s="159">
        <v>0</v>
      </c>
      <c r="FL496" s="159">
        <v>0</v>
      </c>
      <c r="FM496" s="159">
        <v>0</v>
      </c>
      <c r="FN496" s="159">
        <v>0</v>
      </c>
      <c r="FO496" s="159">
        <v>0</v>
      </c>
      <c r="FP496" s="159">
        <v>0</v>
      </c>
      <c r="FQ496" s="159">
        <v>0</v>
      </c>
      <c r="FR496" s="159">
        <v>0</v>
      </c>
      <c r="FS496" s="159">
        <v>0</v>
      </c>
      <c r="FT496" s="159">
        <v>0</v>
      </c>
      <c r="FU496" s="159">
        <v>0</v>
      </c>
      <c r="FV496" s="159">
        <v>0</v>
      </c>
      <c r="FW496" s="159">
        <v>0</v>
      </c>
      <c r="FX496" s="159">
        <v>0</v>
      </c>
      <c r="FY496" s="159">
        <v>0</v>
      </c>
      <c r="FZ496" s="159">
        <v>0</v>
      </c>
      <c r="GA496" s="159">
        <v>0</v>
      </c>
      <c r="GB496" s="159">
        <v>0</v>
      </c>
      <c r="GC496" s="159">
        <v>0</v>
      </c>
      <c r="GD496" s="159">
        <v>0</v>
      </c>
      <c r="GE496" s="159">
        <v>0</v>
      </c>
      <c r="GF496" s="159">
        <v>0</v>
      </c>
      <c r="GG496" s="159">
        <v>0</v>
      </c>
      <c r="GH496" s="159">
        <v>0</v>
      </c>
      <c r="GI496" s="159">
        <v>0</v>
      </c>
      <c r="GJ496" s="159">
        <v>0</v>
      </c>
      <c r="GK496" s="159">
        <v>0</v>
      </c>
      <c r="GL496" s="159">
        <v>0</v>
      </c>
      <c r="GM496" s="159">
        <v>0</v>
      </c>
      <c r="GN496" s="159">
        <v>0</v>
      </c>
      <c r="GO496" s="159">
        <v>0</v>
      </c>
      <c r="GP496" s="159">
        <v>0</v>
      </c>
      <c r="GQ496" s="159">
        <v>0</v>
      </c>
      <c r="GR496" s="159">
        <v>0</v>
      </c>
      <c r="GS496" s="159">
        <v>0</v>
      </c>
      <c r="GT496" s="159">
        <v>0</v>
      </c>
      <c r="GU496" s="159">
        <v>0</v>
      </c>
      <c r="GV496" s="159">
        <v>0</v>
      </c>
      <c r="GW496" s="159">
        <v>0</v>
      </c>
      <c r="GX496" s="160">
        <v>500000000</v>
      </c>
    </row>
    <row r="497" spans="1:206" ht="28.8">
      <c r="A497" s="156">
        <v>400305300</v>
      </c>
      <c r="B497" s="156" t="s">
        <v>3733</v>
      </c>
      <c r="C497" s="157">
        <v>485</v>
      </c>
      <c r="D497" s="158" t="str">
        <f>_xlfn.XLOOKUP(C497,'[1]Estrategico f'!B:B,'[1]Estrategico f'!U:U,"",0)</f>
        <v>Soluciones alternativas para el acceso al agua para consumo humano implementadas</v>
      </c>
      <c r="E497" s="158" t="str">
        <f>_xlfn.XLOOKUP(C497,'[1]Estrategico f'!B:B,'[1]Estrategico f'!V:V,"",0)</f>
        <v>Sistemas de potabilización instituciones educativas</v>
      </c>
      <c r="F497" s="159">
        <v>0</v>
      </c>
      <c r="G497" s="159">
        <v>0</v>
      </c>
      <c r="H497" s="159">
        <v>0</v>
      </c>
      <c r="I497" s="159">
        <v>0</v>
      </c>
      <c r="J497" s="159">
        <v>500000000</v>
      </c>
      <c r="K497" s="159">
        <v>0</v>
      </c>
      <c r="L497" s="159">
        <v>0</v>
      </c>
      <c r="M497" s="159">
        <v>0</v>
      </c>
      <c r="N497" s="159">
        <v>500000000</v>
      </c>
      <c r="O497" s="159">
        <v>0</v>
      </c>
      <c r="P497" s="159">
        <v>2000000000</v>
      </c>
      <c r="Q497" s="159">
        <v>0</v>
      </c>
      <c r="R497" s="159">
        <v>2000000000</v>
      </c>
      <c r="S497" s="159">
        <v>2500000000</v>
      </c>
      <c r="T497" s="159">
        <v>0</v>
      </c>
      <c r="U497" s="159">
        <v>0</v>
      </c>
      <c r="V497" s="159">
        <v>0</v>
      </c>
      <c r="W497" s="159">
        <v>0</v>
      </c>
      <c r="X497" s="159">
        <v>500000000</v>
      </c>
      <c r="Y497" s="159">
        <v>0</v>
      </c>
      <c r="Z497" s="159">
        <v>0</v>
      </c>
      <c r="AA497" s="159">
        <v>0</v>
      </c>
      <c r="AB497" s="159">
        <v>500000000</v>
      </c>
      <c r="AC497" s="159">
        <v>0</v>
      </c>
      <c r="AD497" s="159">
        <v>1000000000</v>
      </c>
      <c r="AE497" s="159">
        <v>0</v>
      </c>
      <c r="AF497" s="159">
        <v>1000000000</v>
      </c>
      <c r="AG497" s="159">
        <v>1500000000</v>
      </c>
      <c r="AH497" s="159">
        <v>4000000000</v>
      </c>
      <c r="AI497" s="159">
        <v>0</v>
      </c>
      <c r="AJ497" s="159">
        <v>0</v>
      </c>
      <c r="AK497" s="159">
        <v>0</v>
      </c>
      <c r="AL497" s="159">
        <v>0</v>
      </c>
      <c r="AM497" s="159">
        <v>200000000</v>
      </c>
      <c r="AN497" s="159">
        <v>0</v>
      </c>
      <c r="AO497" s="159">
        <v>0</v>
      </c>
      <c r="AP497" s="159">
        <v>0</v>
      </c>
      <c r="AQ497" s="159">
        <v>200000000</v>
      </c>
      <c r="AR497" s="159">
        <v>500000000</v>
      </c>
      <c r="AS497" s="159">
        <v>1000000000</v>
      </c>
      <c r="AT497" s="159">
        <v>0</v>
      </c>
      <c r="AU497" s="159">
        <v>1500000000</v>
      </c>
      <c r="AV497" s="159">
        <v>1700000000</v>
      </c>
      <c r="AW497" s="159">
        <v>0</v>
      </c>
      <c r="AX497" s="159">
        <v>0</v>
      </c>
      <c r="AY497" s="159">
        <v>0</v>
      </c>
      <c r="AZ497" s="159">
        <v>0</v>
      </c>
      <c r="BA497" s="159">
        <v>300000000</v>
      </c>
      <c r="BB497" s="159">
        <v>0</v>
      </c>
      <c r="BC497" s="159">
        <v>0</v>
      </c>
      <c r="BD497" s="159">
        <v>0</v>
      </c>
      <c r="BE497" s="159">
        <v>300000000</v>
      </c>
      <c r="BF497" s="159">
        <v>500000000</v>
      </c>
      <c r="BG497" s="159">
        <v>1000000000</v>
      </c>
      <c r="BH497" s="159">
        <v>0</v>
      </c>
      <c r="BI497" s="159">
        <v>1500000000</v>
      </c>
      <c r="BJ497" s="159">
        <v>1800000000</v>
      </c>
      <c r="BK497" s="159">
        <v>0</v>
      </c>
      <c r="BL497" s="159">
        <v>0</v>
      </c>
      <c r="BM497" s="159">
        <v>0</v>
      </c>
      <c r="BN497" s="159">
        <v>0</v>
      </c>
      <c r="BO497" s="159">
        <v>300000000</v>
      </c>
      <c r="BP497" s="159">
        <v>0</v>
      </c>
      <c r="BQ497" s="159">
        <v>0</v>
      </c>
      <c r="BR497" s="159">
        <v>0</v>
      </c>
      <c r="BS497" s="159">
        <v>300000000</v>
      </c>
      <c r="BT497" s="159">
        <v>0</v>
      </c>
      <c r="BU497" s="159">
        <v>1000000000</v>
      </c>
      <c r="BV497" s="159">
        <v>0</v>
      </c>
      <c r="BW497" s="159">
        <v>1000000000</v>
      </c>
      <c r="BX497" s="159">
        <v>1300000000</v>
      </c>
      <c r="BY497" s="159">
        <v>0</v>
      </c>
      <c r="BZ497" s="159">
        <v>0</v>
      </c>
      <c r="CA497" s="159">
        <v>0</v>
      </c>
      <c r="CB497" s="159">
        <v>0</v>
      </c>
      <c r="CC497" s="159">
        <v>200000000</v>
      </c>
      <c r="CD497" s="159">
        <v>0</v>
      </c>
      <c r="CE497" s="159">
        <v>0</v>
      </c>
      <c r="CF497" s="159">
        <v>0</v>
      </c>
      <c r="CG497" s="159">
        <v>200000000</v>
      </c>
      <c r="CH497" s="159">
        <v>0</v>
      </c>
      <c r="CI497" s="159">
        <v>0</v>
      </c>
      <c r="CJ497" s="159">
        <v>0</v>
      </c>
      <c r="CK497" s="159">
        <v>0</v>
      </c>
      <c r="CL497" s="159">
        <v>200000000</v>
      </c>
      <c r="CM497" s="159">
        <v>5000000000</v>
      </c>
      <c r="CN497" s="159">
        <v>0</v>
      </c>
      <c r="CO497" s="159">
        <v>0</v>
      </c>
      <c r="CP497" s="159">
        <v>0</v>
      </c>
      <c r="CQ497" s="159">
        <v>0</v>
      </c>
      <c r="CR497" s="159">
        <v>200000000</v>
      </c>
      <c r="CS497" s="159">
        <v>0</v>
      </c>
      <c r="CT497" s="159">
        <v>0</v>
      </c>
      <c r="CU497" s="159">
        <v>0</v>
      </c>
      <c r="CV497" s="159">
        <v>200000000</v>
      </c>
      <c r="CW497" s="159">
        <v>1000000000</v>
      </c>
      <c r="CX497" s="159">
        <v>1000000000</v>
      </c>
      <c r="CY497" s="159" t="s">
        <v>931</v>
      </c>
      <c r="CZ497" s="159">
        <v>2000000000</v>
      </c>
      <c r="DA497" s="159">
        <v>2200000000</v>
      </c>
      <c r="DB497" s="159">
        <v>0</v>
      </c>
      <c r="DC497" s="159">
        <v>0</v>
      </c>
      <c r="DD497" s="159">
        <v>0</v>
      </c>
      <c r="DE497" s="159">
        <v>0</v>
      </c>
      <c r="DF497" s="159">
        <v>300000000</v>
      </c>
      <c r="DG497" s="159">
        <v>0</v>
      </c>
      <c r="DH497" s="159">
        <v>0</v>
      </c>
      <c r="DI497" s="159">
        <v>0</v>
      </c>
      <c r="DJ497" s="159">
        <v>300000000</v>
      </c>
      <c r="DK497" s="159">
        <v>0</v>
      </c>
      <c r="DL497" s="159">
        <v>1000000000</v>
      </c>
      <c r="DM497" s="159">
        <v>0</v>
      </c>
      <c r="DN497" s="159">
        <v>1000000000</v>
      </c>
      <c r="DO497" s="159">
        <v>1300000000</v>
      </c>
      <c r="DP497" s="159">
        <v>0</v>
      </c>
      <c r="DQ497" s="159">
        <v>0</v>
      </c>
      <c r="DR497" s="159">
        <v>0</v>
      </c>
      <c r="DS497" s="159">
        <v>0</v>
      </c>
      <c r="DT497" s="159">
        <v>300000000</v>
      </c>
      <c r="DU497" s="159">
        <v>0</v>
      </c>
      <c r="DV497" s="159">
        <v>0</v>
      </c>
      <c r="DW497" s="159">
        <v>0</v>
      </c>
      <c r="DX497" s="159">
        <v>300000000</v>
      </c>
      <c r="DY497" s="159">
        <v>0</v>
      </c>
      <c r="DZ497" s="159">
        <v>1000000000</v>
      </c>
      <c r="EA497" s="159">
        <v>0</v>
      </c>
      <c r="EB497" s="159">
        <v>1000000000</v>
      </c>
      <c r="EC497" s="159">
        <v>1300000000</v>
      </c>
      <c r="ED497" s="159">
        <v>0</v>
      </c>
      <c r="EE497" s="159">
        <v>0</v>
      </c>
      <c r="EF497" s="159">
        <v>0</v>
      </c>
      <c r="EG497" s="159">
        <v>0</v>
      </c>
      <c r="EH497" s="159">
        <v>200000000</v>
      </c>
      <c r="EI497" s="159">
        <v>0</v>
      </c>
      <c r="EJ497" s="159">
        <v>0</v>
      </c>
      <c r="EK497" s="159">
        <v>0</v>
      </c>
      <c r="EL497" s="159">
        <v>200000000</v>
      </c>
      <c r="EM497" s="159">
        <v>0</v>
      </c>
      <c r="EN497" s="159">
        <v>0</v>
      </c>
      <c r="EO497" s="159">
        <v>0</v>
      </c>
      <c r="EP497" s="159">
        <v>0</v>
      </c>
      <c r="EQ497" s="159">
        <v>200000000</v>
      </c>
      <c r="ER497" s="159">
        <v>5000000000</v>
      </c>
      <c r="ES497" s="159">
        <v>0</v>
      </c>
      <c r="ET497" s="159">
        <v>0</v>
      </c>
      <c r="EU497" s="159">
        <v>0</v>
      </c>
      <c r="EV497" s="159">
        <v>0</v>
      </c>
      <c r="EW497" s="159">
        <v>200000000</v>
      </c>
      <c r="EX497" s="159">
        <v>0</v>
      </c>
      <c r="EY497" s="159">
        <v>0</v>
      </c>
      <c r="EZ497" s="159">
        <v>0</v>
      </c>
      <c r="FA497" s="159">
        <v>200000000</v>
      </c>
      <c r="FB497" s="159">
        <v>0</v>
      </c>
      <c r="FC497" s="159">
        <v>1000000000</v>
      </c>
      <c r="FD497" s="159">
        <v>0</v>
      </c>
      <c r="FE497" s="159">
        <v>1000000000</v>
      </c>
      <c r="FF497" s="159">
        <v>1200000000</v>
      </c>
      <c r="FG497" s="159">
        <v>0</v>
      </c>
      <c r="FH497" s="159">
        <v>0</v>
      </c>
      <c r="FI497" s="159">
        <v>0</v>
      </c>
      <c r="FJ497" s="159">
        <v>0</v>
      </c>
      <c r="FK497" s="159">
        <v>300000000</v>
      </c>
      <c r="FL497" s="159">
        <v>0</v>
      </c>
      <c r="FM497" s="159">
        <v>0</v>
      </c>
      <c r="FN497" s="159">
        <v>0</v>
      </c>
      <c r="FO497" s="159">
        <v>300000000</v>
      </c>
      <c r="FP497" s="159">
        <v>0</v>
      </c>
      <c r="FQ497" s="159">
        <v>1000000000</v>
      </c>
      <c r="FR497" s="159">
        <v>0</v>
      </c>
      <c r="FS497" s="159">
        <v>1000000000</v>
      </c>
      <c r="FT497" s="159">
        <v>1300000000</v>
      </c>
      <c r="FU497" s="159">
        <v>0</v>
      </c>
      <c r="FV497" s="159">
        <v>0</v>
      </c>
      <c r="FW497" s="159">
        <v>0</v>
      </c>
      <c r="FX497" s="159">
        <v>0</v>
      </c>
      <c r="FY497" s="159">
        <v>300000000</v>
      </c>
      <c r="FZ497" s="159">
        <v>0</v>
      </c>
      <c r="GA497" s="159">
        <v>0</v>
      </c>
      <c r="GB497" s="159">
        <v>0</v>
      </c>
      <c r="GC497" s="159">
        <v>300000000</v>
      </c>
      <c r="GD497" s="159">
        <v>0</v>
      </c>
      <c r="GE497" s="159">
        <v>1000000000</v>
      </c>
      <c r="GF497" s="159">
        <v>0</v>
      </c>
      <c r="GG497" s="159">
        <v>1000000000</v>
      </c>
      <c r="GH497" s="159">
        <v>1300000000</v>
      </c>
      <c r="GI497" s="159">
        <v>0</v>
      </c>
      <c r="GJ497" s="159">
        <v>0</v>
      </c>
      <c r="GK497" s="159">
        <v>0</v>
      </c>
      <c r="GL497" s="159">
        <v>0</v>
      </c>
      <c r="GM497" s="159">
        <v>200000000</v>
      </c>
      <c r="GN497" s="159">
        <v>0</v>
      </c>
      <c r="GO497" s="159">
        <v>0</v>
      </c>
      <c r="GP497" s="159">
        <v>0</v>
      </c>
      <c r="GQ497" s="159">
        <v>200000000</v>
      </c>
      <c r="GR497" s="159">
        <v>0</v>
      </c>
      <c r="GS497" s="159">
        <v>0</v>
      </c>
      <c r="GT497" s="159">
        <v>0</v>
      </c>
      <c r="GU497" s="159">
        <v>0</v>
      </c>
      <c r="GV497" s="159">
        <v>200000000</v>
      </c>
      <c r="GW497" s="159">
        <v>4000000000</v>
      </c>
      <c r="GX497" s="160">
        <v>18000000000</v>
      </c>
    </row>
    <row r="498" spans="1:206" ht="28.8">
      <c r="A498" s="156">
        <v>400301700</v>
      </c>
      <c r="B498" s="156" t="s">
        <v>3733</v>
      </c>
      <c r="C498" s="157">
        <v>486</v>
      </c>
      <c r="D498" s="158" t="str">
        <f>_xlfn.XLOOKUP(C498,'[1]Estrategico f'!B:B,'[1]Estrategico f'!U:U,"",0)</f>
        <v>Acueductos optimizados (Plantas de tratamiento de agua potable optimizadas urbano-rural)</v>
      </c>
      <c r="E498" s="158" t="str">
        <f>_xlfn.XLOOKUP(C498,'[1]Estrategico f'!B:B,'[1]Estrategico f'!V:V,"",0)</f>
        <v>Plantas de tratamiento de agua potable optimizadas urbano-rural</v>
      </c>
      <c r="F498" s="159">
        <v>0</v>
      </c>
      <c r="G498" s="159">
        <v>0</v>
      </c>
      <c r="H498" s="159">
        <v>0</v>
      </c>
      <c r="I498" s="159">
        <v>0</v>
      </c>
      <c r="J498" s="159">
        <v>500000000</v>
      </c>
      <c r="K498" s="159">
        <v>0</v>
      </c>
      <c r="L498" s="159">
        <v>0</v>
      </c>
      <c r="M498" s="159">
        <v>0</v>
      </c>
      <c r="N498" s="159">
        <v>500000000</v>
      </c>
      <c r="O498" s="159">
        <v>0</v>
      </c>
      <c r="P498" s="159">
        <v>500000000</v>
      </c>
      <c r="Q498" s="159">
        <v>0</v>
      </c>
      <c r="R498" s="159">
        <v>500000000</v>
      </c>
      <c r="S498" s="159">
        <v>1000000000</v>
      </c>
      <c r="T498" s="159">
        <v>0</v>
      </c>
      <c r="U498" s="159">
        <v>0</v>
      </c>
      <c r="V498" s="159">
        <v>0</v>
      </c>
      <c r="W498" s="159">
        <v>0</v>
      </c>
      <c r="X498" s="159">
        <v>500000000</v>
      </c>
      <c r="Y498" s="159">
        <v>0</v>
      </c>
      <c r="Z498" s="159">
        <v>0</v>
      </c>
      <c r="AA498" s="159">
        <v>0</v>
      </c>
      <c r="AB498" s="159">
        <v>500000000</v>
      </c>
      <c r="AC498" s="159">
        <v>0</v>
      </c>
      <c r="AD498" s="159">
        <v>0</v>
      </c>
      <c r="AE498" s="159">
        <v>0</v>
      </c>
      <c r="AF498" s="159">
        <v>0</v>
      </c>
      <c r="AG498" s="159">
        <v>500000000</v>
      </c>
      <c r="AH498" s="159">
        <v>1500000000</v>
      </c>
      <c r="AI498" s="159">
        <v>0</v>
      </c>
      <c r="AJ498" s="159">
        <v>0</v>
      </c>
      <c r="AK498" s="159">
        <v>0</v>
      </c>
      <c r="AL498" s="159">
        <v>0</v>
      </c>
      <c r="AM498" s="159">
        <v>200000000</v>
      </c>
      <c r="AN498" s="159">
        <v>0</v>
      </c>
      <c r="AO498" s="159">
        <v>0</v>
      </c>
      <c r="AP498" s="159">
        <v>0</v>
      </c>
      <c r="AQ498" s="159">
        <v>200000000</v>
      </c>
      <c r="AR498" s="159">
        <v>0</v>
      </c>
      <c r="AS498" s="159">
        <v>0</v>
      </c>
      <c r="AT498" s="159">
        <v>0</v>
      </c>
      <c r="AU498" s="159">
        <v>0</v>
      </c>
      <c r="AV498" s="159">
        <v>200000000</v>
      </c>
      <c r="AW498" s="159">
        <v>0</v>
      </c>
      <c r="AX498" s="159">
        <v>0</v>
      </c>
      <c r="AY498" s="159">
        <v>0</v>
      </c>
      <c r="AZ498" s="159">
        <v>0</v>
      </c>
      <c r="BA498" s="159">
        <v>300000000</v>
      </c>
      <c r="BB498" s="159">
        <v>0</v>
      </c>
      <c r="BC498" s="159">
        <v>0</v>
      </c>
      <c r="BD498" s="159">
        <v>0</v>
      </c>
      <c r="BE498" s="159">
        <v>300000000</v>
      </c>
      <c r="BF498" s="159">
        <v>0</v>
      </c>
      <c r="BG498" s="159">
        <v>500000000</v>
      </c>
      <c r="BH498" s="159">
        <v>0</v>
      </c>
      <c r="BI498" s="159">
        <v>500000000</v>
      </c>
      <c r="BJ498" s="159">
        <v>800000000</v>
      </c>
      <c r="BK498" s="159">
        <v>0</v>
      </c>
      <c r="BL498" s="159">
        <v>0</v>
      </c>
      <c r="BM498" s="159">
        <v>0</v>
      </c>
      <c r="BN498" s="159">
        <v>0</v>
      </c>
      <c r="BO498" s="159">
        <v>300000000</v>
      </c>
      <c r="BP498" s="159">
        <v>0</v>
      </c>
      <c r="BQ498" s="159">
        <v>0</v>
      </c>
      <c r="BR498" s="159">
        <v>0</v>
      </c>
      <c r="BS498" s="159">
        <v>300000000</v>
      </c>
      <c r="BT498" s="159">
        <v>0</v>
      </c>
      <c r="BU498" s="159">
        <v>0</v>
      </c>
      <c r="BV498" s="159">
        <v>0</v>
      </c>
      <c r="BW498" s="159">
        <v>0</v>
      </c>
      <c r="BX498" s="159">
        <v>300000000</v>
      </c>
      <c r="BY498" s="159">
        <v>0</v>
      </c>
      <c r="BZ498" s="159">
        <v>0</v>
      </c>
      <c r="CA498" s="159">
        <v>0</v>
      </c>
      <c r="CB498" s="159">
        <v>0</v>
      </c>
      <c r="CC498" s="159">
        <v>200000000</v>
      </c>
      <c r="CD498" s="159">
        <v>0</v>
      </c>
      <c r="CE498" s="159">
        <v>0</v>
      </c>
      <c r="CF498" s="159">
        <v>0</v>
      </c>
      <c r="CG498" s="159">
        <v>200000000</v>
      </c>
      <c r="CH498" s="159">
        <v>0</v>
      </c>
      <c r="CI498" s="159">
        <v>0</v>
      </c>
      <c r="CJ498" s="159">
        <v>0</v>
      </c>
      <c r="CK498" s="159">
        <v>0</v>
      </c>
      <c r="CL498" s="159">
        <v>200000000</v>
      </c>
      <c r="CM498" s="159">
        <v>1500000000</v>
      </c>
      <c r="CN498" s="159">
        <v>0</v>
      </c>
      <c r="CO498" s="159">
        <v>0</v>
      </c>
      <c r="CP498" s="159">
        <v>0</v>
      </c>
      <c r="CQ498" s="159">
        <v>0</v>
      </c>
      <c r="CR498" s="159">
        <v>200000000</v>
      </c>
      <c r="CS498" s="159">
        <v>0</v>
      </c>
      <c r="CT498" s="159">
        <v>0</v>
      </c>
      <c r="CU498" s="159">
        <v>0</v>
      </c>
      <c r="CV498" s="159">
        <v>200000000</v>
      </c>
      <c r="CW498" s="159">
        <v>2000000000</v>
      </c>
      <c r="CX498" s="159">
        <v>0</v>
      </c>
      <c r="CY498" s="159" t="s">
        <v>931</v>
      </c>
      <c r="CZ498" s="159">
        <v>2000000000</v>
      </c>
      <c r="DA498" s="159">
        <v>2200000000</v>
      </c>
      <c r="DB498" s="159">
        <v>0</v>
      </c>
      <c r="DC498" s="159">
        <v>0</v>
      </c>
      <c r="DD498" s="159">
        <v>0</v>
      </c>
      <c r="DE498" s="159">
        <v>0</v>
      </c>
      <c r="DF498" s="159">
        <v>300000000</v>
      </c>
      <c r="DG498" s="159">
        <v>0</v>
      </c>
      <c r="DH498" s="159">
        <v>0</v>
      </c>
      <c r="DI498" s="159">
        <v>0</v>
      </c>
      <c r="DJ498" s="159">
        <v>300000000</v>
      </c>
      <c r="DK498" s="159">
        <v>2000000000</v>
      </c>
      <c r="DL498" s="159">
        <v>500000000</v>
      </c>
      <c r="DM498" s="159">
        <v>0</v>
      </c>
      <c r="DN498" s="159">
        <v>2500000000</v>
      </c>
      <c r="DO498" s="159">
        <v>2800000000</v>
      </c>
      <c r="DP498" s="159">
        <v>0</v>
      </c>
      <c r="DQ498" s="159">
        <v>0</v>
      </c>
      <c r="DR498" s="159">
        <v>0</v>
      </c>
      <c r="DS498" s="159">
        <v>0</v>
      </c>
      <c r="DT498" s="159">
        <v>300000000</v>
      </c>
      <c r="DU498" s="159">
        <v>0</v>
      </c>
      <c r="DV498" s="159">
        <v>0</v>
      </c>
      <c r="DW498" s="159">
        <v>0</v>
      </c>
      <c r="DX498" s="159">
        <v>300000000</v>
      </c>
      <c r="DY498" s="159">
        <v>1000000000</v>
      </c>
      <c r="DZ498" s="159">
        <v>0</v>
      </c>
      <c r="EA498" s="159">
        <v>0</v>
      </c>
      <c r="EB498" s="159">
        <v>1000000000</v>
      </c>
      <c r="EC498" s="159">
        <v>1300000000</v>
      </c>
      <c r="ED498" s="159">
        <v>0</v>
      </c>
      <c r="EE498" s="159">
        <v>0</v>
      </c>
      <c r="EF498" s="159">
        <v>0</v>
      </c>
      <c r="EG498" s="159">
        <v>0</v>
      </c>
      <c r="EH498" s="159">
        <v>200000000</v>
      </c>
      <c r="EI498" s="159">
        <v>0</v>
      </c>
      <c r="EJ498" s="159">
        <v>0</v>
      </c>
      <c r="EK498" s="159">
        <v>0</v>
      </c>
      <c r="EL498" s="159">
        <v>200000000</v>
      </c>
      <c r="EM498" s="159">
        <v>0</v>
      </c>
      <c r="EN498" s="159">
        <v>0</v>
      </c>
      <c r="EO498" s="159">
        <v>0</v>
      </c>
      <c r="EP498" s="159">
        <v>0</v>
      </c>
      <c r="EQ498" s="159">
        <v>200000000</v>
      </c>
      <c r="ER498" s="159">
        <v>6500000000</v>
      </c>
      <c r="ES498" s="159">
        <v>0</v>
      </c>
      <c r="ET498" s="159">
        <v>0</v>
      </c>
      <c r="EU498" s="159">
        <v>0</v>
      </c>
      <c r="EV498" s="159">
        <v>0</v>
      </c>
      <c r="EW498" s="159">
        <v>325000000</v>
      </c>
      <c r="EX498" s="159">
        <v>0</v>
      </c>
      <c r="EY498" s="159">
        <v>0</v>
      </c>
      <c r="EZ498" s="159">
        <v>0</v>
      </c>
      <c r="FA498" s="159">
        <v>325000000</v>
      </c>
      <c r="FB498" s="159">
        <v>2000000000</v>
      </c>
      <c r="FC498" s="159">
        <v>0</v>
      </c>
      <c r="FD498" s="159">
        <v>0</v>
      </c>
      <c r="FE498" s="159">
        <v>2000000000</v>
      </c>
      <c r="FF498" s="159">
        <v>2325000000</v>
      </c>
      <c r="FG498" s="159">
        <v>0</v>
      </c>
      <c r="FH498" s="159">
        <v>0</v>
      </c>
      <c r="FI498" s="159">
        <v>0</v>
      </c>
      <c r="FJ498" s="159">
        <v>0</v>
      </c>
      <c r="FK498" s="159">
        <v>325000000</v>
      </c>
      <c r="FL498" s="159">
        <v>0</v>
      </c>
      <c r="FM498" s="159">
        <v>0</v>
      </c>
      <c r="FN498" s="159">
        <v>0</v>
      </c>
      <c r="FO498" s="159">
        <v>325000000</v>
      </c>
      <c r="FP498" s="159">
        <v>2000000000</v>
      </c>
      <c r="FQ498" s="159">
        <v>500000000</v>
      </c>
      <c r="FR498" s="159">
        <v>0</v>
      </c>
      <c r="FS498" s="159">
        <v>2500000000</v>
      </c>
      <c r="FT498" s="159">
        <v>2825000000</v>
      </c>
      <c r="FU498" s="159">
        <v>0</v>
      </c>
      <c r="FV498" s="159">
        <v>0</v>
      </c>
      <c r="FW498" s="159">
        <v>0</v>
      </c>
      <c r="FX498" s="159">
        <v>0</v>
      </c>
      <c r="FY498" s="159">
        <v>325000000</v>
      </c>
      <c r="FZ498" s="159">
        <v>0</v>
      </c>
      <c r="GA498" s="159">
        <v>0</v>
      </c>
      <c r="GB498" s="159">
        <v>0</v>
      </c>
      <c r="GC498" s="159">
        <v>325000000</v>
      </c>
      <c r="GD498" s="159">
        <v>1000000000</v>
      </c>
      <c r="GE498" s="159">
        <v>0</v>
      </c>
      <c r="GF498" s="159">
        <v>0</v>
      </c>
      <c r="GG498" s="159">
        <v>1000000000</v>
      </c>
      <c r="GH498" s="159">
        <v>1325000000</v>
      </c>
      <c r="GI498" s="159">
        <v>0</v>
      </c>
      <c r="GJ498" s="159">
        <v>0</v>
      </c>
      <c r="GK498" s="159">
        <v>0</v>
      </c>
      <c r="GL498" s="159">
        <v>0</v>
      </c>
      <c r="GM498" s="159">
        <v>348362617.25999999</v>
      </c>
      <c r="GN498" s="159">
        <v>0</v>
      </c>
      <c r="GO498" s="159">
        <v>0</v>
      </c>
      <c r="GP498" s="159">
        <v>0</v>
      </c>
      <c r="GQ498" s="159">
        <v>348362617.25999999</v>
      </c>
      <c r="GR498" s="159">
        <v>0</v>
      </c>
      <c r="GS498" s="159">
        <v>0</v>
      </c>
      <c r="GT498" s="159">
        <v>0</v>
      </c>
      <c r="GU498" s="159">
        <v>0</v>
      </c>
      <c r="GV498" s="159">
        <v>348362617.25999999</v>
      </c>
      <c r="GW498" s="159">
        <v>6823362617.2600002</v>
      </c>
      <c r="GX498" s="160">
        <v>16323362617.26</v>
      </c>
    </row>
    <row r="499" spans="1:206" ht="28.8">
      <c r="A499" s="156">
        <v>400301500</v>
      </c>
      <c r="B499" s="156" t="s">
        <v>3733</v>
      </c>
      <c r="C499" s="157">
        <v>487</v>
      </c>
      <c r="D499" s="158" t="str">
        <f>_xlfn.XLOOKUP(C499,'[1]Estrategico f'!B:B,'[1]Estrategico f'!U:U,"",0)</f>
        <v>Acueductos construidos (Plantas de tratamiento de agua potable construidas urbano-rural)</v>
      </c>
      <c r="E499" s="158" t="str">
        <f>_xlfn.XLOOKUP(C499,'[1]Estrategico f'!B:B,'[1]Estrategico f'!V:V,"",0)</f>
        <v>Plantas de tratamiento de agua potable construidas urbano-rural)</v>
      </c>
      <c r="F499" s="159">
        <v>0</v>
      </c>
      <c r="G499" s="159">
        <v>0</v>
      </c>
      <c r="H499" s="159">
        <v>0</v>
      </c>
      <c r="I499" s="159">
        <v>0</v>
      </c>
      <c r="J499" s="159">
        <v>500000000</v>
      </c>
      <c r="K499" s="159">
        <v>0</v>
      </c>
      <c r="L499" s="159">
        <v>0</v>
      </c>
      <c r="M499" s="159">
        <v>0</v>
      </c>
      <c r="N499" s="159">
        <v>500000000</v>
      </c>
      <c r="O499" s="159">
        <v>500000000</v>
      </c>
      <c r="P499" s="159">
        <v>1000000000</v>
      </c>
      <c r="Q499" s="159">
        <v>0</v>
      </c>
      <c r="R499" s="159">
        <v>1500000000</v>
      </c>
      <c r="S499" s="159">
        <v>2000000000</v>
      </c>
      <c r="T499" s="159">
        <v>0</v>
      </c>
      <c r="U499" s="159">
        <v>0</v>
      </c>
      <c r="V499" s="159">
        <v>0</v>
      </c>
      <c r="W499" s="159">
        <v>0</v>
      </c>
      <c r="X499" s="159">
        <v>500000000</v>
      </c>
      <c r="Y499" s="159">
        <v>0</v>
      </c>
      <c r="Z499" s="159">
        <v>0</v>
      </c>
      <c r="AA499" s="159">
        <v>0</v>
      </c>
      <c r="AB499" s="159">
        <v>500000000</v>
      </c>
      <c r="AC499" s="159">
        <v>500000000</v>
      </c>
      <c r="AD499" s="159">
        <v>0</v>
      </c>
      <c r="AE499" s="159">
        <v>0</v>
      </c>
      <c r="AF499" s="159">
        <v>500000000</v>
      </c>
      <c r="AG499" s="159">
        <v>1000000000</v>
      </c>
      <c r="AH499" s="159">
        <v>3000000000</v>
      </c>
      <c r="AI499" s="159">
        <v>0</v>
      </c>
      <c r="AJ499" s="159">
        <v>0</v>
      </c>
      <c r="AK499" s="159">
        <v>0</v>
      </c>
      <c r="AL499" s="159">
        <v>0</v>
      </c>
      <c r="AM499" s="159">
        <v>200000000</v>
      </c>
      <c r="AN499" s="159">
        <v>0</v>
      </c>
      <c r="AO499" s="159">
        <v>0</v>
      </c>
      <c r="AP499" s="159">
        <v>0</v>
      </c>
      <c r="AQ499" s="159">
        <v>200000000</v>
      </c>
      <c r="AR499" s="159">
        <v>1000000000</v>
      </c>
      <c r="AS499" s="159">
        <v>0</v>
      </c>
      <c r="AT499" s="159">
        <v>0</v>
      </c>
      <c r="AU499" s="159">
        <v>1000000000</v>
      </c>
      <c r="AV499" s="159">
        <v>1200000000</v>
      </c>
      <c r="AW499" s="159">
        <v>0</v>
      </c>
      <c r="AX499" s="159">
        <v>0</v>
      </c>
      <c r="AY499" s="159">
        <v>0</v>
      </c>
      <c r="AZ499" s="159">
        <v>0</v>
      </c>
      <c r="BA499" s="159">
        <v>300000000</v>
      </c>
      <c r="BB499" s="159">
        <v>0</v>
      </c>
      <c r="BC499" s="159">
        <v>0</v>
      </c>
      <c r="BD499" s="159">
        <v>0</v>
      </c>
      <c r="BE499" s="159">
        <v>300000000</v>
      </c>
      <c r="BF499" s="159">
        <v>0</v>
      </c>
      <c r="BG499" s="159">
        <v>1000000000</v>
      </c>
      <c r="BH499" s="159">
        <v>0</v>
      </c>
      <c r="BI499" s="159">
        <v>1000000000</v>
      </c>
      <c r="BJ499" s="159">
        <v>1300000000</v>
      </c>
      <c r="BK499" s="159">
        <v>0</v>
      </c>
      <c r="BL499" s="159">
        <v>0</v>
      </c>
      <c r="BM499" s="159">
        <v>0</v>
      </c>
      <c r="BN499" s="159">
        <v>0</v>
      </c>
      <c r="BO499" s="159">
        <v>300000000</v>
      </c>
      <c r="BP499" s="159">
        <v>0</v>
      </c>
      <c r="BQ499" s="159">
        <v>0</v>
      </c>
      <c r="BR499" s="159">
        <v>0</v>
      </c>
      <c r="BS499" s="159">
        <v>300000000</v>
      </c>
      <c r="BT499" s="159">
        <v>0</v>
      </c>
      <c r="BU499" s="159">
        <v>0</v>
      </c>
      <c r="BV499" s="159">
        <v>0</v>
      </c>
      <c r="BW499" s="159">
        <v>0</v>
      </c>
      <c r="BX499" s="159">
        <v>300000000</v>
      </c>
      <c r="BY499" s="159">
        <v>0</v>
      </c>
      <c r="BZ499" s="159">
        <v>0</v>
      </c>
      <c r="CA499" s="159">
        <v>0</v>
      </c>
      <c r="CB499" s="159">
        <v>0</v>
      </c>
      <c r="CC499" s="159">
        <v>200000000</v>
      </c>
      <c r="CD499" s="159">
        <v>0</v>
      </c>
      <c r="CE499" s="159">
        <v>0</v>
      </c>
      <c r="CF499" s="159">
        <v>0</v>
      </c>
      <c r="CG499" s="159">
        <v>200000000</v>
      </c>
      <c r="CH499" s="159">
        <v>0</v>
      </c>
      <c r="CI499" s="159">
        <v>0</v>
      </c>
      <c r="CJ499" s="159">
        <v>0</v>
      </c>
      <c r="CK499" s="159">
        <v>0</v>
      </c>
      <c r="CL499" s="159">
        <v>200000000</v>
      </c>
      <c r="CM499" s="159">
        <v>3000000000</v>
      </c>
      <c r="CN499" s="159">
        <v>0</v>
      </c>
      <c r="CO499" s="159">
        <v>0</v>
      </c>
      <c r="CP499" s="159">
        <v>0</v>
      </c>
      <c r="CQ499" s="159">
        <v>0</v>
      </c>
      <c r="CR499" s="159">
        <v>200000000</v>
      </c>
      <c r="CS499" s="159">
        <v>0</v>
      </c>
      <c r="CT499" s="159">
        <v>0</v>
      </c>
      <c r="CU499" s="159">
        <v>0</v>
      </c>
      <c r="CV499" s="159">
        <v>200000000</v>
      </c>
      <c r="CW499" s="159">
        <v>0</v>
      </c>
      <c r="CX499" s="159">
        <v>0</v>
      </c>
      <c r="CY499" s="159" t="s">
        <v>931</v>
      </c>
      <c r="CZ499" s="159">
        <v>0</v>
      </c>
      <c r="DA499" s="159">
        <v>200000000</v>
      </c>
      <c r="DB499" s="159">
        <v>0</v>
      </c>
      <c r="DC499" s="159">
        <v>0</v>
      </c>
      <c r="DD499" s="159">
        <v>0</v>
      </c>
      <c r="DE499" s="159">
        <v>0</v>
      </c>
      <c r="DF499" s="159">
        <v>300000000</v>
      </c>
      <c r="DG499" s="159">
        <v>0</v>
      </c>
      <c r="DH499" s="159">
        <v>0</v>
      </c>
      <c r="DI499" s="159">
        <v>0</v>
      </c>
      <c r="DJ499" s="159">
        <v>300000000</v>
      </c>
      <c r="DK499" s="159">
        <v>1000000000</v>
      </c>
      <c r="DL499" s="159">
        <v>0</v>
      </c>
      <c r="DM499" s="159">
        <v>0</v>
      </c>
      <c r="DN499" s="159">
        <v>1000000000</v>
      </c>
      <c r="DO499" s="159">
        <v>1300000000</v>
      </c>
      <c r="DP499" s="159">
        <v>0</v>
      </c>
      <c r="DQ499" s="159">
        <v>0</v>
      </c>
      <c r="DR499" s="159">
        <v>0</v>
      </c>
      <c r="DS499" s="159">
        <v>0</v>
      </c>
      <c r="DT499" s="159">
        <v>300000000</v>
      </c>
      <c r="DU499" s="159">
        <v>0</v>
      </c>
      <c r="DV499" s="159">
        <v>0</v>
      </c>
      <c r="DW499" s="159">
        <v>0</v>
      </c>
      <c r="DX499" s="159">
        <v>300000000</v>
      </c>
      <c r="DY499" s="159">
        <v>0</v>
      </c>
      <c r="DZ499" s="159">
        <v>1000000000</v>
      </c>
      <c r="EA499" s="159">
        <v>0</v>
      </c>
      <c r="EB499" s="159">
        <v>1000000000</v>
      </c>
      <c r="EC499" s="159">
        <v>1300000000</v>
      </c>
      <c r="ED499" s="159">
        <v>0</v>
      </c>
      <c r="EE499" s="159">
        <v>0</v>
      </c>
      <c r="EF499" s="159">
        <v>0</v>
      </c>
      <c r="EG499" s="159">
        <v>0</v>
      </c>
      <c r="EH499" s="159">
        <v>200000000</v>
      </c>
      <c r="EI499" s="159">
        <v>0</v>
      </c>
      <c r="EJ499" s="159">
        <v>0</v>
      </c>
      <c r="EK499" s="159">
        <v>0</v>
      </c>
      <c r="EL499" s="159">
        <v>200000000</v>
      </c>
      <c r="EM499" s="159">
        <v>0</v>
      </c>
      <c r="EN499" s="159">
        <v>0</v>
      </c>
      <c r="EO499" s="159">
        <v>0</v>
      </c>
      <c r="EP499" s="159">
        <v>0</v>
      </c>
      <c r="EQ499" s="159">
        <v>200000000</v>
      </c>
      <c r="ER499" s="159">
        <v>3000000000</v>
      </c>
      <c r="ES499" s="159">
        <v>0</v>
      </c>
      <c r="ET499" s="159">
        <v>0</v>
      </c>
      <c r="EU499" s="159">
        <v>0</v>
      </c>
      <c r="EV499" s="159">
        <v>0</v>
      </c>
      <c r="EW499" s="159">
        <v>200000000</v>
      </c>
      <c r="EX499" s="159">
        <v>0</v>
      </c>
      <c r="EY499" s="159">
        <v>0</v>
      </c>
      <c r="EZ499" s="159">
        <v>0</v>
      </c>
      <c r="FA499" s="159">
        <v>200000000</v>
      </c>
      <c r="FB499" s="159">
        <v>1000000000</v>
      </c>
      <c r="FC499" s="159">
        <v>0</v>
      </c>
      <c r="FD499" s="159">
        <v>0</v>
      </c>
      <c r="FE499" s="159">
        <v>1000000000</v>
      </c>
      <c r="FF499" s="159">
        <v>1200000000</v>
      </c>
      <c r="FG499" s="159">
        <v>0</v>
      </c>
      <c r="FH499" s="159">
        <v>0</v>
      </c>
      <c r="FI499" s="159">
        <v>0</v>
      </c>
      <c r="FJ499" s="159">
        <v>0</v>
      </c>
      <c r="FK499" s="159">
        <v>300000000</v>
      </c>
      <c r="FL499" s="159">
        <v>0</v>
      </c>
      <c r="FM499" s="159">
        <v>0</v>
      </c>
      <c r="FN499" s="159">
        <v>0</v>
      </c>
      <c r="FO499" s="159">
        <v>300000000</v>
      </c>
      <c r="FP499" s="159">
        <v>0</v>
      </c>
      <c r="FQ499" s="159">
        <v>1000000000</v>
      </c>
      <c r="FR499" s="159">
        <v>0</v>
      </c>
      <c r="FS499" s="159">
        <v>1000000000</v>
      </c>
      <c r="FT499" s="159">
        <v>1300000000</v>
      </c>
      <c r="FU499" s="159">
        <v>0</v>
      </c>
      <c r="FV499" s="159">
        <v>0</v>
      </c>
      <c r="FW499" s="159">
        <v>0</v>
      </c>
      <c r="FX499" s="159">
        <v>0</v>
      </c>
      <c r="FY499" s="159">
        <v>300000000</v>
      </c>
      <c r="FZ499" s="159">
        <v>0</v>
      </c>
      <c r="GA499" s="159">
        <v>0</v>
      </c>
      <c r="GB499" s="159">
        <v>0</v>
      </c>
      <c r="GC499" s="159">
        <v>300000000</v>
      </c>
      <c r="GD499" s="159">
        <v>0</v>
      </c>
      <c r="GE499" s="159">
        <v>0</v>
      </c>
      <c r="GF499" s="159">
        <v>0</v>
      </c>
      <c r="GG499" s="159">
        <v>0</v>
      </c>
      <c r="GH499" s="159">
        <v>300000000</v>
      </c>
      <c r="GI499" s="159">
        <v>0</v>
      </c>
      <c r="GJ499" s="159">
        <v>0</v>
      </c>
      <c r="GK499" s="159">
        <v>0</v>
      </c>
      <c r="GL499" s="159">
        <v>0</v>
      </c>
      <c r="GM499" s="159">
        <v>200000000</v>
      </c>
      <c r="GN499" s="159">
        <v>0</v>
      </c>
      <c r="GO499" s="159">
        <v>0</v>
      </c>
      <c r="GP499" s="159">
        <v>0</v>
      </c>
      <c r="GQ499" s="159">
        <v>200000000</v>
      </c>
      <c r="GR499" s="159">
        <v>0</v>
      </c>
      <c r="GS499" s="159">
        <v>0</v>
      </c>
      <c r="GT499" s="159">
        <v>0</v>
      </c>
      <c r="GU499" s="159">
        <v>0</v>
      </c>
      <c r="GV499" s="159">
        <v>200000000</v>
      </c>
      <c r="GW499" s="159">
        <v>3000000000</v>
      </c>
      <c r="GX499" s="160">
        <v>12000000000</v>
      </c>
    </row>
    <row r="500" spans="1:206" ht="28.8">
      <c r="A500" s="156">
        <v>400103000</v>
      </c>
      <c r="B500" s="156" t="s">
        <v>3733</v>
      </c>
      <c r="C500" s="157">
        <v>488</v>
      </c>
      <c r="D500" s="158" t="str">
        <f>_xlfn.XLOOKUP(C500,'[1]Estrategico f'!B:B,'[1]Estrategico f'!U:U,"",0)</f>
        <v>Estudios o diseños realizados (PTAP urbano-rural)</v>
      </c>
      <c r="E500" s="158" t="str">
        <f>_xlfn.XLOOKUP(C500,'[1]Estrategico f'!B:B,'[1]Estrategico f'!V:V,"",0)</f>
        <v>PTAP urbano-rural</v>
      </c>
      <c r="F500" s="159">
        <v>0</v>
      </c>
      <c r="G500" s="159">
        <v>0</v>
      </c>
      <c r="H500" s="159">
        <v>0</v>
      </c>
      <c r="I500" s="159">
        <v>0</v>
      </c>
      <c r="J500" s="159">
        <v>200000000</v>
      </c>
      <c r="K500" s="159">
        <v>0</v>
      </c>
      <c r="L500" s="159">
        <v>0</v>
      </c>
      <c r="M500" s="159">
        <v>0</v>
      </c>
      <c r="N500" s="159">
        <v>200000000</v>
      </c>
      <c r="O500" s="159">
        <v>0</v>
      </c>
      <c r="P500" s="159">
        <v>0</v>
      </c>
      <c r="Q500" s="159">
        <v>0</v>
      </c>
      <c r="R500" s="159">
        <v>0</v>
      </c>
      <c r="S500" s="159">
        <v>200000000</v>
      </c>
      <c r="T500" s="159">
        <v>0</v>
      </c>
      <c r="U500" s="159">
        <v>0</v>
      </c>
      <c r="V500" s="159">
        <v>0</v>
      </c>
      <c r="W500" s="159">
        <v>0</v>
      </c>
      <c r="X500" s="159">
        <v>100000000</v>
      </c>
      <c r="Y500" s="159">
        <v>0</v>
      </c>
      <c r="Z500" s="159">
        <v>0</v>
      </c>
      <c r="AA500" s="159">
        <v>0</v>
      </c>
      <c r="AB500" s="159">
        <v>100000000</v>
      </c>
      <c r="AC500" s="159">
        <v>0</v>
      </c>
      <c r="AD500" s="159">
        <v>0</v>
      </c>
      <c r="AE500" s="159">
        <v>0</v>
      </c>
      <c r="AF500" s="159">
        <v>0</v>
      </c>
      <c r="AG500" s="159">
        <v>100000000</v>
      </c>
      <c r="AH500" s="159">
        <v>300000000</v>
      </c>
      <c r="AI500" s="159">
        <v>0</v>
      </c>
      <c r="AJ500" s="159">
        <v>0</v>
      </c>
      <c r="AK500" s="159">
        <v>0</v>
      </c>
      <c r="AL500" s="159">
        <v>0</v>
      </c>
      <c r="AM500" s="159">
        <v>75000000</v>
      </c>
      <c r="AN500" s="159">
        <v>0</v>
      </c>
      <c r="AO500" s="159">
        <v>0</v>
      </c>
      <c r="AP500" s="159">
        <v>0</v>
      </c>
      <c r="AQ500" s="159">
        <v>75000000</v>
      </c>
      <c r="AR500" s="159">
        <v>0</v>
      </c>
      <c r="AS500" s="159">
        <v>0</v>
      </c>
      <c r="AT500" s="159">
        <v>0</v>
      </c>
      <c r="AU500" s="159">
        <v>0</v>
      </c>
      <c r="AV500" s="159">
        <v>75000000</v>
      </c>
      <c r="AW500" s="159">
        <v>0</v>
      </c>
      <c r="AX500" s="159">
        <v>0</v>
      </c>
      <c r="AY500" s="159">
        <v>0</v>
      </c>
      <c r="AZ500" s="159">
        <v>0</v>
      </c>
      <c r="BA500" s="159">
        <v>75000000</v>
      </c>
      <c r="BB500" s="159">
        <v>0</v>
      </c>
      <c r="BC500" s="159">
        <v>0</v>
      </c>
      <c r="BD500" s="159">
        <v>0</v>
      </c>
      <c r="BE500" s="159">
        <v>75000000</v>
      </c>
      <c r="BF500" s="159">
        <v>0</v>
      </c>
      <c r="BG500" s="159">
        <v>0</v>
      </c>
      <c r="BH500" s="159">
        <v>0</v>
      </c>
      <c r="BI500" s="159">
        <v>0</v>
      </c>
      <c r="BJ500" s="159">
        <v>75000000</v>
      </c>
      <c r="BK500" s="159">
        <v>0</v>
      </c>
      <c r="BL500" s="159">
        <v>0</v>
      </c>
      <c r="BM500" s="159">
        <v>0</v>
      </c>
      <c r="BN500" s="159">
        <v>0</v>
      </c>
      <c r="BO500" s="159">
        <v>75000000</v>
      </c>
      <c r="BP500" s="159">
        <v>0</v>
      </c>
      <c r="BQ500" s="159">
        <v>0</v>
      </c>
      <c r="BR500" s="159">
        <v>0</v>
      </c>
      <c r="BS500" s="159">
        <v>75000000</v>
      </c>
      <c r="BT500" s="159">
        <v>0</v>
      </c>
      <c r="BU500" s="159">
        <v>0</v>
      </c>
      <c r="BV500" s="159">
        <v>0</v>
      </c>
      <c r="BW500" s="159">
        <v>0</v>
      </c>
      <c r="BX500" s="159">
        <v>75000000</v>
      </c>
      <c r="BY500" s="159">
        <v>0</v>
      </c>
      <c r="BZ500" s="159">
        <v>0</v>
      </c>
      <c r="CA500" s="159">
        <v>0</v>
      </c>
      <c r="CB500" s="159">
        <v>0</v>
      </c>
      <c r="CC500" s="159">
        <v>75000000</v>
      </c>
      <c r="CD500" s="159">
        <v>0</v>
      </c>
      <c r="CE500" s="159">
        <v>0</v>
      </c>
      <c r="CF500" s="159">
        <v>0</v>
      </c>
      <c r="CG500" s="159">
        <v>75000000</v>
      </c>
      <c r="CH500" s="159">
        <v>0</v>
      </c>
      <c r="CI500" s="159">
        <v>0</v>
      </c>
      <c r="CJ500" s="159">
        <v>0</v>
      </c>
      <c r="CK500" s="159">
        <v>0</v>
      </c>
      <c r="CL500" s="159">
        <v>75000000</v>
      </c>
      <c r="CM500" s="159">
        <v>300000000</v>
      </c>
      <c r="CN500" s="159">
        <v>0</v>
      </c>
      <c r="CO500" s="159">
        <v>0</v>
      </c>
      <c r="CP500" s="159">
        <v>0</v>
      </c>
      <c r="CQ500" s="159">
        <v>0</v>
      </c>
      <c r="CR500" s="159">
        <v>125000000</v>
      </c>
      <c r="CS500" s="159">
        <v>0</v>
      </c>
      <c r="CT500" s="159">
        <v>0</v>
      </c>
      <c r="CU500" s="159">
        <v>0</v>
      </c>
      <c r="CV500" s="159">
        <v>125000000</v>
      </c>
      <c r="CW500" s="159">
        <v>0</v>
      </c>
      <c r="CX500" s="159">
        <v>0</v>
      </c>
      <c r="CY500" s="159" t="s">
        <v>931</v>
      </c>
      <c r="CZ500" s="159">
        <v>0</v>
      </c>
      <c r="DA500" s="159">
        <v>125000000</v>
      </c>
      <c r="DB500" s="159">
        <v>0</v>
      </c>
      <c r="DC500" s="159">
        <v>0</v>
      </c>
      <c r="DD500" s="159">
        <v>0</v>
      </c>
      <c r="DE500" s="159">
        <v>0</v>
      </c>
      <c r="DF500" s="159">
        <v>125000000</v>
      </c>
      <c r="DG500" s="159">
        <v>0</v>
      </c>
      <c r="DH500" s="159">
        <v>0</v>
      </c>
      <c r="DI500" s="159">
        <v>0</v>
      </c>
      <c r="DJ500" s="159">
        <v>125000000</v>
      </c>
      <c r="DK500" s="159">
        <v>0</v>
      </c>
      <c r="DL500" s="159">
        <v>0</v>
      </c>
      <c r="DM500" s="159">
        <v>0</v>
      </c>
      <c r="DN500" s="159">
        <v>0</v>
      </c>
      <c r="DO500" s="159">
        <v>125000000</v>
      </c>
      <c r="DP500" s="159">
        <v>0</v>
      </c>
      <c r="DQ500" s="159">
        <v>0</v>
      </c>
      <c r="DR500" s="159">
        <v>0</v>
      </c>
      <c r="DS500" s="159">
        <v>0</v>
      </c>
      <c r="DT500" s="159">
        <v>125000000</v>
      </c>
      <c r="DU500" s="159">
        <v>0</v>
      </c>
      <c r="DV500" s="159">
        <v>0</v>
      </c>
      <c r="DW500" s="159">
        <v>0</v>
      </c>
      <c r="DX500" s="159">
        <v>125000000</v>
      </c>
      <c r="DY500" s="159">
        <v>0</v>
      </c>
      <c r="DZ500" s="159">
        <v>0</v>
      </c>
      <c r="EA500" s="159">
        <v>0</v>
      </c>
      <c r="EB500" s="159">
        <v>0</v>
      </c>
      <c r="EC500" s="159">
        <v>125000000</v>
      </c>
      <c r="ED500" s="159">
        <v>0</v>
      </c>
      <c r="EE500" s="159">
        <v>0</v>
      </c>
      <c r="EF500" s="159">
        <v>0</v>
      </c>
      <c r="EG500" s="159">
        <v>0</v>
      </c>
      <c r="EH500" s="159">
        <v>125000000</v>
      </c>
      <c r="EI500" s="159">
        <v>0</v>
      </c>
      <c r="EJ500" s="159">
        <v>0</v>
      </c>
      <c r="EK500" s="159">
        <v>0</v>
      </c>
      <c r="EL500" s="159">
        <v>125000000</v>
      </c>
      <c r="EM500" s="159">
        <v>0</v>
      </c>
      <c r="EN500" s="159">
        <v>0</v>
      </c>
      <c r="EO500" s="159">
        <v>0</v>
      </c>
      <c r="EP500" s="159">
        <v>0</v>
      </c>
      <c r="EQ500" s="159">
        <v>125000000</v>
      </c>
      <c r="ER500" s="159">
        <v>500000000</v>
      </c>
      <c r="ES500" s="159">
        <v>0</v>
      </c>
      <c r="ET500" s="159">
        <v>0</v>
      </c>
      <c r="EU500" s="159">
        <v>0</v>
      </c>
      <c r="EV500" s="159">
        <v>0</v>
      </c>
      <c r="EW500" s="159">
        <v>125000000</v>
      </c>
      <c r="EX500" s="159">
        <v>0</v>
      </c>
      <c r="EY500" s="159">
        <v>0</v>
      </c>
      <c r="EZ500" s="159">
        <v>0</v>
      </c>
      <c r="FA500" s="159">
        <v>125000000</v>
      </c>
      <c r="FB500" s="159">
        <v>0</v>
      </c>
      <c r="FC500" s="159">
        <v>0</v>
      </c>
      <c r="FD500" s="159">
        <v>0</v>
      </c>
      <c r="FE500" s="159">
        <v>0</v>
      </c>
      <c r="FF500" s="159">
        <v>125000000</v>
      </c>
      <c r="FG500" s="159">
        <v>0</v>
      </c>
      <c r="FH500" s="159">
        <v>0</v>
      </c>
      <c r="FI500" s="159">
        <v>0</v>
      </c>
      <c r="FJ500" s="159">
        <v>0</v>
      </c>
      <c r="FK500" s="159">
        <v>125000000</v>
      </c>
      <c r="FL500" s="159">
        <v>0</v>
      </c>
      <c r="FM500" s="159">
        <v>0</v>
      </c>
      <c r="FN500" s="159">
        <v>0</v>
      </c>
      <c r="FO500" s="159">
        <v>125000000</v>
      </c>
      <c r="FP500" s="159">
        <v>0</v>
      </c>
      <c r="FQ500" s="159">
        <v>0</v>
      </c>
      <c r="FR500" s="159">
        <v>0</v>
      </c>
      <c r="FS500" s="159">
        <v>0</v>
      </c>
      <c r="FT500" s="159">
        <v>125000000</v>
      </c>
      <c r="FU500" s="159">
        <v>0</v>
      </c>
      <c r="FV500" s="159">
        <v>0</v>
      </c>
      <c r="FW500" s="159">
        <v>0</v>
      </c>
      <c r="FX500" s="159">
        <v>0</v>
      </c>
      <c r="FY500" s="159">
        <v>125000000</v>
      </c>
      <c r="FZ500" s="159">
        <v>0</v>
      </c>
      <c r="GA500" s="159">
        <v>0</v>
      </c>
      <c r="GB500" s="159">
        <v>0</v>
      </c>
      <c r="GC500" s="159">
        <v>125000000</v>
      </c>
      <c r="GD500" s="159">
        <v>0</v>
      </c>
      <c r="GE500" s="159">
        <v>0</v>
      </c>
      <c r="GF500" s="159">
        <v>0</v>
      </c>
      <c r="GG500" s="159">
        <v>0</v>
      </c>
      <c r="GH500" s="159">
        <v>125000000</v>
      </c>
      <c r="GI500" s="159">
        <v>0</v>
      </c>
      <c r="GJ500" s="159">
        <v>0</v>
      </c>
      <c r="GK500" s="159">
        <v>0</v>
      </c>
      <c r="GL500" s="159">
        <v>0</v>
      </c>
      <c r="GM500" s="159">
        <v>125000000</v>
      </c>
      <c r="GN500" s="159">
        <v>0</v>
      </c>
      <c r="GO500" s="159">
        <v>0</v>
      </c>
      <c r="GP500" s="159">
        <v>0</v>
      </c>
      <c r="GQ500" s="159">
        <v>125000000</v>
      </c>
      <c r="GR500" s="159">
        <v>0</v>
      </c>
      <c r="GS500" s="159">
        <v>0</v>
      </c>
      <c r="GT500" s="159">
        <v>0</v>
      </c>
      <c r="GU500" s="159">
        <v>0</v>
      </c>
      <c r="GV500" s="159">
        <v>125000000</v>
      </c>
      <c r="GW500" s="159">
        <v>500000000</v>
      </c>
      <c r="GX500" s="160">
        <v>1600000000</v>
      </c>
    </row>
    <row r="501" spans="1:206" ht="28.8">
      <c r="A501" s="156">
        <v>400301800</v>
      </c>
      <c r="B501" s="156" t="s">
        <v>3733</v>
      </c>
      <c r="C501" s="157">
        <v>489</v>
      </c>
      <c r="D501" s="158" t="str">
        <f>_xlfn.XLOOKUP(C501,'[1]Estrategico f'!B:B,'[1]Estrategico f'!U:U,"",0)</f>
        <v>Alcantarillados construidos</v>
      </c>
      <c r="E501" s="158" t="str">
        <f>_xlfn.XLOOKUP(C501,'[1]Estrategico f'!B:B,'[1]Estrategico f'!V:V,"",0)</f>
        <v>Alcantarillados construidos</v>
      </c>
      <c r="F501" s="159">
        <v>0</v>
      </c>
      <c r="G501" s="159">
        <v>0</v>
      </c>
      <c r="H501" s="159">
        <v>0</v>
      </c>
      <c r="I501" s="159">
        <v>0</v>
      </c>
      <c r="J501" s="159">
        <v>800000000</v>
      </c>
      <c r="K501" s="159">
        <v>0</v>
      </c>
      <c r="L501" s="159">
        <v>0</v>
      </c>
      <c r="M501" s="159">
        <v>0</v>
      </c>
      <c r="N501" s="159">
        <v>800000000</v>
      </c>
      <c r="O501" s="159">
        <v>0</v>
      </c>
      <c r="P501" s="159">
        <v>1000000000</v>
      </c>
      <c r="Q501" s="159">
        <v>0</v>
      </c>
      <c r="R501" s="159">
        <v>1000000000</v>
      </c>
      <c r="S501" s="159">
        <v>1800000000</v>
      </c>
      <c r="T501" s="159">
        <v>0</v>
      </c>
      <c r="U501" s="159">
        <v>0</v>
      </c>
      <c r="V501" s="159">
        <v>0</v>
      </c>
      <c r="W501" s="159">
        <v>0</v>
      </c>
      <c r="X501" s="159">
        <v>200000000</v>
      </c>
      <c r="Y501" s="159">
        <v>0</v>
      </c>
      <c r="Z501" s="159">
        <v>0</v>
      </c>
      <c r="AA501" s="159">
        <v>0</v>
      </c>
      <c r="AB501" s="159">
        <v>200000000</v>
      </c>
      <c r="AC501" s="159">
        <v>0</v>
      </c>
      <c r="AD501" s="159">
        <v>0</v>
      </c>
      <c r="AE501" s="159">
        <v>0</v>
      </c>
      <c r="AF501" s="159">
        <v>0</v>
      </c>
      <c r="AG501" s="159">
        <v>200000000</v>
      </c>
      <c r="AH501" s="159">
        <v>2000000000</v>
      </c>
      <c r="AI501" s="159">
        <v>0</v>
      </c>
      <c r="AJ501" s="159">
        <v>0</v>
      </c>
      <c r="AK501" s="159">
        <v>0</v>
      </c>
      <c r="AL501" s="159">
        <v>0</v>
      </c>
      <c r="AM501" s="159">
        <v>200000000</v>
      </c>
      <c r="AN501" s="159">
        <v>0</v>
      </c>
      <c r="AO501" s="159">
        <v>0</v>
      </c>
      <c r="AP501" s="159">
        <v>0</v>
      </c>
      <c r="AQ501" s="159">
        <v>200000000</v>
      </c>
      <c r="AR501" s="159">
        <v>0</v>
      </c>
      <c r="AS501" s="159">
        <v>0</v>
      </c>
      <c r="AT501" s="159">
        <v>0</v>
      </c>
      <c r="AU501" s="159">
        <v>0</v>
      </c>
      <c r="AV501" s="159">
        <v>200000000</v>
      </c>
      <c r="AW501" s="159">
        <v>0</v>
      </c>
      <c r="AX501" s="159">
        <v>0</v>
      </c>
      <c r="AY501" s="159">
        <v>0</v>
      </c>
      <c r="AZ501" s="159">
        <v>0</v>
      </c>
      <c r="BA501" s="159">
        <v>300000000</v>
      </c>
      <c r="BB501" s="159">
        <v>0</v>
      </c>
      <c r="BC501" s="159">
        <v>0</v>
      </c>
      <c r="BD501" s="159">
        <v>0</v>
      </c>
      <c r="BE501" s="159">
        <v>300000000</v>
      </c>
      <c r="BF501" s="159">
        <v>0</v>
      </c>
      <c r="BG501" s="159">
        <v>1000000000</v>
      </c>
      <c r="BH501" s="159">
        <v>0</v>
      </c>
      <c r="BI501" s="159">
        <v>1000000000</v>
      </c>
      <c r="BJ501" s="159">
        <v>1300000000</v>
      </c>
      <c r="BK501" s="159">
        <v>0</v>
      </c>
      <c r="BL501" s="159">
        <v>0</v>
      </c>
      <c r="BM501" s="159">
        <v>0</v>
      </c>
      <c r="BN501" s="159">
        <v>0</v>
      </c>
      <c r="BO501" s="159">
        <v>300000000</v>
      </c>
      <c r="BP501" s="159">
        <v>0</v>
      </c>
      <c r="BQ501" s="159">
        <v>0</v>
      </c>
      <c r="BR501" s="159">
        <v>0</v>
      </c>
      <c r="BS501" s="159">
        <v>300000000</v>
      </c>
      <c r="BT501" s="159">
        <v>0</v>
      </c>
      <c r="BU501" s="159">
        <v>0</v>
      </c>
      <c r="BV501" s="159">
        <v>0</v>
      </c>
      <c r="BW501" s="159">
        <v>0</v>
      </c>
      <c r="BX501" s="159">
        <v>300000000</v>
      </c>
      <c r="BY501" s="159">
        <v>0</v>
      </c>
      <c r="BZ501" s="159">
        <v>0</v>
      </c>
      <c r="CA501" s="159">
        <v>0</v>
      </c>
      <c r="CB501" s="159">
        <v>0</v>
      </c>
      <c r="CC501" s="159">
        <v>200000000</v>
      </c>
      <c r="CD501" s="159">
        <v>0</v>
      </c>
      <c r="CE501" s="159">
        <v>0</v>
      </c>
      <c r="CF501" s="159">
        <v>0</v>
      </c>
      <c r="CG501" s="159">
        <v>200000000</v>
      </c>
      <c r="CH501" s="159">
        <v>0</v>
      </c>
      <c r="CI501" s="159">
        <v>0</v>
      </c>
      <c r="CJ501" s="159">
        <v>0</v>
      </c>
      <c r="CK501" s="159">
        <v>0</v>
      </c>
      <c r="CL501" s="159">
        <v>200000000</v>
      </c>
      <c r="CM501" s="159">
        <v>2000000000</v>
      </c>
      <c r="CN501" s="159">
        <v>0</v>
      </c>
      <c r="CO501" s="159">
        <v>0</v>
      </c>
      <c r="CP501" s="159">
        <v>0</v>
      </c>
      <c r="CQ501" s="159">
        <v>0</v>
      </c>
      <c r="CR501" s="159">
        <v>200000000</v>
      </c>
      <c r="CS501" s="159">
        <v>0</v>
      </c>
      <c r="CT501" s="159">
        <v>0</v>
      </c>
      <c r="CU501" s="159">
        <v>0</v>
      </c>
      <c r="CV501" s="159">
        <v>200000000</v>
      </c>
      <c r="CW501" s="159">
        <v>0</v>
      </c>
      <c r="CX501" s="159">
        <v>0</v>
      </c>
      <c r="CY501" s="159" t="s">
        <v>931</v>
      </c>
      <c r="CZ501" s="159">
        <v>0</v>
      </c>
      <c r="DA501" s="159">
        <v>200000000</v>
      </c>
      <c r="DB501" s="159">
        <v>0</v>
      </c>
      <c r="DC501" s="159">
        <v>0</v>
      </c>
      <c r="DD501" s="159">
        <v>0</v>
      </c>
      <c r="DE501" s="159">
        <v>0</v>
      </c>
      <c r="DF501" s="159">
        <v>300000000</v>
      </c>
      <c r="DG501" s="159">
        <v>0</v>
      </c>
      <c r="DH501" s="159">
        <v>0</v>
      </c>
      <c r="DI501" s="159">
        <v>0</v>
      </c>
      <c r="DJ501" s="159">
        <v>300000000</v>
      </c>
      <c r="DK501" s="159">
        <v>1000000000</v>
      </c>
      <c r="DL501" s="159">
        <v>1000000000</v>
      </c>
      <c r="DM501" s="159">
        <v>0</v>
      </c>
      <c r="DN501" s="159">
        <v>2000000000</v>
      </c>
      <c r="DO501" s="159">
        <v>2300000000</v>
      </c>
      <c r="DP501" s="159">
        <v>0</v>
      </c>
      <c r="DQ501" s="159">
        <v>0</v>
      </c>
      <c r="DR501" s="159">
        <v>0</v>
      </c>
      <c r="DS501" s="159">
        <v>0</v>
      </c>
      <c r="DT501" s="159">
        <v>300000000</v>
      </c>
      <c r="DU501" s="159">
        <v>0</v>
      </c>
      <c r="DV501" s="159">
        <v>0</v>
      </c>
      <c r="DW501" s="159">
        <v>0</v>
      </c>
      <c r="DX501" s="159">
        <v>300000000</v>
      </c>
      <c r="DY501" s="159">
        <v>750000000</v>
      </c>
      <c r="DZ501" s="159">
        <v>0</v>
      </c>
      <c r="EA501" s="159">
        <v>0</v>
      </c>
      <c r="EB501" s="159">
        <v>750000000</v>
      </c>
      <c r="EC501" s="159">
        <v>1050000000</v>
      </c>
      <c r="ED501" s="159">
        <v>0</v>
      </c>
      <c r="EE501" s="159">
        <v>0</v>
      </c>
      <c r="EF501" s="159">
        <v>0</v>
      </c>
      <c r="EG501" s="159">
        <v>0</v>
      </c>
      <c r="EH501" s="159">
        <v>284065446.39999998</v>
      </c>
      <c r="EI501" s="159">
        <v>0</v>
      </c>
      <c r="EJ501" s="159">
        <v>0</v>
      </c>
      <c r="EK501" s="159">
        <v>0</v>
      </c>
      <c r="EL501" s="159">
        <v>284065446.39999998</v>
      </c>
      <c r="EM501" s="159">
        <v>0</v>
      </c>
      <c r="EN501" s="159">
        <v>0</v>
      </c>
      <c r="EO501" s="159">
        <v>0</v>
      </c>
      <c r="EP501" s="159">
        <v>0</v>
      </c>
      <c r="EQ501" s="159">
        <v>284065446.39999998</v>
      </c>
      <c r="ER501" s="159">
        <v>3834065446.4000001</v>
      </c>
      <c r="ES501" s="159">
        <v>0</v>
      </c>
      <c r="ET501" s="159">
        <v>0</v>
      </c>
      <c r="EU501" s="159">
        <v>0</v>
      </c>
      <c r="EV501" s="159">
        <v>0</v>
      </c>
      <c r="EW501" s="159">
        <v>200000000</v>
      </c>
      <c r="EX501" s="159">
        <v>0</v>
      </c>
      <c r="EY501" s="159">
        <v>0</v>
      </c>
      <c r="EZ501" s="159">
        <v>0</v>
      </c>
      <c r="FA501" s="159">
        <v>200000000</v>
      </c>
      <c r="FB501" s="159">
        <v>1000000000</v>
      </c>
      <c r="FC501" s="159">
        <v>500000000</v>
      </c>
      <c r="FD501" s="159">
        <v>0</v>
      </c>
      <c r="FE501" s="159">
        <v>1500000000</v>
      </c>
      <c r="FF501" s="159">
        <v>1700000000</v>
      </c>
      <c r="FG501" s="159">
        <v>0</v>
      </c>
      <c r="FH501" s="159">
        <v>0</v>
      </c>
      <c r="FI501" s="159">
        <v>0</v>
      </c>
      <c r="FJ501" s="159">
        <v>0</v>
      </c>
      <c r="FK501" s="159">
        <v>300000000</v>
      </c>
      <c r="FL501" s="159">
        <v>0</v>
      </c>
      <c r="FM501" s="159">
        <v>0</v>
      </c>
      <c r="FN501" s="159">
        <v>0</v>
      </c>
      <c r="FO501" s="159">
        <v>300000000</v>
      </c>
      <c r="FP501" s="159">
        <v>750000000</v>
      </c>
      <c r="FQ501" s="159">
        <v>500000000</v>
      </c>
      <c r="FR501" s="159">
        <v>0</v>
      </c>
      <c r="FS501" s="159">
        <v>1250000000</v>
      </c>
      <c r="FT501" s="159">
        <v>1550000000</v>
      </c>
      <c r="FU501" s="159">
        <v>0</v>
      </c>
      <c r="FV501" s="159">
        <v>0</v>
      </c>
      <c r="FW501" s="159">
        <v>0</v>
      </c>
      <c r="FX501" s="159">
        <v>0</v>
      </c>
      <c r="FY501" s="159">
        <v>300000000</v>
      </c>
      <c r="FZ501" s="159">
        <v>0</v>
      </c>
      <c r="GA501" s="159">
        <v>0</v>
      </c>
      <c r="GB501" s="159">
        <v>0</v>
      </c>
      <c r="GC501" s="159">
        <v>300000000</v>
      </c>
      <c r="GD501" s="159">
        <v>0</v>
      </c>
      <c r="GE501" s="159">
        <v>0</v>
      </c>
      <c r="GF501" s="159">
        <v>0</v>
      </c>
      <c r="GG501" s="159">
        <v>0</v>
      </c>
      <c r="GH501" s="159">
        <v>300000000</v>
      </c>
      <c r="GI501" s="159">
        <v>0</v>
      </c>
      <c r="GJ501" s="159">
        <v>0</v>
      </c>
      <c r="GK501" s="159">
        <v>0</v>
      </c>
      <c r="GL501" s="159">
        <v>0</v>
      </c>
      <c r="GM501" s="159">
        <v>200000000</v>
      </c>
      <c r="GN501" s="159">
        <v>0</v>
      </c>
      <c r="GO501" s="159">
        <v>0</v>
      </c>
      <c r="GP501" s="159">
        <v>0</v>
      </c>
      <c r="GQ501" s="159">
        <v>200000000</v>
      </c>
      <c r="GR501" s="159">
        <v>0</v>
      </c>
      <c r="GS501" s="159">
        <v>0</v>
      </c>
      <c r="GT501" s="159">
        <v>0</v>
      </c>
      <c r="GU501" s="159">
        <v>0</v>
      </c>
      <c r="GV501" s="159">
        <v>200000000</v>
      </c>
      <c r="GW501" s="159">
        <v>3750000000</v>
      </c>
      <c r="GX501" s="160">
        <v>11584065446.4</v>
      </c>
    </row>
    <row r="502" spans="1:206" ht="28.8">
      <c r="A502" s="156">
        <v>400302000</v>
      </c>
      <c r="B502" s="156" t="s">
        <v>3733</v>
      </c>
      <c r="C502" s="157">
        <v>490</v>
      </c>
      <c r="D502" s="158" t="str">
        <f>_xlfn.XLOOKUP(C502,'[1]Estrategico f'!B:B,'[1]Estrategico f'!U:U,"",0)</f>
        <v>Alcantarillados optimizados</v>
      </c>
      <c r="E502" s="158" t="str">
        <f>_xlfn.XLOOKUP(C502,'[1]Estrategico f'!B:B,'[1]Estrategico f'!V:V,"",0)</f>
        <v>Alcantarillados optimizados</v>
      </c>
      <c r="F502" s="159">
        <v>0</v>
      </c>
      <c r="G502" s="159">
        <v>0</v>
      </c>
      <c r="H502" s="159">
        <v>0</v>
      </c>
      <c r="I502" s="159">
        <v>0</v>
      </c>
      <c r="J502" s="159">
        <v>500000000</v>
      </c>
      <c r="K502" s="159">
        <v>0</v>
      </c>
      <c r="L502" s="159">
        <v>0</v>
      </c>
      <c r="M502" s="159">
        <v>0</v>
      </c>
      <c r="N502" s="159">
        <v>500000000</v>
      </c>
      <c r="O502" s="159">
        <v>0</v>
      </c>
      <c r="P502" s="159">
        <v>1000000000</v>
      </c>
      <c r="Q502" s="159">
        <v>0</v>
      </c>
      <c r="R502" s="159">
        <v>1000000000</v>
      </c>
      <c r="S502" s="159">
        <v>1500000000</v>
      </c>
      <c r="T502" s="159">
        <v>0</v>
      </c>
      <c r="U502" s="159">
        <v>0</v>
      </c>
      <c r="V502" s="159">
        <v>0</v>
      </c>
      <c r="W502" s="159">
        <v>0</v>
      </c>
      <c r="X502" s="159">
        <v>500000000</v>
      </c>
      <c r="Y502" s="159">
        <v>0</v>
      </c>
      <c r="Z502" s="159">
        <v>0</v>
      </c>
      <c r="AA502" s="159">
        <v>0</v>
      </c>
      <c r="AB502" s="159">
        <v>500000000</v>
      </c>
      <c r="AC502" s="159">
        <v>0</v>
      </c>
      <c r="AD502" s="159">
        <v>1000000000</v>
      </c>
      <c r="AE502" s="159">
        <v>0</v>
      </c>
      <c r="AF502" s="159">
        <v>1000000000</v>
      </c>
      <c r="AG502" s="159">
        <v>1500000000</v>
      </c>
      <c r="AH502" s="159">
        <v>3000000000</v>
      </c>
      <c r="AI502" s="159">
        <v>0</v>
      </c>
      <c r="AJ502" s="159">
        <v>0</v>
      </c>
      <c r="AK502" s="159">
        <v>0</v>
      </c>
      <c r="AL502" s="159">
        <v>0</v>
      </c>
      <c r="AM502" s="159">
        <v>200000000</v>
      </c>
      <c r="AN502" s="159">
        <v>0</v>
      </c>
      <c r="AO502" s="159">
        <v>0</v>
      </c>
      <c r="AP502" s="159">
        <v>0</v>
      </c>
      <c r="AQ502" s="159">
        <v>200000000</v>
      </c>
      <c r="AR502" s="159">
        <v>0</v>
      </c>
      <c r="AS502" s="159">
        <v>1000000000</v>
      </c>
      <c r="AT502" s="159">
        <v>0</v>
      </c>
      <c r="AU502" s="159">
        <v>1000000000</v>
      </c>
      <c r="AV502" s="159">
        <v>1200000000</v>
      </c>
      <c r="AW502" s="159">
        <v>0</v>
      </c>
      <c r="AX502" s="159">
        <v>0</v>
      </c>
      <c r="AY502" s="159">
        <v>0</v>
      </c>
      <c r="AZ502" s="159">
        <v>0</v>
      </c>
      <c r="BA502" s="159">
        <v>300000000</v>
      </c>
      <c r="BB502" s="159">
        <v>0</v>
      </c>
      <c r="BC502" s="159">
        <v>0</v>
      </c>
      <c r="BD502" s="159">
        <v>0</v>
      </c>
      <c r="BE502" s="159">
        <v>300000000</v>
      </c>
      <c r="BF502" s="159">
        <v>0</v>
      </c>
      <c r="BG502" s="159">
        <v>1000000000</v>
      </c>
      <c r="BH502" s="159">
        <v>0</v>
      </c>
      <c r="BI502" s="159">
        <v>1000000000</v>
      </c>
      <c r="BJ502" s="159">
        <v>1300000000</v>
      </c>
      <c r="BK502" s="159">
        <v>0</v>
      </c>
      <c r="BL502" s="159">
        <v>0</v>
      </c>
      <c r="BM502" s="159">
        <v>0</v>
      </c>
      <c r="BN502" s="159">
        <v>0</v>
      </c>
      <c r="BO502" s="159">
        <v>300000000</v>
      </c>
      <c r="BP502" s="159">
        <v>0</v>
      </c>
      <c r="BQ502" s="159">
        <v>0</v>
      </c>
      <c r="BR502" s="159">
        <v>0</v>
      </c>
      <c r="BS502" s="159">
        <v>300000000</v>
      </c>
      <c r="BT502" s="159">
        <v>0</v>
      </c>
      <c r="BU502" s="159">
        <v>0</v>
      </c>
      <c r="BV502" s="159">
        <v>0</v>
      </c>
      <c r="BW502" s="159">
        <v>0</v>
      </c>
      <c r="BX502" s="159">
        <v>300000000</v>
      </c>
      <c r="BY502" s="159">
        <v>0</v>
      </c>
      <c r="BZ502" s="159">
        <v>0</v>
      </c>
      <c r="CA502" s="159">
        <v>0</v>
      </c>
      <c r="CB502" s="159">
        <v>0</v>
      </c>
      <c r="CC502" s="159">
        <v>200000000</v>
      </c>
      <c r="CD502" s="159">
        <v>0</v>
      </c>
      <c r="CE502" s="159">
        <v>0</v>
      </c>
      <c r="CF502" s="159">
        <v>0</v>
      </c>
      <c r="CG502" s="159">
        <v>200000000</v>
      </c>
      <c r="CH502" s="159">
        <v>0</v>
      </c>
      <c r="CI502" s="159">
        <v>0</v>
      </c>
      <c r="CJ502" s="159">
        <v>0</v>
      </c>
      <c r="CK502" s="159">
        <v>0</v>
      </c>
      <c r="CL502" s="159">
        <v>200000000</v>
      </c>
      <c r="CM502" s="159">
        <v>3000000000</v>
      </c>
      <c r="CN502" s="159">
        <v>0</v>
      </c>
      <c r="CO502" s="159">
        <v>0</v>
      </c>
      <c r="CP502" s="159">
        <v>0</v>
      </c>
      <c r="CQ502" s="159">
        <v>0</v>
      </c>
      <c r="CR502" s="159">
        <v>200000000</v>
      </c>
      <c r="CS502" s="159">
        <v>0</v>
      </c>
      <c r="CT502" s="159">
        <v>0</v>
      </c>
      <c r="CU502" s="159">
        <v>0</v>
      </c>
      <c r="CV502" s="159">
        <v>200000000</v>
      </c>
      <c r="CW502" s="159">
        <v>0</v>
      </c>
      <c r="CX502" s="159">
        <v>0</v>
      </c>
      <c r="CY502" s="159" t="s">
        <v>931</v>
      </c>
      <c r="CZ502" s="159">
        <v>0</v>
      </c>
      <c r="DA502" s="159">
        <v>200000000</v>
      </c>
      <c r="DB502" s="159">
        <v>0</v>
      </c>
      <c r="DC502" s="159">
        <v>0</v>
      </c>
      <c r="DD502" s="159">
        <v>0</v>
      </c>
      <c r="DE502" s="159">
        <v>0</v>
      </c>
      <c r="DF502" s="159">
        <v>300000000</v>
      </c>
      <c r="DG502" s="159">
        <v>0</v>
      </c>
      <c r="DH502" s="159">
        <v>0</v>
      </c>
      <c r="DI502" s="159">
        <v>0</v>
      </c>
      <c r="DJ502" s="159">
        <v>300000000</v>
      </c>
      <c r="DK502" s="159">
        <v>0</v>
      </c>
      <c r="DL502" s="159">
        <v>1000000000</v>
      </c>
      <c r="DM502" s="159">
        <v>0</v>
      </c>
      <c r="DN502" s="159">
        <v>1000000000</v>
      </c>
      <c r="DO502" s="159">
        <v>1300000000</v>
      </c>
      <c r="DP502" s="159">
        <v>0</v>
      </c>
      <c r="DQ502" s="159">
        <v>0</v>
      </c>
      <c r="DR502" s="159">
        <v>0</v>
      </c>
      <c r="DS502" s="159">
        <v>0</v>
      </c>
      <c r="DT502" s="159">
        <v>300000000</v>
      </c>
      <c r="DU502" s="159">
        <v>0</v>
      </c>
      <c r="DV502" s="159">
        <v>0</v>
      </c>
      <c r="DW502" s="159">
        <v>0</v>
      </c>
      <c r="DX502" s="159">
        <v>300000000</v>
      </c>
      <c r="DY502" s="159">
        <v>0</v>
      </c>
      <c r="DZ502" s="159">
        <v>1000000000</v>
      </c>
      <c r="EA502" s="159">
        <v>0</v>
      </c>
      <c r="EB502" s="159">
        <v>1000000000</v>
      </c>
      <c r="EC502" s="159">
        <v>1300000000</v>
      </c>
      <c r="ED502" s="159">
        <v>0</v>
      </c>
      <c r="EE502" s="159">
        <v>0</v>
      </c>
      <c r="EF502" s="159">
        <v>0</v>
      </c>
      <c r="EG502" s="159">
        <v>0</v>
      </c>
      <c r="EH502" s="159">
        <v>200000000</v>
      </c>
      <c r="EI502" s="159">
        <v>0</v>
      </c>
      <c r="EJ502" s="159">
        <v>0</v>
      </c>
      <c r="EK502" s="159">
        <v>0</v>
      </c>
      <c r="EL502" s="159">
        <v>200000000</v>
      </c>
      <c r="EM502" s="159">
        <v>0</v>
      </c>
      <c r="EN502" s="159">
        <v>0</v>
      </c>
      <c r="EO502" s="159">
        <v>0</v>
      </c>
      <c r="EP502" s="159">
        <v>0</v>
      </c>
      <c r="EQ502" s="159">
        <v>200000000</v>
      </c>
      <c r="ER502" s="159">
        <v>3000000000</v>
      </c>
      <c r="ES502" s="159">
        <v>0</v>
      </c>
      <c r="ET502" s="159">
        <v>0</v>
      </c>
      <c r="EU502" s="159">
        <v>0</v>
      </c>
      <c r="EV502" s="159">
        <v>0</v>
      </c>
      <c r="EW502" s="159">
        <v>200000000</v>
      </c>
      <c r="EX502" s="159">
        <v>0</v>
      </c>
      <c r="EY502" s="159">
        <v>0</v>
      </c>
      <c r="EZ502" s="159">
        <v>0</v>
      </c>
      <c r="FA502" s="159">
        <v>200000000</v>
      </c>
      <c r="FB502" s="159">
        <v>0</v>
      </c>
      <c r="FC502" s="159">
        <v>0</v>
      </c>
      <c r="FD502" s="159">
        <v>0</v>
      </c>
      <c r="FE502" s="159">
        <v>0</v>
      </c>
      <c r="FF502" s="159">
        <v>200000000</v>
      </c>
      <c r="FG502" s="159">
        <v>0</v>
      </c>
      <c r="FH502" s="159">
        <v>0</v>
      </c>
      <c r="FI502" s="159">
        <v>0</v>
      </c>
      <c r="FJ502" s="159">
        <v>0</v>
      </c>
      <c r="FK502" s="159">
        <v>300000000</v>
      </c>
      <c r="FL502" s="159">
        <v>0</v>
      </c>
      <c r="FM502" s="159">
        <v>0</v>
      </c>
      <c r="FN502" s="159">
        <v>0</v>
      </c>
      <c r="FO502" s="159">
        <v>300000000</v>
      </c>
      <c r="FP502" s="159">
        <v>0</v>
      </c>
      <c r="FQ502" s="159">
        <v>1000000000</v>
      </c>
      <c r="FR502" s="159">
        <v>0</v>
      </c>
      <c r="FS502" s="159">
        <v>1000000000</v>
      </c>
      <c r="FT502" s="159">
        <v>1300000000</v>
      </c>
      <c r="FU502" s="159">
        <v>0</v>
      </c>
      <c r="FV502" s="159">
        <v>0</v>
      </c>
      <c r="FW502" s="159">
        <v>0</v>
      </c>
      <c r="FX502" s="159">
        <v>0</v>
      </c>
      <c r="FY502" s="159">
        <v>300000000</v>
      </c>
      <c r="FZ502" s="159">
        <v>0</v>
      </c>
      <c r="GA502" s="159">
        <v>0</v>
      </c>
      <c r="GB502" s="159">
        <v>0</v>
      </c>
      <c r="GC502" s="159">
        <v>300000000</v>
      </c>
      <c r="GD502" s="159">
        <v>0</v>
      </c>
      <c r="GE502" s="159">
        <v>1000000000</v>
      </c>
      <c r="GF502" s="159">
        <v>0</v>
      </c>
      <c r="GG502" s="159">
        <v>1000000000</v>
      </c>
      <c r="GH502" s="159">
        <v>1300000000</v>
      </c>
      <c r="GI502" s="159">
        <v>0</v>
      </c>
      <c r="GJ502" s="159">
        <v>0</v>
      </c>
      <c r="GK502" s="159">
        <v>0</v>
      </c>
      <c r="GL502" s="159">
        <v>0</v>
      </c>
      <c r="GM502" s="159">
        <v>200000000</v>
      </c>
      <c r="GN502" s="159">
        <v>0</v>
      </c>
      <c r="GO502" s="159">
        <v>0</v>
      </c>
      <c r="GP502" s="159">
        <v>0</v>
      </c>
      <c r="GQ502" s="159">
        <v>200000000</v>
      </c>
      <c r="GR502" s="159">
        <v>0</v>
      </c>
      <c r="GS502" s="159">
        <v>0</v>
      </c>
      <c r="GT502" s="159">
        <v>0</v>
      </c>
      <c r="GU502" s="159">
        <v>0</v>
      </c>
      <c r="GV502" s="159">
        <v>200000000</v>
      </c>
      <c r="GW502" s="159">
        <v>3000000000</v>
      </c>
      <c r="GX502" s="160">
        <v>12000000000</v>
      </c>
    </row>
    <row r="503" spans="1:206" ht="28.8">
      <c r="A503" s="156">
        <v>400301802</v>
      </c>
      <c r="B503" s="156" t="s">
        <v>3733</v>
      </c>
      <c r="C503" s="157">
        <v>491</v>
      </c>
      <c r="D503" s="158" t="str">
        <f>_xlfn.XLOOKUP(C503,'[1]Estrategico f'!B:B,'[1]Estrategico f'!U:U,"",0)</f>
        <v>Plantas de tratamiento de aguas residuales  construidas</v>
      </c>
      <c r="E503" s="158" t="str">
        <f>_xlfn.XLOOKUP(C503,'[1]Estrategico f'!B:B,'[1]Estrategico f'!V:V,"",0)</f>
        <v>Plantas de tratamiento de aguas residuales construidas</v>
      </c>
      <c r="F503" s="159">
        <v>0</v>
      </c>
      <c r="G503" s="159">
        <v>0</v>
      </c>
      <c r="H503" s="159">
        <v>0</v>
      </c>
      <c r="I503" s="159">
        <v>0</v>
      </c>
      <c r="J503" s="159">
        <v>800000000</v>
      </c>
      <c r="K503" s="159">
        <v>0</v>
      </c>
      <c r="L503" s="159">
        <v>0</v>
      </c>
      <c r="M503" s="159">
        <v>0</v>
      </c>
      <c r="N503" s="159">
        <v>800000000</v>
      </c>
      <c r="O503" s="159">
        <v>1000000000</v>
      </c>
      <c r="P503" s="159">
        <v>40000000000</v>
      </c>
      <c r="Q503" s="159">
        <v>0</v>
      </c>
      <c r="R503" s="159">
        <v>41000000000</v>
      </c>
      <c r="S503" s="159">
        <v>41800000000</v>
      </c>
      <c r="T503" s="159">
        <v>0</v>
      </c>
      <c r="U503" s="159">
        <v>0</v>
      </c>
      <c r="V503" s="159">
        <v>0</v>
      </c>
      <c r="W503" s="159">
        <v>0</v>
      </c>
      <c r="X503" s="159">
        <v>200000000</v>
      </c>
      <c r="Y503" s="159">
        <v>0</v>
      </c>
      <c r="Z503" s="159">
        <v>0</v>
      </c>
      <c r="AA503" s="159">
        <v>0</v>
      </c>
      <c r="AB503" s="159">
        <v>200000000</v>
      </c>
      <c r="AC503" s="159">
        <v>0</v>
      </c>
      <c r="AD503" s="159">
        <v>0</v>
      </c>
      <c r="AE503" s="159">
        <v>0</v>
      </c>
      <c r="AF503" s="159">
        <v>0</v>
      </c>
      <c r="AG503" s="159">
        <v>200000000</v>
      </c>
      <c r="AH503" s="159">
        <v>42000000000</v>
      </c>
      <c r="AI503" s="159">
        <v>0</v>
      </c>
      <c r="AJ503" s="159">
        <v>0</v>
      </c>
      <c r="AK503" s="159">
        <v>0</v>
      </c>
      <c r="AL503" s="159">
        <v>0</v>
      </c>
      <c r="AM503" s="159">
        <v>200000000</v>
      </c>
      <c r="AN503" s="159">
        <v>0</v>
      </c>
      <c r="AO503" s="159">
        <v>0</v>
      </c>
      <c r="AP503" s="159">
        <v>0</v>
      </c>
      <c r="AQ503" s="159">
        <v>200000000</v>
      </c>
      <c r="AR503" s="159">
        <v>0</v>
      </c>
      <c r="AS503" s="159">
        <v>2000000000</v>
      </c>
      <c r="AT503" s="159">
        <v>0</v>
      </c>
      <c r="AU503" s="159">
        <v>2000000000</v>
      </c>
      <c r="AV503" s="159">
        <v>2200000000</v>
      </c>
      <c r="AW503" s="159">
        <v>0</v>
      </c>
      <c r="AX503" s="159">
        <v>0</v>
      </c>
      <c r="AY503" s="159">
        <v>0</v>
      </c>
      <c r="AZ503" s="159">
        <v>0</v>
      </c>
      <c r="BA503" s="159">
        <v>300000000</v>
      </c>
      <c r="BB503" s="159">
        <v>0</v>
      </c>
      <c r="BC503" s="159">
        <v>0</v>
      </c>
      <c r="BD503" s="159">
        <v>0</v>
      </c>
      <c r="BE503" s="159">
        <v>300000000</v>
      </c>
      <c r="BF503" s="159">
        <v>1000000000</v>
      </c>
      <c r="BG503" s="159">
        <v>2000000000</v>
      </c>
      <c r="BH503" s="159">
        <v>0</v>
      </c>
      <c r="BI503" s="159">
        <v>3000000000</v>
      </c>
      <c r="BJ503" s="159">
        <v>3300000000</v>
      </c>
      <c r="BK503" s="159">
        <v>0</v>
      </c>
      <c r="BL503" s="159">
        <v>0</v>
      </c>
      <c r="BM503" s="159">
        <v>0</v>
      </c>
      <c r="BN503" s="159">
        <v>0</v>
      </c>
      <c r="BO503" s="159">
        <v>300000000</v>
      </c>
      <c r="BP503" s="159">
        <v>0</v>
      </c>
      <c r="BQ503" s="159">
        <v>0</v>
      </c>
      <c r="BR503" s="159">
        <v>0</v>
      </c>
      <c r="BS503" s="159">
        <v>300000000</v>
      </c>
      <c r="BT503" s="159">
        <v>0</v>
      </c>
      <c r="BU503" s="159">
        <v>1000000000</v>
      </c>
      <c r="BV503" s="159">
        <v>0</v>
      </c>
      <c r="BW503" s="159">
        <v>1000000000</v>
      </c>
      <c r="BX503" s="159">
        <v>1300000000</v>
      </c>
      <c r="BY503" s="159">
        <v>0</v>
      </c>
      <c r="BZ503" s="159">
        <v>0</v>
      </c>
      <c r="CA503" s="159">
        <v>0</v>
      </c>
      <c r="CB503" s="159">
        <v>0</v>
      </c>
      <c r="CC503" s="159">
        <v>200000000</v>
      </c>
      <c r="CD503" s="159">
        <v>0</v>
      </c>
      <c r="CE503" s="159">
        <v>0</v>
      </c>
      <c r="CF503" s="159">
        <v>0</v>
      </c>
      <c r="CG503" s="159">
        <v>200000000</v>
      </c>
      <c r="CH503" s="159">
        <v>0</v>
      </c>
      <c r="CI503" s="159">
        <v>0</v>
      </c>
      <c r="CJ503" s="159">
        <v>0</v>
      </c>
      <c r="CK503" s="159">
        <v>0</v>
      </c>
      <c r="CL503" s="159">
        <v>200000000</v>
      </c>
      <c r="CM503" s="159">
        <v>7000000000</v>
      </c>
      <c r="CN503" s="159">
        <v>0</v>
      </c>
      <c r="CO503" s="159">
        <v>0</v>
      </c>
      <c r="CP503" s="159">
        <v>0</v>
      </c>
      <c r="CQ503" s="159">
        <v>0</v>
      </c>
      <c r="CR503" s="159">
        <v>200000000</v>
      </c>
      <c r="CS503" s="159">
        <v>0</v>
      </c>
      <c r="CT503" s="159">
        <v>0</v>
      </c>
      <c r="CU503" s="159">
        <v>0</v>
      </c>
      <c r="CV503" s="159">
        <v>200000000</v>
      </c>
      <c r="CW503" s="159">
        <v>1000000000</v>
      </c>
      <c r="CX503" s="159">
        <v>1000000000</v>
      </c>
      <c r="CY503" s="159" t="s">
        <v>931</v>
      </c>
      <c r="CZ503" s="159">
        <v>2000000000</v>
      </c>
      <c r="DA503" s="159">
        <v>2200000000</v>
      </c>
      <c r="DB503" s="159">
        <v>0</v>
      </c>
      <c r="DC503" s="159">
        <v>0</v>
      </c>
      <c r="DD503" s="159">
        <v>0</v>
      </c>
      <c r="DE503" s="159">
        <v>0</v>
      </c>
      <c r="DF503" s="159">
        <v>300000000</v>
      </c>
      <c r="DG503" s="159">
        <v>0</v>
      </c>
      <c r="DH503" s="159">
        <v>0</v>
      </c>
      <c r="DI503" s="159">
        <v>0</v>
      </c>
      <c r="DJ503" s="159">
        <v>300000000</v>
      </c>
      <c r="DK503" s="159">
        <v>1750000000</v>
      </c>
      <c r="DL503" s="159">
        <v>1000000000</v>
      </c>
      <c r="DM503" s="159">
        <v>0</v>
      </c>
      <c r="DN503" s="159">
        <v>2750000000</v>
      </c>
      <c r="DO503" s="159">
        <v>3050000000</v>
      </c>
      <c r="DP503" s="159">
        <v>0</v>
      </c>
      <c r="DQ503" s="159">
        <v>0</v>
      </c>
      <c r="DR503" s="159">
        <v>0</v>
      </c>
      <c r="DS503" s="159">
        <v>0</v>
      </c>
      <c r="DT503" s="159">
        <v>300000000</v>
      </c>
      <c r="DU503" s="159">
        <v>0</v>
      </c>
      <c r="DV503" s="159">
        <v>0</v>
      </c>
      <c r="DW503" s="159">
        <v>0</v>
      </c>
      <c r="DX503" s="159">
        <v>300000000</v>
      </c>
      <c r="DY503" s="159">
        <v>0</v>
      </c>
      <c r="DZ503" s="159">
        <v>2000000000</v>
      </c>
      <c r="EA503" s="159">
        <v>0</v>
      </c>
      <c r="EB503" s="159">
        <v>2000000000</v>
      </c>
      <c r="EC503" s="159">
        <v>2300000000</v>
      </c>
      <c r="ED503" s="159">
        <v>0</v>
      </c>
      <c r="EE503" s="159">
        <v>0</v>
      </c>
      <c r="EF503" s="159">
        <v>0</v>
      </c>
      <c r="EG503" s="159">
        <v>0</v>
      </c>
      <c r="EH503" s="159">
        <v>200000000</v>
      </c>
      <c r="EI503" s="159">
        <v>0</v>
      </c>
      <c r="EJ503" s="159">
        <v>0</v>
      </c>
      <c r="EK503" s="159">
        <v>0</v>
      </c>
      <c r="EL503" s="159">
        <v>200000000</v>
      </c>
      <c r="EM503" s="159">
        <v>0</v>
      </c>
      <c r="EN503" s="159">
        <v>1000000000</v>
      </c>
      <c r="EO503" s="159">
        <v>0</v>
      </c>
      <c r="EP503" s="159">
        <v>1000000000</v>
      </c>
      <c r="EQ503" s="159">
        <v>1200000000</v>
      </c>
      <c r="ER503" s="159">
        <v>8750000000</v>
      </c>
      <c r="ES503" s="159">
        <v>0</v>
      </c>
      <c r="ET503" s="159">
        <v>0</v>
      </c>
      <c r="EU503" s="159">
        <v>0</v>
      </c>
      <c r="EV503" s="159">
        <v>0</v>
      </c>
      <c r="EW503" s="159">
        <v>200000000</v>
      </c>
      <c r="EX503" s="159">
        <v>0</v>
      </c>
      <c r="EY503" s="159">
        <v>0</v>
      </c>
      <c r="EZ503" s="159">
        <v>0</v>
      </c>
      <c r="FA503" s="159">
        <v>200000000</v>
      </c>
      <c r="FB503" s="159">
        <v>1000000000</v>
      </c>
      <c r="FC503" s="159">
        <v>2000000000</v>
      </c>
      <c r="FD503" s="159">
        <v>0</v>
      </c>
      <c r="FE503" s="159">
        <v>3000000000</v>
      </c>
      <c r="FF503" s="159">
        <v>3200000000</v>
      </c>
      <c r="FG503" s="159">
        <v>0</v>
      </c>
      <c r="FH503" s="159">
        <v>0</v>
      </c>
      <c r="FI503" s="159">
        <v>0</v>
      </c>
      <c r="FJ503" s="159">
        <v>0</v>
      </c>
      <c r="FK503" s="159">
        <v>300000000</v>
      </c>
      <c r="FL503" s="159">
        <v>0</v>
      </c>
      <c r="FM503" s="159">
        <v>0</v>
      </c>
      <c r="FN503" s="159">
        <v>0</v>
      </c>
      <c r="FO503" s="159">
        <v>300000000</v>
      </c>
      <c r="FP503" s="159">
        <v>750000000</v>
      </c>
      <c r="FQ503" s="159">
        <v>2000000000</v>
      </c>
      <c r="FR503" s="159">
        <v>0</v>
      </c>
      <c r="FS503" s="159">
        <v>2750000000</v>
      </c>
      <c r="FT503" s="159">
        <v>3050000000</v>
      </c>
      <c r="FU503" s="159">
        <v>0</v>
      </c>
      <c r="FV503" s="159">
        <v>0</v>
      </c>
      <c r="FW503" s="159">
        <v>0</v>
      </c>
      <c r="FX503" s="159">
        <v>0</v>
      </c>
      <c r="FY503" s="159">
        <v>300000000</v>
      </c>
      <c r="FZ503" s="159">
        <v>0</v>
      </c>
      <c r="GA503" s="159">
        <v>0</v>
      </c>
      <c r="GB503" s="159">
        <v>0</v>
      </c>
      <c r="GC503" s="159">
        <v>300000000</v>
      </c>
      <c r="GD503" s="159">
        <v>0</v>
      </c>
      <c r="GE503" s="159">
        <v>1000000000</v>
      </c>
      <c r="GF503" s="159">
        <v>0</v>
      </c>
      <c r="GG503" s="159">
        <v>1000000000</v>
      </c>
      <c r="GH503" s="159">
        <v>1300000000</v>
      </c>
      <c r="GI503" s="159">
        <v>0</v>
      </c>
      <c r="GJ503" s="159">
        <v>0</v>
      </c>
      <c r="GK503" s="159">
        <v>0</v>
      </c>
      <c r="GL503" s="159">
        <v>0</v>
      </c>
      <c r="GM503" s="159">
        <v>200000000</v>
      </c>
      <c r="GN503" s="159">
        <v>0</v>
      </c>
      <c r="GO503" s="159">
        <v>0</v>
      </c>
      <c r="GP503" s="159">
        <v>0</v>
      </c>
      <c r="GQ503" s="159">
        <v>200000000</v>
      </c>
      <c r="GR503" s="159">
        <v>0</v>
      </c>
      <c r="GS503" s="159">
        <v>0</v>
      </c>
      <c r="GT503" s="159">
        <v>0</v>
      </c>
      <c r="GU503" s="159">
        <v>0</v>
      </c>
      <c r="GV503" s="159">
        <v>200000000</v>
      </c>
      <c r="GW503" s="159">
        <v>7750000000</v>
      </c>
      <c r="GX503" s="160">
        <v>65500000000</v>
      </c>
    </row>
    <row r="504" spans="1:206" ht="28.8">
      <c r="A504" s="156">
        <v>400103000</v>
      </c>
      <c r="B504" s="156" t="s">
        <v>3733</v>
      </c>
      <c r="C504" s="157">
        <v>492</v>
      </c>
      <c r="D504" s="158" t="str">
        <f>_xlfn.XLOOKUP(C504,'[1]Estrategico f'!B:B,'[1]Estrategico f'!U:U,"",0)</f>
        <v>Estudios o diseños realizados (alcantarillados y PTAR)</v>
      </c>
      <c r="E504" s="158" t="str">
        <f>_xlfn.XLOOKUP(C504,'[1]Estrategico f'!B:B,'[1]Estrategico f'!V:V,"",0)</f>
        <v>alcantarillados y PTAR</v>
      </c>
      <c r="F504" s="159">
        <v>0</v>
      </c>
      <c r="G504" s="159">
        <v>0</v>
      </c>
      <c r="H504" s="159">
        <v>0</v>
      </c>
      <c r="I504" s="159">
        <v>0</v>
      </c>
      <c r="J504" s="159">
        <v>200000000</v>
      </c>
      <c r="K504" s="159">
        <v>0</v>
      </c>
      <c r="L504" s="159">
        <v>0</v>
      </c>
      <c r="M504" s="159">
        <v>0</v>
      </c>
      <c r="N504" s="159">
        <v>200000000</v>
      </c>
      <c r="O504" s="159">
        <v>0</v>
      </c>
      <c r="P504" s="159">
        <v>0</v>
      </c>
      <c r="Q504" s="159">
        <v>0</v>
      </c>
      <c r="R504" s="159">
        <v>0</v>
      </c>
      <c r="S504" s="159">
        <v>200000000</v>
      </c>
      <c r="T504" s="159">
        <v>0</v>
      </c>
      <c r="U504" s="159">
        <v>0</v>
      </c>
      <c r="V504" s="159">
        <v>0</v>
      </c>
      <c r="W504" s="159">
        <v>0</v>
      </c>
      <c r="X504" s="159">
        <v>100000000</v>
      </c>
      <c r="Y504" s="159">
        <v>0</v>
      </c>
      <c r="Z504" s="159">
        <v>0</v>
      </c>
      <c r="AA504" s="159">
        <v>0</v>
      </c>
      <c r="AB504" s="159">
        <v>100000000</v>
      </c>
      <c r="AC504" s="159">
        <v>0</v>
      </c>
      <c r="AD504" s="159">
        <v>0</v>
      </c>
      <c r="AE504" s="159">
        <v>0</v>
      </c>
      <c r="AF504" s="159">
        <v>0</v>
      </c>
      <c r="AG504" s="159">
        <v>100000000</v>
      </c>
      <c r="AH504" s="159">
        <v>300000000</v>
      </c>
      <c r="AI504" s="159">
        <v>0</v>
      </c>
      <c r="AJ504" s="159">
        <v>0</v>
      </c>
      <c r="AK504" s="159">
        <v>0</v>
      </c>
      <c r="AL504" s="159">
        <v>0</v>
      </c>
      <c r="AM504" s="159">
        <v>100000000</v>
      </c>
      <c r="AN504" s="159">
        <v>0</v>
      </c>
      <c r="AO504" s="159">
        <v>0</v>
      </c>
      <c r="AP504" s="159">
        <v>0</v>
      </c>
      <c r="AQ504" s="159">
        <v>100000000</v>
      </c>
      <c r="AR504" s="159">
        <v>0</v>
      </c>
      <c r="AS504" s="159">
        <v>0</v>
      </c>
      <c r="AT504" s="159">
        <v>0</v>
      </c>
      <c r="AU504" s="159">
        <v>0</v>
      </c>
      <c r="AV504" s="159">
        <v>100000000</v>
      </c>
      <c r="AW504" s="159">
        <v>0</v>
      </c>
      <c r="AX504" s="159">
        <v>0</v>
      </c>
      <c r="AY504" s="159">
        <v>0</v>
      </c>
      <c r="AZ504" s="159">
        <v>0</v>
      </c>
      <c r="BA504" s="159">
        <v>140832160</v>
      </c>
      <c r="BB504" s="159">
        <v>0</v>
      </c>
      <c r="BC504" s="159">
        <v>0</v>
      </c>
      <c r="BD504" s="159">
        <v>0</v>
      </c>
      <c r="BE504" s="159">
        <v>140832160</v>
      </c>
      <c r="BF504" s="159">
        <v>0</v>
      </c>
      <c r="BG504" s="159">
        <v>0</v>
      </c>
      <c r="BH504" s="159">
        <v>0</v>
      </c>
      <c r="BI504" s="159">
        <v>0</v>
      </c>
      <c r="BJ504" s="159">
        <v>140832160</v>
      </c>
      <c r="BK504" s="159">
        <v>0</v>
      </c>
      <c r="BL504" s="159">
        <v>0</v>
      </c>
      <c r="BM504" s="159">
        <v>0</v>
      </c>
      <c r="BN504" s="159">
        <v>0</v>
      </c>
      <c r="BO504" s="159">
        <v>140000000</v>
      </c>
      <c r="BP504" s="159">
        <v>0</v>
      </c>
      <c r="BQ504" s="159">
        <v>0</v>
      </c>
      <c r="BR504" s="159">
        <v>0</v>
      </c>
      <c r="BS504" s="159">
        <v>140000000</v>
      </c>
      <c r="BT504" s="159">
        <v>0</v>
      </c>
      <c r="BU504" s="159">
        <v>0</v>
      </c>
      <c r="BV504" s="159">
        <v>0</v>
      </c>
      <c r="BW504" s="159">
        <v>0</v>
      </c>
      <c r="BX504" s="159">
        <v>140000000</v>
      </c>
      <c r="BY504" s="159">
        <v>0</v>
      </c>
      <c r="BZ504" s="159">
        <v>0</v>
      </c>
      <c r="CA504" s="159">
        <v>0</v>
      </c>
      <c r="CB504" s="159">
        <v>0</v>
      </c>
      <c r="CC504" s="159">
        <v>100000000</v>
      </c>
      <c r="CD504" s="159">
        <v>0</v>
      </c>
      <c r="CE504" s="159">
        <v>0</v>
      </c>
      <c r="CF504" s="159">
        <v>0</v>
      </c>
      <c r="CG504" s="159">
        <v>100000000</v>
      </c>
      <c r="CH504" s="159">
        <v>0</v>
      </c>
      <c r="CI504" s="159">
        <v>0</v>
      </c>
      <c r="CJ504" s="159">
        <v>0</v>
      </c>
      <c r="CK504" s="159">
        <v>0</v>
      </c>
      <c r="CL504" s="159">
        <v>100000000</v>
      </c>
      <c r="CM504" s="159">
        <v>480832160</v>
      </c>
      <c r="CN504" s="159">
        <v>0</v>
      </c>
      <c r="CO504" s="159">
        <v>0</v>
      </c>
      <c r="CP504" s="159">
        <v>0</v>
      </c>
      <c r="CQ504" s="159">
        <v>0</v>
      </c>
      <c r="CR504" s="159">
        <v>100000000</v>
      </c>
      <c r="CS504" s="159">
        <v>0</v>
      </c>
      <c r="CT504" s="159">
        <v>0</v>
      </c>
      <c r="CU504" s="159">
        <v>0</v>
      </c>
      <c r="CV504" s="159">
        <v>100000000</v>
      </c>
      <c r="CW504" s="159">
        <v>0</v>
      </c>
      <c r="CX504" s="159">
        <v>0</v>
      </c>
      <c r="CY504" s="159" t="s">
        <v>931</v>
      </c>
      <c r="CZ504" s="159">
        <v>0</v>
      </c>
      <c r="DA504" s="159">
        <v>100000000</v>
      </c>
      <c r="DB504" s="159">
        <v>0</v>
      </c>
      <c r="DC504" s="159">
        <v>0</v>
      </c>
      <c r="DD504" s="159">
        <v>0</v>
      </c>
      <c r="DE504" s="159">
        <v>0</v>
      </c>
      <c r="DF504" s="159">
        <v>150000000</v>
      </c>
      <c r="DG504" s="159">
        <v>0</v>
      </c>
      <c r="DH504" s="159">
        <v>0</v>
      </c>
      <c r="DI504" s="159">
        <v>0</v>
      </c>
      <c r="DJ504" s="159">
        <v>150000000</v>
      </c>
      <c r="DK504" s="159">
        <v>0</v>
      </c>
      <c r="DL504" s="159">
        <v>0</v>
      </c>
      <c r="DM504" s="159">
        <v>0</v>
      </c>
      <c r="DN504" s="159">
        <v>0</v>
      </c>
      <c r="DO504" s="159">
        <v>150000000</v>
      </c>
      <c r="DP504" s="159">
        <v>0</v>
      </c>
      <c r="DQ504" s="159">
        <v>0</v>
      </c>
      <c r="DR504" s="159">
        <v>0</v>
      </c>
      <c r="DS504" s="159">
        <v>0</v>
      </c>
      <c r="DT504" s="159">
        <v>150000000</v>
      </c>
      <c r="DU504" s="159">
        <v>0</v>
      </c>
      <c r="DV504" s="159">
        <v>0</v>
      </c>
      <c r="DW504" s="159">
        <v>0</v>
      </c>
      <c r="DX504" s="159">
        <v>150000000</v>
      </c>
      <c r="DY504" s="159">
        <v>0</v>
      </c>
      <c r="DZ504" s="159">
        <v>0</v>
      </c>
      <c r="EA504" s="159">
        <v>0</v>
      </c>
      <c r="EB504" s="159">
        <v>0</v>
      </c>
      <c r="EC504" s="159">
        <v>150000000</v>
      </c>
      <c r="ED504" s="159">
        <v>0</v>
      </c>
      <c r="EE504" s="159">
        <v>0</v>
      </c>
      <c r="EF504" s="159">
        <v>0</v>
      </c>
      <c r="EG504" s="159">
        <v>0</v>
      </c>
      <c r="EH504" s="159">
        <v>100000000</v>
      </c>
      <c r="EI504" s="159">
        <v>0</v>
      </c>
      <c r="EJ504" s="159">
        <v>0</v>
      </c>
      <c r="EK504" s="159">
        <v>0</v>
      </c>
      <c r="EL504" s="159">
        <v>100000000</v>
      </c>
      <c r="EM504" s="159">
        <v>0</v>
      </c>
      <c r="EN504" s="159">
        <v>0</v>
      </c>
      <c r="EO504" s="159">
        <v>0</v>
      </c>
      <c r="EP504" s="159">
        <v>0</v>
      </c>
      <c r="EQ504" s="159">
        <v>100000000</v>
      </c>
      <c r="ER504" s="159">
        <v>500000000</v>
      </c>
      <c r="ES504" s="159">
        <v>0</v>
      </c>
      <c r="ET504" s="159">
        <v>0</v>
      </c>
      <c r="EU504" s="159">
        <v>0</v>
      </c>
      <c r="EV504" s="159">
        <v>0</v>
      </c>
      <c r="EW504" s="159">
        <v>100000000</v>
      </c>
      <c r="EX504" s="159">
        <v>0</v>
      </c>
      <c r="EY504" s="159">
        <v>0</v>
      </c>
      <c r="EZ504" s="159">
        <v>0</v>
      </c>
      <c r="FA504" s="159">
        <v>100000000</v>
      </c>
      <c r="FB504" s="159">
        <v>0</v>
      </c>
      <c r="FC504" s="159">
        <v>0</v>
      </c>
      <c r="FD504" s="159">
        <v>0</v>
      </c>
      <c r="FE504" s="159">
        <v>0</v>
      </c>
      <c r="FF504" s="159">
        <v>100000000</v>
      </c>
      <c r="FG504" s="159">
        <v>0</v>
      </c>
      <c r="FH504" s="159">
        <v>0</v>
      </c>
      <c r="FI504" s="159">
        <v>0</v>
      </c>
      <c r="FJ504" s="159">
        <v>0</v>
      </c>
      <c r="FK504" s="159">
        <v>150000000</v>
      </c>
      <c r="FL504" s="159">
        <v>0</v>
      </c>
      <c r="FM504" s="159">
        <v>0</v>
      </c>
      <c r="FN504" s="159">
        <v>0</v>
      </c>
      <c r="FO504" s="159">
        <v>150000000</v>
      </c>
      <c r="FP504" s="159">
        <v>0</v>
      </c>
      <c r="FQ504" s="159">
        <v>0</v>
      </c>
      <c r="FR504" s="159">
        <v>0</v>
      </c>
      <c r="FS504" s="159">
        <v>0</v>
      </c>
      <c r="FT504" s="159">
        <v>150000000</v>
      </c>
      <c r="FU504" s="159">
        <v>0</v>
      </c>
      <c r="FV504" s="159">
        <v>0</v>
      </c>
      <c r="FW504" s="159">
        <v>0</v>
      </c>
      <c r="FX504" s="159">
        <v>0</v>
      </c>
      <c r="FY504" s="159">
        <v>150000000</v>
      </c>
      <c r="FZ504" s="159">
        <v>0</v>
      </c>
      <c r="GA504" s="159">
        <v>0</v>
      </c>
      <c r="GB504" s="159">
        <v>0</v>
      </c>
      <c r="GC504" s="159">
        <v>150000000</v>
      </c>
      <c r="GD504" s="159">
        <v>0</v>
      </c>
      <c r="GE504" s="159">
        <v>0</v>
      </c>
      <c r="GF504" s="159">
        <v>0</v>
      </c>
      <c r="GG504" s="159">
        <v>0</v>
      </c>
      <c r="GH504" s="159">
        <v>150000000</v>
      </c>
      <c r="GI504" s="159">
        <v>0</v>
      </c>
      <c r="GJ504" s="159">
        <v>0</v>
      </c>
      <c r="GK504" s="159">
        <v>0</v>
      </c>
      <c r="GL504" s="159">
        <v>0</v>
      </c>
      <c r="GM504" s="159">
        <v>100000000</v>
      </c>
      <c r="GN504" s="159">
        <v>0</v>
      </c>
      <c r="GO504" s="159">
        <v>0</v>
      </c>
      <c r="GP504" s="159">
        <v>0</v>
      </c>
      <c r="GQ504" s="159">
        <v>100000000</v>
      </c>
      <c r="GR504" s="159">
        <v>0</v>
      </c>
      <c r="GS504" s="159">
        <v>0</v>
      </c>
      <c r="GT504" s="159">
        <v>0</v>
      </c>
      <c r="GU504" s="159">
        <v>0</v>
      </c>
      <c r="GV504" s="159">
        <v>100000000</v>
      </c>
      <c r="GW504" s="159">
        <v>500000000</v>
      </c>
      <c r="GX504" s="160">
        <v>1780832160</v>
      </c>
    </row>
    <row r="505" spans="1:206" ht="28.8">
      <c r="A505" s="156">
        <v>400305500</v>
      </c>
      <c r="B505" s="156" t="s">
        <v>3733</v>
      </c>
      <c r="C505" s="157">
        <v>493</v>
      </c>
      <c r="D505" s="158" t="str">
        <f>_xlfn.XLOOKUP(C505,'[1]Estrategico f'!B:B,'[1]Estrategico f'!U:U,"",0)</f>
        <v>Asistencias técnicas realizadas</v>
      </c>
      <c r="E505" s="158" t="str">
        <f>_xlfn.XLOOKUP(C505,'[1]Estrategico f'!B:B,'[1]Estrategico f'!V:V,"",0)</f>
        <v>Planes de emergencia y contingencia AAA actualizados</v>
      </c>
      <c r="F505" s="159">
        <v>0</v>
      </c>
      <c r="G505" s="159">
        <v>0</v>
      </c>
      <c r="H505" s="159">
        <v>0</v>
      </c>
      <c r="I505" s="159">
        <v>0</v>
      </c>
      <c r="J505" s="159">
        <v>100000000</v>
      </c>
      <c r="K505" s="159">
        <v>0</v>
      </c>
      <c r="L505" s="159">
        <v>0</v>
      </c>
      <c r="M505" s="159">
        <v>0</v>
      </c>
      <c r="N505" s="159">
        <v>100000000</v>
      </c>
      <c r="O505" s="159">
        <v>0</v>
      </c>
      <c r="P505" s="159">
        <v>0</v>
      </c>
      <c r="Q505" s="159">
        <v>0</v>
      </c>
      <c r="R505" s="159">
        <v>0</v>
      </c>
      <c r="S505" s="159">
        <v>100000000</v>
      </c>
      <c r="T505" s="159">
        <v>0</v>
      </c>
      <c r="U505" s="159">
        <v>0</v>
      </c>
      <c r="V505" s="159">
        <v>0</v>
      </c>
      <c r="W505" s="159">
        <v>0</v>
      </c>
      <c r="X505" s="159">
        <v>100000000</v>
      </c>
      <c r="Y505" s="159">
        <v>0</v>
      </c>
      <c r="Z505" s="159">
        <v>0</v>
      </c>
      <c r="AA505" s="159">
        <v>0</v>
      </c>
      <c r="AB505" s="159">
        <v>100000000</v>
      </c>
      <c r="AC505" s="159">
        <v>0</v>
      </c>
      <c r="AD505" s="159">
        <v>0</v>
      </c>
      <c r="AE505" s="159">
        <v>0</v>
      </c>
      <c r="AF505" s="159">
        <v>0</v>
      </c>
      <c r="AG505" s="159">
        <v>100000000</v>
      </c>
      <c r="AH505" s="159">
        <v>200000000</v>
      </c>
      <c r="AI505" s="159">
        <v>0</v>
      </c>
      <c r="AJ505" s="159">
        <v>0</v>
      </c>
      <c r="AK505" s="159">
        <v>0</v>
      </c>
      <c r="AL505" s="159">
        <v>0</v>
      </c>
      <c r="AM505" s="159">
        <v>50000000</v>
      </c>
      <c r="AN505" s="159">
        <v>0</v>
      </c>
      <c r="AO505" s="159">
        <v>0</v>
      </c>
      <c r="AP505" s="159">
        <v>0</v>
      </c>
      <c r="AQ505" s="159">
        <v>50000000</v>
      </c>
      <c r="AR505" s="159">
        <v>0</v>
      </c>
      <c r="AS505" s="159">
        <v>0</v>
      </c>
      <c r="AT505" s="159">
        <v>0</v>
      </c>
      <c r="AU505" s="159">
        <v>0</v>
      </c>
      <c r="AV505" s="159">
        <v>50000000</v>
      </c>
      <c r="AW505" s="159">
        <v>0</v>
      </c>
      <c r="AX505" s="159">
        <v>0</v>
      </c>
      <c r="AY505" s="159">
        <v>0</v>
      </c>
      <c r="AZ505" s="159">
        <v>0</v>
      </c>
      <c r="BA505" s="159">
        <v>50000000</v>
      </c>
      <c r="BB505" s="159">
        <v>0</v>
      </c>
      <c r="BC505" s="159">
        <v>0</v>
      </c>
      <c r="BD505" s="159">
        <v>0</v>
      </c>
      <c r="BE505" s="159">
        <v>50000000</v>
      </c>
      <c r="BF505" s="159">
        <v>0</v>
      </c>
      <c r="BG505" s="159">
        <v>0</v>
      </c>
      <c r="BH505" s="159">
        <v>0</v>
      </c>
      <c r="BI505" s="159">
        <v>0</v>
      </c>
      <c r="BJ505" s="159">
        <v>50000000</v>
      </c>
      <c r="BK505" s="159">
        <v>0</v>
      </c>
      <c r="BL505" s="159">
        <v>0</v>
      </c>
      <c r="BM505" s="159">
        <v>0</v>
      </c>
      <c r="BN505" s="159">
        <v>0</v>
      </c>
      <c r="BO505" s="159">
        <v>50000000</v>
      </c>
      <c r="BP505" s="159">
        <v>0</v>
      </c>
      <c r="BQ505" s="159">
        <v>0</v>
      </c>
      <c r="BR505" s="159">
        <v>0</v>
      </c>
      <c r="BS505" s="159">
        <v>50000000</v>
      </c>
      <c r="BT505" s="159">
        <v>0</v>
      </c>
      <c r="BU505" s="159">
        <v>0</v>
      </c>
      <c r="BV505" s="159">
        <v>0</v>
      </c>
      <c r="BW505" s="159">
        <v>0</v>
      </c>
      <c r="BX505" s="159">
        <v>50000000</v>
      </c>
      <c r="BY505" s="159">
        <v>0</v>
      </c>
      <c r="BZ505" s="159">
        <v>0</v>
      </c>
      <c r="CA505" s="159">
        <v>0</v>
      </c>
      <c r="CB505" s="159">
        <v>0</v>
      </c>
      <c r="CC505" s="159">
        <v>50000000</v>
      </c>
      <c r="CD505" s="159">
        <v>0</v>
      </c>
      <c r="CE505" s="159">
        <v>0</v>
      </c>
      <c r="CF505" s="159">
        <v>0</v>
      </c>
      <c r="CG505" s="159">
        <v>50000000</v>
      </c>
      <c r="CH505" s="159">
        <v>0</v>
      </c>
      <c r="CI505" s="159">
        <v>0</v>
      </c>
      <c r="CJ505" s="159">
        <v>0</v>
      </c>
      <c r="CK505" s="159">
        <v>0</v>
      </c>
      <c r="CL505" s="159">
        <v>50000000</v>
      </c>
      <c r="CM505" s="159">
        <v>200000000</v>
      </c>
      <c r="CN505" s="159">
        <v>0</v>
      </c>
      <c r="CO505" s="159">
        <v>0</v>
      </c>
      <c r="CP505" s="159">
        <v>0</v>
      </c>
      <c r="CQ505" s="159">
        <v>0</v>
      </c>
      <c r="CR505" s="159">
        <v>100000000</v>
      </c>
      <c r="CS505" s="159">
        <v>0</v>
      </c>
      <c r="CT505" s="159">
        <v>0</v>
      </c>
      <c r="CU505" s="159">
        <v>0</v>
      </c>
      <c r="CV505" s="159">
        <v>100000000</v>
      </c>
      <c r="CW505" s="159">
        <v>0</v>
      </c>
      <c r="CX505" s="159">
        <v>0</v>
      </c>
      <c r="CY505" s="159" t="s">
        <v>931</v>
      </c>
      <c r="CZ505" s="159">
        <v>0</v>
      </c>
      <c r="DA505" s="159">
        <v>100000000</v>
      </c>
      <c r="DB505" s="159">
        <v>0</v>
      </c>
      <c r="DC505" s="159">
        <v>0</v>
      </c>
      <c r="DD505" s="159">
        <v>0</v>
      </c>
      <c r="DE505" s="159">
        <v>0</v>
      </c>
      <c r="DF505" s="159">
        <v>100000000</v>
      </c>
      <c r="DG505" s="159">
        <v>0</v>
      </c>
      <c r="DH505" s="159">
        <v>0</v>
      </c>
      <c r="DI505" s="159">
        <v>0</v>
      </c>
      <c r="DJ505" s="159">
        <v>100000000</v>
      </c>
      <c r="DK505" s="159">
        <v>0</v>
      </c>
      <c r="DL505" s="159">
        <v>0</v>
      </c>
      <c r="DM505" s="159">
        <v>0</v>
      </c>
      <c r="DN505" s="159">
        <v>0</v>
      </c>
      <c r="DO505" s="159">
        <v>100000000</v>
      </c>
      <c r="DP505" s="159">
        <v>0</v>
      </c>
      <c r="DQ505" s="159">
        <v>0</v>
      </c>
      <c r="DR505" s="159">
        <v>0</v>
      </c>
      <c r="DS505" s="159">
        <v>0</v>
      </c>
      <c r="DT505" s="159">
        <v>100000000</v>
      </c>
      <c r="DU505" s="159">
        <v>0</v>
      </c>
      <c r="DV505" s="159">
        <v>0</v>
      </c>
      <c r="DW505" s="159">
        <v>0</v>
      </c>
      <c r="DX505" s="159">
        <v>100000000</v>
      </c>
      <c r="DY505" s="159">
        <v>0</v>
      </c>
      <c r="DZ505" s="159">
        <v>0</v>
      </c>
      <c r="EA505" s="159">
        <v>0</v>
      </c>
      <c r="EB505" s="159">
        <v>0</v>
      </c>
      <c r="EC505" s="159">
        <v>100000000</v>
      </c>
      <c r="ED505" s="159">
        <v>0</v>
      </c>
      <c r="EE505" s="159">
        <v>0</v>
      </c>
      <c r="EF505" s="159">
        <v>0</v>
      </c>
      <c r="EG505" s="159">
        <v>0</v>
      </c>
      <c r="EH505" s="159">
        <v>100000000</v>
      </c>
      <c r="EI505" s="159">
        <v>0</v>
      </c>
      <c r="EJ505" s="159">
        <v>0</v>
      </c>
      <c r="EK505" s="159">
        <v>0</v>
      </c>
      <c r="EL505" s="159">
        <v>100000000</v>
      </c>
      <c r="EM505" s="159">
        <v>0</v>
      </c>
      <c r="EN505" s="159">
        <v>0</v>
      </c>
      <c r="EO505" s="159">
        <v>0</v>
      </c>
      <c r="EP505" s="159">
        <v>0</v>
      </c>
      <c r="EQ505" s="159">
        <v>100000000</v>
      </c>
      <c r="ER505" s="159">
        <v>400000000</v>
      </c>
      <c r="ES505" s="159">
        <v>0</v>
      </c>
      <c r="ET505" s="159">
        <v>0</v>
      </c>
      <c r="EU505" s="159">
        <v>0</v>
      </c>
      <c r="EV505" s="159">
        <v>0</v>
      </c>
      <c r="EW505" s="159">
        <v>100000000</v>
      </c>
      <c r="EX505" s="159">
        <v>0</v>
      </c>
      <c r="EY505" s="159">
        <v>0</v>
      </c>
      <c r="EZ505" s="159">
        <v>0</v>
      </c>
      <c r="FA505" s="159">
        <v>100000000</v>
      </c>
      <c r="FB505" s="159">
        <v>0</v>
      </c>
      <c r="FC505" s="159">
        <v>0</v>
      </c>
      <c r="FD505" s="159">
        <v>0</v>
      </c>
      <c r="FE505" s="159">
        <v>0</v>
      </c>
      <c r="FF505" s="159">
        <v>100000000</v>
      </c>
      <c r="FG505" s="159">
        <v>0</v>
      </c>
      <c r="FH505" s="159">
        <v>0</v>
      </c>
      <c r="FI505" s="159">
        <v>0</v>
      </c>
      <c r="FJ505" s="159">
        <v>0</v>
      </c>
      <c r="FK505" s="159">
        <v>150000000</v>
      </c>
      <c r="FL505" s="159">
        <v>0</v>
      </c>
      <c r="FM505" s="159">
        <v>0</v>
      </c>
      <c r="FN505" s="159">
        <v>0</v>
      </c>
      <c r="FO505" s="159">
        <v>150000000</v>
      </c>
      <c r="FP505" s="159">
        <v>0</v>
      </c>
      <c r="FQ505" s="159">
        <v>0</v>
      </c>
      <c r="FR505" s="159">
        <v>0</v>
      </c>
      <c r="FS505" s="159">
        <v>0</v>
      </c>
      <c r="FT505" s="159">
        <v>150000000</v>
      </c>
      <c r="FU505" s="159">
        <v>0</v>
      </c>
      <c r="FV505" s="159">
        <v>0</v>
      </c>
      <c r="FW505" s="159">
        <v>0</v>
      </c>
      <c r="FX505" s="159">
        <v>0</v>
      </c>
      <c r="FY505" s="159">
        <v>150000000</v>
      </c>
      <c r="FZ505" s="159">
        <v>0</v>
      </c>
      <c r="GA505" s="159">
        <v>0</v>
      </c>
      <c r="GB505" s="159">
        <v>0</v>
      </c>
      <c r="GC505" s="159">
        <v>150000000</v>
      </c>
      <c r="GD505" s="159">
        <v>0</v>
      </c>
      <c r="GE505" s="159">
        <v>0</v>
      </c>
      <c r="GF505" s="159">
        <v>0</v>
      </c>
      <c r="GG505" s="159">
        <v>0</v>
      </c>
      <c r="GH505" s="159">
        <v>150000000</v>
      </c>
      <c r="GI505" s="159">
        <v>0</v>
      </c>
      <c r="GJ505" s="159">
        <v>0</v>
      </c>
      <c r="GK505" s="159">
        <v>0</v>
      </c>
      <c r="GL505" s="159">
        <v>0</v>
      </c>
      <c r="GM505" s="159">
        <v>100000000</v>
      </c>
      <c r="GN505" s="159">
        <v>0</v>
      </c>
      <c r="GO505" s="159">
        <v>0</v>
      </c>
      <c r="GP505" s="159">
        <v>0</v>
      </c>
      <c r="GQ505" s="159">
        <v>100000000</v>
      </c>
      <c r="GR505" s="159">
        <v>0</v>
      </c>
      <c r="GS505" s="159">
        <v>0</v>
      </c>
      <c r="GT505" s="159">
        <v>0</v>
      </c>
      <c r="GU505" s="159">
        <v>0</v>
      </c>
      <c r="GV505" s="159">
        <v>100000000</v>
      </c>
      <c r="GW505" s="159">
        <v>500000000</v>
      </c>
      <c r="GX505" s="160">
        <v>1300000000</v>
      </c>
    </row>
    <row r="506" spans="1:206" ht="28.8">
      <c r="A506" s="156">
        <v>400305500</v>
      </c>
      <c r="B506" s="156" t="s">
        <v>3733</v>
      </c>
      <c r="C506" s="157">
        <v>494</v>
      </c>
      <c r="D506" s="158" t="str">
        <f>_xlfn.XLOOKUP(C506,'[1]Estrategico f'!B:B,'[1]Estrategico f'!U:U,"",0)</f>
        <v>Asistencias técnicas realizadas (técnico operativo)</v>
      </c>
      <c r="E506" s="158" t="str">
        <f>_xlfn.XLOOKUP(C506,'[1]Estrategico f'!B:B,'[1]Estrategico f'!V:V,"",0)</f>
        <v>técnico operativo</v>
      </c>
      <c r="F506" s="159">
        <v>0</v>
      </c>
      <c r="G506" s="159">
        <v>0</v>
      </c>
      <c r="H506" s="159">
        <v>0</v>
      </c>
      <c r="I506" s="159">
        <v>0</v>
      </c>
      <c r="J506" s="159">
        <v>60000000</v>
      </c>
      <c r="K506" s="159">
        <v>0</v>
      </c>
      <c r="L506" s="159">
        <v>0</v>
      </c>
      <c r="M506" s="159">
        <v>0</v>
      </c>
      <c r="N506" s="159">
        <v>60000000</v>
      </c>
      <c r="O506" s="159">
        <v>0</v>
      </c>
      <c r="P506" s="159">
        <v>0</v>
      </c>
      <c r="Q506" s="159">
        <v>0</v>
      </c>
      <c r="R506" s="159">
        <v>0</v>
      </c>
      <c r="S506" s="159">
        <v>60000000</v>
      </c>
      <c r="T506" s="159">
        <v>0</v>
      </c>
      <c r="U506" s="159">
        <v>0</v>
      </c>
      <c r="V506" s="159">
        <v>0</v>
      </c>
      <c r="W506" s="159">
        <v>0</v>
      </c>
      <c r="X506" s="159">
        <v>60000000</v>
      </c>
      <c r="Y506" s="159">
        <v>0</v>
      </c>
      <c r="Z506" s="159">
        <v>0</v>
      </c>
      <c r="AA506" s="159">
        <v>0</v>
      </c>
      <c r="AB506" s="159">
        <v>60000000</v>
      </c>
      <c r="AC506" s="159">
        <v>0</v>
      </c>
      <c r="AD506" s="159">
        <v>0</v>
      </c>
      <c r="AE506" s="159">
        <v>0</v>
      </c>
      <c r="AF506" s="159">
        <v>0</v>
      </c>
      <c r="AG506" s="159">
        <v>60000000</v>
      </c>
      <c r="AH506" s="159">
        <v>120000000</v>
      </c>
      <c r="AI506" s="159">
        <v>0</v>
      </c>
      <c r="AJ506" s="159">
        <v>0</v>
      </c>
      <c r="AK506" s="159">
        <v>0</v>
      </c>
      <c r="AL506" s="159">
        <v>0</v>
      </c>
      <c r="AM506" s="159">
        <v>30000000</v>
      </c>
      <c r="AN506" s="159">
        <v>0</v>
      </c>
      <c r="AO506" s="159">
        <v>0</v>
      </c>
      <c r="AP506" s="159">
        <v>0</v>
      </c>
      <c r="AQ506" s="159">
        <v>30000000</v>
      </c>
      <c r="AR506" s="159">
        <v>0</v>
      </c>
      <c r="AS506" s="159">
        <v>0</v>
      </c>
      <c r="AT506" s="159">
        <v>0</v>
      </c>
      <c r="AU506" s="159">
        <v>0</v>
      </c>
      <c r="AV506" s="159">
        <v>30000000</v>
      </c>
      <c r="AW506" s="159">
        <v>0</v>
      </c>
      <c r="AX506" s="159">
        <v>0</v>
      </c>
      <c r="AY506" s="159">
        <v>0</v>
      </c>
      <c r="AZ506" s="159">
        <v>0</v>
      </c>
      <c r="BA506" s="159">
        <v>30000000</v>
      </c>
      <c r="BB506" s="159">
        <v>0</v>
      </c>
      <c r="BC506" s="159">
        <v>0</v>
      </c>
      <c r="BD506" s="159">
        <v>0</v>
      </c>
      <c r="BE506" s="159">
        <v>30000000</v>
      </c>
      <c r="BF506" s="159">
        <v>0</v>
      </c>
      <c r="BG506" s="159">
        <v>0</v>
      </c>
      <c r="BH506" s="159">
        <v>0</v>
      </c>
      <c r="BI506" s="159">
        <v>0</v>
      </c>
      <c r="BJ506" s="159">
        <v>30000000</v>
      </c>
      <c r="BK506" s="159">
        <v>0</v>
      </c>
      <c r="BL506" s="159">
        <v>0</v>
      </c>
      <c r="BM506" s="159">
        <v>0</v>
      </c>
      <c r="BN506" s="159">
        <v>0</v>
      </c>
      <c r="BO506" s="159">
        <v>30000000</v>
      </c>
      <c r="BP506" s="159">
        <v>0</v>
      </c>
      <c r="BQ506" s="159">
        <v>0</v>
      </c>
      <c r="BR506" s="159">
        <v>0</v>
      </c>
      <c r="BS506" s="159">
        <v>30000000</v>
      </c>
      <c r="BT506" s="159">
        <v>0</v>
      </c>
      <c r="BU506" s="159">
        <v>0</v>
      </c>
      <c r="BV506" s="159">
        <v>0</v>
      </c>
      <c r="BW506" s="159">
        <v>0</v>
      </c>
      <c r="BX506" s="159">
        <v>30000000</v>
      </c>
      <c r="BY506" s="159">
        <v>0</v>
      </c>
      <c r="BZ506" s="159">
        <v>0</v>
      </c>
      <c r="CA506" s="159">
        <v>0</v>
      </c>
      <c r="CB506" s="159">
        <v>0</v>
      </c>
      <c r="CC506" s="159">
        <v>30000000</v>
      </c>
      <c r="CD506" s="159">
        <v>0</v>
      </c>
      <c r="CE506" s="159">
        <v>0</v>
      </c>
      <c r="CF506" s="159">
        <v>0</v>
      </c>
      <c r="CG506" s="159">
        <v>30000000</v>
      </c>
      <c r="CH506" s="159">
        <v>0</v>
      </c>
      <c r="CI506" s="159">
        <v>0</v>
      </c>
      <c r="CJ506" s="159">
        <v>0</v>
      </c>
      <c r="CK506" s="159">
        <v>0</v>
      </c>
      <c r="CL506" s="159">
        <v>30000000</v>
      </c>
      <c r="CM506" s="159">
        <v>120000000</v>
      </c>
      <c r="CN506" s="159">
        <v>0</v>
      </c>
      <c r="CO506" s="159">
        <v>0</v>
      </c>
      <c r="CP506" s="159">
        <v>0</v>
      </c>
      <c r="CQ506" s="159">
        <v>0</v>
      </c>
      <c r="CR506" s="159">
        <v>30000000</v>
      </c>
      <c r="CS506" s="159">
        <v>0</v>
      </c>
      <c r="CT506" s="159">
        <v>0</v>
      </c>
      <c r="CU506" s="159">
        <v>0</v>
      </c>
      <c r="CV506" s="159">
        <v>30000000</v>
      </c>
      <c r="CW506" s="159">
        <v>0</v>
      </c>
      <c r="CX506" s="159">
        <v>0</v>
      </c>
      <c r="CY506" s="159" t="s">
        <v>931</v>
      </c>
      <c r="CZ506" s="159">
        <v>0</v>
      </c>
      <c r="DA506" s="159">
        <v>30000000</v>
      </c>
      <c r="DB506" s="159">
        <v>0</v>
      </c>
      <c r="DC506" s="159">
        <v>0</v>
      </c>
      <c r="DD506" s="159">
        <v>0</v>
      </c>
      <c r="DE506" s="159">
        <v>0</v>
      </c>
      <c r="DF506" s="159">
        <v>30000000</v>
      </c>
      <c r="DG506" s="159">
        <v>0</v>
      </c>
      <c r="DH506" s="159">
        <v>0</v>
      </c>
      <c r="DI506" s="159">
        <v>0</v>
      </c>
      <c r="DJ506" s="159">
        <v>30000000</v>
      </c>
      <c r="DK506" s="159">
        <v>0</v>
      </c>
      <c r="DL506" s="159">
        <v>0</v>
      </c>
      <c r="DM506" s="159">
        <v>0</v>
      </c>
      <c r="DN506" s="159">
        <v>0</v>
      </c>
      <c r="DO506" s="159">
        <v>30000000</v>
      </c>
      <c r="DP506" s="159">
        <v>0</v>
      </c>
      <c r="DQ506" s="159">
        <v>0</v>
      </c>
      <c r="DR506" s="159">
        <v>0</v>
      </c>
      <c r="DS506" s="159">
        <v>0</v>
      </c>
      <c r="DT506" s="159">
        <v>30000000</v>
      </c>
      <c r="DU506" s="159">
        <v>0</v>
      </c>
      <c r="DV506" s="159">
        <v>0</v>
      </c>
      <c r="DW506" s="159">
        <v>0</v>
      </c>
      <c r="DX506" s="159">
        <v>30000000</v>
      </c>
      <c r="DY506" s="159">
        <v>0</v>
      </c>
      <c r="DZ506" s="159">
        <v>0</v>
      </c>
      <c r="EA506" s="159">
        <v>0</v>
      </c>
      <c r="EB506" s="159">
        <v>0</v>
      </c>
      <c r="EC506" s="159">
        <v>30000000</v>
      </c>
      <c r="ED506" s="159">
        <v>0</v>
      </c>
      <c r="EE506" s="159">
        <v>0</v>
      </c>
      <c r="EF506" s="159">
        <v>0</v>
      </c>
      <c r="EG506" s="159">
        <v>0</v>
      </c>
      <c r="EH506" s="159">
        <v>30000000</v>
      </c>
      <c r="EI506" s="159">
        <v>0</v>
      </c>
      <c r="EJ506" s="159">
        <v>0</v>
      </c>
      <c r="EK506" s="159">
        <v>0</v>
      </c>
      <c r="EL506" s="159">
        <v>30000000</v>
      </c>
      <c r="EM506" s="159">
        <v>0</v>
      </c>
      <c r="EN506" s="159">
        <v>0</v>
      </c>
      <c r="EO506" s="159">
        <v>0</v>
      </c>
      <c r="EP506" s="159">
        <v>0</v>
      </c>
      <c r="EQ506" s="159">
        <v>30000000</v>
      </c>
      <c r="ER506" s="159">
        <v>120000000</v>
      </c>
      <c r="ES506" s="159">
        <v>0</v>
      </c>
      <c r="ET506" s="159">
        <v>0</v>
      </c>
      <c r="EU506" s="159">
        <v>0</v>
      </c>
      <c r="EV506" s="159">
        <v>0</v>
      </c>
      <c r="EW506" s="159">
        <v>30000000</v>
      </c>
      <c r="EX506" s="159">
        <v>0</v>
      </c>
      <c r="EY506" s="159">
        <v>0</v>
      </c>
      <c r="EZ506" s="159">
        <v>0</v>
      </c>
      <c r="FA506" s="159">
        <v>30000000</v>
      </c>
      <c r="FB506" s="159">
        <v>0</v>
      </c>
      <c r="FC506" s="159">
        <v>0</v>
      </c>
      <c r="FD506" s="159">
        <v>0</v>
      </c>
      <c r="FE506" s="159">
        <v>0</v>
      </c>
      <c r="FF506" s="159">
        <v>30000000</v>
      </c>
      <c r="FG506" s="159">
        <v>0</v>
      </c>
      <c r="FH506" s="159">
        <v>0</v>
      </c>
      <c r="FI506" s="159">
        <v>0</v>
      </c>
      <c r="FJ506" s="159">
        <v>0</v>
      </c>
      <c r="FK506" s="159">
        <v>30000000</v>
      </c>
      <c r="FL506" s="159">
        <v>0</v>
      </c>
      <c r="FM506" s="159">
        <v>0</v>
      </c>
      <c r="FN506" s="159">
        <v>0</v>
      </c>
      <c r="FO506" s="159">
        <v>30000000</v>
      </c>
      <c r="FP506" s="159">
        <v>0</v>
      </c>
      <c r="FQ506" s="159">
        <v>0</v>
      </c>
      <c r="FR506" s="159">
        <v>0</v>
      </c>
      <c r="FS506" s="159">
        <v>0</v>
      </c>
      <c r="FT506" s="159">
        <v>30000000</v>
      </c>
      <c r="FU506" s="159">
        <v>0</v>
      </c>
      <c r="FV506" s="159">
        <v>0</v>
      </c>
      <c r="FW506" s="159">
        <v>0</v>
      </c>
      <c r="FX506" s="159">
        <v>0</v>
      </c>
      <c r="FY506" s="159">
        <v>30000000</v>
      </c>
      <c r="FZ506" s="159">
        <v>0</v>
      </c>
      <c r="GA506" s="159">
        <v>0</v>
      </c>
      <c r="GB506" s="159">
        <v>0</v>
      </c>
      <c r="GC506" s="159">
        <v>30000000</v>
      </c>
      <c r="GD506" s="159">
        <v>0</v>
      </c>
      <c r="GE506" s="159">
        <v>0</v>
      </c>
      <c r="GF506" s="159">
        <v>0</v>
      </c>
      <c r="GG506" s="159">
        <v>0</v>
      </c>
      <c r="GH506" s="159">
        <v>30000000</v>
      </c>
      <c r="GI506" s="159">
        <v>0</v>
      </c>
      <c r="GJ506" s="159">
        <v>0</v>
      </c>
      <c r="GK506" s="159">
        <v>0</v>
      </c>
      <c r="GL506" s="159">
        <v>0</v>
      </c>
      <c r="GM506" s="159">
        <v>30000000</v>
      </c>
      <c r="GN506" s="159">
        <v>0</v>
      </c>
      <c r="GO506" s="159">
        <v>0</v>
      </c>
      <c r="GP506" s="159">
        <v>0</v>
      </c>
      <c r="GQ506" s="159">
        <v>30000000</v>
      </c>
      <c r="GR506" s="159">
        <v>0</v>
      </c>
      <c r="GS506" s="159">
        <v>0</v>
      </c>
      <c r="GT506" s="159">
        <v>0</v>
      </c>
      <c r="GU506" s="159">
        <v>0</v>
      </c>
      <c r="GV506" s="159">
        <v>30000000</v>
      </c>
      <c r="GW506" s="159">
        <v>120000000</v>
      </c>
      <c r="GX506" s="160">
        <v>480000000</v>
      </c>
    </row>
    <row r="507" spans="1:206" ht="28.8">
      <c r="A507" s="156">
        <v>400305500</v>
      </c>
      <c r="B507" s="156" t="s">
        <v>3733</v>
      </c>
      <c r="C507" s="157">
        <v>495</v>
      </c>
      <c r="D507" s="158" t="str">
        <f>_xlfn.XLOOKUP(C507,'[1]Estrategico f'!B:B,'[1]Estrategico f'!U:U,"",0)</f>
        <v>Asistencias técnicas realizadas (capacitaciones)</v>
      </c>
      <c r="E507" s="158" t="str">
        <f>_xlfn.XLOOKUP(C507,'[1]Estrategico f'!B:B,'[1]Estrategico f'!V:V,"",0)</f>
        <v>capacitaciones)</v>
      </c>
      <c r="F507" s="159">
        <v>0</v>
      </c>
      <c r="G507" s="159">
        <v>0</v>
      </c>
      <c r="H507" s="159">
        <v>0</v>
      </c>
      <c r="I507" s="159">
        <v>0</v>
      </c>
      <c r="J507" s="159">
        <v>60000000</v>
      </c>
      <c r="K507" s="159">
        <v>0</v>
      </c>
      <c r="L507" s="159">
        <v>0</v>
      </c>
      <c r="M507" s="159">
        <v>0</v>
      </c>
      <c r="N507" s="159">
        <v>60000000</v>
      </c>
      <c r="O507" s="159">
        <v>0</v>
      </c>
      <c r="P507" s="159">
        <v>0</v>
      </c>
      <c r="Q507" s="159">
        <v>0</v>
      </c>
      <c r="R507" s="159">
        <v>0</v>
      </c>
      <c r="S507" s="159">
        <v>60000000</v>
      </c>
      <c r="T507" s="159">
        <v>0</v>
      </c>
      <c r="U507" s="159">
        <v>0</v>
      </c>
      <c r="V507" s="159">
        <v>0</v>
      </c>
      <c r="W507" s="159">
        <v>0</v>
      </c>
      <c r="X507" s="159">
        <v>60000000</v>
      </c>
      <c r="Y507" s="159">
        <v>0</v>
      </c>
      <c r="Z507" s="159">
        <v>0</v>
      </c>
      <c r="AA507" s="159">
        <v>0</v>
      </c>
      <c r="AB507" s="159">
        <v>60000000</v>
      </c>
      <c r="AC507" s="159">
        <v>0</v>
      </c>
      <c r="AD507" s="159">
        <v>0</v>
      </c>
      <c r="AE507" s="159">
        <v>0</v>
      </c>
      <c r="AF507" s="159">
        <v>0</v>
      </c>
      <c r="AG507" s="159">
        <v>60000000</v>
      </c>
      <c r="AH507" s="159">
        <v>120000000</v>
      </c>
      <c r="AI507" s="159">
        <v>0</v>
      </c>
      <c r="AJ507" s="159">
        <v>0</v>
      </c>
      <c r="AK507" s="159">
        <v>0</v>
      </c>
      <c r="AL507" s="159">
        <v>0</v>
      </c>
      <c r="AM507" s="159">
        <v>30000000</v>
      </c>
      <c r="AN507" s="159">
        <v>0</v>
      </c>
      <c r="AO507" s="159">
        <v>0</v>
      </c>
      <c r="AP507" s="159">
        <v>0</v>
      </c>
      <c r="AQ507" s="159">
        <v>30000000</v>
      </c>
      <c r="AR507" s="159">
        <v>0</v>
      </c>
      <c r="AS507" s="159">
        <v>0</v>
      </c>
      <c r="AT507" s="159">
        <v>0</v>
      </c>
      <c r="AU507" s="159">
        <v>0</v>
      </c>
      <c r="AV507" s="159">
        <v>30000000</v>
      </c>
      <c r="AW507" s="159">
        <v>0</v>
      </c>
      <c r="AX507" s="159">
        <v>0</v>
      </c>
      <c r="AY507" s="159">
        <v>0</v>
      </c>
      <c r="AZ507" s="159">
        <v>0</v>
      </c>
      <c r="BA507" s="159">
        <v>30000000</v>
      </c>
      <c r="BB507" s="159">
        <v>0</v>
      </c>
      <c r="BC507" s="159">
        <v>0</v>
      </c>
      <c r="BD507" s="159">
        <v>0</v>
      </c>
      <c r="BE507" s="159">
        <v>30000000</v>
      </c>
      <c r="BF507" s="159">
        <v>0</v>
      </c>
      <c r="BG507" s="159">
        <v>0</v>
      </c>
      <c r="BH507" s="159">
        <v>0</v>
      </c>
      <c r="BI507" s="159">
        <v>0</v>
      </c>
      <c r="BJ507" s="159">
        <v>30000000</v>
      </c>
      <c r="BK507" s="159">
        <v>0</v>
      </c>
      <c r="BL507" s="159">
        <v>0</v>
      </c>
      <c r="BM507" s="159">
        <v>0</v>
      </c>
      <c r="BN507" s="159">
        <v>0</v>
      </c>
      <c r="BO507" s="159">
        <v>30000000</v>
      </c>
      <c r="BP507" s="159">
        <v>0</v>
      </c>
      <c r="BQ507" s="159">
        <v>0</v>
      </c>
      <c r="BR507" s="159">
        <v>0</v>
      </c>
      <c r="BS507" s="159">
        <v>30000000</v>
      </c>
      <c r="BT507" s="159">
        <v>0</v>
      </c>
      <c r="BU507" s="159">
        <v>0</v>
      </c>
      <c r="BV507" s="159">
        <v>0</v>
      </c>
      <c r="BW507" s="159">
        <v>0</v>
      </c>
      <c r="BX507" s="159">
        <v>30000000</v>
      </c>
      <c r="BY507" s="159">
        <v>0</v>
      </c>
      <c r="BZ507" s="159">
        <v>0</v>
      </c>
      <c r="CA507" s="159">
        <v>0</v>
      </c>
      <c r="CB507" s="159">
        <v>0</v>
      </c>
      <c r="CC507" s="159">
        <v>30000000</v>
      </c>
      <c r="CD507" s="159">
        <v>0</v>
      </c>
      <c r="CE507" s="159">
        <v>0</v>
      </c>
      <c r="CF507" s="159">
        <v>0</v>
      </c>
      <c r="CG507" s="159">
        <v>30000000</v>
      </c>
      <c r="CH507" s="159">
        <v>0</v>
      </c>
      <c r="CI507" s="159">
        <v>0</v>
      </c>
      <c r="CJ507" s="159">
        <v>0</v>
      </c>
      <c r="CK507" s="159">
        <v>0</v>
      </c>
      <c r="CL507" s="159">
        <v>30000000</v>
      </c>
      <c r="CM507" s="159">
        <v>120000000</v>
      </c>
      <c r="CN507" s="159">
        <v>0</v>
      </c>
      <c r="CO507" s="159">
        <v>0</v>
      </c>
      <c r="CP507" s="159">
        <v>0</v>
      </c>
      <c r="CQ507" s="159">
        <v>0</v>
      </c>
      <c r="CR507" s="159">
        <v>30000000</v>
      </c>
      <c r="CS507" s="159">
        <v>0</v>
      </c>
      <c r="CT507" s="159">
        <v>0</v>
      </c>
      <c r="CU507" s="159">
        <v>0</v>
      </c>
      <c r="CV507" s="159">
        <v>30000000</v>
      </c>
      <c r="CW507" s="159">
        <v>0</v>
      </c>
      <c r="CX507" s="159">
        <v>0</v>
      </c>
      <c r="CY507" s="159" t="s">
        <v>931</v>
      </c>
      <c r="CZ507" s="159">
        <v>0</v>
      </c>
      <c r="DA507" s="159">
        <v>30000000</v>
      </c>
      <c r="DB507" s="159">
        <v>0</v>
      </c>
      <c r="DC507" s="159">
        <v>0</v>
      </c>
      <c r="DD507" s="159">
        <v>0</v>
      </c>
      <c r="DE507" s="159">
        <v>0</v>
      </c>
      <c r="DF507" s="159">
        <v>30000000</v>
      </c>
      <c r="DG507" s="159">
        <v>0</v>
      </c>
      <c r="DH507" s="159">
        <v>0</v>
      </c>
      <c r="DI507" s="159">
        <v>0</v>
      </c>
      <c r="DJ507" s="159">
        <v>30000000</v>
      </c>
      <c r="DK507" s="159">
        <v>0</v>
      </c>
      <c r="DL507" s="159">
        <v>0</v>
      </c>
      <c r="DM507" s="159">
        <v>0</v>
      </c>
      <c r="DN507" s="159">
        <v>0</v>
      </c>
      <c r="DO507" s="159">
        <v>30000000</v>
      </c>
      <c r="DP507" s="159">
        <v>0</v>
      </c>
      <c r="DQ507" s="159">
        <v>0</v>
      </c>
      <c r="DR507" s="159">
        <v>0</v>
      </c>
      <c r="DS507" s="159">
        <v>0</v>
      </c>
      <c r="DT507" s="159">
        <v>30000000</v>
      </c>
      <c r="DU507" s="159">
        <v>0</v>
      </c>
      <c r="DV507" s="159">
        <v>0</v>
      </c>
      <c r="DW507" s="159">
        <v>0</v>
      </c>
      <c r="DX507" s="159">
        <v>30000000</v>
      </c>
      <c r="DY507" s="159">
        <v>0</v>
      </c>
      <c r="DZ507" s="159">
        <v>0</v>
      </c>
      <c r="EA507" s="159">
        <v>0</v>
      </c>
      <c r="EB507" s="159">
        <v>0</v>
      </c>
      <c r="EC507" s="159">
        <v>30000000</v>
      </c>
      <c r="ED507" s="159">
        <v>0</v>
      </c>
      <c r="EE507" s="159">
        <v>0</v>
      </c>
      <c r="EF507" s="159">
        <v>0</v>
      </c>
      <c r="EG507" s="159">
        <v>0</v>
      </c>
      <c r="EH507" s="159">
        <v>30000000</v>
      </c>
      <c r="EI507" s="159">
        <v>0</v>
      </c>
      <c r="EJ507" s="159">
        <v>0</v>
      </c>
      <c r="EK507" s="159">
        <v>0</v>
      </c>
      <c r="EL507" s="159">
        <v>30000000</v>
      </c>
      <c r="EM507" s="159">
        <v>0</v>
      </c>
      <c r="EN507" s="159">
        <v>0</v>
      </c>
      <c r="EO507" s="159">
        <v>0</v>
      </c>
      <c r="EP507" s="159">
        <v>0</v>
      </c>
      <c r="EQ507" s="159">
        <v>30000000</v>
      </c>
      <c r="ER507" s="159">
        <v>120000000</v>
      </c>
      <c r="ES507" s="159">
        <v>0</v>
      </c>
      <c r="ET507" s="159">
        <v>0</v>
      </c>
      <c r="EU507" s="159">
        <v>0</v>
      </c>
      <c r="EV507" s="159">
        <v>0</v>
      </c>
      <c r="EW507" s="159">
        <v>30000000</v>
      </c>
      <c r="EX507" s="159">
        <v>0</v>
      </c>
      <c r="EY507" s="159">
        <v>0</v>
      </c>
      <c r="EZ507" s="159">
        <v>0</v>
      </c>
      <c r="FA507" s="159">
        <v>30000000</v>
      </c>
      <c r="FB507" s="159">
        <v>0</v>
      </c>
      <c r="FC507" s="159">
        <v>0</v>
      </c>
      <c r="FD507" s="159">
        <v>0</v>
      </c>
      <c r="FE507" s="159">
        <v>0</v>
      </c>
      <c r="FF507" s="159">
        <v>30000000</v>
      </c>
      <c r="FG507" s="159">
        <v>0</v>
      </c>
      <c r="FH507" s="159">
        <v>0</v>
      </c>
      <c r="FI507" s="159">
        <v>0</v>
      </c>
      <c r="FJ507" s="159">
        <v>0</v>
      </c>
      <c r="FK507" s="159">
        <v>30000000</v>
      </c>
      <c r="FL507" s="159">
        <v>0</v>
      </c>
      <c r="FM507" s="159">
        <v>0</v>
      </c>
      <c r="FN507" s="159">
        <v>0</v>
      </c>
      <c r="FO507" s="159">
        <v>30000000</v>
      </c>
      <c r="FP507" s="159">
        <v>0</v>
      </c>
      <c r="FQ507" s="159">
        <v>0</v>
      </c>
      <c r="FR507" s="159">
        <v>0</v>
      </c>
      <c r="FS507" s="159">
        <v>0</v>
      </c>
      <c r="FT507" s="159">
        <v>30000000</v>
      </c>
      <c r="FU507" s="159">
        <v>0</v>
      </c>
      <c r="FV507" s="159">
        <v>0</v>
      </c>
      <c r="FW507" s="159">
        <v>0</v>
      </c>
      <c r="FX507" s="159">
        <v>0</v>
      </c>
      <c r="FY507" s="159">
        <v>30000000</v>
      </c>
      <c r="FZ507" s="159">
        <v>0</v>
      </c>
      <c r="GA507" s="159">
        <v>0</v>
      </c>
      <c r="GB507" s="159">
        <v>0</v>
      </c>
      <c r="GC507" s="159">
        <v>30000000</v>
      </c>
      <c r="GD507" s="159">
        <v>0</v>
      </c>
      <c r="GE507" s="159">
        <v>0</v>
      </c>
      <c r="GF507" s="159">
        <v>0</v>
      </c>
      <c r="GG507" s="159">
        <v>0</v>
      </c>
      <c r="GH507" s="159">
        <v>30000000</v>
      </c>
      <c r="GI507" s="159">
        <v>0</v>
      </c>
      <c r="GJ507" s="159">
        <v>0</v>
      </c>
      <c r="GK507" s="159">
        <v>0</v>
      </c>
      <c r="GL507" s="159">
        <v>0</v>
      </c>
      <c r="GM507" s="159">
        <v>30000000</v>
      </c>
      <c r="GN507" s="159">
        <v>0</v>
      </c>
      <c r="GO507" s="159">
        <v>0</v>
      </c>
      <c r="GP507" s="159">
        <v>0</v>
      </c>
      <c r="GQ507" s="159">
        <v>30000000</v>
      </c>
      <c r="GR507" s="159">
        <v>0</v>
      </c>
      <c r="GS507" s="159">
        <v>0</v>
      </c>
      <c r="GT507" s="159">
        <v>0</v>
      </c>
      <c r="GU507" s="159">
        <v>0</v>
      </c>
      <c r="GV507" s="159">
        <v>30000000</v>
      </c>
      <c r="GW507" s="159">
        <v>120000000</v>
      </c>
      <c r="GX507" s="160">
        <v>480000000</v>
      </c>
    </row>
    <row r="508" spans="1:206" ht="28.8">
      <c r="A508" s="156">
        <v>400305500</v>
      </c>
      <c r="B508" s="156" t="s">
        <v>3733</v>
      </c>
      <c r="C508" s="157">
        <v>496</v>
      </c>
      <c r="D508" s="158" t="str">
        <f>_xlfn.XLOOKUP(C508,'[1]Estrategico f'!B:B,'[1]Estrategico f'!U:U,"",0)</f>
        <v>Asistencias técnicas realizadas (cargue SUI)</v>
      </c>
      <c r="E508" s="158" t="str">
        <f>_xlfn.XLOOKUP(C508,'[1]Estrategico f'!B:B,'[1]Estrategico f'!V:V,"",0)</f>
        <v>cargue SUI</v>
      </c>
      <c r="F508" s="159">
        <v>0</v>
      </c>
      <c r="G508" s="159">
        <v>0</v>
      </c>
      <c r="H508" s="159">
        <v>0</v>
      </c>
      <c r="I508" s="159">
        <v>0</v>
      </c>
      <c r="J508" s="159">
        <v>60000000</v>
      </c>
      <c r="K508" s="159">
        <v>0</v>
      </c>
      <c r="L508" s="159">
        <v>0</v>
      </c>
      <c r="M508" s="159">
        <v>0</v>
      </c>
      <c r="N508" s="159">
        <v>60000000</v>
      </c>
      <c r="O508" s="159">
        <v>0</v>
      </c>
      <c r="P508" s="159">
        <v>0</v>
      </c>
      <c r="Q508" s="159">
        <v>0</v>
      </c>
      <c r="R508" s="159">
        <v>0</v>
      </c>
      <c r="S508" s="159">
        <v>60000000</v>
      </c>
      <c r="T508" s="159">
        <v>0</v>
      </c>
      <c r="U508" s="159">
        <v>0</v>
      </c>
      <c r="V508" s="159">
        <v>0</v>
      </c>
      <c r="W508" s="159">
        <v>0</v>
      </c>
      <c r="X508" s="159">
        <v>60000000</v>
      </c>
      <c r="Y508" s="159">
        <v>0</v>
      </c>
      <c r="Z508" s="159">
        <v>0</v>
      </c>
      <c r="AA508" s="159">
        <v>0</v>
      </c>
      <c r="AB508" s="159">
        <v>60000000</v>
      </c>
      <c r="AC508" s="159">
        <v>0</v>
      </c>
      <c r="AD508" s="159">
        <v>0</v>
      </c>
      <c r="AE508" s="159">
        <v>0</v>
      </c>
      <c r="AF508" s="159">
        <v>0</v>
      </c>
      <c r="AG508" s="159">
        <v>60000000</v>
      </c>
      <c r="AH508" s="159">
        <v>120000000</v>
      </c>
      <c r="AI508" s="159">
        <v>0</v>
      </c>
      <c r="AJ508" s="159">
        <v>0</v>
      </c>
      <c r="AK508" s="159">
        <v>0</v>
      </c>
      <c r="AL508" s="159">
        <v>0</v>
      </c>
      <c r="AM508" s="159">
        <v>30000000</v>
      </c>
      <c r="AN508" s="159">
        <v>0</v>
      </c>
      <c r="AO508" s="159">
        <v>0</v>
      </c>
      <c r="AP508" s="159">
        <v>0</v>
      </c>
      <c r="AQ508" s="159">
        <v>30000000</v>
      </c>
      <c r="AR508" s="159">
        <v>0</v>
      </c>
      <c r="AS508" s="159">
        <v>0</v>
      </c>
      <c r="AT508" s="159">
        <v>0</v>
      </c>
      <c r="AU508" s="159">
        <v>0</v>
      </c>
      <c r="AV508" s="159">
        <v>30000000</v>
      </c>
      <c r="AW508" s="159">
        <v>0</v>
      </c>
      <c r="AX508" s="159">
        <v>0</v>
      </c>
      <c r="AY508" s="159">
        <v>0</v>
      </c>
      <c r="AZ508" s="159">
        <v>0</v>
      </c>
      <c r="BA508" s="159">
        <v>30000000</v>
      </c>
      <c r="BB508" s="159">
        <v>0</v>
      </c>
      <c r="BC508" s="159">
        <v>0</v>
      </c>
      <c r="BD508" s="159">
        <v>0</v>
      </c>
      <c r="BE508" s="159">
        <v>30000000</v>
      </c>
      <c r="BF508" s="159">
        <v>0</v>
      </c>
      <c r="BG508" s="159">
        <v>0</v>
      </c>
      <c r="BH508" s="159">
        <v>0</v>
      </c>
      <c r="BI508" s="159">
        <v>0</v>
      </c>
      <c r="BJ508" s="159">
        <v>30000000</v>
      </c>
      <c r="BK508" s="159">
        <v>0</v>
      </c>
      <c r="BL508" s="159">
        <v>0</v>
      </c>
      <c r="BM508" s="159">
        <v>0</v>
      </c>
      <c r="BN508" s="159">
        <v>0</v>
      </c>
      <c r="BO508" s="159">
        <v>30000000</v>
      </c>
      <c r="BP508" s="159">
        <v>0</v>
      </c>
      <c r="BQ508" s="159">
        <v>0</v>
      </c>
      <c r="BR508" s="159">
        <v>0</v>
      </c>
      <c r="BS508" s="159">
        <v>30000000</v>
      </c>
      <c r="BT508" s="159">
        <v>0</v>
      </c>
      <c r="BU508" s="159">
        <v>0</v>
      </c>
      <c r="BV508" s="159">
        <v>0</v>
      </c>
      <c r="BW508" s="159">
        <v>0</v>
      </c>
      <c r="BX508" s="159">
        <v>30000000</v>
      </c>
      <c r="BY508" s="159">
        <v>0</v>
      </c>
      <c r="BZ508" s="159">
        <v>0</v>
      </c>
      <c r="CA508" s="159">
        <v>0</v>
      </c>
      <c r="CB508" s="159">
        <v>0</v>
      </c>
      <c r="CC508" s="159">
        <v>30000000</v>
      </c>
      <c r="CD508" s="159">
        <v>0</v>
      </c>
      <c r="CE508" s="159">
        <v>0</v>
      </c>
      <c r="CF508" s="159">
        <v>0</v>
      </c>
      <c r="CG508" s="159">
        <v>30000000</v>
      </c>
      <c r="CH508" s="159">
        <v>0</v>
      </c>
      <c r="CI508" s="159">
        <v>0</v>
      </c>
      <c r="CJ508" s="159">
        <v>0</v>
      </c>
      <c r="CK508" s="159">
        <v>0</v>
      </c>
      <c r="CL508" s="159">
        <v>30000000</v>
      </c>
      <c r="CM508" s="159">
        <v>120000000</v>
      </c>
      <c r="CN508" s="159">
        <v>0</v>
      </c>
      <c r="CO508" s="159">
        <v>0</v>
      </c>
      <c r="CP508" s="159">
        <v>0</v>
      </c>
      <c r="CQ508" s="159">
        <v>0</v>
      </c>
      <c r="CR508" s="159">
        <v>30000000</v>
      </c>
      <c r="CS508" s="159">
        <v>0</v>
      </c>
      <c r="CT508" s="159">
        <v>0</v>
      </c>
      <c r="CU508" s="159">
        <v>0</v>
      </c>
      <c r="CV508" s="159">
        <v>30000000</v>
      </c>
      <c r="CW508" s="159">
        <v>0</v>
      </c>
      <c r="CX508" s="159">
        <v>0</v>
      </c>
      <c r="CY508" s="159" t="s">
        <v>931</v>
      </c>
      <c r="CZ508" s="159">
        <v>0</v>
      </c>
      <c r="DA508" s="159">
        <v>30000000</v>
      </c>
      <c r="DB508" s="159">
        <v>0</v>
      </c>
      <c r="DC508" s="159">
        <v>0</v>
      </c>
      <c r="DD508" s="159">
        <v>0</v>
      </c>
      <c r="DE508" s="159">
        <v>0</v>
      </c>
      <c r="DF508" s="159">
        <v>30000000</v>
      </c>
      <c r="DG508" s="159">
        <v>0</v>
      </c>
      <c r="DH508" s="159">
        <v>0</v>
      </c>
      <c r="DI508" s="159">
        <v>0</v>
      </c>
      <c r="DJ508" s="159">
        <v>30000000</v>
      </c>
      <c r="DK508" s="159">
        <v>0</v>
      </c>
      <c r="DL508" s="159">
        <v>0</v>
      </c>
      <c r="DM508" s="159">
        <v>0</v>
      </c>
      <c r="DN508" s="159">
        <v>0</v>
      </c>
      <c r="DO508" s="159">
        <v>30000000</v>
      </c>
      <c r="DP508" s="159">
        <v>0</v>
      </c>
      <c r="DQ508" s="159">
        <v>0</v>
      </c>
      <c r="DR508" s="159">
        <v>0</v>
      </c>
      <c r="DS508" s="159">
        <v>0</v>
      </c>
      <c r="DT508" s="159">
        <v>30000000</v>
      </c>
      <c r="DU508" s="159">
        <v>0</v>
      </c>
      <c r="DV508" s="159">
        <v>0</v>
      </c>
      <c r="DW508" s="159">
        <v>0</v>
      </c>
      <c r="DX508" s="159">
        <v>30000000</v>
      </c>
      <c r="DY508" s="159">
        <v>0</v>
      </c>
      <c r="DZ508" s="159">
        <v>0</v>
      </c>
      <c r="EA508" s="159">
        <v>0</v>
      </c>
      <c r="EB508" s="159">
        <v>0</v>
      </c>
      <c r="EC508" s="159">
        <v>30000000</v>
      </c>
      <c r="ED508" s="159">
        <v>0</v>
      </c>
      <c r="EE508" s="159">
        <v>0</v>
      </c>
      <c r="EF508" s="159">
        <v>0</v>
      </c>
      <c r="EG508" s="159">
        <v>0</v>
      </c>
      <c r="EH508" s="159">
        <v>30000000</v>
      </c>
      <c r="EI508" s="159">
        <v>0</v>
      </c>
      <c r="EJ508" s="159">
        <v>0</v>
      </c>
      <c r="EK508" s="159">
        <v>0</v>
      </c>
      <c r="EL508" s="159">
        <v>30000000</v>
      </c>
      <c r="EM508" s="159">
        <v>0</v>
      </c>
      <c r="EN508" s="159">
        <v>0</v>
      </c>
      <c r="EO508" s="159">
        <v>0</v>
      </c>
      <c r="EP508" s="159">
        <v>0</v>
      </c>
      <c r="EQ508" s="159">
        <v>30000000</v>
      </c>
      <c r="ER508" s="159">
        <v>120000000</v>
      </c>
      <c r="ES508" s="159">
        <v>0</v>
      </c>
      <c r="ET508" s="159">
        <v>0</v>
      </c>
      <c r="EU508" s="159">
        <v>0</v>
      </c>
      <c r="EV508" s="159">
        <v>0</v>
      </c>
      <c r="EW508" s="159">
        <v>30000000</v>
      </c>
      <c r="EX508" s="159">
        <v>0</v>
      </c>
      <c r="EY508" s="159">
        <v>0</v>
      </c>
      <c r="EZ508" s="159">
        <v>0</v>
      </c>
      <c r="FA508" s="159">
        <v>30000000</v>
      </c>
      <c r="FB508" s="159">
        <v>0</v>
      </c>
      <c r="FC508" s="159">
        <v>0</v>
      </c>
      <c r="FD508" s="159">
        <v>0</v>
      </c>
      <c r="FE508" s="159">
        <v>0</v>
      </c>
      <c r="FF508" s="159">
        <v>30000000</v>
      </c>
      <c r="FG508" s="159">
        <v>0</v>
      </c>
      <c r="FH508" s="159">
        <v>0</v>
      </c>
      <c r="FI508" s="159">
        <v>0</v>
      </c>
      <c r="FJ508" s="159">
        <v>0</v>
      </c>
      <c r="FK508" s="159">
        <v>30000000</v>
      </c>
      <c r="FL508" s="159">
        <v>0</v>
      </c>
      <c r="FM508" s="159">
        <v>0</v>
      </c>
      <c r="FN508" s="159">
        <v>0</v>
      </c>
      <c r="FO508" s="159">
        <v>30000000</v>
      </c>
      <c r="FP508" s="159">
        <v>0</v>
      </c>
      <c r="FQ508" s="159">
        <v>0</v>
      </c>
      <c r="FR508" s="159">
        <v>0</v>
      </c>
      <c r="FS508" s="159">
        <v>0</v>
      </c>
      <c r="FT508" s="159">
        <v>30000000</v>
      </c>
      <c r="FU508" s="159">
        <v>0</v>
      </c>
      <c r="FV508" s="159">
        <v>0</v>
      </c>
      <c r="FW508" s="159">
        <v>0</v>
      </c>
      <c r="FX508" s="159">
        <v>0</v>
      </c>
      <c r="FY508" s="159">
        <v>30000000</v>
      </c>
      <c r="FZ508" s="159">
        <v>0</v>
      </c>
      <c r="GA508" s="159">
        <v>0</v>
      </c>
      <c r="GB508" s="159">
        <v>0</v>
      </c>
      <c r="GC508" s="159">
        <v>30000000</v>
      </c>
      <c r="GD508" s="159">
        <v>0</v>
      </c>
      <c r="GE508" s="159">
        <v>0</v>
      </c>
      <c r="GF508" s="159">
        <v>0</v>
      </c>
      <c r="GG508" s="159">
        <v>0</v>
      </c>
      <c r="GH508" s="159">
        <v>30000000</v>
      </c>
      <c r="GI508" s="159">
        <v>0</v>
      </c>
      <c r="GJ508" s="159">
        <v>0</v>
      </c>
      <c r="GK508" s="159">
        <v>0</v>
      </c>
      <c r="GL508" s="159">
        <v>0</v>
      </c>
      <c r="GM508" s="159">
        <v>30000000</v>
      </c>
      <c r="GN508" s="159">
        <v>0</v>
      </c>
      <c r="GO508" s="159">
        <v>0</v>
      </c>
      <c r="GP508" s="159">
        <v>0</v>
      </c>
      <c r="GQ508" s="159">
        <v>30000000</v>
      </c>
      <c r="GR508" s="159">
        <v>0</v>
      </c>
      <c r="GS508" s="159">
        <v>0</v>
      </c>
      <c r="GT508" s="159">
        <v>0</v>
      </c>
      <c r="GU508" s="159">
        <v>0</v>
      </c>
      <c r="GV508" s="159">
        <v>30000000</v>
      </c>
      <c r="GW508" s="159">
        <v>120000000</v>
      </c>
      <c r="GX508" s="160">
        <v>480000000</v>
      </c>
    </row>
    <row r="509" spans="1:206" ht="28.8">
      <c r="A509" s="156">
        <v>400305500</v>
      </c>
      <c r="B509" s="156" t="s">
        <v>3733</v>
      </c>
      <c r="C509" s="157">
        <v>497</v>
      </c>
      <c r="D509" s="158" t="str">
        <f>_xlfn.XLOOKUP(C509,'[1]Estrategico f'!B:B,'[1]Estrategico f'!U:U,"",0)</f>
        <v>Asistencias técnicas realizadas (para la implementación de la fase I del Plan de Aseguramiento)</v>
      </c>
      <c r="E509" s="158" t="str">
        <f>_xlfn.XLOOKUP(C509,'[1]Estrategico f'!B:B,'[1]Estrategico f'!V:V,"",0)</f>
        <v>para la implementación de la fase I del Plan de Aseguramiento</v>
      </c>
      <c r="F509" s="159">
        <v>0</v>
      </c>
      <c r="G509" s="159">
        <v>0</v>
      </c>
      <c r="H509" s="159">
        <v>0</v>
      </c>
      <c r="I509" s="159">
        <v>0</v>
      </c>
      <c r="J509" s="159">
        <v>60000000</v>
      </c>
      <c r="K509" s="159">
        <v>0</v>
      </c>
      <c r="L509" s="159">
        <v>0</v>
      </c>
      <c r="M509" s="159">
        <v>0</v>
      </c>
      <c r="N509" s="159">
        <v>60000000</v>
      </c>
      <c r="O509" s="159">
        <v>0</v>
      </c>
      <c r="P509" s="159">
        <v>0</v>
      </c>
      <c r="Q509" s="159">
        <v>0</v>
      </c>
      <c r="R509" s="159">
        <v>0</v>
      </c>
      <c r="S509" s="159">
        <v>60000000</v>
      </c>
      <c r="T509" s="159">
        <v>0</v>
      </c>
      <c r="U509" s="159">
        <v>0</v>
      </c>
      <c r="V509" s="159">
        <v>0</v>
      </c>
      <c r="W509" s="159">
        <v>0</v>
      </c>
      <c r="X509" s="159">
        <v>60000000</v>
      </c>
      <c r="Y509" s="159">
        <v>0</v>
      </c>
      <c r="Z509" s="159">
        <v>0</v>
      </c>
      <c r="AA509" s="159">
        <v>0</v>
      </c>
      <c r="AB509" s="159">
        <v>60000000</v>
      </c>
      <c r="AC509" s="159">
        <v>0</v>
      </c>
      <c r="AD509" s="159">
        <v>0</v>
      </c>
      <c r="AE509" s="159">
        <v>0</v>
      </c>
      <c r="AF509" s="159">
        <v>0</v>
      </c>
      <c r="AG509" s="159">
        <v>60000000</v>
      </c>
      <c r="AH509" s="159">
        <v>120000000</v>
      </c>
      <c r="AI509" s="159">
        <v>0</v>
      </c>
      <c r="AJ509" s="159">
        <v>0</v>
      </c>
      <c r="AK509" s="159">
        <v>0</v>
      </c>
      <c r="AL509" s="159">
        <v>0</v>
      </c>
      <c r="AM509" s="159">
        <v>30000000</v>
      </c>
      <c r="AN509" s="159">
        <v>0</v>
      </c>
      <c r="AO509" s="159">
        <v>0</v>
      </c>
      <c r="AP509" s="159">
        <v>0</v>
      </c>
      <c r="AQ509" s="159">
        <v>30000000</v>
      </c>
      <c r="AR509" s="159">
        <v>0</v>
      </c>
      <c r="AS509" s="159">
        <v>0</v>
      </c>
      <c r="AT509" s="159">
        <v>0</v>
      </c>
      <c r="AU509" s="159">
        <v>0</v>
      </c>
      <c r="AV509" s="159">
        <v>30000000</v>
      </c>
      <c r="AW509" s="159">
        <v>0</v>
      </c>
      <c r="AX509" s="159">
        <v>0</v>
      </c>
      <c r="AY509" s="159">
        <v>0</v>
      </c>
      <c r="AZ509" s="159">
        <v>0</v>
      </c>
      <c r="BA509" s="159">
        <v>30000000</v>
      </c>
      <c r="BB509" s="159">
        <v>0</v>
      </c>
      <c r="BC509" s="159">
        <v>0</v>
      </c>
      <c r="BD509" s="159">
        <v>0</v>
      </c>
      <c r="BE509" s="159">
        <v>30000000</v>
      </c>
      <c r="BF509" s="159">
        <v>0</v>
      </c>
      <c r="BG509" s="159">
        <v>0</v>
      </c>
      <c r="BH509" s="159">
        <v>0</v>
      </c>
      <c r="BI509" s="159">
        <v>0</v>
      </c>
      <c r="BJ509" s="159">
        <v>30000000</v>
      </c>
      <c r="BK509" s="159">
        <v>0</v>
      </c>
      <c r="BL509" s="159">
        <v>0</v>
      </c>
      <c r="BM509" s="159">
        <v>0</v>
      </c>
      <c r="BN509" s="159">
        <v>0</v>
      </c>
      <c r="BO509" s="159">
        <v>30000000</v>
      </c>
      <c r="BP509" s="159">
        <v>0</v>
      </c>
      <c r="BQ509" s="159">
        <v>0</v>
      </c>
      <c r="BR509" s="159">
        <v>0</v>
      </c>
      <c r="BS509" s="159">
        <v>30000000</v>
      </c>
      <c r="BT509" s="159">
        <v>0</v>
      </c>
      <c r="BU509" s="159">
        <v>0</v>
      </c>
      <c r="BV509" s="159">
        <v>0</v>
      </c>
      <c r="BW509" s="159">
        <v>0</v>
      </c>
      <c r="BX509" s="159">
        <v>30000000</v>
      </c>
      <c r="BY509" s="159">
        <v>0</v>
      </c>
      <c r="BZ509" s="159">
        <v>0</v>
      </c>
      <c r="CA509" s="159">
        <v>0</v>
      </c>
      <c r="CB509" s="159">
        <v>0</v>
      </c>
      <c r="CC509" s="159">
        <v>30000000</v>
      </c>
      <c r="CD509" s="159">
        <v>0</v>
      </c>
      <c r="CE509" s="159">
        <v>0</v>
      </c>
      <c r="CF509" s="159">
        <v>0</v>
      </c>
      <c r="CG509" s="159">
        <v>30000000</v>
      </c>
      <c r="CH509" s="159">
        <v>0</v>
      </c>
      <c r="CI509" s="159">
        <v>0</v>
      </c>
      <c r="CJ509" s="159">
        <v>0</v>
      </c>
      <c r="CK509" s="159">
        <v>0</v>
      </c>
      <c r="CL509" s="159">
        <v>30000000</v>
      </c>
      <c r="CM509" s="159">
        <v>120000000</v>
      </c>
      <c r="CN509" s="159">
        <v>0</v>
      </c>
      <c r="CO509" s="159">
        <v>0</v>
      </c>
      <c r="CP509" s="159">
        <v>0</v>
      </c>
      <c r="CQ509" s="159">
        <v>0</v>
      </c>
      <c r="CR509" s="159">
        <v>30000000</v>
      </c>
      <c r="CS509" s="159">
        <v>0</v>
      </c>
      <c r="CT509" s="159">
        <v>0</v>
      </c>
      <c r="CU509" s="159">
        <v>0</v>
      </c>
      <c r="CV509" s="159">
        <v>30000000</v>
      </c>
      <c r="CW509" s="159">
        <v>0</v>
      </c>
      <c r="CX509" s="159">
        <v>0</v>
      </c>
      <c r="CY509" s="159" t="s">
        <v>931</v>
      </c>
      <c r="CZ509" s="159">
        <v>0</v>
      </c>
      <c r="DA509" s="159">
        <v>30000000</v>
      </c>
      <c r="DB509" s="159">
        <v>0</v>
      </c>
      <c r="DC509" s="159">
        <v>0</v>
      </c>
      <c r="DD509" s="159">
        <v>0</v>
      </c>
      <c r="DE509" s="159">
        <v>0</v>
      </c>
      <c r="DF509" s="159">
        <v>30000000</v>
      </c>
      <c r="DG509" s="159">
        <v>0</v>
      </c>
      <c r="DH509" s="159">
        <v>0</v>
      </c>
      <c r="DI509" s="159">
        <v>0</v>
      </c>
      <c r="DJ509" s="159">
        <v>30000000</v>
      </c>
      <c r="DK509" s="159">
        <v>0</v>
      </c>
      <c r="DL509" s="159">
        <v>0</v>
      </c>
      <c r="DM509" s="159">
        <v>0</v>
      </c>
      <c r="DN509" s="159">
        <v>0</v>
      </c>
      <c r="DO509" s="159">
        <v>30000000</v>
      </c>
      <c r="DP509" s="159">
        <v>0</v>
      </c>
      <c r="DQ509" s="159">
        <v>0</v>
      </c>
      <c r="DR509" s="159">
        <v>0</v>
      </c>
      <c r="DS509" s="159">
        <v>0</v>
      </c>
      <c r="DT509" s="159">
        <v>30000000</v>
      </c>
      <c r="DU509" s="159">
        <v>0</v>
      </c>
      <c r="DV509" s="159">
        <v>0</v>
      </c>
      <c r="DW509" s="159">
        <v>0</v>
      </c>
      <c r="DX509" s="159">
        <v>30000000</v>
      </c>
      <c r="DY509" s="159">
        <v>0</v>
      </c>
      <c r="DZ509" s="159">
        <v>0</v>
      </c>
      <c r="EA509" s="159">
        <v>0</v>
      </c>
      <c r="EB509" s="159">
        <v>0</v>
      </c>
      <c r="EC509" s="159">
        <v>30000000</v>
      </c>
      <c r="ED509" s="159">
        <v>0</v>
      </c>
      <c r="EE509" s="159">
        <v>0</v>
      </c>
      <c r="EF509" s="159">
        <v>0</v>
      </c>
      <c r="EG509" s="159">
        <v>0</v>
      </c>
      <c r="EH509" s="159">
        <v>30000000</v>
      </c>
      <c r="EI509" s="159">
        <v>0</v>
      </c>
      <c r="EJ509" s="159">
        <v>0</v>
      </c>
      <c r="EK509" s="159">
        <v>0</v>
      </c>
      <c r="EL509" s="159">
        <v>30000000</v>
      </c>
      <c r="EM509" s="159">
        <v>0</v>
      </c>
      <c r="EN509" s="159">
        <v>0</v>
      </c>
      <c r="EO509" s="159">
        <v>0</v>
      </c>
      <c r="EP509" s="159">
        <v>0</v>
      </c>
      <c r="EQ509" s="159">
        <v>30000000</v>
      </c>
      <c r="ER509" s="159">
        <v>120000000</v>
      </c>
      <c r="ES509" s="159">
        <v>0</v>
      </c>
      <c r="ET509" s="159">
        <v>0</v>
      </c>
      <c r="EU509" s="159">
        <v>0</v>
      </c>
      <c r="EV509" s="159">
        <v>0</v>
      </c>
      <c r="EW509" s="159">
        <v>30000000</v>
      </c>
      <c r="EX509" s="159">
        <v>0</v>
      </c>
      <c r="EY509" s="159">
        <v>0</v>
      </c>
      <c r="EZ509" s="159">
        <v>0</v>
      </c>
      <c r="FA509" s="159">
        <v>30000000</v>
      </c>
      <c r="FB509" s="159">
        <v>0</v>
      </c>
      <c r="FC509" s="159">
        <v>0</v>
      </c>
      <c r="FD509" s="159">
        <v>0</v>
      </c>
      <c r="FE509" s="159">
        <v>0</v>
      </c>
      <c r="FF509" s="159">
        <v>30000000</v>
      </c>
      <c r="FG509" s="159">
        <v>0</v>
      </c>
      <c r="FH509" s="159">
        <v>0</v>
      </c>
      <c r="FI509" s="159">
        <v>0</v>
      </c>
      <c r="FJ509" s="159">
        <v>0</v>
      </c>
      <c r="FK509" s="159">
        <v>30000000</v>
      </c>
      <c r="FL509" s="159">
        <v>0</v>
      </c>
      <c r="FM509" s="159">
        <v>0</v>
      </c>
      <c r="FN509" s="159">
        <v>0</v>
      </c>
      <c r="FO509" s="159">
        <v>30000000</v>
      </c>
      <c r="FP509" s="159">
        <v>0</v>
      </c>
      <c r="FQ509" s="159">
        <v>0</v>
      </c>
      <c r="FR509" s="159">
        <v>0</v>
      </c>
      <c r="FS509" s="159">
        <v>0</v>
      </c>
      <c r="FT509" s="159">
        <v>30000000</v>
      </c>
      <c r="FU509" s="159">
        <v>0</v>
      </c>
      <c r="FV509" s="159">
        <v>0</v>
      </c>
      <c r="FW509" s="159">
        <v>0</v>
      </c>
      <c r="FX509" s="159">
        <v>0</v>
      </c>
      <c r="FY509" s="159">
        <v>30000000</v>
      </c>
      <c r="FZ509" s="159">
        <v>0</v>
      </c>
      <c r="GA509" s="159">
        <v>0</v>
      </c>
      <c r="GB509" s="159">
        <v>0</v>
      </c>
      <c r="GC509" s="159">
        <v>30000000</v>
      </c>
      <c r="GD509" s="159">
        <v>0</v>
      </c>
      <c r="GE509" s="159">
        <v>0</v>
      </c>
      <c r="GF509" s="159">
        <v>0</v>
      </c>
      <c r="GG509" s="159">
        <v>0</v>
      </c>
      <c r="GH509" s="159">
        <v>30000000</v>
      </c>
      <c r="GI509" s="159">
        <v>0</v>
      </c>
      <c r="GJ509" s="159">
        <v>0</v>
      </c>
      <c r="GK509" s="159">
        <v>0</v>
      </c>
      <c r="GL509" s="159">
        <v>0</v>
      </c>
      <c r="GM509" s="159">
        <v>30000000</v>
      </c>
      <c r="GN509" s="159">
        <v>0</v>
      </c>
      <c r="GO509" s="159">
        <v>0</v>
      </c>
      <c r="GP509" s="159">
        <v>0</v>
      </c>
      <c r="GQ509" s="159">
        <v>30000000</v>
      </c>
      <c r="GR509" s="159">
        <v>0</v>
      </c>
      <c r="GS509" s="159">
        <v>0</v>
      </c>
      <c r="GT509" s="159">
        <v>0</v>
      </c>
      <c r="GU509" s="159">
        <v>0</v>
      </c>
      <c r="GV509" s="159">
        <v>30000000</v>
      </c>
      <c r="GW509" s="159">
        <v>120000000</v>
      </c>
      <c r="GX509" s="160">
        <v>480000000</v>
      </c>
    </row>
    <row r="510" spans="1:206" ht="28.8">
      <c r="A510" s="156">
        <v>400305500</v>
      </c>
      <c r="B510" s="156" t="s">
        <v>3733</v>
      </c>
      <c r="C510" s="157">
        <v>498</v>
      </c>
      <c r="D510" s="158" t="str">
        <f>_xlfn.XLOOKUP(C510,'[1]Estrategico f'!B:B,'[1]Estrategico f'!U:U,"",0)</f>
        <v>Asistencias técnicas realizadas (para la implementación de la fase II  y III del Plan de Aseguramiento )</v>
      </c>
      <c r="E510" s="158" t="str">
        <f>_xlfn.XLOOKUP(C510,'[1]Estrategico f'!B:B,'[1]Estrategico f'!V:V,"",0)</f>
        <v>para la implementación de la fase II y III del Plan de Aseguramiento</v>
      </c>
      <c r="F510" s="159">
        <v>0</v>
      </c>
      <c r="G510" s="159">
        <v>0</v>
      </c>
      <c r="H510" s="159">
        <v>0</v>
      </c>
      <c r="I510" s="159">
        <v>0</v>
      </c>
      <c r="J510" s="159">
        <v>60000000</v>
      </c>
      <c r="K510" s="159">
        <v>0</v>
      </c>
      <c r="L510" s="159">
        <v>0</v>
      </c>
      <c r="M510" s="159">
        <v>0</v>
      </c>
      <c r="N510" s="159">
        <v>60000000</v>
      </c>
      <c r="O510" s="159">
        <v>0</v>
      </c>
      <c r="P510" s="159">
        <v>0</v>
      </c>
      <c r="Q510" s="159">
        <v>0</v>
      </c>
      <c r="R510" s="159">
        <v>0</v>
      </c>
      <c r="S510" s="159">
        <v>60000000</v>
      </c>
      <c r="T510" s="159">
        <v>0</v>
      </c>
      <c r="U510" s="159">
        <v>0</v>
      </c>
      <c r="V510" s="159">
        <v>0</v>
      </c>
      <c r="W510" s="159">
        <v>0</v>
      </c>
      <c r="X510" s="159">
        <v>60000000</v>
      </c>
      <c r="Y510" s="159">
        <v>0</v>
      </c>
      <c r="Z510" s="159">
        <v>0</v>
      </c>
      <c r="AA510" s="159">
        <v>0</v>
      </c>
      <c r="AB510" s="159">
        <v>60000000</v>
      </c>
      <c r="AC510" s="159">
        <v>0</v>
      </c>
      <c r="AD510" s="159">
        <v>0</v>
      </c>
      <c r="AE510" s="159">
        <v>0</v>
      </c>
      <c r="AF510" s="159">
        <v>0</v>
      </c>
      <c r="AG510" s="159">
        <v>60000000</v>
      </c>
      <c r="AH510" s="159">
        <v>120000000</v>
      </c>
      <c r="AI510" s="159">
        <v>0</v>
      </c>
      <c r="AJ510" s="159">
        <v>0</v>
      </c>
      <c r="AK510" s="159">
        <v>0</v>
      </c>
      <c r="AL510" s="159">
        <v>0</v>
      </c>
      <c r="AM510" s="159">
        <v>30000000</v>
      </c>
      <c r="AN510" s="159">
        <v>0</v>
      </c>
      <c r="AO510" s="159">
        <v>0</v>
      </c>
      <c r="AP510" s="159">
        <v>0</v>
      </c>
      <c r="AQ510" s="159">
        <v>30000000</v>
      </c>
      <c r="AR510" s="159">
        <v>0</v>
      </c>
      <c r="AS510" s="159">
        <v>0</v>
      </c>
      <c r="AT510" s="159">
        <v>0</v>
      </c>
      <c r="AU510" s="159">
        <v>0</v>
      </c>
      <c r="AV510" s="159">
        <v>30000000</v>
      </c>
      <c r="AW510" s="159">
        <v>0</v>
      </c>
      <c r="AX510" s="159">
        <v>0</v>
      </c>
      <c r="AY510" s="159">
        <v>0</v>
      </c>
      <c r="AZ510" s="159">
        <v>0</v>
      </c>
      <c r="BA510" s="159">
        <v>30000000</v>
      </c>
      <c r="BB510" s="159">
        <v>0</v>
      </c>
      <c r="BC510" s="159">
        <v>0</v>
      </c>
      <c r="BD510" s="159">
        <v>0</v>
      </c>
      <c r="BE510" s="159">
        <v>30000000</v>
      </c>
      <c r="BF510" s="159">
        <v>0</v>
      </c>
      <c r="BG510" s="159">
        <v>0</v>
      </c>
      <c r="BH510" s="159">
        <v>0</v>
      </c>
      <c r="BI510" s="159">
        <v>0</v>
      </c>
      <c r="BJ510" s="159">
        <v>30000000</v>
      </c>
      <c r="BK510" s="159">
        <v>0</v>
      </c>
      <c r="BL510" s="159">
        <v>0</v>
      </c>
      <c r="BM510" s="159">
        <v>0</v>
      </c>
      <c r="BN510" s="159">
        <v>0</v>
      </c>
      <c r="BO510" s="159">
        <v>30000000</v>
      </c>
      <c r="BP510" s="159">
        <v>0</v>
      </c>
      <c r="BQ510" s="159">
        <v>0</v>
      </c>
      <c r="BR510" s="159">
        <v>0</v>
      </c>
      <c r="BS510" s="159">
        <v>30000000</v>
      </c>
      <c r="BT510" s="159">
        <v>0</v>
      </c>
      <c r="BU510" s="159">
        <v>0</v>
      </c>
      <c r="BV510" s="159">
        <v>0</v>
      </c>
      <c r="BW510" s="159">
        <v>0</v>
      </c>
      <c r="BX510" s="159">
        <v>30000000</v>
      </c>
      <c r="BY510" s="159">
        <v>0</v>
      </c>
      <c r="BZ510" s="159">
        <v>0</v>
      </c>
      <c r="CA510" s="159">
        <v>0</v>
      </c>
      <c r="CB510" s="159">
        <v>0</v>
      </c>
      <c r="CC510" s="159">
        <v>30000000</v>
      </c>
      <c r="CD510" s="159">
        <v>0</v>
      </c>
      <c r="CE510" s="159">
        <v>0</v>
      </c>
      <c r="CF510" s="159">
        <v>0</v>
      </c>
      <c r="CG510" s="159">
        <v>30000000</v>
      </c>
      <c r="CH510" s="159">
        <v>0</v>
      </c>
      <c r="CI510" s="159">
        <v>0</v>
      </c>
      <c r="CJ510" s="159">
        <v>0</v>
      </c>
      <c r="CK510" s="159">
        <v>0</v>
      </c>
      <c r="CL510" s="159">
        <v>30000000</v>
      </c>
      <c r="CM510" s="159">
        <v>120000000</v>
      </c>
      <c r="CN510" s="159">
        <v>0</v>
      </c>
      <c r="CO510" s="159">
        <v>0</v>
      </c>
      <c r="CP510" s="159">
        <v>0</v>
      </c>
      <c r="CQ510" s="159">
        <v>0</v>
      </c>
      <c r="CR510" s="159">
        <v>30000000</v>
      </c>
      <c r="CS510" s="159">
        <v>0</v>
      </c>
      <c r="CT510" s="159">
        <v>0</v>
      </c>
      <c r="CU510" s="159">
        <v>0</v>
      </c>
      <c r="CV510" s="159">
        <v>30000000</v>
      </c>
      <c r="CW510" s="159">
        <v>0</v>
      </c>
      <c r="CX510" s="159">
        <v>0</v>
      </c>
      <c r="CY510" s="159" t="s">
        <v>931</v>
      </c>
      <c r="CZ510" s="159">
        <v>0</v>
      </c>
      <c r="DA510" s="159">
        <v>30000000</v>
      </c>
      <c r="DB510" s="159">
        <v>0</v>
      </c>
      <c r="DC510" s="159">
        <v>0</v>
      </c>
      <c r="DD510" s="159">
        <v>0</v>
      </c>
      <c r="DE510" s="159">
        <v>0</v>
      </c>
      <c r="DF510" s="159">
        <v>30000000</v>
      </c>
      <c r="DG510" s="159">
        <v>0</v>
      </c>
      <c r="DH510" s="159">
        <v>0</v>
      </c>
      <c r="DI510" s="159">
        <v>0</v>
      </c>
      <c r="DJ510" s="159">
        <v>30000000</v>
      </c>
      <c r="DK510" s="159">
        <v>0</v>
      </c>
      <c r="DL510" s="159">
        <v>0</v>
      </c>
      <c r="DM510" s="159">
        <v>0</v>
      </c>
      <c r="DN510" s="159">
        <v>0</v>
      </c>
      <c r="DO510" s="159">
        <v>30000000</v>
      </c>
      <c r="DP510" s="159">
        <v>0</v>
      </c>
      <c r="DQ510" s="159">
        <v>0</v>
      </c>
      <c r="DR510" s="159">
        <v>0</v>
      </c>
      <c r="DS510" s="159">
        <v>0</v>
      </c>
      <c r="DT510" s="159">
        <v>30000000</v>
      </c>
      <c r="DU510" s="159">
        <v>0</v>
      </c>
      <c r="DV510" s="159">
        <v>0</v>
      </c>
      <c r="DW510" s="159">
        <v>0</v>
      </c>
      <c r="DX510" s="159">
        <v>30000000</v>
      </c>
      <c r="DY510" s="159">
        <v>0</v>
      </c>
      <c r="DZ510" s="159">
        <v>0</v>
      </c>
      <c r="EA510" s="159">
        <v>0</v>
      </c>
      <c r="EB510" s="159">
        <v>0</v>
      </c>
      <c r="EC510" s="159">
        <v>30000000</v>
      </c>
      <c r="ED510" s="159">
        <v>0</v>
      </c>
      <c r="EE510" s="159">
        <v>0</v>
      </c>
      <c r="EF510" s="159">
        <v>0</v>
      </c>
      <c r="EG510" s="159">
        <v>0</v>
      </c>
      <c r="EH510" s="159">
        <v>30000000</v>
      </c>
      <c r="EI510" s="159">
        <v>0</v>
      </c>
      <c r="EJ510" s="159">
        <v>0</v>
      </c>
      <c r="EK510" s="159">
        <v>0</v>
      </c>
      <c r="EL510" s="159">
        <v>30000000</v>
      </c>
      <c r="EM510" s="159">
        <v>0</v>
      </c>
      <c r="EN510" s="159">
        <v>0</v>
      </c>
      <c r="EO510" s="159">
        <v>0</v>
      </c>
      <c r="EP510" s="159">
        <v>0</v>
      </c>
      <c r="EQ510" s="159">
        <v>30000000</v>
      </c>
      <c r="ER510" s="159">
        <v>120000000</v>
      </c>
      <c r="ES510" s="159">
        <v>0</v>
      </c>
      <c r="ET510" s="159">
        <v>0</v>
      </c>
      <c r="EU510" s="159">
        <v>0</v>
      </c>
      <c r="EV510" s="159">
        <v>0</v>
      </c>
      <c r="EW510" s="159">
        <v>30000000</v>
      </c>
      <c r="EX510" s="159">
        <v>0</v>
      </c>
      <c r="EY510" s="159">
        <v>0</v>
      </c>
      <c r="EZ510" s="159">
        <v>0</v>
      </c>
      <c r="FA510" s="159">
        <v>30000000</v>
      </c>
      <c r="FB510" s="159">
        <v>0</v>
      </c>
      <c r="FC510" s="159">
        <v>0</v>
      </c>
      <c r="FD510" s="159">
        <v>0</v>
      </c>
      <c r="FE510" s="159">
        <v>0</v>
      </c>
      <c r="FF510" s="159">
        <v>30000000</v>
      </c>
      <c r="FG510" s="159">
        <v>0</v>
      </c>
      <c r="FH510" s="159">
        <v>0</v>
      </c>
      <c r="FI510" s="159">
        <v>0</v>
      </c>
      <c r="FJ510" s="159">
        <v>0</v>
      </c>
      <c r="FK510" s="159">
        <v>30000000</v>
      </c>
      <c r="FL510" s="159">
        <v>0</v>
      </c>
      <c r="FM510" s="159">
        <v>0</v>
      </c>
      <c r="FN510" s="159">
        <v>0</v>
      </c>
      <c r="FO510" s="159">
        <v>30000000</v>
      </c>
      <c r="FP510" s="159">
        <v>0</v>
      </c>
      <c r="FQ510" s="159">
        <v>0</v>
      </c>
      <c r="FR510" s="159">
        <v>0</v>
      </c>
      <c r="FS510" s="159">
        <v>0</v>
      </c>
      <c r="FT510" s="159">
        <v>30000000</v>
      </c>
      <c r="FU510" s="159">
        <v>0</v>
      </c>
      <c r="FV510" s="159">
        <v>0</v>
      </c>
      <c r="FW510" s="159">
        <v>0</v>
      </c>
      <c r="FX510" s="159">
        <v>0</v>
      </c>
      <c r="FY510" s="159">
        <v>30000000</v>
      </c>
      <c r="FZ510" s="159">
        <v>0</v>
      </c>
      <c r="GA510" s="159">
        <v>0</v>
      </c>
      <c r="GB510" s="159">
        <v>0</v>
      </c>
      <c r="GC510" s="159">
        <v>30000000</v>
      </c>
      <c r="GD510" s="159">
        <v>0</v>
      </c>
      <c r="GE510" s="159">
        <v>0</v>
      </c>
      <c r="GF510" s="159">
        <v>0</v>
      </c>
      <c r="GG510" s="159">
        <v>0</v>
      </c>
      <c r="GH510" s="159">
        <v>30000000</v>
      </c>
      <c r="GI510" s="159">
        <v>0</v>
      </c>
      <c r="GJ510" s="159">
        <v>0</v>
      </c>
      <c r="GK510" s="159">
        <v>0</v>
      </c>
      <c r="GL510" s="159">
        <v>0</v>
      </c>
      <c r="GM510" s="159">
        <v>30000000</v>
      </c>
      <c r="GN510" s="159">
        <v>0</v>
      </c>
      <c r="GO510" s="159">
        <v>0</v>
      </c>
      <c r="GP510" s="159">
        <v>0</v>
      </c>
      <c r="GQ510" s="159">
        <v>30000000</v>
      </c>
      <c r="GR510" s="159">
        <v>0</v>
      </c>
      <c r="GS510" s="159">
        <v>0</v>
      </c>
      <c r="GT510" s="159">
        <v>0</v>
      </c>
      <c r="GU510" s="159">
        <v>0</v>
      </c>
      <c r="GV510" s="159">
        <v>30000000</v>
      </c>
      <c r="GW510" s="159">
        <v>120000000</v>
      </c>
      <c r="GX510" s="160">
        <v>480000000</v>
      </c>
    </row>
    <row r="511" spans="1:206">
      <c r="A511" s="161">
        <v>459902800</v>
      </c>
      <c r="B511" s="156" t="s">
        <v>1162</v>
      </c>
      <c r="C511" s="157">
        <v>499</v>
      </c>
      <c r="D511" s="158" t="str">
        <f>_xlfn.XLOOKUP(C511,'[1]Estrategico f'!B:B,'[1]Estrategico f'!U:U,"",0)</f>
        <v>Sistemas de información actualizados</v>
      </c>
      <c r="E511" s="158" t="str">
        <f>_xlfn.XLOOKUP(C511,'[1]Estrategico f'!B:B,'[1]Estrategico f'!V:V,"",0)</f>
        <v>Infraestructura de datos espaciales</v>
      </c>
      <c r="F511" s="159">
        <v>0</v>
      </c>
      <c r="G511" s="159">
        <v>0</v>
      </c>
      <c r="H511" s="159">
        <v>0</v>
      </c>
      <c r="I511" s="159">
        <v>0</v>
      </c>
      <c r="J511" s="159">
        <v>0</v>
      </c>
      <c r="K511" s="159">
        <v>0</v>
      </c>
      <c r="L511" s="159">
        <v>0</v>
      </c>
      <c r="M511" s="159">
        <v>0</v>
      </c>
      <c r="N511" s="159">
        <v>0</v>
      </c>
      <c r="O511" s="159">
        <v>0</v>
      </c>
      <c r="P511" s="159">
        <v>0</v>
      </c>
      <c r="Q511" s="159">
        <v>0</v>
      </c>
      <c r="R511" s="159">
        <v>0</v>
      </c>
      <c r="S511" s="159">
        <v>0</v>
      </c>
      <c r="T511" s="159">
        <v>176306207</v>
      </c>
      <c r="U511" s="159">
        <v>0</v>
      </c>
      <c r="V511" s="159">
        <v>0</v>
      </c>
      <c r="W511" s="159">
        <v>0</v>
      </c>
      <c r="X511" s="159">
        <v>0</v>
      </c>
      <c r="Y511" s="159">
        <v>0</v>
      </c>
      <c r="Z511" s="159">
        <v>0</v>
      </c>
      <c r="AA511" s="159">
        <v>0</v>
      </c>
      <c r="AB511" s="159">
        <v>176306207</v>
      </c>
      <c r="AC511" s="159">
        <v>0</v>
      </c>
      <c r="AD511" s="159">
        <v>0</v>
      </c>
      <c r="AE511" s="159">
        <v>0</v>
      </c>
      <c r="AF511" s="159">
        <v>0</v>
      </c>
      <c r="AG511" s="159">
        <v>176306207</v>
      </c>
      <c r="AH511" s="159">
        <v>176306207</v>
      </c>
      <c r="AI511" s="159">
        <v>0</v>
      </c>
      <c r="AJ511" s="159">
        <v>0</v>
      </c>
      <c r="AK511" s="159">
        <v>0</v>
      </c>
      <c r="AL511" s="159">
        <v>0</v>
      </c>
      <c r="AM511" s="159">
        <v>0</v>
      </c>
      <c r="AN511" s="159">
        <v>0</v>
      </c>
      <c r="AO511" s="159">
        <v>0</v>
      </c>
      <c r="AP511" s="159">
        <v>0</v>
      </c>
      <c r="AQ511" s="159">
        <v>0</v>
      </c>
      <c r="AR511" s="159">
        <v>0</v>
      </c>
      <c r="AS511" s="159">
        <v>0</v>
      </c>
      <c r="AT511" s="159">
        <v>0</v>
      </c>
      <c r="AU511" s="159">
        <v>0</v>
      </c>
      <c r="AV511" s="159">
        <v>0</v>
      </c>
      <c r="AW511" s="159">
        <v>0</v>
      </c>
      <c r="AX511" s="159">
        <v>0</v>
      </c>
      <c r="AY511" s="159">
        <v>0</v>
      </c>
      <c r="AZ511" s="159">
        <v>0</v>
      </c>
      <c r="BA511" s="159">
        <v>0</v>
      </c>
      <c r="BB511" s="159">
        <v>0</v>
      </c>
      <c r="BC511" s="159">
        <v>0</v>
      </c>
      <c r="BD511" s="159">
        <v>0</v>
      </c>
      <c r="BE511" s="159">
        <v>0</v>
      </c>
      <c r="BF511" s="159">
        <v>0</v>
      </c>
      <c r="BG511" s="159">
        <v>0</v>
      </c>
      <c r="BH511" s="159">
        <v>0</v>
      </c>
      <c r="BI511" s="159">
        <v>0</v>
      </c>
      <c r="BJ511" s="159">
        <v>0</v>
      </c>
      <c r="BK511" s="159">
        <v>0</v>
      </c>
      <c r="BL511" s="159">
        <v>0</v>
      </c>
      <c r="BM511" s="159">
        <v>0</v>
      </c>
      <c r="BN511" s="159">
        <v>0</v>
      </c>
      <c r="BO511" s="159">
        <v>0</v>
      </c>
      <c r="BP511" s="159">
        <v>0</v>
      </c>
      <c r="BQ511" s="159">
        <v>0</v>
      </c>
      <c r="BR511" s="159">
        <v>0</v>
      </c>
      <c r="BS511" s="159">
        <v>0</v>
      </c>
      <c r="BT511" s="159">
        <v>0</v>
      </c>
      <c r="BU511" s="159">
        <v>0</v>
      </c>
      <c r="BV511" s="159">
        <v>0</v>
      </c>
      <c r="BW511" s="159">
        <v>0</v>
      </c>
      <c r="BX511" s="159">
        <v>0</v>
      </c>
      <c r="BY511" s="159">
        <v>193736828</v>
      </c>
      <c r="BZ511" s="159">
        <v>0</v>
      </c>
      <c r="CA511" s="159">
        <v>0</v>
      </c>
      <c r="CB511" s="159">
        <v>0</v>
      </c>
      <c r="CC511" s="159">
        <v>0</v>
      </c>
      <c r="CD511" s="159">
        <v>0</v>
      </c>
      <c r="CE511" s="159">
        <v>0</v>
      </c>
      <c r="CF511" s="159">
        <v>0</v>
      </c>
      <c r="CG511" s="159">
        <v>193736828</v>
      </c>
      <c r="CH511" s="159">
        <v>0</v>
      </c>
      <c r="CI511" s="159">
        <v>0</v>
      </c>
      <c r="CJ511" s="159">
        <v>0</v>
      </c>
      <c r="CK511" s="159">
        <v>0</v>
      </c>
      <c r="CL511" s="159">
        <v>193736828</v>
      </c>
      <c r="CM511" s="159">
        <v>193736828</v>
      </c>
      <c r="CN511" s="159">
        <v>0</v>
      </c>
      <c r="CO511" s="159">
        <v>0</v>
      </c>
      <c r="CP511" s="159">
        <v>0</v>
      </c>
      <c r="CQ511" s="159">
        <v>0</v>
      </c>
      <c r="CR511" s="159">
        <v>0</v>
      </c>
      <c r="CS511" s="159">
        <v>0</v>
      </c>
      <c r="CT511" s="159">
        <v>0</v>
      </c>
      <c r="CU511" s="159">
        <v>0</v>
      </c>
      <c r="CV511" s="159">
        <v>0</v>
      </c>
      <c r="CW511" s="159">
        <v>0</v>
      </c>
      <c r="CX511" s="159">
        <v>0</v>
      </c>
      <c r="CY511" s="159" t="s">
        <v>931</v>
      </c>
      <c r="CZ511" s="159">
        <v>0</v>
      </c>
      <c r="DA511" s="159">
        <v>0</v>
      </c>
      <c r="DB511" s="159">
        <v>0</v>
      </c>
      <c r="DC511" s="159">
        <v>0</v>
      </c>
      <c r="DD511" s="159">
        <v>0</v>
      </c>
      <c r="DE511" s="159">
        <v>0</v>
      </c>
      <c r="DF511" s="159">
        <v>0</v>
      </c>
      <c r="DG511" s="159">
        <v>0</v>
      </c>
      <c r="DH511" s="159">
        <v>0</v>
      </c>
      <c r="DI511" s="159">
        <v>0</v>
      </c>
      <c r="DJ511" s="159">
        <v>0</v>
      </c>
      <c r="DK511" s="159">
        <v>0</v>
      </c>
      <c r="DL511" s="159">
        <v>0</v>
      </c>
      <c r="DM511" s="159">
        <v>0</v>
      </c>
      <c r="DN511" s="159">
        <v>0</v>
      </c>
      <c r="DO511" s="159">
        <v>0</v>
      </c>
      <c r="DP511" s="159">
        <v>0</v>
      </c>
      <c r="DQ511" s="159">
        <v>0</v>
      </c>
      <c r="DR511" s="159">
        <v>0</v>
      </c>
      <c r="DS511" s="159">
        <v>0</v>
      </c>
      <c r="DT511" s="159">
        <v>0</v>
      </c>
      <c r="DU511" s="159">
        <v>0</v>
      </c>
      <c r="DV511" s="159">
        <v>0</v>
      </c>
      <c r="DW511" s="159">
        <v>0</v>
      </c>
      <c r="DX511" s="159">
        <v>0</v>
      </c>
      <c r="DY511" s="159">
        <v>0</v>
      </c>
      <c r="DZ511" s="159">
        <v>0</v>
      </c>
      <c r="EA511" s="159">
        <v>0</v>
      </c>
      <c r="EB511" s="159">
        <v>0</v>
      </c>
      <c r="EC511" s="159">
        <v>0</v>
      </c>
      <c r="ED511" s="159">
        <v>213330511</v>
      </c>
      <c r="EE511" s="159">
        <v>0</v>
      </c>
      <c r="EF511" s="159">
        <v>0</v>
      </c>
      <c r="EG511" s="159">
        <v>0</v>
      </c>
      <c r="EH511" s="159">
        <v>0</v>
      </c>
      <c r="EI511" s="159">
        <v>0</v>
      </c>
      <c r="EJ511" s="159">
        <v>0</v>
      </c>
      <c r="EK511" s="159">
        <v>0</v>
      </c>
      <c r="EL511" s="159">
        <v>213330511</v>
      </c>
      <c r="EM511" s="159">
        <v>0</v>
      </c>
      <c r="EN511" s="159">
        <v>0</v>
      </c>
      <c r="EO511" s="159">
        <v>0</v>
      </c>
      <c r="EP511" s="159">
        <v>0</v>
      </c>
      <c r="EQ511" s="159">
        <v>213330511</v>
      </c>
      <c r="ER511" s="159">
        <v>213330511</v>
      </c>
      <c r="ES511" s="159">
        <v>0</v>
      </c>
      <c r="ET511" s="159">
        <v>0</v>
      </c>
      <c r="EU511" s="159">
        <v>0</v>
      </c>
      <c r="EV511" s="159">
        <v>0</v>
      </c>
      <c r="EW511" s="159">
        <v>0</v>
      </c>
      <c r="EX511" s="159">
        <v>0</v>
      </c>
      <c r="EY511" s="159">
        <v>0</v>
      </c>
      <c r="EZ511" s="159">
        <v>0</v>
      </c>
      <c r="FA511" s="159">
        <v>0</v>
      </c>
      <c r="FB511" s="159">
        <v>0</v>
      </c>
      <c r="FC511" s="159">
        <v>0</v>
      </c>
      <c r="FD511" s="159">
        <v>0</v>
      </c>
      <c r="FE511" s="159">
        <v>0</v>
      </c>
      <c r="FF511" s="159">
        <v>0</v>
      </c>
      <c r="FG511" s="159">
        <v>0</v>
      </c>
      <c r="FH511" s="159">
        <v>0</v>
      </c>
      <c r="FI511" s="159">
        <v>0</v>
      </c>
      <c r="FJ511" s="159">
        <v>0</v>
      </c>
      <c r="FK511" s="159">
        <v>0</v>
      </c>
      <c r="FL511" s="159">
        <v>0</v>
      </c>
      <c r="FM511" s="159">
        <v>0</v>
      </c>
      <c r="FN511" s="159">
        <v>0</v>
      </c>
      <c r="FO511" s="159">
        <v>0</v>
      </c>
      <c r="FP511" s="159">
        <v>0</v>
      </c>
      <c r="FQ511" s="159">
        <v>0</v>
      </c>
      <c r="FR511" s="159">
        <v>0</v>
      </c>
      <c r="FS511" s="159">
        <v>0</v>
      </c>
      <c r="FT511" s="159">
        <v>0</v>
      </c>
      <c r="FU511" s="159">
        <v>0</v>
      </c>
      <c r="FV511" s="159">
        <v>0</v>
      </c>
      <c r="FW511" s="159">
        <v>0</v>
      </c>
      <c r="FX511" s="159">
        <v>0</v>
      </c>
      <c r="FY511" s="159">
        <v>0</v>
      </c>
      <c r="FZ511" s="159">
        <v>0</v>
      </c>
      <c r="GA511" s="159">
        <v>0</v>
      </c>
      <c r="GB511" s="159">
        <v>0</v>
      </c>
      <c r="GC511" s="159">
        <v>0</v>
      </c>
      <c r="GD511" s="159">
        <v>0</v>
      </c>
      <c r="GE511" s="159">
        <v>0</v>
      </c>
      <c r="GF511" s="159">
        <v>0</v>
      </c>
      <c r="GG511" s="159">
        <v>0</v>
      </c>
      <c r="GH511" s="159">
        <v>0</v>
      </c>
      <c r="GI511" s="159">
        <v>234663562</v>
      </c>
      <c r="GJ511" s="159">
        <v>0</v>
      </c>
      <c r="GK511" s="159">
        <v>0</v>
      </c>
      <c r="GL511" s="159">
        <v>0</v>
      </c>
      <c r="GM511" s="159">
        <v>0</v>
      </c>
      <c r="GN511" s="159">
        <v>0</v>
      </c>
      <c r="GO511" s="159">
        <v>0</v>
      </c>
      <c r="GP511" s="159">
        <v>0</v>
      </c>
      <c r="GQ511" s="159">
        <v>234663562</v>
      </c>
      <c r="GR511" s="159">
        <v>0</v>
      </c>
      <c r="GS511" s="159">
        <v>0</v>
      </c>
      <c r="GT511" s="159">
        <v>0</v>
      </c>
      <c r="GU511" s="159">
        <v>0</v>
      </c>
      <c r="GV511" s="159">
        <v>234663562</v>
      </c>
      <c r="GW511" s="159">
        <v>234663562</v>
      </c>
      <c r="GX511" s="160">
        <v>818037108</v>
      </c>
    </row>
    <row r="512" spans="1:206">
      <c r="A512" s="161">
        <v>40600900</v>
      </c>
      <c r="B512" s="156" t="s">
        <v>1162</v>
      </c>
      <c r="C512" s="157">
        <v>500</v>
      </c>
      <c r="D512" s="158" t="str">
        <f>_xlfn.XLOOKUP(C512,'[1]Estrategico f'!B:B,'[1]Estrategico f'!U:U,"",0)</f>
        <v>Documentos de estudios técnicos realizados</v>
      </c>
      <c r="E512" s="158" t="str">
        <f>_xlfn.XLOOKUP(C512,'[1]Estrategico f'!B:B,'[1]Estrategico f'!V:V,"",0)</f>
        <v>Ordenamiento y limites</v>
      </c>
      <c r="F512" s="159">
        <v>0</v>
      </c>
      <c r="G512" s="159">
        <v>0</v>
      </c>
      <c r="H512" s="159">
        <v>0</v>
      </c>
      <c r="I512" s="159">
        <v>0</v>
      </c>
      <c r="J512" s="159">
        <v>0</v>
      </c>
      <c r="K512" s="159">
        <v>0</v>
      </c>
      <c r="L512" s="159">
        <v>0</v>
      </c>
      <c r="M512" s="159">
        <v>0</v>
      </c>
      <c r="N512" s="159">
        <v>0</v>
      </c>
      <c r="O512" s="159">
        <v>0</v>
      </c>
      <c r="P512" s="159">
        <v>0</v>
      </c>
      <c r="Q512" s="159">
        <v>0</v>
      </c>
      <c r="R512" s="159">
        <v>0</v>
      </c>
      <c r="S512" s="159">
        <v>0</v>
      </c>
      <c r="T512" s="159">
        <v>0</v>
      </c>
      <c r="U512" s="159">
        <v>0</v>
      </c>
      <c r="V512" s="159">
        <v>0</v>
      </c>
      <c r="W512" s="159">
        <v>0</v>
      </c>
      <c r="X512" s="159">
        <v>0</v>
      </c>
      <c r="Y512" s="159">
        <v>0</v>
      </c>
      <c r="Z512" s="159">
        <v>0</v>
      </c>
      <c r="AA512" s="159">
        <v>0</v>
      </c>
      <c r="AB512" s="159">
        <v>0</v>
      </c>
      <c r="AC512" s="159">
        <v>100000000</v>
      </c>
      <c r="AD512" s="159">
        <v>0</v>
      </c>
      <c r="AE512" s="159">
        <v>0</v>
      </c>
      <c r="AF512" s="159">
        <v>100000000</v>
      </c>
      <c r="AG512" s="159">
        <v>100000000</v>
      </c>
      <c r="AH512" s="159">
        <v>100000000</v>
      </c>
      <c r="AI512" s="159">
        <v>0</v>
      </c>
      <c r="AJ512" s="159">
        <v>0</v>
      </c>
      <c r="AK512" s="159">
        <v>0</v>
      </c>
      <c r="AL512" s="159">
        <v>0</v>
      </c>
      <c r="AM512" s="159">
        <v>0</v>
      </c>
      <c r="AN512" s="159">
        <v>0</v>
      </c>
      <c r="AO512" s="159">
        <v>0</v>
      </c>
      <c r="AP512" s="159">
        <v>0</v>
      </c>
      <c r="AQ512" s="159">
        <v>0</v>
      </c>
      <c r="AR512" s="159">
        <v>0</v>
      </c>
      <c r="AS512" s="159">
        <v>0</v>
      </c>
      <c r="AT512" s="159">
        <v>0</v>
      </c>
      <c r="AU512" s="159">
        <v>0</v>
      </c>
      <c r="AV512" s="159">
        <v>0</v>
      </c>
      <c r="AW512" s="159">
        <v>0</v>
      </c>
      <c r="AX512" s="159">
        <v>0</v>
      </c>
      <c r="AY512" s="159">
        <v>0</v>
      </c>
      <c r="AZ512" s="159">
        <v>0</v>
      </c>
      <c r="BA512" s="159">
        <v>0</v>
      </c>
      <c r="BB512" s="159">
        <v>0</v>
      </c>
      <c r="BC512" s="159">
        <v>0</v>
      </c>
      <c r="BD512" s="159">
        <v>0</v>
      </c>
      <c r="BE512" s="159">
        <v>0</v>
      </c>
      <c r="BF512" s="159">
        <v>0</v>
      </c>
      <c r="BG512" s="159">
        <v>0</v>
      </c>
      <c r="BH512" s="159">
        <v>0</v>
      </c>
      <c r="BI512" s="159">
        <v>0</v>
      </c>
      <c r="BJ512" s="159">
        <v>0</v>
      </c>
      <c r="BK512" s="159">
        <v>0</v>
      </c>
      <c r="BL512" s="159">
        <v>0</v>
      </c>
      <c r="BM512" s="159">
        <v>0</v>
      </c>
      <c r="BN512" s="159">
        <v>0</v>
      </c>
      <c r="BO512" s="159">
        <v>0</v>
      </c>
      <c r="BP512" s="159">
        <v>0</v>
      </c>
      <c r="BQ512" s="159">
        <v>0</v>
      </c>
      <c r="BR512" s="159">
        <v>0</v>
      </c>
      <c r="BS512" s="159">
        <v>0</v>
      </c>
      <c r="BT512" s="159">
        <v>0</v>
      </c>
      <c r="BU512" s="159">
        <v>0</v>
      </c>
      <c r="BV512" s="159">
        <v>0</v>
      </c>
      <c r="BW512" s="159">
        <v>0</v>
      </c>
      <c r="BX512" s="159">
        <v>0</v>
      </c>
      <c r="BY512" s="159">
        <v>0</v>
      </c>
      <c r="BZ512" s="159">
        <v>0</v>
      </c>
      <c r="CA512" s="159">
        <v>0</v>
      </c>
      <c r="CB512" s="159">
        <v>0</v>
      </c>
      <c r="CC512" s="159">
        <v>0</v>
      </c>
      <c r="CD512" s="159">
        <v>0</v>
      </c>
      <c r="CE512" s="159">
        <v>0</v>
      </c>
      <c r="CF512" s="159">
        <v>0</v>
      </c>
      <c r="CG512" s="159">
        <v>0</v>
      </c>
      <c r="CH512" s="159">
        <v>100000000</v>
      </c>
      <c r="CI512" s="159">
        <v>0</v>
      </c>
      <c r="CJ512" s="159">
        <v>0</v>
      </c>
      <c r="CK512" s="159">
        <v>100000000</v>
      </c>
      <c r="CL512" s="159">
        <v>100000000</v>
      </c>
      <c r="CM512" s="159">
        <v>100000000</v>
      </c>
      <c r="CN512" s="159">
        <v>0</v>
      </c>
      <c r="CO512" s="159">
        <v>0</v>
      </c>
      <c r="CP512" s="159">
        <v>0</v>
      </c>
      <c r="CQ512" s="159">
        <v>0</v>
      </c>
      <c r="CR512" s="159">
        <v>0</v>
      </c>
      <c r="CS512" s="159">
        <v>0</v>
      </c>
      <c r="CT512" s="159">
        <v>0</v>
      </c>
      <c r="CU512" s="159">
        <v>0</v>
      </c>
      <c r="CV512" s="159">
        <v>0</v>
      </c>
      <c r="CW512" s="159">
        <v>0</v>
      </c>
      <c r="CX512" s="159">
        <v>0</v>
      </c>
      <c r="CY512" s="159" t="s">
        <v>931</v>
      </c>
      <c r="CZ512" s="159">
        <v>0</v>
      </c>
      <c r="DA512" s="159">
        <v>0</v>
      </c>
      <c r="DB512" s="159">
        <v>0</v>
      </c>
      <c r="DC512" s="159">
        <v>0</v>
      </c>
      <c r="DD512" s="159">
        <v>0</v>
      </c>
      <c r="DE512" s="159">
        <v>0</v>
      </c>
      <c r="DF512" s="159">
        <v>0</v>
      </c>
      <c r="DG512" s="159">
        <v>0</v>
      </c>
      <c r="DH512" s="159">
        <v>0</v>
      </c>
      <c r="DI512" s="159">
        <v>0</v>
      </c>
      <c r="DJ512" s="159">
        <v>0</v>
      </c>
      <c r="DK512" s="159">
        <v>0</v>
      </c>
      <c r="DL512" s="159">
        <v>0</v>
      </c>
      <c r="DM512" s="159">
        <v>0</v>
      </c>
      <c r="DN512" s="159">
        <v>0</v>
      </c>
      <c r="DO512" s="159">
        <v>0</v>
      </c>
      <c r="DP512" s="159">
        <v>0</v>
      </c>
      <c r="DQ512" s="159">
        <v>0</v>
      </c>
      <c r="DR512" s="159">
        <v>0</v>
      </c>
      <c r="DS512" s="159">
        <v>0</v>
      </c>
      <c r="DT512" s="159">
        <v>0</v>
      </c>
      <c r="DU512" s="159">
        <v>0</v>
      </c>
      <c r="DV512" s="159">
        <v>0</v>
      </c>
      <c r="DW512" s="159">
        <v>0</v>
      </c>
      <c r="DX512" s="159">
        <v>0</v>
      </c>
      <c r="DY512" s="159">
        <v>50000000</v>
      </c>
      <c r="DZ512" s="159">
        <v>0</v>
      </c>
      <c r="EA512" s="159">
        <v>0</v>
      </c>
      <c r="EB512" s="159">
        <v>50000000</v>
      </c>
      <c r="EC512" s="159">
        <v>50000000</v>
      </c>
      <c r="ED512" s="159">
        <v>0</v>
      </c>
      <c r="EE512" s="159">
        <v>0</v>
      </c>
      <c r="EF512" s="159">
        <v>0</v>
      </c>
      <c r="EG512" s="159">
        <v>0</v>
      </c>
      <c r="EH512" s="159">
        <v>0</v>
      </c>
      <c r="EI512" s="159">
        <v>0</v>
      </c>
      <c r="EJ512" s="159">
        <v>0</v>
      </c>
      <c r="EK512" s="159">
        <v>0</v>
      </c>
      <c r="EL512" s="159">
        <v>0</v>
      </c>
      <c r="EM512" s="159">
        <v>50000000</v>
      </c>
      <c r="EN512" s="159">
        <v>0</v>
      </c>
      <c r="EO512" s="159">
        <v>0</v>
      </c>
      <c r="EP512" s="159">
        <v>50000000</v>
      </c>
      <c r="EQ512" s="159">
        <v>50000000</v>
      </c>
      <c r="ER512" s="159">
        <v>100000000</v>
      </c>
      <c r="ES512" s="159">
        <v>0</v>
      </c>
      <c r="ET512" s="159">
        <v>0</v>
      </c>
      <c r="EU512" s="159">
        <v>0</v>
      </c>
      <c r="EV512" s="159">
        <v>0</v>
      </c>
      <c r="EW512" s="159">
        <v>0</v>
      </c>
      <c r="EX512" s="159">
        <v>0</v>
      </c>
      <c r="EY512" s="159">
        <v>0</v>
      </c>
      <c r="EZ512" s="159">
        <v>0</v>
      </c>
      <c r="FA512" s="159">
        <v>0</v>
      </c>
      <c r="FB512" s="159">
        <v>0</v>
      </c>
      <c r="FC512" s="159">
        <v>0</v>
      </c>
      <c r="FD512" s="159">
        <v>0</v>
      </c>
      <c r="FE512" s="159">
        <v>0</v>
      </c>
      <c r="FF512" s="159">
        <v>0</v>
      </c>
      <c r="FG512" s="159">
        <v>0</v>
      </c>
      <c r="FH512" s="159">
        <v>0</v>
      </c>
      <c r="FI512" s="159">
        <v>0</v>
      </c>
      <c r="FJ512" s="159">
        <v>0</v>
      </c>
      <c r="FK512" s="159">
        <v>0</v>
      </c>
      <c r="FL512" s="159">
        <v>0</v>
      </c>
      <c r="FM512" s="159">
        <v>0</v>
      </c>
      <c r="FN512" s="159">
        <v>0</v>
      </c>
      <c r="FO512" s="159">
        <v>0</v>
      </c>
      <c r="FP512" s="159">
        <v>0</v>
      </c>
      <c r="FQ512" s="159">
        <v>0</v>
      </c>
      <c r="FR512" s="159">
        <v>0</v>
      </c>
      <c r="FS512" s="159">
        <v>0</v>
      </c>
      <c r="FT512" s="159">
        <v>0</v>
      </c>
      <c r="FU512" s="159">
        <v>0</v>
      </c>
      <c r="FV512" s="159">
        <v>0</v>
      </c>
      <c r="FW512" s="159">
        <v>0</v>
      </c>
      <c r="FX512" s="159">
        <v>0</v>
      </c>
      <c r="FY512" s="159">
        <v>0</v>
      </c>
      <c r="FZ512" s="159">
        <v>0</v>
      </c>
      <c r="GA512" s="159">
        <v>0</v>
      </c>
      <c r="GB512" s="159">
        <v>0</v>
      </c>
      <c r="GC512" s="159">
        <v>0</v>
      </c>
      <c r="GD512" s="159">
        <v>50000000</v>
      </c>
      <c r="GE512" s="159">
        <v>0</v>
      </c>
      <c r="GF512" s="159">
        <v>0</v>
      </c>
      <c r="GG512" s="159">
        <v>50000000</v>
      </c>
      <c r="GH512" s="159">
        <v>50000000</v>
      </c>
      <c r="GI512" s="159">
        <v>0</v>
      </c>
      <c r="GJ512" s="159">
        <v>0</v>
      </c>
      <c r="GK512" s="159">
        <v>0</v>
      </c>
      <c r="GL512" s="159">
        <v>0</v>
      </c>
      <c r="GM512" s="159">
        <v>0</v>
      </c>
      <c r="GN512" s="159">
        <v>0</v>
      </c>
      <c r="GO512" s="159">
        <v>0</v>
      </c>
      <c r="GP512" s="159">
        <v>0</v>
      </c>
      <c r="GQ512" s="159">
        <v>0</v>
      </c>
      <c r="GR512" s="159">
        <v>50000000</v>
      </c>
      <c r="GS512" s="159">
        <v>0</v>
      </c>
      <c r="GT512" s="159">
        <v>0</v>
      </c>
      <c r="GU512" s="159">
        <v>50000000</v>
      </c>
      <c r="GV512" s="159">
        <v>50000000</v>
      </c>
      <c r="GW512" s="159">
        <v>100000000</v>
      </c>
      <c r="GX512" s="160">
        <v>400000000</v>
      </c>
    </row>
    <row r="513" spans="1:206">
      <c r="A513" s="161">
        <v>459901900</v>
      </c>
      <c r="B513" s="156" t="s">
        <v>1162</v>
      </c>
      <c r="C513" s="157">
        <v>501</v>
      </c>
      <c r="D513" s="158" t="str">
        <f>_xlfn.XLOOKUP(C513,'[1]Estrategico f'!B:B,'[1]Estrategico f'!U:U,"",0)</f>
        <v>Documentos de planeación realizados</v>
      </c>
      <c r="E513" s="158" t="str">
        <f>_xlfn.XLOOKUP(C513,'[1]Estrategico f'!B:B,'[1]Estrategico f'!V:V,"",0)</f>
        <v>Plan estadístico</v>
      </c>
      <c r="F513" s="159">
        <v>0</v>
      </c>
      <c r="G513" s="159">
        <v>0</v>
      </c>
      <c r="H513" s="159">
        <v>0</v>
      </c>
      <c r="I513" s="159">
        <v>0</v>
      </c>
      <c r="J513" s="159">
        <v>0</v>
      </c>
      <c r="K513" s="159">
        <v>0</v>
      </c>
      <c r="L513" s="159">
        <v>0</v>
      </c>
      <c r="M513" s="159">
        <v>0</v>
      </c>
      <c r="N513" s="159">
        <v>0</v>
      </c>
      <c r="O513" s="159">
        <v>0</v>
      </c>
      <c r="P513" s="159">
        <v>0</v>
      </c>
      <c r="Q513" s="159">
        <v>0</v>
      </c>
      <c r="R513" s="159">
        <v>0</v>
      </c>
      <c r="S513" s="159">
        <v>0</v>
      </c>
      <c r="T513" s="159">
        <v>923489600</v>
      </c>
      <c r="U513" s="159">
        <v>0</v>
      </c>
      <c r="V513" s="159">
        <v>0</v>
      </c>
      <c r="W513" s="159">
        <v>0</v>
      </c>
      <c r="X513" s="159">
        <v>0</v>
      </c>
      <c r="Y513" s="159">
        <v>0</v>
      </c>
      <c r="Z513" s="159">
        <v>0</v>
      </c>
      <c r="AA513" s="159">
        <v>0</v>
      </c>
      <c r="AB513" s="159">
        <v>923489600</v>
      </c>
      <c r="AC513" s="159">
        <v>0</v>
      </c>
      <c r="AD513" s="159">
        <v>0</v>
      </c>
      <c r="AE513" s="159">
        <v>0</v>
      </c>
      <c r="AF513" s="159">
        <v>0</v>
      </c>
      <c r="AG513" s="159">
        <v>923489600</v>
      </c>
      <c r="AH513" s="159">
        <v>923489600</v>
      </c>
      <c r="AI513" s="159">
        <v>0</v>
      </c>
      <c r="AJ513" s="159">
        <v>0</v>
      </c>
      <c r="AK513" s="159">
        <v>0</v>
      </c>
      <c r="AL513" s="159">
        <v>0</v>
      </c>
      <c r="AM513" s="159">
        <v>0</v>
      </c>
      <c r="AN513" s="159">
        <v>0</v>
      </c>
      <c r="AO513" s="159">
        <v>0</v>
      </c>
      <c r="AP513" s="159">
        <v>0</v>
      </c>
      <c r="AQ513" s="159">
        <v>0</v>
      </c>
      <c r="AR513" s="159">
        <v>0</v>
      </c>
      <c r="AS513" s="159">
        <v>0</v>
      </c>
      <c r="AT513" s="159">
        <v>0</v>
      </c>
      <c r="AU513" s="159">
        <v>0</v>
      </c>
      <c r="AV513" s="159">
        <v>0</v>
      </c>
      <c r="AW513" s="159">
        <v>0</v>
      </c>
      <c r="AX513" s="159">
        <v>0</v>
      </c>
      <c r="AY513" s="159">
        <v>0</v>
      </c>
      <c r="AZ513" s="159">
        <v>0</v>
      </c>
      <c r="BA513" s="159">
        <v>0</v>
      </c>
      <c r="BB513" s="159">
        <v>0</v>
      </c>
      <c r="BC513" s="159">
        <v>0</v>
      </c>
      <c r="BD513" s="159">
        <v>0</v>
      </c>
      <c r="BE513" s="159">
        <v>0</v>
      </c>
      <c r="BF513" s="159">
        <v>0</v>
      </c>
      <c r="BG513" s="159">
        <v>0</v>
      </c>
      <c r="BH513" s="159">
        <v>0</v>
      </c>
      <c r="BI513" s="159">
        <v>0</v>
      </c>
      <c r="BJ513" s="159">
        <v>0</v>
      </c>
      <c r="BK513" s="159">
        <v>0</v>
      </c>
      <c r="BL513" s="159">
        <v>0</v>
      </c>
      <c r="BM513" s="159">
        <v>0</v>
      </c>
      <c r="BN513" s="159">
        <v>0</v>
      </c>
      <c r="BO513" s="159">
        <v>0</v>
      </c>
      <c r="BP513" s="159">
        <v>0</v>
      </c>
      <c r="BQ513" s="159">
        <v>0</v>
      </c>
      <c r="BR513" s="159">
        <v>0</v>
      </c>
      <c r="BS513" s="159">
        <v>0</v>
      </c>
      <c r="BT513" s="159">
        <v>0</v>
      </c>
      <c r="BU513" s="159">
        <v>0</v>
      </c>
      <c r="BV513" s="159">
        <v>0</v>
      </c>
      <c r="BW513" s="159">
        <v>0</v>
      </c>
      <c r="BX513" s="159">
        <v>0</v>
      </c>
      <c r="BY513" s="159">
        <v>1015838560</v>
      </c>
      <c r="BZ513" s="159">
        <v>0</v>
      </c>
      <c r="CA513" s="159">
        <v>0</v>
      </c>
      <c r="CB513" s="159">
        <v>0</v>
      </c>
      <c r="CC513" s="159">
        <v>0</v>
      </c>
      <c r="CD513" s="159">
        <v>0</v>
      </c>
      <c r="CE513" s="159">
        <v>0</v>
      </c>
      <c r="CF513" s="159">
        <v>0</v>
      </c>
      <c r="CG513" s="159">
        <v>1015838560</v>
      </c>
      <c r="CH513" s="159">
        <v>0</v>
      </c>
      <c r="CI513" s="159">
        <v>0</v>
      </c>
      <c r="CJ513" s="159">
        <v>0</v>
      </c>
      <c r="CK513" s="159">
        <v>0</v>
      </c>
      <c r="CL513" s="159">
        <v>1015838560</v>
      </c>
      <c r="CM513" s="159">
        <v>1015838560</v>
      </c>
      <c r="CN513" s="159">
        <v>0</v>
      </c>
      <c r="CO513" s="159">
        <v>0</v>
      </c>
      <c r="CP513" s="159">
        <v>0</v>
      </c>
      <c r="CQ513" s="159">
        <v>0</v>
      </c>
      <c r="CR513" s="159">
        <v>0</v>
      </c>
      <c r="CS513" s="159">
        <v>0</v>
      </c>
      <c r="CT513" s="159">
        <v>0</v>
      </c>
      <c r="CU513" s="159">
        <v>0</v>
      </c>
      <c r="CV513" s="159">
        <v>0</v>
      </c>
      <c r="CW513" s="159">
        <v>0</v>
      </c>
      <c r="CX513" s="159">
        <v>0</v>
      </c>
      <c r="CY513" s="159" t="s">
        <v>931</v>
      </c>
      <c r="CZ513" s="159">
        <v>0</v>
      </c>
      <c r="DA513" s="159">
        <v>0</v>
      </c>
      <c r="DB513" s="159">
        <v>0</v>
      </c>
      <c r="DC513" s="159">
        <v>0</v>
      </c>
      <c r="DD513" s="159">
        <v>0</v>
      </c>
      <c r="DE513" s="159">
        <v>0</v>
      </c>
      <c r="DF513" s="159">
        <v>0</v>
      </c>
      <c r="DG513" s="159">
        <v>0</v>
      </c>
      <c r="DH513" s="159">
        <v>0</v>
      </c>
      <c r="DI513" s="159">
        <v>0</v>
      </c>
      <c r="DJ513" s="159">
        <v>0</v>
      </c>
      <c r="DK513" s="159">
        <v>0</v>
      </c>
      <c r="DL513" s="159">
        <v>0</v>
      </c>
      <c r="DM513" s="159">
        <v>0</v>
      </c>
      <c r="DN513" s="159">
        <v>0</v>
      </c>
      <c r="DO513" s="159">
        <v>0</v>
      </c>
      <c r="DP513" s="159">
        <v>0</v>
      </c>
      <c r="DQ513" s="159">
        <v>0</v>
      </c>
      <c r="DR513" s="159">
        <v>0</v>
      </c>
      <c r="DS513" s="159">
        <v>0</v>
      </c>
      <c r="DT513" s="159">
        <v>0</v>
      </c>
      <c r="DU513" s="159">
        <v>0</v>
      </c>
      <c r="DV513" s="159">
        <v>0</v>
      </c>
      <c r="DW513" s="159">
        <v>0</v>
      </c>
      <c r="DX513" s="159">
        <v>0</v>
      </c>
      <c r="DY513" s="159">
        <v>0</v>
      </c>
      <c r="DZ513" s="159">
        <v>0</v>
      </c>
      <c r="EA513" s="159">
        <v>0</v>
      </c>
      <c r="EB513" s="159">
        <v>0</v>
      </c>
      <c r="EC513" s="159">
        <v>0</v>
      </c>
      <c r="ED513" s="159">
        <v>1117422416</v>
      </c>
      <c r="EE513" s="159">
        <v>0</v>
      </c>
      <c r="EF513" s="159">
        <v>0</v>
      </c>
      <c r="EG513" s="159">
        <v>0</v>
      </c>
      <c r="EH513" s="159">
        <v>0</v>
      </c>
      <c r="EI513" s="159">
        <v>0</v>
      </c>
      <c r="EJ513" s="159">
        <v>0</v>
      </c>
      <c r="EK513" s="159">
        <v>0</v>
      </c>
      <c r="EL513" s="159">
        <v>1117422416</v>
      </c>
      <c r="EM513" s="159">
        <v>0</v>
      </c>
      <c r="EN513" s="159">
        <v>0</v>
      </c>
      <c r="EO513" s="159">
        <v>0</v>
      </c>
      <c r="EP513" s="159">
        <v>0</v>
      </c>
      <c r="EQ513" s="159">
        <v>1117422416</v>
      </c>
      <c r="ER513" s="159">
        <v>1117422416</v>
      </c>
      <c r="ES513" s="159">
        <v>0</v>
      </c>
      <c r="ET513" s="159">
        <v>0</v>
      </c>
      <c r="EU513" s="159">
        <v>0</v>
      </c>
      <c r="EV513" s="159">
        <v>0</v>
      </c>
      <c r="EW513" s="159">
        <v>0</v>
      </c>
      <c r="EX513" s="159">
        <v>0</v>
      </c>
      <c r="EY513" s="159">
        <v>0</v>
      </c>
      <c r="EZ513" s="159">
        <v>0</v>
      </c>
      <c r="FA513" s="159">
        <v>0</v>
      </c>
      <c r="FB513" s="159">
        <v>0</v>
      </c>
      <c r="FC513" s="159">
        <v>0</v>
      </c>
      <c r="FD513" s="159">
        <v>0</v>
      </c>
      <c r="FE513" s="159">
        <v>0</v>
      </c>
      <c r="FF513" s="159">
        <v>0</v>
      </c>
      <c r="FG513" s="159">
        <v>0</v>
      </c>
      <c r="FH513" s="159">
        <v>0</v>
      </c>
      <c r="FI513" s="159">
        <v>0</v>
      </c>
      <c r="FJ513" s="159">
        <v>0</v>
      </c>
      <c r="FK513" s="159">
        <v>0</v>
      </c>
      <c r="FL513" s="159">
        <v>0</v>
      </c>
      <c r="FM513" s="159">
        <v>0</v>
      </c>
      <c r="FN513" s="159">
        <v>0</v>
      </c>
      <c r="FO513" s="159">
        <v>0</v>
      </c>
      <c r="FP513" s="159">
        <v>0</v>
      </c>
      <c r="FQ513" s="159">
        <v>0</v>
      </c>
      <c r="FR513" s="159">
        <v>0</v>
      </c>
      <c r="FS513" s="159">
        <v>0</v>
      </c>
      <c r="FT513" s="159">
        <v>0</v>
      </c>
      <c r="FU513" s="159">
        <v>0</v>
      </c>
      <c r="FV513" s="159">
        <v>0</v>
      </c>
      <c r="FW513" s="159">
        <v>0</v>
      </c>
      <c r="FX513" s="159">
        <v>0</v>
      </c>
      <c r="FY513" s="159">
        <v>0</v>
      </c>
      <c r="FZ513" s="159">
        <v>0</v>
      </c>
      <c r="GA513" s="159">
        <v>0</v>
      </c>
      <c r="GB513" s="159">
        <v>0</v>
      </c>
      <c r="GC513" s="159">
        <v>0</v>
      </c>
      <c r="GD513" s="159">
        <v>0</v>
      </c>
      <c r="GE513" s="159">
        <v>0</v>
      </c>
      <c r="GF513" s="159">
        <v>0</v>
      </c>
      <c r="GG513" s="159">
        <v>0</v>
      </c>
      <c r="GH513" s="159">
        <v>0</v>
      </c>
      <c r="GI513" s="159">
        <v>1229164657</v>
      </c>
      <c r="GJ513" s="159">
        <v>0</v>
      </c>
      <c r="GK513" s="159">
        <v>0</v>
      </c>
      <c r="GL513" s="159">
        <v>0</v>
      </c>
      <c r="GM513" s="159">
        <v>0</v>
      </c>
      <c r="GN513" s="159">
        <v>0</v>
      </c>
      <c r="GO513" s="159">
        <v>0</v>
      </c>
      <c r="GP513" s="159">
        <v>0</v>
      </c>
      <c r="GQ513" s="159">
        <v>1229164657</v>
      </c>
      <c r="GR513" s="159">
        <v>0</v>
      </c>
      <c r="GS513" s="159">
        <v>0</v>
      </c>
      <c r="GT513" s="159">
        <v>0</v>
      </c>
      <c r="GU513" s="159">
        <v>0</v>
      </c>
      <c r="GV513" s="159">
        <v>1229164657</v>
      </c>
      <c r="GW513" s="159">
        <v>1229164657</v>
      </c>
      <c r="GX513" s="160">
        <v>4285915233</v>
      </c>
    </row>
    <row r="514" spans="1:206" ht="28.8">
      <c r="A514" s="161">
        <v>459903100</v>
      </c>
      <c r="B514" s="156" t="s">
        <v>1162</v>
      </c>
      <c r="C514" s="157">
        <v>502</v>
      </c>
      <c r="D514" s="158" t="str">
        <f>_xlfn.XLOOKUP(C514,'[1]Estrategico f'!B:B,'[1]Estrategico f'!U:U,"",0)</f>
        <v>Entidades, organismos y dependencias asistidos técnicamente</v>
      </c>
      <c r="E514" s="158" t="str">
        <f>_xlfn.XLOOKUP(C514,'[1]Estrategico f'!B:B,'[1]Estrategico f'!V:V,"",0)</f>
        <v>Fortalecimiento de la RAPE</v>
      </c>
      <c r="F514" s="159">
        <v>0</v>
      </c>
      <c r="G514" s="159">
        <v>0</v>
      </c>
      <c r="H514" s="159">
        <v>0</v>
      </c>
      <c r="I514" s="159">
        <v>0</v>
      </c>
      <c r="J514" s="159">
        <v>0</v>
      </c>
      <c r="K514" s="159">
        <v>0</v>
      </c>
      <c r="L514" s="159">
        <v>0</v>
      </c>
      <c r="M514" s="159">
        <v>0</v>
      </c>
      <c r="N514" s="159">
        <v>0</v>
      </c>
      <c r="O514" s="159">
        <v>0</v>
      </c>
      <c r="P514" s="159">
        <v>0</v>
      </c>
      <c r="Q514" s="159">
        <v>0</v>
      </c>
      <c r="R514" s="159">
        <v>0</v>
      </c>
      <c r="S514" s="159">
        <v>0</v>
      </c>
      <c r="T514" s="159">
        <v>995000000</v>
      </c>
      <c r="U514" s="159">
        <v>0</v>
      </c>
      <c r="V514" s="159">
        <v>0</v>
      </c>
      <c r="W514" s="159">
        <v>0</v>
      </c>
      <c r="X514" s="159">
        <v>0</v>
      </c>
      <c r="Y514" s="159">
        <v>0</v>
      </c>
      <c r="Z514" s="159">
        <v>0</v>
      </c>
      <c r="AA514" s="159">
        <v>0</v>
      </c>
      <c r="AB514" s="159">
        <v>995000000</v>
      </c>
      <c r="AC514" s="159">
        <v>200000000</v>
      </c>
      <c r="AD514" s="159">
        <v>0</v>
      </c>
      <c r="AE514" s="159">
        <v>0</v>
      </c>
      <c r="AF514" s="159">
        <v>200000000</v>
      </c>
      <c r="AG514" s="159">
        <v>1195000000</v>
      </c>
      <c r="AH514" s="159">
        <v>1195000000</v>
      </c>
      <c r="AI514" s="159">
        <v>0</v>
      </c>
      <c r="AJ514" s="159">
        <v>0</v>
      </c>
      <c r="AK514" s="159">
        <v>0</v>
      </c>
      <c r="AL514" s="159">
        <v>0</v>
      </c>
      <c r="AM514" s="159">
        <v>0</v>
      </c>
      <c r="AN514" s="159">
        <v>0</v>
      </c>
      <c r="AO514" s="159">
        <v>0</v>
      </c>
      <c r="AP514" s="159">
        <v>0</v>
      </c>
      <c r="AQ514" s="159">
        <v>0</v>
      </c>
      <c r="AR514" s="159">
        <v>0</v>
      </c>
      <c r="AS514" s="159">
        <v>0</v>
      </c>
      <c r="AT514" s="159">
        <v>0</v>
      </c>
      <c r="AU514" s="159">
        <v>0</v>
      </c>
      <c r="AV514" s="159">
        <v>0</v>
      </c>
      <c r="AW514" s="159">
        <v>0</v>
      </c>
      <c r="AX514" s="159">
        <v>0</v>
      </c>
      <c r="AY514" s="159">
        <v>0</v>
      </c>
      <c r="AZ514" s="159">
        <v>0</v>
      </c>
      <c r="BA514" s="159">
        <v>0</v>
      </c>
      <c r="BB514" s="159">
        <v>0</v>
      </c>
      <c r="BC514" s="159">
        <v>0</v>
      </c>
      <c r="BD514" s="159">
        <v>0</v>
      </c>
      <c r="BE514" s="159">
        <v>0</v>
      </c>
      <c r="BF514" s="159">
        <v>0</v>
      </c>
      <c r="BG514" s="159">
        <v>0</v>
      </c>
      <c r="BH514" s="159">
        <v>0</v>
      </c>
      <c r="BI514" s="159">
        <v>0</v>
      </c>
      <c r="BJ514" s="159">
        <v>0</v>
      </c>
      <c r="BK514" s="159">
        <v>0</v>
      </c>
      <c r="BL514" s="159">
        <v>0</v>
      </c>
      <c r="BM514" s="159">
        <v>0</v>
      </c>
      <c r="BN514" s="159">
        <v>0</v>
      </c>
      <c r="BO514" s="159">
        <v>0</v>
      </c>
      <c r="BP514" s="159">
        <v>0</v>
      </c>
      <c r="BQ514" s="159">
        <v>0</v>
      </c>
      <c r="BR514" s="159">
        <v>0</v>
      </c>
      <c r="BS514" s="159">
        <v>0</v>
      </c>
      <c r="BT514" s="159">
        <v>0</v>
      </c>
      <c r="BU514" s="159">
        <v>0</v>
      </c>
      <c r="BV514" s="159">
        <v>0</v>
      </c>
      <c r="BW514" s="159">
        <v>0</v>
      </c>
      <c r="BX514" s="159">
        <v>0</v>
      </c>
      <c r="BY514" s="159">
        <v>1034800000</v>
      </c>
      <c r="BZ514" s="159">
        <v>0</v>
      </c>
      <c r="CA514" s="159">
        <v>0</v>
      </c>
      <c r="CB514" s="159">
        <v>0</v>
      </c>
      <c r="CC514" s="159">
        <v>0</v>
      </c>
      <c r="CD514" s="159">
        <v>0</v>
      </c>
      <c r="CE514" s="159">
        <v>0</v>
      </c>
      <c r="CF514" s="159">
        <v>0</v>
      </c>
      <c r="CG514" s="159">
        <v>1034800000</v>
      </c>
      <c r="CH514" s="159">
        <v>200000000</v>
      </c>
      <c r="CI514" s="159">
        <v>0</v>
      </c>
      <c r="CJ514" s="159">
        <v>0</v>
      </c>
      <c r="CK514" s="159">
        <v>200000000</v>
      </c>
      <c r="CL514" s="159">
        <v>1234800000</v>
      </c>
      <c r="CM514" s="159">
        <v>1234800000</v>
      </c>
      <c r="CN514" s="159">
        <v>0</v>
      </c>
      <c r="CO514" s="159">
        <v>0</v>
      </c>
      <c r="CP514" s="159">
        <v>0</v>
      </c>
      <c r="CQ514" s="159">
        <v>0</v>
      </c>
      <c r="CR514" s="159">
        <v>0</v>
      </c>
      <c r="CS514" s="159">
        <v>0</v>
      </c>
      <c r="CT514" s="159">
        <v>0</v>
      </c>
      <c r="CU514" s="159">
        <v>0</v>
      </c>
      <c r="CV514" s="159">
        <v>0</v>
      </c>
      <c r="CW514" s="159">
        <v>0</v>
      </c>
      <c r="CX514" s="159">
        <v>0</v>
      </c>
      <c r="CY514" s="159" t="s">
        <v>931</v>
      </c>
      <c r="CZ514" s="159">
        <v>0</v>
      </c>
      <c r="DA514" s="159">
        <v>0</v>
      </c>
      <c r="DB514" s="159">
        <v>0</v>
      </c>
      <c r="DC514" s="159">
        <v>0</v>
      </c>
      <c r="DD514" s="159">
        <v>0</v>
      </c>
      <c r="DE514" s="159">
        <v>0</v>
      </c>
      <c r="DF514" s="159">
        <v>0</v>
      </c>
      <c r="DG514" s="159">
        <v>0</v>
      </c>
      <c r="DH514" s="159">
        <v>0</v>
      </c>
      <c r="DI514" s="159">
        <v>0</v>
      </c>
      <c r="DJ514" s="159">
        <v>0</v>
      </c>
      <c r="DK514" s="159">
        <v>0</v>
      </c>
      <c r="DL514" s="159">
        <v>0</v>
      </c>
      <c r="DM514" s="159">
        <v>0</v>
      </c>
      <c r="DN514" s="159">
        <v>0</v>
      </c>
      <c r="DO514" s="159">
        <v>0</v>
      </c>
      <c r="DP514" s="159">
        <v>0</v>
      </c>
      <c r="DQ514" s="159">
        <v>0</v>
      </c>
      <c r="DR514" s="159">
        <v>0</v>
      </c>
      <c r="DS514" s="159">
        <v>0</v>
      </c>
      <c r="DT514" s="159">
        <v>0</v>
      </c>
      <c r="DU514" s="159">
        <v>0</v>
      </c>
      <c r="DV514" s="159">
        <v>0</v>
      </c>
      <c r="DW514" s="159">
        <v>0</v>
      </c>
      <c r="DX514" s="159">
        <v>0</v>
      </c>
      <c r="DY514" s="159">
        <v>0</v>
      </c>
      <c r="DZ514" s="159">
        <v>0</v>
      </c>
      <c r="EA514" s="159">
        <v>0</v>
      </c>
      <c r="EB514" s="159">
        <v>0</v>
      </c>
      <c r="EC514" s="159">
        <v>0</v>
      </c>
      <c r="ED514" s="159">
        <v>1076192000</v>
      </c>
      <c r="EE514" s="159">
        <v>0</v>
      </c>
      <c r="EF514" s="159">
        <v>0</v>
      </c>
      <c r="EG514" s="159">
        <v>0</v>
      </c>
      <c r="EH514" s="159">
        <v>0</v>
      </c>
      <c r="EI514" s="159">
        <v>0</v>
      </c>
      <c r="EJ514" s="159">
        <v>0</v>
      </c>
      <c r="EK514" s="159">
        <v>0</v>
      </c>
      <c r="EL514" s="159">
        <v>1076192000</v>
      </c>
      <c r="EM514" s="159">
        <v>200000000</v>
      </c>
      <c r="EN514" s="159">
        <v>0</v>
      </c>
      <c r="EO514" s="159">
        <v>0</v>
      </c>
      <c r="EP514" s="159">
        <v>200000000</v>
      </c>
      <c r="EQ514" s="159">
        <v>1276192000</v>
      </c>
      <c r="ER514" s="159">
        <v>1276192000</v>
      </c>
      <c r="ES514" s="159">
        <v>0</v>
      </c>
      <c r="ET514" s="159">
        <v>0</v>
      </c>
      <c r="EU514" s="159">
        <v>0</v>
      </c>
      <c r="EV514" s="159">
        <v>0</v>
      </c>
      <c r="EW514" s="159">
        <v>0</v>
      </c>
      <c r="EX514" s="159">
        <v>0</v>
      </c>
      <c r="EY514" s="159">
        <v>0</v>
      </c>
      <c r="EZ514" s="159">
        <v>0</v>
      </c>
      <c r="FA514" s="159">
        <v>0</v>
      </c>
      <c r="FB514" s="159">
        <v>0</v>
      </c>
      <c r="FC514" s="159">
        <v>0</v>
      </c>
      <c r="FD514" s="159">
        <v>0</v>
      </c>
      <c r="FE514" s="159">
        <v>0</v>
      </c>
      <c r="FF514" s="159">
        <v>0</v>
      </c>
      <c r="FG514" s="159">
        <v>0</v>
      </c>
      <c r="FH514" s="159">
        <v>0</v>
      </c>
      <c r="FI514" s="159">
        <v>0</v>
      </c>
      <c r="FJ514" s="159">
        <v>0</v>
      </c>
      <c r="FK514" s="159">
        <v>0</v>
      </c>
      <c r="FL514" s="159">
        <v>0</v>
      </c>
      <c r="FM514" s="159">
        <v>0</v>
      </c>
      <c r="FN514" s="159">
        <v>0</v>
      </c>
      <c r="FO514" s="159">
        <v>0</v>
      </c>
      <c r="FP514" s="159">
        <v>0</v>
      </c>
      <c r="FQ514" s="159">
        <v>0</v>
      </c>
      <c r="FR514" s="159">
        <v>0</v>
      </c>
      <c r="FS514" s="159">
        <v>0</v>
      </c>
      <c r="FT514" s="159">
        <v>0</v>
      </c>
      <c r="FU514" s="159">
        <v>0</v>
      </c>
      <c r="FV514" s="159">
        <v>0</v>
      </c>
      <c r="FW514" s="159">
        <v>0</v>
      </c>
      <c r="FX514" s="159">
        <v>0</v>
      </c>
      <c r="FY514" s="159">
        <v>0</v>
      </c>
      <c r="FZ514" s="159">
        <v>0</v>
      </c>
      <c r="GA514" s="159">
        <v>0</v>
      </c>
      <c r="GB514" s="159">
        <v>0</v>
      </c>
      <c r="GC514" s="159">
        <v>0</v>
      </c>
      <c r="GD514" s="159">
        <v>0</v>
      </c>
      <c r="GE514" s="159">
        <v>0</v>
      </c>
      <c r="GF514" s="159">
        <v>0</v>
      </c>
      <c r="GG514" s="159">
        <v>0</v>
      </c>
      <c r="GH514" s="159">
        <v>0</v>
      </c>
      <c r="GI514" s="159">
        <v>1119239680</v>
      </c>
      <c r="GJ514" s="159">
        <v>0</v>
      </c>
      <c r="GK514" s="159">
        <v>0</v>
      </c>
      <c r="GL514" s="159">
        <v>0</v>
      </c>
      <c r="GM514" s="159">
        <v>0</v>
      </c>
      <c r="GN514" s="159">
        <v>0</v>
      </c>
      <c r="GO514" s="159">
        <v>0</v>
      </c>
      <c r="GP514" s="159">
        <v>0</v>
      </c>
      <c r="GQ514" s="159">
        <v>1119239680</v>
      </c>
      <c r="GR514" s="159">
        <v>200000000</v>
      </c>
      <c r="GS514" s="159">
        <v>0</v>
      </c>
      <c r="GT514" s="159">
        <v>0</v>
      </c>
      <c r="GU514" s="159">
        <v>200000000</v>
      </c>
      <c r="GV514" s="159">
        <v>1319239680</v>
      </c>
      <c r="GW514" s="159">
        <v>1319239680</v>
      </c>
      <c r="GX514" s="160">
        <v>5025231680</v>
      </c>
    </row>
    <row r="515" spans="1:206" ht="43.2">
      <c r="A515" s="156">
        <v>430200100</v>
      </c>
      <c r="B515" s="156" t="s">
        <v>2584</v>
      </c>
      <c r="C515" s="157">
        <v>503</v>
      </c>
      <c r="D515" s="158" t="str">
        <f>_xlfn.XLOOKUP(C515,'[1]Estrategico f'!B:B,'[1]Estrategico f'!U:U,"",0)</f>
        <v>Atletas preparados CLASIFICADOS JNP (Deportistas Clasificados a Juegos Nacionales y Juegos Paranacionales)</v>
      </c>
      <c r="E515" s="158" t="str">
        <f>_xlfn.XLOOKUP(C515,'[1]Estrategico f'!B:B,'[1]Estrategico f'!V:V,"",0)</f>
        <v>Deportistas clasificados a juegos nacionales y Paranacionales</v>
      </c>
      <c r="F515" s="159">
        <v>0</v>
      </c>
      <c r="G515" s="159">
        <v>0</v>
      </c>
      <c r="H515" s="159">
        <v>0</v>
      </c>
      <c r="I515" s="159">
        <v>0</v>
      </c>
      <c r="J515" s="159">
        <v>0</v>
      </c>
      <c r="K515" s="159">
        <v>0</v>
      </c>
      <c r="L515" s="159">
        <v>0</v>
      </c>
      <c r="M515" s="159">
        <v>0</v>
      </c>
      <c r="N515" s="159">
        <v>0</v>
      </c>
      <c r="O515" s="159">
        <v>0</v>
      </c>
      <c r="P515" s="159">
        <v>0</v>
      </c>
      <c r="Q515" s="159">
        <v>0</v>
      </c>
      <c r="R515" s="159">
        <v>0</v>
      </c>
      <c r="S515" s="159">
        <v>0</v>
      </c>
      <c r="T515" s="159">
        <v>400000000</v>
      </c>
      <c r="U515" s="159">
        <v>0</v>
      </c>
      <c r="V515" s="159">
        <v>0</v>
      </c>
      <c r="W515" s="159">
        <v>0</v>
      </c>
      <c r="X515" s="159">
        <v>0</v>
      </c>
      <c r="Y515" s="159">
        <v>0</v>
      </c>
      <c r="Z515" s="159">
        <v>0</v>
      </c>
      <c r="AA515" s="159">
        <v>0</v>
      </c>
      <c r="AB515" s="159">
        <v>400000000</v>
      </c>
      <c r="AC515" s="159">
        <v>250000000</v>
      </c>
      <c r="AD515" s="159">
        <v>0</v>
      </c>
      <c r="AE515" s="159">
        <v>0</v>
      </c>
      <c r="AF515" s="159">
        <v>250000000</v>
      </c>
      <c r="AG515" s="159">
        <v>650000000</v>
      </c>
      <c r="AH515" s="159">
        <v>650000000</v>
      </c>
      <c r="AI515" s="159">
        <v>0</v>
      </c>
      <c r="AJ515" s="159">
        <v>0</v>
      </c>
      <c r="AK515" s="159">
        <v>0</v>
      </c>
      <c r="AL515" s="159">
        <v>0</v>
      </c>
      <c r="AM515" s="159">
        <v>0</v>
      </c>
      <c r="AN515" s="159">
        <v>0</v>
      </c>
      <c r="AO515" s="159">
        <v>0</v>
      </c>
      <c r="AP515" s="159">
        <v>0</v>
      </c>
      <c r="AQ515" s="159">
        <v>0</v>
      </c>
      <c r="AR515" s="159">
        <v>0</v>
      </c>
      <c r="AS515" s="159">
        <v>0</v>
      </c>
      <c r="AT515" s="159">
        <v>0</v>
      </c>
      <c r="AU515" s="159">
        <v>0</v>
      </c>
      <c r="AV515" s="159">
        <v>0</v>
      </c>
      <c r="AX515" s="159">
        <v>0</v>
      </c>
      <c r="AY515" s="159">
        <v>0</v>
      </c>
      <c r="AZ515" s="159">
        <v>0</v>
      </c>
      <c r="BA515" s="159">
        <v>0</v>
      </c>
      <c r="BB515" s="159">
        <v>0</v>
      </c>
      <c r="BC515" s="159">
        <v>0</v>
      </c>
      <c r="BD515" s="159">
        <v>0</v>
      </c>
      <c r="BE515" s="159">
        <v>0</v>
      </c>
      <c r="BG515" s="159">
        <v>0</v>
      </c>
      <c r="BH515" s="159">
        <v>0</v>
      </c>
      <c r="BI515" s="159">
        <v>0</v>
      </c>
      <c r="BJ515" s="159">
        <v>0</v>
      </c>
      <c r="BK515" s="159">
        <v>0</v>
      </c>
      <c r="BL515" s="159">
        <v>0</v>
      </c>
      <c r="BM515" s="159">
        <v>0</v>
      </c>
      <c r="BN515" s="159">
        <v>0</v>
      </c>
      <c r="BO515" s="159">
        <v>0</v>
      </c>
      <c r="BP515" s="159">
        <v>0</v>
      </c>
      <c r="BQ515" s="159">
        <v>0</v>
      </c>
      <c r="BR515" s="159">
        <v>0</v>
      </c>
      <c r="BS515" s="159">
        <v>0</v>
      </c>
      <c r="BT515" s="159">
        <v>0</v>
      </c>
      <c r="BU515" s="159">
        <v>0</v>
      </c>
      <c r="BV515" s="159">
        <v>0</v>
      </c>
      <c r="BW515" s="159">
        <v>0</v>
      </c>
      <c r="BX515" s="159">
        <v>0</v>
      </c>
      <c r="BY515" s="159">
        <v>416000000</v>
      </c>
      <c r="BZ515" s="159">
        <v>0</v>
      </c>
      <c r="CA515" s="159">
        <v>0</v>
      </c>
      <c r="CB515" s="159">
        <v>0</v>
      </c>
      <c r="CC515" s="159">
        <v>0</v>
      </c>
      <c r="CD515" s="159">
        <v>0</v>
      </c>
      <c r="CE515" s="159">
        <v>0</v>
      </c>
      <c r="CF515" s="159">
        <v>0</v>
      </c>
      <c r="CG515" s="159">
        <v>416000000</v>
      </c>
      <c r="CH515" s="159">
        <v>250000000</v>
      </c>
      <c r="CI515" s="159">
        <v>0</v>
      </c>
      <c r="CJ515" s="159">
        <v>0</v>
      </c>
      <c r="CK515" s="159">
        <v>250000000</v>
      </c>
      <c r="CL515" s="159">
        <v>666000000</v>
      </c>
      <c r="CM515" s="159">
        <v>666000000</v>
      </c>
      <c r="CN515" s="159">
        <v>0</v>
      </c>
      <c r="CO515" s="159">
        <v>0</v>
      </c>
      <c r="CP515" s="159">
        <v>0</v>
      </c>
      <c r="CQ515" s="159">
        <v>0</v>
      </c>
      <c r="CR515" s="159">
        <v>0</v>
      </c>
      <c r="CS515" s="159">
        <v>0</v>
      </c>
      <c r="CT515" s="159">
        <v>0</v>
      </c>
      <c r="CU515" s="159">
        <v>0</v>
      </c>
      <c r="CV515" s="159">
        <v>0</v>
      </c>
      <c r="CW515" s="159">
        <v>0</v>
      </c>
      <c r="CX515" s="159">
        <v>0</v>
      </c>
      <c r="CY515" s="159" t="s">
        <v>931</v>
      </c>
      <c r="CZ515" s="159">
        <v>0</v>
      </c>
      <c r="DA515" s="159">
        <v>0</v>
      </c>
      <c r="DC515" s="159">
        <v>0</v>
      </c>
      <c r="DD515" s="159">
        <v>0</v>
      </c>
      <c r="DE515" s="159">
        <v>0</v>
      </c>
      <c r="DF515" s="159">
        <v>0</v>
      </c>
      <c r="DG515" s="159">
        <v>0</v>
      </c>
      <c r="DH515" s="159">
        <v>0</v>
      </c>
      <c r="DI515" s="159">
        <v>0</v>
      </c>
      <c r="DJ515" s="159">
        <v>0</v>
      </c>
      <c r="DL515" s="159">
        <v>0</v>
      </c>
      <c r="DM515" s="159">
        <v>0</v>
      </c>
      <c r="DN515" s="159">
        <v>0</v>
      </c>
      <c r="DO515" s="159">
        <v>0</v>
      </c>
      <c r="DP515" s="159">
        <v>0</v>
      </c>
      <c r="DQ515" s="159">
        <v>0</v>
      </c>
      <c r="DR515" s="159">
        <v>0</v>
      </c>
      <c r="DS515" s="159">
        <v>0</v>
      </c>
      <c r="DT515" s="159">
        <v>0</v>
      </c>
      <c r="DU515" s="159">
        <v>0</v>
      </c>
      <c r="DV515" s="159">
        <v>0</v>
      </c>
      <c r="DW515" s="159">
        <v>0</v>
      </c>
      <c r="DX515" s="159">
        <v>0</v>
      </c>
      <c r="DY515" s="159">
        <v>0</v>
      </c>
      <c r="DZ515" s="159">
        <v>0</v>
      </c>
      <c r="EA515" s="159">
        <v>0</v>
      </c>
      <c r="EB515" s="159">
        <v>0</v>
      </c>
      <c r="EC515" s="159">
        <v>0</v>
      </c>
      <c r="ED515" s="159">
        <v>432640000</v>
      </c>
      <c r="EE515" s="159">
        <v>0</v>
      </c>
      <c r="EF515" s="159">
        <v>0</v>
      </c>
      <c r="EG515" s="159">
        <v>0</v>
      </c>
      <c r="EH515" s="159">
        <v>0</v>
      </c>
      <c r="EI515" s="159">
        <v>0</v>
      </c>
      <c r="EJ515" s="159">
        <v>0</v>
      </c>
      <c r="EK515" s="159">
        <v>0</v>
      </c>
      <c r="EL515" s="159">
        <v>432640000</v>
      </c>
      <c r="EM515" s="159">
        <v>250000000</v>
      </c>
      <c r="EN515" s="159">
        <v>0</v>
      </c>
      <c r="EO515" s="159">
        <v>0</v>
      </c>
      <c r="EP515" s="159">
        <v>250000000</v>
      </c>
      <c r="EQ515" s="159">
        <v>682640000</v>
      </c>
      <c r="ER515" s="159">
        <v>682640000</v>
      </c>
      <c r="ES515" s="159">
        <v>0</v>
      </c>
      <c r="ET515" s="159">
        <v>0</v>
      </c>
      <c r="EU515" s="159">
        <v>0</v>
      </c>
      <c r="EV515" s="159">
        <v>0</v>
      </c>
      <c r="EW515" s="159">
        <v>0</v>
      </c>
      <c r="EX515" s="159">
        <v>0</v>
      </c>
      <c r="EY515" s="159">
        <v>0</v>
      </c>
      <c r="EZ515" s="159">
        <v>0</v>
      </c>
      <c r="FA515" s="159">
        <v>0</v>
      </c>
      <c r="FB515" s="159">
        <v>0</v>
      </c>
      <c r="FC515" s="159">
        <v>0</v>
      </c>
      <c r="FD515" s="159">
        <v>0</v>
      </c>
      <c r="FE515" s="159">
        <v>0</v>
      </c>
      <c r="FF515" s="159">
        <v>0</v>
      </c>
      <c r="FG515" s="159">
        <v>449945600</v>
      </c>
      <c r="FH515" s="159">
        <v>0</v>
      </c>
      <c r="FI515" s="159">
        <v>0</v>
      </c>
      <c r="FJ515" s="159">
        <v>0</v>
      </c>
      <c r="FK515" s="159">
        <v>0</v>
      </c>
      <c r="FL515" s="159">
        <v>0</v>
      </c>
      <c r="FM515" s="159">
        <v>0</v>
      </c>
      <c r="FN515" s="159">
        <v>0</v>
      </c>
      <c r="FO515" s="159">
        <v>449945600</v>
      </c>
      <c r="FP515" s="159">
        <v>250000000</v>
      </c>
      <c r="FQ515" s="159">
        <v>0</v>
      </c>
      <c r="FR515" s="159">
        <v>0</v>
      </c>
      <c r="FS515" s="159">
        <v>250000000</v>
      </c>
      <c r="FT515" s="159">
        <v>699945600</v>
      </c>
      <c r="FU515" s="159">
        <v>0</v>
      </c>
      <c r="FV515" s="159">
        <v>0</v>
      </c>
      <c r="FW515" s="159">
        <v>0</v>
      </c>
      <c r="FX515" s="159">
        <v>0</v>
      </c>
      <c r="FY515" s="159">
        <v>0</v>
      </c>
      <c r="FZ515" s="159">
        <v>0</v>
      </c>
      <c r="GA515" s="159">
        <v>0</v>
      </c>
      <c r="GB515" s="159">
        <v>0</v>
      </c>
      <c r="GC515" s="159">
        <v>0</v>
      </c>
      <c r="GD515" s="159">
        <v>0</v>
      </c>
      <c r="GE515" s="159">
        <v>0</v>
      </c>
      <c r="GF515" s="159">
        <v>0</v>
      </c>
      <c r="GG515" s="159">
        <v>0</v>
      </c>
      <c r="GH515" s="159">
        <v>0</v>
      </c>
      <c r="GI515" s="159">
        <v>0</v>
      </c>
      <c r="GJ515" s="159">
        <v>0</v>
      </c>
      <c r="GK515" s="159">
        <v>0</v>
      </c>
      <c r="GL515" s="159">
        <v>0</v>
      </c>
      <c r="GM515" s="159">
        <v>0</v>
      </c>
      <c r="GN515" s="159">
        <v>0</v>
      </c>
      <c r="GO515" s="159">
        <v>0</v>
      </c>
      <c r="GP515" s="159">
        <v>0</v>
      </c>
      <c r="GQ515" s="159">
        <v>0</v>
      </c>
      <c r="GR515" s="159">
        <v>0</v>
      </c>
      <c r="GS515" s="159">
        <v>0</v>
      </c>
      <c r="GT515" s="159">
        <v>0</v>
      </c>
      <c r="GU515" s="159">
        <v>0</v>
      </c>
      <c r="GV515" s="159">
        <v>0</v>
      </c>
      <c r="GW515" s="159">
        <v>699945600</v>
      </c>
      <c r="GX515" s="160">
        <v>2698585600</v>
      </c>
    </row>
    <row r="516" spans="1:206" ht="72">
      <c r="A516" s="156">
        <v>430200100</v>
      </c>
      <c r="B516" s="156" t="s">
        <v>2584</v>
      </c>
      <c r="C516" s="157">
        <v>504.1</v>
      </c>
      <c r="D516" s="158" t="str">
        <f>_xlfn.XLOOKUP(C516,'[1]Estrategico f'!B:B,'[1]Estrategico f'!U:U,"",0)</f>
        <v>Atletas preparado s
BRC
(Ciclistas programa Boyacá Raza de Campeon es) EQUIPO CONTINE NTAL
(Ciclistas del equipo continenta l)</v>
      </c>
      <c r="E516" s="158" t="str">
        <f>_xlfn.XLOOKUP(C516,'[1]Estrategico f'!B:B,'[1]Estrategico f'!V:V,"",0)</f>
        <v>Ciclistas en procesos de formación, especialización y alto rendimiento deportivo</v>
      </c>
      <c r="F516" s="159">
        <v>981494642</v>
      </c>
      <c r="G516" s="159">
        <v>0</v>
      </c>
      <c r="H516" s="159">
        <v>0</v>
      </c>
      <c r="I516" s="159">
        <v>0</v>
      </c>
      <c r="J516" s="159">
        <v>0</v>
      </c>
      <c r="K516" s="159">
        <v>0</v>
      </c>
      <c r="L516" s="159">
        <v>0</v>
      </c>
      <c r="M516" s="159">
        <v>0</v>
      </c>
      <c r="N516" s="159">
        <v>981494642</v>
      </c>
      <c r="O516" s="159">
        <v>1000000000</v>
      </c>
      <c r="P516" s="159">
        <v>0</v>
      </c>
      <c r="Q516" s="159">
        <v>0</v>
      </c>
      <c r="R516" s="159">
        <v>1000000000</v>
      </c>
      <c r="S516" s="159">
        <v>1981494642</v>
      </c>
      <c r="T516" s="159">
        <v>0</v>
      </c>
      <c r="U516" s="159">
        <v>0</v>
      </c>
      <c r="V516" s="159">
        <v>0</v>
      </c>
      <c r="W516" s="159">
        <v>0</v>
      </c>
      <c r="X516" s="159">
        <v>0</v>
      </c>
      <c r="Y516" s="159">
        <v>0</v>
      </c>
      <c r="Z516" s="159">
        <v>0</v>
      </c>
      <c r="AA516" s="159">
        <v>0</v>
      </c>
      <c r="AB516" s="159">
        <v>0</v>
      </c>
      <c r="AC516" s="159">
        <v>0</v>
      </c>
      <c r="AD516" s="159">
        <v>0</v>
      </c>
      <c r="AE516" s="159">
        <v>0</v>
      </c>
      <c r="AF516" s="159">
        <v>0</v>
      </c>
      <c r="AG516" s="159">
        <v>0</v>
      </c>
      <c r="AH516" s="159">
        <v>1981494642</v>
      </c>
      <c r="AI516" s="159">
        <v>0</v>
      </c>
      <c r="AJ516" s="159">
        <v>0</v>
      </c>
      <c r="AK516" s="159">
        <v>0</v>
      </c>
      <c r="AL516" s="159">
        <v>0</v>
      </c>
      <c r="AM516" s="159">
        <v>0</v>
      </c>
      <c r="AN516" s="159">
        <v>0</v>
      </c>
      <c r="AO516" s="159">
        <v>0</v>
      </c>
      <c r="AP516" s="159">
        <v>0</v>
      </c>
      <c r="AQ516" s="159">
        <v>0</v>
      </c>
      <c r="AR516" s="159">
        <v>0</v>
      </c>
      <c r="AS516" s="159">
        <v>0</v>
      </c>
      <c r="AT516" s="159">
        <v>0</v>
      </c>
      <c r="AU516" s="159">
        <v>0</v>
      </c>
      <c r="AV516" s="159">
        <v>0</v>
      </c>
      <c r="AW516" s="159">
        <v>800000000</v>
      </c>
      <c r="AX516" s="159">
        <v>0</v>
      </c>
      <c r="AY516" s="159">
        <v>0</v>
      </c>
      <c r="AZ516" s="159">
        <v>0</v>
      </c>
      <c r="BA516" s="159">
        <v>0</v>
      </c>
      <c r="BB516" s="159">
        <v>0</v>
      </c>
      <c r="BC516" s="159">
        <v>0</v>
      </c>
      <c r="BD516" s="159">
        <v>0</v>
      </c>
      <c r="BE516" s="159">
        <v>800000000</v>
      </c>
      <c r="BF516" s="159">
        <v>1000000000</v>
      </c>
      <c r="BG516" s="159">
        <v>0</v>
      </c>
      <c r="BH516" s="159">
        <v>0</v>
      </c>
      <c r="BI516" s="159">
        <v>1000000000</v>
      </c>
      <c r="BJ516" s="159">
        <v>1800000000</v>
      </c>
      <c r="BK516" s="159">
        <v>0</v>
      </c>
      <c r="BL516" s="159">
        <v>0</v>
      </c>
      <c r="BM516" s="159">
        <v>0</v>
      </c>
      <c r="BN516" s="159">
        <v>0</v>
      </c>
      <c r="BO516" s="159">
        <v>0</v>
      </c>
      <c r="BP516" s="159">
        <v>0</v>
      </c>
      <c r="BQ516" s="159">
        <v>0</v>
      </c>
      <c r="BR516" s="159">
        <v>0</v>
      </c>
      <c r="BS516" s="159">
        <v>0</v>
      </c>
      <c r="BT516" s="159">
        <v>0</v>
      </c>
      <c r="BU516" s="159">
        <v>0</v>
      </c>
      <c r="BV516" s="159">
        <v>0</v>
      </c>
      <c r="BW516" s="159">
        <v>0</v>
      </c>
      <c r="BX516" s="159">
        <v>0</v>
      </c>
      <c r="BZ516" s="159">
        <v>0</v>
      </c>
      <c r="CA516" s="159">
        <v>0</v>
      </c>
      <c r="CB516" s="159">
        <v>0</v>
      </c>
      <c r="CC516" s="159">
        <v>0</v>
      </c>
      <c r="CD516" s="159">
        <v>0</v>
      </c>
      <c r="CE516" s="159">
        <v>0</v>
      </c>
      <c r="CF516" s="159">
        <v>0</v>
      </c>
      <c r="CG516" s="159">
        <v>0</v>
      </c>
      <c r="CI516" s="159">
        <v>0</v>
      </c>
      <c r="CJ516" s="159">
        <v>0</v>
      </c>
      <c r="CK516" s="159">
        <v>0</v>
      </c>
      <c r="CL516" s="159">
        <v>0</v>
      </c>
      <c r="CM516" s="159">
        <v>1800000000</v>
      </c>
      <c r="CN516" s="159">
        <v>0</v>
      </c>
      <c r="CO516" s="159">
        <v>0</v>
      </c>
      <c r="CP516" s="159">
        <v>0</v>
      </c>
      <c r="CQ516" s="159">
        <v>0</v>
      </c>
      <c r="CR516" s="159">
        <v>0</v>
      </c>
      <c r="CS516" s="159">
        <v>0</v>
      </c>
      <c r="CT516" s="159">
        <v>0</v>
      </c>
      <c r="CU516" s="159">
        <v>0</v>
      </c>
      <c r="CV516" s="159">
        <v>0</v>
      </c>
      <c r="CW516" s="159">
        <v>0</v>
      </c>
      <c r="CX516" s="159">
        <v>0</v>
      </c>
      <c r="CY516" s="159">
        <v>0</v>
      </c>
      <c r="CZ516" s="159">
        <v>0</v>
      </c>
      <c r="DA516" s="159">
        <v>0</v>
      </c>
      <c r="DB516" s="159">
        <v>1061584605</v>
      </c>
      <c r="DC516" s="159">
        <v>0</v>
      </c>
      <c r="DD516" s="159">
        <v>0</v>
      </c>
      <c r="DE516" s="159">
        <v>0</v>
      </c>
      <c r="DF516" s="159">
        <v>0</v>
      </c>
      <c r="DG516" s="159">
        <v>0</v>
      </c>
      <c r="DH516" s="159">
        <v>0</v>
      </c>
      <c r="DI516" s="159">
        <v>0</v>
      </c>
      <c r="DJ516" s="159">
        <v>1061584605</v>
      </c>
      <c r="DK516" s="159">
        <v>1000000000</v>
      </c>
      <c r="DL516" s="159">
        <v>0</v>
      </c>
      <c r="DM516" s="159">
        <v>0</v>
      </c>
      <c r="DN516" s="159">
        <v>1000000000</v>
      </c>
      <c r="DO516" s="159">
        <v>2061584605</v>
      </c>
      <c r="DP516" s="159">
        <v>0</v>
      </c>
      <c r="DQ516" s="159">
        <v>0</v>
      </c>
      <c r="DR516" s="159">
        <v>0</v>
      </c>
      <c r="DS516" s="159">
        <v>0</v>
      </c>
      <c r="DT516" s="159">
        <v>0</v>
      </c>
      <c r="DU516" s="159">
        <v>0</v>
      </c>
      <c r="DV516" s="159">
        <v>0</v>
      </c>
      <c r="DW516" s="159">
        <v>0</v>
      </c>
      <c r="DX516" s="159">
        <v>0</v>
      </c>
      <c r="DY516" s="159">
        <v>0</v>
      </c>
      <c r="DZ516" s="159">
        <v>0</v>
      </c>
      <c r="EA516" s="159">
        <v>0</v>
      </c>
      <c r="EB516" s="159">
        <v>0</v>
      </c>
      <c r="EC516" s="159">
        <v>0</v>
      </c>
      <c r="ED516" s="159">
        <v>0</v>
      </c>
      <c r="EE516" s="159">
        <v>0</v>
      </c>
      <c r="EF516" s="159">
        <v>0</v>
      </c>
      <c r="EG516" s="159">
        <v>0</v>
      </c>
      <c r="EH516" s="159">
        <v>0</v>
      </c>
      <c r="EI516" s="159">
        <v>0</v>
      </c>
      <c r="EJ516" s="159">
        <v>0</v>
      </c>
      <c r="EK516" s="159">
        <v>0</v>
      </c>
      <c r="EL516" s="159">
        <v>0</v>
      </c>
      <c r="EM516" s="159">
        <v>0</v>
      </c>
      <c r="EN516" s="159">
        <v>0</v>
      </c>
      <c r="EO516" s="159">
        <v>0</v>
      </c>
      <c r="EP516" s="159">
        <v>0</v>
      </c>
      <c r="EQ516" s="159">
        <v>0</v>
      </c>
      <c r="ER516" s="159">
        <v>2061584605</v>
      </c>
      <c r="ES516" s="159">
        <v>0</v>
      </c>
      <c r="ET516" s="159">
        <v>0</v>
      </c>
      <c r="EU516" s="159">
        <v>0</v>
      </c>
      <c r="EV516" s="159">
        <v>0</v>
      </c>
      <c r="EW516" s="159">
        <v>0</v>
      </c>
      <c r="EX516" s="159">
        <v>0</v>
      </c>
      <c r="EY516" s="159">
        <v>0</v>
      </c>
      <c r="EZ516" s="159">
        <v>0</v>
      </c>
      <c r="FA516" s="159">
        <v>0</v>
      </c>
      <c r="FB516" s="159">
        <v>0</v>
      </c>
      <c r="FC516" s="159">
        <v>0</v>
      </c>
      <c r="FD516" s="159">
        <v>0</v>
      </c>
      <c r="FE516" s="159">
        <v>0</v>
      </c>
      <c r="FF516" s="159">
        <v>0</v>
      </c>
      <c r="FG516" s="159">
        <v>1104047989</v>
      </c>
      <c r="FH516" s="159">
        <v>0</v>
      </c>
      <c r="FI516" s="159">
        <v>0</v>
      </c>
      <c r="FJ516" s="159">
        <v>0</v>
      </c>
      <c r="FK516" s="159">
        <v>0</v>
      </c>
      <c r="FL516" s="159">
        <v>0</v>
      </c>
      <c r="FM516" s="159">
        <v>0</v>
      </c>
      <c r="FN516" s="159">
        <v>0</v>
      </c>
      <c r="FO516" s="159">
        <v>1104047989</v>
      </c>
      <c r="FP516" s="159">
        <v>1000000000</v>
      </c>
      <c r="FQ516" s="159">
        <v>0</v>
      </c>
      <c r="FR516" s="159">
        <v>0</v>
      </c>
      <c r="FS516" s="159">
        <v>1000000000</v>
      </c>
      <c r="FT516" s="159">
        <v>2104047989</v>
      </c>
      <c r="FU516" s="159">
        <v>0</v>
      </c>
      <c r="FV516" s="159">
        <v>0</v>
      </c>
      <c r="FW516" s="159">
        <v>0</v>
      </c>
      <c r="FX516" s="159">
        <v>0</v>
      </c>
      <c r="FY516" s="159">
        <v>0</v>
      </c>
      <c r="FZ516" s="159">
        <v>0</v>
      </c>
      <c r="GA516" s="159">
        <v>0</v>
      </c>
      <c r="GB516" s="159">
        <v>0</v>
      </c>
      <c r="GC516" s="159">
        <v>0</v>
      </c>
      <c r="GD516" s="159">
        <v>0</v>
      </c>
      <c r="GE516" s="159">
        <v>0</v>
      </c>
      <c r="GF516" s="159">
        <v>0</v>
      </c>
      <c r="GG516" s="159">
        <v>0</v>
      </c>
      <c r="GH516" s="159">
        <v>0</v>
      </c>
      <c r="GI516" s="159">
        <v>0</v>
      </c>
      <c r="GJ516" s="159">
        <v>0</v>
      </c>
      <c r="GK516" s="159">
        <v>0</v>
      </c>
      <c r="GL516" s="159">
        <v>0</v>
      </c>
      <c r="GM516" s="159">
        <v>0</v>
      </c>
      <c r="GN516" s="159">
        <v>0</v>
      </c>
      <c r="GO516" s="159">
        <v>0</v>
      </c>
      <c r="GP516" s="159">
        <v>0</v>
      </c>
      <c r="GQ516" s="159">
        <v>0</v>
      </c>
      <c r="GR516" s="159">
        <v>0</v>
      </c>
      <c r="GS516" s="159">
        <v>0</v>
      </c>
      <c r="GT516" s="159">
        <v>0</v>
      </c>
      <c r="GU516" s="159">
        <v>0</v>
      </c>
      <c r="GV516" s="159">
        <v>0</v>
      </c>
      <c r="GW516" s="159">
        <v>2104047989</v>
      </c>
      <c r="GX516" s="160">
        <v>7947127236</v>
      </c>
    </row>
    <row r="517" spans="1:206" ht="72">
      <c r="A517" s="156">
        <v>430200100</v>
      </c>
      <c r="B517" s="156" t="s">
        <v>2584</v>
      </c>
      <c r="C517" s="157">
        <v>504.2</v>
      </c>
      <c r="D517" s="158" t="str">
        <f>_xlfn.XLOOKUP(C517,'[1]Estrategico f'!B:B,'[1]Estrategico f'!U:U,"",0)</f>
        <v>Atletas preparado s
BRC
(Ciclistas programa Boyacá Raza de Campeon es) EQUIPO CONTINE NTAL
(Ciclistas del equipo continenta l)</v>
      </c>
      <c r="E517" s="158" t="str">
        <f>_xlfn.XLOOKUP(C517,'[1]Estrategico f'!B:B,'[1]Estrategico f'!V:V,"",0)</f>
        <v>Ciclistas en procesos de formación, especialización y alto rendimiento deportivo</v>
      </c>
      <c r="F517" s="159">
        <v>0</v>
      </c>
      <c r="G517" s="159">
        <v>0</v>
      </c>
      <c r="H517" s="159">
        <v>0</v>
      </c>
      <c r="I517" s="159">
        <v>0</v>
      </c>
      <c r="J517" s="159">
        <v>0</v>
      </c>
      <c r="K517" s="159">
        <v>0</v>
      </c>
      <c r="L517" s="159">
        <v>0</v>
      </c>
      <c r="M517" s="159">
        <v>0</v>
      </c>
      <c r="N517" s="159">
        <v>0</v>
      </c>
      <c r="O517" s="159">
        <v>0</v>
      </c>
      <c r="P517" s="159">
        <v>0</v>
      </c>
      <c r="Q517" s="159">
        <v>0</v>
      </c>
      <c r="R517" s="159">
        <v>0</v>
      </c>
      <c r="S517" s="159">
        <v>0</v>
      </c>
      <c r="T517" s="159">
        <v>0</v>
      </c>
      <c r="U517" s="159">
        <v>0</v>
      </c>
      <c r="V517" s="159">
        <v>0</v>
      </c>
      <c r="W517" s="159">
        <v>0</v>
      </c>
      <c r="X517" s="159">
        <v>0</v>
      </c>
      <c r="Y517" s="159">
        <v>0</v>
      </c>
      <c r="Z517" s="159">
        <v>0</v>
      </c>
      <c r="AA517" s="159">
        <v>0</v>
      </c>
      <c r="AB517" s="159">
        <v>0</v>
      </c>
      <c r="AC517" s="159">
        <v>0</v>
      </c>
      <c r="AD517" s="159">
        <v>0</v>
      </c>
      <c r="AE517" s="159">
        <v>0</v>
      </c>
      <c r="AF517" s="159">
        <v>0</v>
      </c>
      <c r="AG517" s="159">
        <v>0</v>
      </c>
      <c r="AH517" s="159">
        <v>0</v>
      </c>
      <c r="AI517" s="159">
        <v>220754428</v>
      </c>
      <c r="AJ517" s="159">
        <v>0</v>
      </c>
      <c r="AK517" s="159">
        <v>0</v>
      </c>
      <c r="AL517" s="159">
        <v>0</v>
      </c>
      <c r="AM517" s="159">
        <v>0</v>
      </c>
      <c r="AN517" s="159">
        <v>0</v>
      </c>
      <c r="AO517" s="159">
        <v>0</v>
      </c>
      <c r="AP517" s="159">
        <v>0</v>
      </c>
      <c r="AQ517" s="159">
        <v>220754428</v>
      </c>
      <c r="AR517" s="159" t="s">
        <v>3503</v>
      </c>
      <c r="AS517" s="159">
        <v>0</v>
      </c>
      <c r="AT517" s="159">
        <v>0</v>
      </c>
      <c r="AU517" s="159">
        <v>0</v>
      </c>
      <c r="AV517" s="159">
        <v>220754428</v>
      </c>
      <c r="AW517" s="159">
        <v>0</v>
      </c>
      <c r="AX517" s="159">
        <v>0</v>
      </c>
      <c r="AY517" s="159">
        <v>0</v>
      </c>
      <c r="AZ517" s="159">
        <v>0</v>
      </c>
      <c r="BA517" s="159">
        <v>0</v>
      </c>
      <c r="BB517" s="159">
        <v>0</v>
      </c>
      <c r="BC517" s="159">
        <v>0</v>
      </c>
      <c r="BD517" s="159">
        <v>0</v>
      </c>
      <c r="BE517" s="159">
        <v>0</v>
      </c>
      <c r="BF517" s="159">
        <v>0</v>
      </c>
      <c r="BG517" s="159">
        <v>0</v>
      </c>
      <c r="BH517" s="159">
        <v>0</v>
      </c>
      <c r="BI517" s="159">
        <v>0</v>
      </c>
      <c r="BJ517" s="159">
        <v>0</v>
      </c>
      <c r="BK517" s="159">
        <v>0</v>
      </c>
      <c r="BL517" s="159">
        <v>0</v>
      </c>
      <c r="BM517" s="159">
        <v>0</v>
      </c>
      <c r="BN517" s="159">
        <v>0</v>
      </c>
      <c r="BO517" s="159">
        <v>0</v>
      </c>
      <c r="BP517" s="159">
        <v>0</v>
      </c>
      <c r="BQ517" s="159">
        <v>0</v>
      </c>
      <c r="BR517" s="159">
        <v>0</v>
      </c>
      <c r="BS517" s="159">
        <v>0</v>
      </c>
      <c r="BT517" s="159">
        <v>0</v>
      </c>
      <c r="BU517" s="159">
        <v>0</v>
      </c>
      <c r="BV517" s="159">
        <v>0</v>
      </c>
      <c r="BW517" s="159">
        <v>0</v>
      </c>
      <c r="BX517" s="159">
        <v>0</v>
      </c>
      <c r="BY517" s="159">
        <v>0</v>
      </c>
      <c r="BZ517" s="159">
        <v>0</v>
      </c>
      <c r="CA517" s="159">
        <v>0</v>
      </c>
      <c r="CB517" s="159">
        <v>0</v>
      </c>
      <c r="CC517" s="159">
        <v>0</v>
      </c>
      <c r="CD517" s="159">
        <v>0</v>
      </c>
      <c r="CE517" s="159">
        <v>0</v>
      </c>
      <c r="CF517" s="159">
        <v>0</v>
      </c>
      <c r="CG517" s="159">
        <v>0</v>
      </c>
      <c r="CH517" s="159">
        <v>0</v>
      </c>
      <c r="CI517" s="159">
        <v>0</v>
      </c>
      <c r="CJ517" s="159">
        <v>0</v>
      </c>
      <c r="CK517" s="159">
        <v>0</v>
      </c>
      <c r="CL517" s="159">
        <v>0</v>
      </c>
      <c r="CM517" s="159">
        <v>220754428</v>
      </c>
      <c r="CN517" s="159">
        <v>0</v>
      </c>
      <c r="CO517" s="159">
        <v>0</v>
      </c>
      <c r="CP517" s="159">
        <v>0</v>
      </c>
      <c r="CQ517" s="159">
        <v>0</v>
      </c>
      <c r="CR517" s="159">
        <v>0</v>
      </c>
      <c r="CS517" s="159">
        <v>0</v>
      </c>
      <c r="CT517" s="159">
        <v>0</v>
      </c>
      <c r="CU517" s="159">
        <v>0</v>
      </c>
      <c r="CV517" s="159">
        <v>0</v>
      </c>
      <c r="CW517" s="159">
        <v>0</v>
      </c>
      <c r="CX517" s="159">
        <v>0</v>
      </c>
      <c r="CY517" s="159">
        <v>0</v>
      </c>
      <c r="CZ517" s="159">
        <v>0</v>
      </c>
      <c r="DA517" s="159">
        <v>0</v>
      </c>
      <c r="DB517" s="159">
        <v>0</v>
      </c>
      <c r="DC517" s="159">
        <v>0</v>
      </c>
      <c r="DD517" s="159">
        <v>0</v>
      </c>
      <c r="DE517" s="159">
        <v>0</v>
      </c>
      <c r="DF517" s="159">
        <v>0</v>
      </c>
      <c r="DG517" s="159">
        <v>0</v>
      </c>
      <c r="DH517" s="159">
        <v>0</v>
      </c>
      <c r="DI517" s="159">
        <v>0</v>
      </c>
      <c r="DJ517" s="159">
        <v>0</v>
      </c>
      <c r="DK517" s="159">
        <v>0</v>
      </c>
      <c r="DL517" s="159">
        <v>0</v>
      </c>
      <c r="DM517" s="159">
        <v>0</v>
      </c>
      <c r="DN517" s="159">
        <v>0</v>
      </c>
      <c r="DO517" s="159">
        <v>0</v>
      </c>
      <c r="DP517" s="159">
        <v>0</v>
      </c>
      <c r="DQ517" s="159">
        <v>0</v>
      </c>
      <c r="DR517" s="159">
        <v>0</v>
      </c>
      <c r="DS517" s="159">
        <v>0</v>
      </c>
      <c r="DT517" s="159">
        <v>0</v>
      </c>
      <c r="DU517" s="159">
        <v>0</v>
      </c>
      <c r="DV517" s="159">
        <v>0</v>
      </c>
      <c r="DW517" s="159">
        <v>0</v>
      </c>
      <c r="DX517" s="159">
        <v>0</v>
      </c>
      <c r="DY517" s="159">
        <v>0</v>
      </c>
      <c r="DZ517" s="159">
        <v>0</v>
      </c>
      <c r="EA517" s="159">
        <v>0</v>
      </c>
      <c r="EB517" s="159">
        <v>0</v>
      </c>
      <c r="EC517" s="159">
        <v>0</v>
      </c>
      <c r="ED517" s="159">
        <v>0</v>
      </c>
      <c r="EE517" s="159">
        <v>0</v>
      </c>
      <c r="EF517" s="159">
        <v>0</v>
      </c>
      <c r="EG517" s="159">
        <v>0</v>
      </c>
      <c r="EH517" s="159">
        <v>0</v>
      </c>
      <c r="EI517" s="159">
        <v>0</v>
      </c>
      <c r="EJ517" s="159">
        <v>0</v>
      </c>
      <c r="EK517" s="159">
        <v>0</v>
      </c>
      <c r="EL517" s="159">
        <v>0</v>
      </c>
      <c r="EM517" s="159">
        <v>0</v>
      </c>
      <c r="EN517" s="159">
        <v>0</v>
      </c>
      <c r="EO517" s="159">
        <v>0</v>
      </c>
      <c r="EP517" s="159">
        <v>0</v>
      </c>
      <c r="EQ517" s="159">
        <v>0</v>
      </c>
      <c r="ER517" s="159">
        <v>0</v>
      </c>
      <c r="ES517" s="159">
        <v>0</v>
      </c>
      <c r="ET517" s="159">
        <v>0</v>
      </c>
      <c r="EU517" s="159">
        <v>0</v>
      </c>
      <c r="EV517" s="159">
        <v>0</v>
      </c>
      <c r="EW517" s="159">
        <v>0</v>
      </c>
      <c r="EX517" s="159">
        <v>0</v>
      </c>
      <c r="EY517" s="159">
        <v>0</v>
      </c>
      <c r="EZ517" s="159">
        <v>0</v>
      </c>
      <c r="FA517" s="159">
        <v>0</v>
      </c>
      <c r="FB517" s="159">
        <v>0</v>
      </c>
      <c r="FC517" s="159">
        <v>0</v>
      </c>
      <c r="FD517" s="159">
        <v>0</v>
      </c>
      <c r="FE517" s="159">
        <v>0</v>
      </c>
      <c r="FF517" s="159">
        <v>0</v>
      </c>
      <c r="FG517" s="159">
        <v>0</v>
      </c>
      <c r="FH517" s="159">
        <v>0</v>
      </c>
      <c r="FI517" s="159">
        <v>0</v>
      </c>
      <c r="FJ517" s="159">
        <v>0</v>
      </c>
      <c r="FK517" s="159">
        <v>0</v>
      </c>
      <c r="FL517" s="159">
        <v>0</v>
      </c>
      <c r="FM517" s="159">
        <v>0</v>
      </c>
      <c r="FN517" s="159">
        <v>0</v>
      </c>
      <c r="FO517" s="159">
        <v>0</v>
      </c>
      <c r="FP517" s="159">
        <v>0</v>
      </c>
      <c r="FQ517" s="159">
        <v>0</v>
      </c>
      <c r="FR517" s="159">
        <v>0</v>
      </c>
      <c r="FS517" s="159">
        <v>0</v>
      </c>
      <c r="FT517" s="159">
        <v>0</v>
      </c>
      <c r="FU517" s="159">
        <v>0</v>
      </c>
      <c r="FV517" s="159">
        <v>0</v>
      </c>
      <c r="FW517" s="159">
        <v>0</v>
      </c>
      <c r="FX517" s="159">
        <v>0</v>
      </c>
      <c r="FY517" s="159">
        <v>0</v>
      </c>
      <c r="FZ517" s="159">
        <v>0</v>
      </c>
      <c r="GA517" s="159">
        <v>0</v>
      </c>
      <c r="GB517" s="159">
        <v>0</v>
      </c>
      <c r="GC517" s="159">
        <v>0</v>
      </c>
      <c r="GD517" s="159">
        <v>0</v>
      </c>
      <c r="GE517" s="159">
        <v>0</v>
      </c>
      <c r="GF517" s="159">
        <v>0</v>
      </c>
      <c r="GG517" s="159">
        <v>0</v>
      </c>
      <c r="GH517" s="159">
        <v>0</v>
      </c>
      <c r="GI517" s="159">
        <v>0</v>
      </c>
      <c r="GJ517" s="159">
        <v>0</v>
      </c>
      <c r="GK517" s="159">
        <v>0</v>
      </c>
      <c r="GL517" s="159">
        <v>0</v>
      </c>
      <c r="GM517" s="159">
        <v>0</v>
      </c>
      <c r="GN517" s="159">
        <v>0</v>
      </c>
      <c r="GO517" s="159">
        <v>0</v>
      </c>
      <c r="GP517" s="159">
        <v>0</v>
      </c>
      <c r="GQ517" s="159">
        <v>0</v>
      </c>
      <c r="GR517" s="159">
        <v>0</v>
      </c>
      <c r="GS517" s="159">
        <v>0</v>
      </c>
      <c r="GT517" s="159">
        <v>0</v>
      </c>
      <c r="GU517" s="159">
        <v>0</v>
      </c>
      <c r="GV517" s="159">
        <v>0</v>
      </c>
      <c r="GW517" s="159">
        <v>0</v>
      </c>
      <c r="GX517" s="160">
        <v>220754428</v>
      </c>
    </row>
    <row r="518" spans="1:206" ht="28.8">
      <c r="A518" s="156">
        <v>430200100</v>
      </c>
      <c r="B518" s="156" t="s">
        <v>2584</v>
      </c>
      <c r="C518" s="157">
        <v>505</v>
      </c>
      <c r="D518" s="158" t="str">
        <f>_xlfn.XLOOKUP(C518,'[1]Estrategico f'!B:B,'[1]Estrategico f'!U:U,"",0)</f>
        <v>Atletas preparado s RESERV A DEPORTIVA (Ligas departam entales)</v>
      </c>
      <c r="E518" s="158" t="str">
        <f>_xlfn.XLOOKUP(C518,'[1]Estrategico f'!B:B,'[1]Estrategico f'!V:V,"",0)</f>
        <v>Deportistas en escuelas especializadas de las ligas deportivas Convencionales y Paranacionales</v>
      </c>
      <c r="F518" s="159">
        <v>0</v>
      </c>
      <c r="G518" s="159">
        <v>0</v>
      </c>
      <c r="H518" s="159">
        <v>0</v>
      </c>
      <c r="I518" s="159">
        <v>0</v>
      </c>
      <c r="J518" s="159">
        <v>0</v>
      </c>
      <c r="K518" s="159">
        <v>0</v>
      </c>
      <c r="L518" s="159">
        <v>0</v>
      </c>
      <c r="M518" s="159">
        <v>0</v>
      </c>
      <c r="N518" s="159">
        <v>0</v>
      </c>
      <c r="O518" s="159">
        <v>0</v>
      </c>
      <c r="P518" s="159">
        <v>0</v>
      </c>
      <c r="Q518" s="159">
        <v>0</v>
      </c>
      <c r="R518" s="159">
        <v>0</v>
      </c>
      <c r="S518" s="159">
        <v>0</v>
      </c>
      <c r="T518" s="159">
        <v>400000000</v>
      </c>
      <c r="U518" s="159">
        <v>0</v>
      </c>
      <c r="V518" s="159">
        <v>0</v>
      </c>
      <c r="W518" s="159">
        <v>0</v>
      </c>
      <c r="X518" s="159">
        <v>0</v>
      </c>
      <c r="Y518" s="159">
        <v>0</v>
      </c>
      <c r="Z518" s="159">
        <v>0</v>
      </c>
      <c r="AA518" s="159">
        <v>0</v>
      </c>
      <c r="AB518" s="159">
        <v>400000000</v>
      </c>
      <c r="AC518" s="159">
        <v>0</v>
      </c>
      <c r="AD518" s="159">
        <v>0</v>
      </c>
      <c r="AE518" s="159">
        <v>0</v>
      </c>
      <c r="AF518" s="159">
        <v>0</v>
      </c>
      <c r="AG518" s="159">
        <v>400000000</v>
      </c>
      <c r="AH518" s="159">
        <v>400000000</v>
      </c>
      <c r="AI518" s="159">
        <v>0</v>
      </c>
      <c r="AJ518" s="159">
        <v>0</v>
      </c>
      <c r="AK518" s="159">
        <v>0</v>
      </c>
      <c r="AL518" s="159">
        <v>0</v>
      </c>
      <c r="AM518" s="159">
        <v>0</v>
      </c>
      <c r="AN518" s="159">
        <v>0</v>
      </c>
      <c r="AO518" s="159">
        <v>0</v>
      </c>
      <c r="AP518" s="159">
        <v>0</v>
      </c>
      <c r="AQ518" s="159">
        <v>0</v>
      </c>
      <c r="AR518" s="159">
        <v>0</v>
      </c>
      <c r="AS518" s="159">
        <v>0</v>
      </c>
      <c r="AT518" s="159">
        <v>0</v>
      </c>
      <c r="AU518" s="159">
        <v>0</v>
      </c>
      <c r="AV518" s="159">
        <v>0</v>
      </c>
      <c r="AW518" s="159">
        <v>0</v>
      </c>
      <c r="AX518" s="159">
        <v>0</v>
      </c>
      <c r="AY518" s="159">
        <v>0</v>
      </c>
      <c r="AZ518" s="159">
        <v>0</v>
      </c>
      <c r="BA518" s="159">
        <v>0</v>
      </c>
      <c r="BB518" s="159">
        <v>0</v>
      </c>
      <c r="BC518" s="159">
        <v>0</v>
      </c>
      <c r="BD518" s="159">
        <v>0</v>
      </c>
      <c r="BE518" s="159">
        <v>0</v>
      </c>
      <c r="BF518" s="159">
        <v>0</v>
      </c>
      <c r="BG518" s="159">
        <v>0</v>
      </c>
      <c r="BH518" s="159">
        <v>0</v>
      </c>
      <c r="BI518" s="159">
        <v>0</v>
      </c>
      <c r="BJ518" s="159">
        <v>0</v>
      </c>
      <c r="BK518" s="159">
        <v>0</v>
      </c>
      <c r="BL518" s="159">
        <v>0</v>
      </c>
      <c r="BM518" s="159">
        <v>0</v>
      </c>
      <c r="BN518" s="159">
        <v>0</v>
      </c>
      <c r="BO518" s="159">
        <v>0</v>
      </c>
      <c r="BP518" s="159">
        <v>0</v>
      </c>
      <c r="BQ518" s="159">
        <v>0</v>
      </c>
      <c r="BR518" s="159">
        <v>0</v>
      </c>
      <c r="BS518" s="159">
        <v>0</v>
      </c>
      <c r="BT518" s="159">
        <v>0</v>
      </c>
      <c r="BU518" s="159">
        <v>0</v>
      </c>
      <c r="BV518" s="159">
        <v>0</v>
      </c>
      <c r="BW518" s="159">
        <v>0</v>
      </c>
      <c r="BX518" s="159">
        <v>0</v>
      </c>
      <c r="BY518" s="159">
        <v>416000000</v>
      </c>
      <c r="BZ518" s="159">
        <v>0</v>
      </c>
      <c r="CA518" s="159">
        <v>0</v>
      </c>
      <c r="CB518" s="159">
        <v>0</v>
      </c>
      <c r="CC518" s="159">
        <v>0</v>
      </c>
      <c r="CD518" s="159">
        <v>0</v>
      </c>
      <c r="CE518" s="159">
        <v>0</v>
      </c>
      <c r="CF518" s="159">
        <v>0</v>
      </c>
      <c r="CG518" s="159">
        <v>416000000</v>
      </c>
      <c r="CH518" s="159">
        <v>0</v>
      </c>
      <c r="CI518" s="159">
        <v>0</v>
      </c>
      <c r="CJ518" s="159">
        <v>0</v>
      </c>
      <c r="CK518" s="159">
        <v>0</v>
      </c>
      <c r="CL518" s="159">
        <v>416000000</v>
      </c>
      <c r="CM518" s="159">
        <v>416000000</v>
      </c>
      <c r="CN518" s="159">
        <v>0</v>
      </c>
      <c r="CO518" s="159">
        <v>0</v>
      </c>
      <c r="CP518" s="159">
        <v>0</v>
      </c>
      <c r="CQ518" s="159">
        <v>0</v>
      </c>
      <c r="CR518" s="159">
        <v>0</v>
      </c>
      <c r="CS518" s="159">
        <v>0</v>
      </c>
      <c r="CT518" s="159">
        <v>0</v>
      </c>
      <c r="CU518" s="159">
        <v>0</v>
      </c>
      <c r="CV518" s="159">
        <v>0</v>
      </c>
      <c r="CW518" s="159">
        <v>0</v>
      </c>
      <c r="CX518" s="159">
        <v>0</v>
      </c>
      <c r="CY518" s="159" t="s">
        <v>931</v>
      </c>
      <c r="CZ518" s="159">
        <v>0</v>
      </c>
      <c r="DA518" s="159">
        <v>0</v>
      </c>
      <c r="DB518" s="159">
        <v>0</v>
      </c>
      <c r="DC518" s="159">
        <v>0</v>
      </c>
      <c r="DD518" s="159">
        <v>0</v>
      </c>
      <c r="DE518" s="159">
        <v>0</v>
      </c>
      <c r="DF518" s="159">
        <v>0</v>
      </c>
      <c r="DG518" s="159">
        <v>0</v>
      </c>
      <c r="DH518" s="159">
        <v>0</v>
      </c>
      <c r="DI518" s="159">
        <v>0</v>
      </c>
      <c r="DJ518" s="159">
        <v>0</v>
      </c>
      <c r="DK518" s="159">
        <v>0</v>
      </c>
      <c r="DL518" s="159">
        <v>0</v>
      </c>
      <c r="DM518" s="159">
        <v>0</v>
      </c>
      <c r="DN518" s="159">
        <v>0</v>
      </c>
      <c r="DO518" s="159">
        <v>0</v>
      </c>
      <c r="DP518" s="159">
        <v>0</v>
      </c>
      <c r="DQ518" s="159">
        <v>0</v>
      </c>
      <c r="DR518" s="159">
        <v>0</v>
      </c>
      <c r="DS518" s="159">
        <v>0</v>
      </c>
      <c r="DT518" s="159">
        <v>0</v>
      </c>
      <c r="DU518" s="159">
        <v>0</v>
      </c>
      <c r="DV518" s="159">
        <v>0</v>
      </c>
      <c r="DW518" s="159">
        <v>0</v>
      </c>
      <c r="DX518" s="159">
        <v>0</v>
      </c>
      <c r="DY518" s="159">
        <v>0</v>
      </c>
      <c r="DZ518" s="159">
        <v>0</v>
      </c>
      <c r="EA518" s="159">
        <v>0</v>
      </c>
      <c r="EB518" s="159">
        <v>0</v>
      </c>
      <c r="EC518" s="159">
        <v>0</v>
      </c>
      <c r="ED518" s="159">
        <v>432640000</v>
      </c>
      <c r="EE518" s="159">
        <v>0</v>
      </c>
      <c r="EF518" s="159">
        <v>0</v>
      </c>
      <c r="EG518" s="159">
        <v>0</v>
      </c>
      <c r="EH518" s="159">
        <v>0</v>
      </c>
      <c r="EI518" s="159">
        <v>0</v>
      </c>
      <c r="EJ518" s="159">
        <v>0</v>
      </c>
      <c r="EK518" s="159">
        <v>0</v>
      </c>
      <c r="EL518" s="159">
        <v>432640000</v>
      </c>
      <c r="EM518" s="159">
        <v>0</v>
      </c>
      <c r="EN518" s="159">
        <v>0</v>
      </c>
      <c r="EO518" s="159">
        <v>0</v>
      </c>
      <c r="EP518" s="159">
        <v>0</v>
      </c>
      <c r="EQ518" s="159">
        <v>432640000</v>
      </c>
      <c r="ER518" s="159">
        <v>432640000</v>
      </c>
      <c r="ES518" s="159">
        <v>0</v>
      </c>
      <c r="ET518" s="159">
        <v>0</v>
      </c>
      <c r="EU518" s="159">
        <v>0</v>
      </c>
      <c r="EV518" s="159">
        <v>0</v>
      </c>
      <c r="EW518" s="159">
        <v>0</v>
      </c>
      <c r="EX518" s="159">
        <v>0</v>
      </c>
      <c r="EY518" s="159">
        <v>0</v>
      </c>
      <c r="EZ518" s="159">
        <v>0</v>
      </c>
      <c r="FA518" s="159">
        <v>0</v>
      </c>
      <c r="FB518" s="159">
        <v>0</v>
      </c>
      <c r="FC518" s="159">
        <v>0</v>
      </c>
      <c r="FD518" s="159">
        <v>0</v>
      </c>
      <c r="FE518" s="159">
        <v>0</v>
      </c>
      <c r="FF518" s="159">
        <v>0</v>
      </c>
      <c r="FG518" s="159">
        <v>0</v>
      </c>
      <c r="FH518" s="159">
        <v>0</v>
      </c>
      <c r="FI518" s="159">
        <v>0</v>
      </c>
      <c r="FJ518" s="159">
        <v>0</v>
      </c>
      <c r="FK518" s="159">
        <v>0</v>
      </c>
      <c r="FL518" s="159">
        <v>0</v>
      </c>
      <c r="FM518" s="159">
        <v>0</v>
      </c>
      <c r="FN518" s="159">
        <v>0</v>
      </c>
      <c r="FO518" s="159">
        <v>0</v>
      </c>
      <c r="FP518" s="159">
        <v>0</v>
      </c>
      <c r="FQ518" s="159">
        <v>0</v>
      </c>
      <c r="FR518" s="159">
        <v>0</v>
      </c>
      <c r="FS518" s="159">
        <v>0</v>
      </c>
      <c r="FT518" s="159">
        <v>0</v>
      </c>
      <c r="FU518" s="159">
        <v>0</v>
      </c>
      <c r="FV518" s="159">
        <v>0</v>
      </c>
      <c r="FW518" s="159">
        <v>0</v>
      </c>
      <c r="FX518" s="159">
        <v>0</v>
      </c>
      <c r="FY518" s="159">
        <v>0</v>
      </c>
      <c r="FZ518" s="159">
        <v>0</v>
      </c>
      <c r="GA518" s="159">
        <v>0</v>
      </c>
      <c r="GB518" s="159">
        <v>0</v>
      </c>
      <c r="GC518" s="159">
        <v>0</v>
      </c>
      <c r="GD518" s="159">
        <v>0</v>
      </c>
      <c r="GE518" s="159">
        <v>0</v>
      </c>
      <c r="GF518" s="159">
        <v>0</v>
      </c>
      <c r="GG518" s="159">
        <v>0</v>
      </c>
      <c r="GH518" s="159">
        <v>0</v>
      </c>
      <c r="GI518" s="159">
        <v>449945600</v>
      </c>
      <c r="GJ518" s="159">
        <v>0</v>
      </c>
      <c r="GK518" s="159">
        <v>0</v>
      </c>
      <c r="GL518" s="159">
        <v>0</v>
      </c>
      <c r="GM518" s="159">
        <v>0</v>
      </c>
      <c r="GN518" s="159">
        <v>0</v>
      </c>
      <c r="GO518" s="159">
        <v>0</v>
      </c>
      <c r="GP518" s="159">
        <v>0</v>
      </c>
      <c r="GQ518" s="159">
        <v>449945600</v>
      </c>
      <c r="GR518" s="159">
        <v>0</v>
      </c>
      <c r="GS518" s="159">
        <v>0</v>
      </c>
      <c r="GT518" s="159">
        <v>0</v>
      </c>
      <c r="GU518" s="159">
        <v>0</v>
      </c>
      <c r="GV518" s="159">
        <v>449945600</v>
      </c>
      <c r="GW518" s="159">
        <v>449945600</v>
      </c>
      <c r="GX518" s="160">
        <v>1698585600</v>
      </c>
    </row>
    <row r="519" spans="1:206" ht="28.8">
      <c r="A519" s="156">
        <v>430200200</v>
      </c>
      <c r="B519" s="156" t="s">
        <v>2584</v>
      </c>
      <c r="C519" s="157">
        <v>506</v>
      </c>
      <c r="D519" s="158" t="str">
        <f>_xlfn.XLOOKUP(C519,'[1]Estrategico f'!B:B,'[1]Estrategico f'!U:U,"",0)</f>
        <v>Estímulos entregados (Medallistas Juegos Nacionales y Paranacionales)</v>
      </c>
      <c r="E519" s="158" t="str">
        <f>_xlfn.XLOOKUP(C519,'[1]Estrategico f'!B:B,'[1]Estrategico f'!V:V,"",0)</f>
        <v>Estímulos económicos a deportistas medallistas de Juegos Deportivos Nacionales y Paranacionales</v>
      </c>
      <c r="F519" s="159">
        <v>0</v>
      </c>
      <c r="G519" s="159">
        <v>0</v>
      </c>
      <c r="H519" s="159">
        <v>0</v>
      </c>
      <c r="I519" s="159">
        <v>0</v>
      </c>
      <c r="J519" s="159">
        <v>0</v>
      </c>
      <c r="K519" s="159">
        <v>0</v>
      </c>
      <c r="L519" s="159">
        <v>0</v>
      </c>
      <c r="M519" s="159">
        <v>0</v>
      </c>
      <c r="N519" s="159">
        <v>0</v>
      </c>
      <c r="O519" s="159">
        <v>0</v>
      </c>
      <c r="P519" s="159">
        <v>0</v>
      </c>
      <c r="Q519" s="159">
        <v>0</v>
      </c>
      <c r="R519" s="159">
        <v>0</v>
      </c>
      <c r="S519" s="159">
        <v>0</v>
      </c>
      <c r="T519" s="159">
        <v>0</v>
      </c>
      <c r="U519" s="159">
        <v>0</v>
      </c>
      <c r="V519" s="159">
        <v>0</v>
      </c>
      <c r="W519" s="159">
        <v>0</v>
      </c>
      <c r="X519" s="159">
        <v>0</v>
      </c>
      <c r="Y519" s="159">
        <v>0</v>
      </c>
      <c r="Z519" s="159">
        <v>0</v>
      </c>
      <c r="AA519" s="159">
        <v>0</v>
      </c>
      <c r="AB519" s="159">
        <v>0</v>
      </c>
      <c r="AC519" s="159">
        <v>0</v>
      </c>
      <c r="AD519" s="159">
        <v>0</v>
      </c>
      <c r="AE519" s="159">
        <v>0</v>
      </c>
      <c r="AF519" s="159">
        <v>0</v>
      </c>
      <c r="AG519" s="159">
        <v>0</v>
      </c>
      <c r="AH519" s="159">
        <v>0</v>
      </c>
      <c r="AI519" s="159">
        <v>0</v>
      </c>
      <c r="AJ519" s="159">
        <v>0</v>
      </c>
      <c r="AK519" s="159">
        <v>0</v>
      </c>
      <c r="AL519" s="159">
        <v>0</v>
      </c>
      <c r="AM519" s="159">
        <v>0</v>
      </c>
      <c r="AN519" s="159">
        <v>0</v>
      </c>
      <c r="AO519" s="159">
        <v>0</v>
      </c>
      <c r="AP519" s="159">
        <v>0</v>
      </c>
      <c r="AQ519" s="159">
        <v>0</v>
      </c>
      <c r="AR519" s="159">
        <v>0</v>
      </c>
      <c r="AS519" s="159">
        <v>0</v>
      </c>
      <c r="AT519" s="159">
        <v>0</v>
      </c>
      <c r="AU519" s="159">
        <v>0</v>
      </c>
      <c r="AV519" s="159">
        <v>0</v>
      </c>
      <c r="AW519" s="159">
        <v>0</v>
      </c>
      <c r="AX519" s="159">
        <v>0</v>
      </c>
      <c r="AY519" s="159">
        <v>0</v>
      </c>
      <c r="AZ519" s="159">
        <v>0</v>
      </c>
      <c r="BA519" s="159">
        <v>0</v>
      </c>
      <c r="BB519" s="159">
        <v>0</v>
      </c>
      <c r="BC519" s="159">
        <v>0</v>
      </c>
      <c r="BD519" s="159">
        <v>0</v>
      </c>
      <c r="BE519" s="159">
        <v>0</v>
      </c>
      <c r="BF519" s="159">
        <v>0</v>
      </c>
      <c r="BG519" s="159">
        <v>0</v>
      </c>
      <c r="BH519" s="159">
        <v>0</v>
      </c>
      <c r="BI519" s="159">
        <v>0</v>
      </c>
      <c r="BJ519" s="159">
        <v>0</v>
      </c>
      <c r="BK519" s="159">
        <v>0</v>
      </c>
      <c r="BL519" s="159">
        <v>0</v>
      </c>
      <c r="BM519" s="159">
        <v>0</v>
      </c>
      <c r="BN519" s="159">
        <v>0</v>
      </c>
      <c r="BO519" s="159">
        <v>0</v>
      </c>
      <c r="BP519" s="159">
        <v>0</v>
      </c>
      <c r="BQ519" s="159">
        <v>0</v>
      </c>
      <c r="BR519" s="159">
        <v>0</v>
      </c>
      <c r="BS519" s="159">
        <v>0</v>
      </c>
      <c r="BT519" s="159">
        <v>0</v>
      </c>
      <c r="BU519" s="159">
        <v>0</v>
      </c>
      <c r="BV519" s="159">
        <v>0</v>
      </c>
      <c r="BW519" s="159">
        <v>0</v>
      </c>
      <c r="BX519" s="159">
        <v>0</v>
      </c>
      <c r="BY519" s="159">
        <v>0</v>
      </c>
      <c r="BZ519" s="159">
        <v>0</v>
      </c>
      <c r="CA519" s="159">
        <v>0</v>
      </c>
      <c r="CB519" s="159">
        <v>0</v>
      </c>
      <c r="CC519" s="159">
        <v>0</v>
      </c>
      <c r="CD519" s="159">
        <v>0</v>
      </c>
      <c r="CE519" s="159">
        <v>0</v>
      </c>
      <c r="CF519" s="159">
        <v>0</v>
      </c>
      <c r="CG519" s="159">
        <v>0</v>
      </c>
      <c r="CH519" s="159">
        <v>0</v>
      </c>
      <c r="CI519" s="159">
        <v>0</v>
      </c>
      <c r="CJ519" s="159">
        <v>0</v>
      </c>
      <c r="CK519" s="159">
        <v>0</v>
      </c>
      <c r="CL519" s="159">
        <v>0</v>
      </c>
      <c r="CM519" s="159">
        <v>0</v>
      </c>
      <c r="CN519" s="159">
        <v>0</v>
      </c>
      <c r="CO519" s="159">
        <v>0</v>
      </c>
      <c r="CP519" s="159">
        <v>0</v>
      </c>
      <c r="CQ519" s="159">
        <v>0</v>
      </c>
      <c r="CR519" s="159">
        <v>0</v>
      </c>
      <c r="CS519" s="159">
        <v>0</v>
      </c>
      <c r="CT519" s="159">
        <v>0</v>
      </c>
      <c r="CU519" s="159">
        <v>0</v>
      </c>
      <c r="CV519" s="159">
        <v>0</v>
      </c>
      <c r="CW519" s="159">
        <v>0</v>
      </c>
      <c r="CX519" s="159">
        <v>0</v>
      </c>
      <c r="CY519" s="159" t="s">
        <v>931</v>
      </c>
      <c r="CZ519" s="159">
        <v>0</v>
      </c>
      <c r="DA519" s="159">
        <v>0</v>
      </c>
      <c r="DB519" s="159">
        <v>0</v>
      </c>
      <c r="DC519" s="159">
        <v>0</v>
      </c>
      <c r="DD519" s="159">
        <v>0</v>
      </c>
      <c r="DE519" s="159">
        <v>0</v>
      </c>
      <c r="DF519" s="159">
        <v>0</v>
      </c>
      <c r="DG519" s="159">
        <v>0</v>
      </c>
      <c r="DH519" s="159">
        <v>0</v>
      </c>
      <c r="DI519" s="159">
        <v>0</v>
      </c>
      <c r="DJ519" s="159">
        <v>0</v>
      </c>
      <c r="DK519" s="159">
        <v>0</v>
      </c>
      <c r="DL519" s="159">
        <v>0</v>
      </c>
      <c r="DM519" s="159">
        <v>0</v>
      </c>
      <c r="DN519" s="159">
        <v>0</v>
      </c>
      <c r="DO519" s="159">
        <v>0</v>
      </c>
      <c r="DP519" s="159">
        <v>0</v>
      </c>
      <c r="DQ519" s="159">
        <v>0</v>
      </c>
      <c r="DR519" s="159">
        <v>0</v>
      </c>
      <c r="DS519" s="159">
        <v>0</v>
      </c>
      <c r="DT519" s="159">
        <v>0</v>
      </c>
      <c r="DU519" s="159">
        <v>0</v>
      </c>
      <c r="DV519" s="159">
        <v>0</v>
      </c>
      <c r="DW519" s="159">
        <v>0</v>
      </c>
      <c r="DX519" s="159">
        <v>0</v>
      </c>
      <c r="DY519" s="159">
        <v>0</v>
      </c>
      <c r="DZ519" s="159">
        <v>0</v>
      </c>
      <c r="EA519" s="159">
        <v>0</v>
      </c>
      <c r="EB519" s="159">
        <v>0</v>
      </c>
      <c r="EC519" s="159">
        <v>0</v>
      </c>
      <c r="ED519" s="159">
        <v>0</v>
      </c>
      <c r="EE519" s="159">
        <v>0</v>
      </c>
      <c r="EF519" s="159">
        <v>0</v>
      </c>
      <c r="EG519" s="159">
        <v>0</v>
      </c>
      <c r="EH519" s="159">
        <v>0</v>
      </c>
      <c r="EI519" s="159">
        <v>0</v>
      </c>
      <c r="EJ519" s="159">
        <v>0</v>
      </c>
      <c r="EK519" s="159">
        <v>0</v>
      </c>
      <c r="EL519" s="159">
        <v>0</v>
      </c>
      <c r="EM519" s="159">
        <v>0</v>
      </c>
      <c r="EN519" s="159">
        <v>0</v>
      </c>
      <c r="EO519" s="159">
        <v>0</v>
      </c>
      <c r="EP519" s="159">
        <v>0</v>
      </c>
      <c r="EQ519" s="159">
        <v>0</v>
      </c>
      <c r="ER519" s="159">
        <v>0</v>
      </c>
      <c r="ES519" s="159">
        <v>0</v>
      </c>
      <c r="ET519" s="159">
        <v>0</v>
      </c>
      <c r="EU519" s="159">
        <v>0</v>
      </c>
      <c r="EV519" s="159">
        <v>0</v>
      </c>
      <c r="EW519" s="159">
        <v>0</v>
      </c>
      <c r="EX519" s="159">
        <v>0</v>
      </c>
      <c r="EY519" s="159">
        <v>0</v>
      </c>
      <c r="EZ519" s="159">
        <v>0</v>
      </c>
      <c r="FA519" s="159">
        <v>0</v>
      </c>
      <c r="FB519" s="159">
        <v>0</v>
      </c>
      <c r="FC519" s="159">
        <v>0</v>
      </c>
      <c r="FD519" s="159">
        <v>0</v>
      </c>
      <c r="FE519" s="159">
        <v>0</v>
      </c>
      <c r="FF519" s="159">
        <v>0</v>
      </c>
      <c r="FG519" s="159">
        <v>0</v>
      </c>
      <c r="FH519" s="159">
        <v>0</v>
      </c>
      <c r="FI519" s="159">
        <v>0</v>
      </c>
      <c r="FJ519" s="159">
        <v>0</v>
      </c>
      <c r="FK519" s="159">
        <v>0</v>
      </c>
      <c r="FL519" s="159">
        <v>0</v>
      </c>
      <c r="FM519" s="159">
        <v>0</v>
      </c>
      <c r="FN519" s="159">
        <v>0</v>
      </c>
      <c r="FO519" s="159">
        <v>0</v>
      </c>
      <c r="FP519" s="159">
        <v>0</v>
      </c>
      <c r="FQ519" s="159">
        <v>0</v>
      </c>
      <c r="FR519" s="159">
        <v>0</v>
      </c>
      <c r="FS519" s="159">
        <v>0</v>
      </c>
      <c r="FT519" s="159">
        <v>0</v>
      </c>
      <c r="FU519" s="159">
        <v>0</v>
      </c>
      <c r="FV519" s="159">
        <v>0</v>
      </c>
      <c r="FW519" s="159">
        <v>0</v>
      </c>
      <c r="FX519" s="159">
        <v>0</v>
      </c>
      <c r="FY519" s="159">
        <v>0</v>
      </c>
      <c r="FZ519" s="159">
        <v>0</v>
      </c>
      <c r="GA519" s="159">
        <v>0</v>
      </c>
      <c r="GB519" s="159">
        <v>0</v>
      </c>
      <c r="GC519" s="159">
        <v>0</v>
      </c>
      <c r="GD519" s="159">
        <v>0</v>
      </c>
      <c r="GE519" s="159">
        <v>0</v>
      </c>
      <c r="GF519" s="159">
        <v>0</v>
      </c>
      <c r="GG519" s="159">
        <v>0</v>
      </c>
      <c r="GH519" s="159">
        <v>0</v>
      </c>
      <c r="GI519" s="159">
        <v>0</v>
      </c>
      <c r="GJ519" s="159">
        <v>0</v>
      </c>
      <c r="GK519" s="159">
        <v>0</v>
      </c>
      <c r="GL519" s="159">
        <v>0</v>
      </c>
      <c r="GM519" s="159">
        <v>0</v>
      </c>
      <c r="GN519" s="159">
        <v>0</v>
      </c>
      <c r="GO519" s="159">
        <v>0</v>
      </c>
      <c r="GP519" s="159">
        <v>0</v>
      </c>
      <c r="GQ519" s="159">
        <v>0</v>
      </c>
      <c r="GR519" s="159">
        <v>4500000000</v>
      </c>
      <c r="GS519" s="159">
        <v>0</v>
      </c>
      <c r="GT519" s="159">
        <v>0</v>
      </c>
      <c r="GU519" s="159">
        <v>4500000000</v>
      </c>
      <c r="GV519" s="159">
        <v>4500000000</v>
      </c>
      <c r="GW519" s="159">
        <v>4500000000</v>
      </c>
      <c r="GX519" s="160">
        <v>4500000000</v>
      </c>
    </row>
    <row r="520" spans="1:206" ht="43.2">
      <c r="A520" s="156">
        <v>430200201</v>
      </c>
      <c r="B520" s="156" t="s">
        <v>2584</v>
      </c>
      <c r="C520" s="157">
        <v>507.1</v>
      </c>
      <c r="D520" s="158" t="str">
        <f>_xlfn.XLOOKUP(C520,'[1]Estrategico f'!B:B,'[1]Estrategico f'!U:U,"",0)</f>
        <v>Atletas beneficiados con estímulos financieros  (Deportistas Priorizados de las ligas deportivas) Mantenimiento</v>
      </c>
      <c r="E520" s="158" t="str">
        <f>_xlfn.XLOOKUP(C520,'[1]Estrategico f'!B:B,'[1]Estrategico f'!V:V,"",0)</f>
        <v>Estímulos y servicios para deportistas con logros deportivos del programa de Juegos Nacionales y Paranacionales</v>
      </c>
      <c r="F520" s="159">
        <v>1000000000</v>
      </c>
      <c r="G520" s="159">
        <v>0</v>
      </c>
      <c r="H520" s="159">
        <v>0</v>
      </c>
      <c r="I520" s="159">
        <v>0</v>
      </c>
      <c r="J520" s="159">
        <v>0</v>
      </c>
      <c r="K520" s="159">
        <v>400000000</v>
      </c>
      <c r="L520" s="159">
        <v>0</v>
      </c>
      <c r="M520" s="159">
        <v>0</v>
      </c>
      <c r="N520" s="159">
        <v>1400000000</v>
      </c>
      <c r="O520" s="159">
        <v>700000000</v>
      </c>
      <c r="P520" s="159">
        <v>0</v>
      </c>
      <c r="Q520" s="159">
        <v>0</v>
      </c>
      <c r="R520" s="159">
        <v>700000000</v>
      </c>
      <c r="S520" s="159">
        <v>2100000000</v>
      </c>
      <c r="T520" s="159">
        <v>0</v>
      </c>
      <c r="U520" s="159">
        <v>0</v>
      </c>
      <c r="V520" s="159">
        <v>0</v>
      </c>
      <c r="W520" s="159">
        <v>0</v>
      </c>
      <c r="X520" s="159">
        <v>0</v>
      </c>
      <c r="Y520" s="159">
        <v>0</v>
      </c>
      <c r="Z520" s="159">
        <v>0</v>
      </c>
      <c r="AA520" s="159">
        <v>0</v>
      </c>
      <c r="AB520" s="159">
        <v>0</v>
      </c>
      <c r="AC520" s="159">
        <v>0</v>
      </c>
      <c r="AD520" s="159">
        <v>0</v>
      </c>
      <c r="AE520" s="159">
        <v>0</v>
      </c>
      <c r="AF520" s="159">
        <v>0</v>
      </c>
      <c r="AG520" s="159">
        <v>0</v>
      </c>
      <c r="AH520" s="159">
        <v>2100000000</v>
      </c>
      <c r="AI520" s="159">
        <v>0</v>
      </c>
      <c r="AJ520" s="159">
        <v>0</v>
      </c>
      <c r="AK520" s="159">
        <v>0</v>
      </c>
      <c r="AL520" s="159">
        <v>0</v>
      </c>
      <c r="AM520" s="159">
        <v>0</v>
      </c>
      <c r="AN520" s="159">
        <v>0</v>
      </c>
      <c r="AO520" s="159">
        <v>0</v>
      </c>
      <c r="AP520" s="159">
        <v>0</v>
      </c>
      <c r="AQ520" s="159">
        <v>0</v>
      </c>
      <c r="AR520" s="159">
        <v>0</v>
      </c>
      <c r="AS520" s="159">
        <v>0</v>
      </c>
      <c r="AT520" s="159">
        <v>0</v>
      </c>
      <c r="AU520" s="159">
        <v>0</v>
      </c>
      <c r="AV520" s="159">
        <v>0</v>
      </c>
      <c r="AW520" s="159">
        <v>0</v>
      </c>
      <c r="AX520" s="159">
        <v>0</v>
      </c>
      <c r="AY520" s="159">
        <v>0</v>
      </c>
      <c r="AZ520" s="159">
        <v>0</v>
      </c>
      <c r="BA520" s="159">
        <v>0</v>
      </c>
      <c r="BB520" s="159">
        <v>0</v>
      </c>
      <c r="BC520" s="159">
        <v>0</v>
      </c>
      <c r="BD520" s="159">
        <v>0</v>
      </c>
      <c r="BE520" s="159">
        <v>0</v>
      </c>
      <c r="BF520" s="159">
        <v>0</v>
      </c>
      <c r="BG520" s="159">
        <v>0</v>
      </c>
      <c r="BH520" s="159">
        <v>0</v>
      </c>
      <c r="BI520" s="159">
        <v>0</v>
      </c>
      <c r="BJ520" s="159">
        <v>0</v>
      </c>
      <c r="BK520" s="159">
        <v>1200000000</v>
      </c>
      <c r="BL520" s="159">
        <v>0</v>
      </c>
      <c r="BM520" s="159">
        <v>0</v>
      </c>
      <c r="BN520" s="159">
        <v>0</v>
      </c>
      <c r="BO520" s="159">
        <v>0</v>
      </c>
      <c r="BP520" s="159">
        <v>500000000</v>
      </c>
      <c r="BQ520" s="159">
        <v>0</v>
      </c>
      <c r="BR520" s="159">
        <v>0</v>
      </c>
      <c r="BS520" s="159">
        <v>1700000000</v>
      </c>
      <c r="BT520" s="159">
        <v>700000000</v>
      </c>
      <c r="BU520" s="159">
        <v>0</v>
      </c>
      <c r="BV520" s="159">
        <v>0</v>
      </c>
      <c r="BW520" s="159">
        <v>700000000</v>
      </c>
      <c r="BX520" s="159">
        <v>2400000000</v>
      </c>
      <c r="BY520" s="159">
        <v>0</v>
      </c>
      <c r="BZ520" s="159">
        <v>0</v>
      </c>
      <c r="CA520" s="159">
        <v>0</v>
      </c>
      <c r="CB520" s="159">
        <v>0</v>
      </c>
      <c r="CC520" s="159">
        <v>0</v>
      </c>
      <c r="CD520" s="159">
        <v>0</v>
      </c>
      <c r="CE520" s="159">
        <v>0</v>
      </c>
      <c r="CF520" s="159">
        <v>0</v>
      </c>
      <c r="CG520" s="159">
        <v>0</v>
      </c>
      <c r="CH520" s="159">
        <v>0</v>
      </c>
      <c r="CI520" s="159">
        <v>0</v>
      </c>
      <c r="CJ520" s="159">
        <v>0</v>
      </c>
      <c r="CK520" s="159">
        <v>0</v>
      </c>
      <c r="CL520" s="159">
        <v>0</v>
      </c>
      <c r="CM520" s="159">
        <v>2400000000</v>
      </c>
      <c r="CN520" s="159">
        <v>0</v>
      </c>
      <c r="CO520" s="159">
        <v>0</v>
      </c>
      <c r="CP520" s="159">
        <v>0</v>
      </c>
      <c r="CQ520" s="159">
        <v>0</v>
      </c>
      <c r="CR520" s="159">
        <v>0</v>
      </c>
      <c r="CS520" s="159">
        <v>0</v>
      </c>
      <c r="CT520" s="159">
        <v>0</v>
      </c>
      <c r="CU520" s="159">
        <v>0</v>
      </c>
      <c r="CV520" s="159">
        <v>0</v>
      </c>
      <c r="CW520" s="159">
        <v>0</v>
      </c>
      <c r="CX520" s="159">
        <v>0</v>
      </c>
      <c r="CY520" s="159">
        <v>0</v>
      </c>
      <c r="CZ520" s="159">
        <v>0</v>
      </c>
      <c r="DA520" s="159">
        <v>0</v>
      </c>
      <c r="DB520" s="159">
        <v>0</v>
      </c>
      <c r="DC520" s="159">
        <v>0</v>
      </c>
      <c r="DD520" s="159">
        <v>0</v>
      </c>
      <c r="DE520" s="159">
        <v>0</v>
      </c>
      <c r="DF520" s="159">
        <v>0</v>
      </c>
      <c r="DG520" s="159">
        <v>0</v>
      </c>
      <c r="DH520" s="159">
        <v>0</v>
      </c>
      <c r="DI520" s="159">
        <v>0</v>
      </c>
      <c r="DJ520" s="159">
        <v>0</v>
      </c>
      <c r="DK520" s="159">
        <v>0</v>
      </c>
      <c r="DL520" s="159">
        <v>0</v>
      </c>
      <c r="DM520" s="159">
        <v>0</v>
      </c>
      <c r="DN520" s="159">
        <v>0</v>
      </c>
      <c r="DO520" s="159">
        <v>0</v>
      </c>
      <c r="DP520" s="159">
        <v>1300000000</v>
      </c>
      <c r="DQ520" s="159">
        <v>0</v>
      </c>
      <c r="DR520" s="159">
        <v>0</v>
      </c>
      <c r="DS520" s="159">
        <v>0</v>
      </c>
      <c r="DT520" s="159">
        <v>0</v>
      </c>
      <c r="DU520" s="159">
        <v>500000000</v>
      </c>
      <c r="DV520" s="159">
        <v>0</v>
      </c>
      <c r="DW520" s="159">
        <v>0</v>
      </c>
      <c r="DX520" s="159">
        <v>1800000000</v>
      </c>
      <c r="DY520" s="159">
        <v>700000000</v>
      </c>
      <c r="DZ520" s="159">
        <v>0</v>
      </c>
      <c r="EA520" s="159">
        <v>0</v>
      </c>
      <c r="EB520" s="159">
        <v>700000000</v>
      </c>
      <c r="EC520" s="159">
        <v>2500000000</v>
      </c>
      <c r="ED520" s="159">
        <v>0</v>
      </c>
      <c r="EE520" s="159">
        <v>0</v>
      </c>
      <c r="EF520" s="159">
        <v>0</v>
      </c>
      <c r="EG520" s="159">
        <v>0</v>
      </c>
      <c r="EH520" s="159">
        <v>0</v>
      </c>
      <c r="EI520" s="159">
        <v>0</v>
      </c>
      <c r="EJ520" s="159">
        <v>0</v>
      </c>
      <c r="EK520" s="159">
        <v>0</v>
      </c>
      <c r="EL520" s="159">
        <v>0</v>
      </c>
      <c r="EM520" s="159">
        <v>0</v>
      </c>
      <c r="EN520" s="159">
        <v>0</v>
      </c>
      <c r="EO520" s="159">
        <v>0</v>
      </c>
      <c r="EP520" s="159">
        <v>0</v>
      </c>
      <c r="EQ520" s="159">
        <v>0</v>
      </c>
      <c r="ER520" s="159">
        <v>2500000000</v>
      </c>
      <c r="ES520" s="159">
        <v>0</v>
      </c>
      <c r="ET520" s="159">
        <v>0</v>
      </c>
      <c r="EU520" s="159">
        <v>0</v>
      </c>
      <c r="EV520" s="159">
        <v>0</v>
      </c>
      <c r="EW520" s="159">
        <v>0</v>
      </c>
      <c r="EX520" s="159">
        <v>0</v>
      </c>
      <c r="EY520" s="159">
        <v>0</v>
      </c>
      <c r="EZ520" s="159">
        <v>0</v>
      </c>
      <c r="FA520" s="159">
        <v>0</v>
      </c>
      <c r="FB520" s="159">
        <v>0</v>
      </c>
      <c r="FC520" s="159">
        <v>0</v>
      </c>
      <c r="FD520" s="159">
        <v>0</v>
      </c>
      <c r="FE520" s="159">
        <v>0</v>
      </c>
      <c r="FF520" s="159">
        <v>0</v>
      </c>
      <c r="FG520" s="159">
        <v>0</v>
      </c>
      <c r="FH520" s="159">
        <v>0</v>
      </c>
      <c r="FI520" s="159">
        <v>0</v>
      </c>
      <c r="FJ520" s="159">
        <v>0</v>
      </c>
      <c r="FK520" s="159">
        <v>0</v>
      </c>
      <c r="FL520" s="159">
        <v>0</v>
      </c>
      <c r="FM520" s="159">
        <v>0</v>
      </c>
      <c r="FN520" s="159">
        <v>0</v>
      </c>
      <c r="FO520" s="159">
        <v>0</v>
      </c>
      <c r="FP520" s="159">
        <v>0</v>
      </c>
      <c r="FQ520" s="159">
        <v>0</v>
      </c>
      <c r="FR520" s="159">
        <v>0</v>
      </c>
      <c r="FS520" s="159">
        <v>0</v>
      </c>
      <c r="FT520" s="159">
        <v>0</v>
      </c>
      <c r="FU520" s="159">
        <v>1300000000</v>
      </c>
      <c r="FV520" s="159">
        <v>0</v>
      </c>
      <c r="FW520" s="159">
        <v>0</v>
      </c>
      <c r="FX520" s="159">
        <v>0</v>
      </c>
      <c r="FY520" s="159">
        <v>0</v>
      </c>
      <c r="FZ520" s="159">
        <v>500000000</v>
      </c>
      <c r="GA520" s="159">
        <v>0</v>
      </c>
      <c r="GB520" s="159">
        <v>0</v>
      </c>
      <c r="GC520" s="159">
        <v>1800000000</v>
      </c>
      <c r="GD520" s="159">
        <v>700000000</v>
      </c>
      <c r="GE520" s="159">
        <v>0</v>
      </c>
      <c r="GF520" s="159">
        <v>0</v>
      </c>
      <c r="GG520" s="159">
        <v>700000000</v>
      </c>
      <c r="GH520" s="159">
        <v>2500000000</v>
      </c>
      <c r="GI520" s="159">
        <v>0</v>
      </c>
      <c r="GJ520" s="159">
        <v>0</v>
      </c>
      <c r="GK520" s="159">
        <v>0</v>
      </c>
      <c r="GL520" s="159">
        <v>0</v>
      </c>
      <c r="GM520" s="159">
        <v>0</v>
      </c>
      <c r="GN520" s="159">
        <v>0</v>
      </c>
      <c r="GO520" s="159">
        <v>0</v>
      </c>
      <c r="GP520" s="159">
        <v>0</v>
      </c>
      <c r="GQ520" s="159">
        <v>0</v>
      </c>
      <c r="GR520" s="159">
        <v>0</v>
      </c>
      <c r="GS520" s="159">
        <v>0</v>
      </c>
      <c r="GT520" s="159">
        <v>0</v>
      </c>
      <c r="GU520" s="159">
        <v>0</v>
      </c>
      <c r="GV520" s="159">
        <v>0</v>
      </c>
      <c r="GW520" s="159">
        <v>2500000000</v>
      </c>
      <c r="GX520" s="160">
        <v>9500000000</v>
      </c>
    </row>
    <row r="521" spans="1:206" ht="43.2">
      <c r="A521" s="156">
        <v>430200201</v>
      </c>
      <c r="B521" s="156" t="s">
        <v>2584</v>
      </c>
      <c r="C521" s="157">
        <v>507.2</v>
      </c>
      <c r="D521" s="158" t="str">
        <f>_xlfn.XLOOKUP(C521,'[1]Estrategico f'!B:B,'[1]Estrategico f'!U:U,"",0)</f>
        <v>Atletas beneficiados con estímulos financieros  (Deportistas Priorizados de las ligas deportivas) Mantenimiento</v>
      </c>
      <c r="E521" s="158" t="str">
        <f>_xlfn.XLOOKUP(C521,'[1]Estrategico f'!B:B,'[1]Estrategico f'!V:V,"",0)</f>
        <v>Estímulos y servicios para deportistas con logros deportivos del programa de Juegos Nacionales y Paranacionales</v>
      </c>
      <c r="F521" s="159">
        <v>300000000</v>
      </c>
      <c r="G521" s="159">
        <v>0</v>
      </c>
      <c r="H521" s="159">
        <v>0</v>
      </c>
      <c r="I521" s="159">
        <v>0</v>
      </c>
      <c r="J521" s="159">
        <v>0</v>
      </c>
      <c r="K521" s="159">
        <v>100000000</v>
      </c>
      <c r="L521" s="159">
        <v>0</v>
      </c>
      <c r="M521" s="159">
        <v>0</v>
      </c>
      <c r="N521" s="159">
        <v>400000000</v>
      </c>
      <c r="O521" s="159">
        <v>100000000</v>
      </c>
      <c r="P521" s="159">
        <v>0</v>
      </c>
      <c r="Q521" s="159">
        <v>0</v>
      </c>
      <c r="R521" s="159">
        <v>100000000</v>
      </c>
      <c r="S521" s="159">
        <v>500000000</v>
      </c>
      <c r="T521" s="159">
        <v>0</v>
      </c>
      <c r="U521" s="159">
        <v>0</v>
      </c>
      <c r="V521" s="159">
        <v>0</v>
      </c>
      <c r="W521" s="159">
        <v>0</v>
      </c>
      <c r="X521" s="159">
        <v>0</v>
      </c>
      <c r="Y521" s="159">
        <v>0</v>
      </c>
      <c r="Z521" s="159">
        <v>0</v>
      </c>
      <c r="AA521" s="159">
        <v>0</v>
      </c>
      <c r="AB521" s="159">
        <v>0</v>
      </c>
      <c r="AC521" s="159">
        <v>0</v>
      </c>
      <c r="AD521" s="159">
        <v>0</v>
      </c>
      <c r="AE521" s="159">
        <v>0</v>
      </c>
      <c r="AF521" s="159">
        <v>0</v>
      </c>
      <c r="AG521" s="159">
        <v>0</v>
      </c>
      <c r="AH521" s="159">
        <v>500000000</v>
      </c>
      <c r="AI521" s="159">
        <v>0</v>
      </c>
      <c r="AJ521" s="159">
        <v>0</v>
      </c>
      <c r="AK521" s="159">
        <v>0</v>
      </c>
      <c r="AL521" s="159">
        <v>0</v>
      </c>
      <c r="AM521" s="159">
        <v>0</v>
      </c>
      <c r="AN521" s="159">
        <v>0</v>
      </c>
      <c r="AO521" s="159">
        <v>0</v>
      </c>
      <c r="AP521" s="159">
        <v>0</v>
      </c>
      <c r="AQ521" s="159">
        <v>0</v>
      </c>
      <c r="AR521" s="159">
        <v>0</v>
      </c>
      <c r="AS521" s="159">
        <v>0</v>
      </c>
      <c r="AT521" s="159">
        <v>0</v>
      </c>
      <c r="AU521" s="159">
        <v>0</v>
      </c>
      <c r="AV521" s="159">
        <v>0</v>
      </c>
      <c r="AW521" s="159">
        <v>0</v>
      </c>
      <c r="AX521" s="159">
        <v>0</v>
      </c>
      <c r="AY521" s="159">
        <v>0</v>
      </c>
      <c r="AZ521" s="159">
        <v>0</v>
      </c>
      <c r="BA521" s="159">
        <v>0</v>
      </c>
      <c r="BB521" s="159">
        <v>0</v>
      </c>
      <c r="BC521" s="159">
        <v>0</v>
      </c>
      <c r="BD521" s="159">
        <v>0</v>
      </c>
      <c r="BE521" s="159">
        <v>0</v>
      </c>
      <c r="BF521" s="159">
        <v>0</v>
      </c>
      <c r="BG521" s="159">
        <v>0</v>
      </c>
      <c r="BH521" s="159">
        <v>0</v>
      </c>
      <c r="BI521" s="159">
        <v>0</v>
      </c>
      <c r="BJ521" s="159">
        <v>0</v>
      </c>
      <c r="BK521" s="159">
        <v>152000000</v>
      </c>
      <c r="BL521" s="159">
        <v>0</v>
      </c>
      <c r="BM521" s="159">
        <v>0</v>
      </c>
      <c r="BN521" s="159">
        <v>0</v>
      </c>
      <c r="BO521" s="159">
        <v>0</v>
      </c>
      <c r="BP521" s="159">
        <v>30000000</v>
      </c>
      <c r="BQ521" s="159">
        <v>0</v>
      </c>
      <c r="BR521" s="159">
        <v>0</v>
      </c>
      <c r="BS521" s="159">
        <v>182000000</v>
      </c>
      <c r="BT521" s="159">
        <v>100000000</v>
      </c>
      <c r="BU521" s="159">
        <v>0</v>
      </c>
      <c r="BV521" s="159">
        <v>0</v>
      </c>
      <c r="BW521" s="159">
        <v>100000000</v>
      </c>
      <c r="BX521" s="159">
        <v>282000000</v>
      </c>
      <c r="BY521" s="159">
        <v>0</v>
      </c>
      <c r="BZ521" s="159">
        <v>0</v>
      </c>
      <c r="CA521" s="159">
        <v>0</v>
      </c>
      <c r="CB521" s="159">
        <v>0</v>
      </c>
      <c r="CC521" s="159">
        <v>0</v>
      </c>
      <c r="CD521" s="159">
        <v>0</v>
      </c>
      <c r="CE521" s="159">
        <v>0</v>
      </c>
      <c r="CF521" s="159">
        <v>0</v>
      </c>
      <c r="CG521" s="159">
        <v>0</v>
      </c>
      <c r="CH521" s="159">
        <v>0</v>
      </c>
      <c r="CI521" s="159">
        <v>0</v>
      </c>
      <c r="CJ521" s="159">
        <v>0</v>
      </c>
      <c r="CK521" s="159">
        <v>0</v>
      </c>
      <c r="CL521" s="159">
        <v>0</v>
      </c>
      <c r="CM521" s="159">
        <v>282000000</v>
      </c>
      <c r="CN521" s="159">
        <v>0</v>
      </c>
      <c r="CO521" s="159">
        <v>0</v>
      </c>
      <c r="CP521" s="159">
        <v>0</v>
      </c>
      <c r="CQ521" s="159">
        <v>0</v>
      </c>
      <c r="CR521" s="159">
        <v>0</v>
      </c>
      <c r="CS521" s="159">
        <v>0</v>
      </c>
      <c r="CT521" s="159">
        <v>0</v>
      </c>
      <c r="CU521" s="159">
        <v>0</v>
      </c>
      <c r="CV521" s="159">
        <v>0</v>
      </c>
      <c r="CW521" s="159">
        <v>0</v>
      </c>
      <c r="CX521" s="159">
        <v>0</v>
      </c>
      <c r="CY521" s="159">
        <v>0</v>
      </c>
      <c r="CZ521" s="159">
        <v>0</v>
      </c>
      <c r="DA521" s="159">
        <v>0</v>
      </c>
      <c r="DB521" s="159">
        <v>0</v>
      </c>
      <c r="DC521" s="159">
        <v>0</v>
      </c>
      <c r="DD521" s="159">
        <v>0</v>
      </c>
      <c r="DE521" s="159">
        <v>0</v>
      </c>
      <c r="DF521" s="159">
        <v>0</v>
      </c>
      <c r="DG521" s="159">
        <v>0</v>
      </c>
      <c r="DH521" s="159">
        <v>0</v>
      </c>
      <c r="DI521" s="159">
        <v>0</v>
      </c>
      <c r="DJ521" s="159">
        <v>0</v>
      </c>
      <c r="DK521" s="159">
        <v>0</v>
      </c>
      <c r="DL521" s="159">
        <v>0</v>
      </c>
      <c r="DM521" s="159">
        <v>0</v>
      </c>
      <c r="DN521" s="159">
        <v>0</v>
      </c>
      <c r="DO521" s="159">
        <v>0</v>
      </c>
      <c r="DP521" s="159">
        <v>106080000</v>
      </c>
      <c r="DQ521" s="159">
        <v>0</v>
      </c>
      <c r="DR521" s="159">
        <v>0</v>
      </c>
      <c r="DS521" s="159">
        <v>0</v>
      </c>
      <c r="DT521" s="159">
        <v>0</v>
      </c>
      <c r="DU521" s="159">
        <v>61800000</v>
      </c>
      <c r="DV521" s="159">
        <v>0</v>
      </c>
      <c r="DW521" s="159">
        <v>0</v>
      </c>
      <c r="DX521" s="159">
        <v>167880000</v>
      </c>
      <c r="DY521" s="159">
        <v>100000000</v>
      </c>
      <c r="DZ521" s="159">
        <v>0</v>
      </c>
      <c r="EA521" s="159">
        <v>0</v>
      </c>
      <c r="EB521" s="159">
        <v>100000000</v>
      </c>
      <c r="EC521" s="159">
        <v>267880000</v>
      </c>
      <c r="ED521" s="159">
        <v>0</v>
      </c>
      <c r="EE521" s="159">
        <v>0</v>
      </c>
      <c r="EF521" s="159">
        <v>0</v>
      </c>
      <c r="EG521" s="159">
        <v>0</v>
      </c>
      <c r="EH521" s="159">
        <v>0</v>
      </c>
      <c r="EI521" s="159">
        <v>0</v>
      </c>
      <c r="EJ521" s="159">
        <v>0</v>
      </c>
      <c r="EK521" s="159">
        <v>0</v>
      </c>
      <c r="EL521" s="159">
        <v>0</v>
      </c>
      <c r="EM521" s="159">
        <v>0</v>
      </c>
      <c r="EN521" s="159">
        <v>0</v>
      </c>
      <c r="EO521" s="159">
        <v>0</v>
      </c>
      <c r="EP521" s="159">
        <v>0</v>
      </c>
      <c r="EQ521" s="159">
        <v>0</v>
      </c>
      <c r="ER521" s="159">
        <v>267880000</v>
      </c>
      <c r="ES521" s="159">
        <v>0</v>
      </c>
      <c r="ET521" s="159">
        <v>0</v>
      </c>
      <c r="EU521" s="159">
        <v>0</v>
      </c>
      <c r="EV521" s="159">
        <v>0</v>
      </c>
      <c r="EW521" s="159">
        <v>0</v>
      </c>
      <c r="EX521" s="159">
        <v>0</v>
      </c>
      <c r="EY521" s="159">
        <v>0</v>
      </c>
      <c r="EZ521" s="159">
        <v>0</v>
      </c>
      <c r="FA521" s="159">
        <v>0</v>
      </c>
      <c r="FB521" s="159">
        <v>0</v>
      </c>
      <c r="FC521" s="159">
        <v>0</v>
      </c>
      <c r="FD521" s="159">
        <v>0</v>
      </c>
      <c r="FE521" s="159">
        <v>0</v>
      </c>
      <c r="FF521" s="159">
        <v>0</v>
      </c>
      <c r="FG521" s="159">
        <v>0</v>
      </c>
      <c r="FH521" s="159">
        <v>0</v>
      </c>
      <c r="FI521" s="159">
        <v>0</v>
      </c>
      <c r="FJ521" s="159">
        <v>0</v>
      </c>
      <c r="FK521" s="159">
        <v>0</v>
      </c>
      <c r="FL521" s="159">
        <v>0</v>
      </c>
      <c r="FM521" s="159">
        <v>0</v>
      </c>
      <c r="FN521" s="159">
        <v>0</v>
      </c>
      <c r="FO521" s="159">
        <v>0</v>
      </c>
      <c r="FP521" s="159">
        <v>0</v>
      </c>
      <c r="FQ521" s="159">
        <v>0</v>
      </c>
      <c r="FR521" s="159">
        <v>0</v>
      </c>
      <c r="FS521" s="159">
        <v>0</v>
      </c>
      <c r="FT521" s="159">
        <v>0</v>
      </c>
      <c r="FU521" s="159">
        <v>162323200</v>
      </c>
      <c r="FV521" s="159">
        <v>0</v>
      </c>
      <c r="FW521" s="159">
        <v>0</v>
      </c>
      <c r="FX521" s="159">
        <v>0</v>
      </c>
      <c r="FY521" s="159">
        <v>0</v>
      </c>
      <c r="FZ521" s="159">
        <v>95508000</v>
      </c>
      <c r="GA521" s="159">
        <v>0</v>
      </c>
      <c r="GB521" s="159">
        <v>0</v>
      </c>
      <c r="GC521" s="159">
        <v>257831200</v>
      </c>
      <c r="GD521" s="159">
        <v>100000000</v>
      </c>
      <c r="GE521" s="159">
        <v>0</v>
      </c>
      <c r="GF521" s="159">
        <v>0</v>
      </c>
      <c r="GG521" s="159">
        <v>100000000</v>
      </c>
      <c r="GH521" s="159">
        <v>357831200</v>
      </c>
      <c r="GI521" s="159">
        <v>0</v>
      </c>
      <c r="GJ521" s="159">
        <v>0</v>
      </c>
      <c r="GK521" s="159">
        <v>0</v>
      </c>
      <c r="GL521" s="159">
        <v>0</v>
      </c>
      <c r="GM521" s="159">
        <v>0</v>
      </c>
      <c r="GN521" s="159">
        <v>0</v>
      </c>
      <c r="GO521" s="159">
        <v>0</v>
      </c>
      <c r="GP521" s="159">
        <v>0</v>
      </c>
      <c r="GQ521" s="159">
        <v>0</v>
      </c>
      <c r="GR521" s="159">
        <v>0</v>
      </c>
      <c r="GS521" s="159">
        <v>0</v>
      </c>
      <c r="GT521" s="159">
        <v>0</v>
      </c>
      <c r="GU521" s="159">
        <v>0</v>
      </c>
      <c r="GV521" s="159">
        <v>0</v>
      </c>
      <c r="GW521" s="159">
        <v>357831200</v>
      </c>
      <c r="GX521" s="160">
        <v>1407711200</v>
      </c>
    </row>
    <row r="522" spans="1:206" ht="43.2">
      <c r="A522" s="156">
        <v>430200201</v>
      </c>
      <c r="B522" s="156" t="s">
        <v>2584</v>
      </c>
      <c r="C522" s="157">
        <v>508.1</v>
      </c>
      <c r="D522" s="158" t="str">
        <f>_xlfn.XLOOKUP(C522,'[1]Estrategico f'!B:B,'[1]Estrategico f'!U:U,"",0)</f>
        <v>Atletas beneficiados con estímulos financieros ((Ciclistas Boyacá Raza de Campeones y Equipo continental)</v>
      </c>
      <c r="E522" s="158" t="str">
        <f>_xlfn.XLOOKUP(C522,'[1]Estrategico f'!B:B,'[1]Estrategico f'!V:V,"",0)</f>
        <v>Estímulos y servicios para Ciclistas pertenecientes al Team Boyacá es para Vivirla en sus diferentes modalidades y categorías y el equipo continental.</v>
      </c>
      <c r="F522" s="159">
        <v>807000000</v>
      </c>
      <c r="G522" s="159">
        <v>0</v>
      </c>
      <c r="H522" s="159">
        <v>0</v>
      </c>
      <c r="I522" s="159">
        <v>0</v>
      </c>
      <c r="J522" s="159">
        <v>0</v>
      </c>
      <c r="K522" s="159">
        <v>0</v>
      </c>
      <c r="L522" s="159">
        <v>0</v>
      </c>
      <c r="M522" s="159">
        <v>0</v>
      </c>
      <c r="N522" s="159">
        <v>807000000</v>
      </c>
      <c r="O522" s="159">
        <v>0</v>
      </c>
      <c r="P522" s="159">
        <v>0</v>
      </c>
      <c r="Q522" s="159">
        <v>0</v>
      </c>
      <c r="R522" s="159">
        <v>0</v>
      </c>
      <c r="S522" s="159">
        <v>807000000</v>
      </c>
      <c r="T522" s="159">
        <v>0</v>
      </c>
      <c r="U522" s="159">
        <v>0</v>
      </c>
      <c r="V522" s="159">
        <v>0</v>
      </c>
      <c r="W522" s="159">
        <v>0</v>
      </c>
      <c r="X522" s="159">
        <v>0</v>
      </c>
      <c r="Y522" s="159">
        <v>0</v>
      </c>
      <c r="Z522" s="159">
        <v>0</v>
      </c>
      <c r="AA522" s="159">
        <v>0</v>
      </c>
      <c r="AB522" s="159">
        <v>0</v>
      </c>
      <c r="AC522" s="159">
        <v>0</v>
      </c>
      <c r="AD522" s="159">
        <v>0</v>
      </c>
      <c r="AE522" s="159">
        <v>0</v>
      </c>
      <c r="AF522" s="159">
        <v>0</v>
      </c>
      <c r="AG522" s="159">
        <v>0</v>
      </c>
      <c r="AH522" s="159">
        <v>807000000</v>
      </c>
      <c r="AJ522" s="159">
        <v>0</v>
      </c>
      <c r="AK522" s="159">
        <v>0</v>
      </c>
      <c r="AL522" s="159">
        <v>0</v>
      </c>
      <c r="AM522" s="159">
        <v>0</v>
      </c>
      <c r="AN522" s="159">
        <v>0</v>
      </c>
      <c r="AO522" s="159">
        <v>0</v>
      </c>
      <c r="AP522" s="159">
        <v>0</v>
      </c>
      <c r="AQ522" s="159">
        <v>0</v>
      </c>
      <c r="AR522" s="159">
        <v>0</v>
      </c>
      <c r="AS522" s="159">
        <v>0</v>
      </c>
      <c r="AT522" s="159">
        <v>0</v>
      </c>
      <c r="AU522" s="159">
        <v>0</v>
      </c>
      <c r="AV522" s="159">
        <v>0</v>
      </c>
      <c r="AW522" s="159">
        <v>600000000</v>
      </c>
      <c r="AX522" s="159">
        <v>0</v>
      </c>
      <c r="AY522" s="159">
        <v>0</v>
      </c>
      <c r="AZ522" s="159">
        <v>0</v>
      </c>
      <c r="BA522" s="159">
        <v>0</v>
      </c>
      <c r="BB522" s="159">
        <v>0</v>
      </c>
      <c r="BC522" s="159">
        <v>0</v>
      </c>
      <c r="BD522" s="159">
        <v>0</v>
      </c>
      <c r="BE522" s="159">
        <v>600000000</v>
      </c>
      <c r="BF522" s="159">
        <v>0</v>
      </c>
      <c r="BG522" s="159">
        <v>0</v>
      </c>
      <c r="BH522" s="159">
        <v>0</v>
      </c>
      <c r="BI522" s="159">
        <v>0</v>
      </c>
      <c r="BJ522" s="159">
        <v>600000000</v>
      </c>
      <c r="BK522" s="159">
        <v>0</v>
      </c>
      <c r="BL522" s="159">
        <v>0</v>
      </c>
      <c r="BM522" s="159">
        <v>0</v>
      </c>
      <c r="BN522" s="159">
        <v>0</v>
      </c>
      <c r="BO522" s="159">
        <v>0</v>
      </c>
      <c r="BP522" s="159">
        <v>0</v>
      </c>
      <c r="BQ522" s="159">
        <v>0</v>
      </c>
      <c r="BR522" s="159">
        <v>0</v>
      </c>
      <c r="BS522" s="159">
        <v>0</v>
      </c>
      <c r="BT522" s="159">
        <v>0</v>
      </c>
      <c r="BU522" s="159">
        <v>0</v>
      </c>
      <c r="BV522" s="159">
        <v>0</v>
      </c>
      <c r="BW522" s="159">
        <v>0</v>
      </c>
      <c r="BX522" s="159">
        <v>0</v>
      </c>
      <c r="BY522" s="159">
        <v>0</v>
      </c>
      <c r="BZ522" s="159">
        <v>0</v>
      </c>
      <c r="CA522" s="159">
        <v>0</v>
      </c>
      <c r="CB522" s="159">
        <v>0</v>
      </c>
      <c r="CC522" s="159">
        <v>0</v>
      </c>
      <c r="CD522" s="159">
        <v>0</v>
      </c>
      <c r="CE522" s="159">
        <v>0</v>
      </c>
      <c r="CF522" s="159">
        <v>0</v>
      </c>
      <c r="CG522" s="159">
        <v>0</v>
      </c>
      <c r="CH522" s="159">
        <v>0</v>
      </c>
      <c r="CI522" s="159">
        <v>0</v>
      </c>
      <c r="CJ522" s="159">
        <v>0</v>
      </c>
      <c r="CK522" s="159">
        <v>0</v>
      </c>
      <c r="CL522" s="159">
        <v>0</v>
      </c>
      <c r="CM522" s="159">
        <v>600000000</v>
      </c>
      <c r="CN522" s="159">
        <v>0</v>
      </c>
      <c r="CO522" s="159">
        <v>0</v>
      </c>
      <c r="CP522" s="159">
        <v>0</v>
      </c>
      <c r="CQ522" s="159">
        <v>0</v>
      </c>
      <c r="CR522" s="159">
        <v>0</v>
      </c>
      <c r="CS522" s="159">
        <v>0</v>
      </c>
      <c r="CT522" s="159">
        <v>0</v>
      </c>
      <c r="CU522" s="159">
        <v>0</v>
      </c>
      <c r="CV522" s="159">
        <v>0</v>
      </c>
      <c r="CW522" s="159">
        <v>0</v>
      </c>
      <c r="CX522" s="159">
        <v>0</v>
      </c>
      <c r="CY522" s="159">
        <v>0</v>
      </c>
      <c r="CZ522" s="159">
        <v>0</v>
      </c>
      <c r="DA522" s="159">
        <v>0</v>
      </c>
      <c r="DB522" s="159">
        <v>872851200</v>
      </c>
      <c r="DC522" s="159">
        <v>0</v>
      </c>
      <c r="DD522" s="159">
        <v>0</v>
      </c>
      <c r="DE522" s="159">
        <v>0</v>
      </c>
      <c r="DF522" s="159">
        <v>0</v>
      </c>
      <c r="DG522" s="159">
        <v>0</v>
      </c>
      <c r="DH522" s="159">
        <v>0</v>
      </c>
      <c r="DI522" s="159">
        <v>0</v>
      </c>
      <c r="DJ522" s="159">
        <v>872851200</v>
      </c>
      <c r="DK522" s="159">
        <v>0</v>
      </c>
      <c r="DL522" s="159">
        <v>0</v>
      </c>
      <c r="DM522" s="159">
        <v>0</v>
      </c>
      <c r="DN522" s="159">
        <v>0</v>
      </c>
      <c r="DO522" s="159">
        <v>872851200</v>
      </c>
      <c r="DP522" s="159">
        <v>0</v>
      </c>
      <c r="DQ522" s="159">
        <v>0</v>
      </c>
      <c r="DR522" s="159">
        <v>0</v>
      </c>
      <c r="DS522" s="159">
        <v>0</v>
      </c>
      <c r="DT522" s="159">
        <v>0</v>
      </c>
      <c r="DU522" s="159">
        <v>0</v>
      </c>
      <c r="DV522" s="159">
        <v>0</v>
      </c>
      <c r="DW522" s="159">
        <v>0</v>
      </c>
      <c r="DX522" s="159">
        <v>0</v>
      </c>
      <c r="DY522" s="159">
        <v>0</v>
      </c>
      <c r="DZ522" s="159">
        <v>0</v>
      </c>
      <c r="EA522" s="159">
        <v>0</v>
      </c>
      <c r="EB522" s="159">
        <v>0</v>
      </c>
      <c r="EC522" s="159">
        <v>0</v>
      </c>
      <c r="ED522" s="159">
        <v>0</v>
      </c>
      <c r="EE522" s="159">
        <v>0</v>
      </c>
      <c r="EF522" s="159">
        <v>0</v>
      </c>
      <c r="EG522" s="159">
        <v>0</v>
      </c>
      <c r="EH522" s="159">
        <v>0</v>
      </c>
      <c r="EI522" s="159">
        <v>0</v>
      </c>
      <c r="EJ522" s="159">
        <v>0</v>
      </c>
      <c r="EK522" s="159">
        <v>0</v>
      </c>
      <c r="EL522" s="159">
        <v>0</v>
      </c>
      <c r="EM522" s="159">
        <v>0</v>
      </c>
      <c r="EN522" s="159">
        <v>0</v>
      </c>
      <c r="EO522" s="159">
        <v>0</v>
      </c>
      <c r="EP522" s="159">
        <v>0</v>
      </c>
      <c r="EQ522" s="159">
        <v>0</v>
      </c>
      <c r="ER522" s="159">
        <v>872851200</v>
      </c>
      <c r="ES522" s="159">
        <v>0</v>
      </c>
      <c r="ET522" s="159">
        <v>0</v>
      </c>
      <c r="EU522" s="159">
        <v>0</v>
      </c>
      <c r="EV522" s="159">
        <v>0</v>
      </c>
      <c r="EW522" s="159">
        <v>0</v>
      </c>
      <c r="EX522" s="159">
        <v>0</v>
      </c>
      <c r="EY522" s="159">
        <v>0</v>
      </c>
      <c r="EZ522" s="159">
        <v>0</v>
      </c>
      <c r="FA522" s="159">
        <v>0</v>
      </c>
      <c r="FB522" s="159">
        <v>0</v>
      </c>
      <c r="FC522" s="159">
        <v>0</v>
      </c>
      <c r="FD522" s="159">
        <v>0</v>
      </c>
      <c r="FE522" s="159">
        <v>0</v>
      </c>
      <c r="FF522" s="159">
        <v>0</v>
      </c>
      <c r="FG522" s="159">
        <v>907765248</v>
      </c>
      <c r="FH522" s="159">
        <v>0</v>
      </c>
      <c r="FI522" s="159">
        <v>0</v>
      </c>
      <c r="FJ522" s="159">
        <v>0</v>
      </c>
      <c r="FK522" s="159">
        <v>0</v>
      </c>
      <c r="FL522" s="159">
        <v>0</v>
      </c>
      <c r="FM522" s="159">
        <v>0</v>
      </c>
      <c r="FN522" s="159">
        <v>0</v>
      </c>
      <c r="FO522" s="159">
        <v>907765248</v>
      </c>
      <c r="FP522" s="159">
        <v>0</v>
      </c>
      <c r="FQ522" s="159">
        <v>0</v>
      </c>
      <c r="FR522" s="159">
        <v>0</v>
      </c>
      <c r="FS522" s="159">
        <v>0</v>
      </c>
      <c r="FT522" s="159">
        <v>907765248</v>
      </c>
      <c r="FU522" s="159">
        <v>0</v>
      </c>
      <c r="FV522" s="159">
        <v>0</v>
      </c>
      <c r="FW522" s="159">
        <v>0</v>
      </c>
      <c r="FX522" s="159">
        <v>0</v>
      </c>
      <c r="FY522" s="159">
        <v>0</v>
      </c>
      <c r="FZ522" s="159">
        <v>0</v>
      </c>
      <c r="GA522" s="159">
        <v>0</v>
      </c>
      <c r="GB522" s="159">
        <v>0</v>
      </c>
      <c r="GC522" s="159">
        <v>0</v>
      </c>
      <c r="GD522" s="159">
        <v>0</v>
      </c>
      <c r="GE522" s="159">
        <v>0</v>
      </c>
      <c r="GF522" s="159">
        <v>0</v>
      </c>
      <c r="GG522" s="159">
        <v>0</v>
      </c>
      <c r="GH522" s="159">
        <v>0</v>
      </c>
      <c r="GI522" s="159">
        <v>0</v>
      </c>
      <c r="GJ522" s="159">
        <v>0</v>
      </c>
      <c r="GK522" s="159">
        <v>0</v>
      </c>
      <c r="GL522" s="159">
        <v>0</v>
      </c>
      <c r="GM522" s="159">
        <v>0</v>
      </c>
      <c r="GN522" s="159">
        <v>0</v>
      </c>
      <c r="GO522" s="159">
        <v>0</v>
      </c>
      <c r="GP522" s="159">
        <v>0</v>
      </c>
      <c r="GQ522" s="159">
        <v>0</v>
      </c>
      <c r="GR522" s="159">
        <v>0</v>
      </c>
      <c r="GS522" s="159">
        <v>0</v>
      </c>
      <c r="GT522" s="159">
        <v>0</v>
      </c>
      <c r="GU522" s="159">
        <v>0</v>
      </c>
      <c r="GV522" s="159">
        <v>0</v>
      </c>
      <c r="GW522" s="159">
        <v>907765248</v>
      </c>
      <c r="GX522" s="160">
        <v>3187616448</v>
      </c>
    </row>
    <row r="523" spans="1:206" ht="43.2">
      <c r="A523" s="156">
        <v>430200201</v>
      </c>
      <c r="B523" s="156" t="s">
        <v>2584</v>
      </c>
      <c r="C523" s="157">
        <v>508.2</v>
      </c>
      <c r="D523" s="158" t="str">
        <f>_xlfn.XLOOKUP(C523,'[1]Estrategico f'!B:B,'[1]Estrategico f'!U:U,"",0)</f>
        <v>Atletas beneficiados con estímulos financieros ((Ciclistas Boyacá Raza de Campeones y Equipo continental)</v>
      </c>
      <c r="E523" s="158" t="str">
        <f>_xlfn.XLOOKUP(C523,'[1]Estrategico f'!B:B,'[1]Estrategico f'!V:V,"",0)</f>
        <v>Estímulos y servicios para Ciclistas pertenecientes al Team Boyacá es para Vivirla en sus diferentes modalidades y categorías y el equipo continental.</v>
      </c>
      <c r="F523" s="159">
        <v>0</v>
      </c>
      <c r="G523" s="159">
        <v>0</v>
      </c>
      <c r="H523" s="159">
        <v>0</v>
      </c>
      <c r="I523" s="159">
        <v>0</v>
      </c>
      <c r="J523" s="159">
        <v>0</v>
      </c>
      <c r="K523" s="159">
        <v>0</v>
      </c>
      <c r="L523" s="159">
        <v>0</v>
      </c>
      <c r="M523" s="159">
        <v>0</v>
      </c>
      <c r="N523" s="159">
        <v>0</v>
      </c>
      <c r="O523" s="159">
        <v>0</v>
      </c>
      <c r="P523" s="159">
        <v>0</v>
      </c>
      <c r="Q523" s="159">
        <v>0</v>
      </c>
      <c r="R523" s="159">
        <v>0</v>
      </c>
      <c r="S523" s="159">
        <v>0</v>
      </c>
      <c r="T523" s="159">
        <v>0</v>
      </c>
      <c r="U523" s="159">
        <v>0</v>
      </c>
      <c r="V523" s="159">
        <v>0</v>
      </c>
      <c r="W523" s="159">
        <v>0</v>
      </c>
      <c r="X523" s="159">
        <v>0</v>
      </c>
      <c r="Y523" s="159">
        <v>0</v>
      </c>
      <c r="Z523" s="159">
        <v>0</v>
      </c>
      <c r="AA523" s="159">
        <v>0</v>
      </c>
      <c r="AB523" s="159">
        <v>0</v>
      </c>
      <c r="AC523" s="159">
        <v>0</v>
      </c>
      <c r="AD523" s="159">
        <v>0</v>
      </c>
      <c r="AE523" s="159">
        <v>0</v>
      </c>
      <c r="AF523" s="159">
        <v>0</v>
      </c>
      <c r="AG523" s="159">
        <v>0</v>
      </c>
      <c r="AH523" s="159">
        <v>0</v>
      </c>
      <c r="AI523" s="159">
        <v>239280000</v>
      </c>
      <c r="AJ523" s="159">
        <v>0</v>
      </c>
      <c r="AK523" s="159">
        <v>0</v>
      </c>
      <c r="AL523" s="159">
        <v>0</v>
      </c>
      <c r="AM523" s="159">
        <v>0</v>
      </c>
      <c r="AN523" s="159">
        <v>0</v>
      </c>
      <c r="AO523" s="159">
        <v>0</v>
      </c>
      <c r="AP523" s="159">
        <v>0</v>
      </c>
      <c r="AQ523" s="159">
        <v>239280000</v>
      </c>
      <c r="AR523" s="159">
        <v>0</v>
      </c>
      <c r="AS523" s="159">
        <v>0</v>
      </c>
      <c r="AT523" s="159">
        <v>0</v>
      </c>
      <c r="AU523" s="159">
        <v>0</v>
      </c>
      <c r="AV523" s="159">
        <v>239280000</v>
      </c>
      <c r="AW523" s="159">
        <v>0</v>
      </c>
      <c r="AX523" s="159">
        <v>0</v>
      </c>
      <c r="AY523" s="159">
        <v>0</v>
      </c>
      <c r="AZ523" s="159">
        <v>0</v>
      </c>
      <c r="BA523" s="159">
        <v>0</v>
      </c>
      <c r="BB523" s="159">
        <v>0</v>
      </c>
      <c r="BC523" s="159">
        <v>0</v>
      </c>
      <c r="BD523" s="159">
        <v>0</v>
      </c>
      <c r="BE523" s="159">
        <v>0</v>
      </c>
      <c r="BF523" s="159">
        <v>0</v>
      </c>
      <c r="BG523" s="159">
        <v>0</v>
      </c>
      <c r="BH523" s="159">
        <v>0</v>
      </c>
      <c r="BI523" s="159">
        <v>0</v>
      </c>
      <c r="BJ523" s="159">
        <v>0</v>
      </c>
      <c r="BK523" s="159">
        <v>0</v>
      </c>
      <c r="BL523" s="159">
        <v>0</v>
      </c>
      <c r="BM523" s="159">
        <v>0</v>
      </c>
      <c r="BN523" s="159">
        <v>0</v>
      </c>
      <c r="BO523" s="159">
        <v>0</v>
      </c>
      <c r="BP523" s="159">
        <v>0</v>
      </c>
      <c r="BQ523" s="159">
        <v>0</v>
      </c>
      <c r="BR523" s="159">
        <v>0</v>
      </c>
      <c r="BS523" s="159">
        <v>0</v>
      </c>
      <c r="BT523" s="159">
        <v>0</v>
      </c>
      <c r="BU523" s="159">
        <v>0</v>
      </c>
      <c r="BV523" s="159">
        <v>0</v>
      </c>
      <c r="BW523" s="159">
        <v>0</v>
      </c>
      <c r="BX523" s="159">
        <v>0</v>
      </c>
      <c r="BY523" s="159">
        <v>0</v>
      </c>
      <c r="BZ523" s="159">
        <v>0</v>
      </c>
      <c r="CA523" s="159">
        <v>0</v>
      </c>
      <c r="CB523" s="159">
        <v>0</v>
      </c>
      <c r="CC523" s="159">
        <v>0</v>
      </c>
      <c r="CD523" s="159">
        <v>0</v>
      </c>
      <c r="CE523" s="159">
        <v>0</v>
      </c>
      <c r="CF523" s="159">
        <v>0</v>
      </c>
      <c r="CG523" s="159">
        <v>0</v>
      </c>
      <c r="CH523" s="159">
        <v>0</v>
      </c>
      <c r="CI523" s="159">
        <v>0</v>
      </c>
      <c r="CJ523" s="159">
        <v>0</v>
      </c>
      <c r="CK523" s="159">
        <v>0</v>
      </c>
      <c r="CL523" s="159">
        <v>0</v>
      </c>
      <c r="CM523" s="159">
        <v>239280000</v>
      </c>
      <c r="CN523" s="159">
        <v>0</v>
      </c>
      <c r="CO523" s="159">
        <v>0</v>
      </c>
      <c r="CP523" s="159">
        <v>0</v>
      </c>
      <c r="CQ523" s="159">
        <v>0</v>
      </c>
      <c r="CR523" s="159">
        <v>0</v>
      </c>
      <c r="CS523" s="159">
        <v>0</v>
      </c>
      <c r="CT523" s="159">
        <v>0</v>
      </c>
      <c r="CU523" s="159">
        <v>0</v>
      </c>
      <c r="CV523" s="159">
        <v>0</v>
      </c>
      <c r="CW523" s="159">
        <v>0</v>
      </c>
      <c r="CX523" s="159">
        <v>0</v>
      </c>
      <c r="CY523" s="159">
        <v>0</v>
      </c>
      <c r="CZ523" s="159">
        <v>0</v>
      </c>
      <c r="DA523" s="159">
        <v>0</v>
      </c>
      <c r="DB523" s="159">
        <v>0</v>
      </c>
      <c r="DC523" s="159">
        <v>0</v>
      </c>
      <c r="DD523" s="159">
        <v>0</v>
      </c>
      <c r="DE523" s="159">
        <v>0</v>
      </c>
      <c r="DF523" s="159">
        <v>0</v>
      </c>
      <c r="DG523" s="159">
        <v>0</v>
      </c>
      <c r="DH523" s="159">
        <v>0</v>
      </c>
      <c r="DI523" s="159">
        <v>0</v>
      </c>
      <c r="DJ523" s="159">
        <v>0</v>
      </c>
      <c r="DK523" s="159">
        <v>0</v>
      </c>
      <c r="DL523" s="159">
        <v>0</v>
      </c>
      <c r="DM523" s="159">
        <v>0</v>
      </c>
      <c r="DN523" s="159">
        <v>0</v>
      </c>
      <c r="DO523" s="159">
        <v>0</v>
      </c>
      <c r="DP523" s="159">
        <v>0</v>
      </c>
      <c r="DQ523" s="159">
        <v>0</v>
      </c>
      <c r="DR523" s="159">
        <v>0</v>
      </c>
      <c r="DS523" s="159">
        <v>0</v>
      </c>
      <c r="DT523" s="159">
        <v>0</v>
      </c>
      <c r="DU523" s="159">
        <v>0</v>
      </c>
      <c r="DV523" s="159">
        <v>0</v>
      </c>
      <c r="DW523" s="159">
        <v>0</v>
      </c>
      <c r="DX523" s="159">
        <v>0</v>
      </c>
      <c r="DY523" s="159">
        <v>0</v>
      </c>
      <c r="DZ523" s="159">
        <v>0</v>
      </c>
      <c r="EA523" s="159">
        <v>0</v>
      </c>
      <c r="EB523" s="159">
        <v>0</v>
      </c>
      <c r="EC523" s="159">
        <v>0</v>
      </c>
      <c r="ED523" s="159">
        <v>0</v>
      </c>
      <c r="EE523" s="159">
        <v>0</v>
      </c>
      <c r="EF523" s="159">
        <v>0</v>
      </c>
      <c r="EG523" s="159">
        <v>0</v>
      </c>
      <c r="EH523" s="159">
        <v>0</v>
      </c>
      <c r="EI523" s="159">
        <v>0</v>
      </c>
      <c r="EJ523" s="159">
        <v>0</v>
      </c>
      <c r="EK523" s="159">
        <v>0</v>
      </c>
      <c r="EL523" s="159">
        <v>0</v>
      </c>
      <c r="EM523" s="159">
        <v>0</v>
      </c>
      <c r="EN523" s="159">
        <v>0</v>
      </c>
      <c r="EO523" s="159">
        <v>0</v>
      </c>
      <c r="EP523" s="159">
        <v>0</v>
      </c>
      <c r="EQ523" s="159">
        <v>0</v>
      </c>
      <c r="ER523" s="159">
        <v>0</v>
      </c>
      <c r="ES523" s="159">
        <v>0</v>
      </c>
      <c r="ET523" s="159">
        <v>0</v>
      </c>
      <c r="EU523" s="159">
        <v>0</v>
      </c>
      <c r="EV523" s="159">
        <v>0</v>
      </c>
      <c r="EW523" s="159">
        <v>0</v>
      </c>
      <c r="EX523" s="159">
        <v>0</v>
      </c>
      <c r="EY523" s="159">
        <v>0</v>
      </c>
      <c r="EZ523" s="159">
        <v>0</v>
      </c>
      <c r="FA523" s="159">
        <v>0</v>
      </c>
      <c r="FB523" s="159">
        <v>0</v>
      </c>
      <c r="FC523" s="159">
        <v>0</v>
      </c>
      <c r="FD523" s="159">
        <v>0</v>
      </c>
      <c r="FE523" s="159">
        <v>0</v>
      </c>
      <c r="FF523" s="159">
        <v>0</v>
      </c>
      <c r="FG523" s="159">
        <v>0</v>
      </c>
      <c r="FH523" s="159">
        <v>0</v>
      </c>
      <c r="FI523" s="159">
        <v>0</v>
      </c>
      <c r="FJ523" s="159">
        <v>0</v>
      </c>
      <c r="FK523" s="159">
        <v>0</v>
      </c>
      <c r="FL523" s="159">
        <v>0</v>
      </c>
      <c r="FM523" s="159">
        <v>0</v>
      </c>
      <c r="FN523" s="159">
        <v>0</v>
      </c>
      <c r="FO523" s="159">
        <v>0</v>
      </c>
      <c r="FP523" s="159">
        <v>0</v>
      </c>
      <c r="FQ523" s="159">
        <v>0</v>
      </c>
      <c r="FR523" s="159">
        <v>0</v>
      </c>
      <c r="FS523" s="159">
        <v>0</v>
      </c>
      <c r="FT523" s="159">
        <v>0</v>
      </c>
      <c r="FU523" s="159">
        <v>0</v>
      </c>
      <c r="FV523" s="159">
        <v>0</v>
      </c>
      <c r="FW523" s="159">
        <v>0</v>
      </c>
      <c r="FX523" s="159">
        <v>0</v>
      </c>
      <c r="FY523" s="159">
        <v>0</v>
      </c>
      <c r="FZ523" s="159">
        <v>0</v>
      </c>
      <c r="GA523" s="159">
        <v>0</v>
      </c>
      <c r="GB523" s="159">
        <v>0</v>
      </c>
      <c r="GC523" s="159">
        <v>0</v>
      </c>
      <c r="GD523" s="159">
        <v>0</v>
      </c>
      <c r="GE523" s="159">
        <v>0</v>
      </c>
      <c r="GF523" s="159">
        <v>0</v>
      </c>
      <c r="GG523" s="159">
        <v>0</v>
      </c>
      <c r="GH523" s="159">
        <v>0</v>
      </c>
      <c r="GI523" s="159">
        <v>0</v>
      </c>
      <c r="GJ523" s="159">
        <v>0</v>
      </c>
      <c r="GK523" s="159">
        <v>0</v>
      </c>
      <c r="GL523" s="159">
        <v>0</v>
      </c>
      <c r="GM523" s="159">
        <v>0</v>
      </c>
      <c r="GN523" s="159">
        <v>0</v>
      </c>
      <c r="GO523" s="159">
        <v>0</v>
      </c>
      <c r="GP523" s="159">
        <v>0</v>
      </c>
      <c r="GQ523" s="159">
        <v>0</v>
      </c>
      <c r="GR523" s="159">
        <v>0</v>
      </c>
      <c r="GS523" s="159">
        <v>0</v>
      </c>
      <c r="GT523" s="159">
        <v>0</v>
      </c>
      <c r="GU523" s="159">
        <v>0</v>
      </c>
      <c r="GV523" s="159">
        <v>0</v>
      </c>
      <c r="GW523" s="159">
        <v>0</v>
      </c>
      <c r="GX523" s="160">
        <v>239280000</v>
      </c>
    </row>
    <row r="524" spans="1:206" ht="28.8">
      <c r="A524" s="156">
        <v>430207300</v>
      </c>
      <c r="B524" s="156" t="s">
        <v>2584</v>
      </c>
      <c r="C524" s="157">
        <v>509.1</v>
      </c>
      <c r="D524" s="158" t="str">
        <f>_xlfn.XLOOKUP(C524,'[1]Estrategico f'!B:B,'[1]Estrategico f'!U:U,"",0)</f>
        <v>Personas con talento deportivo identificadas</v>
      </c>
      <c r="E524" s="158" t="str">
        <f>_xlfn.XLOOKUP(C524,'[1]Estrategico f'!B:B,'[1]Estrategico f'!V:V,"",0)</f>
        <v>Estímulos y servicios para deportistas con logros deportivos de las categorías previas a categoría mayores</v>
      </c>
      <c r="F524" s="159">
        <v>0</v>
      </c>
      <c r="G524" s="159">
        <v>0</v>
      </c>
      <c r="H524" s="159">
        <v>0</v>
      </c>
      <c r="I524" s="159">
        <v>0</v>
      </c>
      <c r="J524" s="159">
        <v>0</v>
      </c>
      <c r="K524" s="159">
        <v>0</v>
      </c>
      <c r="L524" s="159">
        <v>0</v>
      </c>
      <c r="M524" s="159">
        <v>0</v>
      </c>
      <c r="N524" s="159">
        <v>0</v>
      </c>
      <c r="O524" s="159">
        <v>0</v>
      </c>
      <c r="P524" s="159">
        <v>0</v>
      </c>
      <c r="Q524" s="159">
        <v>0</v>
      </c>
      <c r="R524" s="159">
        <v>0</v>
      </c>
      <c r="S524" s="159">
        <v>0</v>
      </c>
      <c r="T524" s="159">
        <v>100000000</v>
      </c>
      <c r="U524" s="159">
        <v>0</v>
      </c>
      <c r="V524" s="159">
        <v>0</v>
      </c>
      <c r="W524" s="159">
        <v>0</v>
      </c>
      <c r="X524" s="159">
        <v>0</v>
      </c>
      <c r="Y524" s="159">
        <v>200000000</v>
      </c>
      <c r="Z524" s="159">
        <v>0</v>
      </c>
      <c r="AA524" s="159">
        <v>0</v>
      </c>
      <c r="AB524" s="159">
        <v>300000000</v>
      </c>
      <c r="AC524" s="159">
        <v>550000000</v>
      </c>
      <c r="AD524" s="159">
        <v>0</v>
      </c>
      <c r="AE524" s="159">
        <v>0</v>
      </c>
      <c r="AF524" s="159">
        <v>550000000</v>
      </c>
      <c r="AG524" s="159">
        <v>850000000</v>
      </c>
      <c r="AH524" s="159">
        <v>850000000</v>
      </c>
      <c r="AI524" s="159">
        <v>0</v>
      </c>
      <c r="AJ524" s="159">
        <v>0</v>
      </c>
      <c r="AK524" s="159">
        <v>0</v>
      </c>
      <c r="AL524" s="159">
        <v>0</v>
      </c>
      <c r="AM524" s="159">
        <v>0</v>
      </c>
      <c r="AN524" s="159">
        <v>0</v>
      </c>
      <c r="AO524" s="159">
        <v>0</v>
      </c>
      <c r="AP524" s="159">
        <v>0</v>
      </c>
      <c r="AQ524" s="159">
        <v>0</v>
      </c>
      <c r="AR524" s="159">
        <v>0</v>
      </c>
      <c r="AS524" s="159">
        <v>0</v>
      </c>
      <c r="AT524" s="159">
        <v>0</v>
      </c>
      <c r="AU524" s="159">
        <v>0</v>
      </c>
      <c r="AV524" s="159">
        <v>0</v>
      </c>
      <c r="AW524" s="159">
        <v>0</v>
      </c>
      <c r="AX524" s="159">
        <v>0</v>
      </c>
      <c r="AY524" s="159">
        <v>0</v>
      </c>
      <c r="AZ524" s="159">
        <v>0</v>
      </c>
      <c r="BA524" s="159">
        <v>0</v>
      </c>
      <c r="BB524" s="159">
        <v>0</v>
      </c>
      <c r="BC524" s="159">
        <v>0</v>
      </c>
      <c r="BD524" s="159">
        <v>0</v>
      </c>
      <c r="BE524" s="159">
        <v>0</v>
      </c>
      <c r="BF524" s="159">
        <v>0</v>
      </c>
      <c r="BG524" s="159">
        <v>0</v>
      </c>
      <c r="BH524" s="159">
        <v>0</v>
      </c>
      <c r="BI524" s="159">
        <v>0</v>
      </c>
      <c r="BJ524" s="159">
        <v>0</v>
      </c>
      <c r="BK524" s="159">
        <v>0</v>
      </c>
      <c r="BL524" s="159">
        <v>0</v>
      </c>
      <c r="BM524" s="159">
        <v>0</v>
      </c>
      <c r="BN524" s="159">
        <v>0</v>
      </c>
      <c r="BO524" s="159">
        <v>0</v>
      </c>
      <c r="BP524" s="159">
        <v>0</v>
      </c>
      <c r="BQ524" s="159">
        <v>0</v>
      </c>
      <c r="BR524" s="159">
        <v>0</v>
      </c>
      <c r="BS524" s="159">
        <v>0</v>
      </c>
      <c r="BT524" s="159">
        <v>0</v>
      </c>
      <c r="BU524" s="159">
        <v>0</v>
      </c>
      <c r="BV524" s="159">
        <v>0</v>
      </c>
      <c r="BW524" s="159">
        <v>0</v>
      </c>
      <c r="BX524" s="159">
        <v>0</v>
      </c>
      <c r="BY524" s="159">
        <v>150000000</v>
      </c>
      <c r="BZ524" s="159">
        <v>0</v>
      </c>
      <c r="CA524" s="159">
        <v>0</v>
      </c>
      <c r="CB524" s="159">
        <v>0</v>
      </c>
      <c r="CC524" s="159">
        <v>0</v>
      </c>
      <c r="CD524" s="159">
        <v>200000000</v>
      </c>
      <c r="CE524" s="159">
        <v>0</v>
      </c>
      <c r="CF524" s="159">
        <v>0</v>
      </c>
      <c r="CG524" s="159">
        <v>350000000</v>
      </c>
      <c r="CH524" s="159">
        <v>500000000</v>
      </c>
      <c r="CI524" s="159">
        <v>0</v>
      </c>
      <c r="CJ524" s="159">
        <v>0</v>
      </c>
      <c r="CK524" s="159">
        <v>500000000</v>
      </c>
      <c r="CL524" s="159">
        <v>850000000</v>
      </c>
      <c r="CM524" s="159">
        <v>850000000</v>
      </c>
      <c r="CN524" s="159">
        <v>0</v>
      </c>
      <c r="CO524" s="159">
        <v>0</v>
      </c>
      <c r="CP524" s="159">
        <v>0</v>
      </c>
      <c r="CQ524" s="159">
        <v>0</v>
      </c>
      <c r="CR524" s="159">
        <v>0</v>
      </c>
      <c r="CS524" s="159">
        <v>0</v>
      </c>
      <c r="CT524" s="159">
        <v>0</v>
      </c>
      <c r="CU524" s="159">
        <v>0</v>
      </c>
      <c r="CV524" s="159">
        <v>0</v>
      </c>
      <c r="CW524" s="159">
        <v>0</v>
      </c>
      <c r="CX524" s="159">
        <v>0</v>
      </c>
      <c r="CY524" s="159">
        <v>0</v>
      </c>
      <c r="CZ524" s="159">
        <v>0</v>
      </c>
      <c r="DA524" s="159">
        <v>0</v>
      </c>
      <c r="DB524" s="159">
        <v>0</v>
      </c>
      <c r="DC524" s="159">
        <v>0</v>
      </c>
      <c r="DD524" s="159">
        <v>0</v>
      </c>
      <c r="DE524" s="159">
        <v>0</v>
      </c>
      <c r="DF524" s="159">
        <v>0</v>
      </c>
      <c r="DG524" s="159">
        <v>0</v>
      </c>
      <c r="DH524" s="159">
        <v>0</v>
      </c>
      <c r="DI524" s="159">
        <v>0</v>
      </c>
      <c r="DJ524" s="159">
        <v>0</v>
      </c>
      <c r="DK524" s="159">
        <v>0</v>
      </c>
      <c r="DL524" s="159">
        <v>0</v>
      </c>
      <c r="DM524" s="159">
        <v>0</v>
      </c>
      <c r="DN524" s="159">
        <v>0</v>
      </c>
      <c r="DO524" s="159">
        <v>0</v>
      </c>
      <c r="DP524" s="159">
        <v>0</v>
      </c>
      <c r="DQ524" s="159">
        <v>0</v>
      </c>
      <c r="DR524" s="159">
        <v>0</v>
      </c>
      <c r="DS524" s="159">
        <v>0</v>
      </c>
      <c r="DT524" s="159">
        <v>0</v>
      </c>
      <c r="DU524" s="159">
        <v>0</v>
      </c>
      <c r="DV524" s="159">
        <v>0</v>
      </c>
      <c r="DW524" s="159">
        <v>0</v>
      </c>
      <c r="DX524" s="159">
        <v>0</v>
      </c>
      <c r="DY524" s="159">
        <v>0</v>
      </c>
      <c r="DZ524" s="159">
        <v>0</v>
      </c>
      <c r="EA524" s="159">
        <v>0</v>
      </c>
      <c r="EB524" s="159">
        <v>0</v>
      </c>
      <c r="EC524" s="159">
        <v>0</v>
      </c>
      <c r="ED524" s="159">
        <v>150000000</v>
      </c>
      <c r="EE524" s="159">
        <v>0</v>
      </c>
      <c r="EF524" s="159">
        <v>0</v>
      </c>
      <c r="EG524" s="159">
        <v>0</v>
      </c>
      <c r="EH524" s="159">
        <v>0</v>
      </c>
      <c r="EI524" s="159">
        <v>200000000</v>
      </c>
      <c r="EJ524" s="159">
        <v>0</v>
      </c>
      <c r="EK524" s="159">
        <v>0</v>
      </c>
      <c r="EL524" s="159">
        <v>350000000</v>
      </c>
      <c r="EM524" s="159">
        <v>500000000</v>
      </c>
      <c r="EN524" s="159">
        <v>0</v>
      </c>
      <c r="EO524" s="159">
        <v>0</v>
      </c>
      <c r="EP524" s="159">
        <v>500000000</v>
      </c>
      <c r="EQ524" s="159">
        <v>850000000</v>
      </c>
      <c r="ER524" s="159">
        <v>850000000</v>
      </c>
      <c r="ES524" s="159">
        <v>0</v>
      </c>
      <c r="ET524" s="159">
        <v>0</v>
      </c>
      <c r="EU524" s="159">
        <v>0</v>
      </c>
      <c r="EV524" s="159">
        <v>0</v>
      </c>
      <c r="EW524" s="159">
        <v>0</v>
      </c>
      <c r="EX524" s="159">
        <v>0</v>
      </c>
      <c r="EY524" s="159">
        <v>0</v>
      </c>
      <c r="EZ524" s="159">
        <v>0</v>
      </c>
      <c r="FA524" s="159">
        <v>0</v>
      </c>
      <c r="FB524" s="159">
        <v>0</v>
      </c>
      <c r="FC524" s="159">
        <v>0</v>
      </c>
      <c r="FD524" s="159">
        <v>0</v>
      </c>
      <c r="FE524" s="159">
        <v>0</v>
      </c>
      <c r="FF524" s="159">
        <v>0</v>
      </c>
      <c r="FG524" s="159">
        <v>0</v>
      </c>
      <c r="FH524" s="159">
        <v>0</v>
      </c>
      <c r="FI524" s="159">
        <v>0</v>
      </c>
      <c r="FJ524" s="159">
        <v>0</v>
      </c>
      <c r="FK524" s="159">
        <v>0</v>
      </c>
      <c r="FL524" s="159">
        <v>0</v>
      </c>
      <c r="FM524" s="159">
        <v>0</v>
      </c>
      <c r="FN524" s="159">
        <v>0</v>
      </c>
      <c r="FO524" s="159">
        <v>0</v>
      </c>
      <c r="FP524" s="159">
        <v>0</v>
      </c>
      <c r="FQ524" s="159">
        <v>0</v>
      </c>
      <c r="FR524" s="159">
        <v>0</v>
      </c>
      <c r="FS524" s="159">
        <v>0</v>
      </c>
      <c r="FT524" s="159">
        <v>0</v>
      </c>
      <c r="FU524" s="159">
        <v>0</v>
      </c>
      <c r="FV524" s="159">
        <v>0</v>
      </c>
      <c r="FW524" s="159">
        <v>0</v>
      </c>
      <c r="FX524" s="159">
        <v>0</v>
      </c>
      <c r="FY524" s="159">
        <v>0</v>
      </c>
      <c r="FZ524" s="159">
        <v>0</v>
      </c>
      <c r="GA524" s="159">
        <v>0</v>
      </c>
      <c r="GB524" s="159">
        <v>0</v>
      </c>
      <c r="GC524" s="159">
        <v>0</v>
      </c>
      <c r="GD524" s="159">
        <v>0</v>
      </c>
      <c r="GE524" s="159">
        <v>0</v>
      </c>
      <c r="GF524" s="159">
        <v>0</v>
      </c>
      <c r="GG524" s="159">
        <v>0</v>
      </c>
      <c r="GH524" s="159">
        <v>0</v>
      </c>
      <c r="GI524" s="159">
        <v>200000000</v>
      </c>
      <c r="GJ524" s="159">
        <v>0</v>
      </c>
      <c r="GK524" s="159">
        <v>0</v>
      </c>
      <c r="GL524" s="159">
        <v>0</v>
      </c>
      <c r="GM524" s="159">
        <v>0</v>
      </c>
      <c r="GN524" s="159">
        <v>200000000</v>
      </c>
      <c r="GO524" s="159">
        <v>0</v>
      </c>
      <c r="GP524" s="159">
        <v>0</v>
      </c>
      <c r="GQ524" s="159">
        <v>400000000</v>
      </c>
      <c r="GR524" s="159">
        <v>400000000</v>
      </c>
      <c r="GS524" s="159">
        <v>0</v>
      </c>
      <c r="GT524" s="159">
        <v>0</v>
      </c>
      <c r="GU524" s="159">
        <v>400000000</v>
      </c>
      <c r="GV524" s="159">
        <v>800000000</v>
      </c>
      <c r="GW524" s="159">
        <v>800000000</v>
      </c>
      <c r="GX524" s="160">
        <v>3350000000</v>
      </c>
    </row>
    <row r="525" spans="1:206" ht="28.8">
      <c r="A525" s="156">
        <v>430207300</v>
      </c>
      <c r="B525" s="156" t="s">
        <v>2584</v>
      </c>
      <c r="C525" s="157">
        <v>509.2</v>
      </c>
      <c r="D525" s="158" t="str">
        <f>_xlfn.XLOOKUP(C525,'[1]Estrategico f'!B:B,'[1]Estrategico f'!U:U,"",0)</f>
        <v>Personas con talento deportivo identificadas</v>
      </c>
      <c r="E525" s="158" t="str">
        <f>_xlfn.XLOOKUP(C525,'[1]Estrategico f'!B:B,'[1]Estrategico f'!V:V,"",0)</f>
        <v>Estímulos y servicios para deportistas con logros deportivos de las categorías previas a categoría mayores</v>
      </c>
      <c r="F525" s="159">
        <v>0</v>
      </c>
      <c r="G525" s="159">
        <v>0</v>
      </c>
      <c r="H525" s="159">
        <v>0</v>
      </c>
      <c r="I525" s="159">
        <v>0</v>
      </c>
      <c r="J525" s="159">
        <v>0</v>
      </c>
      <c r="K525" s="159">
        <v>0</v>
      </c>
      <c r="L525" s="159">
        <v>0</v>
      </c>
      <c r="M525" s="159">
        <v>0</v>
      </c>
      <c r="N525" s="159">
        <v>0</v>
      </c>
      <c r="O525" s="159">
        <v>0</v>
      </c>
      <c r="P525" s="159">
        <v>0</v>
      </c>
      <c r="Q525" s="159">
        <v>0</v>
      </c>
      <c r="R525" s="159">
        <v>0</v>
      </c>
      <c r="S525" s="159">
        <v>0</v>
      </c>
      <c r="T525" s="159">
        <v>100000000</v>
      </c>
      <c r="U525" s="159">
        <v>0</v>
      </c>
      <c r="V525" s="159">
        <v>0</v>
      </c>
      <c r="W525" s="159">
        <v>0</v>
      </c>
      <c r="X525" s="159">
        <v>0</v>
      </c>
      <c r="Y525" s="159">
        <v>50000000</v>
      </c>
      <c r="Z525" s="159">
        <v>0</v>
      </c>
      <c r="AA525" s="159">
        <v>0</v>
      </c>
      <c r="AB525" s="159">
        <v>150000000</v>
      </c>
      <c r="AC525" s="159">
        <v>50000000</v>
      </c>
      <c r="AD525" s="159">
        <v>0</v>
      </c>
      <c r="AE525" s="159">
        <v>0</v>
      </c>
      <c r="AF525" s="159">
        <v>50000000</v>
      </c>
      <c r="AG525" s="159">
        <v>200000000</v>
      </c>
      <c r="AH525" s="159">
        <v>200000000</v>
      </c>
      <c r="AI525" s="159">
        <v>0</v>
      </c>
      <c r="AJ525" s="159">
        <v>0</v>
      </c>
      <c r="AK525" s="159">
        <v>0</v>
      </c>
      <c r="AL525" s="159">
        <v>0</v>
      </c>
      <c r="AM525" s="159">
        <v>0</v>
      </c>
      <c r="AN525" s="159">
        <v>0</v>
      </c>
      <c r="AO525" s="159">
        <v>0</v>
      </c>
      <c r="AP525" s="159">
        <v>0</v>
      </c>
      <c r="AQ525" s="159">
        <v>0</v>
      </c>
      <c r="AR525" s="159">
        <v>0</v>
      </c>
      <c r="AS525" s="159">
        <v>0</v>
      </c>
      <c r="AT525" s="159">
        <v>0</v>
      </c>
      <c r="AU525" s="159">
        <v>0</v>
      </c>
      <c r="AV525" s="159">
        <v>0</v>
      </c>
      <c r="AW525" s="159">
        <v>0</v>
      </c>
      <c r="AX525" s="159">
        <v>0</v>
      </c>
      <c r="AY525" s="159">
        <v>0</v>
      </c>
      <c r="AZ525" s="159">
        <v>0</v>
      </c>
      <c r="BA525" s="159">
        <v>0</v>
      </c>
      <c r="BB525" s="159">
        <v>0</v>
      </c>
      <c r="BC525" s="159">
        <v>0</v>
      </c>
      <c r="BD525" s="159">
        <v>0</v>
      </c>
      <c r="BE525" s="159">
        <v>0</v>
      </c>
      <c r="BF525" s="159">
        <v>0</v>
      </c>
      <c r="BG525" s="159">
        <v>0</v>
      </c>
      <c r="BH525" s="159">
        <v>0</v>
      </c>
      <c r="BI525" s="159">
        <v>0</v>
      </c>
      <c r="BJ525" s="159">
        <v>0</v>
      </c>
      <c r="BK525" s="159">
        <v>0</v>
      </c>
      <c r="BL525" s="159">
        <v>0</v>
      </c>
      <c r="BM525" s="159">
        <v>0</v>
      </c>
      <c r="BN525" s="159">
        <v>0</v>
      </c>
      <c r="BO525" s="159">
        <v>0</v>
      </c>
      <c r="BP525" s="159">
        <v>0</v>
      </c>
      <c r="BQ525" s="159">
        <v>0</v>
      </c>
      <c r="BR525" s="159">
        <v>0</v>
      </c>
      <c r="BS525" s="159">
        <v>0</v>
      </c>
      <c r="BT525" s="159">
        <v>0</v>
      </c>
      <c r="BU525" s="159">
        <v>0</v>
      </c>
      <c r="BV525" s="159">
        <v>0</v>
      </c>
      <c r="BW525" s="159">
        <v>0</v>
      </c>
      <c r="BX525" s="159">
        <v>0</v>
      </c>
      <c r="BY525" s="159">
        <v>58000000</v>
      </c>
      <c r="BZ525" s="159">
        <v>0</v>
      </c>
      <c r="CA525" s="159">
        <v>0</v>
      </c>
      <c r="CB525" s="159">
        <v>0</v>
      </c>
      <c r="CC525" s="159">
        <v>0</v>
      </c>
      <c r="CD525" s="159">
        <v>65000000</v>
      </c>
      <c r="CE525" s="159">
        <v>0</v>
      </c>
      <c r="CF525" s="159">
        <v>0</v>
      </c>
      <c r="CG525" s="159">
        <v>123000000</v>
      </c>
      <c r="CH525" s="159">
        <v>100000000</v>
      </c>
      <c r="CI525" s="159">
        <v>0</v>
      </c>
      <c r="CJ525" s="159">
        <v>0</v>
      </c>
      <c r="CK525" s="159">
        <v>100000000</v>
      </c>
      <c r="CL525" s="159">
        <v>223000000</v>
      </c>
      <c r="CM525" s="159">
        <v>223000000</v>
      </c>
      <c r="CN525" s="159">
        <v>0</v>
      </c>
      <c r="CO525" s="159">
        <v>0</v>
      </c>
      <c r="CP525" s="159">
        <v>0</v>
      </c>
      <c r="CQ525" s="159">
        <v>0</v>
      </c>
      <c r="CR525" s="159">
        <v>0</v>
      </c>
      <c r="CS525" s="159">
        <v>0</v>
      </c>
      <c r="CT525" s="159">
        <v>0</v>
      </c>
      <c r="CU525" s="159">
        <v>0</v>
      </c>
      <c r="CV525" s="159">
        <v>0</v>
      </c>
      <c r="CW525" s="159">
        <v>0</v>
      </c>
      <c r="CX525" s="159">
        <v>0</v>
      </c>
      <c r="CY525" s="159">
        <v>0</v>
      </c>
      <c r="CZ525" s="159">
        <v>0</v>
      </c>
      <c r="DA525" s="159">
        <v>0</v>
      </c>
      <c r="DB525" s="159">
        <v>0</v>
      </c>
      <c r="DC525" s="159">
        <v>0</v>
      </c>
      <c r="DD525" s="159">
        <v>0</v>
      </c>
      <c r="DE525" s="159">
        <v>0</v>
      </c>
      <c r="DF525" s="159">
        <v>0</v>
      </c>
      <c r="DG525" s="159">
        <v>0</v>
      </c>
      <c r="DH525" s="159">
        <v>0</v>
      </c>
      <c r="DI525" s="159">
        <v>0</v>
      </c>
      <c r="DJ525" s="159">
        <v>0</v>
      </c>
      <c r="DK525" s="159">
        <v>0</v>
      </c>
      <c r="DL525" s="159">
        <v>0</v>
      </c>
      <c r="DM525" s="159">
        <v>0</v>
      </c>
      <c r="DN525" s="159">
        <v>0</v>
      </c>
      <c r="DO525" s="159">
        <v>0</v>
      </c>
      <c r="DP525" s="159">
        <v>0</v>
      </c>
      <c r="DQ525" s="159">
        <v>0</v>
      </c>
      <c r="DR525" s="159">
        <v>0</v>
      </c>
      <c r="DS525" s="159">
        <v>0</v>
      </c>
      <c r="DT525" s="159">
        <v>0</v>
      </c>
      <c r="DU525" s="159">
        <v>0</v>
      </c>
      <c r="DV525" s="159">
        <v>0</v>
      </c>
      <c r="DW525" s="159">
        <v>0</v>
      </c>
      <c r="DX525" s="159">
        <v>0</v>
      </c>
      <c r="DY525" s="159">
        <v>0</v>
      </c>
      <c r="DZ525" s="159">
        <v>0</v>
      </c>
      <c r="EA525" s="159">
        <v>0</v>
      </c>
      <c r="EB525" s="159">
        <v>0</v>
      </c>
      <c r="EC525" s="159">
        <v>0</v>
      </c>
      <c r="ED525" s="159">
        <v>66320000</v>
      </c>
      <c r="EE525" s="159">
        <v>0</v>
      </c>
      <c r="EF525" s="159">
        <v>0</v>
      </c>
      <c r="EG525" s="159">
        <v>0</v>
      </c>
      <c r="EH525" s="159">
        <v>0</v>
      </c>
      <c r="EI525" s="159">
        <v>80900000</v>
      </c>
      <c r="EJ525" s="159">
        <v>0</v>
      </c>
      <c r="EK525" s="159">
        <v>0</v>
      </c>
      <c r="EL525" s="159">
        <v>147220000</v>
      </c>
      <c r="EM525" s="159">
        <v>100000000</v>
      </c>
      <c r="EN525" s="159">
        <v>0</v>
      </c>
      <c r="EO525" s="159">
        <v>0</v>
      </c>
      <c r="EP525" s="159">
        <v>100000000</v>
      </c>
      <c r="EQ525" s="159">
        <v>247220000</v>
      </c>
      <c r="ER525" s="159">
        <v>247220000</v>
      </c>
      <c r="ES525" s="159">
        <v>0</v>
      </c>
      <c r="ET525" s="159">
        <v>0</v>
      </c>
      <c r="EU525" s="159">
        <v>0</v>
      </c>
      <c r="EV525" s="159">
        <v>0</v>
      </c>
      <c r="EW525" s="159">
        <v>0</v>
      </c>
      <c r="EX525" s="159">
        <v>0</v>
      </c>
      <c r="EY525" s="159">
        <v>0</v>
      </c>
      <c r="EZ525" s="159">
        <v>0</v>
      </c>
      <c r="FA525" s="159">
        <v>0</v>
      </c>
      <c r="FB525" s="159">
        <v>0</v>
      </c>
      <c r="FC525" s="159">
        <v>0</v>
      </c>
      <c r="FD525" s="159">
        <v>0</v>
      </c>
      <c r="FE525" s="159">
        <v>0</v>
      </c>
      <c r="FF525" s="159">
        <v>0</v>
      </c>
      <c r="FG525" s="159">
        <v>0</v>
      </c>
      <c r="FH525" s="159">
        <v>0</v>
      </c>
      <c r="FI525" s="159">
        <v>0</v>
      </c>
      <c r="FJ525" s="159">
        <v>0</v>
      </c>
      <c r="FK525" s="159">
        <v>0</v>
      </c>
      <c r="FL525" s="159">
        <v>0</v>
      </c>
      <c r="FM525" s="159">
        <v>0</v>
      </c>
      <c r="FN525" s="159">
        <v>0</v>
      </c>
      <c r="FO525" s="159">
        <v>0</v>
      </c>
      <c r="FP525" s="159">
        <v>0</v>
      </c>
      <c r="FQ525" s="159">
        <v>0</v>
      </c>
      <c r="FR525" s="159">
        <v>0</v>
      </c>
      <c r="FS525" s="159">
        <v>0</v>
      </c>
      <c r="FT525" s="159">
        <v>0</v>
      </c>
      <c r="FU525" s="159">
        <v>0</v>
      </c>
      <c r="FV525" s="159">
        <v>0</v>
      </c>
      <c r="FW525" s="159">
        <v>0</v>
      </c>
      <c r="FX525" s="159">
        <v>0</v>
      </c>
      <c r="FY525" s="159">
        <v>0</v>
      </c>
      <c r="FZ525" s="159">
        <v>0</v>
      </c>
      <c r="GA525" s="159">
        <v>0</v>
      </c>
      <c r="GB525" s="159">
        <v>0</v>
      </c>
      <c r="GC525" s="159">
        <v>0</v>
      </c>
      <c r="GD525" s="159">
        <v>0</v>
      </c>
      <c r="GE525" s="159">
        <v>0</v>
      </c>
      <c r="GF525" s="159">
        <v>0</v>
      </c>
      <c r="GG525" s="159">
        <v>0</v>
      </c>
      <c r="GH525" s="159">
        <v>0</v>
      </c>
      <c r="GI525" s="159">
        <v>24972800</v>
      </c>
      <c r="GJ525" s="159">
        <v>0</v>
      </c>
      <c r="GK525" s="159">
        <v>0</v>
      </c>
      <c r="GL525" s="159">
        <v>0</v>
      </c>
      <c r="GM525" s="159">
        <v>0</v>
      </c>
      <c r="GN525" s="159">
        <v>97754000</v>
      </c>
      <c r="GO525" s="159">
        <v>0</v>
      </c>
      <c r="GP525" s="159">
        <v>0</v>
      </c>
      <c r="GQ525" s="159">
        <v>122726800</v>
      </c>
      <c r="GR525" s="159">
        <v>200000000</v>
      </c>
      <c r="GS525" s="159">
        <v>0</v>
      </c>
      <c r="GT525" s="159">
        <v>0</v>
      </c>
      <c r="GU525" s="159">
        <v>200000000</v>
      </c>
      <c r="GV525" s="159">
        <v>322726800</v>
      </c>
      <c r="GW525" s="159">
        <v>322726800</v>
      </c>
      <c r="GX525" s="160">
        <v>992946800</v>
      </c>
    </row>
    <row r="526" spans="1:206" ht="43.2">
      <c r="A526" s="156">
        <v>430200400</v>
      </c>
      <c r="B526" s="156" t="s">
        <v>2584</v>
      </c>
      <c r="C526" s="157">
        <v>510.1</v>
      </c>
      <c r="D526" s="158" t="str">
        <f>_xlfn.XLOOKUP(C526,'[1]Estrategico f'!B:B,'[1]Estrategico f'!U:U,"",0)</f>
        <v>Deportistas que participan en eventos deportivos de alto rendimiento en Colombia (ciclistas Raza de campeones)</v>
      </c>
      <c r="E526" s="158" t="str">
        <f>_xlfn.XLOOKUP(C526,'[1]Estrategico f'!B:B,'[1]Estrategico f'!V:V,"",0)</f>
        <v>Copa Boyacá Raza de Campeones, eventos competitivos a nivel departamental, nacional e internacional en las diferentes modalidades y categorías</v>
      </c>
      <c r="F526" s="159">
        <v>0</v>
      </c>
      <c r="G526" s="159">
        <v>0</v>
      </c>
      <c r="H526" s="159">
        <v>0</v>
      </c>
      <c r="I526" s="159">
        <v>0</v>
      </c>
      <c r="J526" s="159">
        <v>0</v>
      </c>
      <c r="K526" s="159">
        <v>0</v>
      </c>
      <c r="L526" s="159">
        <v>0</v>
      </c>
      <c r="M526" s="159">
        <v>0</v>
      </c>
      <c r="N526" s="159">
        <v>0</v>
      </c>
      <c r="O526" s="159">
        <v>0</v>
      </c>
      <c r="P526" s="159">
        <v>0</v>
      </c>
      <c r="Q526" s="159">
        <v>0</v>
      </c>
      <c r="R526" s="159">
        <v>0</v>
      </c>
      <c r="S526" s="159">
        <v>0</v>
      </c>
      <c r="T526" s="159">
        <v>1297385358</v>
      </c>
      <c r="U526" s="159">
        <v>0</v>
      </c>
      <c r="V526" s="159">
        <v>0</v>
      </c>
      <c r="W526" s="159">
        <v>0</v>
      </c>
      <c r="X526" s="159">
        <v>0</v>
      </c>
      <c r="Y526" s="159">
        <v>0</v>
      </c>
      <c r="Z526" s="159">
        <v>0</v>
      </c>
      <c r="AA526" s="159">
        <v>0</v>
      </c>
      <c r="AB526" s="159">
        <v>1297385358</v>
      </c>
      <c r="AC526" s="159">
        <v>0</v>
      </c>
      <c r="AD526" s="159">
        <v>0</v>
      </c>
      <c r="AE526" s="159">
        <v>0</v>
      </c>
      <c r="AF526" s="159">
        <v>0</v>
      </c>
      <c r="AG526" s="159">
        <v>1297385358</v>
      </c>
      <c r="AH526" s="159">
        <v>1297385358</v>
      </c>
      <c r="AI526" s="159">
        <v>0</v>
      </c>
      <c r="AJ526" s="159">
        <v>0</v>
      </c>
      <c r="AK526" s="159">
        <v>0</v>
      </c>
      <c r="AL526" s="159">
        <v>0</v>
      </c>
      <c r="AM526" s="159">
        <v>0</v>
      </c>
      <c r="AN526" s="159">
        <v>0</v>
      </c>
      <c r="AO526" s="159">
        <v>0</v>
      </c>
      <c r="AP526" s="159">
        <v>0</v>
      </c>
      <c r="AQ526" s="159">
        <v>0</v>
      </c>
      <c r="AR526" s="159">
        <v>0</v>
      </c>
      <c r="AS526" s="159">
        <v>0</v>
      </c>
      <c r="AT526" s="159">
        <v>0</v>
      </c>
      <c r="AU526" s="159">
        <v>0</v>
      </c>
      <c r="AV526" s="159">
        <v>0</v>
      </c>
      <c r="AW526" s="159">
        <v>0</v>
      </c>
      <c r="AX526" s="159">
        <v>0</v>
      </c>
      <c r="AY526" s="159">
        <v>0</v>
      </c>
      <c r="AZ526" s="159">
        <v>0</v>
      </c>
      <c r="BA526" s="159">
        <v>0</v>
      </c>
      <c r="BB526" s="159">
        <v>0</v>
      </c>
      <c r="BC526" s="159">
        <v>0</v>
      </c>
      <c r="BD526" s="159">
        <v>0</v>
      </c>
      <c r="BE526" s="159">
        <v>0</v>
      </c>
      <c r="BF526" s="159">
        <v>0</v>
      </c>
      <c r="BG526" s="159">
        <v>0</v>
      </c>
      <c r="BH526" s="159">
        <v>0</v>
      </c>
      <c r="BI526" s="159">
        <v>0</v>
      </c>
      <c r="BJ526" s="159">
        <v>0</v>
      </c>
      <c r="BK526" s="159">
        <v>0</v>
      </c>
      <c r="BL526" s="159">
        <v>0</v>
      </c>
      <c r="BM526" s="159">
        <v>0</v>
      </c>
      <c r="BN526" s="159">
        <v>0</v>
      </c>
      <c r="BO526" s="159">
        <v>0</v>
      </c>
      <c r="BP526" s="159">
        <v>0</v>
      </c>
      <c r="BQ526" s="159">
        <v>0</v>
      </c>
      <c r="BR526" s="159">
        <v>0</v>
      </c>
      <c r="BS526" s="159">
        <v>0</v>
      </c>
      <c r="BT526" s="159">
        <v>0</v>
      </c>
      <c r="BU526" s="159">
        <v>0</v>
      </c>
      <c r="BV526" s="159">
        <v>0</v>
      </c>
      <c r="BW526" s="159">
        <v>0</v>
      </c>
      <c r="BX526" s="159">
        <v>0</v>
      </c>
      <c r="BY526" s="159">
        <v>1000000000</v>
      </c>
      <c r="BZ526" s="159">
        <v>0</v>
      </c>
      <c r="CA526" s="159">
        <v>0</v>
      </c>
      <c r="CB526" s="159">
        <v>0</v>
      </c>
      <c r="CC526" s="159">
        <v>0</v>
      </c>
      <c r="CD526" s="159">
        <v>0</v>
      </c>
      <c r="CE526" s="159">
        <v>0</v>
      </c>
      <c r="CF526" s="159">
        <v>0</v>
      </c>
      <c r="CG526" s="159">
        <v>1000000000</v>
      </c>
      <c r="CH526" s="159">
        <v>0</v>
      </c>
      <c r="CI526" s="159">
        <v>0</v>
      </c>
      <c r="CJ526" s="159">
        <v>0</v>
      </c>
      <c r="CK526" s="159">
        <v>0</v>
      </c>
      <c r="CL526" s="159">
        <v>1000000000</v>
      </c>
      <c r="CM526" s="159">
        <v>1000000000</v>
      </c>
      <c r="CN526" s="159">
        <v>0</v>
      </c>
      <c r="CO526" s="159">
        <v>0</v>
      </c>
      <c r="CP526" s="159">
        <v>0</v>
      </c>
      <c r="CQ526" s="159">
        <v>0</v>
      </c>
      <c r="CR526" s="159">
        <v>0</v>
      </c>
      <c r="CS526" s="159">
        <v>0</v>
      </c>
      <c r="CT526" s="159">
        <v>0</v>
      </c>
      <c r="CU526" s="159">
        <v>0</v>
      </c>
      <c r="CV526" s="159">
        <v>0</v>
      </c>
      <c r="CW526" s="159">
        <v>0</v>
      </c>
      <c r="CX526" s="159">
        <v>0</v>
      </c>
      <c r="CY526" s="159">
        <v>0</v>
      </c>
      <c r="CZ526" s="159">
        <v>0</v>
      </c>
      <c r="DA526" s="159">
        <v>0</v>
      </c>
      <c r="DB526" s="159">
        <v>0</v>
      </c>
      <c r="DC526" s="159">
        <v>0</v>
      </c>
      <c r="DD526" s="159">
        <v>0</v>
      </c>
      <c r="DE526" s="159">
        <v>0</v>
      </c>
      <c r="DF526" s="159">
        <v>0</v>
      </c>
      <c r="DG526" s="159">
        <v>0</v>
      </c>
      <c r="DH526" s="159">
        <v>0</v>
      </c>
      <c r="DI526" s="159">
        <v>0</v>
      </c>
      <c r="DJ526" s="159">
        <v>0</v>
      </c>
      <c r="DK526" s="159">
        <v>0</v>
      </c>
      <c r="DL526" s="159">
        <v>0</v>
      </c>
      <c r="DM526" s="159">
        <v>0</v>
      </c>
      <c r="DN526" s="159">
        <v>0</v>
      </c>
      <c r="DO526" s="159">
        <v>0</v>
      </c>
      <c r="DP526" s="159">
        <v>0</v>
      </c>
      <c r="DQ526" s="159">
        <v>0</v>
      </c>
      <c r="DR526" s="159">
        <v>0</v>
      </c>
      <c r="DS526" s="159">
        <v>0</v>
      </c>
      <c r="DT526" s="159">
        <v>0</v>
      </c>
      <c r="DU526" s="159">
        <v>0</v>
      </c>
      <c r="DV526" s="159">
        <v>0</v>
      </c>
      <c r="DW526" s="159">
        <v>0</v>
      </c>
      <c r="DX526" s="159">
        <v>0</v>
      </c>
      <c r="DY526" s="159">
        <v>0</v>
      </c>
      <c r="DZ526" s="159">
        <v>0</v>
      </c>
      <c r="EA526" s="159">
        <v>0</v>
      </c>
      <c r="EB526" s="159">
        <v>0</v>
      </c>
      <c r="EC526" s="159">
        <v>0</v>
      </c>
      <c r="ED526" s="159">
        <v>1403252003</v>
      </c>
      <c r="EE526" s="159">
        <v>0</v>
      </c>
      <c r="EF526" s="159">
        <v>0</v>
      </c>
      <c r="EG526" s="159">
        <v>0</v>
      </c>
      <c r="EH526" s="159">
        <v>0</v>
      </c>
      <c r="EI526" s="159">
        <v>0</v>
      </c>
      <c r="EJ526" s="159">
        <v>0</v>
      </c>
      <c r="EK526" s="159">
        <v>0</v>
      </c>
      <c r="EL526" s="159">
        <v>1403252003</v>
      </c>
      <c r="EM526" s="159">
        <v>0</v>
      </c>
      <c r="EN526" s="159">
        <v>0</v>
      </c>
      <c r="EO526" s="159">
        <v>0</v>
      </c>
      <c r="EP526" s="159">
        <v>0</v>
      </c>
      <c r="EQ526" s="159">
        <v>1403252003</v>
      </c>
      <c r="ER526" s="159">
        <v>1403252003</v>
      </c>
      <c r="ES526" s="159">
        <v>0</v>
      </c>
      <c r="ET526" s="159">
        <v>0</v>
      </c>
      <c r="EU526" s="159">
        <v>0</v>
      </c>
      <c r="EV526" s="159">
        <v>0</v>
      </c>
      <c r="EW526" s="159">
        <v>0</v>
      </c>
      <c r="EX526" s="159">
        <v>0</v>
      </c>
      <c r="EY526" s="159">
        <v>0</v>
      </c>
      <c r="EZ526" s="159">
        <v>0</v>
      </c>
      <c r="FA526" s="159">
        <v>0</v>
      </c>
      <c r="FB526" s="159">
        <v>0</v>
      </c>
      <c r="FC526" s="159">
        <v>0</v>
      </c>
      <c r="FD526" s="159">
        <v>0</v>
      </c>
      <c r="FE526" s="159">
        <v>0</v>
      </c>
      <c r="FF526" s="159">
        <v>0</v>
      </c>
      <c r="FG526" s="159">
        <v>0</v>
      </c>
      <c r="FH526" s="159">
        <v>0</v>
      </c>
      <c r="FI526" s="159">
        <v>0</v>
      </c>
      <c r="FJ526" s="159">
        <v>0</v>
      </c>
      <c r="FK526" s="159">
        <v>0</v>
      </c>
      <c r="FL526" s="159">
        <v>0</v>
      </c>
      <c r="FM526" s="159">
        <v>0</v>
      </c>
      <c r="FN526" s="159">
        <v>0</v>
      </c>
      <c r="FO526" s="159">
        <v>0</v>
      </c>
      <c r="FP526" s="159">
        <v>0</v>
      </c>
      <c r="FQ526" s="159">
        <v>0</v>
      </c>
      <c r="FR526" s="159">
        <v>0</v>
      </c>
      <c r="FS526" s="159">
        <v>0</v>
      </c>
      <c r="FT526" s="159">
        <v>0</v>
      </c>
      <c r="FU526" s="159">
        <v>0</v>
      </c>
      <c r="FV526" s="159">
        <v>0</v>
      </c>
      <c r="FW526" s="159">
        <v>0</v>
      </c>
      <c r="FX526" s="159">
        <v>0</v>
      </c>
      <c r="FY526" s="159">
        <v>0</v>
      </c>
      <c r="FZ526" s="159">
        <v>0</v>
      </c>
      <c r="GA526" s="159">
        <v>0</v>
      </c>
      <c r="GB526" s="159">
        <v>0</v>
      </c>
      <c r="GC526" s="159">
        <v>0</v>
      </c>
      <c r="GD526" s="159">
        <v>0</v>
      </c>
      <c r="GE526" s="159">
        <v>0</v>
      </c>
      <c r="GF526" s="159">
        <v>0</v>
      </c>
      <c r="GG526" s="159">
        <v>0</v>
      </c>
      <c r="GH526" s="159">
        <v>0</v>
      </c>
      <c r="GI526" s="159">
        <v>1459382083</v>
      </c>
      <c r="GJ526" s="159">
        <v>0</v>
      </c>
      <c r="GK526" s="159">
        <v>0</v>
      </c>
      <c r="GL526" s="159">
        <v>0</v>
      </c>
      <c r="GM526" s="159">
        <v>0</v>
      </c>
      <c r="GN526" s="159">
        <v>0</v>
      </c>
      <c r="GO526" s="159">
        <v>0</v>
      </c>
      <c r="GP526" s="159">
        <v>0</v>
      </c>
      <c r="GQ526" s="159">
        <v>1459382083</v>
      </c>
      <c r="GR526" s="159">
        <v>0</v>
      </c>
      <c r="GS526" s="159">
        <v>0</v>
      </c>
      <c r="GT526" s="159">
        <v>0</v>
      </c>
      <c r="GU526" s="159">
        <v>0</v>
      </c>
      <c r="GV526" s="159">
        <v>1459382083</v>
      </c>
      <c r="GW526" s="159">
        <v>1459382083</v>
      </c>
      <c r="GX526" s="160">
        <v>5160019444</v>
      </c>
    </row>
    <row r="527" spans="1:206" ht="43.2">
      <c r="A527" s="156">
        <v>430200400</v>
      </c>
      <c r="B527" s="156" t="s">
        <v>2584</v>
      </c>
      <c r="C527" s="157">
        <v>510.2</v>
      </c>
      <c r="D527" s="158" t="str">
        <f>_xlfn.XLOOKUP(C527,'[1]Estrategico f'!B:B,'[1]Estrategico f'!U:U,"",0)</f>
        <v>Deportistas que participan en eventos deportivos de alto rendimiento en Colombia (ciclistas Raza de campeones)</v>
      </c>
      <c r="E527" s="158" t="str">
        <f>_xlfn.XLOOKUP(C527,'[1]Estrategico f'!B:B,'[1]Estrategico f'!V:V,"",0)</f>
        <v>Copa Boyacá Raza de Campeones, eventos competitivos a nivel departamental, nacional e internacional en las diferentes modalidades y categorías</v>
      </c>
      <c r="F527" s="159">
        <v>0</v>
      </c>
      <c r="G527" s="159">
        <v>0</v>
      </c>
      <c r="H527" s="159">
        <v>0</v>
      </c>
      <c r="I527" s="159">
        <v>0</v>
      </c>
      <c r="J527" s="159">
        <v>0</v>
      </c>
      <c r="K527" s="159">
        <v>0</v>
      </c>
      <c r="L527" s="159">
        <v>0</v>
      </c>
      <c r="M527" s="159">
        <v>0</v>
      </c>
      <c r="N527" s="159">
        <v>0</v>
      </c>
      <c r="O527" s="159">
        <v>0</v>
      </c>
      <c r="P527" s="159">
        <v>0</v>
      </c>
      <c r="Q527" s="159">
        <v>0</v>
      </c>
      <c r="R527" s="159">
        <v>0</v>
      </c>
      <c r="S527" s="159">
        <v>0</v>
      </c>
      <c r="T527" s="159">
        <v>0</v>
      </c>
      <c r="U527" s="159">
        <v>0</v>
      </c>
      <c r="V527" s="159">
        <v>0</v>
      </c>
      <c r="W527" s="159">
        <v>0</v>
      </c>
      <c r="X527" s="159">
        <v>0</v>
      </c>
      <c r="Y527" s="159">
        <v>0</v>
      </c>
      <c r="Z527" s="159">
        <v>0</v>
      </c>
      <c r="AA527" s="159">
        <v>0</v>
      </c>
      <c r="AB527" s="159">
        <v>0</v>
      </c>
      <c r="AC527" s="159">
        <v>0</v>
      </c>
      <c r="AD527" s="159">
        <v>0</v>
      </c>
      <c r="AE527" s="159">
        <v>0</v>
      </c>
      <c r="AF527" s="159">
        <v>0</v>
      </c>
      <c r="AG527" s="159">
        <v>0</v>
      </c>
      <c r="AH527" s="159">
        <v>0</v>
      </c>
      <c r="AI527" s="159">
        <v>349280772</v>
      </c>
      <c r="AJ527" s="159">
        <v>0</v>
      </c>
      <c r="AK527" s="159">
        <v>0</v>
      </c>
      <c r="AL527" s="159">
        <v>0</v>
      </c>
      <c r="AM527" s="159">
        <v>0</v>
      </c>
      <c r="AN527" s="159">
        <v>0</v>
      </c>
      <c r="AO527" s="159">
        <v>0</v>
      </c>
      <c r="AP527" s="159">
        <v>0</v>
      </c>
      <c r="AQ527" s="159">
        <v>349280772</v>
      </c>
      <c r="AR527" s="159">
        <v>0</v>
      </c>
      <c r="AS527" s="159">
        <v>0</v>
      </c>
      <c r="AT527" s="159">
        <v>0</v>
      </c>
      <c r="AU527" s="159">
        <v>0</v>
      </c>
      <c r="AV527" s="159">
        <v>349280772</v>
      </c>
      <c r="AW527" s="159">
        <v>0</v>
      </c>
      <c r="AX527" s="159">
        <v>0</v>
      </c>
      <c r="AY527" s="159">
        <v>0</v>
      </c>
      <c r="AZ527" s="159">
        <v>0</v>
      </c>
      <c r="BA527" s="159">
        <v>0</v>
      </c>
      <c r="BB527" s="159">
        <v>0</v>
      </c>
      <c r="BC527" s="159">
        <v>0</v>
      </c>
      <c r="BD527" s="159">
        <v>0</v>
      </c>
      <c r="BE527" s="159">
        <v>0</v>
      </c>
      <c r="BF527" s="159">
        <v>0</v>
      </c>
      <c r="BG527" s="159">
        <v>0</v>
      </c>
      <c r="BH527" s="159">
        <v>0</v>
      </c>
      <c r="BI527" s="159">
        <v>0</v>
      </c>
      <c r="BJ527" s="159">
        <v>0</v>
      </c>
      <c r="BK527" s="159">
        <v>0</v>
      </c>
      <c r="BL527" s="159">
        <v>0</v>
      </c>
      <c r="BM527" s="159">
        <v>0</v>
      </c>
      <c r="BN527" s="159">
        <v>0</v>
      </c>
      <c r="BO527" s="159">
        <v>0</v>
      </c>
      <c r="BP527" s="159">
        <v>0</v>
      </c>
      <c r="BQ527" s="159">
        <v>0</v>
      </c>
      <c r="BR527" s="159">
        <v>0</v>
      </c>
      <c r="BS527" s="159">
        <v>0</v>
      </c>
      <c r="BT527" s="159">
        <v>0</v>
      </c>
      <c r="BU527" s="159">
        <v>0</v>
      </c>
      <c r="BV527" s="159">
        <v>0</v>
      </c>
      <c r="BW527" s="159">
        <v>0</v>
      </c>
      <c r="BX527" s="159">
        <v>0</v>
      </c>
      <c r="BY527" s="159">
        <v>0</v>
      </c>
      <c r="BZ527" s="159">
        <v>0</v>
      </c>
      <c r="CA527" s="159">
        <v>0</v>
      </c>
      <c r="CB527" s="159">
        <v>0</v>
      </c>
      <c r="CC527" s="159">
        <v>0</v>
      </c>
      <c r="CD527" s="159">
        <v>0</v>
      </c>
      <c r="CE527" s="159">
        <v>0</v>
      </c>
      <c r="CF527" s="159">
        <v>0</v>
      </c>
      <c r="CG527" s="159">
        <v>0</v>
      </c>
      <c r="CH527" s="159">
        <v>0</v>
      </c>
      <c r="CI527" s="159">
        <v>0</v>
      </c>
      <c r="CJ527" s="159">
        <v>0</v>
      </c>
      <c r="CK527" s="159">
        <v>0</v>
      </c>
      <c r="CL527" s="159">
        <v>0</v>
      </c>
      <c r="CM527" s="159">
        <v>349280772</v>
      </c>
      <c r="CN527" s="159">
        <v>0</v>
      </c>
      <c r="CO527" s="159">
        <v>0</v>
      </c>
      <c r="CP527" s="159">
        <v>0</v>
      </c>
      <c r="CQ527" s="159">
        <v>0</v>
      </c>
      <c r="CR527" s="159">
        <v>0</v>
      </c>
      <c r="CS527" s="159">
        <v>0</v>
      </c>
      <c r="CT527" s="159">
        <v>0</v>
      </c>
      <c r="CU527" s="159">
        <v>0</v>
      </c>
      <c r="CV527" s="159">
        <v>0</v>
      </c>
      <c r="CW527" s="159">
        <v>0</v>
      </c>
      <c r="CX527" s="159">
        <v>0</v>
      </c>
      <c r="CY527" s="159">
        <v>0</v>
      </c>
      <c r="CZ527" s="159">
        <v>0</v>
      </c>
      <c r="DA527" s="159">
        <v>0</v>
      </c>
      <c r="DB527" s="159">
        <v>0</v>
      </c>
      <c r="DC527" s="159">
        <v>0</v>
      </c>
      <c r="DD527" s="159">
        <v>0</v>
      </c>
      <c r="DE527" s="159">
        <v>0</v>
      </c>
      <c r="DF527" s="159">
        <v>0</v>
      </c>
      <c r="DG527" s="159">
        <v>0</v>
      </c>
      <c r="DH527" s="159">
        <v>0</v>
      </c>
      <c r="DI527" s="159">
        <v>0</v>
      </c>
      <c r="DJ527" s="159">
        <v>0</v>
      </c>
      <c r="DK527" s="159">
        <v>0</v>
      </c>
      <c r="DL527" s="159">
        <v>0</v>
      </c>
      <c r="DM527" s="159">
        <v>0</v>
      </c>
      <c r="DN527" s="159">
        <v>0</v>
      </c>
      <c r="DO527" s="159">
        <v>0</v>
      </c>
      <c r="DP527" s="159">
        <v>0</v>
      </c>
      <c r="DQ527" s="159">
        <v>0</v>
      </c>
      <c r="DR527" s="159">
        <v>0</v>
      </c>
      <c r="DS527" s="159">
        <v>0</v>
      </c>
      <c r="DT527" s="159">
        <v>0</v>
      </c>
      <c r="DU527" s="159">
        <v>0</v>
      </c>
      <c r="DV527" s="159">
        <v>0</v>
      </c>
      <c r="DW527" s="159">
        <v>0</v>
      </c>
      <c r="DX527" s="159">
        <v>0</v>
      </c>
      <c r="DY527" s="159">
        <v>0</v>
      </c>
      <c r="DZ527" s="159">
        <v>0</v>
      </c>
      <c r="EA527" s="159">
        <v>0</v>
      </c>
      <c r="EB527" s="159">
        <v>0</v>
      </c>
      <c r="EC527" s="159">
        <v>0</v>
      </c>
      <c r="ED527" s="159">
        <v>0</v>
      </c>
      <c r="EE527" s="159">
        <v>0</v>
      </c>
      <c r="EF527" s="159">
        <v>0</v>
      </c>
      <c r="EG527" s="159">
        <v>0</v>
      </c>
      <c r="EH527" s="159">
        <v>0</v>
      </c>
      <c r="EI527" s="159">
        <v>0</v>
      </c>
      <c r="EJ527" s="159">
        <v>0</v>
      </c>
      <c r="EK527" s="159">
        <v>0</v>
      </c>
      <c r="EL527" s="159">
        <v>0</v>
      </c>
      <c r="EM527" s="159">
        <v>0</v>
      </c>
      <c r="EN527" s="159">
        <v>0</v>
      </c>
      <c r="EO527" s="159">
        <v>0</v>
      </c>
      <c r="EP527" s="159">
        <v>0</v>
      </c>
      <c r="EQ527" s="159">
        <v>0</v>
      </c>
      <c r="ER527" s="159">
        <v>0</v>
      </c>
      <c r="ES527" s="159">
        <v>0</v>
      </c>
      <c r="ET527" s="159">
        <v>0</v>
      </c>
      <c r="EU527" s="159">
        <v>0</v>
      </c>
      <c r="EV527" s="159">
        <v>0</v>
      </c>
      <c r="EW527" s="159">
        <v>0</v>
      </c>
      <c r="EX527" s="159">
        <v>0</v>
      </c>
      <c r="EY527" s="159">
        <v>0</v>
      </c>
      <c r="EZ527" s="159">
        <v>0</v>
      </c>
      <c r="FA527" s="159">
        <v>0</v>
      </c>
      <c r="FB527" s="159">
        <v>0</v>
      </c>
      <c r="FC527" s="159">
        <v>0</v>
      </c>
      <c r="FD527" s="159">
        <v>0</v>
      </c>
      <c r="FE527" s="159">
        <v>0</v>
      </c>
      <c r="FF527" s="159">
        <v>0</v>
      </c>
      <c r="FG527" s="159">
        <v>0</v>
      </c>
      <c r="FH527" s="159">
        <v>0</v>
      </c>
      <c r="FI527" s="159">
        <v>0</v>
      </c>
      <c r="FJ527" s="159">
        <v>0</v>
      </c>
      <c r="FK527" s="159">
        <v>0</v>
      </c>
      <c r="FL527" s="159">
        <v>0</v>
      </c>
      <c r="FM527" s="159">
        <v>0</v>
      </c>
      <c r="FN527" s="159">
        <v>0</v>
      </c>
      <c r="FO527" s="159">
        <v>0</v>
      </c>
      <c r="FP527" s="159">
        <v>0</v>
      </c>
      <c r="FQ527" s="159">
        <v>0</v>
      </c>
      <c r="FR527" s="159">
        <v>0</v>
      </c>
      <c r="FS527" s="159">
        <v>0</v>
      </c>
      <c r="FT527" s="159">
        <v>0</v>
      </c>
      <c r="FU527" s="159">
        <v>0</v>
      </c>
      <c r="FV527" s="159">
        <v>0</v>
      </c>
      <c r="FW527" s="159">
        <v>0</v>
      </c>
      <c r="FX527" s="159">
        <v>0</v>
      </c>
      <c r="FY527" s="159">
        <v>0</v>
      </c>
      <c r="FZ527" s="159">
        <v>0</v>
      </c>
      <c r="GA527" s="159">
        <v>0</v>
      </c>
      <c r="GB527" s="159">
        <v>0</v>
      </c>
      <c r="GC527" s="159">
        <v>0</v>
      </c>
      <c r="GD527" s="159">
        <v>0</v>
      </c>
      <c r="GE527" s="159">
        <v>0</v>
      </c>
      <c r="GF527" s="159">
        <v>0</v>
      </c>
      <c r="GG527" s="159">
        <v>0</v>
      </c>
      <c r="GH527" s="159">
        <v>0</v>
      </c>
      <c r="GI527" s="159">
        <v>0</v>
      </c>
      <c r="GJ527" s="159">
        <v>0</v>
      </c>
      <c r="GK527" s="159">
        <v>0</v>
      </c>
      <c r="GL527" s="159">
        <v>0</v>
      </c>
      <c r="GM527" s="159">
        <v>0</v>
      </c>
      <c r="GN527" s="159">
        <v>0</v>
      </c>
      <c r="GO527" s="159">
        <v>0</v>
      </c>
      <c r="GP527" s="159">
        <v>0</v>
      </c>
      <c r="GQ527" s="159">
        <v>0</v>
      </c>
      <c r="GR527" s="159">
        <v>0</v>
      </c>
      <c r="GS527" s="159">
        <v>0</v>
      </c>
      <c r="GT527" s="159">
        <v>0</v>
      </c>
      <c r="GU527" s="159">
        <v>0</v>
      </c>
      <c r="GV527" s="159">
        <v>0</v>
      </c>
      <c r="GW527" s="159">
        <v>0</v>
      </c>
      <c r="GX527" s="160">
        <v>349280773</v>
      </c>
    </row>
    <row r="528" spans="1:206" ht="43.2">
      <c r="A528" s="156">
        <v>430200401</v>
      </c>
      <c r="B528" s="156" t="s">
        <v>2584</v>
      </c>
      <c r="C528" s="157">
        <v>511</v>
      </c>
      <c r="D528" s="158" t="str">
        <f>_xlfn.XLOOKUP(C528,'[1]Estrategico f'!B:B,'[1]Estrategico f'!U:U,"",0)</f>
        <v xml:space="preserve">Eventos deportivos de alto rendimiento con sede en Colombia realizados
</v>
      </c>
      <c r="E528" s="158" t="str">
        <f>_xlfn.XLOOKUP(C528,'[1]Estrategico f'!B:B,'[1]Estrategico f'!V:V,"",0)</f>
        <v>Candidatura para ser sede de los próximos juegos deportivos Nacionales y Paranacionales y apoyo a los deportistas de Boyacá que participen</v>
      </c>
      <c r="F528" s="159">
        <v>0</v>
      </c>
      <c r="G528" s="159">
        <v>0</v>
      </c>
      <c r="H528" s="159">
        <v>0</v>
      </c>
      <c r="I528" s="159">
        <v>0</v>
      </c>
      <c r="J528" s="159">
        <v>0</v>
      </c>
      <c r="K528" s="159">
        <v>0</v>
      </c>
      <c r="L528" s="159">
        <v>0</v>
      </c>
      <c r="M528" s="159">
        <v>0</v>
      </c>
      <c r="N528" s="159">
        <v>0</v>
      </c>
      <c r="O528" s="159">
        <v>0</v>
      </c>
      <c r="P528" s="159">
        <v>0</v>
      </c>
      <c r="Q528" s="159">
        <v>0</v>
      </c>
      <c r="R528" s="159">
        <v>0</v>
      </c>
      <c r="S528" s="159">
        <v>0</v>
      </c>
      <c r="T528" s="159">
        <v>0</v>
      </c>
      <c r="U528" s="159">
        <v>0</v>
      </c>
      <c r="V528" s="159">
        <v>0</v>
      </c>
      <c r="W528" s="159">
        <v>0</v>
      </c>
      <c r="X528" s="159">
        <v>0</v>
      </c>
      <c r="Y528" s="159">
        <v>0</v>
      </c>
      <c r="Z528" s="159">
        <v>0</v>
      </c>
      <c r="AA528" s="159">
        <v>0</v>
      </c>
      <c r="AB528" s="159">
        <v>0</v>
      </c>
      <c r="AC528" s="159">
        <v>0</v>
      </c>
      <c r="AD528" s="159">
        <v>0</v>
      </c>
      <c r="AE528" s="159">
        <v>0</v>
      </c>
      <c r="AF528" s="159">
        <v>0</v>
      </c>
      <c r="AG528" s="159">
        <v>0</v>
      </c>
      <c r="AH528" s="159">
        <v>0</v>
      </c>
      <c r="AI528" s="159">
        <v>0</v>
      </c>
      <c r="AJ528" s="159">
        <v>0</v>
      </c>
      <c r="AK528" s="159">
        <v>0</v>
      </c>
      <c r="AL528" s="159">
        <v>0</v>
      </c>
      <c r="AM528" s="159">
        <v>0</v>
      </c>
      <c r="AN528" s="159">
        <v>0</v>
      </c>
      <c r="AO528" s="159">
        <v>0</v>
      </c>
      <c r="AP528" s="159">
        <v>0</v>
      </c>
      <c r="AQ528" s="159">
        <v>0</v>
      </c>
      <c r="AR528" s="159">
        <v>0</v>
      </c>
      <c r="AS528" s="159">
        <v>0</v>
      </c>
      <c r="AT528" s="159">
        <v>0</v>
      </c>
      <c r="AU528" s="159">
        <v>0</v>
      </c>
      <c r="AV528" s="159">
        <v>0</v>
      </c>
      <c r="AW528" s="159">
        <v>0</v>
      </c>
      <c r="AX528" s="159">
        <v>0</v>
      </c>
      <c r="AY528" s="159">
        <v>0</v>
      </c>
      <c r="AZ528" s="159">
        <v>0</v>
      </c>
      <c r="BA528" s="159">
        <v>0</v>
      </c>
      <c r="BB528" s="159">
        <v>0</v>
      </c>
      <c r="BC528" s="159">
        <v>0</v>
      </c>
      <c r="BD528" s="159">
        <v>0</v>
      </c>
      <c r="BE528" s="159">
        <v>0</v>
      </c>
      <c r="BF528" s="159">
        <v>0</v>
      </c>
      <c r="BG528" s="159">
        <v>0</v>
      </c>
      <c r="BH528" s="159">
        <v>0</v>
      </c>
      <c r="BI528" s="159">
        <v>0</v>
      </c>
      <c r="BJ528" s="159">
        <v>0</v>
      </c>
      <c r="BK528" s="159">
        <v>0</v>
      </c>
      <c r="BL528" s="159">
        <v>0</v>
      </c>
      <c r="BM528" s="159">
        <v>0</v>
      </c>
      <c r="BN528" s="159">
        <v>0</v>
      </c>
      <c r="BO528" s="159">
        <v>0</v>
      </c>
      <c r="BP528" s="159">
        <v>0</v>
      </c>
      <c r="BQ528" s="159">
        <v>0</v>
      </c>
      <c r="BR528" s="159">
        <v>0</v>
      </c>
      <c r="BS528" s="159">
        <v>0</v>
      </c>
      <c r="BT528" s="159">
        <v>0</v>
      </c>
      <c r="BU528" s="159">
        <v>0</v>
      </c>
      <c r="BV528" s="159">
        <v>0</v>
      </c>
      <c r="BW528" s="159">
        <v>0</v>
      </c>
      <c r="BX528" s="159">
        <v>0</v>
      </c>
      <c r="BY528" s="159">
        <v>0</v>
      </c>
      <c r="BZ528" s="159">
        <v>0</v>
      </c>
      <c r="CA528" s="159">
        <v>0</v>
      </c>
      <c r="CB528" s="159">
        <v>0</v>
      </c>
      <c r="CC528" s="159">
        <v>0</v>
      </c>
      <c r="CD528" s="159">
        <v>0</v>
      </c>
      <c r="CE528" s="159">
        <v>0</v>
      </c>
      <c r="CF528" s="159">
        <v>0</v>
      </c>
      <c r="CG528" s="159">
        <v>0</v>
      </c>
      <c r="CH528" s="159">
        <v>0</v>
      </c>
      <c r="CI528" s="159">
        <v>0</v>
      </c>
      <c r="CJ528" s="159">
        <v>0</v>
      </c>
      <c r="CK528" s="159">
        <v>0</v>
      </c>
      <c r="CL528" s="159">
        <v>0</v>
      </c>
      <c r="CM528" s="159">
        <v>0</v>
      </c>
      <c r="CN528" s="159">
        <v>0</v>
      </c>
      <c r="CO528" s="159">
        <v>0</v>
      </c>
      <c r="CP528" s="159">
        <v>0</v>
      </c>
      <c r="CQ528" s="159">
        <v>0</v>
      </c>
      <c r="CR528" s="159">
        <v>0</v>
      </c>
      <c r="CS528" s="159">
        <v>0</v>
      </c>
      <c r="CT528" s="159">
        <v>0</v>
      </c>
      <c r="CU528" s="159">
        <v>0</v>
      </c>
      <c r="CV528" s="159">
        <v>0</v>
      </c>
      <c r="CW528" s="159">
        <v>0</v>
      </c>
      <c r="CX528" s="159">
        <v>0</v>
      </c>
      <c r="CY528" s="159" t="s">
        <v>931</v>
      </c>
      <c r="CZ528" s="159">
        <v>0</v>
      </c>
      <c r="DA528" s="159">
        <v>0</v>
      </c>
      <c r="DB528" s="159">
        <v>0</v>
      </c>
      <c r="DC528" s="159">
        <v>0</v>
      </c>
      <c r="DD528" s="159">
        <v>0</v>
      </c>
      <c r="DE528" s="159">
        <v>0</v>
      </c>
      <c r="DF528" s="159">
        <v>0</v>
      </c>
      <c r="DG528" s="159">
        <v>0</v>
      </c>
      <c r="DH528" s="159">
        <v>0</v>
      </c>
      <c r="DI528" s="159">
        <v>0</v>
      </c>
      <c r="DJ528" s="159">
        <v>0</v>
      </c>
      <c r="DK528" s="159">
        <v>0</v>
      </c>
      <c r="DL528" s="159">
        <v>0</v>
      </c>
      <c r="DM528" s="159">
        <v>0</v>
      </c>
      <c r="DN528" s="159">
        <v>0</v>
      </c>
      <c r="DO528" s="159">
        <v>0</v>
      </c>
      <c r="DP528" s="159">
        <v>0</v>
      </c>
      <c r="DQ528" s="159">
        <v>0</v>
      </c>
      <c r="DR528" s="159">
        <v>0</v>
      </c>
      <c r="DS528" s="159">
        <v>0</v>
      </c>
      <c r="DT528" s="159">
        <v>0</v>
      </c>
      <c r="DU528" s="159">
        <v>0</v>
      </c>
      <c r="DV528" s="159">
        <v>0</v>
      </c>
      <c r="DW528" s="159">
        <v>0</v>
      </c>
      <c r="DX528" s="159">
        <v>0</v>
      </c>
      <c r="DY528" s="159">
        <v>0</v>
      </c>
      <c r="DZ528" s="159">
        <v>0</v>
      </c>
      <c r="EA528" s="159">
        <v>0</v>
      </c>
      <c r="EB528" s="159">
        <v>0</v>
      </c>
      <c r="EC528" s="159">
        <v>0</v>
      </c>
      <c r="ED528" s="159">
        <v>0</v>
      </c>
      <c r="EE528" s="159">
        <v>0</v>
      </c>
      <c r="EF528" s="159">
        <v>0</v>
      </c>
      <c r="EG528" s="159">
        <v>0</v>
      </c>
      <c r="EH528" s="159">
        <v>0</v>
      </c>
      <c r="EI528" s="159">
        <v>0</v>
      </c>
      <c r="EJ528" s="159">
        <v>0</v>
      </c>
      <c r="EK528" s="159">
        <v>0</v>
      </c>
      <c r="EL528" s="159">
        <v>0</v>
      </c>
      <c r="EM528" s="159">
        <v>0</v>
      </c>
      <c r="EN528" s="159">
        <v>0</v>
      </c>
      <c r="EO528" s="159">
        <v>0</v>
      </c>
      <c r="EP528" s="159">
        <v>0</v>
      </c>
      <c r="EQ528" s="159">
        <v>0</v>
      </c>
      <c r="ER528" s="159">
        <v>0</v>
      </c>
      <c r="ES528" s="159">
        <v>0</v>
      </c>
      <c r="ET528" s="159">
        <v>0</v>
      </c>
      <c r="EU528" s="159">
        <v>0</v>
      </c>
      <c r="EV528" s="159">
        <v>0</v>
      </c>
      <c r="EW528" s="159">
        <v>0</v>
      </c>
      <c r="EX528" s="159">
        <v>0</v>
      </c>
      <c r="EY528" s="159">
        <v>0</v>
      </c>
      <c r="EZ528" s="159">
        <v>0</v>
      </c>
      <c r="FA528" s="159">
        <v>0</v>
      </c>
      <c r="FB528" s="159">
        <v>0</v>
      </c>
      <c r="FC528" s="159">
        <v>0</v>
      </c>
      <c r="FD528" s="159">
        <v>0</v>
      </c>
      <c r="FE528" s="159">
        <v>0</v>
      </c>
      <c r="FF528" s="159">
        <v>0</v>
      </c>
      <c r="FG528" s="159">
        <v>0</v>
      </c>
      <c r="FH528" s="159">
        <v>0</v>
      </c>
      <c r="FI528" s="159">
        <v>0</v>
      </c>
      <c r="FJ528" s="159">
        <v>0</v>
      </c>
      <c r="FK528" s="159">
        <v>0</v>
      </c>
      <c r="FL528" s="159">
        <v>0</v>
      </c>
      <c r="FM528" s="159">
        <v>0</v>
      </c>
      <c r="FN528" s="159">
        <v>0</v>
      </c>
      <c r="FO528" s="159">
        <v>0</v>
      </c>
      <c r="FP528" s="159">
        <v>0</v>
      </c>
      <c r="FQ528" s="159">
        <v>0</v>
      </c>
      <c r="FR528" s="159">
        <v>0</v>
      </c>
      <c r="FS528" s="159">
        <v>0</v>
      </c>
      <c r="FT528" s="159">
        <v>0</v>
      </c>
      <c r="FU528" s="159">
        <v>0</v>
      </c>
      <c r="FV528" s="159">
        <v>0</v>
      </c>
      <c r="FW528" s="159">
        <v>0</v>
      </c>
      <c r="FX528" s="159">
        <v>0</v>
      </c>
      <c r="FY528" s="159">
        <v>0</v>
      </c>
      <c r="FZ528" s="159">
        <v>0</v>
      </c>
      <c r="GA528" s="159">
        <v>0</v>
      </c>
      <c r="GB528" s="159">
        <v>0</v>
      </c>
      <c r="GC528" s="159">
        <v>0</v>
      </c>
      <c r="GD528" s="159">
        <v>0</v>
      </c>
      <c r="GE528" s="159">
        <v>0</v>
      </c>
      <c r="GF528" s="159">
        <v>0</v>
      </c>
      <c r="GG528" s="159">
        <v>0</v>
      </c>
      <c r="GH528" s="159">
        <v>0</v>
      </c>
      <c r="GI528" s="159">
        <v>0</v>
      </c>
      <c r="GJ528" s="159">
        <v>0</v>
      </c>
      <c r="GK528" s="159">
        <v>0</v>
      </c>
      <c r="GL528" s="159">
        <v>0</v>
      </c>
      <c r="GM528" s="159">
        <v>0</v>
      </c>
      <c r="GN528" s="159">
        <v>0</v>
      </c>
      <c r="GO528" s="159">
        <v>0</v>
      </c>
      <c r="GP528" s="159">
        <v>0</v>
      </c>
      <c r="GQ528" s="159">
        <v>0</v>
      </c>
      <c r="GR528" s="159">
        <v>10000000000</v>
      </c>
      <c r="GS528" s="159">
        <v>0</v>
      </c>
      <c r="GT528" s="159">
        <v>0</v>
      </c>
      <c r="GU528" s="159">
        <v>10000000000</v>
      </c>
      <c r="GV528" s="159">
        <v>10000000000</v>
      </c>
      <c r="GW528" s="159">
        <v>10000000000</v>
      </c>
      <c r="GX528" s="160">
        <v>10000000000</v>
      </c>
    </row>
    <row r="529" spans="1:206" ht="43.2">
      <c r="A529" s="156">
        <v>430207500</v>
      </c>
      <c r="B529" s="156" t="s">
        <v>2584</v>
      </c>
      <c r="C529" s="157">
        <v>512</v>
      </c>
      <c r="D529" s="158" t="str">
        <f>_xlfn.XLOOKUP(C529,'[1]Estrategico f'!B:B,'[1]Estrategico f'!U:U,"",0)</f>
        <v>Organismos deportivos asistidos</v>
      </c>
      <c r="E529" s="158" t="str">
        <f>_xlfn.XLOOKUP(C529,'[1]Estrategico f'!B:B,'[1]Estrategico f'!V:V,"",0)</f>
        <v>Asistencia técnica administrativa y financiera a Ligas de deporte convencional y paralímpico legalmente constituidas que cumplen con los parámetros establecidos</v>
      </c>
      <c r="F529" s="159">
        <v>0</v>
      </c>
      <c r="G529" s="159">
        <v>0</v>
      </c>
      <c r="H529" s="159">
        <v>0</v>
      </c>
      <c r="I529" s="159">
        <v>0</v>
      </c>
      <c r="J529" s="159">
        <v>0</v>
      </c>
      <c r="K529" s="159">
        <v>0</v>
      </c>
      <c r="L529" s="159">
        <v>0</v>
      </c>
      <c r="M529" s="159">
        <v>0</v>
      </c>
      <c r="N529" s="159">
        <v>0</v>
      </c>
      <c r="O529" s="159">
        <v>0</v>
      </c>
      <c r="P529" s="159">
        <v>0</v>
      </c>
      <c r="Q529" s="159">
        <v>0</v>
      </c>
      <c r="R529" s="159">
        <v>0</v>
      </c>
      <c r="S529" s="159">
        <v>0</v>
      </c>
      <c r="T529" s="159">
        <v>4902800000</v>
      </c>
      <c r="U529" s="159">
        <v>0</v>
      </c>
      <c r="V529" s="159">
        <v>0</v>
      </c>
      <c r="W529" s="159">
        <v>0</v>
      </c>
      <c r="X529" s="159">
        <v>0</v>
      </c>
      <c r="Y529" s="159">
        <v>0</v>
      </c>
      <c r="Z529" s="159">
        <v>0</v>
      </c>
      <c r="AA529" s="159">
        <v>0</v>
      </c>
      <c r="AB529" s="159">
        <v>4902800000</v>
      </c>
      <c r="AC529" s="159">
        <v>0</v>
      </c>
      <c r="AD529" s="159">
        <v>0</v>
      </c>
      <c r="AE529" s="159">
        <v>0</v>
      </c>
      <c r="AF529" s="159">
        <v>0</v>
      </c>
      <c r="AG529" s="159">
        <v>4902800000</v>
      </c>
      <c r="AH529" s="159">
        <v>4902800000</v>
      </c>
      <c r="AI529" s="159">
        <v>0</v>
      </c>
      <c r="AJ529" s="159">
        <v>0</v>
      </c>
      <c r="AK529" s="159">
        <v>0</v>
      </c>
      <c r="AL529" s="159">
        <v>0</v>
      </c>
      <c r="AM529" s="159">
        <v>0</v>
      </c>
      <c r="AN529" s="159">
        <v>0</v>
      </c>
      <c r="AO529" s="159">
        <v>0</v>
      </c>
      <c r="AP529" s="159">
        <v>0</v>
      </c>
      <c r="AQ529" s="159">
        <v>0</v>
      </c>
      <c r="AR529" s="159">
        <v>0</v>
      </c>
      <c r="AS529" s="159">
        <v>0</v>
      </c>
      <c r="AT529" s="159">
        <v>0</v>
      </c>
      <c r="AU529" s="159">
        <v>0</v>
      </c>
      <c r="AV529" s="159">
        <v>0</v>
      </c>
      <c r="AW529" s="159">
        <v>0</v>
      </c>
      <c r="AX529" s="159">
        <v>0</v>
      </c>
      <c r="AY529" s="159">
        <v>0</v>
      </c>
      <c r="AZ529" s="159">
        <v>0</v>
      </c>
      <c r="BA529" s="159">
        <v>0</v>
      </c>
      <c r="BB529" s="159">
        <v>0</v>
      </c>
      <c r="BC529" s="159">
        <v>0</v>
      </c>
      <c r="BD529" s="159">
        <v>0</v>
      </c>
      <c r="BE529" s="159">
        <v>0</v>
      </c>
      <c r="BF529" s="159">
        <v>0</v>
      </c>
      <c r="BG529" s="159">
        <v>0</v>
      </c>
      <c r="BH529" s="159">
        <v>0</v>
      </c>
      <c r="BI529" s="159">
        <v>0</v>
      </c>
      <c r="BJ529" s="159">
        <v>0</v>
      </c>
      <c r="BK529" s="159">
        <v>0</v>
      </c>
      <c r="BL529" s="159">
        <v>0</v>
      </c>
      <c r="BM529" s="159">
        <v>0</v>
      </c>
      <c r="BN529" s="159">
        <v>0</v>
      </c>
      <c r="BO529" s="159">
        <v>0</v>
      </c>
      <c r="BP529" s="159">
        <v>0</v>
      </c>
      <c r="BQ529" s="159">
        <v>0</v>
      </c>
      <c r="BR529" s="159">
        <v>0</v>
      </c>
      <c r="BS529" s="159">
        <v>0</v>
      </c>
      <c r="BT529" s="159">
        <v>0</v>
      </c>
      <c r="BU529" s="159">
        <v>0</v>
      </c>
      <c r="BV529" s="159">
        <v>0</v>
      </c>
      <c r="BW529" s="159">
        <v>0</v>
      </c>
      <c r="BX529" s="159">
        <v>0</v>
      </c>
      <c r="BY529" s="159">
        <v>5098912000</v>
      </c>
      <c r="BZ529" s="159">
        <v>0</v>
      </c>
      <c r="CA529" s="159">
        <v>0</v>
      </c>
      <c r="CB529" s="159">
        <v>0</v>
      </c>
      <c r="CC529" s="159">
        <v>0</v>
      </c>
      <c r="CD529" s="159">
        <v>0</v>
      </c>
      <c r="CE529" s="159">
        <v>0</v>
      </c>
      <c r="CF529" s="159">
        <v>0</v>
      </c>
      <c r="CG529" s="159">
        <v>5098912000</v>
      </c>
      <c r="CH529" s="159">
        <v>0</v>
      </c>
      <c r="CI529" s="159">
        <v>0</v>
      </c>
      <c r="CJ529" s="159">
        <v>0</v>
      </c>
      <c r="CK529" s="159">
        <v>0</v>
      </c>
      <c r="CL529" s="159">
        <v>5098912000</v>
      </c>
      <c r="CM529" s="159">
        <v>5098912000</v>
      </c>
      <c r="CN529" s="159">
        <v>0</v>
      </c>
      <c r="CO529" s="159">
        <v>0</v>
      </c>
      <c r="CP529" s="159">
        <v>0</v>
      </c>
      <c r="CQ529" s="159">
        <v>0</v>
      </c>
      <c r="CR529" s="159">
        <v>0</v>
      </c>
      <c r="CS529" s="159">
        <v>0</v>
      </c>
      <c r="CT529" s="159">
        <v>0</v>
      </c>
      <c r="CU529" s="159">
        <v>0</v>
      </c>
      <c r="CV529" s="159">
        <v>0</v>
      </c>
      <c r="CW529" s="159">
        <v>0</v>
      </c>
      <c r="CX529" s="159">
        <v>0</v>
      </c>
      <c r="CY529" s="159" t="s">
        <v>931</v>
      </c>
      <c r="CZ529" s="159">
        <v>0</v>
      </c>
      <c r="DA529" s="159">
        <v>0</v>
      </c>
      <c r="DB529" s="159">
        <v>0</v>
      </c>
      <c r="DC529" s="159">
        <v>0</v>
      </c>
      <c r="DD529" s="159">
        <v>0</v>
      </c>
      <c r="DE529" s="159">
        <v>0</v>
      </c>
      <c r="DF529" s="159">
        <v>0</v>
      </c>
      <c r="DG529" s="159">
        <v>0</v>
      </c>
      <c r="DH529" s="159">
        <v>0</v>
      </c>
      <c r="DI529" s="159">
        <v>0</v>
      </c>
      <c r="DJ529" s="159">
        <v>0</v>
      </c>
      <c r="DK529" s="159">
        <v>0</v>
      </c>
      <c r="DL529" s="159">
        <v>0</v>
      </c>
      <c r="DM529" s="159">
        <v>0</v>
      </c>
      <c r="DN529" s="159">
        <v>0</v>
      </c>
      <c r="DO529" s="159">
        <v>0</v>
      </c>
      <c r="DP529" s="159">
        <v>0</v>
      </c>
      <c r="DQ529" s="159">
        <v>0</v>
      </c>
      <c r="DR529" s="159">
        <v>0</v>
      </c>
      <c r="DS529" s="159">
        <v>0</v>
      </c>
      <c r="DT529" s="159">
        <v>0</v>
      </c>
      <c r="DU529" s="159">
        <v>0</v>
      </c>
      <c r="DV529" s="159">
        <v>0</v>
      </c>
      <c r="DW529" s="159">
        <v>0</v>
      </c>
      <c r="DX529" s="159">
        <v>0</v>
      </c>
      <c r="DY529" s="159">
        <v>0</v>
      </c>
      <c r="DZ529" s="159">
        <v>0</v>
      </c>
      <c r="EA529" s="159">
        <v>0</v>
      </c>
      <c r="EB529" s="159">
        <v>0</v>
      </c>
      <c r="EC529" s="159">
        <v>0</v>
      </c>
      <c r="ED529" s="159">
        <v>5302868480</v>
      </c>
      <c r="EE529" s="159">
        <v>0</v>
      </c>
      <c r="EF529" s="159">
        <v>0</v>
      </c>
      <c r="EG529" s="159">
        <v>0</v>
      </c>
      <c r="EH529" s="159">
        <v>0</v>
      </c>
      <c r="EI529" s="159">
        <v>0</v>
      </c>
      <c r="EJ529" s="159">
        <v>0</v>
      </c>
      <c r="EK529" s="159">
        <v>0</v>
      </c>
      <c r="EL529" s="159">
        <v>5302868480</v>
      </c>
      <c r="EM529" s="159">
        <v>0</v>
      </c>
      <c r="EN529" s="159">
        <v>0</v>
      </c>
      <c r="EO529" s="159">
        <v>0</v>
      </c>
      <c r="EP529" s="159">
        <v>0</v>
      </c>
      <c r="EQ529" s="159">
        <v>5302868480</v>
      </c>
      <c r="ER529" s="159">
        <v>5302868480</v>
      </c>
      <c r="ES529" s="159">
        <v>0</v>
      </c>
      <c r="ET529" s="159">
        <v>0</v>
      </c>
      <c r="EU529" s="159">
        <v>0</v>
      </c>
      <c r="EV529" s="159">
        <v>0</v>
      </c>
      <c r="EW529" s="159">
        <v>0</v>
      </c>
      <c r="EX529" s="159">
        <v>0</v>
      </c>
      <c r="EY529" s="159">
        <v>0</v>
      </c>
      <c r="EZ529" s="159">
        <v>0</v>
      </c>
      <c r="FA529" s="159">
        <v>0</v>
      </c>
      <c r="FB529" s="159">
        <v>0</v>
      </c>
      <c r="FC529" s="159">
        <v>0</v>
      </c>
      <c r="FD529" s="159">
        <v>0</v>
      </c>
      <c r="FE529" s="159">
        <v>0</v>
      </c>
      <c r="FF529" s="159">
        <v>0</v>
      </c>
      <c r="FG529" s="159">
        <v>0</v>
      </c>
      <c r="FH529" s="159">
        <v>0</v>
      </c>
      <c r="FI529" s="159">
        <v>0</v>
      </c>
      <c r="FJ529" s="159">
        <v>0</v>
      </c>
      <c r="FK529" s="159">
        <v>0</v>
      </c>
      <c r="FL529" s="159">
        <v>0</v>
      </c>
      <c r="FM529" s="159">
        <v>0</v>
      </c>
      <c r="FN529" s="159">
        <v>0</v>
      </c>
      <c r="FO529" s="159">
        <v>0</v>
      </c>
      <c r="FP529" s="159">
        <v>0</v>
      </c>
      <c r="FQ529" s="159">
        <v>0</v>
      </c>
      <c r="FR529" s="159">
        <v>0</v>
      </c>
      <c r="FS529" s="159">
        <v>0</v>
      </c>
      <c r="FT529" s="159">
        <v>0</v>
      </c>
      <c r="FU529" s="159">
        <v>5514983219</v>
      </c>
      <c r="FV529" s="159">
        <v>0</v>
      </c>
      <c r="FW529" s="159">
        <v>0</v>
      </c>
      <c r="FX529" s="159">
        <v>0</v>
      </c>
      <c r="FY529" s="159">
        <v>0</v>
      </c>
      <c r="FZ529" s="159">
        <v>0</v>
      </c>
      <c r="GA529" s="159">
        <v>0</v>
      </c>
      <c r="GB529" s="159">
        <v>0</v>
      </c>
      <c r="GC529" s="159">
        <v>5514983219</v>
      </c>
      <c r="GD529" s="159">
        <v>0</v>
      </c>
      <c r="GE529" s="159">
        <v>0</v>
      </c>
      <c r="GF529" s="159">
        <v>0</v>
      </c>
      <c r="GG529" s="159">
        <v>0</v>
      </c>
      <c r="GH529" s="159">
        <v>5514983219</v>
      </c>
      <c r="GI529" s="159">
        <v>0</v>
      </c>
      <c r="GJ529" s="159">
        <v>0</v>
      </c>
      <c r="GK529" s="159">
        <v>0</v>
      </c>
      <c r="GL529" s="159">
        <v>0</v>
      </c>
      <c r="GM529" s="159">
        <v>0</v>
      </c>
      <c r="GN529" s="159">
        <v>0</v>
      </c>
      <c r="GO529" s="159">
        <v>0</v>
      </c>
      <c r="GP529" s="159">
        <v>0</v>
      </c>
      <c r="GQ529" s="159">
        <v>0</v>
      </c>
      <c r="GR529" s="159">
        <v>0</v>
      </c>
      <c r="GS529" s="159">
        <v>0</v>
      </c>
      <c r="GT529" s="159">
        <v>0</v>
      </c>
      <c r="GU529" s="159">
        <v>0</v>
      </c>
      <c r="GV529" s="159">
        <v>0</v>
      </c>
      <c r="GW529" s="159">
        <v>5514983219</v>
      </c>
      <c r="GX529" s="160">
        <v>20819563699</v>
      </c>
    </row>
    <row r="530" spans="1:206" ht="28.8">
      <c r="A530" s="156">
        <v>459902300</v>
      </c>
      <c r="B530" s="156" t="s">
        <v>2584</v>
      </c>
      <c r="C530" s="157">
        <v>513</v>
      </c>
      <c r="D530" s="158" t="str">
        <f>_xlfn.XLOOKUP(C530,'[1]Estrategico f'!B:B,'[1]Estrategico f'!U:U,"",0)</f>
        <v>Sistema de Gestión implementado</v>
      </c>
      <c r="E530" s="158" t="str">
        <f>_xlfn.XLOOKUP(C530,'[1]Estrategico f'!B:B,'[1]Estrategico f'!V:V,"",0)</f>
        <v>Actividades para fortalecer el Modelo Integrado de Planeación y Gestión (MIPG)</v>
      </c>
      <c r="G530" s="159">
        <v>0</v>
      </c>
      <c r="H530" s="159">
        <v>0</v>
      </c>
      <c r="I530" s="159">
        <v>0</v>
      </c>
      <c r="J530" s="159">
        <v>0</v>
      </c>
      <c r="K530" s="159">
        <v>0</v>
      </c>
      <c r="L530" s="159">
        <v>0</v>
      </c>
      <c r="M530" s="159">
        <v>0</v>
      </c>
      <c r="N530" s="159">
        <v>0</v>
      </c>
      <c r="P530" s="159">
        <v>0</v>
      </c>
      <c r="Q530" s="159">
        <v>0</v>
      </c>
      <c r="R530" s="159">
        <v>0</v>
      </c>
      <c r="S530" s="159">
        <v>0</v>
      </c>
      <c r="T530" s="159">
        <v>700000000</v>
      </c>
      <c r="U530" s="159">
        <v>0</v>
      </c>
      <c r="V530" s="159">
        <v>0</v>
      </c>
      <c r="W530" s="159">
        <v>0</v>
      </c>
      <c r="X530" s="159">
        <v>0</v>
      </c>
      <c r="Y530" s="159">
        <v>0</v>
      </c>
      <c r="Z530" s="159">
        <v>0</v>
      </c>
      <c r="AA530" s="159">
        <v>0</v>
      </c>
      <c r="AB530" s="159">
        <v>700000000</v>
      </c>
      <c r="AC530" s="159">
        <v>600000000</v>
      </c>
      <c r="AD530" s="159">
        <v>0</v>
      </c>
      <c r="AE530" s="159">
        <v>0</v>
      </c>
      <c r="AF530" s="159">
        <v>600000000</v>
      </c>
      <c r="AG530" s="159">
        <v>1300000000</v>
      </c>
      <c r="AH530" s="159">
        <v>1300000000</v>
      </c>
      <c r="AJ530" s="159">
        <v>0</v>
      </c>
      <c r="AK530" s="159">
        <v>0</v>
      </c>
      <c r="AL530" s="159">
        <v>0</v>
      </c>
      <c r="AM530" s="159">
        <v>0</v>
      </c>
      <c r="AN530" s="159">
        <v>0</v>
      </c>
      <c r="AO530" s="159">
        <v>0</v>
      </c>
      <c r="AP530" s="159">
        <v>0</v>
      </c>
      <c r="AQ530" s="159">
        <v>0</v>
      </c>
      <c r="AS530" s="159">
        <v>0</v>
      </c>
      <c r="AT530" s="159">
        <v>0</v>
      </c>
      <c r="AU530" s="159">
        <v>0</v>
      </c>
      <c r="AV530" s="159">
        <v>0</v>
      </c>
      <c r="AX530" s="159">
        <v>0</v>
      </c>
      <c r="AY530" s="159">
        <v>0</v>
      </c>
      <c r="AZ530" s="159">
        <v>0</v>
      </c>
      <c r="BA530" s="159">
        <v>0</v>
      </c>
      <c r="BB530" s="159">
        <v>0</v>
      </c>
      <c r="BC530" s="159">
        <v>0</v>
      </c>
      <c r="BD530" s="159">
        <v>0</v>
      </c>
      <c r="BE530" s="159">
        <v>0</v>
      </c>
      <c r="BG530" s="159">
        <v>0</v>
      </c>
      <c r="BH530" s="159">
        <v>0</v>
      </c>
      <c r="BI530" s="159">
        <v>0</v>
      </c>
      <c r="BJ530" s="159">
        <v>0</v>
      </c>
      <c r="BL530" s="159">
        <v>0</v>
      </c>
      <c r="BM530" s="159">
        <v>0</v>
      </c>
      <c r="BN530" s="159">
        <v>0</v>
      </c>
      <c r="BO530" s="159">
        <v>0</v>
      </c>
      <c r="BP530" s="159">
        <v>0</v>
      </c>
      <c r="BQ530" s="159">
        <v>0</v>
      </c>
      <c r="BR530" s="159">
        <v>0</v>
      </c>
      <c r="BS530" s="159">
        <v>0</v>
      </c>
      <c r="BU530" s="159">
        <v>0</v>
      </c>
      <c r="BV530" s="159">
        <v>0</v>
      </c>
      <c r="BW530" s="159">
        <v>0</v>
      </c>
      <c r="BX530" s="159">
        <v>0</v>
      </c>
      <c r="BY530" s="159">
        <v>728000000</v>
      </c>
      <c r="BZ530" s="159">
        <v>0</v>
      </c>
      <c r="CA530" s="159">
        <v>0</v>
      </c>
      <c r="CB530" s="159">
        <v>0</v>
      </c>
      <c r="CC530" s="159">
        <v>0</v>
      </c>
      <c r="CD530" s="159">
        <v>0</v>
      </c>
      <c r="CE530" s="159">
        <v>0</v>
      </c>
      <c r="CF530" s="159">
        <v>0</v>
      </c>
      <c r="CG530" s="159">
        <v>728000000</v>
      </c>
      <c r="CH530" s="159">
        <v>600000000</v>
      </c>
      <c r="CI530" s="159">
        <v>0</v>
      </c>
      <c r="CJ530" s="159">
        <v>0</v>
      </c>
      <c r="CK530" s="159">
        <v>600000000</v>
      </c>
      <c r="CL530" s="159">
        <v>1328000000</v>
      </c>
      <c r="CM530" s="159">
        <v>1328000000</v>
      </c>
      <c r="CO530" s="159">
        <v>0</v>
      </c>
      <c r="CP530" s="159">
        <v>0</v>
      </c>
      <c r="CQ530" s="159">
        <v>0</v>
      </c>
      <c r="CR530" s="159">
        <v>0</v>
      </c>
      <c r="CS530" s="159">
        <v>0</v>
      </c>
      <c r="CT530" s="159">
        <v>0</v>
      </c>
      <c r="CU530" s="159">
        <v>0</v>
      </c>
      <c r="CV530" s="159">
        <v>0</v>
      </c>
      <c r="CX530" s="159">
        <v>0</v>
      </c>
      <c r="CY530" s="159" t="s">
        <v>931</v>
      </c>
      <c r="CZ530" s="159">
        <v>0</v>
      </c>
      <c r="DA530" s="159">
        <v>0</v>
      </c>
      <c r="DC530" s="159">
        <v>0</v>
      </c>
      <c r="DD530" s="159">
        <v>0</v>
      </c>
      <c r="DE530" s="159">
        <v>0</v>
      </c>
      <c r="DF530" s="159">
        <v>0</v>
      </c>
      <c r="DG530" s="159">
        <v>0</v>
      </c>
      <c r="DH530" s="159">
        <v>0</v>
      </c>
      <c r="DI530" s="159">
        <v>0</v>
      </c>
      <c r="DJ530" s="159">
        <v>0</v>
      </c>
      <c r="DL530" s="159">
        <v>0</v>
      </c>
      <c r="DM530" s="159">
        <v>0</v>
      </c>
      <c r="DN530" s="159">
        <v>0</v>
      </c>
      <c r="DO530" s="159">
        <v>0</v>
      </c>
      <c r="DQ530" s="159">
        <v>0</v>
      </c>
      <c r="DR530" s="159">
        <v>0</v>
      </c>
      <c r="DS530" s="159">
        <v>0</v>
      </c>
      <c r="DT530" s="159">
        <v>0</v>
      </c>
      <c r="DU530" s="159">
        <v>0</v>
      </c>
      <c r="DV530" s="159">
        <v>0</v>
      </c>
      <c r="DW530" s="159">
        <v>0</v>
      </c>
      <c r="DX530" s="159">
        <v>0</v>
      </c>
      <c r="DZ530" s="159">
        <v>0</v>
      </c>
      <c r="EA530" s="159">
        <v>0</v>
      </c>
      <c r="EB530" s="159">
        <v>0</v>
      </c>
      <c r="EC530" s="159">
        <v>0</v>
      </c>
      <c r="ED530" s="159">
        <v>757120000</v>
      </c>
      <c r="EE530" s="159">
        <v>0</v>
      </c>
      <c r="EF530" s="159">
        <v>0</v>
      </c>
      <c r="EG530" s="159">
        <v>0</v>
      </c>
      <c r="EH530" s="159">
        <v>0</v>
      </c>
      <c r="EI530" s="159">
        <v>0</v>
      </c>
      <c r="EJ530" s="159">
        <v>0</v>
      </c>
      <c r="EK530" s="159">
        <v>0</v>
      </c>
      <c r="EL530" s="159">
        <v>757120000</v>
      </c>
      <c r="EM530" s="159">
        <v>600000000</v>
      </c>
      <c r="EN530" s="159">
        <v>0</v>
      </c>
      <c r="EO530" s="159">
        <v>0</v>
      </c>
      <c r="EP530" s="159">
        <v>600000000</v>
      </c>
      <c r="EQ530" s="159">
        <v>1357120000</v>
      </c>
      <c r="ER530" s="159">
        <v>1357120000</v>
      </c>
      <c r="ET530" s="159">
        <v>0</v>
      </c>
      <c r="EU530" s="159">
        <v>0</v>
      </c>
      <c r="EV530" s="159">
        <v>0</v>
      </c>
      <c r="EW530" s="159">
        <v>0</v>
      </c>
      <c r="EX530" s="159">
        <v>0</v>
      </c>
      <c r="EY530" s="159">
        <v>0</v>
      </c>
      <c r="EZ530" s="159">
        <v>0</v>
      </c>
      <c r="FA530" s="159">
        <v>0</v>
      </c>
      <c r="FC530" s="159">
        <v>0</v>
      </c>
      <c r="FD530" s="159">
        <v>0</v>
      </c>
      <c r="FE530" s="159">
        <v>0</v>
      </c>
      <c r="FF530" s="159">
        <v>0</v>
      </c>
      <c r="FH530" s="159">
        <v>0</v>
      </c>
      <c r="FI530" s="159">
        <v>0</v>
      </c>
      <c r="FJ530" s="159">
        <v>0</v>
      </c>
      <c r="FK530" s="159">
        <v>0</v>
      </c>
      <c r="FL530" s="159">
        <v>0</v>
      </c>
      <c r="FM530" s="159">
        <v>0</v>
      </c>
      <c r="FN530" s="159">
        <v>0</v>
      </c>
      <c r="FO530" s="159">
        <v>0</v>
      </c>
      <c r="FQ530" s="159">
        <v>0</v>
      </c>
      <c r="FR530" s="159">
        <v>0</v>
      </c>
      <c r="FS530" s="159">
        <v>0</v>
      </c>
      <c r="FT530" s="159">
        <v>0</v>
      </c>
      <c r="FV530" s="159">
        <v>0</v>
      </c>
      <c r="FW530" s="159">
        <v>0</v>
      </c>
      <c r="FX530" s="159">
        <v>0</v>
      </c>
      <c r="FY530" s="159">
        <v>0</v>
      </c>
      <c r="FZ530" s="159">
        <v>0</v>
      </c>
      <c r="GA530" s="159">
        <v>0</v>
      </c>
      <c r="GB530" s="159">
        <v>0</v>
      </c>
      <c r="GC530" s="159">
        <v>0</v>
      </c>
      <c r="GE530" s="159">
        <v>0</v>
      </c>
      <c r="GF530" s="159">
        <v>0</v>
      </c>
      <c r="GG530" s="159">
        <v>0</v>
      </c>
      <c r="GH530" s="159">
        <v>0</v>
      </c>
      <c r="GI530" s="159">
        <v>787404800</v>
      </c>
      <c r="GJ530" s="159">
        <v>0</v>
      </c>
      <c r="GK530" s="159">
        <v>0</v>
      </c>
      <c r="GL530" s="159">
        <v>0</v>
      </c>
      <c r="GM530" s="159">
        <v>0</v>
      </c>
      <c r="GN530" s="159">
        <v>0</v>
      </c>
      <c r="GO530" s="159">
        <v>0</v>
      </c>
      <c r="GP530" s="159">
        <v>0</v>
      </c>
      <c r="GQ530" s="159">
        <v>787404800</v>
      </c>
      <c r="GR530" s="159">
        <v>600000000</v>
      </c>
      <c r="GS530" s="159">
        <v>0</v>
      </c>
      <c r="GT530" s="159">
        <v>0</v>
      </c>
      <c r="GU530" s="159">
        <v>600000000</v>
      </c>
      <c r="GV530" s="159">
        <v>1387404800</v>
      </c>
      <c r="GW530" s="159">
        <v>1387404800</v>
      </c>
      <c r="GX530" s="160">
        <v>5372524800</v>
      </c>
    </row>
    <row r="531" spans="1:206" ht="43.2">
      <c r="A531" s="156">
        <v>430103703</v>
      </c>
      <c r="B531" s="156" t="s">
        <v>2584</v>
      </c>
      <c r="C531" s="157">
        <v>514</v>
      </c>
      <c r="D531" s="158" t="str">
        <f>_xlfn.XLOOKUP(C531,'[1]Estrategico f'!B:B,'[1]Estrategico f'!U:U,"",0)</f>
        <v xml:space="preserve"> Personas atendidas por los programas de recreación, deporte social comunitario, actividad física y aprovechamiento del tiempo libre</v>
      </c>
      <c r="E531" s="158" t="str">
        <f>_xlfn.XLOOKUP(C531,'[1]Estrategico f'!B:B,'[1]Estrategico f'!V:V,"",0)</f>
        <v>Actividades recreativas, y deportivas dirigidas a los diferentes ciclos de vida, grupos poblacionales y sistema de cuidado</v>
      </c>
      <c r="F531" s="159">
        <v>10000000</v>
      </c>
      <c r="G531" s="159">
        <v>0</v>
      </c>
      <c r="H531" s="159">
        <v>0</v>
      </c>
      <c r="I531" s="159">
        <v>0</v>
      </c>
      <c r="J531" s="159">
        <v>0</v>
      </c>
      <c r="K531" s="159">
        <v>380000000</v>
      </c>
      <c r="L531" s="159">
        <v>0</v>
      </c>
      <c r="M531" s="159">
        <v>0</v>
      </c>
      <c r="N531" s="159">
        <v>390000000</v>
      </c>
      <c r="O531" s="159">
        <v>400000000</v>
      </c>
      <c r="P531" s="159">
        <v>0</v>
      </c>
      <c r="Q531" s="159">
        <v>0</v>
      </c>
      <c r="R531" s="159">
        <v>400000000</v>
      </c>
      <c r="S531" s="159">
        <v>790000000</v>
      </c>
      <c r="T531" s="159">
        <v>10000000</v>
      </c>
      <c r="U531" s="159">
        <v>0</v>
      </c>
      <c r="V531" s="159">
        <v>0</v>
      </c>
      <c r="W531" s="159">
        <v>0</v>
      </c>
      <c r="X531" s="159">
        <v>0</v>
      </c>
      <c r="Y531" s="159">
        <v>380000000</v>
      </c>
      <c r="Z531" s="159">
        <v>0</v>
      </c>
      <c r="AA531" s="159">
        <v>0</v>
      </c>
      <c r="AB531" s="159">
        <v>390000000</v>
      </c>
      <c r="AC531" s="159">
        <v>400000000</v>
      </c>
      <c r="AD531" s="159">
        <v>0</v>
      </c>
      <c r="AE531" s="159">
        <v>0</v>
      </c>
      <c r="AF531" s="159">
        <v>400000000</v>
      </c>
      <c r="AG531" s="159">
        <v>790000000</v>
      </c>
      <c r="AH531" s="159">
        <v>1580000000</v>
      </c>
      <c r="AI531" s="159">
        <v>5200000</v>
      </c>
      <c r="AJ531" s="159">
        <v>0</v>
      </c>
      <c r="AK531" s="159">
        <v>0</v>
      </c>
      <c r="AL531" s="159">
        <v>0</v>
      </c>
      <c r="AM531" s="159">
        <v>0</v>
      </c>
      <c r="AN531" s="159">
        <v>201400000</v>
      </c>
      <c r="AO531" s="159">
        <v>0</v>
      </c>
      <c r="AP531" s="159">
        <v>0</v>
      </c>
      <c r="AQ531" s="159">
        <v>206600000</v>
      </c>
      <c r="AR531" s="159">
        <v>200000000</v>
      </c>
      <c r="AS531" s="159">
        <v>0</v>
      </c>
      <c r="AT531" s="159">
        <v>0</v>
      </c>
      <c r="AU531" s="159">
        <v>200000000</v>
      </c>
      <c r="AV531" s="159">
        <v>406600000</v>
      </c>
      <c r="AW531" s="159">
        <v>5200000</v>
      </c>
      <c r="AX531" s="159">
        <v>0</v>
      </c>
      <c r="AY531" s="159">
        <v>0</v>
      </c>
      <c r="AZ531" s="159">
        <v>0</v>
      </c>
      <c r="BA531" s="159">
        <v>0</v>
      </c>
      <c r="BB531" s="159">
        <v>201400000</v>
      </c>
      <c r="BC531" s="159">
        <v>0</v>
      </c>
      <c r="BD531" s="159">
        <v>0</v>
      </c>
      <c r="BE531" s="159">
        <v>206600000</v>
      </c>
      <c r="BF531" s="159">
        <v>200000000</v>
      </c>
      <c r="BG531" s="159">
        <v>0</v>
      </c>
      <c r="BH531" s="159">
        <v>0</v>
      </c>
      <c r="BI531" s="159">
        <v>200000000</v>
      </c>
      <c r="BJ531" s="159">
        <v>406600000</v>
      </c>
      <c r="BK531" s="159">
        <v>5200000</v>
      </c>
      <c r="BL531" s="159">
        <v>0</v>
      </c>
      <c r="BM531" s="159">
        <v>0</v>
      </c>
      <c r="BN531" s="159">
        <v>0</v>
      </c>
      <c r="BO531" s="159">
        <v>0</v>
      </c>
      <c r="BP531" s="159">
        <v>201400000</v>
      </c>
      <c r="BQ531" s="159">
        <v>0</v>
      </c>
      <c r="BR531" s="159">
        <v>0</v>
      </c>
      <c r="BS531" s="159">
        <v>206600000</v>
      </c>
      <c r="BT531" s="159">
        <v>200000000</v>
      </c>
      <c r="BU531" s="159">
        <v>0</v>
      </c>
      <c r="BV531" s="159">
        <v>0</v>
      </c>
      <c r="BW531" s="159">
        <v>200000000</v>
      </c>
      <c r="BX531" s="159">
        <v>406600000</v>
      </c>
      <c r="BY531" s="159">
        <v>5200000</v>
      </c>
      <c r="BZ531" s="159">
        <v>0</v>
      </c>
      <c r="CA531" s="159">
        <v>0</v>
      </c>
      <c r="CB531" s="159">
        <v>0</v>
      </c>
      <c r="CC531" s="159">
        <v>0</v>
      </c>
      <c r="CD531" s="159">
        <v>201400000</v>
      </c>
      <c r="CE531" s="159">
        <v>0</v>
      </c>
      <c r="CF531" s="159">
        <v>0</v>
      </c>
      <c r="CG531" s="159">
        <v>206600000</v>
      </c>
      <c r="CH531" s="159">
        <v>200000000</v>
      </c>
      <c r="CI531" s="159">
        <v>0</v>
      </c>
      <c r="CJ531" s="159">
        <v>0</v>
      </c>
      <c r="CK531" s="159">
        <v>200000000</v>
      </c>
      <c r="CL531" s="159">
        <v>406600000</v>
      </c>
      <c r="CM531" s="159">
        <v>1626400000</v>
      </c>
      <c r="CN531" s="159">
        <v>6632000</v>
      </c>
      <c r="CO531" s="159">
        <v>0</v>
      </c>
      <c r="CP531" s="159">
        <v>0</v>
      </c>
      <c r="CQ531" s="159">
        <v>0</v>
      </c>
      <c r="CR531" s="159">
        <v>0</v>
      </c>
      <c r="CS531" s="159">
        <v>253936000</v>
      </c>
      <c r="CT531" s="159">
        <v>0</v>
      </c>
      <c r="CU531" s="159">
        <v>0</v>
      </c>
      <c r="CV531" s="159">
        <v>260568000</v>
      </c>
      <c r="CW531" s="159">
        <v>200000000</v>
      </c>
      <c r="CX531" s="159">
        <v>0</v>
      </c>
      <c r="CY531" s="159" t="s">
        <v>931</v>
      </c>
      <c r="CZ531" s="159">
        <v>200000000</v>
      </c>
      <c r="DA531" s="159">
        <v>460568000</v>
      </c>
      <c r="DB531" s="159">
        <v>5000000</v>
      </c>
      <c r="DC531" s="159">
        <v>0</v>
      </c>
      <c r="DD531" s="159">
        <v>0</v>
      </c>
      <c r="DE531" s="159">
        <v>0</v>
      </c>
      <c r="DF531" s="159">
        <v>0</v>
      </c>
      <c r="DG531" s="159">
        <v>200000000</v>
      </c>
      <c r="DH531" s="159">
        <v>0</v>
      </c>
      <c r="DI531" s="159">
        <v>0</v>
      </c>
      <c r="DJ531" s="159">
        <v>205000000</v>
      </c>
      <c r="DK531" s="159">
        <v>200000000</v>
      </c>
      <c r="DL531" s="159">
        <v>0</v>
      </c>
      <c r="DM531" s="159">
        <v>0</v>
      </c>
      <c r="DN531" s="159">
        <v>200000000</v>
      </c>
      <c r="DO531" s="159">
        <v>405000000</v>
      </c>
      <c r="DP531" s="159">
        <v>5000000</v>
      </c>
      <c r="DQ531" s="159">
        <v>0</v>
      </c>
      <c r="DR531" s="159">
        <v>0</v>
      </c>
      <c r="DS531" s="159">
        <v>0</v>
      </c>
      <c r="DT531" s="159">
        <v>0</v>
      </c>
      <c r="DU531" s="159">
        <v>200000000</v>
      </c>
      <c r="DV531" s="159">
        <v>0</v>
      </c>
      <c r="DW531" s="159">
        <v>0</v>
      </c>
      <c r="DX531" s="159">
        <v>205000000</v>
      </c>
      <c r="DY531" s="159">
        <v>200000000</v>
      </c>
      <c r="DZ531" s="159">
        <v>0</v>
      </c>
      <c r="EA531" s="159">
        <v>0</v>
      </c>
      <c r="EB531" s="159">
        <v>200000000</v>
      </c>
      <c r="EC531" s="159">
        <v>405000000</v>
      </c>
      <c r="ED531" s="159">
        <v>5000000</v>
      </c>
      <c r="EE531" s="159">
        <v>0</v>
      </c>
      <c r="EF531" s="159">
        <v>0</v>
      </c>
      <c r="EG531" s="159">
        <v>0</v>
      </c>
      <c r="EH531" s="159">
        <v>0</v>
      </c>
      <c r="EI531" s="159">
        <v>200000000</v>
      </c>
      <c r="EJ531" s="159">
        <v>0</v>
      </c>
      <c r="EK531" s="159">
        <v>0</v>
      </c>
      <c r="EL531" s="159">
        <v>205000000</v>
      </c>
      <c r="EM531" s="159">
        <v>200000000</v>
      </c>
      <c r="EN531" s="159">
        <v>0</v>
      </c>
      <c r="EO531" s="159">
        <v>0</v>
      </c>
      <c r="EP531" s="159">
        <v>200000000</v>
      </c>
      <c r="EQ531" s="159">
        <v>405000000</v>
      </c>
      <c r="ER531" s="159">
        <v>1675568000</v>
      </c>
      <c r="ES531" s="159">
        <v>7497280</v>
      </c>
      <c r="ET531" s="159">
        <v>0</v>
      </c>
      <c r="EU531" s="159">
        <v>0</v>
      </c>
      <c r="EV531" s="159">
        <v>0</v>
      </c>
      <c r="EW531" s="159">
        <v>0</v>
      </c>
      <c r="EX531" s="159">
        <v>305172160</v>
      </c>
      <c r="EY531" s="159">
        <v>0</v>
      </c>
      <c r="EZ531" s="159">
        <v>0</v>
      </c>
      <c r="FA531" s="159">
        <v>312669440</v>
      </c>
      <c r="FB531" s="159">
        <v>200000000</v>
      </c>
      <c r="FC531" s="159">
        <v>0</v>
      </c>
      <c r="FD531" s="159">
        <v>0</v>
      </c>
      <c r="FE531" s="159">
        <v>200000000</v>
      </c>
      <c r="FF531" s="159">
        <v>512669440</v>
      </c>
      <c r="FG531" s="159">
        <v>5000000</v>
      </c>
      <c r="FH531" s="159">
        <v>0</v>
      </c>
      <c r="FI531" s="159">
        <v>0</v>
      </c>
      <c r="FJ531" s="159">
        <v>0</v>
      </c>
      <c r="FK531" s="159">
        <v>0</v>
      </c>
      <c r="FL531" s="159">
        <v>200000000</v>
      </c>
      <c r="FM531" s="159">
        <v>0</v>
      </c>
      <c r="FN531" s="159">
        <v>0</v>
      </c>
      <c r="FO531" s="159">
        <v>205000000</v>
      </c>
      <c r="FP531" s="159">
        <v>200000000</v>
      </c>
      <c r="FQ531" s="159">
        <v>0</v>
      </c>
      <c r="FR531" s="159">
        <v>0</v>
      </c>
      <c r="FS531" s="159">
        <v>200000000</v>
      </c>
      <c r="FT531" s="159">
        <v>405000000</v>
      </c>
      <c r="FU531" s="159">
        <v>5000000</v>
      </c>
      <c r="FV531" s="159">
        <v>0</v>
      </c>
      <c r="FW531" s="159">
        <v>0</v>
      </c>
      <c r="FX531" s="159">
        <v>0</v>
      </c>
      <c r="FY531" s="159">
        <v>0</v>
      </c>
      <c r="FZ531" s="159">
        <v>200000000</v>
      </c>
      <c r="GA531" s="159">
        <v>0</v>
      </c>
      <c r="GB531" s="159">
        <v>0</v>
      </c>
      <c r="GC531" s="159">
        <v>205000000</v>
      </c>
      <c r="GD531" s="159">
        <v>200000000</v>
      </c>
      <c r="GE531" s="159">
        <v>0</v>
      </c>
      <c r="GF531" s="159">
        <v>0</v>
      </c>
      <c r="GG531" s="159">
        <v>200000000</v>
      </c>
      <c r="GH531" s="159">
        <v>405000000</v>
      </c>
      <c r="GI531" s="159">
        <v>5000000</v>
      </c>
      <c r="GJ531" s="159">
        <v>0</v>
      </c>
      <c r="GK531" s="159">
        <v>0</v>
      </c>
      <c r="GL531" s="159">
        <v>0</v>
      </c>
      <c r="GM531" s="159">
        <v>0</v>
      </c>
      <c r="GN531" s="159">
        <v>200000000</v>
      </c>
      <c r="GO531" s="159">
        <v>0</v>
      </c>
      <c r="GP531" s="159">
        <v>0</v>
      </c>
      <c r="GQ531" s="159">
        <v>205000000</v>
      </c>
      <c r="GR531" s="159">
        <v>200000000</v>
      </c>
      <c r="GS531" s="159">
        <v>0</v>
      </c>
      <c r="GT531" s="159">
        <v>0</v>
      </c>
      <c r="GU531" s="159">
        <v>200000000</v>
      </c>
      <c r="GV531" s="159">
        <v>405000000</v>
      </c>
      <c r="GW531" s="159">
        <v>1727669440</v>
      </c>
      <c r="GX531" s="160">
        <v>6609637440</v>
      </c>
    </row>
    <row r="532" spans="1:206" ht="57.6">
      <c r="A532" s="156">
        <v>430103801</v>
      </c>
      <c r="B532" s="156" t="s">
        <v>2584</v>
      </c>
      <c r="C532" s="157">
        <v>515</v>
      </c>
      <c r="D532" s="158" t="str">
        <f>_xlfn.XLOOKUP(C532,'[1]Estrategico f'!B:B,'[1]Estrategico f'!U:U,"",0)</f>
        <v>Eventos recreativos comunitarios realizados (Juegos comunales, juegos de la paz, entre otros)</v>
      </c>
      <c r="E532" s="158" t="str">
        <f>_xlfn.XLOOKUP(C532,'[1]Estrategico f'!B:B,'[1]Estrategico f'!V:V,"",0)</f>
        <v>Juegos Campesinos Juegos Indígenas Juegos Inter docentes Juegos Comunitarios Juegos de la Paz apoyo juegos Nacionales Juveniles, juegos departamentales y carrera atlética de la Boyacensidad, festival de juegos extremos, entre otros</v>
      </c>
      <c r="F532" s="159">
        <v>0</v>
      </c>
      <c r="G532" s="159">
        <v>0</v>
      </c>
      <c r="H532" s="159">
        <v>0</v>
      </c>
      <c r="I532" s="159">
        <v>0</v>
      </c>
      <c r="J532" s="159">
        <v>0</v>
      </c>
      <c r="K532" s="159">
        <v>0</v>
      </c>
      <c r="L532" s="159">
        <v>0</v>
      </c>
      <c r="M532" s="159">
        <v>0</v>
      </c>
      <c r="N532" s="159">
        <v>0</v>
      </c>
      <c r="O532" s="159">
        <v>0</v>
      </c>
      <c r="P532" s="159">
        <v>0</v>
      </c>
      <c r="Q532" s="159">
        <v>0</v>
      </c>
      <c r="R532" s="159">
        <v>0</v>
      </c>
      <c r="S532" s="159">
        <v>0</v>
      </c>
      <c r="T532" s="159">
        <v>5000000</v>
      </c>
      <c r="U532" s="159">
        <v>0</v>
      </c>
      <c r="V532" s="159">
        <v>0</v>
      </c>
      <c r="W532" s="159">
        <v>0</v>
      </c>
      <c r="X532" s="159">
        <v>0</v>
      </c>
      <c r="Y532" s="159">
        <v>290000000</v>
      </c>
      <c r="Z532" s="159">
        <v>0</v>
      </c>
      <c r="AA532" s="159">
        <v>0</v>
      </c>
      <c r="AB532" s="159">
        <v>295000000</v>
      </c>
      <c r="AC532" s="159">
        <v>2000000000</v>
      </c>
      <c r="AD532" s="159">
        <v>0</v>
      </c>
      <c r="AE532" s="159">
        <v>0</v>
      </c>
      <c r="AF532" s="159">
        <v>2000000000</v>
      </c>
      <c r="AG532" s="159">
        <v>2295000000</v>
      </c>
      <c r="AH532" s="159">
        <v>2295000000</v>
      </c>
      <c r="AI532" s="159">
        <v>0</v>
      </c>
      <c r="AJ532" s="159">
        <v>0</v>
      </c>
      <c r="AK532" s="159">
        <v>0</v>
      </c>
      <c r="AL532" s="159">
        <v>0</v>
      </c>
      <c r="AM532" s="159">
        <v>0</v>
      </c>
      <c r="AN532" s="159">
        <v>0</v>
      </c>
      <c r="AO532" s="159">
        <v>0</v>
      </c>
      <c r="AP532" s="159">
        <v>0</v>
      </c>
      <c r="AQ532" s="159">
        <v>0</v>
      </c>
      <c r="AR532" s="159">
        <v>0</v>
      </c>
      <c r="AS532" s="159">
        <v>0</v>
      </c>
      <c r="AT532" s="159">
        <v>0</v>
      </c>
      <c r="AU532" s="159">
        <v>0</v>
      </c>
      <c r="AV532" s="159">
        <v>0</v>
      </c>
      <c r="AW532" s="159">
        <v>2000000</v>
      </c>
      <c r="AX532" s="159">
        <v>0</v>
      </c>
      <c r="AY532" s="159">
        <v>0</v>
      </c>
      <c r="AZ532" s="159">
        <v>0</v>
      </c>
      <c r="BA532" s="159">
        <v>0</v>
      </c>
      <c r="BB532" s="159">
        <v>107400000</v>
      </c>
      <c r="BC532" s="159">
        <v>0</v>
      </c>
      <c r="BD532" s="159">
        <v>0</v>
      </c>
      <c r="BE532" s="159">
        <v>109400000</v>
      </c>
      <c r="BF532" s="159">
        <v>400000000</v>
      </c>
      <c r="BG532" s="159">
        <v>0</v>
      </c>
      <c r="BH532" s="159">
        <v>0</v>
      </c>
      <c r="BI532" s="159">
        <v>400000000</v>
      </c>
      <c r="BJ532" s="159">
        <v>509400000</v>
      </c>
      <c r="BK532" s="159">
        <v>2000000</v>
      </c>
      <c r="BL532" s="159">
        <v>0</v>
      </c>
      <c r="BM532" s="159">
        <v>0</v>
      </c>
      <c r="BN532" s="159">
        <v>0</v>
      </c>
      <c r="BO532" s="159">
        <v>0</v>
      </c>
      <c r="BP532" s="159">
        <v>100000000</v>
      </c>
      <c r="BQ532" s="159">
        <v>0</v>
      </c>
      <c r="BR532" s="159">
        <v>0</v>
      </c>
      <c r="BS532" s="159">
        <v>102000000</v>
      </c>
      <c r="BT532" s="159">
        <v>300000000</v>
      </c>
      <c r="BU532" s="159">
        <v>0</v>
      </c>
      <c r="BV532" s="159">
        <v>0</v>
      </c>
      <c r="BW532" s="159">
        <v>300000000</v>
      </c>
      <c r="BX532" s="159">
        <v>402000000</v>
      </c>
      <c r="BY532" s="159">
        <v>1200000</v>
      </c>
      <c r="BZ532" s="159">
        <v>0</v>
      </c>
      <c r="CA532" s="159">
        <v>0</v>
      </c>
      <c r="CB532" s="159">
        <v>0</v>
      </c>
      <c r="CC532" s="159">
        <v>0</v>
      </c>
      <c r="CD532" s="159">
        <v>100000000</v>
      </c>
      <c r="CE532" s="159">
        <v>0</v>
      </c>
      <c r="CF532" s="159">
        <v>0</v>
      </c>
      <c r="CG532" s="159">
        <v>101200000</v>
      </c>
      <c r="CH532" s="159">
        <v>300000000</v>
      </c>
      <c r="CI532" s="159">
        <v>0</v>
      </c>
      <c r="CJ532" s="159">
        <v>0</v>
      </c>
      <c r="CK532" s="159">
        <v>300000000</v>
      </c>
      <c r="CL532" s="159">
        <v>401200000</v>
      </c>
      <c r="CM532" s="159">
        <v>1312600000</v>
      </c>
      <c r="CN532" s="159">
        <v>0</v>
      </c>
      <c r="CO532" s="159">
        <v>0</v>
      </c>
      <c r="CP532" s="159">
        <v>0</v>
      </c>
      <c r="CQ532" s="159">
        <v>0</v>
      </c>
      <c r="CR532" s="159">
        <v>0</v>
      </c>
      <c r="CS532" s="159">
        <v>0</v>
      </c>
      <c r="CT532" s="159">
        <v>0</v>
      </c>
      <c r="CU532" s="159">
        <v>0</v>
      </c>
      <c r="CV532" s="159">
        <v>0</v>
      </c>
      <c r="CW532" s="159">
        <v>0</v>
      </c>
      <c r="CX532" s="159">
        <v>0</v>
      </c>
      <c r="CY532" s="159" t="s">
        <v>931</v>
      </c>
      <c r="CZ532" s="159">
        <v>0</v>
      </c>
      <c r="DA532" s="159">
        <v>0</v>
      </c>
      <c r="DB532" s="159">
        <v>2000000</v>
      </c>
      <c r="DC532" s="159">
        <v>0</v>
      </c>
      <c r="DD532" s="159">
        <v>0</v>
      </c>
      <c r="DE532" s="159">
        <v>0</v>
      </c>
      <c r="DF532" s="159">
        <v>0</v>
      </c>
      <c r="DG532" s="159">
        <v>100000000</v>
      </c>
      <c r="DH532" s="159">
        <v>0</v>
      </c>
      <c r="DI532" s="159">
        <v>0</v>
      </c>
      <c r="DJ532" s="159">
        <v>102000000</v>
      </c>
      <c r="DK532" s="159">
        <v>400000000</v>
      </c>
      <c r="DL532" s="159">
        <v>0</v>
      </c>
      <c r="DM532" s="159">
        <v>0</v>
      </c>
      <c r="DN532" s="159">
        <v>400000000</v>
      </c>
      <c r="DO532" s="159">
        <v>502000000</v>
      </c>
      <c r="DP532" s="159">
        <v>2000000</v>
      </c>
      <c r="DQ532" s="159">
        <v>0</v>
      </c>
      <c r="DR532" s="159">
        <v>0</v>
      </c>
      <c r="DS532" s="159">
        <v>0</v>
      </c>
      <c r="DT532" s="159">
        <v>0</v>
      </c>
      <c r="DU532" s="159">
        <v>100000000</v>
      </c>
      <c r="DV532" s="159">
        <v>0</v>
      </c>
      <c r="DW532" s="159">
        <v>0</v>
      </c>
      <c r="DX532" s="159">
        <v>102000000</v>
      </c>
      <c r="DY532" s="159">
        <v>300000000</v>
      </c>
      <c r="DZ532" s="159">
        <v>0</v>
      </c>
      <c r="EA532" s="159">
        <v>0</v>
      </c>
      <c r="EB532" s="159">
        <v>300000000</v>
      </c>
      <c r="EC532" s="159">
        <v>402000000</v>
      </c>
      <c r="ED532" s="159">
        <v>1408000</v>
      </c>
      <c r="EE532" s="159">
        <v>0</v>
      </c>
      <c r="EF532" s="159">
        <v>0</v>
      </c>
      <c r="EG532" s="159">
        <v>0</v>
      </c>
      <c r="EH532" s="159">
        <v>0</v>
      </c>
      <c r="EI532" s="159">
        <v>125844000</v>
      </c>
      <c r="EJ532" s="159">
        <v>0</v>
      </c>
      <c r="EK532" s="159">
        <v>0</v>
      </c>
      <c r="EL532" s="159">
        <v>127252000</v>
      </c>
      <c r="EM532" s="159">
        <v>300000000</v>
      </c>
      <c r="EN532" s="159">
        <v>0</v>
      </c>
      <c r="EO532" s="159">
        <v>0</v>
      </c>
      <c r="EP532" s="159">
        <v>300000000</v>
      </c>
      <c r="EQ532" s="159">
        <v>427252000</v>
      </c>
      <c r="ER532" s="159">
        <v>1331252000</v>
      </c>
      <c r="ES532" s="159">
        <v>0</v>
      </c>
      <c r="ET532" s="159">
        <v>0</v>
      </c>
      <c r="EU532" s="159">
        <v>0</v>
      </c>
      <c r="EV532" s="159">
        <v>0</v>
      </c>
      <c r="EW532" s="159">
        <v>0</v>
      </c>
      <c r="EX532" s="159">
        <v>0</v>
      </c>
      <c r="EY532" s="159">
        <v>0</v>
      </c>
      <c r="EZ532" s="159">
        <v>0</v>
      </c>
      <c r="FA532" s="159">
        <v>0</v>
      </c>
      <c r="FB532" s="159">
        <v>0</v>
      </c>
      <c r="FC532" s="159">
        <v>0</v>
      </c>
      <c r="FD532" s="159">
        <v>0</v>
      </c>
      <c r="FE532" s="159">
        <v>0</v>
      </c>
      <c r="FF532" s="159">
        <v>0</v>
      </c>
      <c r="FG532" s="159">
        <v>2000000</v>
      </c>
      <c r="FH532" s="159">
        <v>0</v>
      </c>
      <c r="FI532" s="159">
        <v>0</v>
      </c>
      <c r="FJ532" s="159">
        <v>0</v>
      </c>
      <c r="FK532" s="159">
        <v>0</v>
      </c>
      <c r="FL532" s="159">
        <v>100000000</v>
      </c>
      <c r="FM532" s="159">
        <v>0</v>
      </c>
      <c r="FN532" s="159">
        <v>0</v>
      </c>
      <c r="FO532" s="159">
        <v>102000000</v>
      </c>
      <c r="FP532" s="159">
        <v>0</v>
      </c>
      <c r="FQ532" s="159">
        <v>0</v>
      </c>
      <c r="FR532" s="159">
        <v>0</v>
      </c>
      <c r="FS532" s="159">
        <v>0</v>
      </c>
      <c r="FT532" s="159">
        <v>102000000</v>
      </c>
      <c r="FU532" s="159">
        <v>2000000</v>
      </c>
      <c r="FV532" s="159">
        <v>0</v>
      </c>
      <c r="FW532" s="159">
        <v>0</v>
      </c>
      <c r="FX532" s="159">
        <v>0</v>
      </c>
      <c r="FY532" s="159">
        <v>0</v>
      </c>
      <c r="FZ532" s="159">
        <v>100000000</v>
      </c>
      <c r="GA532" s="159">
        <v>0</v>
      </c>
      <c r="GB532" s="159">
        <v>0</v>
      </c>
      <c r="GC532" s="159">
        <v>102000000</v>
      </c>
      <c r="GD532" s="159">
        <v>0</v>
      </c>
      <c r="GE532" s="159">
        <v>0</v>
      </c>
      <c r="GF532" s="159">
        <v>0</v>
      </c>
      <c r="GG532" s="159">
        <v>0</v>
      </c>
      <c r="GH532" s="159">
        <v>102000000</v>
      </c>
      <c r="GI532" s="159">
        <v>1624320</v>
      </c>
      <c r="GJ532" s="159">
        <v>0</v>
      </c>
      <c r="GK532" s="159">
        <v>0</v>
      </c>
      <c r="GL532" s="159">
        <v>0</v>
      </c>
      <c r="GM532" s="159">
        <v>0</v>
      </c>
      <c r="GN532" s="159">
        <v>145394640</v>
      </c>
      <c r="GO532" s="159">
        <v>0</v>
      </c>
      <c r="GP532" s="159">
        <v>0</v>
      </c>
      <c r="GQ532" s="159">
        <v>147018960</v>
      </c>
      <c r="GR532" s="159">
        <v>0</v>
      </c>
      <c r="GS532" s="159">
        <v>0</v>
      </c>
      <c r="GT532" s="159">
        <v>0</v>
      </c>
      <c r="GU532" s="159">
        <v>0</v>
      </c>
      <c r="GV532" s="159">
        <v>147018960</v>
      </c>
      <c r="GW532" s="159">
        <v>351018960</v>
      </c>
      <c r="GX532" s="160">
        <v>5289870960</v>
      </c>
    </row>
    <row r="533" spans="1:206" ht="28.8">
      <c r="A533" s="156">
        <v>430103500</v>
      </c>
      <c r="B533" s="156" t="s">
        <v>2584</v>
      </c>
      <c r="C533" s="157">
        <v>516</v>
      </c>
      <c r="D533" s="158" t="str">
        <f>_xlfn.XLOOKUP(C533,'[1]Estrategico f'!B:B,'[1]Estrategico f'!U:U,"",0)</f>
        <v>Personas Capacitadas</v>
      </c>
      <c r="E533" s="158" t="str">
        <f>_xlfn.XLOOKUP(C533,'[1]Estrategico f'!B:B,'[1]Estrategico f'!V:V,"",0)</f>
        <v>Procesos de cualificación y formación en actividad física, recreación y deporte social comunitario</v>
      </c>
      <c r="F533" s="159">
        <v>37500000</v>
      </c>
      <c r="G533" s="159">
        <v>0</v>
      </c>
      <c r="H533" s="159">
        <v>0</v>
      </c>
      <c r="I533" s="159">
        <v>0</v>
      </c>
      <c r="J533" s="159">
        <v>0</v>
      </c>
      <c r="K533" s="159">
        <v>0</v>
      </c>
      <c r="L533" s="159">
        <v>0</v>
      </c>
      <c r="M533" s="159">
        <v>0</v>
      </c>
      <c r="N533" s="159">
        <v>37500000</v>
      </c>
      <c r="O533" s="159">
        <v>12500000</v>
      </c>
      <c r="P533" s="159">
        <v>0</v>
      </c>
      <c r="Q533" s="159">
        <v>0</v>
      </c>
      <c r="R533" s="159">
        <v>12500000</v>
      </c>
      <c r="S533" s="159">
        <v>50000000</v>
      </c>
      <c r="T533" s="159">
        <v>37500000</v>
      </c>
      <c r="U533" s="159">
        <v>0</v>
      </c>
      <c r="V533" s="159">
        <v>0</v>
      </c>
      <c r="W533" s="159">
        <v>0</v>
      </c>
      <c r="X533" s="159">
        <v>0</v>
      </c>
      <c r="Y533" s="159">
        <v>0</v>
      </c>
      <c r="Z533" s="159">
        <v>0</v>
      </c>
      <c r="AA533" s="159">
        <v>0</v>
      </c>
      <c r="AB533" s="159">
        <v>37500000</v>
      </c>
      <c r="AC533" s="159">
        <v>12500000</v>
      </c>
      <c r="AD533" s="159">
        <v>0</v>
      </c>
      <c r="AE533" s="159">
        <v>0</v>
      </c>
      <c r="AF533" s="159">
        <v>12500000</v>
      </c>
      <c r="AG533" s="159">
        <v>50000000</v>
      </c>
      <c r="AH533" s="159">
        <v>100000000</v>
      </c>
      <c r="AI533" s="159">
        <v>0</v>
      </c>
      <c r="AJ533" s="159">
        <v>0</v>
      </c>
      <c r="AK533" s="159">
        <v>0</v>
      </c>
      <c r="AL533" s="159">
        <v>0</v>
      </c>
      <c r="AM533" s="159">
        <v>0</v>
      </c>
      <c r="AN533" s="159">
        <v>0</v>
      </c>
      <c r="AO533" s="159">
        <v>0</v>
      </c>
      <c r="AP533" s="159">
        <v>0</v>
      </c>
      <c r="AQ533" s="159">
        <v>0</v>
      </c>
      <c r="AR533" s="159">
        <v>0</v>
      </c>
      <c r="AS533" s="159">
        <v>0</v>
      </c>
      <c r="AT533" s="159">
        <v>0</v>
      </c>
      <c r="AU533" s="159">
        <v>0</v>
      </c>
      <c r="AV533" s="159">
        <v>0</v>
      </c>
      <c r="AW533" s="159">
        <v>0</v>
      </c>
      <c r="AX533" s="159">
        <v>0</v>
      </c>
      <c r="AY533" s="159">
        <v>0</v>
      </c>
      <c r="AZ533" s="159">
        <v>0</v>
      </c>
      <c r="BA533" s="159">
        <v>0</v>
      </c>
      <c r="BB533" s="159">
        <v>0</v>
      </c>
      <c r="BC533" s="159">
        <v>0</v>
      </c>
      <c r="BD533" s="159">
        <v>0</v>
      </c>
      <c r="BE533" s="159">
        <v>0</v>
      </c>
      <c r="BF533" s="159">
        <v>0</v>
      </c>
      <c r="BG533" s="159">
        <v>0</v>
      </c>
      <c r="BH533" s="159">
        <v>0</v>
      </c>
      <c r="BI533" s="159">
        <v>0</v>
      </c>
      <c r="BJ533" s="159">
        <v>0</v>
      </c>
      <c r="BK533" s="159">
        <v>39000000</v>
      </c>
      <c r="BL533" s="159">
        <v>0</v>
      </c>
      <c r="BM533" s="159">
        <v>0</v>
      </c>
      <c r="BN533" s="159">
        <v>0</v>
      </c>
      <c r="BO533" s="159">
        <v>0</v>
      </c>
      <c r="BP533" s="159">
        <v>0</v>
      </c>
      <c r="BQ533" s="159">
        <v>0</v>
      </c>
      <c r="BR533" s="159">
        <v>0</v>
      </c>
      <c r="BS533" s="159">
        <v>39000000</v>
      </c>
      <c r="BT533" s="159">
        <v>12500000</v>
      </c>
      <c r="BU533" s="159">
        <v>0</v>
      </c>
      <c r="BV533" s="159">
        <v>0</v>
      </c>
      <c r="BW533" s="159">
        <v>12500000</v>
      </c>
      <c r="BX533" s="159">
        <v>51500000</v>
      </c>
      <c r="BY533" s="159">
        <v>39000000</v>
      </c>
      <c r="BZ533" s="159">
        <v>0</v>
      </c>
      <c r="CA533" s="159">
        <v>0</v>
      </c>
      <c r="CB533" s="159">
        <v>0</v>
      </c>
      <c r="CC533" s="159">
        <v>0</v>
      </c>
      <c r="CD533" s="159">
        <v>0</v>
      </c>
      <c r="CE533" s="159">
        <v>0</v>
      </c>
      <c r="CF533" s="159">
        <v>0</v>
      </c>
      <c r="CG533" s="159">
        <v>39000000</v>
      </c>
      <c r="CH533" s="159">
        <v>12500000</v>
      </c>
      <c r="CI533" s="159">
        <v>0</v>
      </c>
      <c r="CJ533" s="159">
        <v>0</v>
      </c>
      <c r="CK533" s="159">
        <v>12500000</v>
      </c>
      <c r="CL533" s="159">
        <v>51500000</v>
      </c>
      <c r="CM533" s="159">
        <v>103000000</v>
      </c>
      <c r="CN533" s="159">
        <v>0</v>
      </c>
      <c r="CO533" s="159">
        <v>0</v>
      </c>
      <c r="CP533" s="159">
        <v>0</v>
      </c>
      <c r="CQ533" s="159">
        <v>0</v>
      </c>
      <c r="CR533" s="159">
        <v>0</v>
      </c>
      <c r="CS533" s="159">
        <v>0</v>
      </c>
      <c r="CT533" s="159">
        <v>0</v>
      </c>
      <c r="CU533" s="159">
        <v>0</v>
      </c>
      <c r="CV533" s="159">
        <v>0</v>
      </c>
      <c r="CW533" s="159">
        <v>0</v>
      </c>
      <c r="CX533" s="159">
        <v>0</v>
      </c>
      <c r="CY533" s="159" t="s">
        <v>931</v>
      </c>
      <c r="CZ533" s="159">
        <v>0</v>
      </c>
      <c r="DA533" s="159">
        <v>0</v>
      </c>
      <c r="DB533" s="159">
        <v>0</v>
      </c>
      <c r="DC533" s="159">
        <v>0</v>
      </c>
      <c r="DD533" s="159">
        <v>0</v>
      </c>
      <c r="DE533" s="159">
        <v>0</v>
      </c>
      <c r="DF533" s="159">
        <v>0</v>
      </c>
      <c r="DG533" s="159">
        <v>0</v>
      </c>
      <c r="DH533" s="159">
        <v>0</v>
      </c>
      <c r="DI533" s="159">
        <v>0</v>
      </c>
      <c r="DJ533" s="159">
        <v>0</v>
      </c>
      <c r="DK533" s="159">
        <v>0</v>
      </c>
      <c r="DL533" s="159">
        <v>0</v>
      </c>
      <c r="DM533" s="159">
        <v>0</v>
      </c>
      <c r="DN533" s="159">
        <v>0</v>
      </c>
      <c r="DO533" s="159">
        <v>0</v>
      </c>
      <c r="DP533" s="159">
        <v>40560000</v>
      </c>
      <c r="DQ533" s="159">
        <v>0</v>
      </c>
      <c r="DR533" s="159">
        <v>0</v>
      </c>
      <c r="DS533" s="159">
        <v>0</v>
      </c>
      <c r="DT533" s="159">
        <v>0</v>
      </c>
      <c r="DU533" s="159">
        <v>0</v>
      </c>
      <c r="DV533" s="159">
        <v>0</v>
      </c>
      <c r="DW533" s="159">
        <v>0</v>
      </c>
      <c r="DX533" s="159">
        <v>40560000</v>
      </c>
      <c r="DY533" s="159">
        <v>12500000</v>
      </c>
      <c r="DZ533" s="159">
        <v>0</v>
      </c>
      <c r="EA533" s="159">
        <v>0</v>
      </c>
      <c r="EB533" s="159">
        <v>12500000</v>
      </c>
      <c r="EC533" s="159">
        <v>53060000</v>
      </c>
      <c r="ED533" s="159">
        <v>40560000</v>
      </c>
      <c r="EE533" s="159">
        <v>0</v>
      </c>
      <c r="EF533" s="159">
        <v>0</v>
      </c>
      <c r="EG533" s="159">
        <v>0</v>
      </c>
      <c r="EH533" s="159">
        <v>0</v>
      </c>
      <c r="EI533" s="159">
        <v>0</v>
      </c>
      <c r="EJ533" s="159">
        <v>0</v>
      </c>
      <c r="EK533" s="159">
        <v>0</v>
      </c>
      <c r="EL533" s="159">
        <v>40560000</v>
      </c>
      <c r="EM533" s="159">
        <v>12500000</v>
      </c>
      <c r="EN533" s="159">
        <v>0</v>
      </c>
      <c r="EO533" s="159">
        <v>0</v>
      </c>
      <c r="EP533" s="159">
        <v>12500000</v>
      </c>
      <c r="EQ533" s="159">
        <v>53060000</v>
      </c>
      <c r="ER533" s="159">
        <v>106120000</v>
      </c>
      <c r="ES533" s="159">
        <v>0</v>
      </c>
      <c r="ET533" s="159">
        <v>0</v>
      </c>
      <c r="EU533" s="159">
        <v>0</v>
      </c>
      <c r="EV533" s="159">
        <v>0</v>
      </c>
      <c r="EW533" s="159">
        <v>0</v>
      </c>
      <c r="EX533" s="159">
        <v>0</v>
      </c>
      <c r="EY533" s="159">
        <v>0</v>
      </c>
      <c r="EZ533" s="159">
        <v>0</v>
      </c>
      <c r="FA533" s="159">
        <v>0</v>
      </c>
      <c r="FB533" s="159">
        <v>0</v>
      </c>
      <c r="FC533" s="159">
        <v>0</v>
      </c>
      <c r="FD533" s="159">
        <v>0</v>
      </c>
      <c r="FE533" s="159">
        <v>0</v>
      </c>
      <c r="FF533" s="159">
        <v>0</v>
      </c>
      <c r="FG533" s="159">
        <v>42182400</v>
      </c>
      <c r="FH533" s="159">
        <v>0</v>
      </c>
      <c r="FI533" s="159">
        <v>0</v>
      </c>
      <c r="FJ533" s="159">
        <v>0</v>
      </c>
      <c r="FK533" s="159">
        <v>0</v>
      </c>
      <c r="FL533" s="159">
        <v>0</v>
      </c>
      <c r="FM533" s="159">
        <v>0</v>
      </c>
      <c r="FN533" s="159">
        <v>0</v>
      </c>
      <c r="FO533" s="159">
        <v>42182400</v>
      </c>
      <c r="FP533" s="159">
        <v>12500000</v>
      </c>
      <c r="FQ533" s="159">
        <v>0</v>
      </c>
      <c r="FR533" s="159">
        <v>0</v>
      </c>
      <c r="FS533" s="159">
        <v>12500000</v>
      </c>
      <c r="FT533" s="159">
        <v>54682400</v>
      </c>
      <c r="FU533" s="159">
        <v>42182400</v>
      </c>
      <c r="FV533" s="159">
        <v>0</v>
      </c>
      <c r="FW533" s="159">
        <v>0</v>
      </c>
      <c r="FX533" s="159">
        <v>0</v>
      </c>
      <c r="FY533" s="159">
        <v>0</v>
      </c>
      <c r="FZ533" s="159">
        <v>0</v>
      </c>
      <c r="GA533" s="159">
        <v>0</v>
      </c>
      <c r="GB533" s="159">
        <v>0</v>
      </c>
      <c r="GC533" s="159">
        <v>42182400</v>
      </c>
      <c r="GD533" s="159">
        <v>12500000</v>
      </c>
      <c r="GE533" s="159">
        <v>0</v>
      </c>
      <c r="GF533" s="159">
        <v>0</v>
      </c>
      <c r="GG533" s="159">
        <v>12500000</v>
      </c>
      <c r="GH533" s="159">
        <v>54682400</v>
      </c>
      <c r="GI533" s="159">
        <v>0</v>
      </c>
      <c r="GJ533" s="159">
        <v>0</v>
      </c>
      <c r="GK533" s="159">
        <v>0</v>
      </c>
      <c r="GL533" s="159">
        <v>0</v>
      </c>
      <c r="GM533" s="159">
        <v>0</v>
      </c>
      <c r="GN533" s="159">
        <v>0</v>
      </c>
      <c r="GO533" s="159">
        <v>0</v>
      </c>
      <c r="GP533" s="159">
        <v>0</v>
      </c>
      <c r="GQ533" s="159">
        <v>0</v>
      </c>
      <c r="GR533" s="159">
        <v>0</v>
      </c>
      <c r="GS533" s="159">
        <v>0</v>
      </c>
      <c r="GT533" s="159">
        <v>0</v>
      </c>
      <c r="GU533" s="159">
        <v>0</v>
      </c>
      <c r="GV533" s="159">
        <v>0</v>
      </c>
      <c r="GW533" s="159">
        <v>109364800</v>
      </c>
      <c r="GX533" s="160">
        <v>418484800</v>
      </c>
    </row>
    <row r="534" spans="1:206" ht="28.8">
      <c r="A534" s="156">
        <v>430100700</v>
      </c>
      <c r="B534" s="156" t="s">
        <v>3045</v>
      </c>
      <c r="C534" s="157">
        <v>517</v>
      </c>
      <c r="D534" s="158" t="str">
        <f>_xlfn.XLOOKUP(C534,'[1]Estrategico f'!B:B,'[1]Estrategico f'!U:U,"",0)</f>
        <v xml:space="preserve">Niños, niñas, adolescentes y jóvenes inscritos en Escuelas Deportivas </v>
      </c>
      <c r="E534" s="158" t="str">
        <f>_xlfn.XLOOKUP(C534,'[1]Estrategico f'!B:B,'[1]Estrategico f'!V:V,"",0)</f>
        <v>Estrategia deportiva para Población vulnerable)</v>
      </c>
      <c r="F534" s="159">
        <v>0</v>
      </c>
      <c r="G534" s="159">
        <v>0</v>
      </c>
      <c r="H534" s="159">
        <v>0</v>
      </c>
      <c r="I534" s="159">
        <v>0</v>
      </c>
      <c r="J534" s="159">
        <v>0</v>
      </c>
      <c r="K534" s="159">
        <v>31490000</v>
      </c>
      <c r="L534" s="159">
        <v>0</v>
      </c>
      <c r="M534" s="159">
        <v>0</v>
      </c>
      <c r="N534" s="159">
        <v>31490000</v>
      </c>
      <c r="O534" s="159">
        <v>0</v>
      </c>
      <c r="P534" s="159">
        <v>0</v>
      </c>
      <c r="Q534" s="159">
        <v>0</v>
      </c>
      <c r="R534" s="159">
        <v>0</v>
      </c>
      <c r="S534" s="159">
        <v>31490000</v>
      </c>
      <c r="T534" s="159">
        <v>0</v>
      </c>
      <c r="U534" s="159">
        <v>0</v>
      </c>
      <c r="V534" s="159">
        <v>0</v>
      </c>
      <c r="W534" s="159">
        <v>0</v>
      </c>
      <c r="X534" s="159">
        <v>0</v>
      </c>
      <c r="Y534" s="159">
        <v>15510000</v>
      </c>
      <c r="Z534" s="159">
        <v>0</v>
      </c>
      <c r="AA534" s="159">
        <v>0</v>
      </c>
      <c r="AB534" s="159">
        <v>15510000</v>
      </c>
      <c r="AC534" s="159">
        <v>0</v>
      </c>
      <c r="AD534" s="159">
        <v>0</v>
      </c>
      <c r="AE534" s="159">
        <v>0</v>
      </c>
      <c r="AF534" s="159">
        <v>0</v>
      </c>
      <c r="AG534" s="159">
        <v>15510000</v>
      </c>
      <c r="AH534" s="159">
        <v>47000000</v>
      </c>
      <c r="AI534" s="159">
        <v>0</v>
      </c>
      <c r="AJ534" s="159">
        <v>0</v>
      </c>
      <c r="AK534" s="159">
        <v>0</v>
      </c>
      <c r="AL534" s="159">
        <v>0</v>
      </c>
      <c r="AM534" s="159">
        <v>0</v>
      </c>
      <c r="AN534" s="159">
        <v>0</v>
      </c>
      <c r="AO534" s="159">
        <v>0</v>
      </c>
      <c r="AP534" s="159">
        <v>0</v>
      </c>
      <c r="AQ534" s="159">
        <v>0</v>
      </c>
      <c r="AR534" s="159">
        <v>0</v>
      </c>
      <c r="AS534" s="159">
        <v>0</v>
      </c>
      <c r="AT534" s="159">
        <v>0</v>
      </c>
      <c r="AU534" s="159">
        <v>0</v>
      </c>
      <c r="AV534" s="159">
        <v>0</v>
      </c>
      <c r="AW534" s="159">
        <v>0</v>
      </c>
      <c r="AX534" s="159">
        <v>0</v>
      </c>
      <c r="AY534" s="159">
        <v>0</v>
      </c>
      <c r="AZ534" s="159">
        <v>0</v>
      </c>
      <c r="BA534" s="159">
        <v>0</v>
      </c>
      <c r="BB534" s="159">
        <v>14700000</v>
      </c>
      <c r="BC534" s="159">
        <v>0</v>
      </c>
      <c r="BD534" s="159">
        <v>0</v>
      </c>
      <c r="BE534" s="159">
        <v>14700000</v>
      </c>
      <c r="BF534" s="159">
        <v>0</v>
      </c>
      <c r="BG534" s="159">
        <v>0</v>
      </c>
      <c r="BH534" s="159">
        <v>0</v>
      </c>
      <c r="BI534" s="159">
        <v>0</v>
      </c>
      <c r="BJ534" s="159">
        <v>14700000</v>
      </c>
      <c r="BK534" s="159">
        <v>0</v>
      </c>
      <c r="BL534" s="159">
        <v>0</v>
      </c>
      <c r="BM534" s="159">
        <v>0</v>
      </c>
      <c r="BN534" s="159">
        <v>0</v>
      </c>
      <c r="BO534" s="159">
        <v>0</v>
      </c>
      <c r="BP534" s="159">
        <v>24500000</v>
      </c>
      <c r="BQ534" s="159">
        <v>0</v>
      </c>
      <c r="BR534" s="159">
        <v>0</v>
      </c>
      <c r="BS534" s="159">
        <v>24500000</v>
      </c>
      <c r="BT534" s="159">
        <v>0</v>
      </c>
      <c r="BU534" s="159">
        <v>0</v>
      </c>
      <c r="BV534" s="159">
        <v>0</v>
      </c>
      <c r="BW534" s="159">
        <v>0</v>
      </c>
      <c r="BX534" s="159">
        <v>24500000</v>
      </c>
      <c r="BY534" s="159">
        <v>0</v>
      </c>
      <c r="BZ534" s="159">
        <v>0</v>
      </c>
      <c r="CA534" s="159">
        <v>0</v>
      </c>
      <c r="CB534" s="159">
        <v>0</v>
      </c>
      <c r="CC534" s="159">
        <v>0</v>
      </c>
      <c r="CD534" s="159">
        <v>9800000</v>
      </c>
      <c r="CE534" s="159">
        <v>0</v>
      </c>
      <c r="CF534" s="159">
        <v>0</v>
      </c>
      <c r="CG534" s="159">
        <v>9800000</v>
      </c>
      <c r="CH534" s="159">
        <v>0</v>
      </c>
      <c r="CI534" s="159">
        <v>0</v>
      </c>
      <c r="CJ534" s="159">
        <v>0</v>
      </c>
      <c r="CK534" s="159">
        <v>0</v>
      </c>
      <c r="CL534" s="159">
        <v>9800000</v>
      </c>
      <c r="CM534" s="159">
        <v>49000000</v>
      </c>
      <c r="CN534" s="159">
        <v>0</v>
      </c>
      <c r="CO534" s="159">
        <v>0</v>
      </c>
      <c r="CP534" s="159">
        <v>0</v>
      </c>
      <c r="CQ534" s="159">
        <v>0</v>
      </c>
      <c r="CR534" s="159">
        <v>0</v>
      </c>
      <c r="CS534" s="159">
        <v>0</v>
      </c>
      <c r="CT534" s="159">
        <v>0</v>
      </c>
      <c r="CU534" s="159">
        <v>0</v>
      </c>
      <c r="CV534" s="159">
        <v>0</v>
      </c>
      <c r="CW534" s="159">
        <v>0</v>
      </c>
      <c r="CX534" s="159">
        <v>0</v>
      </c>
      <c r="CY534" s="159" t="s">
        <v>931</v>
      </c>
      <c r="CZ534" s="159">
        <v>0</v>
      </c>
      <c r="DA534" s="159">
        <v>0</v>
      </c>
      <c r="DB534" s="159">
        <v>0</v>
      </c>
      <c r="DC534" s="159">
        <v>0</v>
      </c>
      <c r="DD534" s="159">
        <v>0</v>
      </c>
      <c r="DE534" s="159">
        <v>0</v>
      </c>
      <c r="DF534" s="159">
        <v>0</v>
      </c>
      <c r="DG534" s="159">
        <v>18531000</v>
      </c>
      <c r="DH534" s="159">
        <v>0</v>
      </c>
      <c r="DI534" s="159">
        <v>0</v>
      </c>
      <c r="DJ534" s="159">
        <v>18531000</v>
      </c>
      <c r="DK534" s="159">
        <v>0</v>
      </c>
      <c r="DL534" s="159">
        <v>0</v>
      </c>
      <c r="DM534" s="159">
        <v>0</v>
      </c>
      <c r="DN534" s="159">
        <v>0</v>
      </c>
      <c r="DO534" s="159">
        <v>18531000</v>
      </c>
      <c r="DP534" s="159">
        <v>0</v>
      </c>
      <c r="DQ534" s="159">
        <v>0</v>
      </c>
      <c r="DR534" s="159">
        <v>0</v>
      </c>
      <c r="DS534" s="159">
        <v>0</v>
      </c>
      <c r="DT534" s="159">
        <v>0</v>
      </c>
      <c r="DU534" s="159">
        <v>30885000</v>
      </c>
      <c r="DV534" s="159">
        <v>0</v>
      </c>
      <c r="DW534" s="159">
        <v>0</v>
      </c>
      <c r="DX534" s="159">
        <v>30885000</v>
      </c>
      <c r="DY534" s="159">
        <v>0</v>
      </c>
      <c r="DZ534" s="159">
        <v>0</v>
      </c>
      <c r="EA534" s="159">
        <v>0</v>
      </c>
      <c r="EB534" s="159">
        <v>0</v>
      </c>
      <c r="EC534" s="159">
        <v>30885000</v>
      </c>
      <c r="ED534" s="159">
        <v>0</v>
      </c>
      <c r="EE534" s="159">
        <v>0</v>
      </c>
      <c r="EF534" s="159">
        <v>0</v>
      </c>
      <c r="EG534" s="159">
        <v>0</v>
      </c>
      <c r="EH534" s="159">
        <v>0</v>
      </c>
      <c r="EI534" s="159">
        <v>12354000</v>
      </c>
      <c r="EJ534" s="159">
        <v>0</v>
      </c>
      <c r="EK534" s="159">
        <v>0</v>
      </c>
      <c r="EL534" s="159">
        <v>12354000</v>
      </c>
      <c r="EM534" s="159">
        <v>0</v>
      </c>
      <c r="EN534" s="159">
        <v>0</v>
      </c>
      <c r="EO534" s="159">
        <v>0</v>
      </c>
      <c r="EP534" s="159">
        <v>0</v>
      </c>
      <c r="EQ534" s="159">
        <v>12354000</v>
      </c>
      <c r="ER534" s="159">
        <v>61770000</v>
      </c>
      <c r="ES534" s="159">
        <v>0</v>
      </c>
      <c r="ET534" s="159">
        <v>0</v>
      </c>
      <c r="EU534" s="159">
        <v>0</v>
      </c>
      <c r="EV534" s="159">
        <v>0</v>
      </c>
      <c r="EW534" s="159">
        <v>0</v>
      </c>
      <c r="EX534" s="159">
        <v>0</v>
      </c>
      <c r="EY534" s="159">
        <v>0</v>
      </c>
      <c r="EZ534" s="159">
        <v>0</v>
      </c>
      <c r="FA534" s="159">
        <v>0</v>
      </c>
      <c r="FB534" s="159">
        <v>0</v>
      </c>
      <c r="FC534" s="159">
        <v>0</v>
      </c>
      <c r="FD534" s="159">
        <v>0</v>
      </c>
      <c r="FE534" s="159">
        <v>0</v>
      </c>
      <c r="FF534" s="159">
        <v>0</v>
      </c>
      <c r="FG534" s="159">
        <v>0</v>
      </c>
      <c r="FH534" s="159">
        <v>0</v>
      </c>
      <c r="FI534" s="159">
        <v>0</v>
      </c>
      <c r="FJ534" s="159">
        <v>0</v>
      </c>
      <c r="FK534" s="159">
        <v>0</v>
      </c>
      <c r="FL534" s="159">
        <v>19517100</v>
      </c>
      <c r="FM534" s="159">
        <v>0</v>
      </c>
      <c r="FN534" s="159">
        <v>0</v>
      </c>
      <c r="FO534" s="159">
        <v>19517100</v>
      </c>
      <c r="FP534" s="159">
        <v>0</v>
      </c>
      <c r="FQ534" s="159">
        <v>0</v>
      </c>
      <c r="FR534" s="159">
        <v>0</v>
      </c>
      <c r="FS534" s="159">
        <v>0</v>
      </c>
      <c r="FT534" s="159">
        <v>19517100</v>
      </c>
      <c r="FU534" s="159">
        <v>0</v>
      </c>
      <c r="FV534" s="159">
        <v>0</v>
      </c>
      <c r="FW534" s="159">
        <v>0</v>
      </c>
      <c r="FX534" s="159">
        <v>0</v>
      </c>
      <c r="FY534" s="159">
        <v>0</v>
      </c>
      <c r="FZ534" s="159">
        <v>32528500</v>
      </c>
      <c r="GA534" s="159">
        <v>0</v>
      </c>
      <c r="GB534" s="159">
        <v>0</v>
      </c>
      <c r="GC534" s="159">
        <v>32528500</v>
      </c>
      <c r="GD534" s="159">
        <v>0</v>
      </c>
      <c r="GE534" s="159">
        <v>0</v>
      </c>
      <c r="GF534" s="159">
        <v>0</v>
      </c>
      <c r="GG534" s="159">
        <v>0</v>
      </c>
      <c r="GH534" s="159">
        <v>32528500</v>
      </c>
      <c r="GI534" s="159">
        <v>0</v>
      </c>
      <c r="GJ534" s="159">
        <v>0</v>
      </c>
      <c r="GK534" s="159">
        <v>0</v>
      </c>
      <c r="GL534" s="159">
        <v>0</v>
      </c>
      <c r="GM534" s="159">
        <v>0</v>
      </c>
      <c r="GN534" s="159">
        <v>13011400</v>
      </c>
      <c r="GO534" s="159">
        <v>0</v>
      </c>
      <c r="GP534" s="159">
        <v>0</v>
      </c>
      <c r="GQ534" s="159">
        <v>13011400</v>
      </c>
      <c r="GR534" s="159">
        <v>0</v>
      </c>
      <c r="GS534" s="159">
        <v>0</v>
      </c>
      <c r="GT534" s="159">
        <v>0</v>
      </c>
      <c r="GU534" s="159">
        <v>0</v>
      </c>
      <c r="GV534" s="159">
        <v>13011400</v>
      </c>
      <c r="GW534" s="159">
        <v>65057000</v>
      </c>
      <c r="GX534" s="160">
        <v>222827000</v>
      </c>
    </row>
    <row r="535" spans="1:206" ht="43.2">
      <c r="A535" s="156">
        <v>430103703</v>
      </c>
      <c r="B535" s="156" t="s">
        <v>3045</v>
      </c>
      <c r="C535" s="157">
        <v>518</v>
      </c>
      <c r="D535" s="158" t="str">
        <f>_xlfn.XLOOKUP(C535,'[1]Estrategico f'!B:B,'[1]Estrategico f'!U:U,"",0)</f>
        <v xml:space="preserve">Personas atendidas por los programas de recreación, deporte social comunitario, actividad física y aprovechamiento del tiempo libre </v>
      </c>
      <c r="E535" s="158" t="str">
        <f>_xlfn.XLOOKUP(C535,'[1]Estrategico f'!B:B,'[1]Estrategico f'!V:V,"",0)</f>
        <v>Actividad lúdica recreativa en Población Vulnerable</v>
      </c>
      <c r="F535" s="159">
        <v>0</v>
      </c>
      <c r="G535" s="159">
        <v>0</v>
      </c>
      <c r="H535" s="159">
        <v>0</v>
      </c>
      <c r="I535" s="159">
        <v>0</v>
      </c>
      <c r="J535" s="159">
        <v>0</v>
      </c>
      <c r="K535" s="159">
        <v>7000000</v>
      </c>
      <c r="L535" s="159">
        <v>0</v>
      </c>
      <c r="M535" s="159">
        <v>0</v>
      </c>
      <c r="N535" s="159">
        <v>7000000</v>
      </c>
      <c r="O535" s="159">
        <v>0</v>
      </c>
      <c r="P535" s="159">
        <v>0</v>
      </c>
      <c r="Q535" s="159">
        <v>0</v>
      </c>
      <c r="R535" s="159">
        <v>0</v>
      </c>
      <c r="S535" s="159">
        <v>7000000</v>
      </c>
      <c r="T535" s="159">
        <v>0</v>
      </c>
      <c r="U535" s="159">
        <v>0</v>
      </c>
      <c r="V535" s="159">
        <v>0</v>
      </c>
      <c r="W535" s="159">
        <v>0</v>
      </c>
      <c r="X535" s="159">
        <v>0</v>
      </c>
      <c r="Y535" s="159">
        <v>3000000</v>
      </c>
      <c r="Z535" s="159">
        <v>0</v>
      </c>
      <c r="AA535" s="159">
        <v>0</v>
      </c>
      <c r="AB535" s="159">
        <v>3000000</v>
      </c>
      <c r="AC535" s="159">
        <v>0</v>
      </c>
      <c r="AD535" s="159">
        <v>0</v>
      </c>
      <c r="AE535" s="159">
        <v>0</v>
      </c>
      <c r="AF535" s="159">
        <v>0</v>
      </c>
      <c r="AG535" s="159">
        <v>3000000</v>
      </c>
      <c r="AH535" s="159">
        <v>10000000</v>
      </c>
      <c r="AI535" s="159">
        <v>0</v>
      </c>
      <c r="AJ535" s="159">
        <v>0</v>
      </c>
      <c r="AK535" s="159">
        <v>0</v>
      </c>
      <c r="AL535" s="159">
        <v>0</v>
      </c>
      <c r="AM535" s="159">
        <v>0</v>
      </c>
      <c r="AN535" s="159">
        <v>0</v>
      </c>
      <c r="AO535" s="159">
        <v>0</v>
      </c>
      <c r="AP535" s="159">
        <v>0</v>
      </c>
      <c r="AQ535" s="159">
        <v>0</v>
      </c>
      <c r="AR535" s="159">
        <v>0</v>
      </c>
      <c r="AS535" s="159">
        <v>0</v>
      </c>
      <c r="AT535" s="159">
        <v>0</v>
      </c>
      <c r="AU535" s="159">
        <v>0</v>
      </c>
      <c r="AV535" s="159">
        <v>0</v>
      </c>
      <c r="AX535" s="159">
        <v>0</v>
      </c>
      <c r="AY535" s="159">
        <v>0</v>
      </c>
      <c r="AZ535" s="159">
        <v>0</v>
      </c>
      <c r="BA535" s="159">
        <v>0</v>
      </c>
      <c r="BB535" s="159">
        <v>3300000</v>
      </c>
      <c r="BC535" s="159">
        <v>0</v>
      </c>
      <c r="BD535" s="159">
        <v>0</v>
      </c>
      <c r="BE535" s="159">
        <v>3300000</v>
      </c>
      <c r="BF535" s="159">
        <v>0</v>
      </c>
      <c r="BG535" s="159">
        <v>0</v>
      </c>
      <c r="BH535" s="159">
        <v>0</v>
      </c>
      <c r="BI535" s="159">
        <v>0</v>
      </c>
      <c r="BJ535" s="159">
        <v>3300000</v>
      </c>
      <c r="BK535" s="159">
        <v>0</v>
      </c>
      <c r="BL535" s="159">
        <v>0</v>
      </c>
      <c r="BM535" s="159">
        <v>0</v>
      </c>
      <c r="BN535" s="159">
        <v>0</v>
      </c>
      <c r="BO535" s="159">
        <v>0</v>
      </c>
      <c r="BP535" s="159">
        <v>5500000</v>
      </c>
      <c r="BQ535" s="159">
        <v>0</v>
      </c>
      <c r="BR535" s="159">
        <v>0</v>
      </c>
      <c r="BS535" s="159">
        <v>5500000</v>
      </c>
      <c r="BT535" s="159">
        <v>0</v>
      </c>
      <c r="BU535" s="159">
        <v>0</v>
      </c>
      <c r="BV535" s="159">
        <v>0</v>
      </c>
      <c r="BW535" s="159">
        <v>0</v>
      </c>
      <c r="BX535" s="159">
        <v>5500000</v>
      </c>
      <c r="BY535" s="159">
        <v>0</v>
      </c>
      <c r="BZ535" s="159">
        <v>0</v>
      </c>
      <c r="CA535" s="159">
        <v>0</v>
      </c>
      <c r="CB535" s="159">
        <v>0</v>
      </c>
      <c r="CC535" s="159">
        <v>0</v>
      </c>
      <c r="CD535" s="159">
        <v>2200000</v>
      </c>
      <c r="CE535" s="159">
        <v>0</v>
      </c>
      <c r="CF535" s="159">
        <v>0</v>
      </c>
      <c r="CG535" s="159">
        <v>2200000</v>
      </c>
      <c r="CH535" s="159">
        <v>0</v>
      </c>
      <c r="CI535" s="159">
        <v>0</v>
      </c>
      <c r="CJ535" s="159">
        <v>0</v>
      </c>
      <c r="CK535" s="159">
        <v>0</v>
      </c>
      <c r="CL535" s="159">
        <v>2200000</v>
      </c>
      <c r="CM535" s="159">
        <v>11000000</v>
      </c>
      <c r="CN535" s="159">
        <v>0</v>
      </c>
      <c r="CO535" s="159">
        <v>0</v>
      </c>
      <c r="CP535" s="159">
        <v>0</v>
      </c>
      <c r="CQ535" s="159">
        <v>0</v>
      </c>
      <c r="CR535" s="159">
        <v>0</v>
      </c>
      <c r="CS535" s="159">
        <v>0</v>
      </c>
      <c r="CT535" s="159">
        <v>0</v>
      </c>
      <c r="CU535" s="159">
        <v>0</v>
      </c>
      <c r="CV535" s="159">
        <v>0</v>
      </c>
      <c r="CW535" s="159">
        <v>0</v>
      </c>
      <c r="CX535" s="159">
        <v>0</v>
      </c>
      <c r="CY535" s="159" t="s">
        <v>931</v>
      </c>
      <c r="CZ535" s="159">
        <v>0</v>
      </c>
      <c r="DA535" s="159">
        <v>0</v>
      </c>
      <c r="DB535" s="159">
        <v>0</v>
      </c>
      <c r="DC535" s="159">
        <v>0</v>
      </c>
      <c r="DD535" s="159">
        <v>0</v>
      </c>
      <c r="DE535" s="159">
        <v>0</v>
      </c>
      <c r="DF535" s="159">
        <v>0</v>
      </c>
      <c r="DG535" s="159">
        <v>3630000</v>
      </c>
      <c r="DH535" s="159">
        <v>0</v>
      </c>
      <c r="DI535" s="159">
        <v>0</v>
      </c>
      <c r="DJ535" s="159">
        <v>3630000</v>
      </c>
      <c r="DK535" s="159">
        <v>0</v>
      </c>
      <c r="DL535" s="159">
        <v>0</v>
      </c>
      <c r="DM535" s="159">
        <v>0</v>
      </c>
      <c r="DN535" s="159">
        <v>0</v>
      </c>
      <c r="DO535" s="159">
        <v>3630000</v>
      </c>
      <c r="DP535" s="159">
        <v>0</v>
      </c>
      <c r="DQ535" s="159">
        <v>0</v>
      </c>
      <c r="DR535" s="159">
        <v>0</v>
      </c>
      <c r="DS535" s="159">
        <v>0</v>
      </c>
      <c r="DT535" s="159">
        <v>0</v>
      </c>
      <c r="DU535" s="159">
        <v>6050000</v>
      </c>
      <c r="DV535" s="159">
        <v>0</v>
      </c>
      <c r="DW535" s="159">
        <v>0</v>
      </c>
      <c r="DX535" s="159">
        <v>6050000</v>
      </c>
      <c r="DY535" s="159">
        <v>0</v>
      </c>
      <c r="DZ535" s="159">
        <v>0</v>
      </c>
      <c r="EA535" s="159">
        <v>0</v>
      </c>
      <c r="EB535" s="159">
        <v>0</v>
      </c>
      <c r="EC535" s="159">
        <v>6050000</v>
      </c>
      <c r="ED535" s="159">
        <v>0</v>
      </c>
      <c r="EE535" s="159">
        <v>0</v>
      </c>
      <c r="EF535" s="159">
        <v>0</v>
      </c>
      <c r="EG535" s="159">
        <v>0</v>
      </c>
      <c r="EH535" s="159">
        <v>0</v>
      </c>
      <c r="EI535" s="159">
        <v>2420000</v>
      </c>
      <c r="EJ535" s="159">
        <v>0</v>
      </c>
      <c r="EK535" s="159">
        <v>0</v>
      </c>
      <c r="EL535" s="159">
        <v>2420000</v>
      </c>
      <c r="EM535" s="159">
        <v>0</v>
      </c>
      <c r="EN535" s="159">
        <v>0</v>
      </c>
      <c r="EO535" s="159">
        <v>0</v>
      </c>
      <c r="EP535" s="159">
        <v>0</v>
      </c>
      <c r="EQ535" s="159">
        <v>2420000</v>
      </c>
      <c r="ER535" s="159">
        <v>12100000</v>
      </c>
      <c r="ES535" s="159">
        <v>0</v>
      </c>
      <c r="ET535" s="159">
        <v>0</v>
      </c>
      <c r="EU535" s="159">
        <v>0</v>
      </c>
      <c r="EV535" s="159">
        <v>0</v>
      </c>
      <c r="EW535" s="159">
        <v>0</v>
      </c>
      <c r="EX535" s="159">
        <v>0</v>
      </c>
      <c r="EY535" s="159">
        <v>0</v>
      </c>
      <c r="EZ535" s="159">
        <v>0</v>
      </c>
      <c r="FA535" s="159">
        <v>0</v>
      </c>
      <c r="FB535" s="159">
        <v>0</v>
      </c>
      <c r="FC535" s="159">
        <v>0</v>
      </c>
      <c r="FD535" s="159">
        <v>0</v>
      </c>
      <c r="FE535" s="159">
        <v>0</v>
      </c>
      <c r="FF535" s="159">
        <v>0</v>
      </c>
      <c r="FG535" s="159">
        <v>0</v>
      </c>
      <c r="FH535" s="159">
        <v>0</v>
      </c>
      <c r="FI535" s="159">
        <v>0</v>
      </c>
      <c r="FJ535" s="159">
        <v>0</v>
      </c>
      <c r="FK535" s="159">
        <v>0</v>
      </c>
      <c r="FL535" s="159">
        <v>3993000</v>
      </c>
      <c r="FM535" s="159">
        <v>0</v>
      </c>
      <c r="FN535" s="159">
        <v>0</v>
      </c>
      <c r="FO535" s="159">
        <v>3993000</v>
      </c>
      <c r="FP535" s="159">
        <v>0</v>
      </c>
      <c r="FQ535" s="159">
        <v>0</v>
      </c>
      <c r="FR535" s="159">
        <v>0</v>
      </c>
      <c r="FS535" s="159">
        <v>0</v>
      </c>
      <c r="FT535" s="159">
        <v>3993000</v>
      </c>
      <c r="FU535" s="159">
        <v>0</v>
      </c>
      <c r="FV535" s="159">
        <v>0</v>
      </c>
      <c r="FW535" s="159">
        <v>0</v>
      </c>
      <c r="FX535" s="159">
        <v>0</v>
      </c>
      <c r="FY535" s="159">
        <v>0</v>
      </c>
      <c r="FZ535" s="159">
        <v>6655000</v>
      </c>
      <c r="GA535" s="159">
        <v>0</v>
      </c>
      <c r="GB535" s="159">
        <v>0</v>
      </c>
      <c r="GC535" s="159">
        <v>6655000</v>
      </c>
      <c r="GD535" s="159">
        <v>0</v>
      </c>
      <c r="GE535" s="159">
        <v>0</v>
      </c>
      <c r="GF535" s="159">
        <v>0</v>
      </c>
      <c r="GG535" s="159">
        <v>0</v>
      </c>
      <c r="GH535" s="159">
        <v>6655000</v>
      </c>
      <c r="GI535" s="159">
        <v>0</v>
      </c>
      <c r="GJ535" s="159">
        <v>0</v>
      </c>
      <c r="GK535" s="159">
        <v>0</v>
      </c>
      <c r="GL535" s="159">
        <v>0</v>
      </c>
      <c r="GM535" s="159">
        <v>0</v>
      </c>
      <c r="GN535" s="159">
        <v>2662000</v>
      </c>
      <c r="GO535" s="159">
        <v>0</v>
      </c>
      <c r="GP535" s="159">
        <v>0</v>
      </c>
      <c r="GQ535" s="159">
        <v>2662000</v>
      </c>
      <c r="GR535" s="159">
        <v>0</v>
      </c>
      <c r="GS535" s="159">
        <v>0</v>
      </c>
      <c r="GT535" s="159">
        <v>0</v>
      </c>
      <c r="GU535" s="159">
        <v>0</v>
      </c>
      <c r="GV535" s="159">
        <v>2662000</v>
      </c>
      <c r="GW535" s="159">
        <v>13310000</v>
      </c>
      <c r="GX535" s="160">
        <v>46410000</v>
      </c>
    </row>
    <row r="536" spans="1:206">
      <c r="A536" s="156">
        <v>410204500</v>
      </c>
      <c r="B536" s="156" t="s">
        <v>3045</v>
      </c>
      <c r="C536" s="157">
        <v>519</v>
      </c>
      <c r="D536" s="158" t="str">
        <f>_xlfn.XLOOKUP(C536,'[1]Estrategico f'!B:B,'[1]Estrategico f'!U:U,"",0)</f>
        <v>Personas capacitadas (Factores de riesgo psicosocial)</v>
      </c>
      <c r="E536" s="158" t="str">
        <f>_xlfn.XLOOKUP(C536,'[1]Estrategico f'!B:B,'[1]Estrategico f'!V:V,"",0)</f>
        <v>Intervenciones de prevención factores de riesgo</v>
      </c>
      <c r="F536" s="159">
        <v>120744000</v>
      </c>
      <c r="G536" s="159">
        <v>0</v>
      </c>
      <c r="H536" s="159">
        <v>0</v>
      </c>
      <c r="I536" s="159">
        <v>0</v>
      </c>
      <c r="J536" s="159">
        <v>0</v>
      </c>
      <c r="K536" s="159">
        <v>200600000</v>
      </c>
      <c r="L536" s="159">
        <v>0</v>
      </c>
      <c r="M536" s="159">
        <v>0</v>
      </c>
      <c r="N536" s="159">
        <v>321344000</v>
      </c>
      <c r="O536" s="159">
        <v>0</v>
      </c>
      <c r="P536" s="159">
        <v>0</v>
      </c>
      <c r="Q536" s="159">
        <v>0</v>
      </c>
      <c r="R536" s="159">
        <v>0</v>
      </c>
      <c r="S536" s="159">
        <v>321344000</v>
      </c>
      <c r="T536" s="159">
        <v>60372000</v>
      </c>
      <c r="U536" s="159">
        <v>0</v>
      </c>
      <c r="V536" s="159">
        <v>0</v>
      </c>
      <c r="W536" s="159">
        <v>0</v>
      </c>
      <c r="X536" s="159">
        <v>0</v>
      </c>
      <c r="Y536" s="159">
        <v>68284000</v>
      </c>
      <c r="Z536" s="159">
        <v>0</v>
      </c>
      <c r="AA536" s="159">
        <v>0</v>
      </c>
      <c r="AB536" s="159">
        <v>128656000</v>
      </c>
      <c r="AC536" s="159">
        <v>0</v>
      </c>
      <c r="AD536" s="159">
        <v>0</v>
      </c>
      <c r="AE536" s="159">
        <v>0</v>
      </c>
      <c r="AF536" s="159">
        <v>0</v>
      </c>
      <c r="AG536" s="159">
        <v>128656000</v>
      </c>
      <c r="AH536" s="159">
        <v>450000000</v>
      </c>
      <c r="AI536" s="159">
        <v>0</v>
      </c>
      <c r="AJ536" s="159">
        <v>0</v>
      </c>
      <c r="AK536" s="159">
        <v>0</v>
      </c>
      <c r="AL536" s="159">
        <v>0</v>
      </c>
      <c r="AM536" s="159">
        <v>0</v>
      </c>
      <c r="AN536" s="159">
        <v>30377240</v>
      </c>
      <c r="AO536" s="159">
        <v>0</v>
      </c>
      <c r="AP536" s="159">
        <v>0</v>
      </c>
      <c r="AQ536" s="159">
        <v>30377240</v>
      </c>
      <c r="AR536" s="159">
        <v>0</v>
      </c>
      <c r="AS536" s="159">
        <v>0</v>
      </c>
      <c r="AT536" s="159">
        <v>0</v>
      </c>
      <c r="AU536" s="159">
        <v>0</v>
      </c>
      <c r="AV536" s="159">
        <v>30377240</v>
      </c>
      <c r="AW536" s="159">
        <v>64250000</v>
      </c>
      <c r="AX536" s="159">
        <v>0</v>
      </c>
      <c r="AY536" s="159">
        <v>0</v>
      </c>
      <c r="AZ536" s="159">
        <v>0</v>
      </c>
      <c r="BA536" s="159">
        <v>0</v>
      </c>
      <c r="BB536" s="159">
        <v>121508960</v>
      </c>
      <c r="BC536" s="159">
        <v>0</v>
      </c>
      <c r="BD536" s="159">
        <v>0</v>
      </c>
      <c r="BE536" s="159">
        <v>185758960</v>
      </c>
      <c r="BF536" s="159">
        <v>0</v>
      </c>
      <c r="BG536" s="159">
        <v>0</v>
      </c>
      <c r="BH536" s="159">
        <v>0</v>
      </c>
      <c r="BI536" s="159">
        <v>0</v>
      </c>
      <c r="BJ536" s="159">
        <v>185758960</v>
      </c>
      <c r="BK536" s="159">
        <v>64250000</v>
      </c>
      <c r="BL536" s="159">
        <v>0</v>
      </c>
      <c r="BM536" s="159">
        <v>0</v>
      </c>
      <c r="BN536" s="159">
        <v>0</v>
      </c>
      <c r="BO536" s="159">
        <v>0</v>
      </c>
      <c r="BP536" s="159">
        <v>121508960</v>
      </c>
      <c r="BQ536" s="159">
        <v>0</v>
      </c>
      <c r="BR536" s="159">
        <v>0</v>
      </c>
      <c r="BS536" s="159">
        <v>185758960</v>
      </c>
      <c r="BT536" s="159">
        <v>0</v>
      </c>
      <c r="BU536" s="159">
        <v>0</v>
      </c>
      <c r="BV536" s="159">
        <v>0</v>
      </c>
      <c r="BW536" s="159">
        <v>0</v>
      </c>
      <c r="BX536" s="159">
        <v>185758960</v>
      </c>
      <c r="BY536" s="159">
        <v>64250000</v>
      </c>
      <c r="BZ536" s="159">
        <v>0</v>
      </c>
      <c r="CA536" s="159">
        <v>0</v>
      </c>
      <c r="CB536" s="159">
        <v>0</v>
      </c>
      <c r="CC536" s="159">
        <v>0</v>
      </c>
      <c r="CD536" s="159">
        <v>30377240</v>
      </c>
      <c r="CE536" s="159">
        <v>0</v>
      </c>
      <c r="CF536" s="159">
        <v>0</v>
      </c>
      <c r="CG536" s="159">
        <v>94627240</v>
      </c>
      <c r="CH536" s="159">
        <v>0</v>
      </c>
      <c r="CI536" s="159">
        <v>0</v>
      </c>
      <c r="CJ536" s="159">
        <v>0</v>
      </c>
      <c r="CK536" s="159">
        <v>0</v>
      </c>
      <c r="CL536" s="159">
        <v>94627240</v>
      </c>
      <c r="CM536" s="159">
        <v>496522400</v>
      </c>
      <c r="CN536" s="159" t="s">
        <v>3503</v>
      </c>
      <c r="CO536" s="159">
        <v>0</v>
      </c>
      <c r="CP536" s="159">
        <v>0</v>
      </c>
      <c r="CQ536" s="159">
        <v>0</v>
      </c>
      <c r="CR536" s="159">
        <v>0</v>
      </c>
      <c r="CS536" s="159">
        <v>33334964</v>
      </c>
      <c r="CT536" s="159">
        <v>0</v>
      </c>
      <c r="CU536" s="159">
        <v>0</v>
      </c>
      <c r="CV536" s="159">
        <v>33334964</v>
      </c>
      <c r="CW536" s="159">
        <v>0</v>
      </c>
      <c r="CX536" s="159">
        <v>0</v>
      </c>
      <c r="CY536" s="159" t="s">
        <v>931</v>
      </c>
      <c r="CZ536" s="159">
        <v>0</v>
      </c>
      <c r="DA536" s="159">
        <v>33334964</v>
      </c>
      <c r="DB536" s="159">
        <v>68260000</v>
      </c>
      <c r="DC536" s="159">
        <v>0</v>
      </c>
      <c r="DD536" s="159">
        <v>0</v>
      </c>
      <c r="DE536" s="159">
        <v>0</v>
      </c>
      <c r="DF536" s="159">
        <v>0</v>
      </c>
      <c r="DG536" s="159">
        <v>133339856</v>
      </c>
      <c r="DH536" s="159">
        <v>0</v>
      </c>
      <c r="DI536" s="159">
        <v>0</v>
      </c>
      <c r="DJ536" s="159">
        <v>201599856</v>
      </c>
      <c r="DK536" s="159">
        <v>0</v>
      </c>
      <c r="DL536" s="159">
        <v>0</v>
      </c>
      <c r="DM536" s="159">
        <v>0</v>
      </c>
      <c r="DN536" s="159">
        <v>0</v>
      </c>
      <c r="DO536" s="159">
        <v>201599856</v>
      </c>
      <c r="DP536" s="159">
        <v>68260000</v>
      </c>
      <c r="DQ536" s="159">
        <v>0</v>
      </c>
      <c r="DR536" s="159">
        <v>0</v>
      </c>
      <c r="DS536" s="159">
        <v>0</v>
      </c>
      <c r="DT536" s="159">
        <v>0</v>
      </c>
      <c r="DU536" s="159">
        <v>133339856</v>
      </c>
      <c r="DV536" s="159">
        <v>0</v>
      </c>
      <c r="DW536" s="159">
        <v>0</v>
      </c>
      <c r="DX536" s="159">
        <v>201599856</v>
      </c>
      <c r="DY536" s="159">
        <v>0</v>
      </c>
      <c r="DZ536" s="159">
        <v>0</v>
      </c>
      <c r="EA536" s="159">
        <v>0</v>
      </c>
      <c r="EB536" s="159">
        <v>0</v>
      </c>
      <c r="EC536" s="159">
        <v>201599856</v>
      </c>
      <c r="ED536" s="159">
        <v>68260000</v>
      </c>
      <c r="EE536" s="159">
        <v>0</v>
      </c>
      <c r="EF536" s="159">
        <v>0</v>
      </c>
      <c r="EG536" s="159">
        <v>0</v>
      </c>
      <c r="EH536" s="159">
        <v>0</v>
      </c>
      <c r="EI536" s="159">
        <v>33334964</v>
      </c>
      <c r="EJ536" s="159">
        <v>0</v>
      </c>
      <c r="EK536" s="159">
        <v>0</v>
      </c>
      <c r="EL536" s="159">
        <v>101594964</v>
      </c>
      <c r="EM536" s="159">
        <v>0</v>
      </c>
      <c r="EN536" s="159">
        <v>0</v>
      </c>
      <c r="EO536" s="159">
        <v>0</v>
      </c>
      <c r="EP536" s="159">
        <v>0</v>
      </c>
      <c r="EQ536" s="159">
        <v>101594964</v>
      </c>
      <c r="ER536" s="159">
        <v>538129640</v>
      </c>
      <c r="ES536" s="159" t="s">
        <v>3503</v>
      </c>
      <c r="ET536" s="159">
        <v>0</v>
      </c>
      <c r="EU536" s="159">
        <v>0</v>
      </c>
      <c r="EV536" s="159">
        <v>0</v>
      </c>
      <c r="EW536" s="159">
        <v>0</v>
      </c>
      <c r="EX536" s="159">
        <v>36788460</v>
      </c>
      <c r="EY536" s="159">
        <v>0</v>
      </c>
      <c r="EZ536" s="159">
        <v>0</v>
      </c>
      <c r="FA536" s="159">
        <v>36788460</v>
      </c>
      <c r="FB536" s="159">
        <v>0</v>
      </c>
      <c r="FC536" s="159">
        <v>0</v>
      </c>
      <c r="FD536" s="159">
        <v>0</v>
      </c>
      <c r="FE536" s="159">
        <v>0</v>
      </c>
      <c r="FF536" s="159">
        <v>36788460</v>
      </c>
      <c r="FG536" s="159">
        <v>71953067</v>
      </c>
      <c r="FH536" s="159">
        <v>0</v>
      </c>
      <c r="FI536" s="159">
        <v>0</v>
      </c>
      <c r="FJ536" s="159">
        <v>0</v>
      </c>
      <c r="FK536" s="159">
        <v>0</v>
      </c>
      <c r="FL536" s="159">
        <v>147153842</v>
      </c>
      <c r="FM536" s="159">
        <v>0</v>
      </c>
      <c r="FN536" s="159">
        <v>0</v>
      </c>
      <c r="FO536" s="159">
        <v>219106909</v>
      </c>
      <c r="FP536" s="159">
        <v>0</v>
      </c>
      <c r="FQ536" s="159">
        <v>0</v>
      </c>
      <c r="FR536" s="159">
        <v>0</v>
      </c>
      <c r="FS536" s="159">
        <v>0</v>
      </c>
      <c r="FT536" s="159">
        <v>219106909</v>
      </c>
      <c r="FU536" s="159">
        <v>71953067</v>
      </c>
      <c r="FV536" s="159">
        <v>0</v>
      </c>
      <c r="FW536" s="159">
        <v>0</v>
      </c>
      <c r="FX536" s="159">
        <v>0</v>
      </c>
      <c r="FY536" s="159">
        <v>0</v>
      </c>
      <c r="FZ536" s="159">
        <v>147153842</v>
      </c>
      <c r="GA536" s="159">
        <v>0</v>
      </c>
      <c r="GB536" s="159">
        <v>0</v>
      </c>
      <c r="GC536" s="159">
        <v>219106909</v>
      </c>
      <c r="GD536" s="159">
        <v>0</v>
      </c>
      <c r="GE536" s="159">
        <v>0</v>
      </c>
      <c r="GF536" s="159">
        <v>0</v>
      </c>
      <c r="GG536" s="159">
        <v>0</v>
      </c>
      <c r="GH536" s="159">
        <v>219106909</v>
      </c>
      <c r="GI536" s="159">
        <v>71953066</v>
      </c>
      <c r="GJ536" s="159">
        <v>0</v>
      </c>
      <c r="GK536" s="159">
        <v>0</v>
      </c>
      <c r="GL536" s="159">
        <v>0</v>
      </c>
      <c r="GM536" s="159">
        <v>0</v>
      </c>
      <c r="GN536" s="159">
        <v>36788460</v>
      </c>
      <c r="GO536" s="159">
        <v>0</v>
      </c>
      <c r="GP536" s="159">
        <v>0</v>
      </c>
      <c r="GQ536" s="159">
        <v>108741526</v>
      </c>
      <c r="GR536" s="159">
        <v>0</v>
      </c>
      <c r="GS536" s="159">
        <v>0</v>
      </c>
      <c r="GT536" s="159">
        <v>0</v>
      </c>
      <c r="GU536" s="159">
        <v>0</v>
      </c>
      <c r="GV536" s="159">
        <v>108741526</v>
      </c>
      <c r="GW536" s="159">
        <v>583743804</v>
      </c>
      <c r="GX536" s="160">
        <v>2068395844</v>
      </c>
    </row>
    <row r="537" spans="1:206">
      <c r="A537" s="156">
        <v>410204000</v>
      </c>
      <c r="B537" s="156" t="s">
        <v>3045</v>
      </c>
      <c r="C537" s="157">
        <v>520</v>
      </c>
      <c r="D537" s="158" t="str">
        <f>_xlfn.XLOOKUP(C537,'[1]Estrategico f'!B:B,'[1]Estrategico f'!U:U,"",0)</f>
        <v>Documentos metodológicos realizados</v>
      </c>
      <c r="E537" s="158" t="str">
        <f>_xlfn.XLOOKUP(C537,'[1]Estrategico f'!B:B,'[1]Estrategico f'!V:V,"",0)</f>
        <v>Diseño de documento lúdico-pedagógico</v>
      </c>
      <c r="F537" s="159">
        <v>72000000</v>
      </c>
      <c r="G537" s="159">
        <v>0</v>
      </c>
      <c r="H537" s="159">
        <v>0</v>
      </c>
      <c r="I537" s="159">
        <v>0</v>
      </c>
      <c r="J537" s="159">
        <v>0</v>
      </c>
      <c r="K537" s="159">
        <v>0</v>
      </c>
      <c r="L537" s="159">
        <v>0</v>
      </c>
      <c r="M537" s="159">
        <v>0</v>
      </c>
      <c r="N537" s="159">
        <v>72000000</v>
      </c>
      <c r="O537" s="159">
        <v>0</v>
      </c>
      <c r="P537" s="159">
        <v>0</v>
      </c>
      <c r="Q537" s="159">
        <v>0</v>
      </c>
      <c r="R537" s="159">
        <v>0</v>
      </c>
      <c r="S537" s="159">
        <v>72000000</v>
      </c>
      <c r="T537" s="159">
        <v>18000000</v>
      </c>
      <c r="U537" s="159">
        <v>0</v>
      </c>
      <c r="V537" s="159">
        <v>0</v>
      </c>
      <c r="W537" s="159">
        <v>0</v>
      </c>
      <c r="X537" s="159">
        <v>0</v>
      </c>
      <c r="Y537" s="159">
        <v>0</v>
      </c>
      <c r="Z537" s="159">
        <v>0</v>
      </c>
      <c r="AA537" s="159">
        <v>0</v>
      </c>
      <c r="AB537" s="159">
        <v>18000000</v>
      </c>
      <c r="AC537" s="159">
        <v>0</v>
      </c>
      <c r="AD537" s="159">
        <v>0</v>
      </c>
      <c r="AE537" s="159">
        <v>0</v>
      </c>
      <c r="AF537" s="159">
        <v>0</v>
      </c>
      <c r="AG537" s="159">
        <v>18000000</v>
      </c>
      <c r="AH537" s="159">
        <v>90000000</v>
      </c>
      <c r="AI537" s="159">
        <v>0</v>
      </c>
      <c r="AJ537" s="159">
        <v>0</v>
      </c>
      <c r="AK537" s="159">
        <v>0</v>
      </c>
      <c r="AL537" s="159">
        <v>0</v>
      </c>
      <c r="AM537" s="159">
        <v>0</v>
      </c>
      <c r="AN537" s="159">
        <v>0</v>
      </c>
      <c r="AO537" s="159">
        <v>0</v>
      </c>
      <c r="AP537" s="159">
        <v>0</v>
      </c>
      <c r="AQ537" s="159">
        <v>0</v>
      </c>
      <c r="AR537" s="159">
        <v>0</v>
      </c>
      <c r="AS537" s="159">
        <v>0</v>
      </c>
      <c r="AT537" s="159">
        <v>0</v>
      </c>
      <c r="AU537" s="159">
        <v>0</v>
      </c>
      <c r="AV537" s="159">
        <v>0</v>
      </c>
      <c r="AW537" s="159">
        <v>15040000</v>
      </c>
      <c r="AX537" s="159">
        <v>0</v>
      </c>
      <c r="AY537" s="159">
        <v>0</v>
      </c>
      <c r="AZ537" s="159">
        <v>0</v>
      </c>
      <c r="BA537" s="159">
        <v>0</v>
      </c>
      <c r="BB537" s="159">
        <v>0</v>
      </c>
      <c r="BC537" s="159">
        <v>0</v>
      </c>
      <c r="BD537" s="159">
        <v>0</v>
      </c>
      <c r="BE537" s="159">
        <v>15040000</v>
      </c>
      <c r="BF537" s="159">
        <v>0</v>
      </c>
      <c r="BG537" s="159">
        <v>0</v>
      </c>
      <c r="BH537" s="159">
        <v>0</v>
      </c>
      <c r="BI537" s="159">
        <v>0</v>
      </c>
      <c r="BJ537" s="159">
        <v>15040000</v>
      </c>
      <c r="BK537" s="159">
        <v>37600000</v>
      </c>
      <c r="BL537" s="159">
        <v>0</v>
      </c>
      <c r="BM537" s="159">
        <v>0</v>
      </c>
      <c r="BN537" s="159">
        <v>0</v>
      </c>
      <c r="BO537" s="159">
        <v>0</v>
      </c>
      <c r="BP537" s="159">
        <v>0</v>
      </c>
      <c r="BQ537" s="159">
        <v>0</v>
      </c>
      <c r="BR537" s="159">
        <v>0</v>
      </c>
      <c r="BS537" s="159">
        <v>37600000</v>
      </c>
      <c r="BT537" s="159">
        <v>0</v>
      </c>
      <c r="BU537" s="159">
        <v>0</v>
      </c>
      <c r="BV537" s="159">
        <v>0</v>
      </c>
      <c r="BW537" s="159">
        <v>0</v>
      </c>
      <c r="BX537" s="159">
        <v>37600000</v>
      </c>
      <c r="BY537" s="159">
        <v>22560000</v>
      </c>
      <c r="BZ537" s="159">
        <v>0</v>
      </c>
      <c r="CA537" s="159">
        <v>0</v>
      </c>
      <c r="CB537" s="159">
        <v>0</v>
      </c>
      <c r="CC537" s="159">
        <v>0</v>
      </c>
      <c r="CD537" s="159">
        <v>0</v>
      </c>
      <c r="CE537" s="159">
        <v>0</v>
      </c>
      <c r="CF537" s="159">
        <v>0</v>
      </c>
      <c r="CG537" s="159">
        <v>22560000</v>
      </c>
      <c r="CH537" s="159">
        <v>0</v>
      </c>
      <c r="CI537" s="159">
        <v>0</v>
      </c>
      <c r="CJ537" s="159">
        <v>0</v>
      </c>
      <c r="CK537" s="159">
        <v>0</v>
      </c>
      <c r="CL537" s="159">
        <v>22560000</v>
      </c>
      <c r="CM537" s="159">
        <v>75200000</v>
      </c>
      <c r="CN537" s="159">
        <v>0</v>
      </c>
      <c r="CO537" s="159">
        <v>0</v>
      </c>
      <c r="CP537" s="159">
        <v>0</v>
      </c>
      <c r="CQ537" s="159">
        <v>0</v>
      </c>
      <c r="CR537" s="159">
        <v>0</v>
      </c>
      <c r="CS537" s="159">
        <v>0</v>
      </c>
      <c r="CT537" s="159">
        <v>0</v>
      </c>
      <c r="CU537" s="159">
        <v>0</v>
      </c>
      <c r="CV537" s="159">
        <v>0</v>
      </c>
      <c r="CW537" s="159">
        <v>0</v>
      </c>
      <c r="CX537" s="159">
        <v>0</v>
      </c>
      <c r="CY537" s="159" t="s">
        <v>931</v>
      </c>
      <c r="CZ537" s="159">
        <v>0</v>
      </c>
      <c r="DA537" s="159">
        <v>0</v>
      </c>
      <c r="DB537" s="159">
        <v>14080000</v>
      </c>
      <c r="DC537" s="159">
        <v>0</v>
      </c>
      <c r="DD537" s="159">
        <v>0</v>
      </c>
      <c r="DE537" s="159">
        <v>0</v>
      </c>
      <c r="DF537" s="159">
        <v>0</v>
      </c>
      <c r="DG537" s="159">
        <v>0</v>
      </c>
      <c r="DH537" s="159">
        <v>0</v>
      </c>
      <c r="DI537" s="159">
        <v>0</v>
      </c>
      <c r="DJ537" s="159">
        <v>14080000</v>
      </c>
      <c r="DK537" s="159">
        <v>0</v>
      </c>
      <c r="DL537" s="159">
        <v>0</v>
      </c>
      <c r="DM537" s="159">
        <v>0</v>
      </c>
      <c r="DN537" s="159">
        <v>0</v>
      </c>
      <c r="DO537" s="159">
        <v>14080000</v>
      </c>
      <c r="DP537" s="159">
        <v>35200000</v>
      </c>
      <c r="DQ537" s="159">
        <v>0</v>
      </c>
      <c r="DR537" s="159">
        <v>0</v>
      </c>
      <c r="DS537" s="159">
        <v>0</v>
      </c>
      <c r="DT537" s="159">
        <v>0</v>
      </c>
      <c r="DU537" s="159">
        <v>0</v>
      </c>
      <c r="DV537" s="159">
        <v>0</v>
      </c>
      <c r="DW537" s="159">
        <v>0</v>
      </c>
      <c r="DX537" s="159">
        <v>35200000</v>
      </c>
      <c r="DY537" s="159">
        <v>0</v>
      </c>
      <c r="DZ537" s="159">
        <v>0</v>
      </c>
      <c r="EA537" s="159">
        <v>0</v>
      </c>
      <c r="EB537" s="159">
        <v>0</v>
      </c>
      <c r="EC537" s="159">
        <v>35200000</v>
      </c>
      <c r="ED537" s="159">
        <v>21120000</v>
      </c>
      <c r="EE537" s="159">
        <v>0</v>
      </c>
      <c r="EF537" s="159">
        <v>0</v>
      </c>
      <c r="EG537" s="159">
        <v>0</v>
      </c>
      <c r="EH537" s="159">
        <v>0</v>
      </c>
      <c r="EI537" s="159">
        <v>0</v>
      </c>
      <c r="EJ537" s="159">
        <v>0</v>
      </c>
      <c r="EK537" s="159">
        <v>0</v>
      </c>
      <c r="EL537" s="159">
        <v>21120000</v>
      </c>
      <c r="EM537" s="159">
        <v>0</v>
      </c>
      <c r="EN537" s="159">
        <v>0</v>
      </c>
      <c r="EO537" s="159">
        <v>0</v>
      </c>
      <c r="EP537" s="159">
        <v>0</v>
      </c>
      <c r="EQ537" s="159">
        <v>21120000</v>
      </c>
      <c r="ER537" s="159">
        <v>70400000</v>
      </c>
      <c r="ES537" s="159">
        <v>0</v>
      </c>
      <c r="ET537" s="159">
        <v>0</v>
      </c>
      <c r="EU537" s="159">
        <v>0</v>
      </c>
      <c r="EV537" s="159">
        <v>0</v>
      </c>
      <c r="EW537" s="159">
        <v>0</v>
      </c>
      <c r="EX537" s="159">
        <v>0</v>
      </c>
      <c r="EY537" s="159">
        <v>0</v>
      </c>
      <c r="EZ537" s="159">
        <v>0</v>
      </c>
      <c r="FA537" s="159">
        <v>0</v>
      </c>
      <c r="FB537" s="159">
        <v>0</v>
      </c>
      <c r="FC537" s="159">
        <v>0</v>
      </c>
      <c r="FD537" s="159">
        <v>0</v>
      </c>
      <c r="FE537" s="159">
        <v>0</v>
      </c>
      <c r="FF537" s="159">
        <v>0</v>
      </c>
      <c r="FG537" s="159">
        <v>14160000</v>
      </c>
      <c r="FH537" s="159">
        <v>0</v>
      </c>
      <c r="FI537" s="159">
        <v>0</v>
      </c>
      <c r="FJ537" s="159">
        <v>0</v>
      </c>
      <c r="FK537" s="159">
        <v>0</v>
      </c>
      <c r="FL537" s="159">
        <v>0</v>
      </c>
      <c r="FM537" s="159">
        <v>0</v>
      </c>
      <c r="FN537" s="159">
        <v>0</v>
      </c>
      <c r="FO537" s="159">
        <v>14160000</v>
      </c>
      <c r="FP537" s="159">
        <v>0</v>
      </c>
      <c r="FQ537" s="159">
        <v>0</v>
      </c>
      <c r="FR537" s="159">
        <v>0</v>
      </c>
      <c r="FS537" s="159">
        <v>0</v>
      </c>
      <c r="FT537" s="159">
        <v>14160000</v>
      </c>
      <c r="FU537" s="159">
        <v>35400000</v>
      </c>
      <c r="FV537" s="159">
        <v>0</v>
      </c>
      <c r="FW537" s="159">
        <v>0</v>
      </c>
      <c r="FX537" s="159">
        <v>0</v>
      </c>
      <c r="FY537" s="159">
        <v>0</v>
      </c>
      <c r="FZ537" s="159">
        <v>0</v>
      </c>
      <c r="GA537" s="159">
        <v>0</v>
      </c>
      <c r="GB537" s="159">
        <v>0</v>
      </c>
      <c r="GC537" s="159">
        <v>35400000</v>
      </c>
      <c r="GD537" s="159">
        <v>0</v>
      </c>
      <c r="GE537" s="159">
        <v>0</v>
      </c>
      <c r="GF537" s="159">
        <v>0</v>
      </c>
      <c r="GG537" s="159">
        <v>0</v>
      </c>
      <c r="GH537" s="159">
        <v>35400000</v>
      </c>
      <c r="GI537" s="159">
        <v>21240000</v>
      </c>
      <c r="GJ537" s="159">
        <v>0</v>
      </c>
      <c r="GK537" s="159">
        <v>0</v>
      </c>
      <c r="GL537" s="159">
        <v>0</v>
      </c>
      <c r="GM537" s="159">
        <v>0</v>
      </c>
      <c r="GN537" s="159">
        <v>0</v>
      </c>
      <c r="GO537" s="159">
        <v>0</v>
      </c>
      <c r="GP537" s="159">
        <v>0</v>
      </c>
      <c r="GQ537" s="159">
        <v>21240000</v>
      </c>
      <c r="GR537" s="159">
        <v>0</v>
      </c>
      <c r="GS537" s="159">
        <v>0</v>
      </c>
      <c r="GT537" s="159">
        <v>0</v>
      </c>
      <c r="GU537" s="159">
        <v>0</v>
      </c>
      <c r="GV537" s="159">
        <v>21240000</v>
      </c>
      <c r="GW537" s="159">
        <v>70800000</v>
      </c>
      <c r="GX537" s="160">
        <v>306400000</v>
      </c>
    </row>
    <row r="538" spans="1:206">
      <c r="A538" s="156">
        <v>410204200</v>
      </c>
      <c r="B538" s="156" t="s">
        <v>3045</v>
      </c>
      <c r="C538" s="157">
        <v>521</v>
      </c>
      <c r="D538" s="158" t="str">
        <f>_xlfn.XLOOKUP(C538,'[1]Estrategico f'!B:B,'[1]Estrategico f'!U:U,"",0)</f>
        <v>Acciones ejecutadas con las comunidades</v>
      </c>
      <c r="E538" s="158" t="str">
        <f>_xlfn.XLOOKUP(C538,'[1]Estrategico f'!B:B,'[1]Estrategico f'!V:V,"",0)</f>
        <v>Acciones de impacto familiar</v>
      </c>
      <c r="F538" s="159">
        <v>0</v>
      </c>
      <c r="G538" s="159">
        <v>0</v>
      </c>
      <c r="H538" s="159">
        <v>0</v>
      </c>
      <c r="I538" s="159">
        <v>0</v>
      </c>
      <c r="J538" s="159">
        <v>0</v>
      </c>
      <c r="K538" s="159">
        <v>63298067</v>
      </c>
      <c r="L538" s="159">
        <v>0</v>
      </c>
      <c r="M538" s="159">
        <v>0</v>
      </c>
      <c r="N538" s="159">
        <v>63298067</v>
      </c>
      <c r="O538" s="159">
        <v>0</v>
      </c>
      <c r="P538" s="159">
        <v>0</v>
      </c>
      <c r="Q538" s="159">
        <v>0</v>
      </c>
      <c r="R538" s="159">
        <v>0</v>
      </c>
      <c r="S538" s="159">
        <v>63298067</v>
      </c>
      <c r="T538" s="159">
        <v>0</v>
      </c>
      <c r="U538" s="159">
        <v>0</v>
      </c>
      <c r="V538" s="159">
        <v>0</v>
      </c>
      <c r="W538" s="159">
        <v>0</v>
      </c>
      <c r="X538" s="159">
        <v>0</v>
      </c>
      <c r="Y538" s="159">
        <v>31649033</v>
      </c>
      <c r="Z538" s="159">
        <v>0</v>
      </c>
      <c r="AA538" s="159">
        <v>0</v>
      </c>
      <c r="AB538" s="159">
        <v>31649033</v>
      </c>
      <c r="AC538" s="159">
        <v>0</v>
      </c>
      <c r="AD538" s="159">
        <v>0</v>
      </c>
      <c r="AE538" s="159">
        <v>0</v>
      </c>
      <c r="AF538" s="159">
        <v>0</v>
      </c>
      <c r="AG538" s="159">
        <v>31649033</v>
      </c>
      <c r="AH538" s="159">
        <v>94947100</v>
      </c>
      <c r="AI538" s="159">
        <v>0</v>
      </c>
      <c r="AJ538" s="159">
        <v>0</v>
      </c>
      <c r="AK538" s="159">
        <v>0</v>
      </c>
      <c r="AL538" s="159">
        <v>0</v>
      </c>
      <c r="AM538" s="159">
        <v>0</v>
      </c>
      <c r="AN538" s="159">
        <v>0</v>
      </c>
      <c r="AO538" s="159">
        <v>0</v>
      </c>
      <c r="AP538" s="159">
        <v>0</v>
      </c>
      <c r="AQ538" s="159">
        <v>0</v>
      </c>
      <c r="AR538" s="159">
        <v>0</v>
      </c>
      <c r="AS538" s="159">
        <v>0</v>
      </c>
      <c r="AT538" s="159">
        <v>0</v>
      </c>
      <c r="AU538" s="159">
        <v>0</v>
      </c>
      <c r="AV538" s="159">
        <v>0</v>
      </c>
      <c r="AW538" s="159">
        <v>0</v>
      </c>
      <c r="AX538" s="159">
        <v>0</v>
      </c>
      <c r="AY538" s="159">
        <v>0</v>
      </c>
      <c r="AZ538" s="159">
        <v>0</v>
      </c>
      <c r="BA538" s="159">
        <v>0</v>
      </c>
      <c r="BB538" s="159">
        <v>17121026</v>
      </c>
      <c r="BC538" s="159">
        <v>0</v>
      </c>
      <c r="BD538" s="159">
        <v>0</v>
      </c>
      <c r="BE538" s="159">
        <v>17121026</v>
      </c>
      <c r="BF538" s="159">
        <v>0</v>
      </c>
      <c r="BG538" s="159">
        <v>0</v>
      </c>
      <c r="BH538" s="159">
        <v>0</v>
      </c>
      <c r="BI538" s="159">
        <v>0</v>
      </c>
      <c r="BJ538" s="159">
        <v>17121026</v>
      </c>
      <c r="BK538" s="159">
        <v>0</v>
      </c>
      <c r="BL538" s="159">
        <v>0</v>
      </c>
      <c r="BM538" s="159">
        <v>0</v>
      </c>
      <c r="BN538" s="159">
        <v>0</v>
      </c>
      <c r="BO538" s="159">
        <v>0</v>
      </c>
      <c r="BP538" s="159">
        <v>47558405</v>
      </c>
      <c r="BQ538" s="159">
        <v>0</v>
      </c>
      <c r="BR538" s="159">
        <v>0</v>
      </c>
      <c r="BS538" s="159">
        <v>47558405</v>
      </c>
      <c r="BT538" s="159">
        <v>0</v>
      </c>
      <c r="BU538" s="159">
        <v>0</v>
      </c>
      <c r="BV538" s="159">
        <v>0</v>
      </c>
      <c r="BW538" s="159">
        <v>0</v>
      </c>
      <c r="BX538" s="159">
        <v>47558405</v>
      </c>
      <c r="BY538" s="159">
        <v>0</v>
      </c>
      <c r="BZ538" s="159">
        <v>0</v>
      </c>
      <c r="CA538" s="159">
        <v>0</v>
      </c>
      <c r="CB538" s="159">
        <v>0</v>
      </c>
      <c r="CC538" s="159">
        <v>0</v>
      </c>
      <c r="CD538" s="159">
        <v>30437379</v>
      </c>
      <c r="CE538" s="159">
        <v>0</v>
      </c>
      <c r="CF538" s="159">
        <v>0</v>
      </c>
      <c r="CG538" s="159">
        <v>30437379</v>
      </c>
      <c r="CH538" s="159">
        <v>0</v>
      </c>
      <c r="CI538" s="159">
        <v>0</v>
      </c>
      <c r="CJ538" s="159">
        <v>0</v>
      </c>
      <c r="CK538" s="159">
        <v>0</v>
      </c>
      <c r="CL538" s="159">
        <v>30437379</v>
      </c>
      <c r="CM538" s="159">
        <v>95116810</v>
      </c>
      <c r="CN538" s="159">
        <v>0</v>
      </c>
      <c r="CO538" s="159">
        <v>0</v>
      </c>
      <c r="CP538" s="159">
        <v>0</v>
      </c>
      <c r="CQ538" s="159">
        <v>0</v>
      </c>
      <c r="CR538" s="159">
        <v>0</v>
      </c>
      <c r="CS538" s="159">
        <v>0</v>
      </c>
      <c r="CT538" s="159">
        <v>0</v>
      </c>
      <c r="CU538" s="159">
        <v>0</v>
      </c>
      <c r="CV538" s="159">
        <v>0</v>
      </c>
      <c r="CW538" s="159">
        <v>0</v>
      </c>
      <c r="CX538" s="159">
        <v>0</v>
      </c>
      <c r="CY538" s="159" t="s">
        <v>931</v>
      </c>
      <c r="CZ538" s="159">
        <v>0</v>
      </c>
      <c r="DA538" s="159">
        <v>0</v>
      </c>
      <c r="DB538" s="159">
        <v>0</v>
      </c>
      <c r="DC538" s="159">
        <v>0</v>
      </c>
      <c r="DD538" s="159">
        <v>0</v>
      </c>
      <c r="DE538" s="159">
        <v>0</v>
      </c>
      <c r="DF538" s="159">
        <v>0</v>
      </c>
      <c r="DG538" s="159">
        <v>19914730</v>
      </c>
      <c r="DH538" s="159">
        <v>0</v>
      </c>
      <c r="DI538" s="159">
        <v>0</v>
      </c>
      <c r="DJ538" s="159">
        <v>19914730</v>
      </c>
      <c r="DK538" s="159">
        <v>0</v>
      </c>
      <c r="DL538" s="159">
        <v>0</v>
      </c>
      <c r="DM538" s="159">
        <v>0</v>
      </c>
      <c r="DN538" s="159">
        <v>0</v>
      </c>
      <c r="DO538" s="159">
        <v>19914730</v>
      </c>
      <c r="DP538" s="159">
        <v>0</v>
      </c>
      <c r="DQ538" s="159">
        <v>0</v>
      </c>
      <c r="DR538" s="159">
        <v>0</v>
      </c>
      <c r="DS538" s="159">
        <v>0</v>
      </c>
      <c r="DT538" s="159">
        <v>0</v>
      </c>
      <c r="DU538" s="159">
        <v>55318696</v>
      </c>
      <c r="DV538" s="159">
        <v>0</v>
      </c>
      <c r="DW538" s="159">
        <v>0</v>
      </c>
      <c r="DX538" s="159">
        <v>55318696</v>
      </c>
      <c r="DY538" s="159">
        <v>0</v>
      </c>
      <c r="DZ538" s="159">
        <v>0</v>
      </c>
      <c r="EA538" s="159">
        <v>0</v>
      </c>
      <c r="EB538" s="159">
        <v>0</v>
      </c>
      <c r="EC538" s="159">
        <v>55318696</v>
      </c>
      <c r="ED538" s="159">
        <v>0</v>
      </c>
      <c r="EE538" s="159">
        <v>0</v>
      </c>
      <c r="EF538" s="159">
        <v>0</v>
      </c>
      <c r="EG538" s="159">
        <v>0</v>
      </c>
      <c r="EH538" s="159">
        <v>0</v>
      </c>
      <c r="EI538" s="159">
        <v>35403965</v>
      </c>
      <c r="EJ538" s="159">
        <v>0</v>
      </c>
      <c r="EK538" s="159">
        <v>0</v>
      </c>
      <c r="EL538" s="159">
        <v>35403965</v>
      </c>
      <c r="EM538" s="159">
        <v>0</v>
      </c>
      <c r="EN538" s="159">
        <v>0</v>
      </c>
      <c r="EO538" s="159">
        <v>0</v>
      </c>
      <c r="EP538" s="159">
        <v>0</v>
      </c>
      <c r="EQ538" s="159">
        <v>35403965</v>
      </c>
      <c r="ER538" s="159">
        <v>110637391</v>
      </c>
      <c r="ES538" s="159">
        <v>0</v>
      </c>
      <c r="ET538" s="159">
        <v>0</v>
      </c>
      <c r="EU538" s="159">
        <v>0</v>
      </c>
      <c r="EV538" s="159">
        <v>0</v>
      </c>
      <c r="EW538" s="159">
        <v>0</v>
      </c>
      <c r="EX538" s="159">
        <v>0</v>
      </c>
      <c r="EY538" s="159">
        <v>0</v>
      </c>
      <c r="EZ538" s="159">
        <v>0</v>
      </c>
      <c r="FA538" s="159">
        <v>0</v>
      </c>
      <c r="FB538" s="159">
        <v>0</v>
      </c>
      <c r="FC538" s="159">
        <v>0</v>
      </c>
      <c r="FD538" s="159">
        <v>0</v>
      </c>
      <c r="FE538" s="159">
        <v>0</v>
      </c>
      <c r="FF538" s="159">
        <v>0</v>
      </c>
      <c r="FG538" s="159">
        <v>0</v>
      </c>
      <c r="FH538" s="159">
        <v>0</v>
      </c>
      <c r="FI538" s="159">
        <v>0</v>
      </c>
      <c r="FJ538" s="159">
        <v>0</v>
      </c>
      <c r="FK538" s="159">
        <v>0</v>
      </c>
      <c r="FL538" s="159">
        <v>22747426</v>
      </c>
      <c r="FM538" s="159">
        <v>0</v>
      </c>
      <c r="FN538" s="159">
        <v>0</v>
      </c>
      <c r="FO538" s="159">
        <v>22747426</v>
      </c>
      <c r="FP538" s="159">
        <v>0</v>
      </c>
      <c r="FQ538" s="159">
        <v>0</v>
      </c>
      <c r="FR538" s="159">
        <v>0</v>
      </c>
      <c r="FS538" s="159">
        <v>0</v>
      </c>
      <c r="FT538" s="159">
        <v>22747426</v>
      </c>
      <c r="FU538" s="159">
        <v>0</v>
      </c>
      <c r="FV538" s="159">
        <v>0</v>
      </c>
      <c r="FW538" s="159">
        <v>0</v>
      </c>
      <c r="FX538" s="159">
        <v>0</v>
      </c>
      <c r="FY538" s="159">
        <v>0</v>
      </c>
      <c r="FZ538" s="159">
        <v>63187295</v>
      </c>
      <c r="GA538" s="159">
        <v>0</v>
      </c>
      <c r="GB538" s="159">
        <v>0</v>
      </c>
      <c r="GC538" s="159">
        <v>63187295</v>
      </c>
      <c r="GD538" s="159">
        <v>0</v>
      </c>
      <c r="GE538" s="159">
        <v>0</v>
      </c>
      <c r="GF538" s="159">
        <v>0</v>
      </c>
      <c r="GG538" s="159">
        <v>0</v>
      </c>
      <c r="GH538" s="159">
        <v>63187295</v>
      </c>
      <c r="GI538" s="159">
        <v>0</v>
      </c>
      <c r="GJ538" s="159">
        <v>0</v>
      </c>
      <c r="GK538" s="159">
        <v>0</v>
      </c>
      <c r="GL538" s="159">
        <v>0</v>
      </c>
      <c r="GM538" s="159">
        <v>0</v>
      </c>
      <c r="GN538" s="159">
        <v>40439869</v>
      </c>
      <c r="GO538" s="159">
        <v>0</v>
      </c>
      <c r="GP538" s="159">
        <v>0</v>
      </c>
      <c r="GQ538" s="159">
        <v>40439869</v>
      </c>
      <c r="GR538" s="159">
        <v>0</v>
      </c>
      <c r="GS538" s="159">
        <v>0</v>
      </c>
      <c r="GT538" s="159">
        <v>0</v>
      </c>
      <c r="GU538" s="159">
        <v>0</v>
      </c>
      <c r="GV538" s="159">
        <v>40439869</v>
      </c>
      <c r="GW538" s="159">
        <v>126374590</v>
      </c>
      <c r="GX538" s="160">
        <v>427075891</v>
      </c>
    </row>
    <row r="539" spans="1:206" ht="28.8">
      <c r="A539" s="156">
        <v>410204700</v>
      </c>
      <c r="B539" s="156" t="s">
        <v>3045</v>
      </c>
      <c r="C539" s="157">
        <v>522</v>
      </c>
      <c r="D539" s="158" t="str">
        <f>_xlfn.XLOOKUP(C539,'[1]Estrategico f'!B:B,'[1]Estrategico f'!U:U,"",0)</f>
        <v xml:space="preserve">Agentes de la institucionalidad de infancia, adolescencia y juventud asistidos técnicamente (SRPA) </v>
      </c>
      <c r="E539" s="158" t="str">
        <f>_xlfn.XLOOKUP(C539,'[1]Estrategico f'!B:B,'[1]Estrategico f'!V:V,"",0)</f>
        <v>Capacitación autoridades del departamento</v>
      </c>
      <c r="F539" s="159">
        <v>0</v>
      </c>
      <c r="G539" s="159">
        <v>0</v>
      </c>
      <c r="H539" s="159">
        <v>0</v>
      </c>
      <c r="I539" s="159">
        <v>0</v>
      </c>
      <c r="J539" s="159">
        <v>0</v>
      </c>
      <c r="K539" s="159">
        <v>0</v>
      </c>
      <c r="L539" s="159">
        <v>0</v>
      </c>
      <c r="M539" s="159">
        <v>0</v>
      </c>
      <c r="N539" s="159">
        <v>0</v>
      </c>
      <c r="O539" s="159">
        <v>0</v>
      </c>
      <c r="P539" s="159">
        <v>0</v>
      </c>
      <c r="Q539" s="159">
        <v>0</v>
      </c>
      <c r="R539" s="159">
        <v>0</v>
      </c>
      <c r="S539" s="159">
        <v>0</v>
      </c>
      <c r="T539" s="159">
        <v>28884000</v>
      </c>
      <c r="U539" s="159">
        <v>0</v>
      </c>
      <c r="V539" s="159">
        <v>0</v>
      </c>
      <c r="W539" s="159">
        <v>0</v>
      </c>
      <c r="X539" s="159">
        <v>0</v>
      </c>
      <c r="Y539" s="159">
        <v>0</v>
      </c>
      <c r="Z539" s="159">
        <v>0</v>
      </c>
      <c r="AA539" s="159">
        <v>0</v>
      </c>
      <c r="AB539" s="159">
        <v>28884000</v>
      </c>
      <c r="AC539" s="159">
        <v>0</v>
      </c>
      <c r="AD539" s="159">
        <v>0</v>
      </c>
      <c r="AE539" s="159">
        <v>0</v>
      </c>
      <c r="AF539" s="159">
        <v>0</v>
      </c>
      <c r="AG539" s="159">
        <v>28884000</v>
      </c>
      <c r="AH539" s="159">
        <v>28884000</v>
      </c>
      <c r="AI539" s="159">
        <v>0</v>
      </c>
      <c r="AJ539" s="159">
        <v>0</v>
      </c>
      <c r="AK539" s="159">
        <v>0</v>
      </c>
      <c r="AL539" s="159">
        <v>0</v>
      </c>
      <c r="AM539" s="159">
        <v>0</v>
      </c>
      <c r="AN539" s="159">
        <v>0</v>
      </c>
      <c r="AO539" s="159">
        <v>0</v>
      </c>
      <c r="AP539" s="159">
        <v>0</v>
      </c>
      <c r="AQ539" s="159">
        <v>0</v>
      </c>
      <c r="AR539" s="159">
        <v>0</v>
      </c>
      <c r="AS539" s="159">
        <v>0</v>
      </c>
      <c r="AT539" s="159">
        <v>0</v>
      </c>
      <c r="AU539" s="159">
        <v>0</v>
      </c>
      <c r="AV539" s="159">
        <v>0</v>
      </c>
      <c r="AW539" s="159">
        <v>0</v>
      </c>
      <c r="AX539" s="159">
        <v>0</v>
      </c>
      <c r="AY539" s="159">
        <v>0</v>
      </c>
      <c r="AZ539" s="159">
        <v>0</v>
      </c>
      <c r="BA539" s="159">
        <v>0</v>
      </c>
      <c r="BB539" s="159">
        <v>0</v>
      </c>
      <c r="BC539" s="159">
        <v>0</v>
      </c>
      <c r="BD539" s="159">
        <v>0</v>
      </c>
      <c r="BE539" s="159">
        <v>0</v>
      </c>
      <c r="BF539" s="159">
        <v>0</v>
      </c>
      <c r="BG539" s="159">
        <v>0</v>
      </c>
      <c r="BH539" s="159">
        <v>0</v>
      </c>
      <c r="BI539" s="159">
        <v>0</v>
      </c>
      <c r="BJ539" s="159">
        <v>0</v>
      </c>
      <c r="BK539" s="159">
        <v>0</v>
      </c>
      <c r="BL539" s="159">
        <v>0</v>
      </c>
      <c r="BM539" s="159">
        <v>0</v>
      </c>
      <c r="BN539" s="159">
        <v>0</v>
      </c>
      <c r="BO539" s="159">
        <v>0</v>
      </c>
      <c r="BP539" s="159">
        <v>0</v>
      </c>
      <c r="BQ539" s="159">
        <v>0</v>
      </c>
      <c r="BR539" s="159">
        <v>0</v>
      </c>
      <c r="BS539" s="159">
        <v>0</v>
      </c>
      <c r="BT539" s="159">
        <v>0</v>
      </c>
      <c r="BU539" s="159">
        <v>0</v>
      </c>
      <c r="BV539" s="159">
        <v>0</v>
      </c>
      <c r="BW539" s="159">
        <v>0</v>
      </c>
      <c r="BX539" s="159">
        <v>0</v>
      </c>
      <c r="BY539" s="159">
        <v>24050000</v>
      </c>
      <c r="BZ539" s="159">
        <v>0</v>
      </c>
      <c r="CA539" s="159">
        <v>0</v>
      </c>
      <c r="CB539" s="159">
        <v>0</v>
      </c>
      <c r="CC539" s="159">
        <v>0</v>
      </c>
      <c r="CD539" s="159">
        <v>0</v>
      </c>
      <c r="CE539" s="159">
        <v>0</v>
      </c>
      <c r="CF539" s="159">
        <v>0</v>
      </c>
      <c r="CG539" s="159">
        <v>24050000</v>
      </c>
      <c r="CH539" s="159">
        <v>0</v>
      </c>
      <c r="CI539" s="159">
        <v>0</v>
      </c>
      <c r="CJ539" s="159">
        <v>0</v>
      </c>
      <c r="CK539" s="159">
        <v>0</v>
      </c>
      <c r="CL539" s="159">
        <v>24050000</v>
      </c>
      <c r="CM539" s="159">
        <v>24050000</v>
      </c>
      <c r="CN539" s="159">
        <v>0</v>
      </c>
      <c r="CO539" s="159">
        <v>0</v>
      </c>
      <c r="CP539" s="159">
        <v>0</v>
      </c>
      <c r="CQ539" s="159">
        <v>0</v>
      </c>
      <c r="CR539" s="159">
        <v>0</v>
      </c>
      <c r="CS539" s="159">
        <v>0</v>
      </c>
      <c r="CT539" s="159">
        <v>0</v>
      </c>
      <c r="CU539" s="159">
        <v>0</v>
      </c>
      <c r="CV539" s="159">
        <v>0</v>
      </c>
      <c r="CW539" s="159">
        <v>0</v>
      </c>
      <c r="CX539" s="159">
        <v>0</v>
      </c>
      <c r="CY539" s="159" t="s">
        <v>931</v>
      </c>
      <c r="CZ539" s="159">
        <v>0</v>
      </c>
      <c r="DA539" s="159">
        <v>0</v>
      </c>
      <c r="DB539" s="159">
        <v>0</v>
      </c>
      <c r="DC539" s="159">
        <v>0</v>
      </c>
      <c r="DD539" s="159">
        <v>0</v>
      </c>
      <c r="DE539" s="159">
        <v>0</v>
      </c>
      <c r="DF539" s="159">
        <v>0</v>
      </c>
      <c r="DG539" s="159">
        <v>0</v>
      </c>
      <c r="DH539" s="159">
        <v>0</v>
      </c>
      <c r="DI539" s="159">
        <v>0</v>
      </c>
      <c r="DJ539" s="159">
        <v>0</v>
      </c>
      <c r="DK539" s="159">
        <v>0</v>
      </c>
      <c r="DL539" s="159">
        <v>0</v>
      </c>
      <c r="DM539" s="159">
        <v>0</v>
      </c>
      <c r="DN539" s="159">
        <v>0</v>
      </c>
      <c r="DO539" s="159">
        <v>0</v>
      </c>
      <c r="DP539" s="159">
        <v>0</v>
      </c>
      <c r="DQ539" s="159">
        <v>0</v>
      </c>
      <c r="DR539" s="159">
        <v>0</v>
      </c>
      <c r="DS539" s="159">
        <v>0</v>
      </c>
      <c r="DT539" s="159">
        <v>0</v>
      </c>
      <c r="DU539" s="159">
        <v>0</v>
      </c>
      <c r="DV539" s="159">
        <v>0</v>
      </c>
      <c r="DW539" s="159">
        <v>0</v>
      </c>
      <c r="DX539" s="159">
        <v>0</v>
      </c>
      <c r="DY539" s="159">
        <v>0</v>
      </c>
      <c r="DZ539" s="159">
        <v>0</v>
      </c>
      <c r="EA539" s="159">
        <v>0</v>
      </c>
      <c r="EB539" s="159">
        <v>0</v>
      </c>
      <c r="EC539" s="159">
        <v>0</v>
      </c>
      <c r="ED539" s="159">
        <v>27300000</v>
      </c>
      <c r="EE539" s="159">
        <v>0</v>
      </c>
      <c r="EF539" s="159">
        <v>0</v>
      </c>
      <c r="EG539" s="159">
        <v>0</v>
      </c>
      <c r="EH539" s="159">
        <v>0</v>
      </c>
      <c r="EI539" s="159">
        <v>0</v>
      </c>
      <c r="EJ539" s="159">
        <v>0</v>
      </c>
      <c r="EK539" s="159">
        <v>0</v>
      </c>
      <c r="EL539" s="159">
        <v>27300000</v>
      </c>
      <c r="EM539" s="159">
        <v>0</v>
      </c>
      <c r="EN539" s="159">
        <v>0</v>
      </c>
      <c r="EO539" s="159">
        <v>0</v>
      </c>
      <c r="EP539" s="159">
        <v>0</v>
      </c>
      <c r="EQ539" s="159">
        <v>27300000</v>
      </c>
      <c r="ER539" s="159">
        <v>27300000</v>
      </c>
      <c r="ES539" s="159">
        <v>0</v>
      </c>
      <c r="ET539" s="159">
        <v>0</v>
      </c>
      <c r="EU539" s="159">
        <v>0</v>
      </c>
      <c r="EV539" s="159">
        <v>0</v>
      </c>
      <c r="EW539" s="159">
        <v>0</v>
      </c>
      <c r="EX539" s="159">
        <v>0</v>
      </c>
      <c r="EY539" s="159">
        <v>0</v>
      </c>
      <c r="EZ539" s="159">
        <v>0</v>
      </c>
      <c r="FA539" s="159">
        <v>0</v>
      </c>
      <c r="FB539" s="159">
        <v>0</v>
      </c>
      <c r="FC539" s="159">
        <v>0</v>
      </c>
      <c r="FD539" s="159">
        <v>0</v>
      </c>
      <c r="FE539" s="159">
        <v>0</v>
      </c>
      <c r="FF539" s="159">
        <v>0</v>
      </c>
      <c r="FG539" s="159">
        <v>0</v>
      </c>
      <c r="FH539" s="159">
        <v>0</v>
      </c>
      <c r="FI539" s="159">
        <v>0</v>
      </c>
      <c r="FJ539" s="159">
        <v>0</v>
      </c>
      <c r="FK539" s="159">
        <v>0</v>
      </c>
      <c r="FL539" s="159">
        <v>0</v>
      </c>
      <c r="FM539" s="159">
        <v>0</v>
      </c>
      <c r="FN539" s="159">
        <v>0</v>
      </c>
      <c r="FO539" s="159">
        <v>0</v>
      </c>
      <c r="FP539" s="159">
        <v>0</v>
      </c>
      <c r="FQ539" s="159">
        <v>0</v>
      </c>
      <c r="FR539" s="159">
        <v>0</v>
      </c>
      <c r="FS539" s="159">
        <v>0</v>
      </c>
      <c r="FT539" s="159">
        <v>0</v>
      </c>
      <c r="FU539" s="159">
        <v>0</v>
      </c>
      <c r="FV539" s="159">
        <v>0</v>
      </c>
      <c r="FW539" s="159">
        <v>0</v>
      </c>
      <c r="FX539" s="159">
        <v>0</v>
      </c>
      <c r="FY539" s="159">
        <v>0</v>
      </c>
      <c r="FZ539" s="159">
        <v>0</v>
      </c>
      <c r="GA539" s="159">
        <v>0</v>
      </c>
      <c r="GB539" s="159">
        <v>0</v>
      </c>
      <c r="GC539" s="159">
        <v>0</v>
      </c>
      <c r="GD539" s="159">
        <v>0</v>
      </c>
      <c r="GE539" s="159">
        <v>0</v>
      </c>
      <c r="GF539" s="159">
        <v>0</v>
      </c>
      <c r="GG539" s="159">
        <v>0</v>
      </c>
      <c r="GH539" s="159">
        <v>0</v>
      </c>
      <c r="GI539" s="159">
        <v>27800000</v>
      </c>
      <c r="GJ539" s="159">
        <v>0</v>
      </c>
      <c r="GK539" s="159">
        <v>0</v>
      </c>
      <c r="GL539" s="159">
        <v>0</v>
      </c>
      <c r="GM539" s="159">
        <v>0</v>
      </c>
      <c r="GN539" s="159">
        <v>0</v>
      </c>
      <c r="GO539" s="159">
        <v>0</v>
      </c>
      <c r="GP539" s="159">
        <v>0</v>
      </c>
      <c r="GQ539" s="159">
        <v>27800000</v>
      </c>
      <c r="GR539" s="159">
        <v>0</v>
      </c>
      <c r="GS539" s="159">
        <v>0</v>
      </c>
      <c r="GT539" s="159">
        <v>0</v>
      </c>
      <c r="GU539" s="159">
        <v>0</v>
      </c>
      <c r="GV539" s="159">
        <v>27800000</v>
      </c>
      <c r="GW539" s="159">
        <v>27800000</v>
      </c>
      <c r="GX539" s="160">
        <v>108034000</v>
      </c>
    </row>
    <row r="540" spans="1:206">
      <c r="A540" s="156">
        <v>410204600</v>
      </c>
      <c r="B540" s="156" t="s">
        <v>3045</v>
      </c>
      <c r="C540" s="157">
        <v>523</v>
      </c>
      <c r="D540" s="158" t="str">
        <f>_xlfn.XLOOKUP(C540,'[1]Estrategico f'!B:B,'[1]Estrategico f'!U:U,"",0)</f>
        <v>Campañas de promoción realizadas</v>
      </c>
      <c r="E540" s="158" t="str">
        <f>_xlfn.XLOOKUP(C540,'[1]Estrategico f'!B:B,'[1]Estrategico f'!V:V,"",0)</f>
        <v>Procesos de prevención y promoción en riesgos psicosociales</v>
      </c>
      <c r="F540" s="159">
        <v>0</v>
      </c>
      <c r="G540" s="159">
        <v>0</v>
      </c>
      <c r="H540" s="159">
        <v>0</v>
      </c>
      <c r="I540" s="159">
        <v>0</v>
      </c>
      <c r="J540" s="159">
        <v>0</v>
      </c>
      <c r="K540" s="159">
        <v>67500000</v>
      </c>
      <c r="L540" s="159">
        <v>0</v>
      </c>
      <c r="M540" s="159">
        <v>0</v>
      </c>
      <c r="N540" s="159">
        <v>67500000</v>
      </c>
      <c r="O540" s="159">
        <v>0</v>
      </c>
      <c r="P540" s="159">
        <v>0</v>
      </c>
      <c r="Q540" s="159">
        <v>0</v>
      </c>
      <c r="R540" s="159">
        <v>0</v>
      </c>
      <c r="S540" s="159">
        <v>67500000</v>
      </c>
      <c r="T540" s="159">
        <v>0</v>
      </c>
      <c r="U540" s="159">
        <v>0</v>
      </c>
      <c r="V540" s="159">
        <v>0</v>
      </c>
      <c r="W540" s="159">
        <v>0</v>
      </c>
      <c r="X540" s="159">
        <v>0</v>
      </c>
      <c r="Y540" s="159">
        <v>22500000</v>
      </c>
      <c r="Z540" s="159">
        <v>0</v>
      </c>
      <c r="AA540" s="159">
        <v>0</v>
      </c>
      <c r="AB540" s="159">
        <v>22500000</v>
      </c>
      <c r="AC540" s="159">
        <v>0</v>
      </c>
      <c r="AD540" s="159">
        <v>0</v>
      </c>
      <c r="AE540" s="159">
        <v>0</v>
      </c>
      <c r="AF540" s="159">
        <v>0</v>
      </c>
      <c r="AG540" s="159">
        <v>22500000</v>
      </c>
      <c r="AH540" s="159">
        <v>90000000</v>
      </c>
      <c r="AI540" s="159">
        <v>0</v>
      </c>
      <c r="AJ540" s="159">
        <v>0</v>
      </c>
      <c r="AK540" s="159">
        <v>0</v>
      </c>
      <c r="AL540" s="159">
        <v>0</v>
      </c>
      <c r="AM540" s="159">
        <v>0</v>
      </c>
      <c r="AN540" s="159">
        <v>0</v>
      </c>
      <c r="AO540" s="159">
        <v>0</v>
      </c>
      <c r="AP540" s="159">
        <v>0</v>
      </c>
      <c r="AQ540" s="159">
        <v>0</v>
      </c>
      <c r="AR540" s="159">
        <v>0</v>
      </c>
      <c r="AS540" s="159">
        <v>0</v>
      </c>
      <c r="AT540" s="159">
        <v>0</v>
      </c>
      <c r="AU540" s="159">
        <v>0</v>
      </c>
      <c r="AV540" s="159">
        <v>0</v>
      </c>
      <c r="AW540" s="159">
        <v>0</v>
      </c>
      <c r="AX540" s="159">
        <v>0</v>
      </c>
      <c r="AY540" s="159">
        <v>0</v>
      </c>
      <c r="AZ540" s="159">
        <v>0</v>
      </c>
      <c r="BA540" s="159">
        <v>0</v>
      </c>
      <c r="BB540" s="159">
        <v>32670000</v>
      </c>
      <c r="BC540" s="159">
        <v>0</v>
      </c>
      <c r="BD540" s="159">
        <v>0</v>
      </c>
      <c r="BE540" s="159">
        <v>32670000</v>
      </c>
      <c r="BF540" s="159">
        <v>0</v>
      </c>
      <c r="BG540" s="159">
        <v>0</v>
      </c>
      <c r="BH540" s="159">
        <v>0</v>
      </c>
      <c r="BI540" s="159">
        <v>0</v>
      </c>
      <c r="BJ540" s="159">
        <v>32670000</v>
      </c>
      <c r="BK540" s="159">
        <v>0</v>
      </c>
      <c r="BL540" s="159">
        <v>0</v>
      </c>
      <c r="BM540" s="159">
        <v>0</v>
      </c>
      <c r="BN540" s="159">
        <v>0</v>
      </c>
      <c r="BO540" s="159">
        <v>0</v>
      </c>
      <c r="BP540" s="159">
        <v>33660000</v>
      </c>
      <c r="BQ540" s="159">
        <v>0</v>
      </c>
      <c r="BR540" s="159">
        <v>0</v>
      </c>
      <c r="BS540" s="159">
        <v>33660000</v>
      </c>
      <c r="BT540" s="159">
        <v>0</v>
      </c>
      <c r="BU540" s="159">
        <v>0</v>
      </c>
      <c r="BV540" s="159">
        <v>0</v>
      </c>
      <c r="BW540" s="159">
        <v>0</v>
      </c>
      <c r="BX540" s="159">
        <v>33660000</v>
      </c>
      <c r="BY540" s="159">
        <v>0</v>
      </c>
      <c r="BZ540" s="159">
        <v>0</v>
      </c>
      <c r="CA540" s="159">
        <v>0</v>
      </c>
      <c r="CB540" s="159">
        <v>0</v>
      </c>
      <c r="CC540" s="159">
        <v>0</v>
      </c>
      <c r="CD540" s="159">
        <v>32670000</v>
      </c>
      <c r="CE540" s="159">
        <v>0</v>
      </c>
      <c r="CF540" s="159">
        <v>0</v>
      </c>
      <c r="CG540" s="159">
        <v>32670000</v>
      </c>
      <c r="CH540" s="159">
        <v>0</v>
      </c>
      <c r="CI540" s="159">
        <v>0</v>
      </c>
      <c r="CJ540" s="159">
        <v>0</v>
      </c>
      <c r="CK540" s="159">
        <v>0</v>
      </c>
      <c r="CL540" s="159">
        <v>32670000</v>
      </c>
      <c r="CM540" s="159">
        <v>99000000</v>
      </c>
      <c r="CN540" s="159">
        <v>0</v>
      </c>
      <c r="CO540" s="159">
        <v>0</v>
      </c>
      <c r="CP540" s="159">
        <v>0</v>
      </c>
      <c r="CQ540" s="159">
        <v>0</v>
      </c>
      <c r="CR540" s="159">
        <v>0</v>
      </c>
      <c r="CS540" s="159">
        <v>0</v>
      </c>
      <c r="CT540" s="159">
        <v>0</v>
      </c>
      <c r="CU540" s="159">
        <v>0</v>
      </c>
      <c r="CV540" s="159">
        <v>0</v>
      </c>
      <c r="CW540" s="159">
        <v>0</v>
      </c>
      <c r="CX540" s="159">
        <v>0</v>
      </c>
      <c r="CY540" s="159" t="s">
        <v>931</v>
      </c>
      <c r="CZ540" s="159">
        <v>0</v>
      </c>
      <c r="DA540" s="159">
        <v>0</v>
      </c>
      <c r="DB540" s="159">
        <v>0</v>
      </c>
      <c r="DC540" s="159">
        <v>0</v>
      </c>
      <c r="DD540" s="159">
        <v>0</v>
      </c>
      <c r="DE540" s="159">
        <v>0</v>
      </c>
      <c r="DF540" s="159">
        <v>0</v>
      </c>
      <c r="DG540" s="159">
        <v>35937000</v>
      </c>
      <c r="DH540" s="159">
        <v>0</v>
      </c>
      <c r="DI540" s="159">
        <v>0</v>
      </c>
      <c r="DJ540" s="159">
        <v>35937000</v>
      </c>
      <c r="DK540" s="159">
        <v>0</v>
      </c>
      <c r="DL540" s="159">
        <v>0</v>
      </c>
      <c r="DM540" s="159">
        <v>0</v>
      </c>
      <c r="DN540" s="159">
        <v>0</v>
      </c>
      <c r="DO540" s="159">
        <v>35937000</v>
      </c>
      <c r="DP540" s="159">
        <v>0</v>
      </c>
      <c r="DQ540" s="159">
        <v>0</v>
      </c>
      <c r="DR540" s="159">
        <v>0</v>
      </c>
      <c r="DS540" s="159">
        <v>0</v>
      </c>
      <c r="DT540" s="159">
        <v>0</v>
      </c>
      <c r="DU540" s="159">
        <v>37026000</v>
      </c>
      <c r="DV540" s="159">
        <v>0</v>
      </c>
      <c r="DW540" s="159">
        <v>0</v>
      </c>
      <c r="DX540" s="159">
        <v>37026000</v>
      </c>
      <c r="DY540" s="159">
        <v>0</v>
      </c>
      <c r="DZ540" s="159">
        <v>0</v>
      </c>
      <c r="EA540" s="159">
        <v>0</v>
      </c>
      <c r="EB540" s="159">
        <v>0</v>
      </c>
      <c r="EC540" s="159">
        <v>37026000</v>
      </c>
      <c r="ED540" s="159">
        <v>0</v>
      </c>
      <c r="EE540" s="159">
        <v>0</v>
      </c>
      <c r="EF540" s="159">
        <v>0</v>
      </c>
      <c r="EG540" s="159">
        <v>0</v>
      </c>
      <c r="EH540" s="159">
        <v>0</v>
      </c>
      <c r="EI540" s="159">
        <v>35937000</v>
      </c>
      <c r="EJ540" s="159">
        <v>0</v>
      </c>
      <c r="EK540" s="159">
        <v>0</v>
      </c>
      <c r="EL540" s="159">
        <v>35937000</v>
      </c>
      <c r="EM540" s="159">
        <v>0</v>
      </c>
      <c r="EN540" s="159">
        <v>0</v>
      </c>
      <c r="EO540" s="159">
        <v>0</v>
      </c>
      <c r="EP540" s="159">
        <v>0</v>
      </c>
      <c r="EQ540" s="159">
        <v>35937000</v>
      </c>
      <c r="ER540" s="159">
        <v>108900000</v>
      </c>
      <c r="ES540" s="159">
        <v>0</v>
      </c>
      <c r="ET540" s="159">
        <v>0</v>
      </c>
      <c r="EU540" s="159">
        <v>0</v>
      </c>
      <c r="EV540" s="159">
        <v>0</v>
      </c>
      <c r="EW540" s="159">
        <v>0</v>
      </c>
      <c r="EX540" s="159">
        <v>0</v>
      </c>
      <c r="EY540" s="159">
        <v>0</v>
      </c>
      <c r="EZ540" s="159">
        <v>0</v>
      </c>
      <c r="FA540" s="159">
        <v>0</v>
      </c>
      <c r="FB540" s="159">
        <v>0</v>
      </c>
      <c r="FC540" s="159">
        <v>0</v>
      </c>
      <c r="FD540" s="159">
        <v>0</v>
      </c>
      <c r="FE540" s="159">
        <v>0</v>
      </c>
      <c r="FF540" s="159">
        <v>0</v>
      </c>
      <c r="FG540" s="159">
        <v>0</v>
      </c>
      <c r="FH540" s="159">
        <v>0</v>
      </c>
      <c r="FI540" s="159">
        <v>0</v>
      </c>
      <c r="FJ540" s="159">
        <v>0</v>
      </c>
      <c r="FK540" s="159">
        <v>0</v>
      </c>
      <c r="FL540" s="159">
        <v>39530700</v>
      </c>
      <c r="FM540" s="159">
        <v>0</v>
      </c>
      <c r="FN540" s="159">
        <v>0</v>
      </c>
      <c r="FO540" s="159">
        <v>39530700</v>
      </c>
      <c r="FP540" s="159">
        <v>0</v>
      </c>
      <c r="FQ540" s="159">
        <v>0</v>
      </c>
      <c r="FR540" s="159">
        <v>0</v>
      </c>
      <c r="FS540" s="159">
        <v>0</v>
      </c>
      <c r="FT540" s="159">
        <v>39530700</v>
      </c>
      <c r="FU540" s="159">
        <v>0</v>
      </c>
      <c r="FV540" s="159">
        <v>0</v>
      </c>
      <c r="FW540" s="159">
        <v>0</v>
      </c>
      <c r="FX540" s="159">
        <v>0</v>
      </c>
      <c r="FY540" s="159">
        <v>0</v>
      </c>
      <c r="FZ540" s="159">
        <v>40728600</v>
      </c>
      <c r="GA540" s="159">
        <v>0</v>
      </c>
      <c r="GB540" s="159">
        <v>0</v>
      </c>
      <c r="GC540" s="159">
        <v>40728600</v>
      </c>
      <c r="GD540" s="159">
        <v>0</v>
      </c>
      <c r="GE540" s="159">
        <v>0</v>
      </c>
      <c r="GF540" s="159">
        <v>0</v>
      </c>
      <c r="GG540" s="159">
        <v>0</v>
      </c>
      <c r="GH540" s="159">
        <v>40728600</v>
      </c>
      <c r="GI540" s="159">
        <v>0</v>
      </c>
      <c r="GJ540" s="159">
        <v>0</v>
      </c>
      <c r="GK540" s="159">
        <v>0</v>
      </c>
      <c r="GL540" s="159">
        <v>0</v>
      </c>
      <c r="GM540" s="159">
        <v>0</v>
      </c>
      <c r="GN540" s="159">
        <v>39530700</v>
      </c>
      <c r="GO540" s="159">
        <v>0</v>
      </c>
      <c r="GP540" s="159">
        <v>0</v>
      </c>
      <c r="GQ540" s="159">
        <v>39530700</v>
      </c>
      <c r="GR540" s="159">
        <v>0</v>
      </c>
      <c r="GS540" s="159">
        <v>0</v>
      </c>
      <c r="GT540" s="159">
        <v>0</v>
      </c>
      <c r="GU540" s="159">
        <v>0</v>
      </c>
      <c r="GV540" s="159">
        <v>39530700</v>
      </c>
      <c r="GW540" s="159">
        <v>119790000</v>
      </c>
      <c r="GX540" s="160">
        <v>417690000</v>
      </c>
    </row>
    <row r="541" spans="1:206">
      <c r="A541" s="156">
        <v>410203500</v>
      </c>
      <c r="B541" s="156" t="s">
        <v>3045</v>
      </c>
      <c r="C541" s="157">
        <v>524</v>
      </c>
      <c r="D541" s="158" t="str">
        <f>_xlfn.XLOOKUP(C541,'[1]Estrategico f'!B:B,'[1]Estrategico f'!U:U,"",0)</f>
        <v>Documentos de lineamientos técnicos realizados</v>
      </c>
      <c r="E541" s="158" t="str">
        <f>_xlfn.XLOOKUP(C541,'[1]Estrategico f'!B:B,'[1]Estrategico f'!V:V,"",0)</f>
        <v>Actualización de política pública.</v>
      </c>
      <c r="F541" s="159">
        <v>0</v>
      </c>
      <c r="G541" s="159">
        <v>0</v>
      </c>
      <c r="H541" s="159">
        <v>0</v>
      </c>
      <c r="I541" s="159">
        <v>0</v>
      </c>
      <c r="J541" s="159">
        <v>0</v>
      </c>
      <c r="K541" s="159">
        <v>0</v>
      </c>
      <c r="L541" s="159">
        <v>0</v>
      </c>
      <c r="M541" s="159">
        <v>0</v>
      </c>
      <c r="N541" s="159">
        <v>0</v>
      </c>
      <c r="O541" s="159">
        <v>0</v>
      </c>
      <c r="P541" s="159">
        <v>0</v>
      </c>
      <c r="Q541" s="159">
        <v>0</v>
      </c>
      <c r="R541" s="159">
        <v>0</v>
      </c>
      <c r="S541" s="159">
        <v>0</v>
      </c>
      <c r="T541" s="159">
        <v>0</v>
      </c>
      <c r="U541" s="159">
        <v>0</v>
      </c>
      <c r="V541" s="159">
        <v>0</v>
      </c>
      <c r="W541" s="159">
        <v>0</v>
      </c>
      <c r="X541" s="159">
        <v>0</v>
      </c>
      <c r="Y541" s="159">
        <v>0</v>
      </c>
      <c r="Z541" s="159">
        <v>0</v>
      </c>
      <c r="AA541" s="159">
        <v>0</v>
      </c>
      <c r="AB541" s="159">
        <v>0</v>
      </c>
      <c r="AC541" s="159">
        <v>0</v>
      </c>
      <c r="AD541" s="159">
        <v>0</v>
      </c>
      <c r="AE541" s="159">
        <v>0</v>
      </c>
      <c r="AF541" s="159">
        <v>0</v>
      </c>
      <c r="AG541" s="159">
        <v>0</v>
      </c>
      <c r="AH541" s="159">
        <v>0</v>
      </c>
      <c r="AI541" s="159">
        <v>0</v>
      </c>
      <c r="AJ541" s="159">
        <v>0</v>
      </c>
      <c r="AK541" s="159">
        <v>0</v>
      </c>
      <c r="AL541" s="159">
        <v>0</v>
      </c>
      <c r="AM541" s="159">
        <v>0</v>
      </c>
      <c r="AN541" s="159">
        <v>7500000</v>
      </c>
      <c r="AO541" s="159">
        <v>0</v>
      </c>
      <c r="AP541" s="159">
        <v>0</v>
      </c>
      <c r="AQ541" s="159">
        <v>7500000</v>
      </c>
      <c r="AR541" s="159">
        <v>0</v>
      </c>
      <c r="AS541" s="159">
        <v>0</v>
      </c>
      <c r="AT541" s="159">
        <v>0</v>
      </c>
      <c r="AU541" s="159">
        <v>0</v>
      </c>
      <c r="AV541" s="159">
        <v>7500000</v>
      </c>
      <c r="AW541" s="159">
        <v>0</v>
      </c>
      <c r="AX541" s="159">
        <v>0</v>
      </c>
      <c r="AY541" s="159">
        <v>0</v>
      </c>
      <c r="AZ541" s="159">
        <v>0</v>
      </c>
      <c r="BA541" s="159">
        <v>0</v>
      </c>
      <c r="BB541" s="159">
        <v>7500000</v>
      </c>
      <c r="BC541" s="159">
        <v>0</v>
      </c>
      <c r="BD541" s="159">
        <v>0</v>
      </c>
      <c r="BE541" s="159">
        <v>7500000</v>
      </c>
      <c r="BF541" s="159">
        <v>0</v>
      </c>
      <c r="BG541" s="159">
        <v>0</v>
      </c>
      <c r="BH541" s="159">
        <v>0</v>
      </c>
      <c r="BI541" s="159">
        <v>0</v>
      </c>
      <c r="BJ541" s="159">
        <v>7500000</v>
      </c>
      <c r="BK541" s="159">
        <v>0</v>
      </c>
      <c r="BL541" s="159">
        <v>0</v>
      </c>
      <c r="BM541" s="159">
        <v>0</v>
      </c>
      <c r="BN541" s="159">
        <v>0</v>
      </c>
      <c r="BO541" s="159">
        <v>0</v>
      </c>
      <c r="BP541" s="159">
        <v>7500000</v>
      </c>
      <c r="BQ541" s="159">
        <v>0</v>
      </c>
      <c r="BR541" s="159">
        <v>0</v>
      </c>
      <c r="BS541" s="159">
        <v>7500000</v>
      </c>
      <c r="BT541" s="159">
        <v>0</v>
      </c>
      <c r="BU541" s="159">
        <v>0</v>
      </c>
      <c r="BV541" s="159">
        <v>0</v>
      </c>
      <c r="BW541" s="159">
        <v>0</v>
      </c>
      <c r="BX541" s="159">
        <v>7500000</v>
      </c>
      <c r="BY541" s="159">
        <v>0</v>
      </c>
      <c r="BZ541" s="159">
        <v>0</v>
      </c>
      <c r="CA541" s="159">
        <v>0</v>
      </c>
      <c r="CB541" s="159">
        <v>0</v>
      </c>
      <c r="CC541" s="159">
        <v>0</v>
      </c>
      <c r="CD541" s="159">
        <v>7500000</v>
      </c>
      <c r="CE541" s="159">
        <v>0</v>
      </c>
      <c r="CF541" s="159">
        <v>0</v>
      </c>
      <c r="CG541" s="159">
        <v>7500000</v>
      </c>
      <c r="CH541" s="159">
        <v>0</v>
      </c>
      <c r="CI541" s="159">
        <v>0</v>
      </c>
      <c r="CJ541" s="159">
        <v>0</v>
      </c>
      <c r="CK541" s="159">
        <v>0</v>
      </c>
      <c r="CL541" s="159">
        <v>7500000</v>
      </c>
      <c r="CM541" s="159">
        <v>30000000</v>
      </c>
      <c r="CN541" s="159">
        <v>0</v>
      </c>
      <c r="CO541" s="159">
        <v>0</v>
      </c>
      <c r="CP541" s="159">
        <v>0</v>
      </c>
      <c r="CQ541" s="159">
        <v>0</v>
      </c>
      <c r="CR541" s="159">
        <v>0</v>
      </c>
      <c r="CS541" s="159">
        <v>5500000</v>
      </c>
      <c r="CT541" s="159">
        <v>0</v>
      </c>
      <c r="CU541" s="159">
        <v>0</v>
      </c>
      <c r="CV541" s="159">
        <v>5500000</v>
      </c>
      <c r="CW541" s="159">
        <v>0</v>
      </c>
      <c r="CX541" s="159">
        <v>0</v>
      </c>
      <c r="CY541" s="159" t="s">
        <v>931</v>
      </c>
      <c r="CZ541" s="159">
        <v>0</v>
      </c>
      <c r="DA541" s="159">
        <v>5500000</v>
      </c>
      <c r="DB541" s="159">
        <v>0</v>
      </c>
      <c r="DC541" s="159">
        <v>0</v>
      </c>
      <c r="DD541" s="159">
        <v>0</v>
      </c>
      <c r="DE541" s="159">
        <v>0</v>
      </c>
      <c r="DF541" s="159">
        <v>0</v>
      </c>
      <c r="DG541" s="159">
        <v>5500000</v>
      </c>
      <c r="DH541" s="159">
        <v>0</v>
      </c>
      <c r="DI541" s="159">
        <v>0</v>
      </c>
      <c r="DJ541" s="159">
        <v>5500000</v>
      </c>
      <c r="DK541" s="159">
        <v>0</v>
      </c>
      <c r="DL541" s="159">
        <v>0</v>
      </c>
      <c r="DM541" s="159">
        <v>0</v>
      </c>
      <c r="DN541" s="159">
        <v>0</v>
      </c>
      <c r="DO541" s="159">
        <v>5500000</v>
      </c>
      <c r="DP541" s="159">
        <v>0</v>
      </c>
      <c r="DQ541" s="159">
        <v>0</v>
      </c>
      <c r="DR541" s="159">
        <v>0</v>
      </c>
      <c r="DS541" s="159">
        <v>0</v>
      </c>
      <c r="DT541" s="159">
        <v>0</v>
      </c>
      <c r="DU541" s="159">
        <v>5500000</v>
      </c>
      <c r="DV541" s="159">
        <v>0</v>
      </c>
      <c r="DW541" s="159">
        <v>0</v>
      </c>
      <c r="DX541" s="159">
        <v>5500000</v>
      </c>
      <c r="DY541" s="159">
        <v>0</v>
      </c>
      <c r="DZ541" s="159">
        <v>0</v>
      </c>
      <c r="EA541" s="159">
        <v>0</v>
      </c>
      <c r="EB541" s="159">
        <v>0</v>
      </c>
      <c r="EC541" s="159">
        <v>5500000</v>
      </c>
      <c r="ED541" s="159">
        <v>0</v>
      </c>
      <c r="EE541" s="159">
        <v>0</v>
      </c>
      <c r="EF541" s="159">
        <v>0</v>
      </c>
      <c r="EG541" s="159">
        <v>0</v>
      </c>
      <c r="EH541" s="159">
        <v>0</v>
      </c>
      <c r="EI541" s="159">
        <v>5500000</v>
      </c>
      <c r="EJ541" s="159">
        <v>0</v>
      </c>
      <c r="EK541" s="159">
        <v>0</v>
      </c>
      <c r="EL541" s="159">
        <v>5500000</v>
      </c>
      <c r="EM541" s="159">
        <v>0</v>
      </c>
      <c r="EN541" s="159">
        <v>0</v>
      </c>
      <c r="EO541" s="159">
        <v>0</v>
      </c>
      <c r="EP541" s="159">
        <v>0</v>
      </c>
      <c r="EQ541" s="159">
        <v>5500000</v>
      </c>
      <c r="ER541" s="159">
        <v>22000000</v>
      </c>
      <c r="ES541" s="159">
        <v>0</v>
      </c>
      <c r="ET541" s="159">
        <v>0</v>
      </c>
      <c r="EU541" s="159">
        <v>0</v>
      </c>
      <c r="EV541" s="159">
        <v>0</v>
      </c>
      <c r="EW541" s="159">
        <v>0</v>
      </c>
      <c r="EX541" s="159">
        <v>0</v>
      </c>
      <c r="EY541" s="159">
        <v>0</v>
      </c>
      <c r="EZ541" s="159">
        <v>0</v>
      </c>
      <c r="FA541" s="159">
        <v>0</v>
      </c>
      <c r="FB541" s="159">
        <v>0</v>
      </c>
      <c r="FC541" s="159">
        <v>0</v>
      </c>
      <c r="FD541" s="159">
        <v>0</v>
      </c>
      <c r="FE541" s="159">
        <v>0</v>
      </c>
      <c r="FF541" s="159">
        <v>0</v>
      </c>
      <c r="FG541" s="159">
        <v>0</v>
      </c>
      <c r="FH541" s="159">
        <v>0</v>
      </c>
      <c r="FI541" s="159">
        <v>0</v>
      </c>
      <c r="FJ541" s="159">
        <v>0</v>
      </c>
      <c r="FK541" s="159">
        <v>0</v>
      </c>
      <c r="FL541" s="159">
        <v>12095000</v>
      </c>
      <c r="FM541" s="159">
        <v>0</v>
      </c>
      <c r="FN541" s="159">
        <v>0</v>
      </c>
      <c r="FO541" s="159">
        <v>12095000</v>
      </c>
      <c r="FP541" s="159">
        <v>0</v>
      </c>
      <c r="FQ541" s="159">
        <v>0</v>
      </c>
      <c r="FR541" s="159">
        <v>0</v>
      </c>
      <c r="FS541" s="159">
        <v>0</v>
      </c>
      <c r="FT541" s="159">
        <v>12095000</v>
      </c>
      <c r="FU541" s="159">
        <v>0</v>
      </c>
      <c r="FV541" s="159">
        <v>0</v>
      </c>
      <c r="FW541" s="159">
        <v>0</v>
      </c>
      <c r="FX541" s="159">
        <v>0</v>
      </c>
      <c r="FY541" s="159">
        <v>0</v>
      </c>
      <c r="FZ541" s="159">
        <v>12095000</v>
      </c>
      <c r="GA541" s="159">
        <v>0</v>
      </c>
      <c r="GB541" s="159">
        <v>0</v>
      </c>
      <c r="GC541" s="159">
        <v>12095000</v>
      </c>
      <c r="GD541" s="159">
        <v>0</v>
      </c>
      <c r="GE541" s="159">
        <v>0</v>
      </c>
      <c r="GF541" s="159">
        <v>0</v>
      </c>
      <c r="GG541" s="159">
        <v>0</v>
      </c>
      <c r="GH541" s="159">
        <v>12095000</v>
      </c>
      <c r="GI541" s="159">
        <v>0</v>
      </c>
      <c r="GJ541" s="159">
        <v>0</v>
      </c>
      <c r="GK541" s="159">
        <v>0</v>
      </c>
      <c r="GL541" s="159">
        <v>0</v>
      </c>
      <c r="GM541" s="159">
        <v>0</v>
      </c>
      <c r="GN541" s="159">
        <v>0</v>
      </c>
      <c r="GO541" s="159">
        <v>0</v>
      </c>
      <c r="GP541" s="159">
        <v>0</v>
      </c>
      <c r="GQ541" s="159">
        <v>0</v>
      </c>
      <c r="GR541" s="159">
        <v>0</v>
      </c>
      <c r="GS541" s="159">
        <v>0</v>
      </c>
      <c r="GT541" s="159">
        <v>0</v>
      </c>
      <c r="GU541" s="159">
        <v>0</v>
      </c>
      <c r="GV541" s="159">
        <v>0</v>
      </c>
      <c r="GW541" s="159">
        <v>24190000</v>
      </c>
      <c r="GX541" s="160">
        <v>76190000</v>
      </c>
    </row>
    <row r="542" spans="1:206">
      <c r="A542" s="156">
        <v>410204100</v>
      </c>
      <c r="B542" s="156" t="s">
        <v>3080</v>
      </c>
      <c r="C542" s="157">
        <v>525</v>
      </c>
      <c r="D542" s="158" t="str">
        <f>_xlfn.XLOOKUP(C542,'[1]Estrategico f'!B:B,'[1]Estrategico f'!U:U,"",0)</f>
        <v>Instituciones y entidades asistidas técnicamente</v>
      </c>
      <c r="E542" s="158" t="str">
        <f>_xlfn.XLOOKUP(C542,'[1]Estrategico f'!B:B,'[1]Estrategico f'!V:V,"",0)</f>
        <v>Operatividad del consejo Departamental de Política social</v>
      </c>
      <c r="F542" s="159">
        <v>49495082</v>
      </c>
      <c r="G542" s="159">
        <v>0</v>
      </c>
      <c r="H542" s="159">
        <v>0</v>
      </c>
      <c r="I542" s="159">
        <v>0</v>
      </c>
      <c r="J542" s="159">
        <v>0</v>
      </c>
      <c r="K542" s="159">
        <v>0</v>
      </c>
      <c r="L542" s="159">
        <v>0</v>
      </c>
      <c r="M542" s="159">
        <v>0</v>
      </c>
      <c r="N542" s="159">
        <v>49495082</v>
      </c>
      <c r="O542" s="159">
        <v>0</v>
      </c>
      <c r="P542" s="159">
        <v>0</v>
      </c>
      <c r="Q542" s="159">
        <v>10504918</v>
      </c>
      <c r="R542" s="159">
        <v>10504918</v>
      </c>
      <c r="S542" s="159">
        <v>60000000</v>
      </c>
      <c r="T542" s="159">
        <v>49495082</v>
      </c>
      <c r="U542" s="159">
        <v>0</v>
      </c>
      <c r="V542" s="159">
        <v>0</v>
      </c>
      <c r="W542" s="159">
        <v>0</v>
      </c>
      <c r="X542" s="159">
        <v>0</v>
      </c>
      <c r="Y542" s="159">
        <v>0</v>
      </c>
      <c r="Z542" s="159">
        <v>0</v>
      </c>
      <c r="AA542" s="159">
        <v>0</v>
      </c>
      <c r="AB542" s="159">
        <v>49495082</v>
      </c>
      <c r="AC542" s="159">
        <v>0</v>
      </c>
      <c r="AD542" s="159">
        <v>0</v>
      </c>
      <c r="AE542" s="159">
        <v>10504918</v>
      </c>
      <c r="AF542" s="159">
        <v>10504918</v>
      </c>
      <c r="AG542" s="159">
        <v>60000000</v>
      </c>
      <c r="AH542" s="159">
        <v>120000000</v>
      </c>
      <c r="AI542" s="159">
        <v>25737443</v>
      </c>
      <c r="AJ542" s="159">
        <v>0</v>
      </c>
      <c r="AK542" s="159">
        <v>0</v>
      </c>
      <c r="AL542" s="159">
        <v>0</v>
      </c>
      <c r="AM542" s="159">
        <v>0</v>
      </c>
      <c r="AN542" s="159">
        <v>0</v>
      </c>
      <c r="AO542" s="159">
        <v>0</v>
      </c>
      <c r="AP542" s="159">
        <v>0</v>
      </c>
      <c r="AQ542" s="159">
        <v>25737443</v>
      </c>
      <c r="AR542" s="159">
        <v>0</v>
      </c>
      <c r="AS542" s="159">
        <v>0</v>
      </c>
      <c r="AT542" s="159">
        <v>6662558</v>
      </c>
      <c r="AU542" s="159">
        <v>6662558</v>
      </c>
      <c r="AV542" s="159">
        <v>32400001</v>
      </c>
      <c r="AW542" s="159">
        <v>25737443</v>
      </c>
      <c r="AX542" s="159">
        <v>0</v>
      </c>
      <c r="AY542" s="159">
        <v>0</v>
      </c>
      <c r="AZ542" s="159">
        <v>0</v>
      </c>
      <c r="BA542" s="159">
        <v>0</v>
      </c>
      <c r="BB542" s="159">
        <v>0</v>
      </c>
      <c r="BC542" s="159">
        <v>0</v>
      </c>
      <c r="BD542" s="159">
        <v>0</v>
      </c>
      <c r="BE542" s="159">
        <v>25737443</v>
      </c>
      <c r="BF542" s="159">
        <v>0</v>
      </c>
      <c r="BG542" s="159">
        <v>0</v>
      </c>
      <c r="BH542" s="159">
        <v>6662558</v>
      </c>
      <c r="BI542" s="159">
        <v>6662558</v>
      </c>
      <c r="BJ542" s="159">
        <v>32400001</v>
      </c>
      <c r="BK542" s="159">
        <v>25737443</v>
      </c>
      <c r="BL542" s="159">
        <v>0</v>
      </c>
      <c r="BM542" s="159">
        <v>0</v>
      </c>
      <c r="BN542" s="159">
        <v>0</v>
      </c>
      <c r="BO542" s="159">
        <v>0</v>
      </c>
      <c r="BP542" s="159">
        <v>0</v>
      </c>
      <c r="BQ542" s="159">
        <v>0</v>
      </c>
      <c r="BR542" s="159">
        <v>0</v>
      </c>
      <c r="BS542" s="159">
        <v>25737443</v>
      </c>
      <c r="BT542" s="159">
        <v>0</v>
      </c>
      <c r="BU542" s="159">
        <v>0</v>
      </c>
      <c r="BV542" s="159">
        <v>6662558</v>
      </c>
      <c r="BW542" s="159">
        <v>6662558</v>
      </c>
      <c r="BX542" s="159">
        <v>32400001</v>
      </c>
      <c r="BY542" s="159">
        <v>25737442</v>
      </c>
      <c r="BZ542" s="159">
        <v>0</v>
      </c>
      <c r="CA542" s="159">
        <v>0</v>
      </c>
      <c r="CB542" s="159">
        <v>0</v>
      </c>
      <c r="CC542" s="159">
        <v>0</v>
      </c>
      <c r="CD542" s="159">
        <v>0</v>
      </c>
      <c r="CE542" s="159">
        <v>0</v>
      </c>
      <c r="CF542" s="159">
        <v>0</v>
      </c>
      <c r="CG542" s="159">
        <v>25737442</v>
      </c>
      <c r="CH542" s="159">
        <v>0</v>
      </c>
      <c r="CI542" s="159">
        <v>0</v>
      </c>
      <c r="CJ542" s="159">
        <v>6662555</v>
      </c>
      <c r="CK542" s="159">
        <v>6662555</v>
      </c>
      <c r="CL542" s="159">
        <v>32399997</v>
      </c>
      <c r="CM542" s="159">
        <v>129600000</v>
      </c>
      <c r="CN542" s="159">
        <v>26766940</v>
      </c>
      <c r="CO542" s="159">
        <v>0</v>
      </c>
      <c r="CP542" s="159">
        <v>0</v>
      </c>
      <c r="CQ542" s="159">
        <v>0</v>
      </c>
      <c r="CR542" s="159">
        <v>0</v>
      </c>
      <c r="CS542" s="159">
        <v>0</v>
      </c>
      <c r="CT542" s="159">
        <v>0</v>
      </c>
      <c r="CU542" s="159">
        <v>0</v>
      </c>
      <c r="CV542" s="159">
        <v>26766940</v>
      </c>
      <c r="CW542" s="159">
        <v>0</v>
      </c>
      <c r="CX542" s="159">
        <v>0</v>
      </c>
      <c r="CY542" s="159">
        <v>8225060</v>
      </c>
      <c r="CZ542" s="159">
        <v>8225060</v>
      </c>
      <c r="DA542" s="159">
        <v>34992000</v>
      </c>
      <c r="DB542" s="159">
        <v>26766940</v>
      </c>
      <c r="DC542" s="159">
        <v>0</v>
      </c>
      <c r="DD542" s="159">
        <v>0</v>
      </c>
      <c r="DE542" s="159">
        <v>0</v>
      </c>
      <c r="DF542" s="159">
        <v>0</v>
      </c>
      <c r="DG542" s="159">
        <v>0</v>
      </c>
      <c r="DH542" s="159">
        <v>0</v>
      </c>
      <c r="DI542" s="159">
        <v>0</v>
      </c>
      <c r="DJ542" s="159">
        <v>26766940</v>
      </c>
      <c r="DK542" s="159">
        <v>0</v>
      </c>
      <c r="DL542" s="159">
        <v>0</v>
      </c>
      <c r="DM542" s="159">
        <v>8225060</v>
      </c>
      <c r="DN542" s="159">
        <v>8225060</v>
      </c>
      <c r="DO542" s="159">
        <v>34992000</v>
      </c>
      <c r="DP542" s="159">
        <v>26766940</v>
      </c>
      <c r="DQ542" s="159">
        <v>0</v>
      </c>
      <c r="DR542" s="159">
        <v>0</v>
      </c>
      <c r="DS542" s="159">
        <v>0</v>
      </c>
      <c r="DT542" s="159">
        <v>0</v>
      </c>
      <c r="DU542" s="159">
        <v>0</v>
      </c>
      <c r="DV542" s="159">
        <v>0</v>
      </c>
      <c r="DW542" s="159">
        <v>0</v>
      </c>
      <c r="DX542" s="159">
        <v>26766940</v>
      </c>
      <c r="DY542" s="159">
        <v>0</v>
      </c>
      <c r="DZ542" s="159">
        <v>0</v>
      </c>
      <c r="EA542" s="159">
        <v>8225060</v>
      </c>
      <c r="EB542" s="159">
        <v>8225060</v>
      </c>
      <c r="EC542" s="159">
        <v>34992000</v>
      </c>
      <c r="ED542" s="159">
        <v>26766940</v>
      </c>
      <c r="EE542" s="159">
        <v>0</v>
      </c>
      <c r="EF542" s="159">
        <v>0</v>
      </c>
      <c r="EG542" s="159">
        <v>0</v>
      </c>
      <c r="EH542" s="159">
        <v>0</v>
      </c>
      <c r="EI542" s="159">
        <v>0</v>
      </c>
      <c r="EJ542" s="159">
        <v>0</v>
      </c>
      <c r="EK542" s="159">
        <v>0</v>
      </c>
      <c r="EL542" s="159">
        <v>26766940</v>
      </c>
      <c r="EM542" s="159">
        <v>0</v>
      </c>
      <c r="EN542" s="159">
        <v>0</v>
      </c>
      <c r="EO542" s="159">
        <v>8225060</v>
      </c>
      <c r="EP542" s="159">
        <v>8225060</v>
      </c>
      <c r="EQ542" s="159">
        <v>34992000</v>
      </c>
      <c r="ER542" s="159">
        <v>139968000</v>
      </c>
      <c r="ES542" s="159">
        <v>27837618</v>
      </c>
      <c r="ET542" s="159">
        <v>0</v>
      </c>
      <c r="EU542" s="159">
        <v>0</v>
      </c>
      <c r="EV542" s="159">
        <v>0</v>
      </c>
      <c r="EW542" s="159">
        <v>0</v>
      </c>
      <c r="EX542" s="159">
        <v>0</v>
      </c>
      <c r="EY542" s="159">
        <v>0</v>
      </c>
      <c r="EZ542" s="159">
        <v>0</v>
      </c>
      <c r="FA542" s="159">
        <v>27837618</v>
      </c>
      <c r="FB542" s="159">
        <v>0</v>
      </c>
      <c r="FC542" s="159">
        <v>0</v>
      </c>
      <c r="FD542" s="159">
        <v>9953742</v>
      </c>
      <c r="FE542" s="159">
        <v>9953742</v>
      </c>
      <c r="FF542" s="159">
        <v>37791360</v>
      </c>
      <c r="FG542" s="159">
        <v>27837618</v>
      </c>
      <c r="FH542" s="159">
        <v>0</v>
      </c>
      <c r="FI542" s="159">
        <v>0</v>
      </c>
      <c r="FJ542" s="159">
        <v>0</v>
      </c>
      <c r="FK542" s="159">
        <v>0</v>
      </c>
      <c r="FL542" s="159">
        <v>0</v>
      </c>
      <c r="FM542" s="159">
        <v>0</v>
      </c>
      <c r="FN542" s="159">
        <v>0</v>
      </c>
      <c r="FO542" s="159">
        <v>27837618</v>
      </c>
      <c r="FP542" s="159">
        <v>0</v>
      </c>
      <c r="FQ542" s="159">
        <v>0</v>
      </c>
      <c r="FR542" s="159">
        <v>9953742</v>
      </c>
      <c r="FS542" s="159">
        <v>9953742</v>
      </c>
      <c r="FT542" s="159">
        <v>37791360</v>
      </c>
      <c r="FU542" s="159">
        <v>27837618</v>
      </c>
      <c r="FV542" s="159">
        <v>0</v>
      </c>
      <c r="FW542" s="159">
        <v>0</v>
      </c>
      <c r="FX542" s="159">
        <v>0</v>
      </c>
      <c r="FY542" s="159">
        <v>0</v>
      </c>
      <c r="FZ542" s="159">
        <v>0</v>
      </c>
      <c r="GA542" s="159">
        <v>0</v>
      </c>
      <c r="GB542" s="159">
        <v>0</v>
      </c>
      <c r="GC542" s="159">
        <v>27837618</v>
      </c>
      <c r="GD542" s="159">
        <v>0</v>
      </c>
      <c r="GE542" s="159">
        <v>0</v>
      </c>
      <c r="GF542" s="159">
        <v>9953742</v>
      </c>
      <c r="GG542" s="159">
        <v>9953742</v>
      </c>
      <c r="GH542" s="159">
        <v>37791360</v>
      </c>
      <c r="GI542" s="159">
        <v>27837618</v>
      </c>
      <c r="GJ542" s="159">
        <v>0</v>
      </c>
      <c r="GK542" s="159">
        <v>0</v>
      </c>
      <c r="GL542" s="159">
        <v>0</v>
      </c>
      <c r="GM542" s="159">
        <v>0</v>
      </c>
      <c r="GN542" s="159">
        <v>0</v>
      </c>
      <c r="GO542" s="159">
        <v>0</v>
      </c>
      <c r="GP542" s="159">
        <v>0</v>
      </c>
      <c r="GQ542" s="159">
        <v>27837618</v>
      </c>
      <c r="GR542" s="159">
        <v>0</v>
      </c>
      <c r="GS542" s="159">
        <v>0</v>
      </c>
      <c r="GT542" s="159">
        <v>9953742</v>
      </c>
      <c r="GU542" s="159">
        <v>9953742</v>
      </c>
      <c r="GV542" s="159">
        <v>37791360</v>
      </c>
      <c r="GW542" s="159">
        <v>151165440</v>
      </c>
      <c r="GX542" s="160">
        <v>540733440</v>
      </c>
    </row>
    <row r="543" spans="1:206" ht="28.8">
      <c r="A543" s="156">
        <v>410204700</v>
      </c>
      <c r="B543" s="156" t="s">
        <v>3080</v>
      </c>
      <c r="C543" s="157">
        <v>526</v>
      </c>
      <c r="D543" s="158" t="str">
        <f>_xlfn.XLOOKUP(C543,'[1]Estrategico f'!B:B,'[1]Estrategico f'!U:U,"",0)</f>
        <v>Agentes de la institucionalidad de infancia, adolescencia y juventud asistidos técnicamente</v>
      </c>
      <c r="E543" s="158" t="str">
        <f>_xlfn.XLOOKUP(C543,'[1]Estrategico f'!B:B,'[1]Estrategico f'!V:V,"",0)</f>
        <v>Asistencia técnica a secretarios técnicos de los Consejos municipales de política social</v>
      </c>
      <c r="F543" s="159">
        <v>49495082</v>
      </c>
      <c r="G543" s="159">
        <v>0</v>
      </c>
      <c r="H543" s="159">
        <v>0</v>
      </c>
      <c r="I543" s="159">
        <v>0</v>
      </c>
      <c r="J543" s="159">
        <v>0</v>
      </c>
      <c r="K543" s="159">
        <v>0</v>
      </c>
      <c r="L543" s="159">
        <v>0</v>
      </c>
      <c r="M543" s="159">
        <v>0</v>
      </c>
      <c r="N543" s="159">
        <v>49495082</v>
      </c>
      <c r="O543" s="159">
        <v>0</v>
      </c>
      <c r="P543" s="159">
        <v>0</v>
      </c>
      <c r="Q543" s="159">
        <v>10504918</v>
      </c>
      <c r="R543" s="159">
        <v>10504918</v>
      </c>
      <c r="S543" s="159">
        <v>60000000</v>
      </c>
      <c r="T543" s="159">
        <v>49495082</v>
      </c>
      <c r="U543" s="159">
        <v>0</v>
      </c>
      <c r="V543" s="159">
        <v>0</v>
      </c>
      <c r="W543" s="159">
        <v>0</v>
      </c>
      <c r="X543" s="159">
        <v>0</v>
      </c>
      <c r="Y543" s="159">
        <v>0</v>
      </c>
      <c r="Z543" s="159">
        <v>0</v>
      </c>
      <c r="AA543" s="159">
        <v>0</v>
      </c>
      <c r="AB543" s="159">
        <v>49495082</v>
      </c>
      <c r="AC543" s="159">
        <v>0</v>
      </c>
      <c r="AD543" s="159">
        <v>0</v>
      </c>
      <c r="AE543" s="159">
        <v>10504918</v>
      </c>
      <c r="AF543" s="159">
        <v>10504918</v>
      </c>
      <c r="AG543" s="159">
        <v>60000000</v>
      </c>
      <c r="AH543" s="159">
        <v>120000000</v>
      </c>
      <c r="AI543" s="159">
        <v>20589954</v>
      </c>
      <c r="AJ543" s="159">
        <v>0</v>
      </c>
      <c r="AK543" s="159">
        <v>0</v>
      </c>
      <c r="AL543" s="159">
        <v>0</v>
      </c>
      <c r="AM543" s="159">
        <v>0</v>
      </c>
      <c r="AN543" s="159">
        <v>0</v>
      </c>
      <c r="AO543" s="159">
        <v>0</v>
      </c>
      <c r="AP543" s="159">
        <v>0</v>
      </c>
      <c r="AQ543" s="159">
        <v>20589954</v>
      </c>
      <c r="AR543" s="159">
        <v>0</v>
      </c>
      <c r="AS543" s="159">
        <v>0</v>
      </c>
      <c r="AT543" s="159">
        <v>5330046</v>
      </c>
      <c r="AU543" s="159">
        <v>5330046</v>
      </c>
      <c r="AV543" s="159">
        <v>25920000</v>
      </c>
      <c r="AW543" s="159">
        <v>30884931</v>
      </c>
      <c r="AX543" s="159">
        <v>0</v>
      </c>
      <c r="AY543" s="159">
        <v>0</v>
      </c>
      <c r="AZ543" s="159">
        <v>0</v>
      </c>
      <c r="BA543" s="159">
        <v>0</v>
      </c>
      <c r="BB543" s="159">
        <v>0</v>
      </c>
      <c r="BC543" s="159">
        <v>0</v>
      </c>
      <c r="BD543" s="159">
        <v>0</v>
      </c>
      <c r="BE543" s="159">
        <v>30884931</v>
      </c>
      <c r="BF543" s="159">
        <v>0</v>
      </c>
      <c r="BG543" s="159">
        <v>0</v>
      </c>
      <c r="BH543" s="159">
        <v>7995069</v>
      </c>
      <c r="BI543" s="159">
        <v>7995069</v>
      </c>
      <c r="BJ543" s="159">
        <v>38880000</v>
      </c>
      <c r="BK543" s="159">
        <v>30884931</v>
      </c>
      <c r="BL543" s="159">
        <v>0</v>
      </c>
      <c r="BM543" s="159">
        <v>0</v>
      </c>
      <c r="BN543" s="159">
        <v>0</v>
      </c>
      <c r="BO543" s="159">
        <v>0</v>
      </c>
      <c r="BP543" s="159">
        <v>0</v>
      </c>
      <c r="BQ543" s="159">
        <v>0</v>
      </c>
      <c r="BR543" s="159">
        <v>0</v>
      </c>
      <c r="BS543" s="159">
        <v>30884931</v>
      </c>
      <c r="BT543" s="159">
        <v>0</v>
      </c>
      <c r="BU543" s="159">
        <v>0</v>
      </c>
      <c r="BV543" s="159">
        <v>7995069</v>
      </c>
      <c r="BW543" s="159">
        <v>7995069</v>
      </c>
      <c r="BX543" s="159">
        <v>38880000</v>
      </c>
      <c r="BY543" s="159">
        <v>20589954</v>
      </c>
      <c r="BZ543" s="159">
        <v>0</v>
      </c>
      <c r="CA543" s="159">
        <v>0</v>
      </c>
      <c r="CB543" s="159">
        <v>0</v>
      </c>
      <c r="CC543" s="159">
        <v>0</v>
      </c>
      <c r="CD543" s="159">
        <v>0</v>
      </c>
      <c r="CE543" s="159">
        <v>0</v>
      </c>
      <c r="CF543" s="159">
        <v>0</v>
      </c>
      <c r="CG543" s="159">
        <v>20589954</v>
      </c>
      <c r="CH543" s="159">
        <v>0</v>
      </c>
      <c r="CI543" s="159">
        <v>0</v>
      </c>
      <c r="CJ543" s="159">
        <v>5330046</v>
      </c>
      <c r="CK543" s="159">
        <v>5330046</v>
      </c>
      <c r="CL543" s="159">
        <v>25920000</v>
      </c>
      <c r="CM543" s="159">
        <v>129600000</v>
      </c>
      <c r="CN543" s="159">
        <v>21413552</v>
      </c>
      <c r="CO543" s="159">
        <v>0</v>
      </c>
      <c r="CP543" s="159">
        <v>0</v>
      </c>
      <c r="CQ543" s="159">
        <v>0</v>
      </c>
      <c r="CR543" s="159">
        <v>0</v>
      </c>
      <c r="CS543" s="159">
        <v>0</v>
      </c>
      <c r="CT543" s="159">
        <v>0</v>
      </c>
      <c r="CU543" s="159">
        <v>0</v>
      </c>
      <c r="CV543" s="159">
        <v>21413552</v>
      </c>
      <c r="CW543" s="159">
        <v>0</v>
      </c>
      <c r="CX543" s="159">
        <v>0</v>
      </c>
      <c r="CY543" s="159">
        <v>6580048</v>
      </c>
      <c r="CZ543" s="159">
        <v>6580048</v>
      </c>
      <c r="DA543" s="159">
        <v>27993600</v>
      </c>
      <c r="DB543" s="159">
        <v>32120328</v>
      </c>
      <c r="DC543" s="159">
        <v>0</v>
      </c>
      <c r="DD543" s="159">
        <v>0</v>
      </c>
      <c r="DE543" s="159">
        <v>0</v>
      </c>
      <c r="DF543" s="159">
        <v>0</v>
      </c>
      <c r="DG543" s="159">
        <v>0</v>
      </c>
      <c r="DH543" s="159">
        <v>0</v>
      </c>
      <c r="DI543" s="159">
        <v>0</v>
      </c>
      <c r="DJ543" s="159">
        <v>32120328</v>
      </c>
      <c r="DK543" s="159">
        <v>0</v>
      </c>
      <c r="DL543" s="159">
        <v>0</v>
      </c>
      <c r="DM543" s="159">
        <v>9870072</v>
      </c>
      <c r="DN543" s="159">
        <v>9870072</v>
      </c>
      <c r="DO543" s="159">
        <v>41990400</v>
      </c>
      <c r="DP543" s="159">
        <v>32120328</v>
      </c>
      <c r="DQ543" s="159">
        <v>0</v>
      </c>
      <c r="DR543" s="159">
        <v>0</v>
      </c>
      <c r="DS543" s="159">
        <v>0</v>
      </c>
      <c r="DT543" s="159">
        <v>0</v>
      </c>
      <c r="DU543" s="159">
        <v>0</v>
      </c>
      <c r="DV543" s="159">
        <v>0</v>
      </c>
      <c r="DW543" s="159">
        <v>0</v>
      </c>
      <c r="DX543" s="159">
        <v>32120328</v>
      </c>
      <c r="DY543" s="159">
        <v>0</v>
      </c>
      <c r="DZ543" s="159">
        <v>0</v>
      </c>
      <c r="EA543" s="159">
        <v>9870072</v>
      </c>
      <c r="EB543" s="159">
        <v>9870072</v>
      </c>
      <c r="EC543" s="159">
        <v>41990400</v>
      </c>
      <c r="ED543" s="159">
        <v>21413552</v>
      </c>
      <c r="EE543" s="159">
        <v>0</v>
      </c>
      <c r="EF543" s="159">
        <v>0</v>
      </c>
      <c r="EG543" s="159">
        <v>0</v>
      </c>
      <c r="EH543" s="159">
        <v>0</v>
      </c>
      <c r="EI543" s="159">
        <v>0</v>
      </c>
      <c r="EJ543" s="159">
        <v>0</v>
      </c>
      <c r="EK543" s="159">
        <v>0</v>
      </c>
      <c r="EL543" s="159">
        <v>21413552</v>
      </c>
      <c r="EM543" s="159">
        <v>0</v>
      </c>
      <c r="EN543" s="159">
        <v>0</v>
      </c>
      <c r="EO543" s="159">
        <v>6580048</v>
      </c>
      <c r="EP543" s="159">
        <v>6580048</v>
      </c>
      <c r="EQ543" s="159">
        <v>27993600</v>
      </c>
      <c r="ER543" s="159">
        <v>139968000</v>
      </c>
      <c r="ES543" s="159">
        <v>24744549</v>
      </c>
      <c r="ET543" s="159">
        <v>0</v>
      </c>
      <c r="EU543" s="159">
        <v>0</v>
      </c>
      <c r="EV543" s="159">
        <v>0</v>
      </c>
      <c r="EW543" s="159">
        <v>0</v>
      </c>
      <c r="EX543" s="159">
        <v>0</v>
      </c>
      <c r="EY543" s="159">
        <v>0</v>
      </c>
      <c r="EZ543" s="159">
        <v>0</v>
      </c>
      <c r="FA543" s="159">
        <v>24744549</v>
      </c>
      <c r="FB543" s="159">
        <v>0</v>
      </c>
      <c r="FC543" s="159">
        <v>0</v>
      </c>
      <c r="FD543" s="159">
        <v>8847771</v>
      </c>
      <c r="FE543" s="159">
        <v>8847771</v>
      </c>
      <c r="FF543" s="159">
        <v>33592320</v>
      </c>
      <c r="FG543" s="159">
        <v>45365007</v>
      </c>
      <c r="FH543" s="159">
        <v>0</v>
      </c>
      <c r="FI543" s="159">
        <v>0</v>
      </c>
      <c r="FJ543" s="159">
        <v>0</v>
      </c>
      <c r="FK543" s="159">
        <v>0</v>
      </c>
      <c r="FL543" s="159">
        <v>0</v>
      </c>
      <c r="FM543" s="159">
        <v>0</v>
      </c>
      <c r="FN543" s="159">
        <v>0</v>
      </c>
      <c r="FO543" s="159">
        <v>45365007</v>
      </c>
      <c r="FP543" s="159">
        <v>0</v>
      </c>
      <c r="FQ543" s="159">
        <v>0</v>
      </c>
      <c r="FR543" s="159">
        <v>16220913</v>
      </c>
      <c r="FS543" s="159">
        <v>16220913</v>
      </c>
      <c r="FT543" s="159">
        <v>61585920</v>
      </c>
      <c r="FU543" s="159">
        <v>41240916</v>
      </c>
      <c r="FV543" s="159">
        <v>0</v>
      </c>
      <c r="FW543" s="159">
        <v>0</v>
      </c>
      <c r="FX543" s="159">
        <v>0</v>
      </c>
      <c r="FY543" s="159">
        <v>0</v>
      </c>
      <c r="FZ543" s="159">
        <v>0</v>
      </c>
      <c r="GA543" s="159">
        <v>0</v>
      </c>
      <c r="GB543" s="159">
        <v>0</v>
      </c>
      <c r="GC543" s="159">
        <v>41240916</v>
      </c>
      <c r="GD543" s="159">
        <v>0</v>
      </c>
      <c r="GE543" s="159">
        <v>0</v>
      </c>
      <c r="GF543" s="159">
        <v>14746284</v>
      </c>
      <c r="GG543" s="159">
        <v>14746284</v>
      </c>
      <c r="GH543" s="159">
        <v>55987200</v>
      </c>
      <c r="GI543" s="159">
        <v>0</v>
      </c>
      <c r="GJ543" s="159">
        <v>0</v>
      </c>
      <c r="GK543" s="159">
        <v>0</v>
      </c>
      <c r="GL543" s="159">
        <v>0</v>
      </c>
      <c r="GM543" s="159">
        <v>0</v>
      </c>
      <c r="GN543" s="159">
        <v>0</v>
      </c>
      <c r="GO543" s="159">
        <v>0</v>
      </c>
      <c r="GP543" s="159">
        <v>0</v>
      </c>
      <c r="GQ543" s="159">
        <v>0</v>
      </c>
      <c r="GR543" s="159">
        <v>0</v>
      </c>
      <c r="GS543" s="159">
        <v>0</v>
      </c>
      <c r="GT543" s="159">
        <v>0</v>
      </c>
      <c r="GU543" s="159">
        <v>0</v>
      </c>
      <c r="GV543" s="159">
        <v>0</v>
      </c>
      <c r="GW543" s="159">
        <v>151165440</v>
      </c>
      <c r="GX543" s="160">
        <v>540733440</v>
      </c>
    </row>
    <row r="544" spans="1:206" ht="28.8">
      <c r="A544" s="156">
        <v>410303100</v>
      </c>
      <c r="B544" s="156" t="s">
        <v>3080</v>
      </c>
      <c r="C544" s="157">
        <v>527</v>
      </c>
      <c r="D544" s="158" t="str">
        <f>_xlfn.XLOOKUP(C544,'[1]Estrategico f'!B:B,'[1]Estrategico f'!U:U,"",0)</f>
        <v>Centros comunitarios dotados</v>
      </c>
      <c r="E544" s="158" t="str">
        <f>_xlfn.XLOOKUP(C544,'[1]Estrategico f'!B:B,'[1]Estrategico f'!V:V,"",0)</f>
        <v>Territorios del cuidado dotados (Corresponde a los 17 pilotajes de abrigo)</v>
      </c>
      <c r="F544" s="159">
        <v>0</v>
      </c>
      <c r="G544" s="159">
        <v>0</v>
      </c>
      <c r="H544" s="159">
        <v>0</v>
      </c>
      <c r="I544" s="159">
        <v>0</v>
      </c>
      <c r="J544" s="159">
        <v>0</v>
      </c>
      <c r="K544" s="159">
        <v>0</v>
      </c>
      <c r="L544" s="159">
        <v>0</v>
      </c>
      <c r="M544" s="159">
        <v>0</v>
      </c>
      <c r="N544" s="159">
        <v>0</v>
      </c>
      <c r="O544" s="159">
        <v>0</v>
      </c>
      <c r="P544" s="159">
        <v>0</v>
      </c>
      <c r="Q544" s="159">
        <v>0</v>
      </c>
      <c r="R544" s="159">
        <v>0</v>
      </c>
      <c r="S544" s="159">
        <v>0</v>
      </c>
      <c r="T544" s="159">
        <v>0</v>
      </c>
      <c r="U544" s="159">
        <v>0</v>
      </c>
      <c r="V544" s="159">
        <v>0</v>
      </c>
      <c r="W544" s="159">
        <v>0</v>
      </c>
      <c r="X544" s="159">
        <v>0</v>
      </c>
      <c r="Y544" s="159">
        <v>0</v>
      </c>
      <c r="Z544" s="159">
        <v>1200000000</v>
      </c>
      <c r="AA544" s="159">
        <v>0</v>
      </c>
      <c r="AB544" s="159">
        <v>1200000000</v>
      </c>
      <c r="AC544" s="159">
        <v>1000000000</v>
      </c>
      <c r="AD544" s="159">
        <v>0</v>
      </c>
      <c r="AE544" s="159">
        <v>0</v>
      </c>
      <c r="AF544" s="159">
        <v>1000000000</v>
      </c>
      <c r="AG544" s="159">
        <v>2200000000</v>
      </c>
      <c r="AH544" s="159">
        <v>2200000000</v>
      </c>
      <c r="AI544" s="159">
        <v>0</v>
      </c>
      <c r="AJ544" s="159">
        <v>0</v>
      </c>
      <c r="AK544" s="159">
        <v>0</v>
      </c>
      <c r="AL544" s="159">
        <v>0</v>
      </c>
      <c r="AM544" s="159">
        <v>0</v>
      </c>
      <c r="AN544" s="159">
        <v>0</v>
      </c>
      <c r="AO544" s="159">
        <v>0</v>
      </c>
      <c r="AP544" s="159">
        <v>0</v>
      </c>
      <c r="AQ544" s="159">
        <v>0</v>
      </c>
      <c r="AR544" s="159">
        <v>0</v>
      </c>
      <c r="AS544" s="159">
        <v>0</v>
      </c>
      <c r="AT544" s="159">
        <v>0</v>
      </c>
      <c r="AU544" s="159">
        <v>0</v>
      </c>
      <c r="AV544" s="159">
        <v>0</v>
      </c>
      <c r="AW544" s="159">
        <v>0</v>
      </c>
      <c r="AX544" s="159">
        <v>0</v>
      </c>
      <c r="AY544" s="159">
        <v>0</v>
      </c>
      <c r="AZ544" s="159">
        <v>0</v>
      </c>
      <c r="BA544" s="159">
        <v>0</v>
      </c>
      <c r="BB544" s="159">
        <v>0</v>
      </c>
      <c r="BC544" s="159">
        <v>0</v>
      </c>
      <c r="BD544" s="159">
        <v>0</v>
      </c>
      <c r="BE544" s="159">
        <v>0</v>
      </c>
      <c r="BF544" s="159">
        <v>0</v>
      </c>
      <c r="BG544" s="159">
        <v>0</v>
      </c>
      <c r="BH544" s="159">
        <v>0</v>
      </c>
      <c r="BI544" s="159">
        <v>0</v>
      </c>
      <c r="BJ544" s="159">
        <v>0</v>
      </c>
      <c r="BK544" s="159">
        <v>0</v>
      </c>
      <c r="BL544" s="159">
        <v>0</v>
      </c>
      <c r="BM544" s="159">
        <v>0</v>
      </c>
      <c r="BN544" s="159">
        <v>0</v>
      </c>
      <c r="BO544" s="159">
        <v>0</v>
      </c>
      <c r="BP544" s="159">
        <v>0</v>
      </c>
      <c r="BQ544" s="159">
        <v>0</v>
      </c>
      <c r="BR544" s="159">
        <v>0</v>
      </c>
      <c r="BS544" s="159">
        <v>0</v>
      </c>
      <c r="BT544" s="159">
        <v>0</v>
      </c>
      <c r="BU544" s="159">
        <v>0</v>
      </c>
      <c r="BV544" s="159">
        <v>0</v>
      </c>
      <c r="BW544" s="159">
        <v>0</v>
      </c>
      <c r="BX544" s="159">
        <v>0</v>
      </c>
      <c r="BY544" s="159">
        <v>0</v>
      </c>
      <c r="BZ544" s="159">
        <v>0</v>
      </c>
      <c r="CA544" s="159">
        <v>0</v>
      </c>
      <c r="CB544" s="159">
        <v>0</v>
      </c>
      <c r="CC544" s="159">
        <v>0</v>
      </c>
      <c r="CD544" s="159">
        <v>0</v>
      </c>
      <c r="CE544" s="159">
        <v>500000000</v>
      </c>
      <c r="CF544" s="159">
        <v>0</v>
      </c>
      <c r="CG544" s="159">
        <v>500000000</v>
      </c>
      <c r="CH544" s="159">
        <v>1000000000</v>
      </c>
      <c r="CI544" s="159">
        <v>0</v>
      </c>
      <c r="CJ544" s="159">
        <v>0</v>
      </c>
      <c r="CK544" s="159">
        <v>1000000000</v>
      </c>
      <c r="CL544" s="159">
        <v>1500000000</v>
      </c>
      <c r="CM544" s="159">
        <v>1500000000</v>
      </c>
      <c r="CN544" s="159">
        <v>0</v>
      </c>
      <c r="CO544" s="159">
        <v>0</v>
      </c>
      <c r="CP544" s="159">
        <v>0</v>
      </c>
      <c r="CQ544" s="159">
        <v>0</v>
      </c>
      <c r="CR544" s="159">
        <v>0</v>
      </c>
      <c r="CS544" s="159">
        <v>0</v>
      </c>
      <c r="CT544" s="159">
        <v>0</v>
      </c>
      <c r="CU544" s="159">
        <v>0</v>
      </c>
      <c r="CV544" s="159">
        <v>0</v>
      </c>
      <c r="CW544" s="159">
        <v>0</v>
      </c>
      <c r="CX544" s="159">
        <v>0</v>
      </c>
      <c r="CY544" s="159">
        <v>0</v>
      </c>
      <c r="CZ544" s="159">
        <v>0</v>
      </c>
      <c r="DA544" s="159">
        <v>0</v>
      </c>
      <c r="DB544" s="159">
        <v>0</v>
      </c>
      <c r="DC544" s="159">
        <v>0</v>
      </c>
      <c r="DD544" s="159">
        <v>0</v>
      </c>
      <c r="DE544" s="159">
        <v>0</v>
      </c>
      <c r="DF544" s="159">
        <v>0</v>
      </c>
      <c r="DG544" s="159">
        <v>0</v>
      </c>
      <c r="DH544" s="159">
        <v>0</v>
      </c>
      <c r="DI544" s="159">
        <v>0</v>
      </c>
      <c r="DJ544" s="159">
        <v>0</v>
      </c>
      <c r="DK544" s="159">
        <v>0</v>
      </c>
      <c r="DL544" s="159">
        <v>0</v>
      </c>
      <c r="DM544" s="159">
        <v>0</v>
      </c>
      <c r="DN544" s="159">
        <v>0</v>
      </c>
      <c r="DO544" s="159">
        <v>0</v>
      </c>
      <c r="DP544" s="159">
        <v>0</v>
      </c>
      <c r="DQ544" s="159">
        <v>0</v>
      </c>
      <c r="DR544" s="159">
        <v>0</v>
      </c>
      <c r="DS544" s="159">
        <v>0</v>
      </c>
      <c r="DT544" s="159">
        <v>0</v>
      </c>
      <c r="DU544" s="159">
        <v>0</v>
      </c>
      <c r="DV544" s="159">
        <v>0</v>
      </c>
      <c r="DW544" s="159">
        <v>0</v>
      </c>
      <c r="DX544" s="159">
        <v>0</v>
      </c>
      <c r="DY544" s="159">
        <v>0</v>
      </c>
      <c r="DZ544" s="159">
        <v>0</v>
      </c>
      <c r="EA544" s="159">
        <v>0</v>
      </c>
      <c r="EB544" s="159">
        <v>0</v>
      </c>
      <c r="EC544" s="159">
        <v>0</v>
      </c>
      <c r="ED544" s="159">
        <v>0</v>
      </c>
      <c r="EE544" s="159">
        <v>0</v>
      </c>
      <c r="EF544" s="159">
        <v>0</v>
      </c>
      <c r="EG544" s="159">
        <v>0</v>
      </c>
      <c r="EH544" s="159">
        <v>0</v>
      </c>
      <c r="EI544" s="159">
        <v>0</v>
      </c>
      <c r="EJ544" s="159">
        <v>450000000</v>
      </c>
      <c r="EK544" s="159">
        <v>0</v>
      </c>
      <c r="EL544" s="159">
        <v>450000000</v>
      </c>
      <c r="EM544" s="159">
        <v>1000000000</v>
      </c>
      <c r="EN544" s="159">
        <v>0</v>
      </c>
      <c r="EO544" s="159">
        <v>0</v>
      </c>
      <c r="EP544" s="159">
        <v>1000000000</v>
      </c>
      <c r="EQ544" s="159">
        <v>1450000000</v>
      </c>
      <c r="ER544" s="159">
        <v>1450000000</v>
      </c>
      <c r="ES544" s="159">
        <v>0</v>
      </c>
      <c r="ET544" s="159">
        <v>0</v>
      </c>
      <c r="EU544" s="159">
        <v>0</v>
      </c>
      <c r="EV544" s="159">
        <v>0</v>
      </c>
      <c r="EW544" s="159">
        <v>0</v>
      </c>
      <c r="EX544" s="159">
        <v>0</v>
      </c>
      <c r="EY544" s="159">
        <v>0</v>
      </c>
      <c r="EZ544" s="159">
        <v>0</v>
      </c>
      <c r="FA544" s="159">
        <v>0</v>
      </c>
      <c r="FB544" s="159">
        <v>0</v>
      </c>
      <c r="FC544" s="159">
        <v>0</v>
      </c>
      <c r="FD544" s="159">
        <v>0</v>
      </c>
      <c r="FE544" s="159">
        <v>0</v>
      </c>
      <c r="FF544" s="159">
        <v>0</v>
      </c>
      <c r="FG544" s="159">
        <v>0</v>
      </c>
      <c r="FH544" s="159">
        <v>0</v>
      </c>
      <c r="FI544" s="159">
        <v>0</v>
      </c>
      <c r="FJ544" s="159">
        <v>0</v>
      </c>
      <c r="FK544" s="159">
        <v>0</v>
      </c>
      <c r="FL544" s="159">
        <v>0</v>
      </c>
      <c r="FM544" s="159">
        <v>100000000</v>
      </c>
      <c r="FN544" s="159">
        <v>0</v>
      </c>
      <c r="FO544" s="159">
        <v>100000000</v>
      </c>
      <c r="FP544" s="159">
        <v>1000000000</v>
      </c>
      <c r="FQ544" s="159">
        <v>0</v>
      </c>
      <c r="FR544" s="159">
        <v>0</v>
      </c>
      <c r="FS544" s="159">
        <v>1000000000</v>
      </c>
      <c r="FT544" s="159">
        <v>1100000000</v>
      </c>
      <c r="FU544" s="159">
        <v>0</v>
      </c>
      <c r="FV544" s="159">
        <v>0</v>
      </c>
      <c r="FW544" s="159">
        <v>0</v>
      </c>
      <c r="FX544" s="159">
        <v>0</v>
      </c>
      <c r="FY544" s="159">
        <v>0</v>
      </c>
      <c r="FZ544" s="159">
        <v>0</v>
      </c>
      <c r="GA544" s="159">
        <v>0</v>
      </c>
      <c r="GB544" s="159">
        <v>0</v>
      </c>
      <c r="GC544" s="159">
        <v>0</v>
      </c>
      <c r="GD544" s="159">
        <v>0</v>
      </c>
      <c r="GE544" s="159">
        <v>0</v>
      </c>
      <c r="GF544" s="159">
        <v>0</v>
      </c>
      <c r="GG544" s="159">
        <v>0</v>
      </c>
      <c r="GH544" s="159">
        <v>0</v>
      </c>
      <c r="GI544" s="159">
        <v>0</v>
      </c>
      <c r="GJ544" s="159">
        <v>0</v>
      </c>
      <c r="GK544" s="159">
        <v>0</v>
      </c>
      <c r="GL544" s="159">
        <v>0</v>
      </c>
      <c r="GM544" s="159">
        <v>0</v>
      </c>
      <c r="GN544" s="159">
        <v>0</v>
      </c>
      <c r="GO544" s="159">
        <v>0</v>
      </c>
      <c r="GP544" s="159">
        <v>0</v>
      </c>
      <c r="GQ544" s="159">
        <v>0</v>
      </c>
      <c r="GR544" s="159">
        <v>0</v>
      </c>
      <c r="GS544" s="159">
        <v>0</v>
      </c>
      <c r="GT544" s="159">
        <v>0</v>
      </c>
      <c r="GU544" s="159">
        <v>0</v>
      </c>
      <c r="GV544" s="159">
        <v>0</v>
      </c>
      <c r="GW544" s="159">
        <v>1100000000</v>
      </c>
      <c r="GX544" s="160">
        <v>6250000000</v>
      </c>
    </row>
    <row r="545" spans="1:206" ht="28.8">
      <c r="A545" s="156">
        <v>410305200</v>
      </c>
      <c r="B545" s="156" t="s">
        <v>3080</v>
      </c>
      <c r="C545" s="157">
        <v>528</v>
      </c>
      <c r="D545" s="158" t="str">
        <f>_xlfn.XLOOKUP(C545,'[1]Estrategico f'!B:B,'[1]Estrategico f'!U:U,"",0)</f>
        <v>Beneficiarios potenciales para quienes se gestiona la oferta social</v>
      </c>
      <c r="E545" s="158" t="str">
        <f>_xlfn.XLOOKUP(C545,'[1]Estrategico f'!B:B,'[1]Estrategico f'!V:V,"",0)</f>
        <v>Personas beneficiadas con las acciones del plan abrigo</v>
      </c>
      <c r="F545" s="159">
        <v>0</v>
      </c>
      <c r="G545" s="159">
        <v>0</v>
      </c>
      <c r="H545" s="159">
        <v>0</v>
      </c>
      <c r="I545" s="159">
        <v>0</v>
      </c>
      <c r="J545" s="159">
        <v>0</v>
      </c>
      <c r="K545" s="159">
        <v>0</v>
      </c>
      <c r="L545" s="159">
        <v>0</v>
      </c>
      <c r="M545" s="159">
        <v>0</v>
      </c>
      <c r="N545" s="159">
        <v>0</v>
      </c>
      <c r="O545" s="159">
        <v>0</v>
      </c>
      <c r="P545" s="159">
        <v>0</v>
      </c>
      <c r="Q545" s="159">
        <v>0</v>
      </c>
      <c r="R545" s="159">
        <v>0</v>
      </c>
      <c r="S545" s="159">
        <v>0</v>
      </c>
      <c r="T545" s="159">
        <v>32996721</v>
      </c>
      <c r="U545" s="159">
        <v>0</v>
      </c>
      <c r="V545" s="159">
        <v>0</v>
      </c>
      <c r="W545" s="159">
        <v>0</v>
      </c>
      <c r="X545" s="159">
        <v>0</v>
      </c>
      <c r="Y545" s="159">
        <v>0</v>
      </c>
      <c r="Z545" s="159">
        <v>800000000</v>
      </c>
      <c r="AA545" s="159">
        <v>0</v>
      </c>
      <c r="AB545" s="159">
        <v>832996721</v>
      </c>
      <c r="AC545" s="159">
        <v>0</v>
      </c>
      <c r="AD545" s="159">
        <v>0</v>
      </c>
      <c r="AE545" s="159">
        <v>7003279</v>
      </c>
      <c r="AF545" s="159">
        <v>7003279</v>
      </c>
      <c r="AG545" s="159">
        <v>840000000</v>
      </c>
      <c r="AH545" s="159">
        <v>840000000</v>
      </c>
      <c r="AI545" s="159">
        <v>2541970</v>
      </c>
      <c r="AJ545" s="159">
        <v>0</v>
      </c>
      <c r="AK545" s="159">
        <v>0</v>
      </c>
      <c r="AL545" s="159">
        <v>0</v>
      </c>
      <c r="AM545" s="159">
        <v>0</v>
      </c>
      <c r="AN545" s="159">
        <v>0</v>
      </c>
      <c r="AO545" s="159">
        <v>37037037</v>
      </c>
      <c r="AP545" s="159">
        <v>0</v>
      </c>
      <c r="AQ545" s="159">
        <v>39579007</v>
      </c>
      <c r="AR545" s="159">
        <v>0</v>
      </c>
      <c r="AS545" s="159">
        <v>0</v>
      </c>
      <c r="AT545" s="159">
        <v>658030</v>
      </c>
      <c r="AU545" s="159">
        <v>658030</v>
      </c>
      <c r="AV545" s="159">
        <v>40237037</v>
      </c>
      <c r="AW545" s="159">
        <v>12709848</v>
      </c>
      <c r="AX545" s="159">
        <v>0</v>
      </c>
      <c r="AY545" s="159">
        <v>0</v>
      </c>
      <c r="AZ545" s="159">
        <v>0</v>
      </c>
      <c r="BA545" s="159">
        <v>0</v>
      </c>
      <c r="BB545" s="159">
        <v>0</v>
      </c>
      <c r="BC545" s="159">
        <v>185185185</v>
      </c>
      <c r="BD545" s="159">
        <v>0</v>
      </c>
      <c r="BE545" s="159">
        <v>197895033</v>
      </c>
      <c r="BF545" s="159">
        <v>0</v>
      </c>
      <c r="BG545" s="159">
        <v>0</v>
      </c>
      <c r="BH545" s="159">
        <v>3290152</v>
      </c>
      <c r="BI545" s="159">
        <v>3290152</v>
      </c>
      <c r="BJ545" s="159">
        <v>201185185</v>
      </c>
      <c r="BK545" s="159">
        <v>12709848</v>
      </c>
      <c r="BL545" s="159">
        <v>0</v>
      </c>
      <c r="BM545" s="159">
        <v>0</v>
      </c>
      <c r="BN545" s="159">
        <v>0</v>
      </c>
      <c r="BO545" s="159">
        <v>0</v>
      </c>
      <c r="BP545" s="159">
        <v>0</v>
      </c>
      <c r="BQ545" s="159">
        <v>185185185</v>
      </c>
      <c r="BR545" s="159">
        <v>0</v>
      </c>
      <c r="BS545" s="159">
        <v>197895033</v>
      </c>
      <c r="BT545" s="159">
        <v>0</v>
      </c>
      <c r="BU545" s="159">
        <v>0</v>
      </c>
      <c r="BV545" s="159">
        <v>3290152</v>
      </c>
      <c r="BW545" s="159">
        <v>3290152</v>
      </c>
      <c r="BX545" s="159">
        <v>201185185</v>
      </c>
      <c r="BY545" s="159">
        <v>6354924</v>
      </c>
      <c r="BZ545" s="159">
        <v>0</v>
      </c>
      <c r="CA545" s="159">
        <v>0</v>
      </c>
      <c r="CB545" s="159">
        <v>0</v>
      </c>
      <c r="CC545" s="159">
        <v>0</v>
      </c>
      <c r="CD545" s="159">
        <v>0</v>
      </c>
      <c r="CE545" s="159">
        <v>92592593</v>
      </c>
      <c r="CF545" s="159">
        <v>0</v>
      </c>
      <c r="CG545" s="159">
        <v>98947517</v>
      </c>
      <c r="CH545" s="159">
        <v>0</v>
      </c>
      <c r="CI545" s="159">
        <v>0</v>
      </c>
      <c r="CJ545" s="159">
        <v>1645076</v>
      </c>
      <c r="CK545" s="159">
        <v>1645076</v>
      </c>
      <c r="CL545" s="159">
        <v>100592593</v>
      </c>
      <c r="CM545" s="159">
        <v>543200000</v>
      </c>
      <c r="CN545" s="159">
        <v>2643648</v>
      </c>
      <c r="CO545" s="159">
        <v>0</v>
      </c>
      <c r="CP545" s="159">
        <v>0</v>
      </c>
      <c r="CQ545" s="159">
        <v>0</v>
      </c>
      <c r="CR545" s="159">
        <v>0</v>
      </c>
      <c r="CS545" s="159">
        <v>0</v>
      </c>
      <c r="CT545" s="159">
        <v>40740741</v>
      </c>
      <c r="CU545" s="159">
        <v>0</v>
      </c>
      <c r="CV545" s="159">
        <v>43384389</v>
      </c>
      <c r="CW545" s="159">
        <v>0</v>
      </c>
      <c r="CX545" s="159">
        <v>0</v>
      </c>
      <c r="CY545" s="159">
        <v>812352</v>
      </c>
      <c r="CZ545" s="159">
        <v>812352</v>
      </c>
      <c r="DA545" s="159">
        <v>44196741</v>
      </c>
      <c r="DB545" s="159">
        <v>13218242</v>
      </c>
      <c r="DC545" s="159">
        <v>0</v>
      </c>
      <c r="DD545" s="159">
        <v>0</v>
      </c>
      <c r="DE545" s="159">
        <v>0</v>
      </c>
      <c r="DF545" s="159">
        <v>0</v>
      </c>
      <c r="DG545" s="159">
        <v>0</v>
      </c>
      <c r="DH545" s="159">
        <v>203703704</v>
      </c>
      <c r="DI545" s="159">
        <v>0</v>
      </c>
      <c r="DJ545" s="159">
        <v>216921946</v>
      </c>
      <c r="DK545" s="159">
        <v>0</v>
      </c>
      <c r="DL545" s="159">
        <v>0</v>
      </c>
      <c r="DM545" s="159">
        <v>4061758</v>
      </c>
      <c r="DN545" s="159">
        <v>4061758</v>
      </c>
      <c r="DO545" s="159">
        <v>220983704</v>
      </c>
      <c r="DP545" s="159">
        <v>13218242</v>
      </c>
      <c r="DQ545" s="159">
        <v>0</v>
      </c>
      <c r="DR545" s="159">
        <v>0</v>
      </c>
      <c r="DS545" s="159">
        <v>0</v>
      </c>
      <c r="DT545" s="159">
        <v>0</v>
      </c>
      <c r="DU545" s="159">
        <v>0</v>
      </c>
      <c r="DV545" s="159">
        <v>203703704</v>
      </c>
      <c r="DW545" s="159">
        <v>0</v>
      </c>
      <c r="DX545" s="159">
        <v>216921946</v>
      </c>
      <c r="DY545" s="159">
        <v>0</v>
      </c>
      <c r="DZ545" s="159">
        <v>0</v>
      </c>
      <c r="EA545" s="159">
        <v>4061758</v>
      </c>
      <c r="EB545" s="159">
        <v>4061758</v>
      </c>
      <c r="EC545" s="159">
        <v>220983704</v>
      </c>
      <c r="ED545" s="159">
        <v>6609121</v>
      </c>
      <c r="EE545" s="159">
        <v>0</v>
      </c>
      <c r="EF545" s="159">
        <v>0</v>
      </c>
      <c r="EG545" s="159">
        <v>0</v>
      </c>
      <c r="EH545" s="159">
        <v>0</v>
      </c>
      <c r="EI545" s="159">
        <v>0</v>
      </c>
      <c r="EJ545" s="159">
        <v>101851851</v>
      </c>
      <c r="EK545" s="159">
        <v>0</v>
      </c>
      <c r="EL545" s="159">
        <v>108460972</v>
      </c>
      <c r="EM545" s="159">
        <v>0</v>
      </c>
      <c r="EN545" s="159">
        <v>0</v>
      </c>
      <c r="EO545" s="159">
        <v>2030879</v>
      </c>
      <c r="EP545" s="159">
        <v>2030879</v>
      </c>
      <c r="EQ545" s="159">
        <v>110491851</v>
      </c>
      <c r="ER545" s="159">
        <v>596656000</v>
      </c>
      <c r="ES545" s="159">
        <v>12372275</v>
      </c>
      <c r="ET545" s="159">
        <v>0</v>
      </c>
      <c r="EU545" s="159">
        <v>0</v>
      </c>
      <c r="EV545" s="159">
        <v>0</v>
      </c>
      <c r="EW545" s="159">
        <v>0</v>
      </c>
      <c r="EX545" s="159">
        <v>0</v>
      </c>
      <c r="EY545" s="159">
        <v>133333333</v>
      </c>
      <c r="EZ545" s="159">
        <v>0</v>
      </c>
      <c r="FA545" s="159">
        <v>145705608</v>
      </c>
      <c r="FB545" s="159">
        <v>0</v>
      </c>
      <c r="FC545" s="159">
        <v>0</v>
      </c>
      <c r="FD545" s="159">
        <v>4423885</v>
      </c>
      <c r="FE545" s="159">
        <v>4423885</v>
      </c>
      <c r="FF545" s="159">
        <v>150129493</v>
      </c>
      <c r="FG545" s="159">
        <v>12372275</v>
      </c>
      <c r="FH545" s="159">
        <v>0</v>
      </c>
      <c r="FI545" s="159">
        <v>0</v>
      </c>
      <c r="FJ545" s="159">
        <v>0</v>
      </c>
      <c r="FK545" s="159">
        <v>0</v>
      </c>
      <c r="FL545" s="159">
        <v>0</v>
      </c>
      <c r="FM545" s="159">
        <v>133333333</v>
      </c>
      <c r="FN545" s="159">
        <v>0</v>
      </c>
      <c r="FO545" s="159">
        <v>145705608</v>
      </c>
      <c r="FP545" s="159">
        <v>0</v>
      </c>
      <c r="FQ545" s="159">
        <v>0</v>
      </c>
      <c r="FR545" s="159">
        <v>4423885</v>
      </c>
      <c r="FS545" s="159">
        <v>4423885</v>
      </c>
      <c r="FT545" s="159">
        <v>150129493</v>
      </c>
      <c r="FU545" s="159">
        <v>12372275</v>
      </c>
      <c r="FV545" s="159">
        <v>0</v>
      </c>
      <c r="FW545" s="159">
        <v>0</v>
      </c>
      <c r="FX545" s="159">
        <v>0</v>
      </c>
      <c r="FY545" s="159">
        <v>0</v>
      </c>
      <c r="FZ545" s="159">
        <v>0</v>
      </c>
      <c r="GA545" s="159">
        <v>133333333</v>
      </c>
      <c r="GB545" s="159">
        <v>0</v>
      </c>
      <c r="GC545" s="159">
        <v>145705608</v>
      </c>
      <c r="GD545" s="159">
        <v>0</v>
      </c>
      <c r="GE545" s="159">
        <v>0</v>
      </c>
      <c r="GF545" s="159">
        <v>4423886</v>
      </c>
      <c r="GG545" s="159">
        <v>4423886</v>
      </c>
      <c r="GH545" s="159">
        <v>150129494</v>
      </c>
      <c r="GI545" s="159">
        <v>0</v>
      </c>
      <c r="GJ545" s="159">
        <v>0</v>
      </c>
      <c r="GK545" s="159">
        <v>0</v>
      </c>
      <c r="GL545" s="159">
        <v>0</v>
      </c>
      <c r="GM545" s="159">
        <v>0</v>
      </c>
      <c r="GN545" s="159">
        <v>0</v>
      </c>
      <c r="GO545" s="159">
        <v>0</v>
      </c>
      <c r="GP545" s="159">
        <v>0</v>
      </c>
      <c r="GQ545" s="159">
        <v>0</v>
      </c>
      <c r="GR545" s="159">
        <v>0</v>
      </c>
      <c r="GS545" s="159">
        <v>0</v>
      </c>
      <c r="GT545" s="159">
        <v>0</v>
      </c>
      <c r="GU545" s="159">
        <v>0</v>
      </c>
      <c r="GV545" s="159">
        <v>0</v>
      </c>
      <c r="GW545" s="159">
        <v>450388480</v>
      </c>
      <c r="GX545" s="160">
        <v>2430244480</v>
      </c>
    </row>
    <row r="546" spans="1:206" ht="28.8">
      <c r="A546" s="156">
        <v>410306700</v>
      </c>
      <c r="B546" s="156" t="s">
        <v>3080</v>
      </c>
      <c r="C546" s="157">
        <v>529</v>
      </c>
      <c r="D546" s="158" t="str">
        <f>_xlfn.XLOOKUP(C546,'[1]Estrategico f'!B:B,'[1]Estrategico f'!U:U,"",0)</f>
        <v>Documentos de planeación realizados</v>
      </c>
      <c r="E546" s="158" t="str">
        <f>_xlfn.XLOOKUP(C546,'[1]Estrategico f'!B:B,'[1]Estrategico f'!V:V,"",0)</f>
        <v>Formulación de documentos con objetivos y estrategias para la población vulnerable habitante de calle</v>
      </c>
      <c r="F546" s="159">
        <v>0</v>
      </c>
      <c r="G546" s="159">
        <v>0</v>
      </c>
      <c r="H546" s="159">
        <v>0</v>
      </c>
      <c r="I546" s="159">
        <v>0</v>
      </c>
      <c r="J546" s="159">
        <v>0</v>
      </c>
      <c r="K546" s="159">
        <v>0</v>
      </c>
      <c r="L546" s="159">
        <v>0</v>
      </c>
      <c r="M546" s="159">
        <v>0</v>
      </c>
      <c r="N546" s="159">
        <v>0</v>
      </c>
      <c r="O546" s="159">
        <v>0</v>
      </c>
      <c r="P546" s="159">
        <v>0</v>
      </c>
      <c r="Q546" s="159">
        <v>0</v>
      </c>
      <c r="R546" s="159">
        <v>0</v>
      </c>
      <c r="S546" s="159">
        <v>0</v>
      </c>
      <c r="T546" s="159">
        <v>12373770</v>
      </c>
      <c r="U546" s="159">
        <v>0</v>
      </c>
      <c r="V546" s="159">
        <v>0</v>
      </c>
      <c r="W546" s="159">
        <v>0</v>
      </c>
      <c r="X546" s="159">
        <v>0</v>
      </c>
      <c r="Y546" s="159">
        <v>0</v>
      </c>
      <c r="Z546" s="159">
        <v>0</v>
      </c>
      <c r="AA546" s="159">
        <v>0</v>
      </c>
      <c r="AB546" s="159">
        <v>12373770</v>
      </c>
      <c r="AC546" s="159">
        <v>0</v>
      </c>
      <c r="AD546" s="159">
        <v>0</v>
      </c>
      <c r="AE546" s="159">
        <v>2626230</v>
      </c>
      <c r="AF546" s="159">
        <v>2626230</v>
      </c>
      <c r="AG546" s="159">
        <v>15000000</v>
      </c>
      <c r="AH546" s="159">
        <v>15000000</v>
      </c>
      <c r="AI546" s="159">
        <v>0</v>
      </c>
      <c r="AJ546" s="159">
        <v>0</v>
      </c>
      <c r="AK546" s="159">
        <v>0</v>
      </c>
      <c r="AL546" s="159">
        <v>0</v>
      </c>
      <c r="AM546" s="159">
        <v>0</v>
      </c>
      <c r="AN546" s="159">
        <v>0</v>
      </c>
      <c r="AO546" s="159">
        <v>0</v>
      </c>
      <c r="AP546" s="159">
        <v>0</v>
      </c>
      <c r="AQ546" s="159">
        <v>0</v>
      </c>
      <c r="AR546" s="159">
        <v>0</v>
      </c>
      <c r="AS546" s="159">
        <v>0</v>
      </c>
      <c r="AT546" s="159">
        <v>0</v>
      </c>
      <c r="AU546" s="159">
        <v>0</v>
      </c>
      <c r="AV546" s="159">
        <v>0</v>
      </c>
      <c r="AW546" s="159">
        <v>0</v>
      </c>
      <c r="AX546" s="159">
        <v>0</v>
      </c>
      <c r="AY546" s="159">
        <v>0</v>
      </c>
      <c r="AZ546" s="159">
        <v>0</v>
      </c>
      <c r="BA546" s="159">
        <v>0</v>
      </c>
      <c r="BB546" s="159">
        <v>0</v>
      </c>
      <c r="BC546" s="159">
        <v>0</v>
      </c>
      <c r="BD546" s="159">
        <v>0</v>
      </c>
      <c r="BE546" s="159">
        <v>0</v>
      </c>
      <c r="BF546" s="159">
        <v>0</v>
      </c>
      <c r="BG546" s="159">
        <v>0</v>
      </c>
      <c r="BH546" s="159">
        <v>0</v>
      </c>
      <c r="BI546" s="159">
        <v>0</v>
      </c>
      <c r="BJ546" s="159">
        <v>0</v>
      </c>
      <c r="BK546" s="159">
        <v>0</v>
      </c>
      <c r="BL546" s="159">
        <v>0</v>
      </c>
      <c r="BM546" s="159">
        <v>0</v>
      </c>
      <c r="BN546" s="159">
        <v>0</v>
      </c>
      <c r="BO546" s="159">
        <v>0</v>
      </c>
      <c r="BP546" s="159">
        <v>0</v>
      </c>
      <c r="BQ546" s="159">
        <v>0</v>
      </c>
      <c r="BR546" s="159">
        <v>0</v>
      </c>
      <c r="BS546" s="159">
        <v>0</v>
      </c>
      <c r="BT546" s="159">
        <v>0</v>
      </c>
      <c r="BU546" s="159">
        <v>0</v>
      </c>
      <c r="BV546" s="159">
        <v>0</v>
      </c>
      <c r="BW546" s="159">
        <v>0</v>
      </c>
      <c r="BX546" s="159">
        <v>0</v>
      </c>
      <c r="BY546" s="159">
        <v>12868721</v>
      </c>
      <c r="BZ546" s="159">
        <v>0</v>
      </c>
      <c r="CA546" s="159">
        <v>0</v>
      </c>
      <c r="CB546" s="159">
        <v>0</v>
      </c>
      <c r="CC546" s="159">
        <v>0</v>
      </c>
      <c r="CD546" s="159">
        <v>0</v>
      </c>
      <c r="CE546" s="159">
        <v>0</v>
      </c>
      <c r="CF546" s="159">
        <v>0</v>
      </c>
      <c r="CG546" s="159">
        <v>12868721</v>
      </c>
      <c r="CH546" s="159">
        <v>0</v>
      </c>
      <c r="CI546" s="159">
        <v>0</v>
      </c>
      <c r="CJ546" s="159">
        <v>3331279</v>
      </c>
      <c r="CK546" s="159">
        <v>3331279</v>
      </c>
      <c r="CL546" s="159">
        <v>16200000</v>
      </c>
      <c r="CM546" s="159">
        <v>16200000</v>
      </c>
      <c r="CN546" s="159">
        <v>0</v>
      </c>
      <c r="CO546" s="159">
        <v>0</v>
      </c>
      <c r="CP546" s="159">
        <v>0</v>
      </c>
      <c r="CQ546" s="159">
        <v>0</v>
      </c>
      <c r="CR546" s="159">
        <v>0</v>
      </c>
      <c r="CS546" s="159">
        <v>0</v>
      </c>
      <c r="CT546" s="159">
        <v>0</v>
      </c>
      <c r="CU546" s="159">
        <v>0</v>
      </c>
      <c r="CV546" s="159">
        <v>0</v>
      </c>
      <c r="CW546" s="159">
        <v>0</v>
      </c>
      <c r="CX546" s="159">
        <v>0</v>
      </c>
      <c r="CY546" s="159">
        <v>0</v>
      </c>
      <c r="CZ546" s="159">
        <v>0</v>
      </c>
      <c r="DA546" s="159">
        <v>0</v>
      </c>
      <c r="DB546" s="159">
        <v>0</v>
      </c>
      <c r="DC546" s="159">
        <v>0</v>
      </c>
      <c r="DD546" s="159">
        <v>0</v>
      </c>
      <c r="DE546" s="159">
        <v>0</v>
      </c>
      <c r="DF546" s="159">
        <v>0</v>
      </c>
      <c r="DG546" s="159">
        <v>0</v>
      </c>
      <c r="DH546" s="159">
        <v>0</v>
      </c>
      <c r="DI546" s="159">
        <v>0</v>
      </c>
      <c r="DJ546" s="159">
        <v>0</v>
      </c>
      <c r="DK546" s="159">
        <v>0</v>
      </c>
      <c r="DL546" s="159">
        <v>0</v>
      </c>
      <c r="DM546" s="159">
        <v>0</v>
      </c>
      <c r="DN546" s="159">
        <v>0</v>
      </c>
      <c r="DO546" s="159">
        <v>0</v>
      </c>
      <c r="DP546" s="159">
        <v>0</v>
      </c>
      <c r="DQ546" s="159">
        <v>0</v>
      </c>
      <c r="DR546" s="159">
        <v>0</v>
      </c>
      <c r="DS546" s="159">
        <v>0</v>
      </c>
      <c r="DT546" s="159">
        <v>0</v>
      </c>
      <c r="DU546" s="159">
        <v>0</v>
      </c>
      <c r="DV546" s="159">
        <v>0</v>
      </c>
      <c r="DW546" s="159">
        <v>0</v>
      </c>
      <c r="DX546" s="159">
        <v>0</v>
      </c>
      <c r="DY546" s="159">
        <v>0</v>
      </c>
      <c r="DZ546" s="159">
        <v>0</v>
      </c>
      <c r="EA546" s="159">
        <v>0</v>
      </c>
      <c r="EB546" s="159">
        <v>0</v>
      </c>
      <c r="EC546" s="159">
        <v>0</v>
      </c>
      <c r="ED546" s="159">
        <v>13383470</v>
      </c>
      <c r="EE546" s="159">
        <v>0</v>
      </c>
      <c r="EF546" s="159">
        <v>0</v>
      </c>
      <c r="EG546" s="159">
        <v>0</v>
      </c>
      <c r="EH546" s="159">
        <v>0</v>
      </c>
      <c r="EI546" s="159">
        <v>0</v>
      </c>
      <c r="EJ546" s="159">
        <v>0</v>
      </c>
      <c r="EK546" s="159">
        <v>0</v>
      </c>
      <c r="EL546" s="159">
        <v>13383470</v>
      </c>
      <c r="EM546" s="159">
        <v>0</v>
      </c>
      <c r="EN546" s="159">
        <v>0</v>
      </c>
      <c r="EO546" s="159">
        <v>4112530</v>
      </c>
      <c r="EP546" s="159">
        <v>4112530</v>
      </c>
      <c r="EQ546" s="159">
        <v>17496000</v>
      </c>
      <c r="ER546" s="159">
        <v>17496000</v>
      </c>
      <c r="ES546" s="159">
        <v>0</v>
      </c>
      <c r="ET546" s="159">
        <v>0</v>
      </c>
      <c r="EU546" s="159">
        <v>0</v>
      </c>
      <c r="EV546" s="159">
        <v>0</v>
      </c>
      <c r="EW546" s="159">
        <v>0</v>
      </c>
      <c r="EX546" s="159">
        <v>0</v>
      </c>
      <c r="EY546" s="159">
        <v>0</v>
      </c>
      <c r="EZ546" s="159">
        <v>0</v>
      </c>
      <c r="FA546" s="159">
        <v>0</v>
      </c>
      <c r="FB546" s="159">
        <v>0</v>
      </c>
      <c r="FC546" s="159">
        <v>0</v>
      </c>
      <c r="FD546" s="159">
        <v>0</v>
      </c>
      <c r="FE546" s="159">
        <v>0</v>
      </c>
      <c r="FF546" s="159">
        <v>0</v>
      </c>
      <c r="FG546" s="159">
        <v>0</v>
      </c>
      <c r="FH546" s="159">
        <v>0</v>
      </c>
      <c r="FI546" s="159">
        <v>0</v>
      </c>
      <c r="FJ546" s="159">
        <v>0</v>
      </c>
      <c r="FK546" s="159">
        <v>0</v>
      </c>
      <c r="FL546" s="159">
        <v>0</v>
      </c>
      <c r="FM546" s="159">
        <v>0</v>
      </c>
      <c r="FN546" s="159">
        <v>0</v>
      </c>
      <c r="FO546" s="159">
        <v>0</v>
      </c>
      <c r="FP546" s="159">
        <v>0</v>
      </c>
      <c r="FQ546" s="159">
        <v>0</v>
      </c>
      <c r="FR546" s="159">
        <v>0</v>
      </c>
      <c r="FS546" s="159">
        <v>0</v>
      </c>
      <c r="FT546" s="159">
        <v>0</v>
      </c>
      <c r="FU546" s="159">
        <v>0</v>
      </c>
      <c r="FV546" s="159">
        <v>0</v>
      </c>
      <c r="FW546" s="159">
        <v>0</v>
      </c>
      <c r="FX546" s="159">
        <v>0</v>
      </c>
      <c r="FY546" s="159">
        <v>0</v>
      </c>
      <c r="FZ546" s="159">
        <v>0</v>
      </c>
      <c r="GA546" s="159">
        <v>0</v>
      </c>
      <c r="GB546" s="159">
        <v>0</v>
      </c>
      <c r="GC546" s="159">
        <v>0</v>
      </c>
      <c r="GD546" s="159">
        <v>0</v>
      </c>
      <c r="GE546" s="159">
        <v>0</v>
      </c>
      <c r="GF546" s="159">
        <v>0</v>
      </c>
      <c r="GG546" s="159">
        <v>0</v>
      </c>
      <c r="GH546" s="159">
        <v>0</v>
      </c>
      <c r="GI546" s="159">
        <v>13918809</v>
      </c>
      <c r="GJ546" s="159">
        <v>0</v>
      </c>
      <c r="GK546" s="159">
        <v>0</v>
      </c>
      <c r="GL546" s="159">
        <v>0</v>
      </c>
      <c r="GM546" s="159">
        <v>0</v>
      </c>
      <c r="GN546" s="159">
        <v>0</v>
      </c>
      <c r="GO546" s="159">
        <v>0</v>
      </c>
      <c r="GP546" s="159">
        <v>0</v>
      </c>
      <c r="GQ546" s="159">
        <v>13918809</v>
      </c>
      <c r="GR546" s="159">
        <v>0</v>
      </c>
      <c r="GS546" s="159">
        <v>0</v>
      </c>
      <c r="GT546" s="159">
        <v>4976871</v>
      </c>
      <c r="GU546" s="159">
        <v>4976871</v>
      </c>
      <c r="GV546" s="159">
        <v>18895680</v>
      </c>
      <c r="GW546" s="159">
        <v>18895680</v>
      </c>
      <c r="GX546" s="160">
        <v>67591680</v>
      </c>
    </row>
    <row r="547" spans="1:206" ht="28.8">
      <c r="A547" s="156">
        <v>410300900</v>
      </c>
      <c r="B547" s="156" t="s">
        <v>3080</v>
      </c>
      <c r="C547" s="157">
        <v>530</v>
      </c>
      <c r="D547" s="158" t="str">
        <f>_xlfn.XLOOKUP(C547,'[1]Estrategico f'!B:B,'[1]Estrategico f'!U:U,"",0)</f>
        <v xml:space="preserve">Personas asistidas en temas de desarrollo de habilidades no cognitivas </v>
      </c>
      <c r="E547" s="158" t="str">
        <f>_xlfn.XLOOKUP(C547,'[1]Estrategico f'!B:B,'[1]Estrategico f'!V:V,"",0)</f>
        <v>Programa Escuelas para la vida módulo: Habilidades parentales</v>
      </c>
      <c r="F547" s="159">
        <v>29903278.5</v>
      </c>
      <c r="G547" s="159">
        <v>0</v>
      </c>
      <c r="H547" s="159">
        <v>0</v>
      </c>
      <c r="I547" s="159">
        <v>0</v>
      </c>
      <c r="J547" s="159">
        <v>0</v>
      </c>
      <c r="K547" s="159">
        <v>0</v>
      </c>
      <c r="L547" s="159">
        <v>0</v>
      </c>
      <c r="M547" s="159">
        <v>0</v>
      </c>
      <c r="N547" s="159">
        <v>29903278.5</v>
      </c>
      <c r="O547" s="159">
        <v>0</v>
      </c>
      <c r="P547" s="159">
        <v>0</v>
      </c>
      <c r="Q547" s="159">
        <v>6346721.5</v>
      </c>
      <c r="R547" s="159">
        <v>6346721.5</v>
      </c>
      <c r="S547" s="159">
        <v>36250000</v>
      </c>
      <c r="T547" s="159">
        <v>29903278.5</v>
      </c>
      <c r="U547" s="159">
        <v>0</v>
      </c>
      <c r="V547" s="159">
        <v>0</v>
      </c>
      <c r="W547" s="159">
        <v>0</v>
      </c>
      <c r="X547" s="159">
        <v>0</v>
      </c>
      <c r="Y547" s="159">
        <v>0</v>
      </c>
      <c r="Z547" s="159">
        <v>0</v>
      </c>
      <c r="AA547" s="159">
        <v>0</v>
      </c>
      <c r="AB547" s="159">
        <v>29903278.5</v>
      </c>
      <c r="AC547" s="159">
        <v>0</v>
      </c>
      <c r="AD547" s="159">
        <v>0</v>
      </c>
      <c r="AE547" s="159">
        <v>6346721.5</v>
      </c>
      <c r="AF547" s="159">
        <v>6346721.5</v>
      </c>
      <c r="AG547" s="159">
        <v>36250000</v>
      </c>
      <c r="AH547" s="159">
        <v>72500000</v>
      </c>
      <c r="AI547" s="159">
        <v>11662279</v>
      </c>
      <c r="AJ547" s="159">
        <v>0</v>
      </c>
      <c r="AK547" s="159">
        <v>0</v>
      </c>
      <c r="AL547" s="159">
        <v>0</v>
      </c>
      <c r="AM547" s="159">
        <v>0</v>
      </c>
      <c r="AN547" s="159">
        <v>0</v>
      </c>
      <c r="AO547" s="159">
        <v>0</v>
      </c>
      <c r="AP547" s="159">
        <v>0</v>
      </c>
      <c r="AQ547" s="159">
        <v>11662279</v>
      </c>
      <c r="AR547" s="159">
        <v>0</v>
      </c>
      <c r="AS547" s="159">
        <v>0</v>
      </c>
      <c r="AT547" s="159">
        <v>3018971</v>
      </c>
      <c r="AU547" s="159">
        <v>3018971</v>
      </c>
      <c r="AV547" s="159">
        <v>14681250</v>
      </c>
      <c r="AW547" s="159">
        <v>19437131</v>
      </c>
      <c r="AX547" s="159">
        <v>0</v>
      </c>
      <c r="AY547" s="159">
        <v>0</v>
      </c>
      <c r="AZ547" s="159">
        <v>0</v>
      </c>
      <c r="BA547" s="159">
        <v>0</v>
      </c>
      <c r="BB547" s="159">
        <v>0</v>
      </c>
      <c r="BC547" s="159">
        <v>0</v>
      </c>
      <c r="BD547" s="159">
        <v>0</v>
      </c>
      <c r="BE547" s="159">
        <v>19437131</v>
      </c>
      <c r="BF547" s="159">
        <v>0</v>
      </c>
      <c r="BG547" s="159">
        <v>0</v>
      </c>
      <c r="BH547" s="159">
        <v>5031619</v>
      </c>
      <c r="BI547" s="159">
        <v>5031619</v>
      </c>
      <c r="BJ547" s="159">
        <v>24468750</v>
      </c>
      <c r="BK547" s="159">
        <v>19437131</v>
      </c>
      <c r="BL547" s="159">
        <v>0</v>
      </c>
      <c r="BM547" s="159">
        <v>0</v>
      </c>
      <c r="BN547" s="159">
        <v>0</v>
      </c>
      <c r="BO547" s="159">
        <v>0</v>
      </c>
      <c r="BP547" s="159">
        <v>0</v>
      </c>
      <c r="BQ547" s="159">
        <v>0</v>
      </c>
      <c r="BR547" s="159">
        <v>0</v>
      </c>
      <c r="BS547" s="159">
        <v>19437131</v>
      </c>
      <c r="BT547" s="159">
        <v>0</v>
      </c>
      <c r="BU547" s="159">
        <v>0</v>
      </c>
      <c r="BV547" s="159">
        <v>5031619</v>
      </c>
      <c r="BW547" s="159">
        <v>5031619</v>
      </c>
      <c r="BX547" s="159">
        <v>24468750</v>
      </c>
      <c r="BY547" s="159">
        <v>11662279</v>
      </c>
      <c r="BZ547" s="159">
        <v>0</v>
      </c>
      <c r="CA547" s="159">
        <v>0</v>
      </c>
      <c r="CB547" s="159">
        <v>0</v>
      </c>
      <c r="CC547" s="159">
        <v>0</v>
      </c>
      <c r="CD547" s="159">
        <v>0</v>
      </c>
      <c r="CE547" s="159">
        <v>0</v>
      </c>
      <c r="CF547" s="159">
        <v>0</v>
      </c>
      <c r="CG547" s="159">
        <v>11662279</v>
      </c>
      <c r="CH547" s="159">
        <v>0</v>
      </c>
      <c r="CI547" s="159">
        <v>0</v>
      </c>
      <c r="CJ547" s="159">
        <v>3018971</v>
      </c>
      <c r="CK547" s="159">
        <v>3018971</v>
      </c>
      <c r="CL547" s="159">
        <v>14681250</v>
      </c>
      <c r="CM547" s="159">
        <v>78300000</v>
      </c>
      <c r="CN547" s="159">
        <v>12128770</v>
      </c>
      <c r="CO547" s="159">
        <v>0</v>
      </c>
      <c r="CP547" s="159">
        <v>0</v>
      </c>
      <c r="CQ547" s="159">
        <v>0</v>
      </c>
      <c r="CR547" s="159">
        <v>0</v>
      </c>
      <c r="CS547" s="159">
        <v>0</v>
      </c>
      <c r="CT547" s="159">
        <v>0</v>
      </c>
      <c r="CU547" s="159">
        <v>0</v>
      </c>
      <c r="CV547" s="159">
        <v>12128770</v>
      </c>
      <c r="CW547" s="159">
        <v>0</v>
      </c>
      <c r="CX547" s="159">
        <v>0</v>
      </c>
      <c r="CY547" s="159">
        <v>3726980</v>
      </c>
      <c r="CZ547" s="159">
        <v>3726980</v>
      </c>
      <c r="DA547" s="159">
        <v>15855750</v>
      </c>
      <c r="DB547" s="159">
        <v>20214616</v>
      </c>
      <c r="DC547" s="159">
        <v>0</v>
      </c>
      <c r="DD547" s="159">
        <v>0</v>
      </c>
      <c r="DE547" s="159">
        <v>0</v>
      </c>
      <c r="DF547" s="159">
        <v>0</v>
      </c>
      <c r="DG547" s="159">
        <v>0</v>
      </c>
      <c r="DH547" s="159">
        <v>0</v>
      </c>
      <c r="DI547" s="159">
        <v>0</v>
      </c>
      <c r="DJ547" s="159">
        <v>20214616</v>
      </c>
      <c r="DK547" s="159">
        <v>0</v>
      </c>
      <c r="DL547" s="159">
        <v>0</v>
      </c>
      <c r="DM547" s="159">
        <v>6211634</v>
      </c>
      <c r="DN547" s="159">
        <v>6211634</v>
      </c>
      <c r="DO547" s="159">
        <v>26426250</v>
      </c>
      <c r="DP547" s="159">
        <v>20214616</v>
      </c>
      <c r="DQ547" s="159">
        <v>0</v>
      </c>
      <c r="DR547" s="159">
        <v>0</v>
      </c>
      <c r="DS547" s="159">
        <v>0</v>
      </c>
      <c r="DT547" s="159">
        <v>0</v>
      </c>
      <c r="DU547" s="159">
        <v>0</v>
      </c>
      <c r="DV547" s="159">
        <v>0</v>
      </c>
      <c r="DW547" s="159">
        <v>0</v>
      </c>
      <c r="DX547" s="159">
        <v>20214616</v>
      </c>
      <c r="DY547" s="159">
        <v>0</v>
      </c>
      <c r="DZ547" s="159">
        <v>0</v>
      </c>
      <c r="EA547" s="159">
        <v>6211634</v>
      </c>
      <c r="EB547" s="159">
        <v>6211634</v>
      </c>
      <c r="EC547" s="159">
        <v>26426250</v>
      </c>
      <c r="ED547" s="159">
        <v>12128770</v>
      </c>
      <c r="EE547" s="159">
        <v>0</v>
      </c>
      <c r="EF547" s="159">
        <v>0</v>
      </c>
      <c r="EG547" s="159">
        <v>0</v>
      </c>
      <c r="EH547" s="159">
        <v>0</v>
      </c>
      <c r="EI547" s="159">
        <v>0</v>
      </c>
      <c r="EJ547" s="159">
        <v>0</v>
      </c>
      <c r="EK547" s="159">
        <v>0</v>
      </c>
      <c r="EL547" s="159">
        <v>12128770</v>
      </c>
      <c r="EM547" s="159">
        <v>0</v>
      </c>
      <c r="EN547" s="159">
        <v>0</v>
      </c>
      <c r="EO547" s="159">
        <v>3726980</v>
      </c>
      <c r="EP547" s="159">
        <v>3726980</v>
      </c>
      <c r="EQ547" s="159">
        <v>15855750</v>
      </c>
      <c r="ER547" s="159">
        <v>84564000</v>
      </c>
      <c r="ES547" s="159">
        <v>16818561</v>
      </c>
      <c r="ET547" s="159">
        <v>0</v>
      </c>
      <c r="EU547" s="159">
        <v>0</v>
      </c>
      <c r="EV547" s="159">
        <v>0</v>
      </c>
      <c r="EW547" s="159">
        <v>0</v>
      </c>
      <c r="EX547" s="159">
        <v>0</v>
      </c>
      <c r="EY547" s="159">
        <v>0</v>
      </c>
      <c r="EZ547" s="159">
        <v>0</v>
      </c>
      <c r="FA547" s="159">
        <v>16818561</v>
      </c>
      <c r="FB547" s="159">
        <v>0</v>
      </c>
      <c r="FC547" s="159">
        <v>0</v>
      </c>
      <c r="FD547" s="159">
        <v>6013719</v>
      </c>
      <c r="FE547" s="159">
        <v>6013719</v>
      </c>
      <c r="FF547" s="159">
        <v>22832280</v>
      </c>
      <c r="FG547" s="159">
        <v>25227841</v>
      </c>
      <c r="FH547" s="159">
        <v>0</v>
      </c>
      <c r="FI547" s="159">
        <v>0</v>
      </c>
      <c r="FJ547" s="159">
        <v>0</v>
      </c>
      <c r="FK547" s="159">
        <v>0</v>
      </c>
      <c r="FL547" s="159">
        <v>0</v>
      </c>
      <c r="FM547" s="159">
        <v>0</v>
      </c>
      <c r="FN547" s="159">
        <v>0</v>
      </c>
      <c r="FO547" s="159">
        <v>25227841</v>
      </c>
      <c r="FP547" s="159">
        <v>0</v>
      </c>
      <c r="FQ547" s="159">
        <v>0</v>
      </c>
      <c r="FR547" s="159">
        <v>9020579</v>
      </c>
      <c r="FS547" s="159">
        <v>9020579</v>
      </c>
      <c r="FT547" s="159">
        <v>34248420</v>
      </c>
      <c r="FU547" s="159">
        <v>25227841</v>
      </c>
      <c r="FV547" s="159">
        <v>0</v>
      </c>
      <c r="FW547" s="159">
        <v>0</v>
      </c>
      <c r="FX547" s="159">
        <v>0</v>
      </c>
      <c r="FY547" s="159">
        <v>0</v>
      </c>
      <c r="FZ547" s="159">
        <v>0</v>
      </c>
      <c r="GA547" s="159">
        <v>0</v>
      </c>
      <c r="GB547" s="159">
        <v>0</v>
      </c>
      <c r="GC547" s="159">
        <v>25227841</v>
      </c>
      <c r="GD547" s="159">
        <v>0</v>
      </c>
      <c r="GE547" s="159">
        <v>0</v>
      </c>
      <c r="GF547" s="159">
        <v>9020579</v>
      </c>
      <c r="GG547" s="159">
        <v>9020579</v>
      </c>
      <c r="GH547" s="159">
        <v>34248420</v>
      </c>
      <c r="GI547" s="159">
        <v>0</v>
      </c>
      <c r="GJ547" s="159">
        <v>0</v>
      </c>
      <c r="GK547" s="159">
        <v>0</v>
      </c>
      <c r="GL547" s="159">
        <v>0</v>
      </c>
      <c r="GM547" s="159">
        <v>0</v>
      </c>
      <c r="GN547" s="159">
        <v>0</v>
      </c>
      <c r="GO547" s="159">
        <v>0</v>
      </c>
      <c r="GP547" s="159">
        <v>0</v>
      </c>
      <c r="GQ547" s="159">
        <v>0</v>
      </c>
      <c r="GR547" s="159">
        <v>0</v>
      </c>
      <c r="GS547" s="159">
        <v>0</v>
      </c>
      <c r="GT547" s="159">
        <v>0</v>
      </c>
      <c r="GU547" s="159">
        <v>0</v>
      </c>
      <c r="GV547" s="159">
        <v>0</v>
      </c>
      <c r="GW547" s="159">
        <v>91329120</v>
      </c>
      <c r="GX547" s="160">
        <v>326693120</v>
      </c>
    </row>
    <row r="548" spans="1:206" ht="28.8">
      <c r="A548" s="156">
        <v>410205200</v>
      </c>
      <c r="B548" s="156" t="s">
        <v>3080</v>
      </c>
      <c r="C548" s="157">
        <v>531</v>
      </c>
      <c r="D548" s="158" t="str">
        <f>_xlfn.XLOOKUP(C548,'[1]Estrategico f'!B:B,'[1]Estrategico f'!U:U,"",0)</f>
        <v>Niños, niñas, adolescentes y jóvenes beneficiados</v>
      </c>
      <c r="E548" s="158" t="str">
        <f>_xlfn.XLOOKUP(C548,'[1]Estrategico f'!B:B,'[1]Estrategico f'!V:V,"",0)</f>
        <v>Estrategia para la prevención de abuso sexual y violencias hacia NNA</v>
      </c>
      <c r="F548" s="159">
        <v>25778688.5</v>
      </c>
      <c r="G548" s="159">
        <v>0</v>
      </c>
      <c r="H548" s="159">
        <v>0</v>
      </c>
      <c r="I548" s="159">
        <v>0</v>
      </c>
      <c r="J548" s="159">
        <v>0</v>
      </c>
      <c r="K548" s="159">
        <v>0</v>
      </c>
      <c r="L548" s="159">
        <v>0</v>
      </c>
      <c r="M548" s="159">
        <v>0</v>
      </c>
      <c r="N548" s="159">
        <v>25778688.5</v>
      </c>
      <c r="O548" s="159">
        <v>0</v>
      </c>
      <c r="P548" s="159">
        <v>0</v>
      </c>
      <c r="Q548" s="159">
        <v>5471311.5</v>
      </c>
      <c r="R548" s="159">
        <v>5471311.5</v>
      </c>
      <c r="S548" s="159">
        <v>31250000</v>
      </c>
      <c r="T548" s="159">
        <v>25778688.5</v>
      </c>
      <c r="U548" s="159">
        <v>0</v>
      </c>
      <c r="V548" s="159">
        <v>0</v>
      </c>
      <c r="W548" s="159">
        <v>0</v>
      </c>
      <c r="X548" s="159">
        <v>0</v>
      </c>
      <c r="Y548" s="159">
        <v>0</v>
      </c>
      <c r="Z548" s="159">
        <v>0</v>
      </c>
      <c r="AA548" s="159">
        <v>0</v>
      </c>
      <c r="AB548" s="159">
        <v>25778688.5</v>
      </c>
      <c r="AC548" s="159">
        <v>0</v>
      </c>
      <c r="AD548" s="159">
        <v>0</v>
      </c>
      <c r="AE548" s="159">
        <v>5471311.5</v>
      </c>
      <c r="AF548" s="159">
        <v>5471311.5</v>
      </c>
      <c r="AG548" s="159">
        <v>31250000</v>
      </c>
      <c r="AH548" s="159">
        <v>62500000</v>
      </c>
      <c r="AI548" s="159">
        <v>10053689</v>
      </c>
      <c r="AJ548" s="159">
        <v>0</v>
      </c>
      <c r="AK548" s="159">
        <v>0</v>
      </c>
      <c r="AL548" s="159">
        <v>0</v>
      </c>
      <c r="AM548" s="159">
        <v>0</v>
      </c>
      <c r="AN548" s="159">
        <v>0</v>
      </c>
      <c r="AO548" s="159">
        <v>0</v>
      </c>
      <c r="AP548" s="159">
        <v>0</v>
      </c>
      <c r="AQ548" s="159">
        <v>10053689</v>
      </c>
      <c r="AR548" s="159">
        <v>0</v>
      </c>
      <c r="AS548" s="159">
        <v>0</v>
      </c>
      <c r="AT548" s="159">
        <v>2602562</v>
      </c>
      <c r="AU548" s="159">
        <v>2602562</v>
      </c>
      <c r="AV548" s="159">
        <v>12656251</v>
      </c>
      <c r="AW548" s="159">
        <v>16756148</v>
      </c>
      <c r="AX548" s="159">
        <v>0</v>
      </c>
      <c r="AY548" s="159">
        <v>0</v>
      </c>
      <c r="AZ548" s="159">
        <v>0</v>
      </c>
      <c r="BA548" s="159">
        <v>0</v>
      </c>
      <c r="BB548" s="159">
        <v>0</v>
      </c>
      <c r="BC548" s="159">
        <v>0</v>
      </c>
      <c r="BD548" s="159">
        <v>0</v>
      </c>
      <c r="BE548" s="159">
        <v>16756148</v>
      </c>
      <c r="BF548" s="159">
        <v>0</v>
      </c>
      <c r="BG548" s="159">
        <v>0</v>
      </c>
      <c r="BH548" s="159">
        <v>4337603</v>
      </c>
      <c r="BI548" s="159">
        <v>4337603</v>
      </c>
      <c r="BJ548" s="159">
        <v>21093751</v>
      </c>
      <c r="BK548" s="159">
        <v>16756148</v>
      </c>
      <c r="BL548" s="159">
        <v>0</v>
      </c>
      <c r="BM548" s="159">
        <v>0</v>
      </c>
      <c r="BN548" s="159">
        <v>0</v>
      </c>
      <c r="BO548" s="159">
        <v>0</v>
      </c>
      <c r="BP548" s="159">
        <v>0</v>
      </c>
      <c r="BQ548" s="159">
        <v>0</v>
      </c>
      <c r="BR548" s="159">
        <v>0</v>
      </c>
      <c r="BS548" s="159">
        <v>16756148</v>
      </c>
      <c r="BT548" s="159">
        <v>0</v>
      </c>
      <c r="BU548" s="159">
        <v>0</v>
      </c>
      <c r="BV548" s="159">
        <v>4337603</v>
      </c>
      <c r="BW548" s="159">
        <v>4337603</v>
      </c>
      <c r="BX548" s="159">
        <v>21093751</v>
      </c>
      <c r="BY548" s="159">
        <v>10053687</v>
      </c>
      <c r="BZ548" s="159">
        <v>0</v>
      </c>
      <c r="CA548" s="159">
        <v>0</v>
      </c>
      <c r="CB548" s="159">
        <v>0</v>
      </c>
      <c r="CC548" s="159">
        <v>0</v>
      </c>
      <c r="CD548" s="159">
        <v>0</v>
      </c>
      <c r="CE548" s="159">
        <v>0</v>
      </c>
      <c r="CF548" s="159">
        <v>0</v>
      </c>
      <c r="CG548" s="159">
        <v>10053687</v>
      </c>
      <c r="CH548" s="159">
        <v>0</v>
      </c>
      <c r="CI548" s="159">
        <v>0</v>
      </c>
      <c r="CJ548" s="159">
        <v>2602560</v>
      </c>
      <c r="CK548" s="159">
        <v>2602560</v>
      </c>
      <c r="CL548" s="159">
        <v>12656247</v>
      </c>
      <c r="CM548" s="159">
        <v>67500000</v>
      </c>
      <c r="CN548" s="159">
        <v>10455836</v>
      </c>
      <c r="CO548" s="159">
        <v>0</v>
      </c>
      <c r="CP548" s="159">
        <v>0</v>
      </c>
      <c r="CQ548" s="159">
        <v>0</v>
      </c>
      <c r="CR548" s="159">
        <v>0</v>
      </c>
      <c r="CS548" s="159">
        <v>0</v>
      </c>
      <c r="CT548" s="159">
        <v>0</v>
      </c>
      <c r="CU548" s="159">
        <v>0</v>
      </c>
      <c r="CV548" s="159">
        <v>10455836</v>
      </c>
      <c r="CW548" s="159">
        <v>0</v>
      </c>
      <c r="CX548" s="159">
        <v>0</v>
      </c>
      <c r="CY548" s="159">
        <v>3212914</v>
      </c>
      <c r="CZ548" s="159">
        <v>3212914</v>
      </c>
      <c r="DA548" s="159">
        <v>13668750</v>
      </c>
      <c r="DB548" s="159">
        <v>17426393</v>
      </c>
      <c r="DC548" s="159">
        <v>0</v>
      </c>
      <c r="DD548" s="159">
        <v>0</v>
      </c>
      <c r="DE548" s="159">
        <v>0</v>
      </c>
      <c r="DF548" s="159">
        <v>0</v>
      </c>
      <c r="DG548" s="159">
        <v>0</v>
      </c>
      <c r="DH548" s="159">
        <v>0</v>
      </c>
      <c r="DI548" s="159">
        <v>0</v>
      </c>
      <c r="DJ548" s="159">
        <v>17426393</v>
      </c>
      <c r="DK548" s="159">
        <v>0</v>
      </c>
      <c r="DL548" s="159">
        <v>0</v>
      </c>
      <c r="DM548" s="159">
        <v>5354857</v>
      </c>
      <c r="DN548" s="159">
        <v>5354857</v>
      </c>
      <c r="DO548" s="159">
        <v>22781250</v>
      </c>
      <c r="DP548" s="159">
        <v>17426393</v>
      </c>
      <c r="DQ548" s="159">
        <v>0</v>
      </c>
      <c r="DR548" s="159">
        <v>0</v>
      </c>
      <c r="DS548" s="159">
        <v>0</v>
      </c>
      <c r="DT548" s="159">
        <v>0</v>
      </c>
      <c r="DU548" s="159">
        <v>0</v>
      </c>
      <c r="DV548" s="159">
        <v>0</v>
      </c>
      <c r="DW548" s="159">
        <v>0</v>
      </c>
      <c r="DX548" s="159">
        <v>17426393</v>
      </c>
      <c r="DY548" s="159">
        <v>0</v>
      </c>
      <c r="DZ548" s="159">
        <v>0</v>
      </c>
      <c r="EA548" s="159">
        <v>5354857</v>
      </c>
      <c r="EB548" s="159">
        <v>5354857</v>
      </c>
      <c r="EC548" s="159">
        <v>22781250</v>
      </c>
      <c r="ED548" s="159">
        <v>10455836</v>
      </c>
      <c r="EE548" s="159">
        <v>0</v>
      </c>
      <c r="EF548" s="159">
        <v>0</v>
      </c>
      <c r="EG548" s="159">
        <v>0</v>
      </c>
      <c r="EH548" s="159">
        <v>0</v>
      </c>
      <c r="EI548" s="159">
        <v>0</v>
      </c>
      <c r="EJ548" s="159">
        <v>0</v>
      </c>
      <c r="EK548" s="159">
        <v>0</v>
      </c>
      <c r="EL548" s="159">
        <v>10455836</v>
      </c>
      <c r="EM548" s="159">
        <v>0</v>
      </c>
      <c r="EN548" s="159">
        <v>0</v>
      </c>
      <c r="EO548" s="159">
        <v>3212914</v>
      </c>
      <c r="EP548" s="159">
        <v>3212914</v>
      </c>
      <c r="EQ548" s="159">
        <v>13668750</v>
      </c>
      <c r="ER548" s="159">
        <v>72900000</v>
      </c>
      <c r="ES548" s="159">
        <v>14498759</v>
      </c>
      <c r="ET548" s="159">
        <v>0</v>
      </c>
      <c r="EU548" s="159">
        <v>0</v>
      </c>
      <c r="EV548" s="159">
        <v>0</v>
      </c>
      <c r="EW548" s="159">
        <v>0</v>
      </c>
      <c r="EX548" s="159">
        <v>0</v>
      </c>
      <c r="EY548" s="159">
        <v>0</v>
      </c>
      <c r="EZ548" s="159">
        <v>0</v>
      </c>
      <c r="FA548" s="159">
        <v>14498759</v>
      </c>
      <c r="FB548" s="159">
        <v>0</v>
      </c>
      <c r="FC548" s="159">
        <v>0</v>
      </c>
      <c r="FD548" s="159">
        <v>5184241</v>
      </c>
      <c r="FE548" s="159">
        <v>5184241</v>
      </c>
      <c r="FF548" s="159">
        <v>19683000</v>
      </c>
      <c r="FG548" s="159">
        <v>21748139</v>
      </c>
      <c r="FH548" s="159">
        <v>0</v>
      </c>
      <c r="FI548" s="159">
        <v>0</v>
      </c>
      <c r="FJ548" s="159">
        <v>0</v>
      </c>
      <c r="FK548" s="159">
        <v>0</v>
      </c>
      <c r="FL548" s="159">
        <v>0</v>
      </c>
      <c r="FM548" s="159">
        <v>0</v>
      </c>
      <c r="FN548" s="159">
        <v>0</v>
      </c>
      <c r="FO548" s="159">
        <v>21748139</v>
      </c>
      <c r="FP548" s="159">
        <v>0</v>
      </c>
      <c r="FQ548" s="159">
        <v>0</v>
      </c>
      <c r="FR548" s="159">
        <v>7776361</v>
      </c>
      <c r="FS548" s="159">
        <v>7776361</v>
      </c>
      <c r="FT548" s="159">
        <v>29524500</v>
      </c>
      <c r="FU548" s="159">
        <v>21748139</v>
      </c>
      <c r="FV548" s="159">
        <v>0</v>
      </c>
      <c r="FW548" s="159">
        <v>0</v>
      </c>
      <c r="FX548" s="159">
        <v>0</v>
      </c>
      <c r="FY548" s="159">
        <v>0</v>
      </c>
      <c r="FZ548" s="159">
        <v>0</v>
      </c>
      <c r="GA548" s="159">
        <v>0</v>
      </c>
      <c r="GB548" s="159">
        <v>0</v>
      </c>
      <c r="GC548" s="159">
        <v>21748139</v>
      </c>
      <c r="GD548" s="159">
        <v>0</v>
      </c>
      <c r="GE548" s="159">
        <v>0</v>
      </c>
      <c r="GF548" s="159">
        <v>7776361</v>
      </c>
      <c r="GG548" s="159">
        <v>7776361</v>
      </c>
      <c r="GH548" s="159">
        <v>29524500</v>
      </c>
      <c r="GI548" s="159">
        <v>0</v>
      </c>
      <c r="GJ548" s="159">
        <v>0</v>
      </c>
      <c r="GK548" s="159">
        <v>0</v>
      </c>
      <c r="GL548" s="159">
        <v>0</v>
      </c>
      <c r="GM548" s="159">
        <v>0</v>
      </c>
      <c r="GN548" s="159">
        <v>0</v>
      </c>
      <c r="GO548" s="159">
        <v>0</v>
      </c>
      <c r="GP548" s="159">
        <v>0</v>
      </c>
      <c r="GQ548" s="159">
        <v>0</v>
      </c>
      <c r="GR548" s="159">
        <v>0</v>
      </c>
      <c r="GS548" s="159">
        <v>0</v>
      </c>
      <c r="GT548" s="159">
        <v>0</v>
      </c>
      <c r="GU548" s="159">
        <v>0</v>
      </c>
      <c r="GV548" s="159">
        <v>0</v>
      </c>
      <c r="GW548" s="159">
        <v>78732000</v>
      </c>
      <c r="GX548" s="160">
        <v>281632000</v>
      </c>
    </row>
    <row r="549" spans="1:206" ht="28.8">
      <c r="A549" s="156">
        <v>410204500</v>
      </c>
      <c r="B549" s="156" t="s">
        <v>3080</v>
      </c>
      <c r="C549" s="157">
        <v>532</v>
      </c>
      <c r="D549" s="158" t="str">
        <f>_xlfn.XLOOKUP(C549,'[1]Estrategico f'!B:B,'[1]Estrategico f'!U:U,"",0)</f>
        <v>Número de personas</v>
      </c>
      <c r="E549" s="158" t="str">
        <f>_xlfn.XLOOKUP(C549,'[1]Estrategico f'!B:B,'[1]Estrategico f'!V:V,"",0)</f>
        <v>Programa Escuelas para la vida módulo: Fortalecimiento de proyecto de vida en la infancia y adolescencia</v>
      </c>
      <c r="F549" s="159">
        <v>25778688.5</v>
      </c>
      <c r="G549" s="159">
        <v>0</v>
      </c>
      <c r="H549" s="159">
        <v>0</v>
      </c>
      <c r="I549" s="159">
        <v>0</v>
      </c>
      <c r="J549" s="159">
        <v>0</v>
      </c>
      <c r="K549" s="159">
        <v>0</v>
      </c>
      <c r="L549" s="159">
        <v>0</v>
      </c>
      <c r="M549" s="159">
        <v>0</v>
      </c>
      <c r="N549" s="159">
        <v>25778688.5</v>
      </c>
      <c r="O549" s="159">
        <v>0</v>
      </c>
      <c r="P549" s="159">
        <v>0</v>
      </c>
      <c r="Q549" s="159">
        <v>5471311.5</v>
      </c>
      <c r="R549" s="159">
        <v>5471311.5</v>
      </c>
      <c r="S549" s="159">
        <v>31250000</v>
      </c>
      <c r="T549" s="159">
        <v>25778688.5</v>
      </c>
      <c r="U549" s="159">
        <v>0</v>
      </c>
      <c r="V549" s="159">
        <v>0</v>
      </c>
      <c r="W549" s="159">
        <v>0</v>
      </c>
      <c r="X549" s="159">
        <v>0</v>
      </c>
      <c r="Y549" s="159">
        <v>0</v>
      </c>
      <c r="Z549" s="159">
        <v>0</v>
      </c>
      <c r="AA549" s="159">
        <v>0</v>
      </c>
      <c r="AB549" s="159">
        <v>25778688.5</v>
      </c>
      <c r="AC549" s="159">
        <v>0</v>
      </c>
      <c r="AD549" s="159">
        <v>0</v>
      </c>
      <c r="AE549" s="159">
        <v>5471311.5</v>
      </c>
      <c r="AF549" s="159">
        <v>5471311.5</v>
      </c>
      <c r="AG549" s="159">
        <v>31250000</v>
      </c>
      <c r="AH549" s="159">
        <v>62500000</v>
      </c>
      <c r="AI549" s="159">
        <v>10053689</v>
      </c>
      <c r="AJ549" s="159">
        <v>0</v>
      </c>
      <c r="AK549" s="159">
        <v>0</v>
      </c>
      <c r="AL549" s="159">
        <v>0</v>
      </c>
      <c r="AM549" s="159">
        <v>0</v>
      </c>
      <c r="AN549" s="159">
        <v>0</v>
      </c>
      <c r="AO549" s="159">
        <v>0</v>
      </c>
      <c r="AP549" s="159">
        <v>0</v>
      </c>
      <c r="AQ549" s="159">
        <v>10053689</v>
      </c>
      <c r="AR549" s="159">
        <v>0</v>
      </c>
      <c r="AS549" s="159">
        <v>0</v>
      </c>
      <c r="AT549" s="159">
        <v>2602562</v>
      </c>
      <c r="AU549" s="159">
        <v>2602562</v>
      </c>
      <c r="AV549" s="159">
        <v>12656251</v>
      </c>
      <c r="AW549" s="159">
        <v>16756148</v>
      </c>
      <c r="AX549" s="159">
        <v>0</v>
      </c>
      <c r="AY549" s="159">
        <v>0</v>
      </c>
      <c r="AZ549" s="159">
        <v>0</v>
      </c>
      <c r="BA549" s="159">
        <v>0</v>
      </c>
      <c r="BB549" s="159">
        <v>0</v>
      </c>
      <c r="BC549" s="159">
        <v>0</v>
      </c>
      <c r="BD549" s="159">
        <v>0</v>
      </c>
      <c r="BE549" s="159">
        <v>16756148</v>
      </c>
      <c r="BF549" s="159">
        <v>0</v>
      </c>
      <c r="BG549" s="159">
        <v>0</v>
      </c>
      <c r="BH549" s="159">
        <v>4337603</v>
      </c>
      <c r="BI549" s="159">
        <v>4337603</v>
      </c>
      <c r="BJ549" s="159">
        <v>21093751</v>
      </c>
      <c r="BK549" s="159">
        <v>16756148</v>
      </c>
      <c r="BL549" s="159">
        <v>0</v>
      </c>
      <c r="BM549" s="159">
        <v>0</v>
      </c>
      <c r="BN549" s="159">
        <v>0</v>
      </c>
      <c r="BO549" s="159">
        <v>0</v>
      </c>
      <c r="BP549" s="159">
        <v>0</v>
      </c>
      <c r="BQ549" s="159">
        <v>0</v>
      </c>
      <c r="BR549" s="159">
        <v>0</v>
      </c>
      <c r="BS549" s="159">
        <v>16756148</v>
      </c>
      <c r="BT549" s="159">
        <v>0</v>
      </c>
      <c r="BU549" s="159">
        <v>0</v>
      </c>
      <c r="BV549" s="159">
        <v>4337603</v>
      </c>
      <c r="BW549" s="159">
        <v>4337603</v>
      </c>
      <c r="BX549" s="159">
        <v>21093751</v>
      </c>
      <c r="BY549" s="159">
        <v>10053687</v>
      </c>
      <c r="BZ549" s="159">
        <v>0</v>
      </c>
      <c r="CA549" s="159">
        <v>0</v>
      </c>
      <c r="CB549" s="159">
        <v>0</v>
      </c>
      <c r="CC549" s="159">
        <v>0</v>
      </c>
      <c r="CD549" s="159">
        <v>0</v>
      </c>
      <c r="CE549" s="159">
        <v>0</v>
      </c>
      <c r="CF549" s="159">
        <v>0</v>
      </c>
      <c r="CG549" s="159">
        <v>10053687</v>
      </c>
      <c r="CH549" s="159">
        <v>0</v>
      </c>
      <c r="CI549" s="159">
        <v>0</v>
      </c>
      <c r="CJ549" s="159">
        <v>2602560</v>
      </c>
      <c r="CK549" s="159">
        <v>2602560</v>
      </c>
      <c r="CL549" s="159">
        <v>12656247</v>
      </c>
      <c r="CM549" s="159">
        <v>67500000</v>
      </c>
      <c r="CN549" s="159">
        <v>10455836</v>
      </c>
      <c r="CO549" s="159">
        <v>0</v>
      </c>
      <c r="CP549" s="159">
        <v>0</v>
      </c>
      <c r="CQ549" s="159">
        <v>0</v>
      </c>
      <c r="CR549" s="159">
        <v>0</v>
      </c>
      <c r="CS549" s="159">
        <v>0</v>
      </c>
      <c r="CT549" s="159">
        <v>0</v>
      </c>
      <c r="CU549" s="159">
        <v>0</v>
      </c>
      <c r="CV549" s="159">
        <v>10455836</v>
      </c>
      <c r="CW549" s="159">
        <v>0</v>
      </c>
      <c r="CX549" s="159">
        <v>0</v>
      </c>
      <c r="CY549" s="159">
        <v>3212914</v>
      </c>
      <c r="CZ549" s="159">
        <v>3212914</v>
      </c>
      <c r="DA549" s="159">
        <v>13668750</v>
      </c>
      <c r="DB549" s="159">
        <v>17426393</v>
      </c>
      <c r="DC549" s="159">
        <v>0</v>
      </c>
      <c r="DD549" s="159">
        <v>0</v>
      </c>
      <c r="DE549" s="159">
        <v>0</v>
      </c>
      <c r="DF549" s="159">
        <v>0</v>
      </c>
      <c r="DG549" s="159">
        <v>0</v>
      </c>
      <c r="DH549" s="159">
        <v>0</v>
      </c>
      <c r="DI549" s="159">
        <v>0</v>
      </c>
      <c r="DJ549" s="159">
        <v>17426393</v>
      </c>
      <c r="DK549" s="159">
        <v>0</v>
      </c>
      <c r="DL549" s="159">
        <v>0</v>
      </c>
      <c r="DM549" s="159">
        <v>5354857</v>
      </c>
      <c r="DN549" s="159">
        <v>5354857</v>
      </c>
      <c r="DO549" s="159">
        <v>22781250</v>
      </c>
      <c r="DP549" s="159">
        <v>17426393</v>
      </c>
      <c r="DQ549" s="159">
        <v>0</v>
      </c>
      <c r="DR549" s="159">
        <v>0</v>
      </c>
      <c r="DS549" s="159">
        <v>0</v>
      </c>
      <c r="DT549" s="159">
        <v>0</v>
      </c>
      <c r="DU549" s="159">
        <v>0</v>
      </c>
      <c r="DV549" s="159">
        <v>0</v>
      </c>
      <c r="DW549" s="159">
        <v>0</v>
      </c>
      <c r="DX549" s="159">
        <v>17426393</v>
      </c>
      <c r="DY549" s="159">
        <v>0</v>
      </c>
      <c r="DZ549" s="159">
        <v>0</v>
      </c>
      <c r="EA549" s="159">
        <v>5354857</v>
      </c>
      <c r="EB549" s="159">
        <v>5354857</v>
      </c>
      <c r="EC549" s="159">
        <v>22781250</v>
      </c>
      <c r="ED549" s="159">
        <v>10455836</v>
      </c>
      <c r="EE549" s="159">
        <v>0</v>
      </c>
      <c r="EF549" s="159">
        <v>0</v>
      </c>
      <c r="EG549" s="159">
        <v>0</v>
      </c>
      <c r="EH549" s="159">
        <v>0</v>
      </c>
      <c r="EI549" s="159">
        <v>0</v>
      </c>
      <c r="EJ549" s="159">
        <v>0</v>
      </c>
      <c r="EK549" s="159">
        <v>0</v>
      </c>
      <c r="EL549" s="159">
        <v>10455836</v>
      </c>
      <c r="EM549" s="159">
        <v>0</v>
      </c>
      <c r="EN549" s="159">
        <v>0</v>
      </c>
      <c r="EO549" s="159">
        <v>3212914</v>
      </c>
      <c r="EP549" s="159">
        <v>3212914</v>
      </c>
      <c r="EQ549" s="159">
        <v>13668750</v>
      </c>
      <c r="ER549" s="159">
        <v>72900000</v>
      </c>
      <c r="ES549" s="159">
        <v>14498759</v>
      </c>
      <c r="ET549" s="159">
        <v>0</v>
      </c>
      <c r="EU549" s="159">
        <v>0</v>
      </c>
      <c r="EV549" s="159">
        <v>0</v>
      </c>
      <c r="EW549" s="159">
        <v>0</v>
      </c>
      <c r="EX549" s="159">
        <v>0</v>
      </c>
      <c r="EY549" s="159">
        <v>0</v>
      </c>
      <c r="EZ549" s="159">
        <v>0</v>
      </c>
      <c r="FA549" s="159">
        <v>14498759</v>
      </c>
      <c r="FB549" s="159">
        <v>0</v>
      </c>
      <c r="FC549" s="159">
        <v>0</v>
      </c>
      <c r="FD549" s="159">
        <v>5184241</v>
      </c>
      <c r="FE549" s="159">
        <v>5184241</v>
      </c>
      <c r="FF549" s="159">
        <v>19683000</v>
      </c>
      <c r="FG549" s="159">
        <v>21748139</v>
      </c>
      <c r="FH549" s="159">
        <v>0</v>
      </c>
      <c r="FI549" s="159">
        <v>0</v>
      </c>
      <c r="FJ549" s="159">
        <v>0</v>
      </c>
      <c r="FK549" s="159">
        <v>0</v>
      </c>
      <c r="FL549" s="159">
        <v>0</v>
      </c>
      <c r="FM549" s="159">
        <v>0</v>
      </c>
      <c r="FN549" s="159">
        <v>0</v>
      </c>
      <c r="FO549" s="159">
        <v>21748139</v>
      </c>
      <c r="FP549" s="159">
        <v>0</v>
      </c>
      <c r="FQ549" s="159">
        <v>0</v>
      </c>
      <c r="FR549" s="159">
        <v>7776361</v>
      </c>
      <c r="FS549" s="159">
        <v>7776361</v>
      </c>
      <c r="FT549" s="159">
        <v>29524500</v>
      </c>
      <c r="FU549" s="159">
        <v>21748139</v>
      </c>
      <c r="FV549" s="159">
        <v>0</v>
      </c>
      <c r="FW549" s="159">
        <v>0</v>
      </c>
      <c r="FX549" s="159">
        <v>0</v>
      </c>
      <c r="FY549" s="159">
        <v>0</v>
      </c>
      <c r="FZ549" s="159">
        <v>0</v>
      </c>
      <c r="GA549" s="159">
        <v>0</v>
      </c>
      <c r="GB549" s="159">
        <v>0</v>
      </c>
      <c r="GC549" s="159">
        <v>21748139</v>
      </c>
      <c r="GD549" s="159">
        <v>0</v>
      </c>
      <c r="GE549" s="159">
        <v>0</v>
      </c>
      <c r="GF549" s="159">
        <v>7776361</v>
      </c>
      <c r="GG549" s="159">
        <v>7776361</v>
      </c>
      <c r="GH549" s="159">
        <v>29524500</v>
      </c>
      <c r="GI549" s="159">
        <v>0</v>
      </c>
      <c r="GJ549" s="159">
        <v>0</v>
      </c>
      <c r="GK549" s="159">
        <v>0</v>
      </c>
      <c r="GL549" s="159">
        <v>0</v>
      </c>
      <c r="GM549" s="159">
        <v>0</v>
      </c>
      <c r="GN549" s="159">
        <v>0</v>
      </c>
      <c r="GO549" s="159">
        <v>0</v>
      </c>
      <c r="GP549" s="159">
        <v>0</v>
      </c>
      <c r="GQ549" s="159">
        <v>0</v>
      </c>
      <c r="GR549" s="159">
        <v>0</v>
      </c>
      <c r="GS549" s="159">
        <v>0</v>
      </c>
      <c r="GT549" s="159">
        <v>0</v>
      </c>
      <c r="GU549" s="159">
        <v>0</v>
      </c>
      <c r="GV549" s="159">
        <v>0</v>
      </c>
      <c r="GW549" s="159">
        <v>78732000</v>
      </c>
      <c r="GX549" s="160">
        <v>281632000</v>
      </c>
    </row>
    <row r="550" spans="1:206" ht="28.8">
      <c r="A550" s="156">
        <v>410205200</v>
      </c>
      <c r="B550" s="156" t="s">
        <v>3080</v>
      </c>
      <c r="C550" s="157">
        <v>533</v>
      </c>
      <c r="D550" s="158" t="str">
        <f>_xlfn.XLOOKUP(C550,'[1]Estrategico f'!B:B,'[1]Estrategico f'!U:U,"",0)</f>
        <v xml:space="preserve">Niños, niñas, adolescentes y jóvenes beneficiados </v>
      </c>
      <c r="E550" s="158" t="str">
        <f>_xlfn.XLOOKUP(C550,'[1]Estrategico f'!B:B,'[1]Estrategico f'!V:V,"",0)</f>
        <v>Programa de promoción del derecho a la participación, liderazgo y toma de decisiones</v>
      </c>
      <c r="F550" s="159">
        <v>28872131</v>
      </c>
      <c r="G550" s="159">
        <v>0</v>
      </c>
      <c r="H550" s="159">
        <v>0</v>
      </c>
      <c r="I550" s="159">
        <v>0</v>
      </c>
      <c r="J550" s="159">
        <v>0</v>
      </c>
      <c r="K550" s="159">
        <v>0</v>
      </c>
      <c r="L550" s="159">
        <v>0</v>
      </c>
      <c r="M550" s="159">
        <v>0</v>
      </c>
      <c r="N550" s="159">
        <v>28872131</v>
      </c>
      <c r="O550" s="159">
        <v>0</v>
      </c>
      <c r="P550" s="159">
        <v>0</v>
      </c>
      <c r="Q550" s="159">
        <v>6127869</v>
      </c>
      <c r="R550" s="159">
        <v>6127869</v>
      </c>
      <c r="S550" s="159">
        <v>35000000</v>
      </c>
      <c r="T550" s="159">
        <v>28872131</v>
      </c>
      <c r="U550" s="159">
        <v>0</v>
      </c>
      <c r="V550" s="159">
        <v>0</v>
      </c>
      <c r="W550" s="159">
        <v>0</v>
      </c>
      <c r="X550" s="159">
        <v>0</v>
      </c>
      <c r="Y550" s="159">
        <v>0</v>
      </c>
      <c r="Z550" s="159">
        <v>0</v>
      </c>
      <c r="AA550" s="159">
        <v>0</v>
      </c>
      <c r="AB550" s="159">
        <v>28872131</v>
      </c>
      <c r="AC550" s="159">
        <v>0</v>
      </c>
      <c r="AD550" s="159">
        <v>0</v>
      </c>
      <c r="AE550" s="159">
        <v>6127869</v>
      </c>
      <c r="AF550" s="159">
        <v>6127869</v>
      </c>
      <c r="AG550" s="159">
        <v>35000000</v>
      </c>
      <c r="AH550" s="159">
        <v>70000000</v>
      </c>
      <c r="AI550" s="159">
        <v>11260131</v>
      </c>
      <c r="AJ550" s="159">
        <v>0</v>
      </c>
      <c r="AK550" s="159">
        <v>0</v>
      </c>
      <c r="AL550" s="159">
        <v>0</v>
      </c>
      <c r="AM550" s="159">
        <v>0</v>
      </c>
      <c r="AN550" s="159">
        <v>0</v>
      </c>
      <c r="AO550" s="159">
        <v>0</v>
      </c>
      <c r="AP550" s="159">
        <v>0</v>
      </c>
      <c r="AQ550" s="159">
        <v>11260131</v>
      </c>
      <c r="AR550" s="159">
        <v>0</v>
      </c>
      <c r="AS550" s="159">
        <v>0</v>
      </c>
      <c r="AT550" s="159">
        <v>2914869</v>
      </c>
      <c r="AU550" s="159">
        <v>2914869</v>
      </c>
      <c r="AV550" s="159">
        <v>14175000</v>
      </c>
      <c r="AW550" s="159">
        <v>18766885</v>
      </c>
      <c r="AX550" s="159">
        <v>0</v>
      </c>
      <c r="AY550" s="159">
        <v>0</v>
      </c>
      <c r="AZ550" s="159">
        <v>0</v>
      </c>
      <c r="BA550" s="159">
        <v>0</v>
      </c>
      <c r="BB550" s="159">
        <v>0</v>
      </c>
      <c r="BC550" s="159">
        <v>0</v>
      </c>
      <c r="BD550" s="159">
        <v>0</v>
      </c>
      <c r="BE550" s="159">
        <v>18766885</v>
      </c>
      <c r="BF550" s="159">
        <v>0</v>
      </c>
      <c r="BG550" s="159">
        <v>0</v>
      </c>
      <c r="BH550" s="159">
        <v>4858115</v>
      </c>
      <c r="BI550" s="159">
        <v>4858115</v>
      </c>
      <c r="BJ550" s="159">
        <v>23625000</v>
      </c>
      <c r="BK550" s="159">
        <v>18766885</v>
      </c>
      <c r="BL550" s="159">
        <v>0</v>
      </c>
      <c r="BM550" s="159">
        <v>0</v>
      </c>
      <c r="BN550" s="159">
        <v>0</v>
      </c>
      <c r="BO550" s="159">
        <v>0</v>
      </c>
      <c r="BP550" s="159">
        <v>0</v>
      </c>
      <c r="BQ550" s="159">
        <v>0</v>
      </c>
      <c r="BR550" s="159">
        <v>0</v>
      </c>
      <c r="BS550" s="159">
        <v>18766885</v>
      </c>
      <c r="BT550" s="159">
        <v>0</v>
      </c>
      <c r="BU550" s="159">
        <v>0</v>
      </c>
      <c r="BV550" s="159">
        <v>4858115</v>
      </c>
      <c r="BW550" s="159">
        <v>4858115</v>
      </c>
      <c r="BX550" s="159">
        <v>23625000</v>
      </c>
      <c r="BY550" s="159">
        <v>11260131</v>
      </c>
      <c r="BZ550" s="159">
        <v>0</v>
      </c>
      <c r="CA550" s="159">
        <v>0</v>
      </c>
      <c r="CB550" s="159">
        <v>0</v>
      </c>
      <c r="CC550" s="159">
        <v>0</v>
      </c>
      <c r="CD550" s="159">
        <v>0</v>
      </c>
      <c r="CE550" s="159">
        <v>0</v>
      </c>
      <c r="CF550" s="159">
        <v>0</v>
      </c>
      <c r="CG550" s="159">
        <v>11260131</v>
      </c>
      <c r="CH550" s="159">
        <v>0</v>
      </c>
      <c r="CI550" s="159">
        <v>0</v>
      </c>
      <c r="CJ550" s="159">
        <v>2914869</v>
      </c>
      <c r="CK550" s="159">
        <v>2914869</v>
      </c>
      <c r="CL550" s="159">
        <v>14175000</v>
      </c>
      <c r="CM550" s="159">
        <v>75600000</v>
      </c>
      <c r="CN550" s="159">
        <v>11710536</v>
      </c>
      <c r="CO550" s="159">
        <v>0</v>
      </c>
      <c r="CP550" s="159">
        <v>0</v>
      </c>
      <c r="CQ550" s="159">
        <v>0</v>
      </c>
      <c r="CR550" s="159">
        <v>0</v>
      </c>
      <c r="CS550" s="159">
        <v>0</v>
      </c>
      <c r="CT550" s="159">
        <v>0</v>
      </c>
      <c r="CU550" s="159">
        <v>0</v>
      </c>
      <c r="CV550" s="159">
        <v>11710536</v>
      </c>
      <c r="CW550" s="159">
        <v>0</v>
      </c>
      <c r="CX550" s="159">
        <v>0</v>
      </c>
      <c r="CY550" s="159">
        <v>3598464</v>
      </c>
      <c r="CZ550" s="159">
        <v>3598464</v>
      </c>
      <c r="DA550" s="159">
        <v>15309000</v>
      </c>
      <c r="DB550" s="159">
        <v>19517561</v>
      </c>
      <c r="DC550" s="159">
        <v>0</v>
      </c>
      <c r="DD550" s="159">
        <v>0</v>
      </c>
      <c r="DE550" s="159">
        <v>0</v>
      </c>
      <c r="DF550" s="159">
        <v>0</v>
      </c>
      <c r="DG550" s="159">
        <v>0</v>
      </c>
      <c r="DH550" s="159">
        <v>0</v>
      </c>
      <c r="DI550" s="159">
        <v>0</v>
      </c>
      <c r="DJ550" s="159">
        <v>19517561</v>
      </c>
      <c r="DK550" s="159">
        <v>0</v>
      </c>
      <c r="DL550" s="159">
        <v>0</v>
      </c>
      <c r="DM550" s="159">
        <v>5997439</v>
      </c>
      <c r="DN550" s="159">
        <v>5997439</v>
      </c>
      <c r="DO550" s="159">
        <v>25515000</v>
      </c>
      <c r="DP550" s="159">
        <v>19517561</v>
      </c>
      <c r="DQ550" s="159">
        <v>0</v>
      </c>
      <c r="DR550" s="159">
        <v>0</v>
      </c>
      <c r="DS550" s="159">
        <v>0</v>
      </c>
      <c r="DT550" s="159">
        <v>0</v>
      </c>
      <c r="DU550" s="159">
        <v>0</v>
      </c>
      <c r="DV550" s="159">
        <v>0</v>
      </c>
      <c r="DW550" s="159">
        <v>0</v>
      </c>
      <c r="DX550" s="159">
        <v>19517561</v>
      </c>
      <c r="DY550" s="159">
        <v>0</v>
      </c>
      <c r="DZ550" s="159">
        <v>0</v>
      </c>
      <c r="EA550" s="159">
        <v>5997439</v>
      </c>
      <c r="EB550" s="159">
        <v>5997439</v>
      </c>
      <c r="EC550" s="159">
        <v>25515000</v>
      </c>
      <c r="ED550" s="159">
        <v>11710536</v>
      </c>
      <c r="EE550" s="159">
        <v>0</v>
      </c>
      <c r="EF550" s="159">
        <v>0</v>
      </c>
      <c r="EG550" s="159">
        <v>0</v>
      </c>
      <c r="EH550" s="159">
        <v>0</v>
      </c>
      <c r="EI550" s="159">
        <v>0</v>
      </c>
      <c r="EJ550" s="159">
        <v>0</v>
      </c>
      <c r="EK550" s="159">
        <v>0</v>
      </c>
      <c r="EL550" s="159">
        <v>11710536</v>
      </c>
      <c r="EM550" s="159">
        <v>0</v>
      </c>
      <c r="EN550" s="159">
        <v>0</v>
      </c>
      <c r="EO550" s="159">
        <v>3598464</v>
      </c>
      <c r="EP550" s="159">
        <v>3598464</v>
      </c>
      <c r="EQ550" s="159">
        <v>15309000</v>
      </c>
      <c r="ER550" s="159">
        <v>81648000</v>
      </c>
      <c r="ES550" s="159">
        <v>16238611</v>
      </c>
      <c r="ET550" s="159">
        <v>0</v>
      </c>
      <c r="EU550" s="159">
        <v>0</v>
      </c>
      <c r="EV550" s="159">
        <v>0</v>
      </c>
      <c r="EW550" s="159">
        <v>0</v>
      </c>
      <c r="EX550" s="159">
        <v>0</v>
      </c>
      <c r="EY550" s="159">
        <v>0</v>
      </c>
      <c r="EZ550" s="159">
        <v>0</v>
      </c>
      <c r="FA550" s="159">
        <v>16238611</v>
      </c>
      <c r="FB550" s="159">
        <v>0</v>
      </c>
      <c r="FC550" s="159">
        <v>0</v>
      </c>
      <c r="FD550" s="159">
        <v>5806350</v>
      </c>
      <c r="FE550" s="159">
        <v>5806350</v>
      </c>
      <c r="FF550" s="159">
        <v>22044961</v>
      </c>
      <c r="FG550" s="159">
        <v>24357916</v>
      </c>
      <c r="FH550" s="159">
        <v>0</v>
      </c>
      <c r="FI550" s="159">
        <v>0</v>
      </c>
      <c r="FJ550" s="159">
        <v>0</v>
      </c>
      <c r="FK550" s="159">
        <v>0</v>
      </c>
      <c r="FL550" s="159">
        <v>0</v>
      </c>
      <c r="FM550" s="159">
        <v>0</v>
      </c>
      <c r="FN550" s="159">
        <v>0</v>
      </c>
      <c r="FO550" s="159">
        <v>24357916</v>
      </c>
      <c r="FP550" s="159">
        <v>0</v>
      </c>
      <c r="FQ550" s="159">
        <v>0</v>
      </c>
      <c r="FR550" s="159">
        <v>8709524</v>
      </c>
      <c r="FS550" s="159">
        <v>8709524</v>
      </c>
      <c r="FT550" s="159">
        <v>33067440</v>
      </c>
      <c r="FU550" s="159">
        <v>24357916</v>
      </c>
      <c r="FV550" s="159">
        <v>0</v>
      </c>
      <c r="FW550" s="159">
        <v>0</v>
      </c>
      <c r="FX550" s="159">
        <v>0</v>
      </c>
      <c r="FY550" s="159">
        <v>0</v>
      </c>
      <c r="FZ550" s="159">
        <v>0</v>
      </c>
      <c r="GA550" s="159">
        <v>0</v>
      </c>
      <c r="GB550" s="159">
        <v>0</v>
      </c>
      <c r="GC550" s="159">
        <v>24357916</v>
      </c>
      <c r="GD550" s="159">
        <v>0</v>
      </c>
      <c r="GE550" s="159">
        <v>0</v>
      </c>
      <c r="GF550" s="159">
        <v>8709523</v>
      </c>
      <c r="GG550" s="159">
        <v>8709523</v>
      </c>
      <c r="GH550" s="159">
        <v>33067439</v>
      </c>
      <c r="GI550" s="159">
        <v>0</v>
      </c>
      <c r="GJ550" s="159">
        <v>0</v>
      </c>
      <c r="GK550" s="159">
        <v>0</v>
      </c>
      <c r="GL550" s="159">
        <v>0</v>
      </c>
      <c r="GM550" s="159">
        <v>0</v>
      </c>
      <c r="GN550" s="159">
        <v>0</v>
      </c>
      <c r="GO550" s="159">
        <v>0</v>
      </c>
      <c r="GP550" s="159">
        <v>0</v>
      </c>
      <c r="GQ550" s="159">
        <v>0</v>
      </c>
      <c r="GR550" s="159">
        <v>0</v>
      </c>
      <c r="GS550" s="159">
        <v>0</v>
      </c>
      <c r="GT550" s="159">
        <v>0</v>
      </c>
      <c r="GU550" s="159">
        <v>0</v>
      </c>
      <c r="GV550" s="159">
        <v>0</v>
      </c>
      <c r="GW550" s="159">
        <v>88179840</v>
      </c>
      <c r="GX550" s="160">
        <v>315427840</v>
      </c>
    </row>
    <row r="551" spans="1:206" ht="43.2">
      <c r="A551" s="156">
        <v>410300900</v>
      </c>
      <c r="B551" s="156" t="s">
        <v>3080</v>
      </c>
      <c r="C551" s="157">
        <v>534</v>
      </c>
      <c r="D551" s="158" t="str">
        <f>_xlfn.XLOOKUP(C551,'[1]Estrategico f'!B:B,'[1]Estrategico f'!U:U,"",0)</f>
        <v xml:space="preserve">Personas asistidas en temas de desarrollo de habilidades no cognitivas </v>
      </c>
      <c r="E551" s="158" t="str">
        <f>_xlfn.XLOOKUP(C551,'[1]Estrategico f'!B:B,'[1]Estrategico f'!V:V,"",0)</f>
        <v>Programas de prevención del consumo de SPA y cuidado de la Salud mental, a través de la promoción de estilos de vida saludable</v>
      </c>
      <c r="F551" s="159">
        <v>16498360.5</v>
      </c>
      <c r="G551" s="159">
        <v>0</v>
      </c>
      <c r="H551" s="159">
        <v>0</v>
      </c>
      <c r="I551" s="159">
        <v>0</v>
      </c>
      <c r="J551" s="159">
        <v>0</v>
      </c>
      <c r="K551" s="159">
        <v>0</v>
      </c>
      <c r="L551" s="159">
        <v>0</v>
      </c>
      <c r="M551" s="159">
        <v>0</v>
      </c>
      <c r="N551" s="159">
        <v>16498360.5</v>
      </c>
      <c r="O551" s="159">
        <v>0</v>
      </c>
      <c r="P551" s="159">
        <v>0</v>
      </c>
      <c r="Q551" s="159">
        <v>3501639.5</v>
      </c>
      <c r="R551" s="159">
        <v>3501639.5</v>
      </c>
      <c r="S551" s="159">
        <v>20000000</v>
      </c>
      <c r="T551" s="159">
        <v>16498360.5</v>
      </c>
      <c r="U551" s="159">
        <v>0</v>
      </c>
      <c r="V551" s="159">
        <v>0</v>
      </c>
      <c r="W551" s="159">
        <v>0</v>
      </c>
      <c r="X551" s="159">
        <v>0</v>
      </c>
      <c r="Y551" s="159">
        <v>0</v>
      </c>
      <c r="Z551" s="159">
        <v>0</v>
      </c>
      <c r="AA551" s="159">
        <v>0</v>
      </c>
      <c r="AB551" s="159">
        <v>16498360.5</v>
      </c>
      <c r="AC551" s="159">
        <v>0</v>
      </c>
      <c r="AD551" s="159">
        <v>0</v>
      </c>
      <c r="AE551" s="159">
        <v>3501639.5</v>
      </c>
      <c r="AF551" s="159">
        <v>3501639.5</v>
      </c>
      <c r="AG551" s="159">
        <v>20000000</v>
      </c>
      <c r="AH551" s="159">
        <v>40000000</v>
      </c>
      <c r="AI551" s="159">
        <v>6434361</v>
      </c>
      <c r="AJ551" s="159">
        <v>0</v>
      </c>
      <c r="AK551" s="159">
        <v>0</v>
      </c>
      <c r="AL551" s="159">
        <v>0</v>
      </c>
      <c r="AM551" s="159">
        <v>0</v>
      </c>
      <c r="AN551" s="159">
        <v>0</v>
      </c>
      <c r="AO551" s="159">
        <v>0</v>
      </c>
      <c r="AP551" s="159">
        <v>0</v>
      </c>
      <c r="AQ551" s="159">
        <v>6434361</v>
      </c>
      <c r="AR551" s="159">
        <v>0</v>
      </c>
      <c r="AS551" s="159">
        <v>0</v>
      </c>
      <c r="AT551" s="159">
        <v>1665639</v>
      </c>
      <c r="AU551" s="159">
        <v>1665639</v>
      </c>
      <c r="AV551" s="159">
        <v>8100000</v>
      </c>
      <c r="AW551" s="159">
        <v>10723934</v>
      </c>
      <c r="AX551" s="159">
        <v>0</v>
      </c>
      <c r="AY551" s="159">
        <v>0</v>
      </c>
      <c r="AZ551" s="159">
        <v>0</v>
      </c>
      <c r="BA551" s="159">
        <v>0</v>
      </c>
      <c r="BB551" s="159">
        <v>0</v>
      </c>
      <c r="BC551" s="159">
        <v>0</v>
      </c>
      <c r="BD551" s="159">
        <v>0</v>
      </c>
      <c r="BE551" s="159">
        <v>10723934</v>
      </c>
      <c r="BF551" s="159">
        <v>0</v>
      </c>
      <c r="BG551" s="159">
        <v>0</v>
      </c>
      <c r="BH551" s="159">
        <v>2776066</v>
      </c>
      <c r="BI551" s="159">
        <v>2776066</v>
      </c>
      <c r="BJ551" s="159">
        <v>13500000</v>
      </c>
      <c r="BK551" s="159">
        <v>10723934</v>
      </c>
      <c r="BL551" s="159">
        <v>0</v>
      </c>
      <c r="BM551" s="159">
        <v>0</v>
      </c>
      <c r="BN551" s="159">
        <v>0</v>
      </c>
      <c r="BO551" s="159">
        <v>0</v>
      </c>
      <c r="BP551" s="159">
        <v>0</v>
      </c>
      <c r="BQ551" s="159">
        <v>0</v>
      </c>
      <c r="BR551" s="159">
        <v>0</v>
      </c>
      <c r="BS551" s="159">
        <v>10723934</v>
      </c>
      <c r="BT551" s="159">
        <v>0</v>
      </c>
      <c r="BU551" s="159">
        <v>0</v>
      </c>
      <c r="BV551" s="159">
        <v>2776066</v>
      </c>
      <c r="BW551" s="159">
        <v>2776066</v>
      </c>
      <c r="BX551" s="159">
        <v>13500000</v>
      </c>
      <c r="BY551" s="159">
        <v>6434361</v>
      </c>
      <c r="BZ551" s="159">
        <v>0</v>
      </c>
      <c r="CA551" s="159">
        <v>0</v>
      </c>
      <c r="CB551" s="159">
        <v>0</v>
      </c>
      <c r="CC551" s="159">
        <v>0</v>
      </c>
      <c r="CD551" s="159">
        <v>0</v>
      </c>
      <c r="CE551" s="159">
        <v>0</v>
      </c>
      <c r="CF551" s="159">
        <v>0</v>
      </c>
      <c r="CG551" s="159">
        <v>6434361</v>
      </c>
      <c r="CH551" s="159">
        <v>0</v>
      </c>
      <c r="CI551" s="159">
        <v>0</v>
      </c>
      <c r="CJ551" s="159">
        <v>1665639</v>
      </c>
      <c r="CK551" s="159">
        <v>1665639</v>
      </c>
      <c r="CL551" s="159">
        <v>8100000</v>
      </c>
      <c r="CM551" s="159">
        <v>43200000</v>
      </c>
      <c r="CN551" s="159">
        <v>6691735</v>
      </c>
      <c r="CO551" s="159">
        <v>0</v>
      </c>
      <c r="CP551" s="159">
        <v>0</v>
      </c>
      <c r="CQ551" s="159">
        <v>0</v>
      </c>
      <c r="CR551" s="159">
        <v>0</v>
      </c>
      <c r="CS551" s="159">
        <v>0</v>
      </c>
      <c r="CT551" s="159">
        <v>0</v>
      </c>
      <c r="CU551" s="159">
        <v>0</v>
      </c>
      <c r="CV551" s="159">
        <v>6691735</v>
      </c>
      <c r="CW551" s="159">
        <v>0</v>
      </c>
      <c r="CX551" s="159">
        <v>0</v>
      </c>
      <c r="CY551" s="159">
        <v>2056265</v>
      </c>
      <c r="CZ551" s="159">
        <v>2056265</v>
      </c>
      <c r="DA551" s="159">
        <v>8748000</v>
      </c>
      <c r="DB551" s="159">
        <v>11152892</v>
      </c>
      <c r="DC551" s="159">
        <v>0</v>
      </c>
      <c r="DD551" s="159">
        <v>0</v>
      </c>
      <c r="DE551" s="159">
        <v>0</v>
      </c>
      <c r="DF551" s="159">
        <v>0</v>
      </c>
      <c r="DG551" s="159">
        <v>0</v>
      </c>
      <c r="DH551" s="159">
        <v>0</v>
      </c>
      <c r="DI551" s="159">
        <v>0</v>
      </c>
      <c r="DJ551" s="159">
        <v>11152892</v>
      </c>
      <c r="DK551" s="159">
        <v>0</v>
      </c>
      <c r="DL551" s="159">
        <v>0</v>
      </c>
      <c r="DM551" s="159">
        <v>3427108</v>
      </c>
      <c r="DN551" s="159">
        <v>3427108</v>
      </c>
      <c r="DO551" s="159">
        <v>14580000</v>
      </c>
      <c r="DP551" s="159">
        <v>11152892</v>
      </c>
      <c r="DQ551" s="159">
        <v>0</v>
      </c>
      <c r="DR551" s="159">
        <v>0</v>
      </c>
      <c r="DS551" s="159">
        <v>0</v>
      </c>
      <c r="DT551" s="159">
        <v>0</v>
      </c>
      <c r="DU551" s="159">
        <v>0</v>
      </c>
      <c r="DV551" s="159">
        <v>0</v>
      </c>
      <c r="DW551" s="159">
        <v>0</v>
      </c>
      <c r="DX551" s="159">
        <v>11152892</v>
      </c>
      <c r="DY551" s="159">
        <v>0</v>
      </c>
      <c r="DZ551" s="159">
        <v>0</v>
      </c>
      <c r="EA551" s="159">
        <v>3427108</v>
      </c>
      <c r="EB551" s="159">
        <v>3427108</v>
      </c>
      <c r="EC551" s="159">
        <v>14580000</v>
      </c>
      <c r="ED551" s="159">
        <v>6691735</v>
      </c>
      <c r="EE551" s="159">
        <v>0</v>
      </c>
      <c r="EF551" s="159">
        <v>0</v>
      </c>
      <c r="EG551" s="159">
        <v>0</v>
      </c>
      <c r="EH551" s="159">
        <v>0</v>
      </c>
      <c r="EI551" s="159">
        <v>0</v>
      </c>
      <c r="EJ551" s="159">
        <v>0</v>
      </c>
      <c r="EK551" s="159">
        <v>0</v>
      </c>
      <c r="EL551" s="159">
        <v>6691735</v>
      </c>
      <c r="EM551" s="159">
        <v>0</v>
      </c>
      <c r="EN551" s="159">
        <v>0</v>
      </c>
      <c r="EO551" s="159">
        <v>2056265</v>
      </c>
      <c r="EP551" s="159">
        <v>2056265</v>
      </c>
      <c r="EQ551" s="159">
        <v>8748000</v>
      </c>
      <c r="ER551" s="159">
        <v>46656000</v>
      </c>
      <c r="ES551" s="159">
        <v>9279206</v>
      </c>
      <c r="ET551" s="159">
        <v>0</v>
      </c>
      <c r="EU551" s="159">
        <v>0</v>
      </c>
      <c r="EV551" s="159">
        <v>0</v>
      </c>
      <c r="EW551" s="159">
        <v>0</v>
      </c>
      <c r="EX551" s="159">
        <v>0</v>
      </c>
      <c r="EY551" s="159">
        <v>0</v>
      </c>
      <c r="EZ551" s="159">
        <v>0</v>
      </c>
      <c r="FA551" s="159">
        <v>9279206</v>
      </c>
      <c r="FB551" s="159">
        <v>0</v>
      </c>
      <c r="FC551" s="159">
        <v>0</v>
      </c>
      <c r="FD551" s="159">
        <v>3317914</v>
      </c>
      <c r="FE551" s="159">
        <v>3317914</v>
      </c>
      <c r="FF551" s="159">
        <v>12597120</v>
      </c>
      <c r="FG551" s="159">
        <v>13918809</v>
      </c>
      <c r="FH551" s="159">
        <v>0</v>
      </c>
      <c r="FI551" s="159">
        <v>0</v>
      </c>
      <c r="FJ551" s="159">
        <v>0</v>
      </c>
      <c r="FK551" s="159">
        <v>0</v>
      </c>
      <c r="FL551" s="159">
        <v>0</v>
      </c>
      <c r="FM551" s="159">
        <v>0</v>
      </c>
      <c r="FN551" s="159">
        <v>0</v>
      </c>
      <c r="FO551" s="159">
        <v>13918809</v>
      </c>
      <c r="FP551" s="159">
        <v>0</v>
      </c>
      <c r="FQ551" s="159">
        <v>0</v>
      </c>
      <c r="FR551" s="159">
        <v>4976871</v>
      </c>
      <c r="FS551" s="159">
        <v>4976871</v>
      </c>
      <c r="FT551" s="159">
        <v>18895680</v>
      </c>
      <c r="FU551" s="159">
        <v>13918809</v>
      </c>
      <c r="FV551" s="159">
        <v>0</v>
      </c>
      <c r="FW551" s="159">
        <v>0</v>
      </c>
      <c r="FX551" s="159">
        <v>0</v>
      </c>
      <c r="FY551" s="159">
        <v>0</v>
      </c>
      <c r="FZ551" s="159">
        <v>0</v>
      </c>
      <c r="GA551" s="159">
        <v>0</v>
      </c>
      <c r="GB551" s="159">
        <v>0</v>
      </c>
      <c r="GC551" s="159">
        <v>13918809</v>
      </c>
      <c r="GD551" s="159">
        <v>0</v>
      </c>
      <c r="GE551" s="159">
        <v>0</v>
      </c>
      <c r="GF551" s="159">
        <v>4976871</v>
      </c>
      <c r="GG551" s="159">
        <v>4976871</v>
      </c>
      <c r="GH551" s="159">
        <v>18895680</v>
      </c>
      <c r="GI551" s="159">
        <v>0</v>
      </c>
      <c r="GJ551" s="159">
        <v>0</v>
      </c>
      <c r="GK551" s="159">
        <v>0</v>
      </c>
      <c r="GL551" s="159">
        <v>0</v>
      </c>
      <c r="GM551" s="159">
        <v>0</v>
      </c>
      <c r="GN551" s="159">
        <v>0</v>
      </c>
      <c r="GO551" s="159">
        <v>0</v>
      </c>
      <c r="GP551" s="159">
        <v>0</v>
      </c>
      <c r="GQ551" s="159">
        <v>0</v>
      </c>
      <c r="GR551" s="159">
        <v>0</v>
      </c>
      <c r="GS551" s="159">
        <v>0</v>
      </c>
      <c r="GT551" s="159">
        <v>0</v>
      </c>
      <c r="GU551" s="159">
        <v>0</v>
      </c>
      <c r="GV551" s="159">
        <v>0</v>
      </c>
      <c r="GW551" s="159">
        <v>50388480</v>
      </c>
      <c r="GX551" s="160">
        <v>180244480</v>
      </c>
    </row>
    <row r="552" spans="1:206" ht="28.8">
      <c r="A552" s="156">
        <v>410204700</v>
      </c>
      <c r="B552" s="156" t="s">
        <v>3080</v>
      </c>
      <c r="C552" s="157">
        <v>535</v>
      </c>
      <c r="D552" s="158" t="str">
        <f>_xlfn.XLOOKUP(C552,'[1]Estrategico f'!B:B,'[1]Estrategico f'!U:U,"",0)</f>
        <v>Agentes de la institucionalidad de infancia, adolescencia y juventud asistidos técnicamente</v>
      </c>
      <c r="E552" s="158" t="str">
        <f>_xlfn.XLOOKUP(C552,'[1]Estrategico f'!B:B,'[1]Estrategico f'!V:V,"",0)</f>
        <v>Acuerdos Departamentales para la Niñez con autoridades locales y agentes educativos</v>
      </c>
      <c r="F552" s="159">
        <v>28872131</v>
      </c>
      <c r="G552" s="159">
        <v>0</v>
      </c>
      <c r="H552" s="159">
        <v>0</v>
      </c>
      <c r="I552" s="159">
        <v>0</v>
      </c>
      <c r="J552" s="159">
        <v>0</v>
      </c>
      <c r="K552" s="159">
        <v>0</v>
      </c>
      <c r="L552" s="159">
        <v>0</v>
      </c>
      <c r="M552" s="159">
        <v>0</v>
      </c>
      <c r="N552" s="159">
        <v>28872131</v>
      </c>
      <c r="O552" s="159">
        <v>0</v>
      </c>
      <c r="P552" s="159">
        <v>0</v>
      </c>
      <c r="Q552" s="159">
        <v>6127869</v>
      </c>
      <c r="R552" s="159">
        <v>6127869</v>
      </c>
      <c r="S552" s="159">
        <v>35000000</v>
      </c>
      <c r="T552" s="159">
        <v>28872131</v>
      </c>
      <c r="U552" s="159">
        <v>0</v>
      </c>
      <c r="V552" s="159">
        <v>0</v>
      </c>
      <c r="W552" s="159">
        <v>0</v>
      </c>
      <c r="X552" s="159">
        <v>0</v>
      </c>
      <c r="Y552" s="159">
        <v>0</v>
      </c>
      <c r="Z552" s="159">
        <v>0</v>
      </c>
      <c r="AA552" s="159">
        <v>0</v>
      </c>
      <c r="AB552" s="159">
        <v>28872131</v>
      </c>
      <c r="AC552" s="159">
        <v>0</v>
      </c>
      <c r="AD552" s="159">
        <v>0</v>
      </c>
      <c r="AE552" s="159">
        <v>6127869</v>
      </c>
      <c r="AF552" s="159">
        <v>6127869</v>
      </c>
      <c r="AG552" s="159">
        <v>35000000</v>
      </c>
      <c r="AH552" s="159">
        <v>70000000</v>
      </c>
      <c r="AI552" s="159">
        <v>12010807</v>
      </c>
      <c r="AJ552" s="159">
        <v>0</v>
      </c>
      <c r="AK552" s="159">
        <v>0</v>
      </c>
      <c r="AL552" s="159">
        <v>0</v>
      </c>
      <c r="AM552" s="159">
        <v>0</v>
      </c>
      <c r="AN552" s="159">
        <v>0</v>
      </c>
      <c r="AO552" s="159">
        <v>0</v>
      </c>
      <c r="AP552" s="159">
        <v>0</v>
      </c>
      <c r="AQ552" s="159">
        <v>12010807</v>
      </c>
      <c r="AR552" s="159">
        <v>0</v>
      </c>
      <c r="AS552" s="159">
        <v>0</v>
      </c>
      <c r="AT552" s="159">
        <v>3109193</v>
      </c>
      <c r="AU552" s="159">
        <v>3109193</v>
      </c>
      <c r="AV552" s="159">
        <v>15120000</v>
      </c>
      <c r="AW552" s="159">
        <v>18016210</v>
      </c>
      <c r="AX552" s="159">
        <v>0</v>
      </c>
      <c r="AY552" s="159">
        <v>0</v>
      </c>
      <c r="AZ552" s="159">
        <v>0</v>
      </c>
      <c r="BA552" s="159">
        <v>0</v>
      </c>
      <c r="BB552" s="159">
        <v>0</v>
      </c>
      <c r="BC552" s="159">
        <v>0</v>
      </c>
      <c r="BD552" s="159">
        <v>0</v>
      </c>
      <c r="BE552" s="159">
        <v>18016210</v>
      </c>
      <c r="BF552" s="159">
        <v>0</v>
      </c>
      <c r="BG552" s="159">
        <v>0</v>
      </c>
      <c r="BH552" s="159">
        <v>4663790</v>
      </c>
      <c r="BI552" s="159">
        <v>4663790</v>
      </c>
      <c r="BJ552" s="159">
        <v>22680000</v>
      </c>
      <c r="BK552" s="159">
        <v>18016210</v>
      </c>
      <c r="BL552" s="159">
        <v>0</v>
      </c>
      <c r="BM552" s="159">
        <v>0</v>
      </c>
      <c r="BN552" s="159">
        <v>0</v>
      </c>
      <c r="BO552" s="159">
        <v>0</v>
      </c>
      <c r="BP552" s="159">
        <v>0</v>
      </c>
      <c r="BQ552" s="159">
        <v>0</v>
      </c>
      <c r="BR552" s="159">
        <v>0</v>
      </c>
      <c r="BS552" s="159">
        <v>18016210</v>
      </c>
      <c r="BT552" s="159">
        <v>0</v>
      </c>
      <c r="BU552" s="159">
        <v>0</v>
      </c>
      <c r="BV552" s="159">
        <v>4663790</v>
      </c>
      <c r="BW552" s="159">
        <v>4663790</v>
      </c>
      <c r="BX552" s="159">
        <v>22680000</v>
      </c>
      <c r="BY552" s="159">
        <v>12010807</v>
      </c>
      <c r="BZ552" s="159">
        <v>0</v>
      </c>
      <c r="CA552" s="159">
        <v>0</v>
      </c>
      <c r="CB552" s="159">
        <v>0</v>
      </c>
      <c r="CC552" s="159">
        <v>0</v>
      </c>
      <c r="CD552" s="159">
        <v>0</v>
      </c>
      <c r="CE552" s="159">
        <v>0</v>
      </c>
      <c r="CF552" s="159">
        <v>0</v>
      </c>
      <c r="CG552" s="159">
        <v>12010807</v>
      </c>
      <c r="CH552" s="159">
        <v>0</v>
      </c>
      <c r="CI552" s="159">
        <v>0</v>
      </c>
      <c r="CJ552" s="159">
        <v>3109193</v>
      </c>
      <c r="CK552" s="159">
        <v>3109193</v>
      </c>
      <c r="CL552" s="159">
        <v>15120000</v>
      </c>
      <c r="CM552" s="159">
        <v>75600000</v>
      </c>
      <c r="CN552" s="159">
        <v>12491239</v>
      </c>
      <c r="CO552" s="159">
        <v>0</v>
      </c>
      <c r="CP552" s="159">
        <v>0</v>
      </c>
      <c r="CQ552" s="159">
        <v>0</v>
      </c>
      <c r="CR552" s="159">
        <v>0</v>
      </c>
      <c r="CS552" s="159">
        <v>0</v>
      </c>
      <c r="CT552" s="159">
        <v>0</v>
      </c>
      <c r="CU552" s="159">
        <v>0</v>
      </c>
      <c r="CV552" s="159">
        <v>12491239</v>
      </c>
      <c r="CW552" s="159">
        <v>0</v>
      </c>
      <c r="CX552" s="159">
        <v>0</v>
      </c>
      <c r="CY552" s="159">
        <v>3838361</v>
      </c>
      <c r="CZ552" s="159">
        <v>3838361</v>
      </c>
      <c r="DA552" s="159">
        <v>16329600</v>
      </c>
      <c r="DB552" s="159">
        <v>18736858</v>
      </c>
      <c r="DC552" s="159">
        <v>0</v>
      </c>
      <c r="DD552" s="159">
        <v>0</v>
      </c>
      <c r="DE552" s="159">
        <v>0</v>
      </c>
      <c r="DF552" s="159">
        <v>0</v>
      </c>
      <c r="DG552" s="159">
        <v>0</v>
      </c>
      <c r="DH552" s="159">
        <v>0</v>
      </c>
      <c r="DI552" s="159">
        <v>0</v>
      </c>
      <c r="DJ552" s="159">
        <v>18736858</v>
      </c>
      <c r="DK552" s="159">
        <v>0</v>
      </c>
      <c r="DL552" s="159">
        <v>0</v>
      </c>
      <c r="DM552" s="159">
        <v>5757542</v>
      </c>
      <c r="DN552" s="159">
        <v>5757542</v>
      </c>
      <c r="DO552" s="159">
        <v>24494400</v>
      </c>
      <c r="DP552" s="159">
        <v>18736858</v>
      </c>
      <c r="DQ552" s="159">
        <v>0</v>
      </c>
      <c r="DR552" s="159">
        <v>0</v>
      </c>
      <c r="DS552" s="159">
        <v>0</v>
      </c>
      <c r="DT552" s="159">
        <v>0</v>
      </c>
      <c r="DU552" s="159">
        <v>0</v>
      </c>
      <c r="DV552" s="159">
        <v>0</v>
      </c>
      <c r="DW552" s="159">
        <v>0</v>
      </c>
      <c r="DX552" s="159">
        <v>18736858</v>
      </c>
      <c r="DY552" s="159">
        <v>0</v>
      </c>
      <c r="DZ552" s="159">
        <v>0</v>
      </c>
      <c r="EA552" s="159">
        <v>5757542</v>
      </c>
      <c r="EB552" s="159">
        <v>5757542</v>
      </c>
      <c r="EC552" s="159">
        <v>24494400</v>
      </c>
      <c r="ED552" s="159">
        <v>12491239</v>
      </c>
      <c r="EE552" s="159">
        <v>0</v>
      </c>
      <c r="EF552" s="159">
        <v>0</v>
      </c>
      <c r="EG552" s="159">
        <v>0</v>
      </c>
      <c r="EH552" s="159">
        <v>0</v>
      </c>
      <c r="EI552" s="159">
        <v>0</v>
      </c>
      <c r="EJ552" s="159">
        <v>0</v>
      </c>
      <c r="EK552" s="159">
        <v>0</v>
      </c>
      <c r="EL552" s="159">
        <v>12491239</v>
      </c>
      <c r="EM552" s="159">
        <v>0</v>
      </c>
      <c r="EN552" s="159">
        <v>0</v>
      </c>
      <c r="EO552" s="159">
        <v>3838361</v>
      </c>
      <c r="EP552" s="159">
        <v>3838361</v>
      </c>
      <c r="EQ552" s="159">
        <v>16329600</v>
      </c>
      <c r="ER552" s="159">
        <v>81648000</v>
      </c>
      <c r="ES552" s="159">
        <v>13918809</v>
      </c>
      <c r="ET552" s="159">
        <v>0</v>
      </c>
      <c r="EU552" s="159">
        <v>0</v>
      </c>
      <c r="EV552" s="159">
        <v>0</v>
      </c>
      <c r="EW552" s="159">
        <v>0</v>
      </c>
      <c r="EX552" s="159">
        <v>0</v>
      </c>
      <c r="EY552" s="159">
        <v>0</v>
      </c>
      <c r="EZ552" s="159">
        <v>0</v>
      </c>
      <c r="FA552" s="159">
        <v>13918809</v>
      </c>
      <c r="FB552" s="159">
        <v>0</v>
      </c>
      <c r="FC552" s="159">
        <v>0</v>
      </c>
      <c r="FD552" s="159">
        <v>4976871</v>
      </c>
      <c r="FE552" s="159">
        <v>4976871</v>
      </c>
      <c r="FF552" s="159">
        <v>18895680</v>
      </c>
      <c r="FG552" s="159">
        <v>25517817</v>
      </c>
      <c r="FH552" s="159">
        <v>0</v>
      </c>
      <c r="FI552" s="159">
        <v>0</v>
      </c>
      <c r="FJ552" s="159">
        <v>0</v>
      </c>
      <c r="FK552" s="159">
        <v>0</v>
      </c>
      <c r="FL552" s="159">
        <v>0</v>
      </c>
      <c r="FM552" s="159">
        <v>0</v>
      </c>
      <c r="FN552" s="159">
        <v>0</v>
      </c>
      <c r="FO552" s="159">
        <v>25517817</v>
      </c>
      <c r="FP552" s="159">
        <v>0</v>
      </c>
      <c r="FQ552" s="159">
        <v>0</v>
      </c>
      <c r="FR552" s="159">
        <v>9124264</v>
      </c>
      <c r="FS552" s="159">
        <v>9124264</v>
      </c>
      <c r="FT552" s="159">
        <v>34642081</v>
      </c>
      <c r="FU552" s="159">
        <v>25517817</v>
      </c>
      <c r="FV552" s="159">
        <v>0</v>
      </c>
      <c r="FW552" s="159">
        <v>0</v>
      </c>
      <c r="FX552" s="159">
        <v>0</v>
      </c>
      <c r="FY552" s="159">
        <v>0</v>
      </c>
      <c r="FZ552" s="159">
        <v>0</v>
      </c>
      <c r="GA552" s="159">
        <v>0</v>
      </c>
      <c r="GB552" s="159">
        <v>0</v>
      </c>
      <c r="GC552" s="159">
        <v>25517817</v>
      </c>
      <c r="GD552" s="159">
        <v>0</v>
      </c>
      <c r="GE552" s="159">
        <v>0</v>
      </c>
      <c r="GF552" s="159">
        <v>9124262</v>
      </c>
      <c r="GG552" s="159">
        <v>9124262</v>
      </c>
      <c r="GH552" s="159">
        <v>34642079</v>
      </c>
      <c r="GI552" s="159">
        <v>0</v>
      </c>
      <c r="GJ552" s="159">
        <v>0</v>
      </c>
      <c r="GK552" s="159">
        <v>0</v>
      </c>
      <c r="GL552" s="159">
        <v>0</v>
      </c>
      <c r="GM552" s="159">
        <v>0</v>
      </c>
      <c r="GN552" s="159">
        <v>0</v>
      </c>
      <c r="GO552" s="159">
        <v>0</v>
      </c>
      <c r="GP552" s="159">
        <v>0</v>
      </c>
      <c r="GQ552" s="159">
        <v>0</v>
      </c>
      <c r="GR552" s="159">
        <v>0</v>
      </c>
      <c r="GS552" s="159">
        <v>0</v>
      </c>
      <c r="GT552" s="159">
        <v>0</v>
      </c>
      <c r="GU552" s="159">
        <v>0</v>
      </c>
      <c r="GV552" s="159">
        <v>0</v>
      </c>
      <c r="GW552" s="159">
        <v>88179840</v>
      </c>
      <c r="GX552" s="160">
        <v>315427840</v>
      </c>
    </row>
    <row r="553" spans="1:206" ht="28.8">
      <c r="A553" s="156">
        <v>410204600</v>
      </c>
      <c r="B553" s="156" t="s">
        <v>3080</v>
      </c>
      <c r="C553" s="157">
        <v>536</v>
      </c>
      <c r="D553" s="158" t="str">
        <f>_xlfn.XLOOKUP(C553,'[1]Estrategico f'!B:B,'[1]Estrategico f'!U:U,"",0)</f>
        <v>Campañas de promoción realizadas</v>
      </c>
      <c r="E553" s="158" t="str">
        <f>_xlfn.XLOOKUP(C553,'[1]Estrategico f'!B:B,'[1]Estrategico f'!V:V,"",0)</f>
        <v>4 Programas para prevención de trabajo infantil y 4 programas para promoción del derecho al juego</v>
      </c>
      <c r="F553" s="159">
        <v>18560656</v>
      </c>
      <c r="G553" s="159">
        <v>0</v>
      </c>
      <c r="H553" s="159">
        <v>0</v>
      </c>
      <c r="I553" s="159">
        <v>0</v>
      </c>
      <c r="J553" s="159">
        <v>0</v>
      </c>
      <c r="K553" s="159">
        <v>0</v>
      </c>
      <c r="L553" s="159">
        <v>0</v>
      </c>
      <c r="M553" s="159">
        <v>0</v>
      </c>
      <c r="N553" s="159">
        <v>18560656</v>
      </c>
      <c r="O553" s="159">
        <v>0</v>
      </c>
      <c r="P553" s="159">
        <v>0</v>
      </c>
      <c r="Q553" s="159">
        <v>3939344</v>
      </c>
      <c r="R553" s="159">
        <v>3939344</v>
      </c>
      <c r="S553" s="159">
        <v>22500000</v>
      </c>
      <c r="T553" s="159">
        <v>0</v>
      </c>
      <c r="U553" s="159">
        <v>0</v>
      </c>
      <c r="V553" s="159">
        <v>0</v>
      </c>
      <c r="W553" s="159">
        <v>0</v>
      </c>
      <c r="X553" s="159">
        <v>0</v>
      </c>
      <c r="Y553" s="159">
        <v>0</v>
      </c>
      <c r="Z553" s="159">
        <v>0</v>
      </c>
      <c r="AA553" s="159">
        <v>0</v>
      </c>
      <c r="AB553" s="159">
        <v>0</v>
      </c>
      <c r="AC553" s="159">
        <v>0</v>
      </c>
      <c r="AD553" s="159">
        <v>0</v>
      </c>
      <c r="AE553" s="159">
        <v>0</v>
      </c>
      <c r="AF553" s="159">
        <v>0</v>
      </c>
      <c r="AG553" s="159">
        <v>0</v>
      </c>
      <c r="AH553" s="159">
        <v>22500000</v>
      </c>
      <c r="AI553" s="159">
        <v>0</v>
      </c>
      <c r="AJ553" s="159">
        <v>0</v>
      </c>
      <c r="AK553" s="159">
        <v>0</v>
      </c>
      <c r="AL553" s="159">
        <v>0</v>
      </c>
      <c r="AM553" s="159">
        <v>0</v>
      </c>
      <c r="AN553" s="159">
        <v>0</v>
      </c>
      <c r="AO553" s="159">
        <v>0</v>
      </c>
      <c r="AP553" s="159">
        <v>0</v>
      </c>
      <c r="AQ553" s="159">
        <v>0</v>
      </c>
      <c r="AR553" s="159">
        <v>0</v>
      </c>
      <c r="AS553" s="159">
        <v>0</v>
      </c>
      <c r="AT553" s="159">
        <v>0</v>
      </c>
      <c r="AU553" s="159">
        <v>0</v>
      </c>
      <c r="AV553" s="159">
        <v>0</v>
      </c>
      <c r="AW553" s="159">
        <v>9651541</v>
      </c>
      <c r="AX553" s="159">
        <v>0</v>
      </c>
      <c r="AY553" s="159">
        <v>0</v>
      </c>
      <c r="AZ553" s="159">
        <v>0</v>
      </c>
      <c r="BA553" s="159">
        <v>0</v>
      </c>
      <c r="BB553" s="159">
        <v>0</v>
      </c>
      <c r="BC553" s="159">
        <v>0</v>
      </c>
      <c r="BD553" s="159">
        <v>0</v>
      </c>
      <c r="BE553" s="159">
        <v>9651541</v>
      </c>
      <c r="BF553" s="159">
        <v>0</v>
      </c>
      <c r="BG553" s="159">
        <v>0</v>
      </c>
      <c r="BH553" s="159">
        <v>2498459</v>
      </c>
      <c r="BI553" s="159">
        <v>2498459</v>
      </c>
      <c r="BJ553" s="159">
        <v>12150000</v>
      </c>
      <c r="BK553" s="159">
        <v>9651541</v>
      </c>
      <c r="BL553" s="159">
        <v>0</v>
      </c>
      <c r="BM553" s="159">
        <v>0</v>
      </c>
      <c r="BN553" s="159">
        <v>0</v>
      </c>
      <c r="BO553" s="159">
        <v>0</v>
      </c>
      <c r="BP553" s="159">
        <v>0</v>
      </c>
      <c r="BQ553" s="159">
        <v>0</v>
      </c>
      <c r="BR553" s="159">
        <v>0</v>
      </c>
      <c r="BS553" s="159">
        <v>9651541</v>
      </c>
      <c r="BT553" s="159">
        <v>0</v>
      </c>
      <c r="BU553" s="159">
        <v>0</v>
      </c>
      <c r="BV553" s="159">
        <v>2498459</v>
      </c>
      <c r="BW553" s="159">
        <v>2498459</v>
      </c>
      <c r="BX553" s="159">
        <v>12150000</v>
      </c>
      <c r="BY553" s="159">
        <v>0</v>
      </c>
      <c r="BZ553" s="159">
        <v>0</v>
      </c>
      <c r="CA553" s="159">
        <v>0</v>
      </c>
      <c r="CB553" s="159">
        <v>0</v>
      </c>
      <c r="CC553" s="159">
        <v>0</v>
      </c>
      <c r="CD553" s="159">
        <v>0</v>
      </c>
      <c r="CE553" s="159">
        <v>0</v>
      </c>
      <c r="CF553" s="159">
        <v>0</v>
      </c>
      <c r="CG553" s="159">
        <v>0</v>
      </c>
      <c r="CH553" s="159">
        <v>0</v>
      </c>
      <c r="CI553" s="159">
        <v>0</v>
      </c>
      <c r="CJ553" s="159">
        <v>0</v>
      </c>
      <c r="CK553" s="159">
        <v>0</v>
      </c>
      <c r="CL553" s="159">
        <v>0</v>
      </c>
      <c r="CM553" s="159">
        <v>24300000</v>
      </c>
      <c r="CN553" s="159">
        <v>0</v>
      </c>
      <c r="CO553" s="159">
        <v>0</v>
      </c>
      <c r="CP553" s="159">
        <v>0</v>
      </c>
      <c r="CQ553" s="159">
        <v>0</v>
      </c>
      <c r="CR553" s="159">
        <v>0</v>
      </c>
      <c r="CS553" s="159">
        <v>0</v>
      </c>
      <c r="CT553" s="159">
        <v>0</v>
      </c>
      <c r="CU553" s="159">
        <v>0</v>
      </c>
      <c r="CV553" s="159">
        <v>0</v>
      </c>
      <c r="CW553" s="159">
        <v>0</v>
      </c>
      <c r="CX553" s="159">
        <v>0</v>
      </c>
      <c r="CY553" s="159">
        <v>0</v>
      </c>
      <c r="CZ553" s="159">
        <v>0</v>
      </c>
      <c r="DA553" s="159">
        <v>0</v>
      </c>
      <c r="DB553" s="159">
        <v>10037603</v>
      </c>
      <c r="DC553" s="159">
        <v>0</v>
      </c>
      <c r="DD553" s="159">
        <v>0</v>
      </c>
      <c r="DE553" s="159">
        <v>0</v>
      </c>
      <c r="DF553" s="159">
        <v>0</v>
      </c>
      <c r="DG553" s="159">
        <v>0</v>
      </c>
      <c r="DH553" s="159">
        <v>0</v>
      </c>
      <c r="DI553" s="159">
        <v>0</v>
      </c>
      <c r="DJ553" s="159">
        <v>10037603</v>
      </c>
      <c r="DK553" s="159">
        <v>0</v>
      </c>
      <c r="DL553" s="159">
        <v>0</v>
      </c>
      <c r="DM553" s="159">
        <v>3084398</v>
      </c>
      <c r="DN553" s="159">
        <v>3084398</v>
      </c>
      <c r="DO553" s="159">
        <v>13122001</v>
      </c>
      <c r="DP553" s="159">
        <v>10037603</v>
      </c>
      <c r="DQ553" s="159">
        <v>0</v>
      </c>
      <c r="DR553" s="159">
        <v>0</v>
      </c>
      <c r="DS553" s="159">
        <v>0</v>
      </c>
      <c r="DT553" s="159">
        <v>0</v>
      </c>
      <c r="DU553" s="159">
        <v>0</v>
      </c>
      <c r="DV553" s="159">
        <v>0</v>
      </c>
      <c r="DW553" s="159">
        <v>0</v>
      </c>
      <c r="DX553" s="159">
        <v>10037603</v>
      </c>
      <c r="DY553" s="159">
        <v>0</v>
      </c>
      <c r="DZ553" s="159">
        <v>0</v>
      </c>
      <c r="EA553" s="159">
        <v>3084396</v>
      </c>
      <c r="EB553" s="159">
        <v>3084396</v>
      </c>
      <c r="EC553" s="159">
        <v>13121999</v>
      </c>
      <c r="ED553" s="159">
        <v>0</v>
      </c>
      <c r="EE553" s="159">
        <v>0</v>
      </c>
      <c r="EF553" s="159">
        <v>0</v>
      </c>
      <c r="EG553" s="159">
        <v>0</v>
      </c>
      <c r="EH553" s="159">
        <v>0</v>
      </c>
      <c r="EI553" s="159">
        <v>0</v>
      </c>
      <c r="EJ553" s="159">
        <v>0</v>
      </c>
      <c r="EK553" s="159">
        <v>0</v>
      </c>
      <c r="EL553" s="159">
        <v>0</v>
      </c>
      <c r="EM553" s="159">
        <v>0</v>
      </c>
      <c r="EN553" s="159">
        <v>0</v>
      </c>
      <c r="EO553" s="159">
        <v>0</v>
      </c>
      <c r="EP553" s="159">
        <v>0</v>
      </c>
      <c r="EQ553" s="159">
        <v>0</v>
      </c>
      <c r="ER553" s="159">
        <v>26244000</v>
      </c>
      <c r="ES553" s="159">
        <v>0</v>
      </c>
      <c r="ET553" s="159">
        <v>0</v>
      </c>
      <c r="EU553" s="159">
        <v>0</v>
      </c>
      <c r="EV553" s="159">
        <v>0</v>
      </c>
      <c r="EW553" s="159">
        <v>0</v>
      </c>
      <c r="EX553" s="159">
        <v>0</v>
      </c>
      <c r="EY553" s="159">
        <v>0</v>
      </c>
      <c r="EZ553" s="159">
        <v>0</v>
      </c>
      <c r="FA553" s="159">
        <v>0</v>
      </c>
      <c r="FB553" s="159">
        <v>0</v>
      </c>
      <c r="FC553" s="159">
        <v>0</v>
      </c>
      <c r="FD553" s="159">
        <v>0</v>
      </c>
      <c r="FE553" s="159">
        <v>0</v>
      </c>
      <c r="FF553" s="159">
        <v>0</v>
      </c>
      <c r="FG553" s="159">
        <v>10439107</v>
      </c>
      <c r="FH553" s="159">
        <v>0</v>
      </c>
      <c r="FI553" s="159">
        <v>0</v>
      </c>
      <c r="FJ553" s="159">
        <v>0</v>
      </c>
      <c r="FK553" s="159">
        <v>0</v>
      </c>
      <c r="FL553" s="159">
        <v>0</v>
      </c>
      <c r="FM553" s="159">
        <v>0</v>
      </c>
      <c r="FN553" s="159">
        <v>0</v>
      </c>
      <c r="FO553" s="159">
        <v>10439107</v>
      </c>
      <c r="FP553" s="159">
        <v>0</v>
      </c>
      <c r="FQ553" s="159">
        <v>0</v>
      </c>
      <c r="FR553" s="159">
        <v>3732654</v>
      </c>
      <c r="FS553" s="159">
        <v>3732654</v>
      </c>
      <c r="FT553" s="159">
        <v>14171761</v>
      </c>
      <c r="FU553" s="159">
        <v>10439107</v>
      </c>
      <c r="FV553" s="159">
        <v>0</v>
      </c>
      <c r="FW553" s="159">
        <v>0</v>
      </c>
      <c r="FX553" s="159">
        <v>0</v>
      </c>
      <c r="FY553" s="159">
        <v>0</v>
      </c>
      <c r="FZ553" s="159">
        <v>0</v>
      </c>
      <c r="GA553" s="159">
        <v>0</v>
      </c>
      <c r="GB553" s="159">
        <v>0</v>
      </c>
      <c r="GC553" s="159">
        <v>10439107</v>
      </c>
      <c r="GD553" s="159">
        <v>0</v>
      </c>
      <c r="GE553" s="159">
        <v>0</v>
      </c>
      <c r="GF553" s="159">
        <v>3732652</v>
      </c>
      <c r="GG553" s="159">
        <v>3732652</v>
      </c>
      <c r="GH553" s="159">
        <v>14171759</v>
      </c>
      <c r="GI553" s="159">
        <v>0</v>
      </c>
      <c r="GJ553" s="159">
        <v>0</v>
      </c>
      <c r="GK553" s="159">
        <v>0</v>
      </c>
      <c r="GL553" s="159">
        <v>0</v>
      </c>
      <c r="GM553" s="159">
        <v>0</v>
      </c>
      <c r="GN553" s="159">
        <v>0</v>
      </c>
      <c r="GO553" s="159">
        <v>0</v>
      </c>
      <c r="GP553" s="159">
        <v>0</v>
      </c>
      <c r="GQ553" s="159">
        <v>0</v>
      </c>
      <c r="GR553" s="159">
        <v>0</v>
      </c>
      <c r="GS553" s="159">
        <v>0</v>
      </c>
      <c r="GT553" s="159">
        <v>0</v>
      </c>
      <c r="GU553" s="159">
        <v>0</v>
      </c>
      <c r="GV553" s="159">
        <v>0</v>
      </c>
      <c r="GW553" s="159">
        <v>28343520</v>
      </c>
      <c r="GX553" s="160">
        <v>101387520</v>
      </c>
    </row>
    <row r="554" spans="1:206" ht="28.8">
      <c r="A554" s="156">
        <v>410306700</v>
      </c>
      <c r="B554" s="156" t="s">
        <v>3080</v>
      </c>
      <c r="C554" s="157">
        <v>537</v>
      </c>
      <c r="D554" s="158" t="str">
        <f>_xlfn.XLOOKUP(C554,'[1]Estrategico f'!B:B,'[1]Estrategico f'!U:U,"",0)</f>
        <v>Documentos de planeación realizados</v>
      </c>
      <c r="E554" s="158" t="str">
        <f>_xlfn.XLOOKUP(C554,'[1]Estrategico f'!B:B,'[1]Estrategico f'!V:V,"",0)</f>
        <v>Formulación de política pública para la población diversa LGBTIQ+/OSIGD</v>
      </c>
      <c r="F554" s="159">
        <v>0</v>
      </c>
      <c r="G554" s="159">
        <v>0</v>
      </c>
      <c r="H554" s="159">
        <v>0</v>
      </c>
      <c r="I554" s="159">
        <v>0</v>
      </c>
      <c r="J554" s="159">
        <v>0</v>
      </c>
      <c r="K554" s="159">
        <v>0</v>
      </c>
      <c r="L554" s="159">
        <v>0</v>
      </c>
      <c r="M554" s="159">
        <v>0</v>
      </c>
      <c r="N554" s="159">
        <v>0</v>
      </c>
      <c r="O554" s="159">
        <v>0</v>
      </c>
      <c r="P554" s="159">
        <v>0</v>
      </c>
      <c r="Q554" s="159">
        <v>0</v>
      </c>
      <c r="R554" s="159">
        <v>0</v>
      </c>
      <c r="S554" s="159">
        <v>0</v>
      </c>
      <c r="T554" s="159">
        <v>16498361</v>
      </c>
      <c r="U554" s="159">
        <v>0</v>
      </c>
      <c r="V554" s="159">
        <v>0</v>
      </c>
      <c r="W554" s="159">
        <v>0</v>
      </c>
      <c r="X554" s="159">
        <v>0</v>
      </c>
      <c r="Y554" s="159">
        <v>0</v>
      </c>
      <c r="Z554" s="159">
        <v>0</v>
      </c>
      <c r="AA554" s="159">
        <v>0</v>
      </c>
      <c r="AB554" s="159">
        <v>16498361</v>
      </c>
      <c r="AC554" s="159">
        <v>0</v>
      </c>
      <c r="AD554" s="159">
        <v>0</v>
      </c>
      <c r="AE554" s="159">
        <v>3501639</v>
      </c>
      <c r="AF554" s="159">
        <v>3501639</v>
      </c>
      <c r="AG554" s="159">
        <v>20000000</v>
      </c>
      <c r="AH554" s="159">
        <v>20000000</v>
      </c>
      <c r="AI554" s="159">
        <v>3431659</v>
      </c>
      <c r="AJ554" s="159">
        <v>0</v>
      </c>
      <c r="AK554" s="159">
        <v>0</v>
      </c>
      <c r="AL554" s="159">
        <v>0</v>
      </c>
      <c r="AM554" s="159">
        <v>0</v>
      </c>
      <c r="AN554" s="159">
        <v>0</v>
      </c>
      <c r="AO554" s="159">
        <v>0</v>
      </c>
      <c r="AP554" s="159">
        <v>0</v>
      </c>
      <c r="AQ554" s="159">
        <v>3431659</v>
      </c>
      <c r="AR554" s="159">
        <v>0</v>
      </c>
      <c r="AS554" s="159">
        <v>0</v>
      </c>
      <c r="AT554" s="159">
        <v>888341</v>
      </c>
      <c r="AU554" s="159">
        <v>888341</v>
      </c>
      <c r="AV554" s="159">
        <v>4320000</v>
      </c>
      <c r="AW554" s="159">
        <v>5147489</v>
      </c>
      <c r="AX554" s="159">
        <v>0</v>
      </c>
      <c r="AY554" s="159">
        <v>0</v>
      </c>
      <c r="AZ554" s="159">
        <v>0</v>
      </c>
      <c r="BA554" s="159">
        <v>0</v>
      </c>
      <c r="BB554" s="159">
        <v>0</v>
      </c>
      <c r="BC554" s="159">
        <v>0</v>
      </c>
      <c r="BD554" s="159">
        <v>0</v>
      </c>
      <c r="BE554" s="159">
        <v>5147489</v>
      </c>
      <c r="BF554" s="159">
        <v>0</v>
      </c>
      <c r="BG554" s="159">
        <v>0</v>
      </c>
      <c r="BH554" s="159">
        <v>1332512</v>
      </c>
      <c r="BI554" s="159">
        <v>1332512</v>
      </c>
      <c r="BJ554" s="159">
        <v>6480001</v>
      </c>
      <c r="BK554" s="159">
        <v>5147489</v>
      </c>
      <c r="BL554" s="159">
        <v>0</v>
      </c>
      <c r="BM554" s="159">
        <v>0</v>
      </c>
      <c r="BN554" s="159">
        <v>0</v>
      </c>
      <c r="BO554" s="159">
        <v>0</v>
      </c>
      <c r="BP554" s="159">
        <v>0</v>
      </c>
      <c r="BQ554" s="159">
        <v>0</v>
      </c>
      <c r="BR554" s="159">
        <v>0</v>
      </c>
      <c r="BS554" s="159">
        <v>5147489</v>
      </c>
      <c r="BT554" s="159">
        <v>0</v>
      </c>
      <c r="BU554" s="159">
        <v>0</v>
      </c>
      <c r="BV554" s="159">
        <v>1332512</v>
      </c>
      <c r="BW554" s="159">
        <v>1332512</v>
      </c>
      <c r="BX554" s="159">
        <v>6480001</v>
      </c>
      <c r="BY554" s="159">
        <v>3431659</v>
      </c>
      <c r="BZ554" s="159">
        <v>0</v>
      </c>
      <c r="CA554" s="159">
        <v>0</v>
      </c>
      <c r="CB554" s="159">
        <v>0</v>
      </c>
      <c r="CC554" s="159">
        <v>0</v>
      </c>
      <c r="CD554" s="159">
        <v>0</v>
      </c>
      <c r="CE554" s="159">
        <v>0</v>
      </c>
      <c r="CF554" s="159">
        <v>0</v>
      </c>
      <c r="CG554" s="159">
        <v>3431659</v>
      </c>
      <c r="CH554" s="159">
        <v>0</v>
      </c>
      <c r="CI554" s="159">
        <v>0</v>
      </c>
      <c r="CJ554" s="159">
        <v>888339</v>
      </c>
      <c r="CK554" s="159">
        <v>888339</v>
      </c>
      <c r="CL554" s="159">
        <v>4319998</v>
      </c>
      <c r="CM554" s="159">
        <v>21600000</v>
      </c>
      <c r="CN554" s="159">
        <v>0</v>
      </c>
      <c r="CO554" s="159">
        <v>0</v>
      </c>
      <c r="CP554" s="159">
        <v>0</v>
      </c>
      <c r="CQ554" s="159">
        <v>0</v>
      </c>
      <c r="CR554" s="159">
        <v>0</v>
      </c>
      <c r="CS554" s="159">
        <v>0</v>
      </c>
      <c r="CT554" s="159">
        <v>0</v>
      </c>
      <c r="CU554" s="159">
        <v>0</v>
      </c>
      <c r="CV554" s="159">
        <v>0</v>
      </c>
      <c r="CW554" s="159">
        <v>0</v>
      </c>
      <c r="CX554" s="159">
        <v>0</v>
      </c>
      <c r="CY554" s="159">
        <v>0</v>
      </c>
      <c r="CZ554" s="159">
        <v>0</v>
      </c>
      <c r="DA554" s="159">
        <v>0</v>
      </c>
      <c r="DB554" s="159">
        <v>8922314</v>
      </c>
      <c r="DC554" s="159">
        <v>0</v>
      </c>
      <c r="DD554" s="159">
        <v>0</v>
      </c>
      <c r="DE554" s="159">
        <v>0</v>
      </c>
      <c r="DF554" s="159">
        <v>0</v>
      </c>
      <c r="DG554" s="159">
        <v>0</v>
      </c>
      <c r="DH554" s="159">
        <v>0</v>
      </c>
      <c r="DI554" s="159">
        <v>0</v>
      </c>
      <c r="DJ554" s="159">
        <v>8922314</v>
      </c>
      <c r="DK554" s="159">
        <v>0</v>
      </c>
      <c r="DL554" s="159">
        <v>0</v>
      </c>
      <c r="DM554" s="159">
        <v>2741687</v>
      </c>
      <c r="DN554" s="159">
        <v>2741687</v>
      </c>
      <c r="DO554" s="159">
        <v>11664001</v>
      </c>
      <c r="DP554" s="159">
        <v>8922314</v>
      </c>
      <c r="DQ554" s="159">
        <v>0</v>
      </c>
      <c r="DR554" s="159">
        <v>0</v>
      </c>
      <c r="DS554" s="159">
        <v>0</v>
      </c>
      <c r="DT554" s="159">
        <v>0</v>
      </c>
      <c r="DU554" s="159">
        <v>0</v>
      </c>
      <c r="DV554" s="159">
        <v>0</v>
      </c>
      <c r="DW554" s="159">
        <v>0</v>
      </c>
      <c r="DX554" s="159">
        <v>8922314</v>
      </c>
      <c r="DY554" s="159">
        <v>0</v>
      </c>
      <c r="DZ554" s="159">
        <v>0</v>
      </c>
      <c r="EA554" s="159">
        <v>2741685</v>
      </c>
      <c r="EB554" s="159">
        <v>2741685</v>
      </c>
      <c r="EC554" s="159">
        <v>11663999</v>
      </c>
      <c r="ED554" s="159">
        <v>0</v>
      </c>
      <c r="EE554" s="159">
        <v>0</v>
      </c>
      <c r="EF554" s="159">
        <v>0</v>
      </c>
      <c r="EG554" s="159">
        <v>0</v>
      </c>
      <c r="EH554" s="159">
        <v>0</v>
      </c>
      <c r="EI554" s="159">
        <v>0</v>
      </c>
      <c r="EJ554" s="159">
        <v>0</v>
      </c>
      <c r="EK554" s="159">
        <v>0</v>
      </c>
      <c r="EL554" s="159">
        <v>0</v>
      </c>
      <c r="EM554" s="159">
        <v>0</v>
      </c>
      <c r="EN554" s="159">
        <v>0</v>
      </c>
      <c r="EO554" s="159">
        <v>0</v>
      </c>
      <c r="EP554" s="159">
        <v>0</v>
      </c>
      <c r="EQ554" s="159">
        <v>0</v>
      </c>
      <c r="ER554" s="159">
        <v>23328000</v>
      </c>
      <c r="ES554" s="159">
        <v>18558412</v>
      </c>
      <c r="ET554" s="159">
        <v>0</v>
      </c>
      <c r="EU554" s="159">
        <v>0</v>
      </c>
      <c r="EV554" s="159">
        <v>0</v>
      </c>
      <c r="EW554" s="159">
        <v>0</v>
      </c>
      <c r="EX554" s="159">
        <v>0</v>
      </c>
      <c r="EY554" s="159">
        <v>0</v>
      </c>
      <c r="EZ554" s="159">
        <v>0</v>
      </c>
      <c r="FA554" s="159">
        <v>18558412</v>
      </c>
      <c r="FB554" s="159">
        <v>0</v>
      </c>
      <c r="FC554" s="159">
        <v>0</v>
      </c>
      <c r="FD554" s="159">
        <v>6635828</v>
      </c>
      <c r="FE554" s="159">
        <v>6635828</v>
      </c>
      <c r="FF554" s="159">
        <v>25194240</v>
      </c>
      <c r="FG554" s="159">
        <v>0</v>
      </c>
      <c r="FH554" s="159">
        <v>0</v>
      </c>
      <c r="FI554" s="159">
        <v>0</v>
      </c>
      <c r="FJ554" s="159">
        <v>0</v>
      </c>
      <c r="FK554" s="159">
        <v>0</v>
      </c>
      <c r="FL554" s="159">
        <v>0</v>
      </c>
      <c r="FM554" s="159">
        <v>0</v>
      </c>
      <c r="FN554" s="159">
        <v>0</v>
      </c>
      <c r="FO554" s="159">
        <v>0</v>
      </c>
      <c r="FP554" s="159">
        <v>0</v>
      </c>
      <c r="FQ554" s="159">
        <v>0</v>
      </c>
      <c r="FR554" s="159">
        <v>0</v>
      </c>
      <c r="FS554" s="159">
        <v>0</v>
      </c>
      <c r="FT554" s="159">
        <v>0</v>
      </c>
      <c r="FU554" s="159">
        <v>0</v>
      </c>
      <c r="FV554" s="159">
        <v>0</v>
      </c>
      <c r="FW554" s="159">
        <v>0</v>
      </c>
      <c r="FX554" s="159">
        <v>0</v>
      </c>
      <c r="FY554" s="159">
        <v>0</v>
      </c>
      <c r="FZ554" s="159">
        <v>0</v>
      </c>
      <c r="GA554" s="159">
        <v>0</v>
      </c>
      <c r="GB554" s="159">
        <v>0</v>
      </c>
      <c r="GC554" s="159">
        <v>0</v>
      </c>
      <c r="GD554" s="159">
        <v>0</v>
      </c>
      <c r="GE554" s="159">
        <v>0</v>
      </c>
      <c r="GF554" s="159">
        <v>0</v>
      </c>
      <c r="GG554" s="159">
        <v>0</v>
      </c>
      <c r="GH554" s="159">
        <v>0</v>
      </c>
      <c r="GI554" s="159">
        <v>0</v>
      </c>
      <c r="GJ554" s="159">
        <v>0</v>
      </c>
      <c r="GK554" s="159">
        <v>0</v>
      </c>
      <c r="GL554" s="159">
        <v>0</v>
      </c>
      <c r="GM554" s="159">
        <v>0</v>
      </c>
      <c r="GN554" s="159">
        <v>0</v>
      </c>
      <c r="GO554" s="159">
        <v>0</v>
      </c>
      <c r="GP554" s="159">
        <v>0</v>
      </c>
      <c r="GQ554" s="159">
        <v>0</v>
      </c>
      <c r="GR554" s="159">
        <v>0</v>
      </c>
      <c r="GS554" s="159">
        <v>0</v>
      </c>
      <c r="GT554" s="159">
        <v>0</v>
      </c>
      <c r="GU554" s="159">
        <v>0</v>
      </c>
      <c r="GV554" s="159">
        <v>0</v>
      </c>
      <c r="GW554" s="159">
        <v>25194240</v>
      </c>
      <c r="GX554" s="160">
        <v>90122240</v>
      </c>
    </row>
    <row r="555" spans="1:206" ht="28.8">
      <c r="A555" s="156">
        <v>410300500</v>
      </c>
      <c r="B555" s="156" t="s">
        <v>3080</v>
      </c>
      <c r="C555" s="157">
        <v>538</v>
      </c>
      <c r="D555" s="158" t="str">
        <f>_xlfn.XLOOKUP(C555,'[1]Estrategico f'!B:B,'[1]Estrategico f'!U:U,"",0)</f>
        <v>Proyectos productivos formulados</v>
      </c>
      <c r="E555" s="158" t="str">
        <f>_xlfn.XLOOKUP(C555,'[1]Estrategico f'!B:B,'[1]Estrategico f'!V:V,"",0)</f>
        <v>Formulación de un proyecto económico dirigido a la población LGBTIQ+ OSIGD</v>
      </c>
      <c r="F555" s="159">
        <v>0</v>
      </c>
      <c r="G555" s="159">
        <v>0</v>
      </c>
      <c r="H555" s="159">
        <v>0</v>
      </c>
      <c r="I555" s="159">
        <v>0</v>
      </c>
      <c r="J555" s="159">
        <v>0</v>
      </c>
      <c r="K555" s="159">
        <v>0</v>
      </c>
      <c r="L555" s="159">
        <v>0</v>
      </c>
      <c r="M555" s="159">
        <v>0</v>
      </c>
      <c r="N555" s="159">
        <v>0</v>
      </c>
      <c r="O555" s="159">
        <v>0</v>
      </c>
      <c r="P555" s="159">
        <v>0</v>
      </c>
      <c r="Q555" s="159">
        <v>0</v>
      </c>
      <c r="R555" s="159">
        <v>0</v>
      </c>
      <c r="S555" s="159">
        <v>0</v>
      </c>
      <c r="T555" s="159">
        <v>32996721</v>
      </c>
      <c r="U555" s="159">
        <v>0</v>
      </c>
      <c r="V555" s="159">
        <v>0</v>
      </c>
      <c r="W555" s="159">
        <v>0</v>
      </c>
      <c r="X555" s="159">
        <v>0</v>
      </c>
      <c r="Y555" s="159">
        <v>0</v>
      </c>
      <c r="Z555" s="159">
        <v>0</v>
      </c>
      <c r="AA555" s="159">
        <v>0</v>
      </c>
      <c r="AB555" s="159">
        <v>32996721</v>
      </c>
      <c r="AC555" s="159">
        <v>0</v>
      </c>
      <c r="AD555" s="159">
        <v>0</v>
      </c>
      <c r="AE555" s="159">
        <v>7003279</v>
      </c>
      <c r="AF555" s="159">
        <v>7003279</v>
      </c>
      <c r="AG555" s="159">
        <v>40000000</v>
      </c>
      <c r="AH555" s="159">
        <v>40000000</v>
      </c>
      <c r="AI555" s="159">
        <v>0</v>
      </c>
      <c r="AJ555" s="159">
        <v>0</v>
      </c>
      <c r="AK555" s="159">
        <v>0</v>
      </c>
      <c r="AL555" s="159">
        <v>0</v>
      </c>
      <c r="AM555" s="159">
        <v>0</v>
      </c>
      <c r="AN555" s="159">
        <v>0</v>
      </c>
      <c r="AO555" s="159">
        <v>0</v>
      </c>
      <c r="AP555" s="159">
        <v>0</v>
      </c>
      <c r="AQ555" s="159">
        <v>0</v>
      </c>
      <c r="AR555" s="159">
        <v>0</v>
      </c>
      <c r="AS555" s="159">
        <v>0</v>
      </c>
      <c r="AT555" s="159">
        <v>0</v>
      </c>
      <c r="AU555" s="159">
        <v>0</v>
      </c>
      <c r="AV555" s="159">
        <v>0</v>
      </c>
      <c r="AW555" s="159">
        <v>0</v>
      </c>
      <c r="AX555" s="159">
        <v>0</v>
      </c>
      <c r="AY555" s="159">
        <v>0</v>
      </c>
      <c r="AZ555" s="159">
        <v>0</v>
      </c>
      <c r="BA555" s="159">
        <v>0</v>
      </c>
      <c r="BB555" s="159">
        <v>0</v>
      </c>
      <c r="BC555" s="159">
        <v>0</v>
      </c>
      <c r="BD555" s="159">
        <v>0</v>
      </c>
      <c r="BE555" s="159">
        <v>0</v>
      </c>
      <c r="BF555" s="159">
        <v>0</v>
      </c>
      <c r="BG555" s="159">
        <v>0</v>
      </c>
      <c r="BH555" s="159">
        <v>0</v>
      </c>
      <c r="BI555" s="159">
        <v>0</v>
      </c>
      <c r="BJ555" s="159">
        <v>0</v>
      </c>
      <c r="BK555" s="159">
        <v>34316590</v>
      </c>
      <c r="BL555" s="159">
        <v>0</v>
      </c>
      <c r="BM555" s="159">
        <v>0</v>
      </c>
      <c r="BN555" s="159">
        <v>0</v>
      </c>
      <c r="BO555" s="159">
        <v>0</v>
      </c>
      <c r="BP555" s="159">
        <v>0</v>
      </c>
      <c r="BQ555" s="159">
        <v>0</v>
      </c>
      <c r="BR555" s="159">
        <v>0</v>
      </c>
      <c r="BS555" s="159">
        <v>34316590</v>
      </c>
      <c r="BT555" s="159">
        <v>0</v>
      </c>
      <c r="BU555" s="159">
        <v>0</v>
      </c>
      <c r="BV555" s="159">
        <v>8883410</v>
      </c>
      <c r="BW555" s="159">
        <v>8883410</v>
      </c>
      <c r="BX555" s="159">
        <v>43200000</v>
      </c>
      <c r="BY555" s="159">
        <v>0</v>
      </c>
      <c r="BZ555" s="159">
        <v>0</v>
      </c>
      <c r="CA555" s="159">
        <v>0</v>
      </c>
      <c r="CB555" s="159">
        <v>0</v>
      </c>
      <c r="CC555" s="159">
        <v>0</v>
      </c>
      <c r="CD555" s="159">
        <v>0</v>
      </c>
      <c r="CE555" s="159">
        <v>0</v>
      </c>
      <c r="CF555" s="159">
        <v>0</v>
      </c>
      <c r="CG555" s="159">
        <v>0</v>
      </c>
      <c r="CH555" s="159">
        <v>0</v>
      </c>
      <c r="CI555" s="159">
        <v>0</v>
      </c>
      <c r="CJ555" s="159">
        <v>0</v>
      </c>
      <c r="CK555" s="159">
        <v>0</v>
      </c>
      <c r="CL555" s="159">
        <v>0</v>
      </c>
      <c r="CM555" s="159">
        <v>43200000</v>
      </c>
      <c r="CN555" s="159">
        <v>0</v>
      </c>
      <c r="CO555" s="159">
        <v>0</v>
      </c>
      <c r="CP555" s="159">
        <v>0</v>
      </c>
      <c r="CQ555" s="159">
        <v>0</v>
      </c>
      <c r="CR555" s="159">
        <v>0</v>
      </c>
      <c r="CS555" s="159">
        <v>0</v>
      </c>
      <c r="CT555" s="159">
        <v>0</v>
      </c>
      <c r="CU555" s="159">
        <v>0</v>
      </c>
      <c r="CV555" s="159">
        <v>0</v>
      </c>
      <c r="CW555" s="159">
        <v>0</v>
      </c>
      <c r="CX555" s="159">
        <v>0</v>
      </c>
      <c r="CY555" s="159">
        <v>0</v>
      </c>
      <c r="CZ555" s="159">
        <v>0</v>
      </c>
      <c r="DA555" s="159">
        <v>0</v>
      </c>
      <c r="DB555" s="159">
        <v>0</v>
      </c>
      <c r="DC555" s="159">
        <v>0</v>
      </c>
      <c r="DD555" s="159">
        <v>0</v>
      </c>
      <c r="DE555" s="159">
        <v>0</v>
      </c>
      <c r="DF555" s="159">
        <v>0</v>
      </c>
      <c r="DG555" s="159">
        <v>0</v>
      </c>
      <c r="DH555" s="159">
        <v>0</v>
      </c>
      <c r="DI555" s="159">
        <v>0</v>
      </c>
      <c r="DJ555" s="159">
        <v>0</v>
      </c>
      <c r="DK555" s="159">
        <v>0</v>
      </c>
      <c r="DL555" s="159">
        <v>0</v>
      </c>
      <c r="DM555" s="159">
        <v>0</v>
      </c>
      <c r="DN555" s="159">
        <v>0</v>
      </c>
      <c r="DO555" s="159">
        <v>0</v>
      </c>
      <c r="DP555" s="159">
        <v>35689254</v>
      </c>
      <c r="DQ555" s="159">
        <v>0</v>
      </c>
      <c r="DR555" s="159">
        <v>0</v>
      </c>
      <c r="DS555" s="159">
        <v>0</v>
      </c>
      <c r="DT555" s="159">
        <v>0</v>
      </c>
      <c r="DU555" s="159">
        <v>0</v>
      </c>
      <c r="DV555" s="159">
        <v>0</v>
      </c>
      <c r="DW555" s="159">
        <v>0</v>
      </c>
      <c r="DX555" s="159">
        <v>35689254</v>
      </c>
      <c r="DY555" s="159">
        <v>0</v>
      </c>
      <c r="DZ555" s="159">
        <v>0</v>
      </c>
      <c r="EA555" s="159">
        <v>10966746</v>
      </c>
      <c r="EB555" s="159">
        <v>10966746</v>
      </c>
      <c r="EC555" s="159">
        <v>46656000</v>
      </c>
      <c r="ED555" s="159">
        <v>0</v>
      </c>
      <c r="EE555" s="159">
        <v>0</v>
      </c>
      <c r="EF555" s="159">
        <v>0</v>
      </c>
      <c r="EG555" s="159">
        <v>0</v>
      </c>
      <c r="EH555" s="159">
        <v>0</v>
      </c>
      <c r="EI555" s="159">
        <v>0</v>
      </c>
      <c r="EJ555" s="159">
        <v>0</v>
      </c>
      <c r="EK555" s="159">
        <v>0</v>
      </c>
      <c r="EL555" s="159">
        <v>0</v>
      </c>
      <c r="EM555" s="159">
        <v>0</v>
      </c>
      <c r="EN555" s="159">
        <v>0</v>
      </c>
      <c r="EO555" s="159">
        <v>0</v>
      </c>
      <c r="EP555" s="159">
        <v>0</v>
      </c>
      <c r="EQ555" s="159">
        <v>0</v>
      </c>
      <c r="ER555" s="159">
        <v>46656000</v>
      </c>
      <c r="ES555" s="159">
        <v>0</v>
      </c>
      <c r="ET555" s="159">
        <v>0</v>
      </c>
      <c r="EU555" s="159">
        <v>0</v>
      </c>
      <c r="EV555" s="159">
        <v>0</v>
      </c>
      <c r="EW555" s="159">
        <v>0</v>
      </c>
      <c r="EX555" s="159">
        <v>0</v>
      </c>
      <c r="EY555" s="159">
        <v>0</v>
      </c>
      <c r="EZ555" s="159">
        <v>0</v>
      </c>
      <c r="FA555" s="159">
        <v>0</v>
      </c>
      <c r="FB555" s="159">
        <v>0</v>
      </c>
      <c r="FC555" s="159">
        <v>0</v>
      </c>
      <c r="FD555" s="159">
        <v>0</v>
      </c>
      <c r="FE555" s="159">
        <v>0</v>
      </c>
      <c r="FF555" s="159">
        <v>0</v>
      </c>
      <c r="FG555" s="159">
        <v>0</v>
      </c>
      <c r="FH555" s="159">
        <v>0</v>
      </c>
      <c r="FI555" s="159">
        <v>0</v>
      </c>
      <c r="FJ555" s="159">
        <v>0</v>
      </c>
      <c r="FK555" s="159">
        <v>0</v>
      </c>
      <c r="FL555" s="159">
        <v>0</v>
      </c>
      <c r="FM555" s="159">
        <v>0</v>
      </c>
      <c r="FN555" s="159">
        <v>0</v>
      </c>
      <c r="FO555" s="159">
        <v>0</v>
      </c>
      <c r="FP555" s="159">
        <v>0</v>
      </c>
      <c r="FQ555" s="159">
        <v>0</v>
      </c>
      <c r="FR555" s="159">
        <v>0</v>
      </c>
      <c r="FS555" s="159">
        <v>0</v>
      </c>
      <c r="FT555" s="159">
        <v>0</v>
      </c>
      <c r="FU555" s="159">
        <v>37116824</v>
      </c>
      <c r="FV555" s="159">
        <v>0</v>
      </c>
      <c r="FW555" s="159">
        <v>0</v>
      </c>
      <c r="FX555" s="159">
        <v>0</v>
      </c>
      <c r="FY555" s="159">
        <v>0</v>
      </c>
      <c r="FZ555" s="159">
        <v>0</v>
      </c>
      <c r="GA555" s="159">
        <v>0</v>
      </c>
      <c r="GB555" s="159">
        <v>0</v>
      </c>
      <c r="GC555" s="159">
        <v>37116824</v>
      </c>
      <c r="GD555" s="159">
        <v>0</v>
      </c>
      <c r="GE555" s="159">
        <v>0</v>
      </c>
      <c r="GF555" s="159">
        <v>13271656</v>
      </c>
      <c r="GG555" s="159">
        <v>13271656</v>
      </c>
      <c r="GH555" s="159">
        <v>50388480</v>
      </c>
      <c r="GI555" s="159">
        <v>0</v>
      </c>
      <c r="GJ555" s="159">
        <v>0</v>
      </c>
      <c r="GK555" s="159">
        <v>0</v>
      </c>
      <c r="GL555" s="159">
        <v>0</v>
      </c>
      <c r="GM555" s="159">
        <v>0</v>
      </c>
      <c r="GN555" s="159">
        <v>0</v>
      </c>
      <c r="GO555" s="159">
        <v>0</v>
      </c>
      <c r="GP555" s="159">
        <v>0</v>
      </c>
      <c r="GQ555" s="159">
        <v>0</v>
      </c>
      <c r="GR555" s="159">
        <v>0</v>
      </c>
      <c r="GS555" s="159">
        <v>0</v>
      </c>
      <c r="GT555" s="159">
        <v>0</v>
      </c>
      <c r="GU555" s="159">
        <v>0</v>
      </c>
      <c r="GV555" s="159">
        <v>0</v>
      </c>
      <c r="GW555" s="159">
        <v>50388480</v>
      </c>
      <c r="GX555" s="160">
        <v>180244480</v>
      </c>
    </row>
    <row r="556" spans="1:206" ht="28.8">
      <c r="A556" s="156">
        <v>450203800</v>
      </c>
      <c r="B556" s="156" t="s">
        <v>3080</v>
      </c>
      <c r="C556" s="157">
        <v>539</v>
      </c>
      <c r="D556" s="158" t="str">
        <f>_xlfn.XLOOKUP(C556,'[1]Estrategico f'!B:B,'[1]Estrategico f'!U:U,"",0)</f>
        <v>Estrategias de promoción de la garantía de derechos implementadas ( LGBTIQ+ OSIGD  )</v>
      </c>
      <c r="E556" s="158" t="str">
        <f>_xlfn.XLOOKUP(C556,'[1]Estrategico f'!B:B,'[1]Estrategico f'!V:V,"",0)</f>
        <v>Creación de programas enfocados en la inclusión y promoción de derechos, conmemoración de fechas significativas e</v>
      </c>
      <c r="F556" s="159">
        <v>8249180.5</v>
      </c>
      <c r="G556" s="159">
        <v>0</v>
      </c>
      <c r="H556" s="159">
        <v>0</v>
      </c>
      <c r="I556" s="159">
        <v>0</v>
      </c>
      <c r="J556" s="159">
        <v>0</v>
      </c>
      <c r="K556" s="159">
        <v>0</v>
      </c>
      <c r="L556" s="159">
        <v>0</v>
      </c>
      <c r="M556" s="159">
        <v>0</v>
      </c>
      <c r="N556" s="159">
        <v>8249180.5</v>
      </c>
      <c r="O556" s="159">
        <v>0</v>
      </c>
      <c r="P556" s="159">
        <v>0</v>
      </c>
      <c r="Q556" s="159">
        <v>1750819.5</v>
      </c>
      <c r="R556" s="159">
        <v>1750819.5</v>
      </c>
      <c r="S556" s="159">
        <v>10000000</v>
      </c>
      <c r="T556" s="159">
        <v>8249180.5</v>
      </c>
      <c r="U556" s="159">
        <v>0</v>
      </c>
      <c r="V556" s="159">
        <v>0</v>
      </c>
      <c r="W556" s="159">
        <v>0</v>
      </c>
      <c r="X556" s="159">
        <v>0</v>
      </c>
      <c r="Y556" s="159">
        <v>0</v>
      </c>
      <c r="Z556" s="159">
        <v>0</v>
      </c>
      <c r="AA556" s="159">
        <v>0</v>
      </c>
      <c r="AB556" s="159">
        <v>8249180.5</v>
      </c>
      <c r="AC556" s="159">
        <v>0</v>
      </c>
      <c r="AD556" s="159">
        <v>0</v>
      </c>
      <c r="AE556" s="159">
        <v>1750819.5</v>
      </c>
      <c r="AF556" s="159">
        <v>1750819.5</v>
      </c>
      <c r="AG556" s="159">
        <v>10000000</v>
      </c>
      <c r="AH556" s="159">
        <v>20000000</v>
      </c>
      <c r="AI556" s="159">
        <v>3217180</v>
      </c>
      <c r="AJ556" s="159">
        <v>0</v>
      </c>
      <c r="AK556" s="159">
        <v>0</v>
      </c>
      <c r="AL556" s="159">
        <v>0</v>
      </c>
      <c r="AM556" s="159">
        <v>0</v>
      </c>
      <c r="AN556" s="159">
        <v>0</v>
      </c>
      <c r="AO556" s="159">
        <v>0</v>
      </c>
      <c r="AP556" s="159">
        <v>0</v>
      </c>
      <c r="AQ556" s="159">
        <v>3217180</v>
      </c>
      <c r="AR556" s="159">
        <v>0</v>
      </c>
      <c r="AS556" s="159">
        <v>0</v>
      </c>
      <c r="AT556" s="159">
        <v>832820</v>
      </c>
      <c r="AU556" s="159">
        <v>832820</v>
      </c>
      <c r="AV556" s="159">
        <v>4050000</v>
      </c>
      <c r="AW556" s="159">
        <v>5361967</v>
      </c>
      <c r="AX556" s="159">
        <v>0</v>
      </c>
      <c r="AY556" s="159">
        <v>0</v>
      </c>
      <c r="AZ556" s="159">
        <v>0</v>
      </c>
      <c r="BA556" s="159">
        <v>0</v>
      </c>
      <c r="BB556" s="159">
        <v>0</v>
      </c>
      <c r="BC556" s="159">
        <v>0</v>
      </c>
      <c r="BD556" s="159">
        <v>0</v>
      </c>
      <c r="BE556" s="159">
        <v>5361967</v>
      </c>
      <c r="BF556" s="159">
        <v>0</v>
      </c>
      <c r="BG556" s="159">
        <v>0</v>
      </c>
      <c r="BH556" s="159">
        <v>1388033</v>
      </c>
      <c r="BI556" s="159">
        <v>1388033</v>
      </c>
      <c r="BJ556" s="159">
        <v>6750000</v>
      </c>
      <c r="BK556" s="159">
        <v>5361967</v>
      </c>
      <c r="BL556" s="159">
        <v>0</v>
      </c>
      <c r="BM556" s="159">
        <v>0</v>
      </c>
      <c r="BN556" s="159">
        <v>0</v>
      </c>
      <c r="BO556" s="159">
        <v>0</v>
      </c>
      <c r="BP556" s="159">
        <v>0</v>
      </c>
      <c r="BQ556" s="159">
        <v>0</v>
      </c>
      <c r="BR556" s="159">
        <v>0</v>
      </c>
      <c r="BS556" s="159">
        <v>5361967</v>
      </c>
      <c r="BT556" s="159">
        <v>0</v>
      </c>
      <c r="BU556" s="159">
        <v>0</v>
      </c>
      <c r="BV556" s="159">
        <v>1388033</v>
      </c>
      <c r="BW556" s="159">
        <v>1388033</v>
      </c>
      <c r="BX556" s="159">
        <v>6750000</v>
      </c>
      <c r="BY556" s="159">
        <v>3217180</v>
      </c>
      <c r="BZ556" s="159">
        <v>0</v>
      </c>
      <c r="CA556" s="159">
        <v>0</v>
      </c>
      <c r="CB556" s="159">
        <v>0</v>
      </c>
      <c r="CC556" s="159">
        <v>0</v>
      </c>
      <c r="CD556" s="159">
        <v>0</v>
      </c>
      <c r="CE556" s="159">
        <v>0</v>
      </c>
      <c r="CF556" s="159">
        <v>0</v>
      </c>
      <c r="CG556" s="159">
        <v>3217180</v>
      </c>
      <c r="CH556" s="159">
        <v>0</v>
      </c>
      <c r="CI556" s="159">
        <v>0</v>
      </c>
      <c r="CJ556" s="159">
        <v>832820</v>
      </c>
      <c r="CK556" s="159">
        <v>832820</v>
      </c>
      <c r="CL556" s="159">
        <v>4050000</v>
      </c>
      <c r="CM556" s="159">
        <v>21600000</v>
      </c>
      <c r="CN556" s="159">
        <v>3345868</v>
      </c>
      <c r="CO556" s="159">
        <v>0</v>
      </c>
      <c r="CP556" s="159">
        <v>0</v>
      </c>
      <c r="CQ556" s="159">
        <v>0</v>
      </c>
      <c r="CR556" s="159">
        <v>0</v>
      </c>
      <c r="CS556" s="159">
        <v>0</v>
      </c>
      <c r="CT556" s="159">
        <v>0</v>
      </c>
      <c r="CU556" s="159">
        <v>0</v>
      </c>
      <c r="CV556" s="159">
        <v>3345868</v>
      </c>
      <c r="CW556" s="159">
        <v>0</v>
      </c>
      <c r="CX556" s="159">
        <v>0</v>
      </c>
      <c r="CY556" s="159">
        <v>1028132</v>
      </c>
      <c r="CZ556" s="159">
        <v>1028132</v>
      </c>
      <c r="DA556" s="159">
        <v>4374000</v>
      </c>
      <c r="DB556" s="159">
        <v>5576446</v>
      </c>
      <c r="DC556" s="159">
        <v>0</v>
      </c>
      <c r="DD556" s="159">
        <v>0</v>
      </c>
      <c r="DE556" s="159">
        <v>0</v>
      </c>
      <c r="DF556" s="159">
        <v>0</v>
      </c>
      <c r="DG556" s="159">
        <v>0</v>
      </c>
      <c r="DH556" s="159">
        <v>0</v>
      </c>
      <c r="DI556" s="159">
        <v>0</v>
      </c>
      <c r="DJ556" s="159">
        <v>5576446</v>
      </c>
      <c r="DK556" s="159">
        <v>0</v>
      </c>
      <c r="DL556" s="159">
        <v>0</v>
      </c>
      <c r="DM556" s="159">
        <v>1713554</v>
      </c>
      <c r="DN556" s="159">
        <v>1713554</v>
      </c>
      <c r="DO556" s="159">
        <v>7290000</v>
      </c>
      <c r="DP556" s="159">
        <v>5576446</v>
      </c>
      <c r="DQ556" s="159">
        <v>0</v>
      </c>
      <c r="DR556" s="159">
        <v>0</v>
      </c>
      <c r="DS556" s="159">
        <v>0</v>
      </c>
      <c r="DT556" s="159">
        <v>0</v>
      </c>
      <c r="DU556" s="159">
        <v>0</v>
      </c>
      <c r="DV556" s="159">
        <v>0</v>
      </c>
      <c r="DW556" s="159">
        <v>0</v>
      </c>
      <c r="DX556" s="159">
        <v>5576446</v>
      </c>
      <c r="DY556" s="159">
        <v>0</v>
      </c>
      <c r="DZ556" s="159">
        <v>0</v>
      </c>
      <c r="EA556" s="159">
        <v>1713554</v>
      </c>
      <c r="EB556" s="159">
        <v>1713554</v>
      </c>
      <c r="EC556" s="159">
        <v>7290000</v>
      </c>
      <c r="ED556" s="159">
        <v>3345868</v>
      </c>
      <c r="EE556" s="159">
        <v>0</v>
      </c>
      <c r="EF556" s="159">
        <v>0</v>
      </c>
      <c r="EG556" s="159">
        <v>0</v>
      </c>
      <c r="EH556" s="159">
        <v>0</v>
      </c>
      <c r="EI556" s="159">
        <v>0</v>
      </c>
      <c r="EJ556" s="159">
        <v>0</v>
      </c>
      <c r="EK556" s="159">
        <v>0</v>
      </c>
      <c r="EL556" s="159">
        <v>3345868</v>
      </c>
      <c r="EM556" s="159">
        <v>0</v>
      </c>
      <c r="EN556" s="159">
        <v>0</v>
      </c>
      <c r="EO556" s="159">
        <v>1028132</v>
      </c>
      <c r="EP556" s="159">
        <v>1028132</v>
      </c>
      <c r="EQ556" s="159">
        <v>4374000</v>
      </c>
      <c r="ER556" s="159">
        <v>23328000</v>
      </c>
      <c r="ES556" s="159">
        <v>4639603</v>
      </c>
      <c r="ET556" s="159">
        <v>0</v>
      </c>
      <c r="EU556" s="159">
        <v>0</v>
      </c>
      <c r="EV556" s="159">
        <v>0</v>
      </c>
      <c r="EW556" s="159">
        <v>0</v>
      </c>
      <c r="EX556" s="159">
        <v>0</v>
      </c>
      <c r="EY556" s="159">
        <v>0</v>
      </c>
      <c r="EZ556" s="159">
        <v>0</v>
      </c>
      <c r="FA556" s="159">
        <v>4639603</v>
      </c>
      <c r="FB556" s="159">
        <v>0</v>
      </c>
      <c r="FC556" s="159">
        <v>0</v>
      </c>
      <c r="FD556" s="159">
        <v>1658957</v>
      </c>
      <c r="FE556" s="159">
        <v>1658957</v>
      </c>
      <c r="FF556" s="159">
        <v>6298560</v>
      </c>
      <c r="FG556" s="159">
        <v>6959405</v>
      </c>
      <c r="FH556" s="159">
        <v>0</v>
      </c>
      <c r="FI556" s="159">
        <v>0</v>
      </c>
      <c r="FJ556" s="159">
        <v>0</v>
      </c>
      <c r="FK556" s="159">
        <v>0</v>
      </c>
      <c r="FL556" s="159">
        <v>0</v>
      </c>
      <c r="FM556" s="159">
        <v>0</v>
      </c>
      <c r="FN556" s="159">
        <v>0</v>
      </c>
      <c r="FO556" s="159">
        <v>6959405</v>
      </c>
      <c r="FP556" s="159">
        <v>0</v>
      </c>
      <c r="FQ556" s="159">
        <v>0</v>
      </c>
      <c r="FR556" s="159">
        <v>2488436</v>
      </c>
      <c r="FS556" s="159">
        <v>2488436</v>
      </c>
      <c r="FT556" s="159">
        <v>9447841</v>
      </c>
      <c r="FU556" s="159">
        <v>6959405</v>
      </c>
      <c r="FV556" s="159">
        <v>0</v>
      </c>
      <c r="FW556" s="159">
        <v>0</v>
      </c>
      <c r="FX556" s="159">
        <v>0</v>
      </c>
      <c r="FY556" s="159">
        <v>0</v>
      </c>
      <c r="FZ556" s="159">
        <v>0</v>
      </c>
      <c r="GA556" s="159">
        <v>0</v>
      </c>
      <c r="GB556" s="159">
        <v>0</v>
      </c>
      <c r="GC556" s="159">
        <v>6959405</v>
      </c>
      <c r="GD556" s="159">
        <v>0</v>
      </c>
      <c r="GE556" s="159">
        <v>0</v>
      </c>
      <c r="GF556" s="159">
        <v>2488434</v>
      </c>
      <c r="GG556" s="159">
        <v>2488434</v>
      </c>
      <c r="GH556" s="159">
        <v>9447839</v>
      </c>
      <c r="GI556" s="159">
        <v>0</v>
      </c>
      <c r="GJ556" s="159">
        <v>0</v>
      </c>
      <c r="GK556" s="159">
        <v>0</v>
      </c>
      <c r="GL556" s="159">
        <v>0</v>
      </c>
      <c r="GM556" s="159">
        <v>0</v>
      </c>
      <c r="GN556" s="159">
        <v>0</v>
      </c>
      <c r="GO556" s="159">
        <v>0</v>
      </c>
      <c r="GP556" s="159">
        <v>0</v>
      </c>
      <c r="GQ556" s="159">
        <v>0</v>
      </c>
      <c r="GR556" s="159">
        <v>0</v>
      </c>
      <c r="GS556" s="159">
        <v>0</v>
      </c>
      <c r="GT556" s="159">
        <v>0</v>
      </c>
      <c r="GU556" s="159">
        <v>0</v>
      </c>
      <c r="GV556" s="159">
        <v>0</v>
      </c>
      <c r="GW556" s="159">
        <v>25194240</v>
      </c>
      <c r="GX556" s="160">
        <v>90122240</v>
      </c>
    </row>
    <row r="557" spans="1:206" ht="57.6">
      <c r="A557" s="156">
        <v>450203400</v>
      </c>
      <c r="B557" s="156" t="s">
        <v>3080</v>
      </c>
      <c r="C557" s="157">
        <v>540</v>
      </c>
      <c r="D557" s="158" t="str">
        <f>_xlfn.XLOOKUP(C557,'[1]Estrategico f'!B:B,'[1]Estrategico f'!U:U,"",0)</f>
        <v>Personas capacitadas</v>
      </c>
      <c r="E557" s="158" t="str">
        <f>_xlfn.XLOOKUP(C557,'[1]Estrategico f'!B:B,'[1]Estrategico f'!V:V,"",0)</f>
        <v>Transferencia de conocimientos y estrategias educativas que tienen como objetivo brindar oportunidades a la población LGBTIQ+ OSIGD en políticas planes proyectos y programas de apoyo a la dirección y gestión de la administración territorial.</v>
      </c>
      <c r="F557" s="159">
        <v>53619672</v>
      </c>
      <c r="G557" s="159">
        <v>0</v>
      </c>
      <c r="H557" s="159">
        <v>0</v>
      </c>
      <c r="I557" s="159">
        <v>0</v>
      </c>
      <c r="J557" s="159">
        <v>0</v>
      </c>
      <c r="K557" s="159">
        <v>0</v>
      </c>
      <c r="L557" s="159">
        <v>0</v>
      </c>
      <c r="M557" s="159">
        <v>0</v>
      </c>
      <c r="N557" s="159">
        <v>53619672</v>
      </c>
      <c r="O557" s="159">
        <v>0</v>
      </c>
      <c r="P557" s="159">
        <v>0</v>
      </c>
      <c r="Q557" s="159">
        <v>11380328</v>
      </c>
      <c r="R557" s="159">
        <v>11380328</v>
      </c>
      <c r="S557" s="159">
        <v>65000000</v>
      </c>
      <c r="T557" s="159">
        <v>0</v>
      </c>
      <c r="U557" s="159">
        <v>0</v>
      </c>
      <c r="V557" s="159">
        <v>0</v>
      </c>
      <c r="W557" s="159">
        <v>0</v>
      </c>
      <c r="X557" s="159">
        <v>0</v>
      </c>
      <c r="Y557" s="159">
        <v>0</v>
      </c>
      <c r="Z557" s="159">
        <v>0</v>
      </c>
      <c r="AA557" s="159">
        <v>0</v>
      </c>
      <c r="AB557" s="159">
        <v>0</v>
      </c>
      <c r="AC557" s="159">
        <v>0</v>
      </c>
      <c r="AD557" s="159">
        <v>0</v>
      </c>
      <c r="AE557" s="159">
        <v>0</v>
      </c>
      <c r="AF557" s="159">
        <v>0</v>
      </c>
      <c r="AG557" s="159">
        <v>0</v>
      </c>
      <c r="AH557" s="159">
        <v>65000000</v>
      </c>
      <c r="AI557" s="159">
        <v>0</v>
      </c>
      <c r="AJ557" s="159">
        <v>0</v>
      </c>
      <c r="AK557" s="159">
        <v>0</v>
      </c>
      <c r="AL557" s="159">
        <v>0</v>
      </c>
      <c r="AM557" s="159">
        <v>0</v>
      </c>
      <c r="AN557" s="159">
        <v>0</v>
      </c>
      <c r="AO557" s="159">
        <v>0</v>
      </c>
      <c r="AP557" s="159">
        <v>0</v>
      </c>
      <c r="AQ557" s="159">
        <v>0</v>
      </c>
      <c r="AR557" s="159">
        <v>0</v>
      </c>
      <c r="AS557" s="159">
        <v>0</v>
      </c>
      <c r="AT557" s="159">
        <v>0</v>
      </c>
      <c r="AU557" s="159">
        <v>0</v>
      </c>
      <c r="AV557" s="159">
        <v>0</v>
      </c>
      <c r="AW557" s="159">
        <v>27882230</v>
      </c>
      <c r="AX557" s="159">
        <v>0</v>
      </c>
      <c r="AY557" s="159">
        <v>0</v>
      </c>
      <c r="AZ557" s="159">
        <v>0</v>
      </c>
      <c r="BA557" s="159">
        <v>0</v>
      </c>
      <c r="BB557" s="159">
        <v>0</v>
      </c>
      <c r="BC557" s="159">
        <v>0</v>
      </c>
      <c r="BD557" s="159">
        <v>0</v>
      </c>
      <c r="BE557" s="159">
        <v>27882230</v>
      </c>
      <c r="BF557" s="159">
        <v>0</v>
      </c>
      <c r="BG557" s="159">
        <v>0</v>
      </c>
      <c r="BH557" s="159">
        <v>7217771</v>
      </c>
      <c r="BI557" s="159">
        <v>7217771</v>
      </c>
      <c r="BJ557" s="159">
        <v>35100001</v>
      </c>
      <c r="BK557" s="159">
        <v>27882230</v>
      </c>
      <c r="BL557" s="159">
        <v>0</v>
      </c>
      <c r="BM557" s="159">
        <v>0</v>
      </c>
      <c r="BN557" s="159">
        <v>0</v>
      </c>
      <c r="BO557" s="159">
        <v>0</v>
      </c>
      <c r="BP557" s="159">
        <v>0</v>
      </c>
      <c r="BQ557" s="159">
        <v>0</v>
      </c>
      <c r="BR557" s="159">
        <v>0</v>
      </c>
      <c r="BS557" s="159">
        <v>27882230</v>
      </c>
      <c r="BT557" s="159">
        <v>0</v>
      </c>
      <c r="BU557" s="159">
        <v>0</v>
      </c>
      <c r="BV557" s="159">
        <v>7217769</v>
      </c>
      <c r="BW557" s="159">
        <v>7217769</v>
      </c>
      <c r="BX557" s="159">
        <v>35099999</v>
      </c>
      <c r="BY557" s="159">
        <v>0</v>
      </c>
      <c r="BZ557" s="159">
        <v>0</v>
      </c>
      <c r="CA557" s="159">
        <v>0</v>
      </c>
      <c r="CB557" s="159">
        <v>0</v>
      </c>
      <c r="CC557" s="159">
        <v>0</v>
      </c>
      <c r="CD557" s="159">
        <v>0</v>
      </c>
      <c r="CE557" s="159">
        <v>0</v>
      </c>
      <c r="CF557" s="159">
        <v>0</v>
      </c>
      <c r="CG557" s="159">
        <v>0</v>
      </c>
      <c r="CH557" s="159">
        <v>0</v>
      </c>
      <c r="CI557" s="159">
        <v>0</v>
      </c>
      <c r="CJ557" s="159">
        <v>0</v>
      </c>
      <c r="CK557" s="159">
        <v>0</v>
      </c>
      <c r="CL557" s="159">
        <v>0</v>
      </c>
      <c r="CM557" s="159">
        <v>70200000</v>
      </c>
      <c r="CN557" s="159">
        <v>0</v>
      </c>
      <c r="CO557" s="159">
        <v>0</v>
      </c>
      <c r="CP557" s="159">
        <v>0</v>
      </c>
      <c r="CQ557" s="159">
        <v>0</v>
      </c>
      <c r="CR557" s="159">
        <v>0</v>
      </c>
      <c r="CS557" s="159">
        <v>0</v>
      </c>
      <c r="CT557" s="159">
        <v>0</v>
      </c>
      <c r="CU557" s="159">
        <v>0</v>
      </c>
      <c r="CV557" s="159">
        <v>0</v>
      </c>
      <c r="CW557" s="159">
        <v>0</v>
      </c>
      <c r="CX557" s="159">
        <v>0</v>
      </c>
      <c r="CY557" s="159">
        <v>0</v>
      </c>
      <c r="CZ557" s="159">
        <v>0</v>
      </c>
      <c r="DA557" s="159">
        <v>0</v>
      </c>
      <c r="DB557" s="159">
        <v>28997519</v>
      </c>
      <c r="DC557" s="159">
        <v>0</v>
      </c>
      <c r="DD557" s="159">
        <v>0</v>
      </c>
      <c r="DE557" s="159">
        <v>0</v>
      </c>
      <c r="DF557" s="159">
        <v>0</v>
      </c>
      <c r="DG557" s="159">
        <v>0</v>
      </c>
      <c r="DH557" s="159">
        <v>0</v>
      </c>
      <c r="DI557" s="159">
        <v>0</v>
      </c>
      <c r="DJ557" s="159">
        <v>28997519</v>
      </c>
      <c r="DK557" s="159">
        <v>0</v>
      </c>
      <c r="DL557" s="159">
        <v>0</v>
      </c>
      <c r="DM557" s="159">
        <v>8910482</v>
      </c>
      <c r="DN557" s="159">
        <v>8910482</v>
      </c>
      <c r="DO557" s="159">
        <v>37908001</v>
      </c>
      <c r="DP557" s="159">
        <v>28997519</v>
      </c>
      <c r="DQ557" s="159">
        <v>0</v>
      </c>
      <c r="DR557" s="159">
        <v>0</v>
      </c>
      <c r="DS557" s="159">
        <v>0</v>
      </c>
      <c r="DT557" s="159">
        <v>0</v>
      </c>
      <c r="DU557" s="159">
        <v>0</v>
      </c>
      <c r="DV557" s="159">
        <v>0</v>
      </c>
      <c r="DW557" s="159">
        <v>0</v>
      </c>
      <c r="DX557" s="159">
        <v>28997519</v>
      </c>
      <c r="DY557" s="159">
        <v>0</v>
      </c>
      <c r="DZ557" s="159">
        <v>0</v>
      </c>
      <c r="EA557" s="159">
        <v>8910480</v>
      </c>
      <c r="EB557" s="159">
        <v>8910480</v>
      </c>
      <c r="EC557" s="159">
        <v>37907999</v>
      </c>
      <c r="ED557" s="159">
        <v>0</v>
      </c>
      <c r="EE557" s="159">
        <v>0</v>
      </c>
      <c r="EF557" s="159">
        <v>0</v>
      </c>
      <c r="EG557" s="159">
        <v>0</v>
      </c>
      <c r="EH557" s="159">
        <v>0</v>
      </c>
      <c r="EI557" s="159">
        <v>0</v>
      </c>
      <c r="EJ557" s="159">
        <v>0</v>
      </c>
      <c r="EK557" s="159">
        <v>0</v>
      </c>
      <c r="EL557" s="159">
        <v>0</v>
      </c>
      <c r="EM557" s="159">
        <v>0</v>
      </c>
      <c r="EN557" s="159">
        <v>0</v>
      </c>
      <c r="EO557" s="159">
        <v>0</v>
      </c>
      <c r="EP557" s="159">
        <v>0</v>
      </c>
      <c r="EQ557" s="159">
        <v>0</v>
      </c>
      <c r="ER557" s="159">
        <v>75816000</v>
      </c>
      <c r="ES557" s="159">
        <v>0</v>
      </c>
      <c r="ET557" s="159">
        <v>0</v>
      </c>
      <c r="EU557" s="159">
        <v>0</v>
      </c>
      <c r="EV557" s="159">
        <v>0</v>
      </c>
      <c r="EW557" s="159">
        <v>0</v>
      </c>
      <c r="EX557" s="159">
        <v>0</v>
      </c>
      <c r="EY557" s="159">
        <v>0</v>
      </c>
      <c r="EZ557" s="159">
        <v>0</v>
      </c>
      <c r="FA557" s="159">
        <v>0</v>
      </c>
      <c r="FB557" s="159">
        <v>0</v>
      </c>
      <c r="FC557" s="159">
        <v>0</v>
      </c>
      <c r="FD557" s="159">
        <v>0</v>
      </c>
      <c r="FE557" s="159">
        <v>0</v>
      </c>
      <c r="FF557" s="159">
        <v>0</v>
      </c>
      <c r="FG557" s="159">
        <v>30157420</v>
      </c>
      <c r="FH557" s="159">
        <v>0</v>
      </c>
      <c r="FI557" s="159">
        <v>0</v>
      </c>
      <c r="FJ557" s="159">
        <v>0</v>
      </c>
      <c r="FK557" s="159">
        <v>0</v>
      </c>
      <c r="FL557" s="159">
        <v>0</v>
      </c>
      <c r="FM557" s="159">
        <v>0</v>
      </c>
      <c r="FN557" s="159">
        <v>0</v>
      </c>
      <c r="FO557" s="159">
        <v>30157420</v>
      </c>
      <c r="FP557" s="159">
        <v>0</v>
      </c>
      <c r="FQ557" s="159">
        <v>0</v>
      </c>
      <c r="FR557" s="159">
        <v>10783221</v>
      </c>
      <c r="FS557" s="159">
        <v>10783221</v>
      </c>
      <c r="FT557" s="159">
        <v>40940641</v>
      </c>
      <c r="FU557" s="159">
        <v>30157420</v>
      </c>
      <c r="FV557" s="159">
        <v>0</v>
      </c>
      <c r="FW557" s="159">
        <v>0</v>
      </c>
      <c r="FX557" s="159">
        <v>0</v>
      </c>
      <c r="FY557" s="159">
        <v>0</v>
      </c>
      <c r="FZ557" s="159">
        <v>0</v>
      </c>
      <c r="GA557" s="159">
        <v>0</v>
      </c>
      <c r="GB557" s="159">
        <v>0</v>
      </c>
      <c r="GC557" s="159">
        <v>30157420</v>
      </c>
      <c r="GD557" s="159">
        <v>0</v>
      </c>
      <c r="GE557" s="159">
        <v>0</v>
      </c>
      <c r="GF557" s="159">
        <v>10783219</v>
      </c>
      <c r="GG557" s="159">
        <v>10783219</v>
      </c>
      <c r="GH557" s="159">
        <v>40940639</v>
      </c>
      <c r="GI557" s="159">
        <v>0</v>
      </c>
      <c r="GJ557" s="159">
        <v>0</v>
      </c>
      <c r="GK557" s="159">
        <v>0</v>
      </c>
      <c r="GL557" s="159">
        <v>0</v>
      </c>
      <c r="GM557" s="159">
        <v>0</v>
      </c>
      <c r="GN557" s="159">
        <v>0</v>
      </c>
      <c r="GO557" s="159">
        <v>0</v>
      </c>
      <c r="GP557" s="159">
        <v>0</v>
      </c>
      <c r="GQ557" s="159">
        <v>0</v>
      </c>
      <c r="GR557" s="159">
        <v>0</v>
      </c>
      <c r="GS557" s="159">
        <v>0</v>
      </c>
      <c r="GT557" s="159">
        <v>0</v>
      </c>
      <c r="GU557" s="159">
        <v>0</v>
      </c>
      <c r="GV557" s="159">
        <v>0</v>
      </c>
      <c r="GW557" s="159">
        <v>81881280</v>
      </c>
      <c r="GX557" s="160">
        <v>292897280</v>
      </c>
    </row>
    <row r="558" spans="1:206" ht="28.8">
      <c r="A558" s="156">
        <v>450100100</v>
      </c>
      <c r="B558" s="156" t="s">
        <v>3080</v>
      </c>
      <c r="C558" s="157">
        <v>541</v>
      </c>
      <c r="D558" s="158" t="str">
        <f>_xlfn.XLOOKUP(C558,'[1]Estrategico f'!B:B,'[1]Estrategico f'!U:U,"",0)</f>
        <v xml:space="preserve">Instancias territoriales asistidas técnicamente </v>
      </c>
      <c r="E558" s="158" t="str">
        <f>_xlfn.XLOOKUP(C558,'[1]Estrategico f'!B:B,'[1]Estrategico f'!V:V,"",0)</f>
        <v>Asistencia técnica a municipios y gobernación sobre prevención de violencias hacia la comunidad LGBTIQ+ OSIGD</v>
      </c>
      <c r="F558" s="159">
        <v>5155737.5</v>
      </c>
      <c r="G558" s="159">
        <v>0</v>
      </c>
      <c r="H558" s="159">
        <v>0</v>
      </c>
      <c r="I558" s="159">
        <v>0</v>
      </c>
      <c r="J558" s="159">
        <v>0</v>
      </c>
      <c r="K558" s="159">
        <v>0</v>
      </c>
      <c r="L558" s="159">
        <v>0</v>
      </c>
      <c r="M558" s="159">
        <v>0</v>
      </c>
      <c r="N558" s="159">
        <v>5155737.5</v>
      </c>
      <c r="O558" s="159">
        <v>0</v>
      </c>
      <c r="P558" s="159">
        <v>0</v>
      </c>
      <c r="Q558" s="159">
        <v>1094262.5</v>
      </c>
      <c r="R558" s="159">
        <v>1094262.5</v>
      </c>
      <c r="S558" s="159">
        <v>6250000</v>
      </c>
      <c r="T558" s="159">
        <v>5155737.5</v>
      </c>
      <c r="U558" s="159">
        <v>0</v>
      </c>
      <c r="V558" s="159">
        <v>0</v>
      </c>
      <c r="W558" s="159">
        <v>0</v>
      </c>
      <c r="X558" s="159">
        <v>0</v>
      </c>
      <c r="Y558" s="159">
        <v>0</v>
      </c>
      <c r="Z558" s="159">
        <v>0</v>
      </c>
      <c r="AA558" s="159">
        <v>0</v>
      </c>
      <c r="AB558" s="159">
        <v>5155737.5</v>
      </c>
      <c r="AC558" s="159">
        <v>0</v>
      </c>
      <c r="AD558" s="159">
        <v>0</v>
      </c>
      <c r="AE558" s="159">
        <v>1094262.5</v>
      </c>
      <c r="AF558" s="159">
        <v>1094262.5</v>
      </c>
      <c r="AG558" s="159">
        <v>6250000</v>
      </c>
      <c r="AH558" s="159">
        <v>12500000</v>
      </c>
      <c r="AI558" s="159">
        <v>1608590</v>
      </c>
      <c r="AJ558" s="159">
        <v>0</v>
      </c>
      <c r="AK558" s="159">
        <v>0</v>
      </c>
      <c r="AL558" s="159">
        <v>0</v>
      </c>
      <c r="AM558" s="159">
        <v>0</v>
      </c>
      <c r="AN558" s="159">
        <v>0</v>
      </c>
      <c r="AO558" s="159">
        <v>0</v>
      </c>
      <c r="AP558" s="159">
        <v>0</v>
      </c>
      <c r="AQ558" s="159">
        <v>1608590</v>
      </c>
      <c r="AR558" s="159">
        <v>0</v>
      </c>
      <c r="AS558" s="159">
        <v>0</v>
      </c>
      <c r="AT558" s="159">
        <v>416410</v>
      </c>
      <c r="AU558" s="159">
        <v>416410</v>
      </c>
      <c r="AV558" s="159">
        <v>2025000</v>
      </c>
      <c r="AW558" s="159">
        <v>3753377</v>
      </c>
      <c r="AX558" s="159">
        <v>0</v>
      </c>
      <c r="AY558" s="159">
        <v>0</v>
      </c>
      <c r="AZ558" s="159">
        <v>0</v>
      </c>
      <c r="BA558" s="159">
        <v>0</v>
      </c>
      <c r="BB558" s="159">
        <v>0</v>
      </c>
      <c r="BC558" s="159">
        <v>0</v>
      </c>
      <c r="BD558" s="159">
        <v>0</v>
      </c>
      <c r="BE558" s="159">
        <v>3753377</v>
      </c>
      <c r="BF558" s="159">
        <v>0</v>
      </c>
      <c r="BG558" s="159">
        <v>0</v>
      </c>
      <c r="BH558" s="159">
        <v>971623</v>
      </c>
      <c r="BI558" s="159">
        <v>971623</v>
      </c>
      <c r="BJ558" s="159">
        <v>4725000</v>
      </c>
      <c r="BK558" s="159">
        <v>3753377</v>
      </c>
      <c r="BL558" s="159">
        <v>0</v>
      </c>
      <c r="BM558" s="159">
        <v>0</v>
      </c>
      <c r="BN558" s="159">
        <v>0</v>
      </c>
      <c r="BO558" s="159">
        <v>0</v>
      </c>
      <c r="BP558" s="159">
        <v>0</v>
      </c>
      <c r="BQ558" s="159">
        <v>0</v>
      </c>
      <c r="BR558" s="159">
        <v>0</v>
      </c>
      <c r="BS558" s="159">
        <v>3753377</v>
      </c>
      <c r="BT558" s="159">
        <v>0</v>
      </c>
      <c r="BU558" s="159">
        <v>0</v>
      </c>
      <c r="BV558" s="159">
        <v>971623</v>
      </c>
      <c r="BW558" s="159">
        <v>971623</v>
      </c>
      <c r="BX558" s="159">
        <v>4725000</v>
      </c>
      <c r="BY558" s="159">
        <v>1608590</v>
      </c>
      <c r="BZ558" s="159">
        <v>0</v>
      </c>
      <c r="CA558" s="159">
        <v>0</v>
      </c>
      <c r="CB558" s="159">
        <v>0</v>
      </c>
      <c r="CC558" s="159">
        <v>0</v>
      </c>
      <c r="CD558" s="159">
        <v>0</v>
      </c>
      <c r="CE558" s="159">
        <v>0</v>
      </c>
      <c r="CF558" s="159">
        <v>0</v>
      </c>
      <c r="CG558" s="159">
        <v>1608590</v>
      </c>
      <c r="CH558" s="159">
        <v>0</v>
      </c>
      <c r="CI558" s="159">
        <v>0</v>
      </c>
      <c r="CJ558" s="159">
        <v>416410</v>
      </c>
      <c r="CK558" s="159">
        <v>416410</v>
      </c>
      <c r="CL558" s="159">
        <v>2025000</v>
      </c>
      <c r="CM558" s="159">
        <v>13500000</v>
      </c>
      <c r="CN558" s="159">
        <v>1672934</v>
      </c>
      <c r="CO558" s="159">
        <v>0</v>
      </c>
      <c r="CP558" s="159">
        <v>0</v>
      </c>
      <c r="CQ558" s="159">
        <v>0</v>
      </c>
      <c r="CR558" s="159">
        <v>0</v>
      </c>
      <c r="CS558" s="159">
        <v>0</v>
      </c>
      <c r="CT558" s="159">
        <v>0</v>
      </c>
      <c r="CU558" s="159">
        <v>0</v>
      </c>
      <c r="CV558" s="159">
        <v>1672934</v>
      </c>
      <c r="CW558" s="159">
        <v>0</v>
      </c>
      <c r="CX558" s="159">
        <v>0</v>
      </c>
      <c r="CY558" s="159">
        <v>514066</v>
      </c>
      <c r="CZ558" s="159">
        <v>514066</v>
      </c>
      <c r="DA558" s="159">
        <v>2187000</v>
      </c>
      <c r="DB558" s="159">
        <v>3903512</v>
      </c>
      <c r="DC558" s="159">
        <v>0</v>
      </c>
      <c r="DD558" s="159">
        <v>0</v>
      </c>
      <c r="DE558" s="159">
        <v>0</v>
      </c>
      <c r="DF558" s="159">
        <v>0</v>
      </c>
      <c r="DG558" s="159">
        <v>0</v>
      </c>
      <c r="DH558" s="159">
        <v>0</v>
      </c>
      <c r="DI558" s="159">
        <v>0</v>
      </c>
      <c r="DJ558" s="159">
        <v>3903512</v>
      </c>
      <c r="DK558" s="159">
        <v>0</v>
      </c>
      <c r="DL558" s="159">
        <v>0</v>
      </c>
      <c r="DM558" s="159">
        <v>1199488</v>
      </c>
      <c r="DN558" s="159">
        <v>1199488</v>
      </c>
      <c r="DO558" s="159">
        <v>5103000</v>
      </c>
      <c r="DP558" s="159">
        <v>3903512</v>
      </c>
      <c r="DQ558" s="159">
        <v>0</v>
      </c>
      <c r="DR558" s="159">
        <v>0</v>
      </c>
      <c r="DS558" s="159">
        <v>0</v>
      </c>
      <c r="DT558" s="159">
        <v>0</v>
      </c>
      <c r="DU558" s="159">
        <v>0</v>
      </c>
      <c r="DV558" s="159">
        <v>0</v>
      </c>
      <c r="DW558" s="159">
        <v>0</v>
      </c>
      <c r="DX558" s="159">
        <v>3903512</v>
      </c>
      <c r="DY558" s="159">
        <v>0</v>
      </c>
      <c r="DZ558" s="159">
        <v>0</v>
      </c>
      <c r="EA558" s="159">
        <v>1199488</v>
      </c>
      <c r="EB558" s="159">
        <v>1199488</v>
      </c>
      <c r="EC558" s="159">
        <v>5103000</v>
      </c>
      <c r="ED558" s="159">
        <v>1672934</v>
      </c>
      <c r="EE558" s="159">
        <v>0</v>
      </c>
      <c r="EF558" s="159">
        <v>0</v>
      </c>
      <c r="EG558" s="159">
        <v>0</v>
      </c>
      <c r="EH558" s="159">
        <v>0</v>
      </c>
      <c r="EI558" s="159">
        <v>0</v>
      </c>
      <c r="EJ558" s="159">
        <v>0</v>
      </c>
      <c r="EK558" s="159">
        <v>0</v>
      </c>
      <c r="EL558" s="159">
        <v>1672934</v>
      </c>
      <c r="EM558" s="159">
        <v>0</v>
      </c>
      <c r="EN558" s="159">
        <v>0</v>
      </c>
      <c r="EO558" s="159">
        <v>514066</v>
      </c>
      <c r="EP558" s="159">
        <v>514066</v>
      </c>
      <c r="EQ558" s="159">
        <v>2187000</v>
      </c>
      <c r="ER558" s="159">
        <v>14580000</v>
      </c>
      <c r="ES558" s="159">
        <v>2319801</v>
      </c>
      <c r="ET558" s="159">
        <v>0</v>
      </c>
      <c r="EU558" s="159">
        <v>0</v>
      </c>
      <c r="EV558" s="159">
        <v>0</v>
      </c>
      <c r="EW558" s="159">
        <v>0</v>
      </c>
      <c r="EX558" s="159">
        <v>0</v>
      </c>
      <c r="EY558" s="159">
        <v>0</v>
      </c>
      <c r="EZ558" s="159">
        <v>0</v>
      </c>
      <c r="FA558" s="159">
        <v>2319801</v>
      </c>
      <c r="FB558" s="159">
        <v>0</v>
      </c>
      <c r="FC558" s="159">
        <v>0</v>
      </c>
      <c r="FD558" s="159">
        <v>829479</v>
      </c>
      <c r="FE558" s="159">
        <v>829479</v>
      </c>
      <c r="FF558" s="159">
        <v>3149280</v>
      </c>
      <c r="FG558" s="159">
        <v>4639603</v>
      </c>
      <c r="FH558" s="159">
        <v>0</v>
      </c>
      <c r="FI558" s="159">
        <v>0</v>
      </c>
      <c r="FJ558" s="159">
        <v>0</v>
      </c>
      <c r="FK558" s="159">
        <v>0</v>
      </c>
      <c r="FL558" s="159">
        <v>0</v>
      </c>
      <c r="FM558" s="159">
        <v>0</v>
      </c>
      <c r="FN558" s="159">
        <v>0</v>
      </c>
      <c r="FO558" s="159">
        <v>4639603</v>
      </c>
      <c r="FP558" s="159">
        <v>0</v>
      </c>
      <c r="FQ558" s="159">
        <v>0</v>
      </c>
      <c r="FR558" s="159">
        <v>1658957</v>
      </c>
      <c r="FS558" s="159">
        <v>1658957</v>
      </c>
      <c r="FT558" s="159">
        <v>6298560</v>
      </c>
      <c r="FU558" s="159">
        <v>4639603</v>
      </c>
      <c r="FV558" s="159">
        <v>0</v>
      </c>
      <c r="FW558" s="159">
        <v>0</v>
      </c>
      <c r="FX558" s="159">
        <v>0</v>
      </c>
      <c r="FY558" s="159">
        <v>0</v>
      </c>
      <c r="FZ558" s="159">
        <v>0</v>
      </c>
      <c r="GA558" s="159">
        <v>0</v>
      </c>
      <c r="GB558" s="159">
        <v>0</v>
      </c>
      <c r="GC558" s="159">
        <v>4639603</v>
      </c>
      <c r="GD558" s="159">
        <v>0</v>
      </c>
      <c r="GE558" s="159">
        <v>0</v>
      </c>
      <c r="GF558" s="159">
        <v>1658957</v>
      </c>
      <c r="GG558" s="159">
        <v>1658957</v>
      </c>
      <c r="GH558" s="159">
        <v>6298560</v>
      </c>
      <c r="GI558" s="159">
        <v>0</v>
      </c>
      <c r="GJ558" s="159">
        <v>0</v>
      </c>
      <c r="GK558" s="159">
        <v>0</v>
      </c>
      <c r="GL558" s="159">
        <v>0</v>
      </c>
      <c r="GM558" s="159">
        <v>0</v>
      </c>
      <c r="GN558" s="159">
        <v>0</v>
      </c>
      <c r="GO558" s="159">
        <v>0</v>
      </c>
      <c r="GP558" s="159">
        <v>0</v>
      </c>
      <c r="GQ558" s="159">
        <v>0</v>
      </c>
      <c r="GR558" s="159">
        <v>0</v>
      </c>
      <c r="GS558" s="159">
        <v>0</v>
      </c>
      <c r="GT558" s="159">
        <v>0</v>
      </c>
      <c r="GU558" s="159">
        <v>0</v>
      </c>
      <c r="GV558" s="159">
        <v>0</v>
      </c>
      <c r="GW558" s="159">
        <v>15746400</v>
      </c>
      <c r="GX558" s="160">
        <v>56326400</v>
      </c>
    </row>
    <row r="559" spans="1:206" ht="28.8">
      <c r="A559" s="156">
        <v>410200600</v>
      </c>
      <c r="B559" s="156" t="s">
        <v>3080</v>
      </c>
      <c r="C559" s="157">
        <v>542</v>
      </c>
      <c r="D559" s="158" t="str">
        <f>_xlfn.XLOOKUP(C559,'[1]Estrategico f'!B:B,'[1]Estrategico f'!U:U,"",0)</f>
        <v>Edificaciones de atención a la primera infancia dotadas</v>
      </c>
      <c r="E559" s="158" t="str">
        <f>_xlfn.XLOOKUP(C559,'[1]Estrategico f'!B:B,'[1]Estrategico f'!V:V,"",0)</f>
        <v>Parques,laboratorios creativos, ludoteca, salas de lectura, salas de lactancia, UDS</v>
      </c>
      <c r="F559" s="159">
        <v>0</v>
      </c>
      <c r="G559" s="159">
        <v>0</v>
      </c>
      <c r="H559" s="159">
        <v>0</v>
      </c>
      <c r="I559" s="159">
        <v>0</v>
      </c>
      <c r="J559" s="159">
        <v>0</v>
      </c>
      <c r="K559" s="159">
        <v>0</v>
      </c>
      <c r="L559" s="159">
        <v>0</v>
      </c>
      <c r="M559" s="159">
        <v>0</v>
      </c>
      <c r="N559" s="159">
        <v>0</v>
      </c>
      <c r="O559" s="159">
        <v>0</v>
      </c>
      <c r="P559" s="159">
        <v>0</v>
      </c>
      <c r="Q559" s="159">
        <v>0</v>
      </c>
      <c r="R559" s="159">
        <v>0</v>
      </c>
      <c r="S559" s="159">
        <v>0</v>
      </c>
      <c r="T559" s="159">
        <v>0</v>
      </c>
      <c r="U559" s="159">
        <v>0</v>
      </c>
      <c r="V559" s="159">
        <v>0</v>
      </c>
      <c r="W559" s="159">
        <v>0</v>
      </c>
      <c r="X559" s="159">
        <v>0</v>
      </c>
      <c r="Y559" s="159">
        <v>0</v>
      </c>
      <c r="Z559" s="159">
        <v>2000000000</v>
      </c>
      <c r="AA559" s="159">
        <v>0</v>
      </c>
      <c r="AB559" s="159">
        <v>2000000000</v>
      </c>
      <c r="AC559" s="159">
        <v>0</v>
      </c>
      <c r="AD559" s="159">
        <v>0</v>
      </c>
      <c r="AE559" s="159">
        <v>0</v>
      </c>
      <c r="AF559" s="159">
        <v>0</v>
      </c>
      <c r="AG559" s="159">
        <v>2000000000</v>
      </c>
      <c r="AH559" s="159">
        <v>2000000000</v>
      </c>
      <c r="AI559" s="159">
        <v>0</v>
      </c>
      <c r="AJ559" s="159">
        <v>0</v>
      </c>
      <c r="AK559" s="159">
        <v>0</v>
      </c>
      <c r="AL559" s="159">
        <v>0</v>
      </c>
      <c r="AM559" s="159">
        <v>0</v>
      </c>
      <c r="AN559" s="159">
        <v>0</v>
      </c>
      <c r="AO559" s="159">
        <v>0</v>
      </c>
      <c r="AP559" s="159">
        <v>0</v>
      </c>
      <c r="AQ559" s="159">
        <v>0</v>
      </c>
      <c r="AR559" s="159">
        <v>0</v>
      </c>
      <c r="AS559" s="159">
        <v>0</v>
      </c>
      <c r="AT559" s="159">
        <v>0</v>
      </c>
      <c r="AU559" s="159">
        <v>0</v>
      </c>
      <c r="AV559" s="159">
        <v>0</v>
      </c>
      <c r="AW559" s="159">
        <v>0</v>
      </c>
      <c r="AX559" s="159">
        <v>0</v>
      </c>
      <c r="AY559" s="159">
        <v>0</v>
      </c>
      <c r="AZ559" s="159">
        <v>0</v>
      </c>
      <c r="BA559" s="159">
        <v>0</v>
      </c>
      <c r="BB559" s="159">
        <v>0</v>
      </c>
      <c r="BC559" s="159">
        <v>2000000000</v>
      </c>
      <c r="BD559" s="159">
        <v>0</v>
      </c>
      <c r="BE559" s="159">
        <v>2000000000</v>
      </c>
      <c r="BF559" s="159">
        <v>0</v>
      </c>
      <c r="BG559" s="159">
        <v>0</v>
      </c>
      <c r="BH559" s="159">
        <v>0</v>
      </c>
      <c r="BI559" s="159">
        <v>0</v>
      </c>
      <c r="BJ559" s="159">
        <v>2000000000</v>
      </c>
      <c r="BK559" s="159">
        <v>0</v>
      </c>
      <c r="BL559" s="159">
        <v>0</v>
      </c>
      <c r="BM559" s="159">
        <v>0</v>
      </c>
      <c r="BN559" s="159">
        <v>0</v>
      </c>
      <c r="BO559" s="159">
        <v>0</v>
      </c>
      <c r="BP559" s="159">
        <v>0</v>
      </c>
      <c r="BQ559" s="159">
        <v>0</v>
      </c>
      <c r="BR559" s="159">
        <v>0</v>
      </c>
      <c r="BS559" s="159">
        <v>0</v>
      </c>
      <c r="BT559" s="159">
        <v>0</v>
      </c>
      <c r="BU559" s="159">
        <v>0</v>
      </c>
      <c r="BV559" s="159">
        <v>0</v>
      </c>
      <c r="BW559" s="159">
        <v>0</v>
      </c>
      <c r="BX559" s="159">
        <v>0</v>
      </c>
      <c r="BY559" s="159">
        <v>0</v>
      </c>
      <c r="BZ559" s="159">
        <v>0</v>
      </c>
      <c r="CA559" s="159">
        <v>0</v>
      </c>
      <c r="CB559" s="159">
        <v>0</v>
      </c>
      <c r="CC559" s="159">
        <v>0</v>
      </c>
      <c r="CD559" s="159">
        <v>0</v>
      </c>
      <c r="CE559" s="159">
        <v>0</v>
      </c>
      <c r="CF559" s="159">
        <v>0</v>
      </c>
      <c r="CG559" s="159">
        <v>0</v>
      </c>
      <c r="CH559" s="159">
        <v>0</v>
      </c>
      <c r="CI559" s="159">
        <v>0</v>
      </c>
      <c r="CJ559" s="159">
        <v>0</v>
      </c>
      <c r="CK559" s="159">
        <v>0</v>
      </c>
      <c r="CL559" s="159">
        <v>0</v>
      </c>
      <c r="CM559" s="159">
        <v>2000000000</v>
      </c>
      <c r="CN559" s="159">
        <v>0</v>
      </c>
      <c r="CO559" s="159">
        <v>0</v>
      </c>
      <c r="CP559" s="159">
        <v>0</v>
      </c>
      <c r="CQ559" s="159">
        <v>0</v>
      </c>
      <c r="CR559" s="159">
        <v>0</v>
      </c>
      <c r="CS559" s="159">
        <v>0</v>
      </c>
      <c r="CT559" s="159">
        <v>0</v>
      </c>
      <c r="CU559" s="159">
        <v>0</v>
      </c>
      <c r="CV559" s="159">
        <v>0</v>
      </c>
      <c r="CW559" s="159">
        <v>0</v>
      </c>
      <c r="CX559" s="159">
        <v>0</v>
      </c>
      <c r="CY559" s="159">
        <v>0</v>
      </c>
      <c r="CZ559" s="159">
        <v>0</v>
      </c>
      <c r="DA559" s="159">
        <v>0</v>
      </c>
      <c r="DB559" s="159">
        <v>0</v>
      </c>
      <c r="DC559" s="159">
        <v>0</v>
      </c>
      <c r="DD559" s="159">
        <v>0</v>
      </c>
      <c r="DE559" s="159">
        <v>0</v>
      </c>
      <c r="DF559" s="159">
        <v>0</v>
      </c>
      <c r="DG559" s="159">
        <v>0</v>
      </c>
      <c r="DH559" s="159">
        <v>0</v>
      </c>
      <c r="DI559" s="159">
        <v>0</v>
      </c>
      <c r="DJ559" s="159">
        <v>0</v>
      </c>
      <c r="DK559" s="159">
        <v>0</v>
      </c>
      <c r="DL559" s="159">
        <v>0</v>
      </c>
      <c r="DM559" s="159">
        <v>0</v>
      </c>
      <c r="DN559" s="159">
        <v>0</v>
      </c>
      <c r="DO559" s="159">
        <v>0</v>
      </c>
      <c r="DP559" s="159">
        <v>0</v>
      </c>
      <c r="DQ559" s="159">
        <v>0</v>
      </c>
      <c r="DR559" s="159">
        <v>0</v>
      </c>
      <c r="DS559" s="159">
        <v>0</v>
      </c>
      <c r="DT559" s="159">
        <v>0</v>
      </c>
      <c r="DU559" s="159">
        <v>0</v>
      </c>
      <c r="DV559" s="159">
        <v>1000000000</v>
      </c>
      <c r="DW559" s="159">
        <v>0</v>
      </c>
      <c r="DX559" s="159">
        <v>1000000000</v>
      </c>
      <c r="DY559" s="159">
        <v>0</v>
      </c>
      <c r="DZ559" s="159">
        <v>0</v>
      </c>
      <c r="EA559" s="159">
        <v>0</v>
      </c>
      <c r="EB559" s="159">
        <v>0</v>
      </c>
      <c r="EC559" s="159">
        <v>1000000000</v>
      </c>
      <c r="ED559" s="159">
        <v>0</v>
      </c>
      <c r="EE559" s="159">
        <v>0</v>
      </c>
      <c r="EF559" s="159">
        <v>0</v>
      </c>
      <c r="EG559" s="159">
        <v>0</v>
      </c>
      <c r="EH559" s="159">
        <v>0</v>
      </c>
      <c r="EI559" s="159">
        <v>0</v>
      </c>
      <c r="EJ559" s="159">
        <v>0</v>
      </c>
      <c r="EK559" s="159">
        <v>0</v>
      </c>
      <c r="EL559" s="159">
        <v>0</v>
      </c>
      <c r="EM559" s="159">
        <v>0</v>
      </c>
      <c r="EN559" s="159">
        <v>0</v>
      </c>
      <c r="EO559" s="159">
        <v>0</v>
      </c>
      <c r="EP559" s="159">
        <v>0</v>
      </c>
      <c r="EQ559" s="159">
        <v>0</v>
      </c>
      <c r="ER559" s="159">
        <v>1000000000</v>
      </c>
      <c r="ES559" s="159">
        <v>0</v>
      </c>
      <c r="ET559" s="159">
        <v>0</v>
      </c>
      <c r="EU559" s="159">
        <v>0</v>
      </c>
      <c r="EV559" s="159">
        <v>0</v>
      </c>
      <c r="EW559" s="159">
        <v>0</v>
      </c>
      <c r="EX559" s="159">
        <v>0</v>
      </c>
      <c r="EY559" s="159">
        <v>0</v>
      </c>
      <c r="EZ559" s="159">
        <v>0</v>
      </c>
      <c r="FA559" s="159">
        <v>0</v>
      </c>
      <c r="FB559" s="159">
        <v>0</v>
      </c>
      <c r="FC559" s="159">
        <v>0</v>
      </c>
      <c r="FD559" s="159">
        <v>0</v>
      </c>
      <c r="FE559" s="159">
        <v>0</v>
      </c>
      <c r="FF559" s="159">
        <v>0</v>
      </c>
      <c r="FG559" s="159">
        <v>0</v>
      </c>
      <c r="FH559" s="159">
        <v>0</v>
      </c>
      <c r="FI559" s="159">
        <v>0</v>
      </c>
      <c r="FJ559" s="159">
        <v>0</v>
      </c>
      <c r="FK559" s="159">
        <v>0</v>
      </c>
      <c r="FL559" s="159">
        <v>0</v>
      </c>
      <c r="FM559" s="159">
        <v>0</v>
      </c>
      <c r="FN559" s="159">
        <v>0</v>
      </c>
      <c r="FO559" s="159">
        <v>0</v>
      </c>
      <c r="FP559" s="159">
        <v>0</v>
      </c>
      <c r="FQ559" s="159">
        <v>0</v>
      </c>
      <c r="FR559" s="159">
        <v>0</v>
      </c>
      <c r="FS559" s="159">
        <v>0</v>
      </c>
      <c r="FT559" s="159">
        <v>0</v>
      </c>
      <c r="FU559" s="159">
        <v>0</v>
      </c>
      <c r="FV559" s="159">
        <v>0</v>
      </c>
      <c r="FW559" s="159">
        <v>0</v>
      </c>
      <c r="FX559" s="159">
        <v>0</v>
      </c>
      <c r="FY559" s="159">
        <v>0</v>
      </c>
      <c r="FZ559" s="159">
        <v>0</v>
      </c>
      <c r="GA559" s="159">
        <v>900000000</v>
      </c>
      <c r="GB559" s="159">
        <v>0</v>
      </c>
      <c r="GC559" s="159">
        <v>900000000</v>
      </c>
      <c r="GD559" s="159">
        <v>0</v>
      </c>
      <c r="GE559" s="159">
        <v>0</v>
      </c>
      <c r="GF559" s="159">
        <v>0</v>
      </c>
      <c r="GG559" s="159">
        <v>0</v>
      </c>
      <c r="GH559" s="159">
        <v>900000000</v>
      </c>
      <c r="GI559" s="159">
        <v>0</v>
      </c>
      <c r="GJ559" s="159">
        <v>0</v>
      </c>
      <c r="GK559" s="159">
        <v>0</v>
      </c>
      <c r="GL559" s="159">
        <v>0</v>
      </c>
      <c r="GM559" s="159">
        <v>0</v>
      </c>
      <c r="GN559" s="159">
        <v>0</v>
      </c>
      <c r="GO559" s="159">
        <v>0</v>
      </c>
      <c r="GP559" s="159">
        <v>0</v>
      </c>
      <c r="GQ559" s="159">
        <v>0</v>
      </c>
      <c r="GR559" s="159">
        <v>0</v>
      </c>
      <c r="GS559" s="159">
        <v>0</v>
      </c>
      <c r="GT559" s="159">
        <v>0</v>
      </c>
      <c r="GU559" s="159">
        <v>0</v>
      </c>
      <c r="GV559" s="159">
        <v>0</v>
      </c>
      <c r="GW559" s="159">
        <v>900000000</v>
      </c>
      <c r="GX559" s="160">
        <v>5900000000</v>
      </c>
    </row>
    <row r="560" spans="1:206">
      <c r="A560" s="156">
        <v>410200200</v>
      </c>
      <c r="B560" s="156" t="s">
        <v>3080</v>
      </c>
      <c r="C560" s="157">
        <v>543</v>
      </c>
      <c r="D560" s="158" t="str">
        <f>_xlfn.XLOOKUP(C560,'[1]Estrategico f'!B:B,'[1]Estrategico f'!U:U,"",0)</f>
        <v>Niños y niñas atendidos en Servicio tradicionales</v>
      </c>
      <c r="E560" s="158" t="str">
        <f>_xlfn.XLOOKUP(C560,'[1]Estrategico f'!B:B,'[1]Estrategico f'!V:V,"",0)</f>
        <v>Epigenética y neurodesarrollo</v>
      </c>
      <c r="F560" s="159">
        <v>14998509.5</v>
      </c>
      <c r="G560" s="159">
        <v>0</v>
      </c>
      <c r="H560" s="159">
        <v>0</v>
      </c>
      <c r="I560" s="159">
        <v>0</v>
      </c>
      <c r="J560" s="159">
        <v>0</v>
      </c>
      <c r="K560" s="159">
        <v>0</v>
      </c>
      <c r="L560" s="159">
        <v>0</v>
      </c>
      <c r="M560" s="159">
        <v>0</v>
      </c>
      <c r="N560" s="159">
        <v>14998509.5</v>
      </c>
      <c r="O560" s="159">
        <v>0</v>
      </c>
      <c r="P560" s="159">
        <v>0</v>
      </c>
      <c r="Q560" s="159">
        <v>3183308.64</v>
      </c>
      <c r="R560" s="159">
        <v>3183308.64</v>
      </c>
      <c r="S560" s="159">
        <v>18181818.140000001</v>
      </c>
      <c r="T560" s="159">
        <v>17998211.5</v>
      </c>
      <c r="U560" s="159">
        <v>0</v>
      </c>
      <c r="V560" s="159">
        <v>0</v>
      </c>
      <c r="W560" s="159">
        <v>0</v>
      </c>
      <c r="X560" s="159">
        <v>0</v>
      </c>
      <c r="Y560" s="159">
        <v>0</v>
      </c>
      <c r="Z560" s="159">
        <v>0</v>
      </c>
      <c r="AA560" s="159">
        <v>0</v>
      </c>
      <c r="AB560" s="159">
        <v>17998211.5</v>
      </c>
      <c r="AC560" s="159">
        <v>0</v>
      </c>
      <c r="AD560" s="159">
        <v>0</v>
      </c>
      <c r="AE560" s="159">
        <v>3819970.36</v>
      </c>
      <c r="AF560" s="159">
        <v>3819970.36</v>
      </c>
      <c r="AG560" s="159">
        <v>21818181.859999999</v>
      </c>
      <c r="AH560" s="159">
        <v>40000000</v>
      </c>
      <c r="AI560" s="159">
        <v>1559845</v>
      </c>
      <c r="AJ560" s="159">
        <v>0</v>
      </c>
      <c r="AK560" s="159">
        <v>0</v>
      </c>
      <c r="AL560" s="159">
        <v>0</v>
      </c>
      <c r="AM560" s="159">
        <v>0</v>
      </c>
      <c r="AN560" s="159">
        <v>0</v>
      </c>
      <c r="AO560" s="159">
        <v>0</v>
      </c>
      <c r="AP560" s="159">
        <v>0</v>
      </c>
      <c r="AQ560" s="159">
        <v>1559845</v>
      </c>
      <c r="AR560" s="159">
        <v>0</v>
      </c>
      <c r="AS560" s="159">
        <v>0</v>
      </c>
      <c r="AT560" s="159">
        <v>403791</v>
      </c>
      <c r="AU560" s="159">
        <v>403791</v>
      </c>
      <c r="AV560" s="159">
        <v>1963636</v>
      </c>
      <c r="AW560" s="159">
        <v>13206688</v>
      </c>
      <c r="AX560" s="159">
        <v>0</v>
      </c>
      <c r="AY560" s="159">
        <v>0</v>
      </c>
      <c r="AZ560" s="159">
        <v>0</v>
      </c>
      <c r="BA560" s="159">
        <v>0</v>
      </c>
      <c r="BB560" s="159">
        <v>0</v>
      </c>
      <c r="BC560" s="159">
        <v>0</v>
      </c>
      <c r="BD560" s="159">
        <v>0</v>
      </c>
      <c r="BE560" s="159">
        <v>13206688</v>
      </c>
      <c r="BF560" s="159">
        <v>0</v>
      </c>
      <c r="BG560" s="159">
        <v>0</v>
      </c>
      <c r="BH560" s="159">
        <v>3418767</v>
      </c>
      <c r="BI560" s="159">
        <v>3418767</v>
      </c>
      <c r="BJ560" s="159">
        <v>16625455</v>
      </c>
      <c r="BK560" s="159">
        <v>13310677</v>
      </c>
      <c r="BL560" s="159">
        <v>0</v>
      </c>
      <c r="BM560" s="159">
        <v>0</v>
      </c>
      <c r="BN560" s="159">
        <v>0</v>
      </c>
      <c r="BO560" s="159">
        <v>0</v>
      </c>
      <c r="BP560" s="159">
        <v>0</v>
      </c>
      <c r="BQ560" s="159">
        <v>0</v>
      </c>
      <c r="BR560" s="159">
        <v>0</v>
      </c>
      <c r="BS560" s="159">
        <v>13310677</v>
      </c>
      <c r="BT560" s="159">
        <v>0</v>
      </c>
      <c r="BU560" s="159">
        <v>0</v>
      </c>
      <c r="BV560" s="159">
        <v>3445686</v>
      </c>
      <c r="BW560" s="159">
        <v>3445686</v>
      </c>
      <c r="BX560" s="159">
        <v>16756363</v>
      </c>
      <c r="BY560" s="159">
        <v>6239380</v>
      </c>
      <c r="BZ560" s="159">
        <v>0</v>
      </c>
      <c r="CA560" s="159">
        <v>0</v>
      </c>
      <c r="CB560" s="159">
        <v>0</v>
      </c>
      <c r="CC560" s="159">
        <v>0</v>
      </c>
      <c r="CD560" s="159">
        <v>0</v>
      </c>
      <c r="CE560" s="159">
        <v>0</v>
      </c>
      <c r="CF560" s="159">
        <v>0</v>
      </c>
      <c r="CG560" s="159">
        <v>6239380</v>
      </c>
      <c r="CH560" s="159">
        <v>0</v>
      </c>
      <c r="CI560" s="159">
        <v>0</v>
      </c>
      <c r="CJ560" s="159">
        <v>1615166</v>
      </c>
      <c r="CK560" s="159">
        <v>1615166</v>
      </c>
      <c r="CL560" s="159">
        <v>7854546</v>
      </c>
      <c r="CM560" s="159">
        <v>43200000</v>
      </c>
      <c r="CN560" s="159">
        <v>1622239</v>
      </c>
      <c r="CO560" s="159">
        <v>0</v>
      </c>
      <c r="CP560" s="159">
        <v>0</v>
      </c>
      <c r="CQ560" s="159">
        <v>0</v>
      </c>
      <c r="CR560" s="159">
        <v>0</v>
      </c>
      <c r="CS560" s="159">
        <v>0</v>
      </c>
      <c r="CT560" s="159">
        <v>0</v>
      </c>
      <c r="CU560" s="159">
        <v>0</v>
      </c>
      <c r="CV560" s="159">
        <v>1622239</v>
      </c>
      <c r="CW560" s="159">
        <v>0</v>
      </c>
      <c r="CX560" s="159">
        <v>0</v>
      </c>
      <c r="CY560" s="159">
        <v>498488</v>
      </c>
      <c r="CZ560" s="159">
        <v>498488</v>
      </c>
      <c r="DA560" s="159">
        <v>2120727</v>
      </c>
      <c r="DB560" s="159">
        <v>13734955</v>
      </c>
      <c r="DC560" s="159">
        <v>0</v>
      </c>
      <c r="DD560" s="159">
        <v>0</v>
      </c>
      <c r="DE560" s="159">
        <v>0</v>
      </c>
      <c r="DF560" s="159">
        <v>0</v>
      </c>
      <c r="DG560" s="159">
        <v>0</v>
      </c>
      <c r="DH560" s="159">
        <v>0</v>
      </c>
      <c r="DI560" s="159">
        <v>0</v>
      </c>
      <c r="DJ560" s="159">
        <v>13734955</v>
      </c>
      <c r="DK560" s="159">
        <v>0</v>
      </c>
      <c r="DL560" s="159">
        <v>0</v>
      </c>
      <c r="DM560" s="159">
        <v>4220536</v>
      </c>
      <c r="DN560" s="159">
        <v>4220536</v>
      </c>
      <c r="DO560" s="159">
        <v>17955491</v>
      </c>
      <c r="DP560" s="159">
        <v>13843105</v>
      </c>
      <c r="DQ560" s="159">
        <v>0</v>
      </c>
      <c r="DR560" s="159">
        <v>0</v>
      </c>
      <c r="DS560" s="159">
        <v>0</v>
      </c>
      <c r="DT560" s="159">
        <v>0</v>
      </c>
      <c r="DU560" s="159">
        <v>0</v>
      </c>
      <c r="DV560" s="159">
        <v>0</v>
      </c>
      <c r="DW560" s="159">
        <v>0</v>
      </c>
      <c r="DX560" s="159">
        <v>13843105</v>
      </c>
      <c r="DY560" s="159">
        <v>0</v>
      </c>
      <c r="DZ560" s="159">
        <v>0</v>
      </c>
      <c r="EA560" s="159">
        <v>4253768</v>
      </c>
      <c r="EB560" s="159">
        <v>4253768</v>
      </c>
      <c r="EC560" s="159">
        <v>18096873</v>
      </c>
      <c r="ED560" s="159">
        <v>6488955</v>
      </c>
      <c r="EE560" s="159">
        <v>0</v>
      </c>
      <c r="EF560" s="159">
        <v>0</v>
      </c>
      <c r="EG560" s="159">
        <v>0</v>
      </c>
      <c r="EH560" s="159">
        <v>0</v>
      </c>
      <c r="EI560" s="159">
        <v>0</v>
      </c>
      <c r="EJ560" s="159">
        <v>0</v>
      </c>
      <c r="EK560" s="159">
        <v>0</v>
      </c>
      <c r="EL560" s="159">
        <v>6488955</v>
      </c>
      <c r="EM560" s="159">
        <v>0</v>
      </c>
      <c r="EN560" s="159">
        <v>0</v>
      </c>
      <c r="EO560" s="159">
        <v>1993954</v>
      </c>
      <c r="EP560" s="159">
        <v>1993954</v>
      </c>
      <c r="EQ560" s="159">
        <v>8482909</v>
      </c>
      <c r="ER560" s="159">
        <v>46656000</v>
      </c>
      <c r="ES560" s="159">
        <v>2420662</v>
      </c>
      <c r="ET560" s="159">
        <v>0</v>
      </c>
      <c r="EU560" s="159">
        <v>0</v>
      </c>
      <c r="EV560" s="159">
        <v>0</v>
      </c>
      <c r="EW560" s="159">
        <v>0</v>
      </c>
      <c r="EX560" s="159">
        <v>0</v>
      </c>
      <c r="EY560" s="159">
        <v>0</v>
      </c>
      <c r="EZ560" s="159">
        <v>0</v>
      </c>
      <c r="FA560" s="159">
        <v>2420662</v>
      </c>
      <c r="FB560" s="159">
        <v>0</v>
      </c>
      <c r="FC560" s="159">
        <v>0</v>
      </c>
      <c r="FD560" s="159">
        <v>865543</v>
      </c>
      <c r="FE560" s="159">
        <v>865543</v>
      </c>
      <c r="FF560" s="159">
        <v>3286205</v>
      </c>
      <c r="FG560" s="159">
        <v>17267392</v>
      </c>
      <c r="FH560" s="159">
        <v>0</v>
      </c>
      <c r="FI560" s="159">
        <v>0</v>
      </c>
      <c r="FJ560" s="159">
        <v>0</v>
      </c>
      <c r="FK560" s="159">
        <v>0</v>
      </c>
      <c r="FL560" s="159">
        <v>0</v>
      </c>
      <c r="FM560" s="159">
        <v>0</v>
      </c>
      <c r="FN560" s="159">
        <v>0</v>
      </c>
      <c r="FO560" s="159">
        <v>17267392</v>
      </c>
      <c r="FP560" s="159">
        <v>0</v>
      </c>
      <c r="FQ560" s="159">
        <v>0</v>
      </c>
      <c r="FR560" s="159">
        <v>6174205</v>
      </c>
      <c r="FS560" s="159">
        <v>6174205</v>
      </c>
      <c r="FT560" s="159">
        <v>23441597</v>
      </c>
      <c r="FU560" s="159">
        <v>17428770</v>
      </c>
      <c r="FV560" s="159">
        <v>0</v>
      </c>
      <c r="FW560" s="159">
        <v>0</v>
      </c>
      <c r="FX560" s="159">
        <v>0</v>
      </c>
      <c r="FY560" s="159">
        <v>0</v>
      </c>
      <c r="FZ560" s="159">
        <v>0</v>
      </c>
      <c r="GA560" s="159">
        <v>0</v>
      </c>
      <c r="GB560" s="159">
        <v>0</v>
      </c>
      <c r="GC560" s="159">
        <v>17428770</v>
      </c>
      <c r="GD560" s="159">
        <v>0</v>
      </c>
      <c r="GE560" s="159">
        <v>0</v>
      </c>
      <c r="GF560" s="159">
        <v>6231908</v>
      </c>
      <c r="GG560" s="159">
        <v>6231908</v>
      </c>
      <c r="GH560" s="159">
        <v>23660678</v>
      </c>
      <c r="GI560" s="159">
        <v>0</v>
      </c>
      <c r="GJ560" s="159">
        <v>0</v>
      </c>
      <c r="GK560" s="159">
        <v>0</v>
      </c>
      <c r="GL560" s="159">
        <v>0</v>
      </c>
      <c r="GM560" s="159">
        <v>0</v>
      </c>
      <c r="GN560" s="159">
        <v>0</v>
      </c>
      <c r="GO560" s="159">
        <v>0</v>
      </c>
      <c r="GP560" s="159">
        <v>0</v>
      </c>
      <c r="GQ560" s="159">
        <v>0</v>
      </c>
      <c r="GR560" s="159">
        <v>0</v>
      </c>
      <c r="GS560" s="159">
        <v>0</v>
      </c>
      <c r="GT560" s="159">
        <v>0</v>
      </c>
      <c r="GU560" s="159">
        <v>0</v>
      </c>
      <c r="GV560" s="159">
        <v>0</v>
      </c>
      <c r="GW560" s="159">
        <v>50388480</v>
      </c>
      <c r="GX560" s="160">
        <v>180244480</v>
      </c>
    </row>
    <row r="561" spans="1:206">
      <c r="A561" s="156">
        <v>410200300</v>
      </c>
      <c r="B561" s="156" t="s">
        <v>3080</v>
      </c>
      <c r="C561" s="157">
        <v>544</v>
      </c>
      <c r="D561" s="158" t="str">
        <f>_xlfn.XLOOKUP(C561,'[1]Estrategico f'!B:B,'[1]Estrategico f'!U:U,"",0)</f>
        <v>Agentes educativos cualificados</v>
      </c>
      <c r="E561" s="158" t="str">
        <f>_xlfn.XLOOKUP(C561,'[1]Estrategico f'!B:B,'[1]Estrategico f'!V:V,"",0)</f>
        <v>Cuidadores cualificados en atención de la Primera Infancia</v>
      </c>
      <c r="F561" s="159">
        <v>13198688.4</v>
      </c>
      <c r="G561" s="159">
        <v>0</v>
      </c>
      <c r="H561" s="159">
        <v>0</v>
      </c>
      <c r="I561" s="159">
        <v>0</v>
      </c>
      <c r="J561" s="159">
        <v>0</v>
      </c>
      <c r="K561" s="159">
        <v>0</v>
      </c>
      <c r="L561" s="159">
        <v>0</v>
      </c>
      <c r="M561" s="159">
        <v>0</v>
      </c>
      <c r="N561" s="159">
        <v>13198688.4</v>
      </c>
      <c r="O561" s="159">
        <v>0</v>
      </c>
      <c r="P561" s="159">
        <v>0</v>
      </c>
      <c r="Q561" s="159">
        <v>2801311.6</v>
      </c>
      <c r="R561" s="159">
        <v>2801311.6</v>
      </c>
      <c r="S561" s="159">
        <v>16000000</v>
      </c>
      <c r="T561" s="159">
        <v>19798032.600000001</v>
      </c>
      <c r="U561" s="159">
        <v>0</v>
      </c>
      <c r="V561" s="159">
        <v>0</v>
      </c>
      <c r="W561" s="159">
        <v>0</v>
      </c>
      <c r="X561" s="159">
        <v>0</v>
      </c>
      <c r="Y561" s="159">
        <v>0</v>
      </c>
      <c r="Z561" s="159">
        <v>0</v>
      </c>
      <c r="AA561" s="159">
        <v>0</v>
      </c>
      <c r="AB561" s="159">
        <v>19798032.600000001</v>
      </c>
      <c r="AC561" s="159">
        <v>0</v>
      </c>
      <c r="AD561" s="159">
        <v>0</v>
      </c>
      <c r="AE561" s="159">
        <v>4201967.4000000004</v>
      </c>
      <c r="AF561" s="159">
        <v>4201967.4000000004</v>
      </c>
      <c r="AG561" s="159">
        <v>24000000</v>
      </c>
      <c r="AH561" s="159">
        <v>40000000</v>
      </c>
      <c r="AI561" s="159">
        <v>4961435</v>
      </c>
      <c r="AJ561" s="159">
        <v>0</v>
      </c>
      <c r="AK561" s="159">
        <v>0</v>
      </c>
      <c r="AL561" s="159">
        <v>0</v>
      </c>
      <c r="AM561" s="159">
        <v>0</v>
      </c>
      <c r="AN561" s="159">
        <v>0</v>
      </c>
      <c r="AO561" s="159">
        <v>0</v>
      </c>
      <c r="AP561" s="159">
        <v>0</v>
      </c>
      <c r="AQ561" s="159">
        <v>4961435</v>
      </c>
      <c r="AR561" s="159">
        <v>0</v>
      </c>
      <c r="AS561" s="159">
        <v>0</v>
      </c>
      <c r="AT561" s="159">
        <v>1284348</v>
      </c>
      <c r="AU561" s="159">
        <v>1284348</v>
      </c>
      <c r="AV561" s="159">
        <v>6245783</v>
      </c>
      <c r="AW561" s="159">
        <v>10749775</v>
      </c>
      <c r="AX561" s="159">
        <v>0</v>
      </c>
      <c r="AY561" s="159">
        <v>0</v>
      </c>
      <c r="AZ561" s="159">
        <v>0</v>
      </c>
      <c r="BA561" s="159">
        <v>0</v>
      </c>
      <c r="BB561" s="159">
        <v>0</v>
      </c>
      <c r="BC561" s="159">
        <v>0</v>
      </c>
      <c r="BD561" s="159">
        <v>0</v>
      </c>
      <c r="BE561" s="159">
        <v>10749775</v>
      </c>
      <c r="BF561" s="159">
        <v>0</v>
      </c>
      <c r="BG561" s="159">
        <v>0</v>
      </c>
      <c r="BH561" s="159">
        <v>2782755</v>
      </c>
      <c r="BI561" s="159">
        <v>2782755</v>
      </c>
      <c r="BJ561" s="159">
        <v>13532530</v>
      </c>
      <c r="BK561" s="159">
        <v>13230493</v>
      </c>
      <c r="BL561" s="159">
        <v>0</v>
      </c>
      <c r="BM561" s="159">
        <v>0</v>
      </c>
      <c r="BN561" s="159">
        <v>0</v>
      </c>
      <c r="BO561" s="159">
        <v>0</v>
      </c>
      <c r="BP561" s="159">
        <v>0</v>
      </c>
      <c r="BQ561" s="159">
        <v>0</v>
      </c>
      <c r="BR561" s="159">
        <v>0</v>
      </c>
      <c r="BS561" s="159">
        <v>13230493</v>
      </c>
      <c r="BT561" s="159">
        <v>0</v>
      </c>
      <c r="BU561" s="159">
        <v>0</v>
      </c>
      <c r="BV561" s="159">
        <v>3424929</v>
      </c>
      <c r="BW561" s="159">
        <v>3424929</v>
      </c>
      <c r="BX561" s="159">
        <v>16655422</v>
      </c>
      <c r="BY561" s="159">
        <v>5374888</v>
      </c>
      <c r="BZ561" s="159">
        <v>0</v>
      </c>
      <c r="CA561" s="159">
        <v>0</v>
      </c>
      <c r="CB561" s="159">
        <v>0</v>
      </c>
      <c r="CC561" s="159">
        <v>0</v>
      </c>
      <c r="CD561" s="159">
        <v>0</v>
      </c>
      <c r="CE561" s="159">
        <v>0</v>
      </c>
      <c r="CF561" s="159">
        <v>0</v>
      </c>
      <c r="CG561" s="159">
        <v>5374888</v>
      </c>
      <c r="CH561" s="159">
        <v>0</v>
      </c>
      <c r="CI561" s="159">
        <v>0</v>
      </c>
      <c r="CJ561" s="159">
        <v>1391377</v>
      </c>
      <c r="CK561" s="159">
        <v>1391377</v>
      </c>
      <c r="CL561" s="159">
        <v>6766265</v>
      </c>
      <c r="CM561" s="159">
        <v>43200000</v>
      </c>
      <c r="CN561" s="159">
        <v>5159892</v>
      </c>
      <c r="CO561" s="159">
        <v>0</v>
      </c>
      <c r="CP561" s="159">
        <v>0</v>
      </c>
      <c r="CQ561" s="159">
        <v>0</v>
      </c>
      <c r="CR561" s="159">
        <v>0</v>
      </c>
      <c r="CS561" s="159">
        <v>0</v>
      </c>
      <c r="CT561" s="159">
        <v>0</v>
      </c>
      <c r="CU561" s="159">
        <v>0</v>
      </c>
      <c r="CV561" s="159">
        <v>5159892</v>
      </c>
      <c r="CW561" s="159">
        <v>0</v>
      </c>
      <c r="CX561" s="159">
        <v>0</v>
      </c>
      <c r="CY561" s="159">
        <v>1585554</v>
      </c>
      <c r="CZ561" s="159">
        <v>1585554</v>
      </c>
      <c r="DA561" s="159">
        <v>6745446</v>
      </c>
      <c r="DB561" s="159">
        <v>11179766</v>
      </c>
      <c r="DC561" s="159">
        <v>0</v>
      </c>
      <c r="DD561" s="159">
        <v>0</v>
      </c>
      <c r="DE561" s="159">
        <v>0</v>
      </c>
      <c r="DF561" s="159">
        <v>0</v>
      </c>
      <c r="DG561" s="159">
        <v>0</v>
      </c>
      <c r="DH561" s="159">
        <v>0</v>
      </c>
      <c r="DI561" s="159">
        <v>0</v>
      </c>
      <c r="DJ561" s="159">
        <v>11179766</v>
      </c>
      <c r="DK561" s="159">
        <v>0</v>
      </c>
      <c r="DL561" s="159">
        <v>0</v>
      </c>
      <c r="DM561" s="159">
        <v>3435366</v>
      </c>
      <c r="DN561" s="159">
        <v>3435366</v>
      </c>
      <c r="DO561" s="159">
        <v>14615132</v>
      </c>
      <c r="DP561" s="159">
        <v>13759712</v>
      </c>
      <c r="DQ561" s="159">
        <v>0</v>
      </c>
      <c r="DR561" s="159">
        <v>0</v>
      </c>
      <c r="DS561" s="159">
        <v>0</v>
      </c>
      <c r="DT561" s="159">
        <v>0</v>
      </c>
      <c r="DU561" s="159">
        <v>0</v>
      </c>
      <c r="DV561" s="159">
        <v>0</v>
      </c>
      <c r="DW561" s="159">
        <v>0</v>
      </c>
      <c r="DX561" s="159">
        <v>13759712</v>
      </c>
      <c r="DY561" s="159">
        <v>0</v>
      </c>
      <c r="DZ561" s="159">
        <v>0</v>
      </c>
      <c r="EA561" s="159">
        <v>4228143</v>
      </c>
      <c r="EB561" s="159">
        <v>4228143</v>
      </c>
      <c r="EC561" s="159">
        <v>17987855</v>
      </c>
      <c r="ED561" s="159">
        <v>5589883</v>
      </c>
      <c r="EE561" s="159">
        <v>0</v>
      </c>
      <c r="EF561" s="159">
        <v>0</v>
      </c>
      <c r="EG561" s="159">
        <v>0</v>
      </c>
      <c r="EH561" s="159">
        <v>0</v>
      </c>
      <c r="EI561" s="159">
        <v>0</v>
      </c>
      <c r="EJ561" s="159">
        <v>0</v>
      </c>
      <c r="EK561" s="159">
        <v>0</v>
      </c>
      <c r="EL561" s="159">
        <v>5589883</v>
      </c>
      <c r="EM561" s="159">
        <v>0</v>
      </c>
      <c r="EN561" s="159">
        <v>0</v>
      </c>
      <c r="EO561" s="159">
        <v>1717684</v>
      </c>
      <c r="EP561" s="159">
        <v>1717684</v>
      </c>
      <c r="EQ561" s="159">
        <v>7307567</v>
      </c>
      <c r="ER561" s="159">
        <v>46656000</v>
      </c>
      <c r="ES561" s="159">
        <v>6455100</v>
      </c>
      <c r="ET561" s="159">
        <v>0</v>
      </c>
      <c r="EU561" s="159">
        <v>0</v>
      </c>
      <c r="EV561" s="159">
        <v>0</v>
      </c>
      <c r="EW561" s="159">
        <v>0</v>
      </c>
      <c r="EX561" s="159">
        <v>0</v>
      </c>
      <c r="EY561" s="159">
        <v>0</v>
      </c>
      <c r="EZ561" s="159">
        <v>0</v>
      </c>
      <c r="FA561" s="159">
        <v>6455100</v>
      </c>
      <c r="FB561" s="159">
        <v>0</v>
      </c>
      <c r="FC561" s="159">
        <v>0</v>
      </c>
      <c r="FD561" s="159">
        <v>2308114</v>
      </c>
      <c r="FE561" s="159">
        <v>2308114</v>
      </c>
      <c r="FF561" s="159">
        <v>8763214</v>
      </c>
      <c r="FG561" s="159">
        <v>13986050</v>
      </c>
      <c r="FH561" s="159">
        <v>0</v>
      </c>
      <c r="FI561" s="159">
        <v>0</v>
      </c>
      <c r="FJ561" s="159">
        <v>0</v>
      </c>
      <c r="FK561" s="159">
        <v>0</v>
      </c>
      <c r="FL561" s="159">
        <v>0</v>
      </c>
      <c r="FM561" s="159">
        <v>0</v>
      </c>
      <c r="FN561" s="159">
        <v>0</v>
      </c>
      <c r="FO561" s="159">
        <v>13986050</v>
      </c>
      <c r="FP561" s="159">
        <v>0</v>
      </c>
      <c r="FQ561" s="159">
        <v>0</v>
      </c>
      <c r="FR561" s="159">
        <v>5000914</v>
      </c>
      <c r="FS561" s="159">
        <v>5000914</v>
      </c>
      <c r="FT561" s="159">
        <v>18986964</v>
      </c>
      <c r="FU561" s="159">
        <v>16675675</v>
      </c>
      <c r="FV561" s="159">
        <v>0</v>
      </c>
      <c r="FW561" s="159">
        <v>0</v>
      </c>
      <c r="FX561" s="159">
        <v>0</v>
      </c>
      <c r="FY561" s="159">
        <v>0</v>
      </c>
      <c r="FZ561" s="159">
        <v>0</v>
      </c>
      <c r="GA561" s="159">
        <v>0</v>
      </c>
      <c r="GB561" s="159">
        <v>0</v>
      </c>
      <c r="GC561" s="159">
        <v>16675675</v>
      </c>
      <c r="GD561" s="159">
        <v>0</v>
      </c>
      <c r="GE561" s="159">
        <v>0</v>
      </c>
      <c r="GF561" s="159">
        <v>5962627</v>
      </c>
      <c r="GG561" s="159">
        <v>5962627</v>
      </c>
      <c r="GH561" s="159">
        <v>22638302</v>
      </c>
      <c r="GI561" s="159">
        <v>0</v>
      </c>
      <c r="GJ561" s="159">
        <v>0</v>
      </c>
      <c r="GK561" s="159">
        <v>0</v>
      </c>
      <c r="GL561" s="159">
        <v>0</v>
      </c>
      <c r="GM561" s="159">
        <v>0</v>
      </c>
      <c r="GN561" s="159">
        <v>0</v>
      </c>
      <c r="GO561" s="159">
        <v>0</v>
      </c>
      <c r="GP561" s="159">
        <v>0</v>
      </c>
      <c r="GQ561" s="159">
        <v>0</v>
      </c>
      <c r="GR561" s="159">
        <v>0</v>
      </c>
      <c r="GS561" s="159">
        <v>0</v>
      </c>
      <c r="GT561" s="159">
        <v>0</v>
      </c>
      <c r="GU561" s="159">
        <v>0</v>
      </c>
      <c r="GV561" s="159">
        <v>0</v>
      </c>
      <c r="GW561" s="159">
        <v>50388480</v>
      </c>
      <c r="GX561" s="160">
        <v>180244480</v>
      </c>
    </row>
    <row r="562" spans="1:206" ht="28.8">
      <c r="A562" s="156">
        <v>410200100</v>
      </c>
      <c r="B562" s="156" t="s">
        <v>3080</v>
      </c>
      <c r="C562" s="157">
        <v>545</v>
      </c>
      <c r="D562" s="158" t="str">
        <f>_xlfn.XLOOKUP(C562,'[1]Estrategico f'!B:B,'[1]Estrategico f'!U:U,"",0)</f>
        <v>Niños y niñas atendidos en Servicio integrales (Ludoteca)</v>
      </c>
      <c r="E562" s="158" t="str">
        <f>_xlfn.XLOOKUP(C562,'[1]Estrategico f'!B:B,'[1]Estrategico f'!V:V,"",0)</f>
        <v>Ludoteca móvil, estrategias de promoción en salud y nutrición, dinámica familiar y de la no violencia</v>
      </c>
      <c r="F562" s="159">
        <v>50869945.399999999</v>
      </c>
      <c r="G562" s="159">
        <v>0</v>
      </c>
      <c r="H562" s="159">
        <v>0</v>
      </c>
      <c r="I562" s="159">
        <v>0</v>
      </c>
      <c r="J562" s="159">
        <v>0</v>
      </c>
      <c r="K562" s="159">
        <v>0</v>
      </c>
      <c r="L562" s="159">
        <v>0</v>
      </c>
      <c r="M562" s="159">
        <v>0</v>
      </c>
      <c r="N562" s="159">
        <v>50869945.399999999</v>
      </c>
      <c r="O562" s="159">
        <v>0</v>
      </c>
      <c r="P562" s="159">
        <v>0</v>
      </c>
      <c r="Q562" s="159">
        <v>10796721.300000001</v>
      </c>
      <c r="R562" s="159">
        <v>10796721.300000001</v>
      </c>
      <c r="S562" s="159">
        <v>61666666.700000003</v>
      </c>
      <c r="T562" s="159">
        <v>48120218.600000001</v>
      </c>
      <c r="U562" s="159">
        <v>0</v>
      </c>
      <c r="V562" s="159">
        <v>0</v>
      </c>
      <c r="W562" s="159">
        <v>0</v>
      </c>
      <c r="X562" s="159">
        <v>0</v>
      </c>
      <c r="Y562" s="159">
        <v>0</v>
      </c>
      <c r="Z562" s="159">
        <v>0</v>
      </c>
      <c r="AA562" s="159">
        <v>0</v>
      </c>
      <c r="AB562" s="159">
        <v>48120218.600000001</v>
      </c>
      <c r="AC562" s="159">
        <v>0</v>
      </c>
      <c r="AD562" s="159">
        <v>0</v>
      </c>
      <c r="AE562" s="159">
        <v>10213114.699999999</v>
      </c>
      <c r="AF562" s="159">
        <v>10213114.699999999</v>
      </c>
      <c r="AG562" s="159">
        <v>58333333.299999997</v>
      </c>
      <c r="AH562" s="159">
        <v>120000000</v>
      </c>
      <c r="AI562" s="159">
        <v>5505335</v>
      </c>
      <c r="AJ562" s="159">
        <v>0</v>
      </c>
      <c r="AK562" s="159">
        <v>0</v>
      </c>
      <c r="AL562" s="159">
        <v>0</v>
      </c>
      <c r="AM562" s="159">
        <v>0</v>
      </c>
      <c r="AN562" s="159">
        <v>0</v>
      </c>
      <c r="AO562" s="159">
        <v>0</v>
      </c>
      <c r="AP562" s="159">
        <v>0</v>
      </c>
      <c r="AQ562" s="159">
        <v>5505335</v>
      </c>
      <c r="AR562" s="159">
        <v>0</v>
      </c>
      <c r="AS562" s="159">
        <v>0</v>
      </c>
      <c r="AT562" s="159">
        <v>1425146</v>
      </c>
      <c r="AU562" s="159">
        <v>1425146</v>
      </c>
      <c r="AV562" s="159">
        <v>6930481</v>
      </c>
      <c r="AW562" s="159">
        <v>44593216</v>
      </c>
      <c r="AX562" s="159">
        <v>0</v>
      </c>
      <c r="AY562" s="159">
        <v>0</v>
      </c>
      <c r="AZ562" s="159">
        <v>0</v>
      </c>
      <c r="BA562" s="159">
        <v>0</v>
      </c>
      <c r="BB562" s="159">
        <v>0</v>
      </c>
      <c r="BC562" s="159">
        <v>0</v>
      </c>
      <c r="BD562" s="159">
        <v>0</v>
      </c>
      <c r="BE562" s="159">
        <v>44593216</v>
      </c>
      <c r="BF562" s="159">
        <v>0</v>
      </c>
      <c r="BG562" s="159">
        <v>0</v>
      </c>
      <c r="BH562" s="159">
        <v>11543683</v>
      </c>
      <c r="BI562" s="159">
        <v>11543683</v>
      </c>
      <c r="BJ562" s="159">
        <v>56136899</v>
      </c>
      <c r="BK562" s="159">
        <v>44593216</v>
      </c>
      <c r="BL562" s="159">
        <v>0</v>
      </c>
      <c r="BM562" s="159">
        <v>0</v>
      </c>
      <c r="BN562" s="159">
        <v>0</v>
      </c>
      <c r="BO562" s="159">
        <v>0</v>
      </c>
      <c r="BP562" s="159">
        <v>0</v>
      </c>
      <c r="BQ562" s="159">
        <v>0</v>
      </c>
      <c r="BR562" s="159">
        <v>0</v>
      </c>
      <c r="BS562" s="159">
        <v>44593216</v>
      </c>
      <c r="BT562" s="159">
        <v>0</v>
      </c>
      <c r="BU562" s="159">
        <v>0</v>
      </c>
      <c r="BV562" s="159">
        <v>11543683</v>
      </c>
      <c r="BW562" s="159">
        <v>11543683</v>
      </c>
      <c r="BX562" s="159">
        <v>56136899</v>
      </c>
      <c r="BY562" s="159">
        <v>8258003</v>
      </c>
      <c r="BZ562" s="159">
        <v>0</v>
      </c>
      <c r="CA562" s="159">
        <v>0</v>
      </c>
      <c r="CB562" s="159">
        <v>0</v>
      </c>
      <c r="CC562" s="159">
        <v>0</v>
      </c>
      <c r="CD562" s="159">
        <v>0</v>
      </c>
      <c r="CE562" s="159">
        <v>0</v>
      </c>
      <c r="CF562" s="159">
        <v>0</v>
      </c>
      <c r="CG562" s="159">
        <v>8258003</v>
      </c>
      <c r="CH562" s="159">
        <v>0</v>
      </c>
      <c r="CI562" s="159">
        <v>0</v>
      </c>
      <c r="CJ562" s="159">
        <v>2137718</v>
      </c>
      <c r="CK562" s="159">
        <v>2137718</v>
      </c>
      <c r="CL562" s="159">
        <v>10395721</v>
      </c>
      <c r="CM562" s="159">
        <v>129600000</v>
      </c>
      <c r="CN562" s="159">
        <v>5725549</v>
      </c>
      <c r="CO562" s="159">
        <v>0</v>
      </c>
      <c r="CP562" s="159">
        <v>0</v>
      </c>
      <c r="CQ562" s="159">
        <v>0</v>
      </c>
      <c r="CR562" s="159">
        <v>0</v>
      </c>
      <c r="CS562" s="159">
        <v>0</v>
      </c>
      <c r="CT562" s="159">
        <v>0</v>
      </c>
      <c r="CU562" s="159">
        <v>0</v>
      </c>
      <c r="CV562" s="159">
        <v>5725549</v>
      </c>
      <c r="CW562" s="159">
        <v>0</v>
      </c>
      <c r="CX562" s="159">
        <v>0</v>
      </c>
      <c r="CY562" s="159">
        <v>1759371</v>
      </c>
      <c r="CZ562" s="159">
        <v>1759371</v>
      </c>
      <c r="DA562" s="159">
        <v>7484920</v>
      </c>
      <c r="DB562" s="159">
        <v>46376945</v>
      </c>
      <c r="DC562" s="159">
        <v>0</v>
      </c>
      <c r="DD562" s="159">
        <v>0</v>
      </c>
      <c r="DE562" s="159">
        <v>0</v>
      </c>
      <c r="DF562" s="159">
        <v>0</v>
      </c>
      <c r="DG562" s="159">
        <v>0</v>
      </c>
      <c r="DH562" s="159">
        <v>0</v>
      </c>
      <c r="DI562" s="159">
        <v>0</v>
      </c>
      <c r="DJ562" s="159">
        <v>46376945</v>
      </c>
      <c r="DK562" s="159">
        <v>0</v>
      </c>
      <c r="DL562" s="159">
        <v>0</v>
      </c>
      <c r="DM562" s="159">
        <v>14250906</v>
      </c>
      <c r="DN562" s="159">
        <v>14250906</v>
      </c>
      <c r="DO562" s="159">
        <v>60627851</v>
      </c>
      <c r="DP562" s="159">
        <v>46376945</v>
      </c>
      <c r="DQ562" s="159">
        <v>0</v>
      </c>
      <c r="DR562" s="159">
        <v>0</v>
      </c>
      <c r="DS562" s="159">
        <v>0</v>
      </c>
      <c r="DT562" s="159">
        <v>0</v>
      </c>
      <c r="DU562" s="159">
        <v>0</v>
      </c>
      <c r="DV562" s="159">
        <v>0</v>
      </c>
      <c r="DW562" s="159">
        <v>0</v>
      </c>
      <c r="DX562" s="159">
        <v>46376945</v>
      </c>
      <c r="DY562" s="159">
        <v>0</v>
      </c>
      <c r="DZ562" s="159">
        <v>0</v>
      </c>
      <c r="EA562" s="159">
        <v>14250906</v>
      </c>
      <c r="EB562" s="159">
        <v>14250906</v>
      </c>
      <c r="EC562" s="159">
        <v>60627851</v>
      </c>
      <c r="ED562" s="159">
        <v>8588323</v>
      </c>
      <c r="EE562" s="159">
        <v>0</v>
      </c>
      <c r="EF562" s="159">
        <v>0</v>
      </c>
      <c r="EG562" s="159">
        <v>0</v>
      </c>
      <c r="EH562" s="159">
        <v>0</v>
      </c>
      <c r="EI562" s="159">
        <v>0</v>
      </c>
      <c r="EJ562" s="159">
        <v>0</v>
      </c>
      <c r="EK562" s="159">
        <v>0</v>
      </c>
      <c r="EL562" s="159">
        <v>8588323</v>
      </c>
      <c r="EM562" s="159">
        <v>0</v>
      </c>
      <c r="EN562" s="159">
        <v>0</v>
      </c>
      <c r="EO562" s="159">
        <v>2639055</v>
      </c>
      <c r="EP562" s="159">
        <v>2639055</v>
      </c>
      <c r="EQ562" s="159">
        <v>11227378</v>
      </c>
      <c r="ER562" s="159">
        <v>139968000</v>
      </c>
      <c r="ES562" s="159">
        <v>7754211</v>
      </c>
      <c r="ET562" s="159">
        <v>0</v>
      </c>
      <c r="EU562" s="159">
        <v>0</v>
      </c>
      <c r="EV562" s="159">
        <v>0</v>
      </c>
      <c r="EW562" s="159">
        <v>0</v>
      </c>
      <c r="EX562" s="159">
        <v>0</v>
      </c>
      <c r="EY562" s="159">
        <v>0</v>
      </c>
      <c r="EZ562" s="159">
        <v>0</v>
      </c>
      <c r="FA562" s="159">
        <v>7754211</v>
      </c>
      <c r="FB562" s="159">
        <v>0</v>
      </c>
      <c r="FC562" s="159">
        <v>0</v>
      </c>
      <c r="FD562" s="159">
        <v>2772630</v>
      </c>
      <c r="FE562" s="159">
        <v>2772630</v>
      </c>
      <c r="FF562" s="159">
        <v>10526841</v>
      </c>
      <c r="FG562" s="159">
        <v>52418467</v>
      </c>
      <c r="FH562" s="159">
        <v>0</v>
      </c>
      <c r="FI562" s="159">
        <v>0</v>
      </c>
      <c r="FJ562" s="159">
        <v>0</v>
      </c>
      <c r="FK562" s="159">
        <v>0</v>
      </c>
      <c r="FL562" s="159">
        <v>0</v>
      </c>
      <c r="FM562" s="159">
        <v>0</v>
      </c>
      <c r="FN562" s="159">
        <v>0</v>
      </c>
      <c r="FO562" s="159">
        <v>52418467</v>
      </c>
      <c r="FP562" s="159">
        <v>0</v>
      </c>
      <c r="FQ562" s="159">
        <v>0</v>
      </c>
      <c r="FR562" s="159">
        <v>18742979</v>
      </c>
      <c r="FS562" s="159">
        <v>18742979</v>
      </c>
      <c r="FT562" s="159">
        <v>71161446</v>
      </c>
      <c r="FU562" s="159">
        <v>51177794</v>
      </c>
      <c r="FV562" s="159">
        <v>0</v>
      </c>
      <c r="FW562" s="159">
        <v>0</v>
      </c>
      <c r="FX562" s="159">
        <v>0</v>
      </c>
      <c r="FY562" s="159">
        <v>0</v>
      </c>
      <c r="FZ562" s="159">
        <v>0</v>
      </c>
      <c r="GA562" s="159">
        <v>0</v>
      </c>
      <c r="GB562" s="159">
        <v>0</v>
      </c>
      <c r="GC562" s="159">
        <v>51177794</v>
      </c>
      <c r="GD562" s="159">
        <v>0</v>
      </c>
      <c r="GE562" s="159">
        <v>0</v>
      </c>
      <c r="GF562" s="159">
        <v>18299359</v>
      </c>
      <c r="GG562" s="159">
        <v>18299359</v>
      </c>
      <c r="GH562" s="159">
        <v>69477153</v>
      </c>
      <c r="GI562" s="159">
        <v>0</v>
      </c>
      <c r="GJ562" s="159">
        <v>0</v>
      </c>
      <c r="GK562" s="159">
        <v>0</v>
      </c>
      <c r="GL562" s="159">
        <v>0</v>
      </c>
      <c r="GM562" s="159">
        <v>0</v>
      </c>
      <c r="GN562" s="159">
        <v>0</v>
      </c>
      <c r="GO562" s="159">
        <v>0</v>
      </c>
      <c r="GP562" s="159">
        <v>0</v>
      </c>
      <c r="GQ562" s="159">
        <v>0</v>
      </c>
      <c r="GR562" s="159">
        <v>0</v>
      </c>
      <c r="GS562" s="159">
        <v>0</v>
      </c>
      <c r="GT562" s="159">
        <v>0</v>
      </c>
      <c r="GU562" s="159">
        <v>0</v>
      </c>
      <c r="GV562" s="159">
        <v>0</v>
      </c>
      <c r="GW562" s="159">
        <v>151165440</v>
      </c>
      <c r="GX562" s="160">
        <v>540733440</v>
      </c>
    </row>
    <row r="563" spans="1:206">
      <c r="A563" s="156">
        <v>410301500</v>
      </c>
      <c r="B563" s="156" t="s">
        <v>3080</v>
      </c>
      <c r="C563" s="157">
        <v>546</v>
      </c>
      <c r="D563" s="158" t="str">
        <f>_xlfn.XLOOKUP(C563,'[1]Estrategico f'!B:B,'[1]Estrategico f'!U:U,"",0)</f>
        <v>Usuarios del sistema (SUINCB)</v>
      </c>
      <c r="E563" s="158" t="str">
        <f>_xlfn.XLOOKUP(C563,'[1]Estrategico f'!B:B,'[1]Estrategico f'!V:V,"",0)</f>
        <v>SUINCB</v>
      </c>
      <c r="F563" s="159">
        <v>16498360.5</v>
      </c>
      <c r="G563" s="159">
        <v>0</v>
      </c>
      <c r="H563" s="159">
        <v>0</v>
      </c>
      <c r="I563" s="159">
        <v>0</v>
      </c>
      <c r="J563" s="159">
        <v>0</v>
      </c>
      <c r="K563" s="159">
        <v>0</v>
      </c>
      <c r="L563" s="159">
        <v>0</v>
      </c>
      <c r="M563" s="159">
        <v>0</v>
      </c>
      <c r="N563" s="159">
        <v>16498360.5</v>
      </c>
      <c r="O563" s="159">
        <v>0</v>
      </c>
      <c r="P563" s="159">
        <v>0</v>
      </c>
      <c r="Q563" s="159">
        <v>3501639.5</v>
      </c>
      <c r="R563" s="159">
        <v>3501639.5</v>
      </c>
      <c r="S563" s="159">
        <v>20000000</v>
      </c>
      <c r="T563" s="159">
        <v>16498360.5</v>
      </c>
      <c r="U563" s="159">
        <v>0</v>
      </c>
      <c r="V563" s="159">
        <v>0</v>
      </c>
      <c r="W563" s="159">
        <v>0</v>
      </c>
      <c r="X563" s="159">
        <v>0</v>
      </c>
      <c r="Y563" s="159">
        <v>0</v>
      </c>
      <c r="Z563" s="159">
        <v>0</v>
      </c>
      <c r="AA563" s="159">
        <v>0</v>
      </c>
      <c r="AB563" s="159">
        <v>16498360.5</v>
      </c>
      <c r="AC563" s="159">
        <v>0</v>
      </c>
      <c r="AD563" s="159">
        <v>0</v>
      </c>
      <c r="AE563" s="159">
        <v>3501639.5</v>
      </c>
      <c r="AF563" s="159">
        <v>3501639.5</v>
      </c>
      <c r="AG563" s="159">
        <v>20000000</v>
      </c>
      <c r="AH563" s="159">
        <v>40000000</v>
      </c>
      <c r="AI563" s="159">
        <v>7039301</v>
      </c>
      <c r="AJ563" s="159">
        <v>0</v>
      </c>
      <c r="AK563" s="159">
        <v>0</v>
      </c>
      <c r="AL563" s="159">
        <v>0</v>
      </c>
      <c r="AM563" s="159">
        <v>0</v>
      </c>
      <c r="AN563" s="159">
        <v>0</v>
      </c>
      <c r="AO563" s="159">
        <v>0</v>
      </c>
      <c r="AP563" s="159">
        <v>0</v>
      </c>
      <c r="AQ563" s="159">
        <v>7039301</v>
      </c>
      <c r="AR563" s="159">
        <v>0</v>
      </c>
      <c r="AS563" s="159">
        <v>0</v>
      </c>
      <c r="AT563" s="159">
        <v>1822238</v>
      </c>
      <c r="AU563" s="159">
        <v>1822238</v>
      </c>
      <c r="AV563" s="159">
        <v>8861539</v>
      </c>
      <c r="AW563" s="159">
        <v>10558951</v>
      </c>
      <c r="AX563" s="159">
        <v>0</v>
      </c>
      <c r="AY563" s="159">
        <v>0</v>
      </c>
      <c r="AZ563" s="159">
        <v>0</v>
      </c>
      <c r="BA563" s="159">
        <v>0</v>
      </c>
      <c r="BB563" s="159">
        <v>0</v>
      </c>
      <c r="BC563" s="159">
        <v>0</v>
      </c>
      <c r="BD563" s="159">
        <v>0</v>
      </c>
      <c r="BE563" s="159">
        <v>10558951</v>
      </c>
      <c r="BF563" s="159">
        <v>0</v>
      </c>
      <c r="BG563" s="159">
        <v>0</v>
      </c>
      <c r="BH563" s="159">
        <v>2733357</v>
      </c>
      <c r="BI563" s="159">
        <v>2733357</v>
      </c>
      <c r="BJ563" s="159">
        <v>13292308</v>
      </c>
      <c r="BK563" s="159">
        <v>10558951</v>
      </c>
      <c r="BL563" s="159">
        <v>0</v>
      </c>
      <c r="BM563" s="159">
        <v>0</v>
      </c>
      <c r="BN563" s="159">
        <v>0</v>
      </c>
      <c r="BO563" s="159">
        <v>0</v>
      </c>
      <c r="BP563" s="159">
        <v>0</v>
      </c>
      <c r="BQ563" s="159">
        <v>0</v>
      </c>
      <c r="BR563" s="159">
        <v>0</v>
      </c>
      <c r="BS563" s="159">
        <v>10558951</v>
      </c>
      <c r="BT563" s="159">
        <v>0</v>
      </c>
      <c r="BU563" s="159">
        <v>0</v>
      </c>
      <c r="BV563" s="159">
        <v>2733357</v>
      </c>
      <c r="BW563" s="159">
        <v>2733357</v>
      </c>
      <c r="BX563" s="159">
        <v>13292308</v>
      </c>
      <c r="BY563" s="159">
        <v>6159388</v>
      </c>
      <c r="BZ563" s="159">
        <v>0</v>
      </c>
      <c r="CA563" s="159">
        <v>0</v>
      </c>
      <c r="CB563" s="159">
        <v>0</v>
      </c>
      <c r="CC563" s="159">
        <v>0</v>
      </c>
      <c r="CD563" s="159">
        <v>0</v>
      </c>
      <c r="CE563" s="159">
        <v>0</v>
      </c>
      <c r="CF563" s="159">
        <v>0</v>
      </c>
      <c r="CG563" s="159">
        <v>6159388</v>
      </c>
      <c r="CH563" s="159">
        <v>0</v>
      </c>
      <c r="CI563" s="159">
        <v>0</v>
      </c>
      <c r="CJ563" s="159">
        <v>1594457</v>
      </c>
      <c r="CK563" s="159">
        <v>1594457</v>
      </c>
      <c r="CL563" s="159">
        <v>7753845</v>
      </c>
      <c r="CM563" s="159">
        <v>43200000</v>
      </c>
      <c r="CN563" s="159">
        <v>7320873</v>
      </c>
      <c r="CO563" s="159">
        <v>0</v>
      </c>
      <c r="CP563" s="159">
        <v>0</v>
      </c>
      <c r="CQ563" s="159">
        <v>0</v>
      </c>
      <c r="CR563" s="159">
        <v>0</v>
      </c>
      <c r="CS563" s="159">
        <v>0</v>
      </c>
      <c r="CT563" s="159">
        <v>0</v>
      </c>
      <c r="CU563" s="159">
        <v>0</v>
      </c>
      <c r="CV563" s="159">
        <v>7320873</v>
      </c>
      <c r="CW563" s="159">
        <v>0</v>
      </c>
      <c r="CX563" s="159">
        <v>0</v>
      </c>
      <c r="CY563" s="159">
        <v>2249589</v>
      </c>
      <c r="CZ563" s="159">
        <v>2249589</v>
      </c>
      <c r="DA563" s="159">
        <v>9570462</v>
      </c>
      <c r="DB563" s="159">
        <v>10981309</v>
      </c>
      <c r="DC563" s="159">
        <v>0</v>
      </c>
      <c r="DD563" s="159">
        <v>0</v>
      </c>
      <c r="DE563" s="159">
        <v>0</v>
      </c>
      <c r="DF563" s="159">
        <v>0</v>
      </c>
      <c r="DG563" s="159">
        <v>0</v>
      </c>
      <c r="DH563" s="159">
        <v>0</v>
      </c>
      <c r="DI563" s="159">
        <v>0</v>
      </c>
      <c r="DJ563" s="159">
        <v>10981309</v>
      </c>
      <c r="DK563" s="159">
        <v>0</v>
      </c>
      <c r="DL563" s="159">
        <v>0</v>
      </c>
      <c r="DM563" s="159">
        <v>3374383</v>
      </c>
      <c r="DN563" s="159">
        <v>3374383</v>
      </c>
      <c r="DO563" s="159">
        <v>14355692</v>
      </c>
      <c r="DP563" s="159">
        <v>10981309</v>
      </c>
      <c r="DQ563" s="159">
        <v>0</v>
      </c>
      <c r="DR563" s="159">
        <v>0</v>
      </c>
      <c r="DS563" s="159">
        <v>0</v>
      </c>
      <c r="DT563" s="159">
        <v>0</v>
      </c>
      <c r="DU563" s="159">
        <v>0</v>
      </c>
      <c r="DV563" s="159">
        <v>0</v>
      </c>
      <c r="DW563" s="159">
        <v>0</v>
      </c>
      <c r="DX563" s="159">
        <v>10981309</v>
      </c>
      <c r="DY563" s="159">
        <v>0</v>
      </c>
      <c r="DZ563" s="159">
        <v>0</v>
      </c>
      <c r="EA563" s="159">
        <v>3374383</v>
      </c>
      <c r="EB563" s="159">
        <v>3374383</v>
      </c>
      <c r="EC563" s="159">
        <v>14355692</v>
      </c>
      <c r="ED563" s="159">
        <v>6405764</v>
      </c>
      <c r="EE563" s="159">
        <v>0</v>
      </c>
      <c r="EF563" s="159">
        <v>0</v>
      </c>
      <c r="EG563" s="159">
        <v>0</v>
      </c>
      <c r="EH563" s="159">
        <v>0</v>
      </c>
      <c r="EI563" s="159">
        <v>0</v>
      </c>
      <c r="EJ563" s="159">
        <v>0</v>
      </c>
      <c r="EK563" s="159">
        <v>0</v>
      </c>
      <c r="EL563" s="159">
        <v>6405764</v>
      </c>
      <c r="EM563" s="159">
        <v>0</v>
      </c>
      <c r="EN563" s="159">
        <v>0</v>
      </c>
      <c r="EO563" s="159">
        <v>1968390</v>
      </c>
      <c r="EP563" s="159">
        <v>1968390</v>
      </c>
      <c r="EQ563" s="159">
        <v>8374154</v>
      </c>
      <c r="ER563" s="159">
        <v>46656000</v>
      </c>
      <c r="ES563" s="159">
        <v>8959233</v>
      </c>
      <c r="ET563" s="159">
        <v>0</v>
      </c>
      <c r="EU563" s="159">
        <v>0</v>
      </c>
      <c r="EV563" s="159">
        <v>0</v>
      </c>
      <c r="EW563" s="159">
        <v>0</v>
      </c>
      <c r="EX563" s="159">
        <v>0</v>
      </c>
      <c r="EY563" s="159">
        <v>0</v>
      </c>
      <c r="EZ563" s="159">
        <v>0</v>
      </c>
      <c r="FA563" s="159">
        <v>8959233</v>
      </c>
      <c r="FB563" s="159">
        <v>0</v>
      </c>
      <c r="FC563" s="159">
        <v>0</v>
      </c>
      <c r="FD563" s="159">
        <v>3203503</v>
      </c>
      <c r="FE563" s="159">
        <v>3203503</v>
      </c>
      <c r="FF563" s="159">
        <v>12162736</v>
      </c>
      <c r="FG563" s="159">
        <v>14078795</v>
      </c>
      <c r="FH563" s="159">
        <v>0</v>
      </c>
      <c r="FI563" s="159">
        <v>0</v>
      </c>
      <c r="FJ563" s="159">
        <v>0</v>
      </c>
      <c r="FK563" s="159">
        <v>0</v>
      </c>
      <c r="FL563" s="159">
        <v>0</v>
      </c>
      <c r="FM563" s="159">
        <v>0</v>
      </c>
      <c r="FN563" s="159">
        <v>0</v>
      </c>
      <c r="FO563" s="159">
        <v>14078795</v>
      </c>
      <c r="FP563" s="159">
        <v>0</v>
      </c>
      <c r="FQ563" s="159">
        <v>0</v>
      </c>
      <c r="FR563" s="159">
        <v>5034076</v>
      </c>
      <c r="FS563" s="159">
        <v>5034076</v>
      </c>
      <c r="FT563" s="159">
        <v>19112871</v>
      </c>
      <c r="FU563" s="159">
        <v>14078795</v>
      </c>
      <c r="FV563" s="159">
        <v>0</v>
      </c>
      <c r="FW563" s="159">
        <v>0</v>
      </c>
      <c r="FX563" s="159">
        <v>0</v>
      </c>
      <c r="FY563" s="159">
        <v>0</v>
      </c>
      <c r="FZ563" s="159">
        <v>0</v>
      </c>
      <c r="GA563" s="159">
        <v>0</v>
      </c>
      <c r="GB563" s="159">
        <v>0</v>
      </c>
      <c r="GC563" s="159">
        <v>14078795</v>
      </c>
      <c r="GD563" s="159">
        <v>0</v>
      </c>
      <c r="GE563" s="159">
        <v>0</v>
      </c>
      <c r="GF563" s="159">
        <v>5034078</v>
      </c>
      <c r="GG563" s="159">
        <v>5034078</v>
      </c>
      <c r="GH563" s="159">
        <v>19112873</v>
      </c>
      <c r="GI563" s="159">
        <v>0</v>
      </c>
      <c r="GJ563" s="159">
        <v>0</v>
      </c>
      <c r="GK563" s="159">
        <v>0</v>
      </c>
      <c r="GL563" s="159">
        <v>0</v>
      </c>
      <c r="GM563" s="159">
        <v>0</v>
      </c>
      <c r="GN563" s="159">
        <v>0</v>
      </c>
      <c r="GO563" s="159">
        <v>0</v>
      </c>
      <c r="GP563" s="159">
        <v>0</v>
      </c>
      <c r="GQ563" s="159">
        <v>0</v>
      </c>
      <c r="GR563" s="159">
        <v>0</v>
      </c>
      <c r="GS563" s="159">
        <v>0</v>
      </c>
      <c r="GT563" s="159">
        <v>0</v>
      </c>
      <c r="GU563" s="159">
        <v>0</v>
      </c>
      <c r="GV563" s="159">
        <v>0</v>
      </c>
      <c r="GW563" s="159">
        <v>50388480</v>
      </c>
      <c r="GX563" s="160">
        <v>180244480</v>
      </c>
    </row>
    <row r="564" spans="1:206">
      <c r="A564" s="156">
        <v>410204100</v>
      </c>
      <c r="B564" s="156" t="s">
        <v>3080</v>
      </c>
      <c r="C564" s="157">
        <v>547</v>
      </c>
      <c r="D564" s="158" t="str">
        <f>_xlfn.XLOOKUP(C564,'[1]Estrategico f'!B:B,'[1]Estrategico f'!U:U,"",0)</f>
        <v>Instituciones y entidades asistidas técnicamente</v>
      </c>
      <c r="E564" s="158" t="str">
        <f>_xlfn.XLOOKUP(C564,'[1]Estrategico f'!B:B,'[1]Estrategico f'!V:V,"",0)</f>
        <v>Mesas técnicas de primera infancia</v>
      </c>
      <c r="F564" s="159">
        <v>16498360.5</v>
      </c>
      <c r="G564" s="159">
        <v>0</v>
      </c>
      <c r="H564" s="159">
        <v>0</v>
      </c>
      <c r="I564" s="159">
        <v>0</v>
      </c>
      <c r="J564" s="159">
        <v>0</v>
      </c>
      <c r="K564" s="159">
        <v>0</v>
      </c>
      <c r="L564" s="159">
        <v>0</v>
      </c>
      <c r="M564" s="159">
        <v>0</v>
      </c>
      <c r="N564" s="159">
        <v>16498360.5</v>
      </c>
      <c r="O564" s="159">
        <v>0</v>
      </c>
      <c r="P564" s="159">
        <v>0</v>
      </c>
      <c r="Q564" s="159">
        <v>3501639.5</v>
      </c>
      <c r="R564" s="159">
        <v>3501639.5</v>
      </c>
      <c r="S564" s="159">
        <v>20000000</v>
      </c>
      <c r="T564" s="159">
        <v>16498360.5</v>
      </c>
      <c r="U564" s="159">
        <v>0</v>
      </c>
      <c r="V564" s="159">
        <v>0</v>
      </c>
      <c r="W564" s="159">
        <v>0</v>
      </c>
      <c r="X564" s="159">
        <v>0</v>
      </c>
      <c r="Y564" s="159">
        <v>0</v>
      </c>
      <c r="Z564" s="159">
        <v>0</v>
      </c>
      <c r="AA564" s="159">
        <v>0</v>
      </c>
      <c r="AB564" s="159">
        <v>16498360.5</v>
      </c>
      <c r="AC564" s="159">
        <v>0</v>
      </c>
      <c r="AD564" s="159">
        <v>0</v>
      </c>
      <c r="AE564" s="159">
        <v>3501639.5</v>
      </c>
      <c r="AF564" s="159">
        <v>3501639.5</v>
      </c>
      <c r="AG564" s="159">
        <v>20000000</v>
      </c>
      <c r="AH564" s="159">
        <v>40000000</v>
      </c>
      <c r="AI564" s="159">
        <v>3519650</v>
      </c>
      <c r="AJ564" s="159">
        <v>0</v>
      </c>
      <c r="AK564" s="159">
        <v>0</v>
      </c>
      <c r="AL564" s="159">
        <v>0</v>
      </c>
      <c r="AM564" s="159">
        <v>0</v>
      </c>
      <c r="AN564" s="159">
        <v>0</v>
      </c>
      <c r="AO564" s="159">
        <v>0</v>
      </c>
      <c r="AP564" s="159">
        <v>0</v>
      </c>
      <c r="AQ564" s="159">
        <v>3519650</v>
      </c>
      <c r="AR564" s="159">
        <v>0</v>
      </c>
      <c r="AS564" s="159">
        <v>0</v>
      </c>
      <c r="AT564" s="159">
        <v>911119</v>
      </c>
      <c r="AU564" s="159">
        <v>911119</v>
      </c>
      <c r="AV564" s="159">
        <v>4430769</v>
      </c>
      <c r="AW564" s="159">
        <v>12318776</v>
      </c>
      <c r="AX564" s="159">
        <v>0</v>
      </c>
      <c r="AY564" s="159">
        <v>0</v>
      </c>
      <c r="AZ564" s="159">
        <v>0</v>
      </c>
      <c r="BA564" s="159">
        <v>0</v>
      </c>
      <c r="BB564" s="159">
        <v>0</v>
      </c>
      <c r="BC564" s="159">
        <v>0</v>
      </c>
      <c r="BD564" s="159">
        <v>0</v>
      </c>
      <c r="BE564" s="159">
        <v>12318776</v>
      </c>
      <c r="BF564" s="159">
        <v>0</v>
      </c>
      <c r="BG564" s="159">
        <v>0</v>
      </c>
      <c r="BH564" s="159">
        <v>3188916</v>
      </c>
      <c r="BI564" s="159">
        <v>3188916</v>
      </c>
      <c r="BJ564" s="159">
        <v>15507692</v>
      </c>
      <c r="BK564" s="159">
        <v>12318776</v>
      </c>
      <c r="BL564" s="159">
        <v>0</v>
      </c>
      <c r="BM564" s="159">
        <v>0</v>
      </c>
      <c r="BN564" s="159">
        <v>0</v>
      </c>
      <c r="BO564" s="159">
        <v>0</v>
      </c>
      <c r="BP564" s="159">
        <v>0</v>
      </c>
      <c r="BQ564" s="159">
        <v>0</v>
      </c>
      <c r="BR564" s="159">
        <v>0</v>
      </c>
      <c r="BS564" s="159">
        <v>12318776</v>
      </c>
      <c r="BT564" s="159">
        <v>0</v>
      </c>
      <c r="BU564" s="159">
        <v>0</v>
      </c>
      <c r="BV564" s="159">
        <v>3188916</v>
      </c>
      <c r="BW564" s="159">
        <v>3188916</v>
      </c>
      <c r="BX564" s="159">
        <v>15507692</v>
      </c>
      <c r="BY564" s="159">
        <v>6159388</v>
      </c>
      <c r="BZ564" s="159">
        <v>0</v>
      </c>
      <c r="CA564" s="159">
        <v>0</v>
      </c>
      <c r="CB564" s="159">
        <v>0</v>
      </c>
      <c r="CC564" s="159">
        <v>0</v>
      </c>
      <c r="CD564" s="159">
        <v>0</v>
      </c>
      <c r="CE564" s="159">
        <v>0</v>
      </c>
      <c r="CF564" s="159">
        <v>0</v>
      </c>
      <c r="CG564" s="159">
        <v>6159388</v>
      </c>
      <c r="CH564" s="159">
        <v>0</v>
      </c>
      <c r="CI564" s="159">
        <v>0</v>
      </c>
      <c r="CJ564" s="159">
        <v>1594459</v>
      </c>
      <c r="CK564" s="159">
        <v>1594459</v>
      </c>
      <c r="CL564" s="159">
        <v>7753847</v>
      </c>
      <c r="CM564" s="159">
        <v>43200000</v>
      </c>
      <c r="CN564" s="159">
        <v>3660436</v>
      </c>
      <c r="CO564" s="159">
        <v>0</v>
      </c>
      <c r="CP564" s="159">
        <v>0</v>
      </c>
      <c r="CQ564" s="159">
        <v>0</v>
      </c>
      <c r="CR564" s="159">
        <v>0</v>
      </c>
      <c r="CS564" s="159">
        <v>0</v>
      </c>
      <c r="CT564" s="159">
        <v>0</v>
      </c>
      <c r="CU564" s="159">
        <v>0</v>
      </c>
      <c r="CV564" s="159">
        <v>3660436</v>
      </c>
      <c r="CW564" s="159">
        <v>0</v>
      </c>
      <c r="CX564" s="159">
        <v>0</v>
      </c>
      <c r="CY564" s="159">
        <v>1124794</v>
      </c>
      <c r="CZ564" s="159">
        <v>1124794</v>
      </c>
      <c r="DA564" s="159">
        <v>4785230</v>
      </c>
      <c r="DB564" s="159">
        <v>12811527</v>
      </c>
      <c r="DC564" s="159">
        <v>0</v>
      </c>
      <c r="DD564" s="159">
        <v>0</v>
      </c>
      <c r="DE564" s="159">
        <v>0</v>
      </c>
      <c r="DF564" s="159">
        <v>0</v>
      </c>
      <c r="DG564" s="159">
        <v>0</v>
      </c>
      <c r="DH564" s="159">
        <v>0</v>
      </c>
      <c r="DI564" s="159">
        <v>0</v>
      </c>
      <c r="DJ564" s="159">
        <v>12811527</v>
      </c>
      <c r="DK564" s="159">
        <v>0</v>
      </c>
      <c r="DL564" s="159">
        <v>0</v>
      </c>
      <c r="DM564" s="159">
        <v>3936781</v>
      </c>
      <c r="DN564" s="159">
        <v>3936781</v>
      </c>
      <c r="DO564" s="159">
        <v>16748308</v>
      </c>
      <c r="DP564" s="159">
        <v>12811527</v>
      </c>
      <c r="DQ564" s="159">
        <v>0</v>
      </c>
      <c r="DR564" s="159">
        <v>0</v>
      </c>
      <c r="DS564" s="159">
        <v>0</v>
      </c>
      <c r="DT564" s="159">
        <v>0</v>
      </c>
      <c r="DU564" s="159">
        <v>0</v>
      </c>
      <c r="DV564" s="159">
        <v>0</v>
      </c>
      <c r="DW564" s="159">
        <v>0</v>
      </c>
      <c r="DX564" s="159">
        <v>12811527</v>
      </c>
      <c r="DY564" s="159">
        <v>0</v>
      </c>
      <c r="DZ564" s="159">
        <v>0</v>
      </c>
      <c r="EA564" s="159">
        <v>3936781</v>
      </c>
      <c r="EB564" s="159">
        <v>3936781</v>
      </c>
      <c r="EC564" s="159">
        <v>16748308</v>
      </c>
      <c r="ED564" s="159">
        <v>6405764</v>
      </c>
      <c r="EE564" s="159">
        <v>0</v>
      </c>
      <c r="EF564" s="159">
        <v>0</v>
      </c>
      <c r="EG564" s="159">
        <v>0</v>
      </c>
      <c r="EH564" s="159">
        <v>0</v>
      </c>
      <c r="EI564" s="159">
        <v>0</v>
      </c>
      <c r="EJ564" s="159">
        <v>0</v>
      </c>
      <c r="EK564" s="159">
        <v>0</v>
      </c>
      <c r="EL564" s="159">
        <v>6405764</v>
      </c>
      <c r="EM564" s="159">
        <v>0</v>
      </c>
      <c r="EN564" s="159">
        <v>0</v>
      </c>
      <c r="EO564" s="159">
        <v>1968390</v>
      </c>
      <c r="EP564" s="159">
        <v>1968390</v>
      </c>
      <c r="EQ564" s="159">
        <v>8374154</v>
      </c>
      <c r="ER564" s="159">
        <v>46656000</v>
      </c>
      <c r="ES564" s="159">
        <v>3839671</v>
      </c>
      <c r="ET564" s="159">
        <v>0</v>
      </c>
      <c r="EU564" s="159">
        <v>0</v>
      </c>
      <c r="EV564" s="159">
        <v>0</v>
      </c>
      <c r="EW564" s="159">
        <v>0</v>
      </c>
      <c r="EX564" s="159">
        <v>0</v>
      </c>
      <c r="EY564" s="159">
        <v>0</v>
      </c>
      <c r="EZ564" s="159">
        <v>0</v>
      </c>
      <c r="FA564" s="159">
        <v>3839671</v>
      </c>
      <c r="FB564" s="159">
        <v>0</v>
      </c>
      <c r="FC564" s="159">
        <v>0</v>
      </c>
      <c r="FD564" s="159">
        <v>1372930</v>
      </c>
      <c r="FE564" s="159">
        <v>1372930</v>
      </c>
      <c r="FF564" s="159">
        <v>5212601</v>
      </c>
      <c r="FG564" s="159">
        <v>16638576</v>
      </c>
      <c r="FH564" s="159">
        <v>0</v>
      </c>
      <c r="FI564" s="159">
        <v>0</v>
      </c>
      <c r="FJ564" s="159">
        <v>0</v>
      </c>
      <c r="FK564" s="159">
        <v>0</v>
      </c>
      <c r="FL564" s="159">
        <v>0</v>
      </c>
      <c r="FM564" s="159">
        <v>0</v>
      </c>
      <c r="FN564" s="159">
        <v>0</v>
      </c>
      <c r="FO564" s="159">
        <v>16638576</v>
      </c>
      <c r="FP564" s="159">
        <v>0</v>
      </c>
      <c r="FQ564" s="159">
        <v>0</v>
      </c>
      <c r="FR564" s="159">
        <v>5949363</v>
      </c>
      <c r="FS564" s="159">
        <v>5949363</v>
      </c>
      <c r="FT564" s="159">
        <v>22587939</v>
      </c>
      <c r="FU564" s="159">
        <v>16638576</v>
      </c>
      <c r="FV564" s="159">
        <v>0</v>
      </c>
      <c r="FW564" s="159">
        <v>0</v>
      </c>
      <c r="FX564" s="159">
        <v>0</v>
      </c>
      <c r="FY564" s="159">
        <v>0</v>
      </c>
      <c r="FZ564" s="159">
        <v>0</v>
      </c>
      <c r="GA564" s="159">
        <v>0</v>
      </c>
      <c r="GB564" s="159">
        <v>0</v>
      </c>
      <c r="GC564" s="159">
        <v>16638576</v>
      </c>
      <c r="GD564" s="159">
        <v>0</v>
      </c>
      <c r="GE564" s="159">
        <v>0</v>
      </c>
      <c r="GF564" s="159">
        <v>5949364</v>
      </c>
      <c r="GG564" s="159">
        <v>5949364</v>
      </c>
      <c r="GH564" s="159">
        <v>22587940</v>
      </c>
      <c r="GI564" s="159">
        <v>0</v>
      </c>
      <c r="GJ564" s="159">
        <v>0</v>
      </c>
      <c r="GK564" s="159">
        <v>0</v>
      </c>
      <c r="GL564" s="159">
        <v>0</v>
      </c>
      <c r="GM564" s="159">
        <v>0</v>
      </c>
      <c r="GN564" s="159">
        <v>0</v>
      </c>
      <c r="GO564" s="159">
        <v>0</v>
      </c>
      <c r="GP564" s="159">
        <v>0</v>
      </c>
      <c r="GQ564" s="159">
        <v>0</v>
      </c>
      <c r="GR564" s="159">
        <v>0</v>
      </c>
      <c r="GS564" s="159">
        <v>0</v>
      </c>
      <c r="GT564" s="159">
        <v>0</v>
      </c>
      <c r="GU564" s="159">
        <v>0</v>
      </c>
      <c r="GV564" s="159">
        <v>0</v>
      </c>
      <c r="GW564" s="159">
        <v>50388480</v>
      </c>
      <c r="GX564" s="160">
        <v>180244480</v>
      </c>
    </row>
    <row r="565" spans="1:206" ht="43.2">
      <c r="A565" s="156">
        <v>410203800</v>
      </c>
      <c r="B565" s="156" t="s">
        <v>3045</v>
      </c>
      <c r="C565" s="157">
        <v>548</v>
      </c>
      <c r="D565" s="158" t="str">
        <f>_xlfn.XLOOKUP(C565,'[1]Estrategico f'!B:B,'[1]Estrategico f'!U:U,"",0)</f>
        <v>Niños, niñas, adolescentes y jóvenes atendidos en los servicios de restablecimiento en la administración de justicia</v>
      </c>
      <c r="E565" s="158" t="str">
        <f>_xlfn.XLOOKUP(C565,'[1]Estrategico f'!B:B,'[1]Estrategico f'!V:V,"",0)</f>
        <v>Procesos de capacitación</v>
      </c>
      <c r="F565" s="159">
        <v>0</v>
      </c>
      <c r="G565" s="159">
        <v>0</v>
      </c>
      <c r="H565" s="159">
        <v>0</v>
      </c>
      <c r="I565" s="159">
        <v>0</v>
      </c>
      <c r="J565" s="159">
        <v>0</v>
      </c>
      <c r="K565" s="159">
        <v>68000000</v>
      </c>
      <c r="L565" s="159">
        <v>0</v>
      </c>
      <c r="M565" s="159">
        <v>0</v>
      </c>
      <c r="N565" s="159">
        <v>68000000</v>
      </c>
      <c r="O565" s="159">
        <v>0</v>
      </c>
      <c r="P565" s="159">
        <v>0</v>
      </c>
      <c r="Q565" s="159">
        <v>0</v>
      </c>
      <c r="R565" s="159">
        <v>0</v>
      </c>
      <c r="S565" s="159">
        <v>68000000</v>
      </c>
      <c r="T565" s="159">
        <v>0</v>
      </c>
      <c r="U565" s="159">
        <v>0</v>
      </c>
      <c r="V565" s="159">
        <v>0</v>
      </c>
      <c r="W565" s="159">
        <v>0</v>
      </c>
      <c r="X565" s="159">
        <v>0</v>
      </c>
      <c r="Y565" s="159">
        <v>0</v>
      </c>
      <c r="Z565" s="159">
        <v>0</v>
      </c>
      <c r="AA565" s="159">
        <v>0</v>
      </c>
      <c r="AB565" s="159">
        <v>0</v>
      </c>
      <c r="AC565" s="159">
        <v>0</v>
      </c>
      <c r="AD565" s="159">
        <v>0</v>
      </c>
      <c r="AE565" s="159">
        <v>0</v>
      </c>
      <c r="AF565" s="159">
        <v>0</v>
      </c>
      <c r="AG565" s="159">
        <v>0</v>
      </c>
      <c r="AH565" s="159">
        <v>68000000</v>
      </c>
      <c r="AI565" s="159">
        <v>0</v>
      </c>
      <c r="AJ565" s="159">
        <v>0</v>
      </c>
      <c r="AK565" s="159">
        <v>0</v>
      </c>
      <c r="AL565" s="159">
        <v>0</v>
      </c>
      <c r="AM565" s="159">
        <v>0</v>
      </c>
      <c r="AN565" s="159">
        <v>0</v>
      </c>
      <c r="AO565" s="159">
        <v>0</v>
      </c>
      <c r="AP565" s="159">
        <v>0</v>
      </c>
      <c r="AQ565" s="159">
        <v>0</v>
      </c>
      <c r="AR565" s="159">
        <v>0</v>
      </c>
      <c r="AS565" s="159">
        <v>0</v>
      </c>
      <c r="AT565" s="159">
        <v>0</v>
      </c>
      <c r="AU565" s="159">
        <v>0</v>
      </c>
      <c r="AV565" s="159">
        <v>0</v>
      </c>
      <c r="AW565" s="159">
        <v>0</v>
      </c>
      <c r="AX565" s="159">
        <v>0</v>
      </c>
      <c r="AY565" s="159">
        <v>0</v>
      </c>
      <c r="AZ565" s="159">
        <v>0</v>
      </c>
      <c r="BA565" s="159">
        <v>0</v>
      </c>
      <c r="BB565" s="159">
        <v>0</v>
      </c>
      <c r="BC565" s="159">
        <v>0</v>
      </c>
      <c r="BD565" s="159">
        <v>0</v>
      </c>
      <c r="BE565" s="159">
        <v>0</v>
      </c>
      <c r="BF565" s="159">
        <v>0</v>
      </c>
      <c r="BG565" s="159">
        <v>0</v>
      </c>
      <c r="BH565" s="159">
        <v>0</v>
      </c>
      <c r="BI565" s="159">
        <v>0</v>
      </c>
      <c r="BJ565" s="159">
        <v>0</v>
      </c>
      <c r="BK565" s="159">
        <v>20000000</v>
      </c>
      <c r="BL565" s="159">
        <v>0</v>
      </c>
      <c r="BM565" s="159">
        <v>0</v>
      </c>
      <c r="BN565" s="159">
        <v>0</v>
      </c>
      <c r="BO565" s="159">
        <v>0</v>
      </c>
      <c r="BP565" s="159">
        <v>50000000</v>
      </c>
      <c r="BQ565" s="159">
        <v>0</v>
      </c>
      <c r="BR565" s="159">
        <v>0</v>
      </c>
      <c r="BS565" s="159">
        <v>70000000</v>
      </c>
      <c r="BT565" s="159">
        <v>0</v>
      </c>
      <c r="BU565" s="159">
        <v>0</v>
      </c>
      <c r="BV565" s="159">
        <v>0</v>
      </c>
      <c r="BW565" s="159">
        <v>0</v>
      </c>
      <c r="BX565" s="159">
        <v>70000000</v>
      </c>
      <c r="BZ565" s="159">
        <v>0</v>
      </c>
      <c r="CA565" s="159">
        <v>0</v>
      </c>
      <c r="CB565" s="159">
        <v>0</v>
      </c>
      <c r="CC565" s="159">
        <v>0</v>
      </c>
      <c r="CD565" s="159">
        <v>0</v>
      </c>
      <c r="CE565" s="159">
        <v>0</v>
      </c>
      <c r="CF565" s="159">
        <v>0</v>
      </c>
      <c r="CG565" s="159">
        <v>0</v>
      </c>
      <c r="CH565" s="159">
        <v>0</v>
      </c>
      <c r="CI565" s="159">
        <v>0</v>
      </c>
      <c r="CJ565" s="159">
        <v>0</v>
      </c>
      <c r="CK565" s="159">
        <v>0</v>
      </c>
      <c r="CL565" s="159">
        <v>0</v>
      </c>
      <c r="CM565" s="159">
        <v>70000000</v>
      </c>
      <c r="CN565" s="159">
        <v>0</v>
      </c>
      <c r="CO565" s="159">
        <v>0</v>
      </c>
      <c r="CP565" s="159">
        <v>0</v>
      </c>
      <c r="CQ565" s="159">
        <v>0</v>
      </c>
      <c r="CR565" s="159">
        <v>0</v>
      </c>
      <c r="CS565" s="159">
        <v>0</v>
      </c>
      <c r="CT565" s="159">
        <v>0</v>
      </c>
      <c r="CU565" s="159">
        <v>0</v>
      </c>
      <c r="CV565" s="159">
        <v>0</v>
      </c>
      <c r="CW565" s="159">
        <v>0</v>
      </c>
      <c r="CX565" s="159">
        <v>0</v>
      </c>
      <c r="CY565" s="159" t="s">
        <v>931</v>
      </c>
      <c r="CZ565" s="159">
        <v>0</v>
      </c>
      <c r="DA565" s="159">
        <v>0</v>
      </c>
      <c r="DB565" s="159">
        <v>0</v>
      </c>
      <c r="DC565" s="159">
        <v>0</v>
      </c>
      <c r="DD565" s="159">
        <v>0</v>
      </c>
      <c r="DE565" s="159">
        <v>0</v>
      </c>
      <c r="DF565" s="159">
        <v>0</v>
      </c>
      <c r="DG565" s="159">
        <v>0</v>
      </c>
      <c r="DH565" s="159">
        <v>0</v>
      </c>
      <c r="DI565" s="159">
        <v>0</v>
      </c>
      <c r="DJ565" s="159">
        <v>0</v>
      </c>
      <c r="DK565" s="159">
        <v>0</v>
      </c>
      <c r="DL565" s="159">
        <v>0</v>
      </c>
      <c r="DM565" s="159">
        <v>0</v>
      </c>
      <c r="DN565" s="159">
        <v>0</v>
      </c>
      <c r="DO565" s="159">
        <v>0</v>
      </c>
      <c r="DP565" s="159">
        <v>22000000</v>
      </c>
      <c r="DQ565" s="159">
        <v>0</v>
      </c>
      <c r="DR565" s="159">
        <v>0</v>
      </c>
      <c r="DS565" s="159">
        <v>0</v>
      </c>
      <c r="DT565" s="159">
        <v>0</v>
      </c>
      <c r="DU565" s="159">
        <v>50000000</v>
      </c>
      <c r="DV565" s="159">
        <v>0</v>
      </c>
      <c r="DW565" s="159">
        <v>0</v>
      </c>
      <c r="DX565" s="159">
        <v>72000000</v>
      </c>
      <c r="DY565" s="159">
        <v>0</v>
      </c>
      <c r="DZ565" s="159">
        <v>0</v>
      </c>
      <c r="EA565" s="159">
        <v>0</v>
      </c>
      <c r="EB565" s="159">
        <v>0</v>
      </c>
      <c r="EC565" s="159">
        <v>72000000</v>
      </c>
      <c r="ED565" s="159">
        <v>0</v>
      </c>
      <c r="EE565" s="159">
        <v>0</v>
      </c>
      <c r="EF565" s="159">
        <v>0</v>
      </c>
      <c r="EG565" s="159">
        <v>0</v>
      </c>
      <c r="EH565" s="159">
        <v>0</v>
      </c>
      <c r="EI565" s="159">
        <v>0</v>
      </c>
      <c r="EJ565" s="159">
        <v>0</v>
      </c>
      <c r="EK565" s="159">
        <v>0</v>
      </c>
      <c r="EL565" s="159">
        <v>0</v>
      </c>
      <c r="EM565" s="159">
        <v>0</v>
      </c>
      <c r="EN565" s="159">
        <v>0</v>
      </c>
      <c r="EO565" s="159">
        <v>0</v>
      </c>
      <c r="EP565" s="159">
        <v>0</v>
      </c>
      <c r="EQ565" s="159">
        <v>0</v>
      </c>
      <c r="ER565" s="159">
        <v>72000000</v>
      </c>
      <c r="ES565" s="159">
        <v>0</v>
      </c>
      <c r="ET565" s="159">
        <v>0</v>
      </c>
      <c r="EU565" s="159">
        <v>0</v>
      </c>
      <c r="EV565" s="159">
        <v>0</v>
      </c>
      <c r="EW565" s="159">
        <v>0</v>
      </c>
      <c r="EX565" s="159">
        <v>0</v>
      </c>
      <c r="EY565" s="159">
        <v>0</v>
      </c>
      <c r="EZ565" s="159">
        <v>0</v>
      </c>
      <c r="FA565" s="159">
        <v>0</v>
      </c>
      <c r="FB565" s="159">
        <v>0</v>
      </c>
      <c r="FC565" s="159">
        <v>0</v>
      </c>
      <c r="FD565" s="159">
        <v>0</v>
      </c>
      <c r="FE565" s="159">
        <v>0</v>
      </c>
      <c r="FF565" s="159">
        <v>0</v>
      </c>
      <c r="FG565" s="159">
        <v>0</v>
      </c>
      <c r="FH565" s="159">
        <v>0</v>
      </c>
      <c r="FI565" s="159">
        <v>0</v>
      </c>
      <c r="FJ565" s="159">
        <v>0</v>
      </c>
      <c r="FK565" s="159">
        <v>0</v>
      </c>
      <c r="FL565" s="159">
        <v>0</v>
      </c>
      <c r="FM565" s="159">
        <v>0</v>
      </c>
      <c r="FN565" s="159">
        <v>0</v>
      </c>
      <c r="FO565" s="159">
        <v>0</v>
      </c>
      <c r="FP565" s="159">
        <v>0</v>
      </c>
      <c r="FQ565" s="159">
        <v>0</v>
      </c>
      <c r="FR565" s="159">
        <v>0</v>
      </c>
      <c r="FS565" s="159">
        <v>0</v>
      </c>
      <c r="FT565" s="159">
        <v>0</v>
      </c>
      <c r="FU565" s="159">
        <v>23000000</v>
      </c>
      <c r="FV565" s="159">
        <v>0</v>
      </c>
      <c r="FW565" s="159">
        <v>0</v>
      </c>
      <c r="FX565" s="159">
        <v>0</v>
      </c>
      <c r="FY565" s="159">
        <v>0</v>
      </c>
      <c r="FZ565" s="159">
        <v>50392441</v>
      </c>
      <c r="GA565" s="159">
        <v>0</v>
      </c>
      <c r="GB565" s="159">
        <v>0</v>
      </c>
      <c r="GC565" s="159">
        <v>73392441</v>
      </c>
      <c r="GD565" s="159">
        <v>0</v>
      </c>
      <c r="GE565" s="159">
        <v>0</v>
      </c>
      <c r="GF565" s="159">
        <v>0</v>
      </c>
      <c r="GG565" s="159">
        <v>0</v>
      </c>
      <c r="GH565" s="159">
        <v>73392441</v>
      </c>
      <c r="GI565" s="159">
        <v>0</v>
      </c>
      <c r="GJ565" s="159">
        <v>0</v>
      </c>
      <c r="GK565" s="159">
        <v>0</v>
      </c>
      <c r="GL565" s="159">
        <v>0</v>
      </c>
      <c r="GM565" s="159">
        <v>0</v>
      </c>
      <c r="GN565" s="159">
        <v>0</v>
      </c>
      <c r="GO565" s="159">
        <v>0</v>
      </c>
      <c r="GP565" s="159">
        <v>0</v>
      </c>
      <c r="GQ565" s="159">
        <v>0</v>
      </c>
      <c r="GR565" s="159">
        <v>0</v>
      </c>
      <c r="GS565" s="159">
        <v>0</v>
      </c>
      <c r="GT565" s="159">
        <v>0</v>
      </c>
      <c r="GU565" s="159">
        <v>0</v>
      </c>
      <c r="GV565" s="159">
        <v>0</v>
      </c>
      <c r="GW565" s="159">
        <v>73392441</v>
      </c>
      <c r="GX565" s="160">
        <v>283392441</v>
      </c>
    </row>
    <row r="566" spans="1:206" ht="28.8">
      <c r="A566" s="156">
        <v>410202700</v>
      </c>
      <c r="B566" s="156" t="s">
        <v>3045</v>
      </c>
      <c r="C566" s="157">
        <v>549</v>
      </c>
      <c r="D566" s="158" t="str">
        <f>_xlfn.XLOOKUP(C566,'[1]Estrategico f'!B:B,'[1]Estrategico f'!U:U,"",0)</f>
        <v>Centros de Atención Especializada - CAE para el restablecimiento de derechos adecuados</v>
      </c>
      <c r="E566" s="158" t="str">
        <f>_xlfn.XLOOKUP(C566,'[1]Estrategico f'!B:B,'[1]Estrategico f'!V:V,"",0)</f>
        <v>Gestión infraestructura</v>
      </c>
      <c r="F566" s="159">
        <v>0</v>
      </c>
      <c r="G566" s="159">
        <v>0</v>
      </c>
      <c r="H566" s="159">
        <v>0</v>
      </c>
      <c r="I566" s="159">
        <v>0</v>
      </c>
      <c r="J566" s="159">
        <v>0</v>
      </c>
      <c r="K566" s="159">
        <v>0</v>
      </c>
      <c r="L566" s="159">
        <v>0</v>
      </c>
      <c r="M566" s="159">
        <v>0</v>
      </c>
      <c r="N566" s="159">
        <v>0</v>
      </c>
      <c r="O566" s="159">
        <v>0</v>
      </c>
      <c r="P566" s="159">
        <v>0</v>
      </c>
      <c r="Q566" s="159">
        <v>0</v>
      </c>
      <c r="R566" s="159">
        <v>0</v>
      </c>
      <c r="S566" s="159">
        <v>0</v>
      </c>
      <c r="T566" s="159">
        <v>0</v>
      </c>
      <c r="U566" s="159">
        <v>0</v>
      </c>
      <c r="V566" s="159">
        <v>0</v>
      </c>
      <c r="W566" s="159">
        <v>0</v>
      </c>
      <c r="X566" s="159">
        <v>0</v>
      </c>
      <c r="Y566" s="159">
        <v>20000000</v>
      </c>
      <c r="Z566" s="159">
        <v>0</v>
      </c>
      <c r="AA566" s="159">
        <v>0</v>
      </c>
      <c r="AB566" s="159">
        <v>20000000</v>
      </c>
      <c r="AC566" s="159">
        <v>0</v>
      </c>
      <c r="AD566" s="159">
        <v>0</v>
      </c>
      <c r="AE566" s="159">
        <v>0</v>
      </c>
      <c r="AF566" s="159">
        <v>0</v>
      </c>
      <c r="AG566" s="159">
        <v>20000000</v>
      </c>
      <c r="AH566" s="159">
        <v>20000000</v>
      </c>
      <c r="AI566" s="159">
        <v>0</v>
      </c>
      <c r="AJ566" s="159">
        <v>0</v>
      </c>
      <c r="AK566" s="159">
        <v>0</v>
      </c>
      <c r="AL566" s="159">
        <v>0</v>
      </c>
      <c r="AM566" s="159">
        <v>0</v>
      </c>
      <c r="AN566" s="159">
        <v>0</v>
      </c>
      <c r="AO566" s="159">
        <v>0</v>
      </c>
      <c r="AP566" s="159">
        <v>0</v>
      </c>
      <c r="AQ566" s="159">
        <v>0</v>
      </c>
      <c r="AR566" s="159">
        <v>0</v>
      </c>
      <c r="AS566" s="159">
        <v>0</v>
      </c>
      <c r="AT566" s="159">
        <v>0</v>
      </c>
      <c r="AU566" s="159">
        <v>0</v>
      </c>
      <c r="AV566" s="159">
        <v>0</v>
      </c>
      <c r="AW566" s="159">
        <v>0</v>
      </c>
      <c r="AX566" s="159">
        <v>0</v>
      </c>
      <c r="AY566" s="159">
        <v>0</v>
      </c>
      <c r="AZ566" s="159">
        <v>0</v>
      </c>
      <c r="BA566" s="159">
        <v>0</v>
      </c>
      <c r="BB566" s="159">
        <v>0</v>
      </c>
      <c r="BC566" s="159">
        <v>0</v>
      </c>
      <c r="BD566" s="159">
        <v>0</v>
      </c>
      <c r="BE566" s="159">
        <v>0</v>
      </c>
      <c r="BF566" s="159">
        <v>0</v>
      </c>
      <c r="BG566" s="159">
        <v>0</v>
      </c>
      <c r="BH566" s="159">
        <v>0</v>
      </c>
      <c r="BI566" s="159">
        <v>0</v>
      </c>
      <c r="BJ566" s="159">
        <v>0</v>
      </c>
      <c r="BK566" s="159">
        <v>0</v>
      </c>
      <c r="BL566" s="159">
        <v>0</v>
      </c>
      <c r="BM566" s="159">
        <v>0</v>
      </c>
      <c r="BN566" s="159">
        <v>0</v>
      </c>
      <c r="BO566" s="159">
        <v>0</v>
      </c>
      <c r="BP566" s="159">
        <v>0</v>
      </c>
      <c r="BQ566" s="159">
        <v>0</v>
      </c>
      <c r="BR566" s="159">
        <v>0</v>
      </c>
      <c r="BS566" s="159">
        <v>0</v>
      </c>
      <c r="BT566" s="159">
        <v>0</v>
      </c>
      <c r="BU566" s="159">
        <v>0</v>
      </c>
      <c r="BV566" s="159">
        <v>0</v>
      </c>
      <c r="BW566" s="159">
        <v>0</v>
      </c>
      <c r="BX566" s="159">
        <v>0</v>
      </c>
      <c r="BY566" s="159">
        <v>0</v>
      </c>
      <c r="BZ566" s="159">
        <v>0</v>
      </c>
      <c r="CA566" s="159">
        <v>0</v>
      </c>
      <c r="CB566" s="159">
        <v>0</v>
      </c>
      <c r="CC566" s="159">
        <v>0</v>
      </c>
      <c r="CD566" s="159">
        <v>22000000</v>
      </c>
      <c r="CE566" s="159">
        <v>0</v>
      </c>
      <c r="CF566" s="159">
        <v>0</v>
      </c>
      <c r="CG566" s="159">
        <v>22000000</v>
      </c>
      <c r="CH566" s="159">
        <v>0</v>
      </c>
      <c r="CI566" s="159">
        <v>0</v>
      </c>
      <c r="CJ566" s="159">
        <v>0</v>
      </c>
      <c r="CK566" s="159">
        <v>0</v>
      </c>
      <c r="CL566" s="159">
        <v>22000000</v>
      </c>
      <c r="CM566" s="159">
        <v>22000000</v>
      </c>
      <c r="CN566" s="159">
        <v>0</v>
      </c>
      <c r="CO566" s="159">
        <v>0</v>
      </c>
      <c r="CP566" s="159">
        <v>0</v>
      </c>
      <c r="CQ566" s="159">
        <v>0</v>
      </c>
      <c r="CR566" s="159">
        <v>0</v>
      </c>
      <c r="CS566" s="159">
        <v>0</v>
      </c>
      <c r="CT566" s="159">
        <v>0</v>
      </c>
      <c r="CU566" s="159">
        <v>0</v>
      </c>
      <c r="CV566" s="159">
        <v>0</v>
      </c>
      <c r="CW566" s="159">
        <v>0</v>
      </c>
      <c r="CX566" s="159">
        <v>0</v>
      </c>
      <c r="CY566" s="159" t="s">
        <v>931</v>
      </c>
      <c r="CZ566" s="159">
        <v>0</v>
      </c>
      <c r="DA566" s="159">
        <v>0</v>
      </c>
      <c r="DB566" s="159">
        <v>0</v>
      </c>
      <c r="DC566" s="159">
        <v>0</v>
      </c>
      <c r="DD566" s="159">
        <v>0</v>
      </c>
      <c r="DE566" s="159">
        <v>0</v>
      </c>
      <c r="DF566" s="159">
        <v>0</v>
      </c>
      <c r="DG566" s="159">
        <v>0</v>
      </c>
      <c r="DH566" s="159">
        <v>0</v>
      </c>
      <c r="DI566" s="159">
        <v>0</v>
      </c>
      <c r="DJ566" s="159">
        <v>0</v>
      </c>
      <c r="DK566" s="159">
        <v>0</v>
      </c>
      <c r="DL566" s="159">
        <v>0</v>
      </c>
      <c r="DM566" s="159">
        <v>0</v>
      </c>
      <c r="DN566" s="159">
        <v>0</v>
      </c>
      <c r="DO566" s="159">
        <v>0</v>
      </c>
      <c r="DP566" s="159">
        <v>0</v>
      </c>
      <c r="DQ566" s="159">
        <v>0</v>
      </c>
      <c r="DR566" s="159">
        <v>0</v>
      </c>
      <c r="DS566" s="159">
        <v>0</v>
      </c>
      <c r="DT566" s="159">
        <v>0</v>
      </c>
      <c r="DU566" s="159">
        <v>0</v>
      </c>
      <c r="DV566" s="159">
        <v>0</v>
      </c>
      <c r="DW566" s="159">
        <v>0</v>
      </c>
      <c r="DX566" s="159">
        <v>0</v>
      </c>
      <c r="DY566" s="159">
        <v>0</v>
      </c>
      <c r="DZ566" s="159">
        <v>0</v>
      </c>
      <c r="EA566" s="159">
        <v>0</v>
      </c>
      <c r="EB566" s="159">
        <v>0</v>
      </c>
      <c r="EC566" s="159">
        <v>0</v>
      </c>
      <c r="ED566" s="159">
        <v>0</v>
      </c>
      <c r="EE566" s="159">
        <v>0</v>
      </c>
      <c r="EF566" s="159">
        <v>0</v>
      </c>
      <c r="EG566" s="159">
        <v>0</v>
      </c>
      <c r="EH566" s="159">
        <v>0</v>
      </c>
      <c r="EI566" s="159">
        <v>24200000</v>
      </c>
      <c r="EJ566" s="159">
        <v>0</v>
      </c>
      <c r="EK566" s="159">
        <v>0</v>
      </c>
      <c r="EL566" s="159">
        <v>24200000</v>
      </c>
      <c r="EM566" s="159">
        <v>0</v>
      </c>
      <c r="EN566" s="159">
        <v>0</v>
      </c>
      <c r="EO566" s="159">
        <v>0</v>
      </c>
      <c r="EP566" s="159">
        <v>0</v>
      </c>
      <c r="EQ566" s="159">
        <v>24200000</v>
      </c>
      <c r="ER566" s="159">
        <v>24200000</v>
      </c>
      <c r="ES566" s="159">
        <v>0</v>
      </c>
      <c r="ET566" s="159">
        <v>0</v>
      </c>
      <c r="EU566" s="159">
        <v>0</v>
      </c>
      <c r="EV566" s="159">
        <v>0</v>
      </c>
      <c r="EW566" s="159">
        <v>0</v>
      </c>
      <c r="EX566" s="159">
        <v>0</v>
      </c>
      <c r="EY566" s="159">
        <v>0</v>
      </c>
      <c r="EZ566" s="159">
        <v>0</v>
      </c>
      <c r="FA566" s="159">
        <v>0</v>
      </c>
      <c r="FB566" s="159">
        <v>0</v>
      </c>
      <c r="FC566" s="159">
        <v>0</v>
      </c>
      <c r="FD566" s="159">
        <v>0</v>
      </c>
      <c r="FE566" s="159">
        <v>0</v>
      </c>
      <c r="FF566" s="159">
        <v>0</v>
      </c>
      <c r="FG566" s="159">
        <v>0</v>
      </c>
      <c r="FH566" s="159">
        <v>0</v>
      </c>
      <c r="FI566" s="159">
        <v>0</v>
      </c>
      <c r="FJ566" s="159">
        <v>0</v>
      </c>
      <c r="FK566" s="159">
        <v>0</v>
      </c>
      <c r="FL566" s="159">
        <v>0</v>
      </c>
      <c r="FM566" s="159">
        <v>0</v>
      </c>
      <c r="FN566" s="159">
        <v>0</v>
      </c>
      <c r="FO566" s="159">
        <v>0</v>
      </c>
      <c r="FP566" s="159">
        <v>0</v>
      </c>
      <c r="FQ566" s="159">
        <v>0</v>
      </c>
      <c r="FR566" s="159">
        <v>0</v>
      </c>
      <c r="FS566" s="159">
        <v>0</v>
      </c>
      <c r="FT566" s="159">
        <v>0</v>
      </c>
      <c r="FU566" s="159">
        <v>0</v>
      </c>
      <c r="FV566" s="159">
        <v>0</v>
      </c>
      <c r="FW566" s="159">
        <v>0</v>
      </c>
      <c r="FX566" s="159">
        <v>0</v>
      </c>
      <c r="FY566" s="159">
        <v>0</v>
      </c>
      <c r="FZ566" s="159">
        <v>0</v>
      </c>
      <c r="GA566" s="159">
        <v>0</v>
      </c>
      <c r="GB566" s="159">
        <v>0</v>
      </c>
      <c r="GC566" s="159">
        <v>0</v>
      </c>
      <c r="GD566" s="159">
        <v>0</v>
      </c>
      <c r="GE566" s="159">
        <v>0</v>
      </c>
      <c r="GF566" s="159">
        <v>0</v>
      </c>
      <c r="GG566" s="159">
        <v>0</v>
      </c>
      <c r="GH566" s="159">
        <v>0</v>
      </c>
      <c r="GI566" s="159">
        <v>0</v>
      </c>
      <c r="GJ566" s="159">
        <v>0</v>
      </c>
      <c r="GK566" s="159">
        <v>0</v>
      </c>
      <c r="GL566" s="159">
        <v>0</v>
      </c>
      <c r="GM566" s="159">
        <v>0</v>
      </c>
      <c r="GN566" s="159">
        <v>26620000</v>
      </c>
      <c r="GO566" s="159">
        <v>0</v>
      </c>
      <c r="GP566" s="159">
        <v>0</v>
      </c>
      <c r="GQ566" s="159">
        <v>26620000</v>
      </c>
      <c r="GR566" s="159">
        <v>0</v>
      </c>
      <c r="GS566" s="159">
        <v>0</v>
      </c>
      <c r="GT566" s="159">
        <v>0</v>
      </c>
      <c r="GU566" s="159">
        <v>0</v>
      </c>
      <c r="GV566" s="159">
        <v>26620000</v>
      </c>
      <c r="GW566" s="159">
        <v>26620000</v>
      </c>
      <c r="GX566" s="160">
        <v>92820000</v>
      </c>
    </row>
    <row r="567" spans="1:206">
      <c r="A567" s="156">
        <v>410204502</v>
      </c>
      <c r="B567" s="156" t="s">
        <v>3045</v>
      </c>
      <c r="C567" s="157">
        <v>550</v>
      </c>
      <c r="D567" s="158" t="str">
        <f>_xlfn.XLOOKUP(C567,'[1]Estrategico f'!B:B,'[1]Estrategico f'!U:U,"",0)</f>
        <v>Jóvenes atendidos</v>
      </c>
      <c r="E567" s="158" t="str">
        <f>_xlfn.XLOOKUP(C567,'[1]Estrategico f'!B:B,'[1]Estrategico f'!V:V,"",0)</f>
        <v>Procesos de formación recreativa y cultural</v>
      </c>
      <c r="F567" s="159">
        <v>0</v>
      </c>
      <c r="G567" s="159">
        <v>0</v>
      </c>
      <c r="H567" s="159">
        <v>0</v>
      </c>
      <c r="I567" s="159">
        <v>0</v>
      </c>
      <c r="J567" s="159">
        <v>0</v>
      </c>
      <c r="K567" s="159">
        <v>48800000</v>
      </c>
      <c r="L567" s="159">
        <v>0</v>
      </c>
      <c r="M567" s="159">
        <v>0</v>
      </c>
      <c r="N567" s="159">
        <v>48800000</v>
      </c>
      <c r="O567" s="159">
        <v>0</v>
      </c>
      <c r="P567" s="159">
        <v>0</v>
      </c>
      <c r="Q567" s="159">
        <v>0</v>
      </c>
      <c r="R567" s="159">
        <v>0</v>
      </c>
      <c r="S567" s="159">
        <v>48800000</v>
      </c>
      <c r="T567" s="159">
        <v>0</v>
      </c>
      <c r="U567" s="159">
        <v>0</v>
      </c>
      <c r="V567" s="159">
        <v>0</v>
      </c>
      <c r="W567" s="159">
        <v>0</v>
      </c>
      <c r="X567" s="159">
        <v>0</v>
      </c>
      <c r="Y567" s="159">
        <v>22200000</v>
      </c>
      <c r="Z567" s="159">
        <v>0</v>
      </c>
      <c r="AA567" s="159">
        <v>0</v>
      </c>
      <c r="AB567" s="159">
        <v>22200000</v>
      </c>
      <c r="AC567" s="159">
        <v>0</v>
      </c>
      <c r="AD567" s="159">
        <v>0</v>
      </c>
      <c r="AE567" s="159">
        <v>0</v>
      </c>
      <c r="AF567" s="159">
        <v>0</v>
      </c>
      <c r="AG567" s="159">
        <v>22200000</v>
      </c>
      <c r="AH567" s="159">
        <v>71000000</v>
      </c>
      <c r="AI567" s="159">
        <v>0</v>
      </c>
      <c r="AJ567" s="159">
        <v>0</v>
      </c>
      <c r="AK567" s="159">
        <v>0</v>
      </c>
      <c r="AL567" s="159">
        <v>0</v>
      </c>
      <c r="AM567" s="159">
        <v>0</v>
      </c>
      <c r="AN567" s="159">
        <v>0</v>
      </c>
      <c r="AO567" s="159">
        <v>0</v>
      </c>
      <c r="AP567" s="159">
        <v>0</v>
      </c>
      <c r="AQ567" s="159">
        <v>0</v>
      </c>
      <c r="AR567" s="159">
        <v>0</v>
      </c>
      <c r="AS567" s="159">
        <v>0</v>
      </c>
      <c r="AT567" s="159">
        <v>0</v>
      </c>
      <c r="AU567" s="159">
        <v>0</v>
      </c>
      <c r="AV567" s="159">
        <v>0</v>
      </c>
      <c r="AW567" s="159">
        <v>0</v>
      </c>
      <c r="AX567" s="159">
        <v>0</v>
      </c>
      <c r="AY567" s="159">
        <v>0</v>
      </c>
      <c r="AZ567" s="159">
        <v>0</v>
      </c>
      <c r="BA567" s="159">
        <v>0</v>
      </c>
      <c r="BB567" s="159">
        <v>23760000</v>
      </c>
      <c r="BC567" s="159">
        <v>0</v>
      </c>
      <c r="BD567" s="159">
        <v>0</v>
      </c>
      <c r="BE567" s="159">
        <v>23760000</v>
      </c>
      <c r="BF567" s="159">
        <v>0</v>
      </c>
      <c r="BG567" s="159">
        <v>0</v>
      </c>
      <c r="BH567" s="159">
        <v>0</v>
      </c>
      <c r="BI567" s="159">
        <v>0</v>
      </c>
      <c r="BJ567" s="159">
        <v>23760000</v>
      </c>
      <c r="BK567" s="159">
        <v>0</v>
      </c>
      <c r="BL567" s="159">
        <v>0</v>
      </c>
      <c r="BM567" s="159">
        <v>0</v>
      </c>
      <c r="BN567" s="159">
        <v>0</v>
      </c>
      <c r="BO567" s="159">
        <v>0</v>
      </c>
      <c r="BP567" s="159">
        <v>24480000</v>
      </c>
      <c r="BQ567" s="159">
        <v>0</v>
      </c>
      <c r="BR567" s="159">
        <v>0</v>
      </c>
      <c r="BS567" s="159">
        <v>24480000</v>
      </c>
      <c r="BT567" s="159">
        <v>0</v>
      </c>
      <c r="BU567" s="159">
        <v>0</v>
      </c>
      <c r="BV567" s="159">
        <v>0</v>
      </c>
      <c r="BW567" s="159">
        <v>0</v>
      </c>
      <c r="BX567" s="159">
        <v>24480000</v>
      </c>
      <c r="BY567" s="159">
        <v>0</v>
      </c>
      <c r="BZ567" s="159">
        <v>0</v>
      </c>
      <c r="CA567" s="159">
        <v>0</v>
      </c>
      <c r="CB567" s="159">
        <v>0</v>
      </c>
      <c r="CC567" s="159">
        <v>0</v>
      </c>
      <c r="CD567" s="159">
        <v>23760000</v>
      </c>
      <c r="CE567" s="159">
        <v>0</v>
      </c>
      <c r="CF567" s="159">
        <v>0</v>
      </c>
      <c r="CG567" s="159">
        <v>23760000</v>
      </c>
      <c r="CH567" s="159">
        <v>0</v>
      </c>
      <c r="CI567" s="159">
        <v>0</v>
      </c>
      <c r="CJ567" s="159">
        <v>0</v>
      </c>
      <c r="CK567" s="159">
        <v>0</v>
      </c>
      <c r="CL567" s="159">
        <v>23760000</v>
      </c>
      <c r="CM567" s="159">
        <v>72000000</v>
      </c>
      <c r="CN567" s="159">
        <v>0</v>
      </c>
      <c r="CO567" s="159">
        <v>0</v>
      </c>
      <c r="CP567" s="159">
        <v>0</v>
      </c>
      <c r="CQ567" s="159">
        <v>0</v>
      </c>
      <c r="CR567" s="159">
        <v>0</v>
      </c>
      <c r="CS567" s="159">
        <v>0</v>
      </c>
      <c r="CT567" s="159">
        <v>0</v>
      </c>
      <c r="CU567" s="159">
        <v>0</v>
      </c>
      <c r="CV567" s="159">
        <v>0</v>
      </c>
      <c r="CW567" s="159">
        <v>0</v>
      </c>
      <c r="CX567" s="159">
        <v>0</v>
      </c>
      <c r="CY567" s="159" t="s">
        <v>931</v>
      </c>
      <c r="CZ567" s="159">
        <v>0</v>
      </c>
      <c r="DA567" s="159">
        <v>0</v>
      </c>
      <c r="DB567" s="159">
        <v>0</v>
      </c>
      <c r="DC567" s="159">
        <v>0</v>
      </c>
      <c r="DD567" s="159">
        <v>0</v>
      </c>
      <c r="DE567" s="159">
        <v>0</v>
      </c>
      <c r="DF567" s="159">
        <v>0</v>
      </c>
      <c r="DG567" s="159">
        <v>24090000</v>
      </c>
      <c r="DH567" s="159">
        <v>0</v>
      </c>
      <c r="DI567" s="159">
        <v>0</v>
      </c>
      <c r="DJ567" s="159">
        <v>24090000</v>
      </c>
      <c r="DK567" s="159">
        <v>0</v>
      </c>
      <c r="DL567" s="159">
        <v>0</v>
      </c>
      <c r="DM567" s="159">
        <v>0</v>
      </c>
      <c r="DN567" s="159">
        <v>0</v>
      </c>
      <c r="DO567" s="159">
        <v>24090000</v>
      </c>
      <c r="DP567" s="159">
        <v>0</v>
      </c>
      <c r="DQ567" s="159">
        <v>0</v>
      </c>
      <c r="DR567" s="159">
        <v>0</v>
      </c>
      <c r="DS567" s="159">
        <v>0</v>
      </c>
      <c r="DT567" s="159">
        <v>0</v>
      </c>
      <c r="DU567" s="159">
        <v>24820000</v>
      </c>
      <c r="DV567" s="159">
        <v>0</v>
      </c>
      <c r="DW567" s="159">
        <v>0</v>
      </c>
      <c r="DX567" s="159">
        <v>24820000</v>
      </c>
      <c r="DY567" s="159">
        <v>0</v>
      </c>
      <c r="DZ567" s="159">
        <v>0</v>
      </c>
      <c r="EA567" s="159">
        <v>0</v>
      </c>
      <c r="EB567" s="159">
        <v>0</v>
      </c>
      <c r="EC567" s="159">
        <v>24820000</v>
      </c>
      <c r="ED567" s="159">
        <v>0</v>
      </c>
      <c r="EE567" s="159">
        <v>0</v>
      </c>
      <c r="EF567" s="159">
        <v>0</v>
      </c>
      <c r="EG567" s="159">
        <v>0</v>
      </c>
      <c r="EH567" s="159">
        <v>0</v>
      </c>
      <c r="EI567" s="159">
        <v>24090000</v>
      </c>
      <c r="EJ567" s="159">
        <v>0</v>
      </c>
      <c r="EK567" s="159">
        <v>0</v>
      </c>
      <c r="EL567" s="159">
        <v>24090000</v>
      </c>
      <c r="EM567" s="159">
        <v>0</v>
      </c>
      <c r="EN567" s="159">
        <v>0</v>
      </c>
      <c r="EO567" s="159">
        <v>0</v>
      </c>
      <c r="EP567" s="159">
        <v>0</v>
      </c>
      <c r="EQ567" s="159">
        <v>24090000</v>
      </c>
      <c r="ER567" s="159">
        <v>73000000</v>
      </c>
      <c r="ES567" s="159">
        <v>0</v>
      </c>
      <c r="ET567" s="159">
        <v>0</v>
      </c>
      <c r="EU567" s="159">
        <v>0</v>
      </c>
      <c r="EV567" s="159">
        <v>0</v>
      </c>
      <c r="EW567" s="159">
        <v>0</v>
      </c>
      <c r="EX567" s="159">
        <v>0</v>
      </c>
      <c r="EY567" s="159">
        <v>0</v>
      </c>
      <c r="EZ567" s="159">
        <v>0</v>
      </c>
      <c r="FA567" s="159">
        <v>0</v>
      </c>
      <c r="FB567" s="159">
        <v>0</v>
      </c>
      <c r="FC567" s="159">
        <v>0</v>
      </c>
      <c r="FD567" s="159">
        <v>0</v>
      </c>
      <c r="FE567" s="159">
        <v>0</v>
      </c>
      <c r="FF567" s="159">
        <v>0</v>
      </c>
      <c r="FG567" s="159">
        <v>0</v>
      </c>
      <c r="FH567" s="159">
        <v>0</v>
      </c>
      <c r="FI567" s="159">
        <v>0</v>
      </c>
      <c r="FJ567" s="159">
        <v>0</v>
      </c>
      <c r="FK567" s="159">
        <v>0</v>
      </c>
      <c r="FL567" s="159">
        <v>24417030</v>
      </c>
      <c r="FM567" s="159">
        <v>0</v>
      </c>
      <c r="FN567" s="159">
        <v>0</v>
      </c>
      <c r="FO567" s="159">
        <v>24417030</v>
      </c>
      <c r="FP567" s="159">
        <v>0</v>
      </c>
      <c r="FQ567" s="159">
        <v>0</v>
      </c>
      <c r="FR567" s="159">
        <v>0</v>
      </c>
      <c r="FS567" s="159">
        <v>0</v>
      </c>
      <c r="FT567" s="159">
        <v>24417030</v>
      </c>
      <c r="FU567" s="159">
        <v>0</v>
      </c>
      <c r="FV567" s="159">
        <v>0</v>
      </c>
      <c r="FW567" s="159">
        <v>0</v>
      </c>
      <c r="FX567" s="159">
        <v>0</v>
      </c>
      <c r="FY567" s="159">
        <v>0</v>
      </c>
      <c r="FZ567" s="159">
        <v>25156940</v>
      </c>
      <c r="GA567" s="159">
        <v>0</v>
      </c>
      <c r="GB567" s="159">
        <v>0</v>
      </c>
      <c r="GC567" s="159">
        <v>25156940</v>
      </c>
      <c r="GD567" s="159">
        <v>0</v>
      </c>
      <c r="GE567" s="159">
        <v>0</v>
      </c>
      <c r="GF567" s="159">
        <v>0</v>
      </c>
      <c r="GG567" s="159">
        <v>0</v>
      </c>
      <c r="GH567" s="159">
        <v>25156940</v>
      </c>
      <c r="GI567" s="159">
        <v>0</v>
      </c>
      <c r="GJ567" s="159">
        <v>0</v>
      </c>
      <c r="GK567" s="159">
        <v>0</v>
      </c>
      <c r="GL567" s="159">
        <v>0</v>
      </c>
      <c r="GM567" s="159">
        <v>0</v>
      </c>
      <c r="GN567" s="159">
        <v>24417030</v>
      </c>
      <c r="GO567" s="159">
        <v>0</v>
      </c>
      <c r="GP567" s="159">
        <v>0</v>
      </c>
      <c r="GQ567" s="159">
        <v>24417030</v>
      </c>
      <c r="GR567" s="159">
        <v>0</v>
      </c>
      <c r="GS567" s="159">
        <v>0</v>
      </c>
      <c r="GT567" s="159">
        <v>0</v>
      </c>
      <c r="GU567" s="159">
        <v>0</v>
      </c>
      <c r="GV567" s="159">
        <v>24417030</v>
      </c>
      <c r="GW567" s="159">
        <v>73991000</v>
      </c>
      <c r="GX567" s="160">
        <v>289991000</v>
      </c>
    </row>
    <row r="568" spans="1:206">
      <c r="A568" s="156">
        <v>410204300</v>
      </c>
      <c r="B568" s="156" t="s">
        <v>3045</v>
      </c>
      <c r="C568" s="157">
        <v>551</v>
      </c>
      <c r="D568" s="158" t="str">
        <f>_xlfn.XLOOKUP(C568,'[1]Estrategico f'!B:B,'[1]Estrategico f'!U:U,"",0)</f>
        <v>Familias atendidas</v>
      </c>
      <c r="E568" s="158" t="str">
        <f>_xlfn.XLOOKUP(C568,'[1]Estrategico f'!B:B,'[1]Estrategico f'!V:V,"",0)</f>
        <v>Estrategias de fortalecimiento familiar.</v>
      </c>
      <c r="F568" s="159">
        <v>0</v>
      </c>
      <c r="G568" s="159">
        <v>0</v>
      </c>
      <c r="H568" s="159">
        <v>0</v>
      </c>
      <c r="I568" s="159">
        <v>0</v>
      </c>
      <c r="J568" s="159">
        <v>0</v>
      </c>
      <c r="K568" s="159">
        <v>11250000</v>
      </c>
      <c r="L568" s="159">
        <v>0</v>
      </c>
      <c r="M568" s="159">
        <v>0</v>
      </c>
      <c r="N568" s="159">
        <v>11250000</v>
      </c>
      <c r="O568" s="159">
        <v>0</v>
      </c>
      <c r="P568" s="159">
        <v>0</v>
      </c>
      <c r="Q568" s="159">
        <v>0</v>
      </c>
      <c r="R568" s="159">
        <v>0</v>
      </c>
      <c r="S568" s="159">
        <v>11250000</v>
      </c>
      <c r="T568" s="159">
        <v>0</v>
      </c>
      <c r="U568" s="159">
        <v>0</v>
      </c>
      <c r="V568" s="159">
        <v>0</v>
      </c>
      <c r="W568" s="159">
        <v>0</v>
      </c>
      <c r="X568" s="159">
        <v>0</v>
      </c>
      <c r="Y568" s="159">
        <v>3750000</v>
      </c>
      <c r="Z568" s="159">
        <v>0</v>
      </c>
      <c r="AA568" s="159">
        <v>0</v>
      </c>
      <c r="AB568" s="159">
        <v>3750000</v>
      </c>
      <c r="AC568" s="159">
        <v>0</v>
      </c>
      <c r="AD568" s="159">
        <v>0</v>
      </c>
      <c r="AE568" s="159">
        <v>0</v>
      </c>
      <c r="AF568" s="159">
        <v>0</v>
      </c>
      <c r="AG568" s="159">
        <v>3750000</v>
      </c>
      <c r="AH568" s="159">
        <v>15000000</v>
      </c>
      <c r="AI568" s="159">
        <v>0</v>
      </c>
      <c r="AJ568" s="159">
        <v>0</v>
      </c>
      <c r="AK568" s="159">
        <v>0</v>
      </c>
      <c r="AL568" s="159">
        <v>0</v>
      </c>
      <c r="AM568" s="159">
        <v>0</v>
      </c>
      <c r="AN568" s="159">
        <v>0</v>
      </c>
      <c r="AO568" s="159">
        <v>0</v>
      </c>
      <c r="AP568" s="159">
        <v>0</v>
      </c>
      <c r="AQ568" s="159">
        <v>0</v>
      </c>
      <c r="AR568" s="159">
        <v>0</v>
      </c>
      <c r="AS568" s="159">
        <v>0</v>
      </c>
      <c r="AT568" s="159">
        <v>0</v>
      </c>
      <c r="AU568" s="159">
        <v>0</v>
      </c>
      <c r="AV568" s="159">
        <v>0</v>
      </c>
      <c r="AW568" s="159">
        <v>0</v>
      </c>
      <c r="AX568" s="159">
        <v>0</v>
      </c>
      <c r="AY568" s="159">
        <v>0</v>
      </c>
      <c r="AZ568" s="159">
        <v>0</v>
      </c>
      <c r="BA568" s="159">
        <v>0</v>
      </c>
      <c r="BB568" s="159">
        <v>5445000</v>
      </c>
      <c r="BC568" s="159">
        <v>0</v>
      </c>
      <c r="BD568" s="159">
        <v>0</v>
      </c>
      <c r="BE568" s="159">
        <v>5445000</v>
      </c>
      <c r="BF568" s="159">
        <v>0</v>
      </c>
      <c r="BG568" s="159">
        <v>0</v>
      </c>
      <c r="BH568" s="159">
        <v>0</v>
      </c>
      <c r="BI568" s="159">
        <v>0</v>
      </c>
      <c r="BJ568" s="159">
        <v>5445000</v>
      </c>
      <c r="BK568" s="159">
        <v>0</v>
      </c>
      <c r="BL568" s="159">
        <v>0</v>
      </c>
      <c r="BM568" s="159">
        <v>0</v>
      </c>
      <c r="BN568" s="159">
        <v>0</v>
      </c>
      <c r="BO568" s="159">
        <v>0</v>
      </c>
      <c r="BP568" s="159">
        <v>5610000</v>
      </c>
      <c r="BQ568" s="159">
        <v>0</v>
      </c>
      <c r="BR568" s="159">
        <v>0</v>
      </c>
      <c r="BS568" s="159">
        <v>5610000</v>
      </c>
      <c r="BT568" s="159">
        <v>0</v>
      </c>
      <c r="BU568" s="159">
        <v>0</v>
      </c>
      <c r="BV568" s="159">
        <v>0</v>
      </c>
      <c r="BW568" s="159">
        <v>0</v>
      </c>
      <c r="BX568" s="159">
        <v>5610000</v>
      </c>
      <c r="BY568" s="159">
        <v>0</v>
      </c>
      <c r="BZ568" s="159">
        <v>0</v>
      </c>
      <c r="CA568" s="159">
        <v>0</v>
      </c>
      <c r="CB568" s="159">
        <v>0</v>
      </c>
      <c r="CC568" s="159">
        <v>0</v>
      </c>
      <c r="CD568" s="159">
        <v>5445000</v>
      </c>
      <c r="CE568" s="159">
        <v>0</v>
      </c>
      <c r="CF568" s="159">
        <v>0</v>
      </c>
      <c r="CG568" s="159">
        <v>5445000</v>
      </c>
      <c r="CH568" s="159">
        <v>0</v>
      </c>
      <c r="CI568" s="159">
        <v>0</v>
      </c>
      <c r="CJ568" s="159">
        <v>0</v>
      </c>
      <c r="CK568" s="159">
        <v>0</v>
      </c>
      <c r="CL568" s="159">
        <v>5445000</v>
      </c>
      <c r="CM568" s="159">
        <v>16500000</v>
      </c>
      <c r="CN568" s="159">
        <v>0</v>
      </c>
      <c r="CO568" s="159">
        <v>0</v>
      </c>
      <c r="CP568" s="159">
        <v>0</v>
      </c>
      <c r="CQ568" s="159">
        <v>0</v>
      </c>
      <c r="CR568" s="159">
        <v>0</v>
      </c>
      <c r="CS568" s="159">
        <v>0</v>
      </c>
      <c r="CT568" s="159">
        <v>0</v>
      </c>
      <c r="CU568" s="159">
        <v>0</v>
      </c>
      <c r="CV568" s="159">
        <v>0</v>
      </c>
      <c r="CW568" s="159">
        <v>0</v>
      </c>
      <c r="CX568" s="159">
        <v>0</v>
      </c>
      <c r="CY568" s="159" t="s">
        <v>931</v>
      </c>
      <c r="CZ568" s="159">
        <v>0</v>
      </c>
      <c r="DA568" s="159">
        <v>0</v>
      </c>
      <c r="DB568" s="159">
        <v>0</v>
      </c>
      <c r="DC568" s="159">
        <v>0</v>
      </c>
      <c r="DD568" s="159">
        <v>0</v>
      </c>
      <c r="DE568" s="159">
        <v>0</v>
      </c>
      <c r="DF568" s="159">
        <v>0</v>
      </c>
      <c r="DG568" s="159">
        <v>5989500</v>
      </c>
      <c r="DH568" s="159">
        <v>0</v>
      </c>
      <c r="DI568" s="159">
        <v>0</v>
      </c>
      <c r="DJ568" s="159">
        <v>5989500</v>
      </c>
      <c r="DK568" s="159">
        <v>0</v>
      </c>
      <c r="DL568" s="159">
        <v>0</v>
      </c>
      <c r="DM568" s="159">
        <v>0</v>
      </c>
      <c r="DN568" s="159">
        <v>0</v>
      </c>
      <c r="DO568" s="159">
        <v>5989500</v>
      </c>
      <c r="DP568" s="159">
        <v>0</v>
      </c>
      <c r="DQ568" s="159">
        <v>0</v>
      </c>
      <c r="DR568" s="159">
        <v>0</v>
      </c>
      <c r="DS568" s="159">
        <v>0</v>
      </c>
      <c r="DT568" s="159">
        <v>0</v>
      </c>
      <c r="DU568" s="159">
        <v>6171000</v>
      </c>
      <c r="DV568" s="159">
        <v>0</v>
      </c>
      <c r="DW568" s="159">
        <v>0</v>
      </c>
      <c r="DX568" s="159">
        <v>6171000</v>
      </c>
      <c r="DY568" s="159">
        <v>0</v>
      </c>
      <c r="DZ568" s="159">
        <v>0</v>
      </c>
      <c r="EA568" s="159">
        <v>0</v>
      </c>
      <c r="EB568" s="159">
        <v>0</v>
      </c>
      <c r="EC568" s="159">
        <v>6171000</v>
      </c>
      <c r="ED568" s="159">
        <v>0</v>
      </c>
      <c r="EE568" s="159">
        <v>0</v>
      </c>
      <c r="EF568" s="159">
        <v>0</v>
      </c>
      <c r="EG568" s="159">
        <v>0</v>
      </c>
      <c r="EH568" s="159">
        <v>0</v>
      </c>
      <c r="EI568" s="159">
        <v>5989500</v>
      </c>
      <c r="EJ568" s="159">
        <v>0</v>
      </c>
      <c r="EK568" s="159">
        <v>0</v>
      </c>
      <c r="EL568" s="159">
        <v>5989500</v>
      </c>
      <c r="EM568" s="159">
        <v>0</v>
      </c>
      <c r="EN568" s="159">
        <v>0</v>
      </c>
      <c r="EO568" s="159">
        <v>0</v>
      </c>
      <c r="EP568" s="159">
        <v>0</v>
      </c>
      <c r="EQ568" s="159">
        <v>5989500</v>
      </c>
      <c r="ER568" s="159">
        <v>18150000</v>
      </c>
      <c r="ES568" s="159">
        <v>0</v>
      </c>
      <c r="ET568" s="159">
        <v>0</v>
      </c>
      <c r="EU568" s="159">
        <v>0</v>
      </c>
      <c r="EV568" s="159">
        <v>0</v>
      </c>
      <c r="EW568" s="159">
        <v>0</v>
      </c>
      <c r="EX568" s="159">
        <v>0</v>
      </c>
      <c r="EY568" s="159">
        <v>0</v>
      </c>
      <c r="EZ568" s="159">
        <v>0</v>
      </c>
      <c r="FA568" s="159">
        <v>0</v>
      </c>
      <c r="FB568" s="159">
        <v>0</v>
      </c>
      <c r="FC568" s="159">
        <v>0</v>
      </c>
      <c r="FD568" s="159">
        <v>0</v>
      </c>
      <c r="FE568" s="159">
        <v>0</v>
      </c>
      <c r="FF568" s="159">
        <v>0</v>
      </c>
      <c r="FG568" s="159">
        <v>0</v>
      </c>
      <c r="FH568" s="159">
        <v>0</v>
      </c>
      <c r="FI568" s="159">
        <v>0</v>
      </c>
      <c r="FJ568" s="159">
        <v>0</v>
      </c>
      <c r="FK568" s="159">
        <v>0</v>
      </c>
      <c r="FL568" s="159">
        <v>6588450</v>
      </c>
      <c r="FM568" s="159">
        <v>0</v>
      </c>
      <c r="FN568" s="159">
        <v>0</v>
      </c>
      <c r="FO568" s="159">
        <v>6588450</v>
      </c>
      <c r="FP568" s="159">
        <v>0</v>
      </c>
      <c r="FQ568" s="159">
        <v>0</v>
      </c>
      <c r="FR568" s="159">
        <v>0</v>
      </c>
      <c r="FS568" s="159">
        <v>0</v>
      </c>
      <c r="FT568" s="159">
        <v>6588450</v>
      </c>
      <c r="FU568" s="159">
        <v>0</v>
      </c>
      <c r="FV568" s="159">
        <v>0</v>
      </c>
      <c r="FW568" s="159">
        <v>0</v>
      </c>
      <c r="FX568" s="159">
        <v>0</v>
      </c>
      <c r="FY568" s="159">
        <v>0</v>
      </c>
      <c r="FZ568" s="159">
        <v>6788100</v>
      </c>
      <c r="GA568" s="159">
        <v>0</v>
      </c>
      <c r="GB568" s="159">
        <v>0</v>
      </c>
      <c r="GC568" s="159">
        <v>6788100</v>
      </c>
      <c r="GD568" s="159">
        <v>0</v>
      </c>
      <c r="GE568" s="159">
        <v>0</v>
      </c>
      <c r="GF568" s="159">
        <v>0</v>
      </c>
      <c r="GG568" s="159">
        <v>0</v>
      </c>
      <c r="GH568" s="159">
        <v>6788100</v>
      </c>
      <c r="GI568" s="159">
        <v>0</v>
      </c>
      <c r="GJ568" s="159">
        <v>0</v>
      </c>
      <c r="GK568" s="159">
        <v>0</v>
      </c>
      <c r="GL568" s="159">
        <v>0</v>
      </c>
      <c r="GM568" s="159">
        <v>0</v>
      </c>
      <c r="GN568" s="159">
        <v>6588450</v>
      </c>
      <c r="GO568" s="159">
        <v>0</v>
      </c>
      <c r="GP568" s="159">
        <v>0</v>
      </c>
      <c r="GQ568" s="159">
        <v>6588450</v>
      </c>
      <c r="GR568" s="159">
        <v>0</v>
      </c>
      <c r="GS568" s="159">
        <v>0</v>
      </c>
      <c r="GT568" s="159">
        <v>0</v>
      </c>
      <c r="GU568" s="159">
        <v>0</v>
      </c>
      <c r="GV568" s="159">
        <v>6588450</v>
      </c>
      <c r="GW568" s="159">
        <v>19965000</v>
      </c>
      <c r="GX568" s="160">
        <v>69615000</v>
      </c>
    </row>
    <row r="569" spans="1:206" ht="43.2">
      <c r="A569" s="156">
        <v>410300500</v>
      </c>
      <c r="B569" s="156" t="s">
        <v>3080</v>
      </c>
      <c r="C569" s="157">
        <v>552</v>
      </c>
      <c r="D569" s="158" t="str">
        <f>_xlfn.XLOOKUP(C569,'[1]Estrategico f'!B:B,'[1]Estrategico f'!U:U,"",0)</f>
        <v>Proyectos productivos formulados
( NEGRA, AFROCOLOMBIANA, RAIZAL Y PALENQUERA e Indígenas)</v>
      </c>
      <c r="E569" s="158" t="str">
        <f>_xlfn.XLOOKUP(C569,'[1]Estrategico f'!B:B,'[1]Estrategico f'!V:V,"",0)</f>
        <v>Formulación de proyectos económicos dirigido a las poblaciones Indígenas y  NEGRA, AFROCOLOMBIANA, RAIZAL Y PALENQUERA</v>
      </c>
      <c r="F569" s="159">
        <v>24747541</v>
      </c>
      <c r="G569" s="159">
        <v>0</v>
      </c>
      <c r="H569" s="159">
        <v>0</v>
      </c>
      <c r="I569" s="159">
        <v>0</v>
      </c>
      <c r="J569" s="159">
        <v>0</v>
      </c>
      <c r="K569" s="159">
        <v>0</v>
      </c>
      <c r="L569" s="159">
        <v>0</v>
      </c>
      <c r="M569" s="159">
        <v>0</v>
      </c>
      <c r="N569" s="159">
        <v>24747541</v>
      </c>
      <c r="O569" s="159">
        <v>0</v>
      </c>
      <c r="P569" s="159">
        <v>0</v>
      </c>
      <c r="Q569" s="159">
        <v>5252459</v>
      </c>
      <c r="R569" s="159">
        <v>5252459</v>
      </c>
      <c r="S569" s="159">
        <v>30000000</v>
      </c>
      <c r="T569" s="159">
        <v>0</v>
      </c>
      <c r="U569" s="159">
        <v>0</v>
      </c>
      <c r="V569" s="159">
        <v>0</v>
      </c>
      <c r="W569" s="159">
        <v>0</v>
      </c>
      <c r="X569" s="159">
        <v>0</v>
      </c>
      <c r="Y569" s="159">
        <v>0</v>
      </c>
      <c r="Z569" s="159">
        <v>0</v>
      </c>
      <c r="AA569" s="159">
        <v>0</v>
      </c>
      <c r="AB569" s="159">
        <v>0</v>
      </c>
      <c r="AC569" s="159">
        <v>0</v>
      </c>
      <c r="AD569" s="159">
        <v>0</v>
      </c>
      <c r="AE569" s="159">
        <v>0</v>
      </c>
      <c r="AF569" s="159">
        <v>0</v>
      </c>
      <c r="AG569" s="159">
        <v>0</v>
      </c>
      <c r="AH569" s="159">
        <v>30000000</v>
      </c>
      <c r="AI569" s="159">
        <v>0</v>
      </c>
      <c r="AJ569" s="159">
        <v>0</v>
      </c>
      <c r="AK569" s="159">
        <v>0</v>
      </c>
      <c r="AL569" s="159">
        <v>0</v>
      </c>
      <c r="AM569" s="159">
        <v>0</v>
      </c>
      <c r="AN569" s="159">
        <v>0</v>
      </c>
      <c r="AO569" s="159">
        <v>0</v>
      </c>
      <c r="AP569" s="159">
        <v>0</v>
      </c>
      <c r="AQ569" s="159">
        <v>0</v>
      </c>
      <c r="AR569" s="159">
        <v>0</v>
      </c>
      <c r="AS569" s="159">
        <v>0</v>
      </c>
      <c r="AT569" s="159">
        <v>0</v>
      </c>
      <c r="AU569" s="159">
        <v>0</v>
      </c>
      <c r="AV569" s="159">
        <v>0</v>
      </c>
      <c r="AW569" s="159">
        <v>25737443</v>
      </c>
      <c r="AX569" s="159">
        <v>0</v>
      </c>
      <c r="AY569" s="159">
        <v>0</v>
      </c>
      <c r="AZ569" s="159">
        <v>0</v>
      </c>
      <c r="BA569" s="159">
        <v>0</v>
      </c>
      <c r="BB569" s="159">
        <v>0</v>
      </c>
      <c r="BC569" s="159">
        <v>0</v>
      </c>
      <c r="BD569" s="159">
        <v>0</v>
      </c>
      <c r="BE569" s="159">
        <v>25737443</v>
      </c>
      <c r="BF569" s="159">
        <v>0</v>
      </c>
      <c r="BG569" s="159">
        <v>0</v>
      </c>
      <c r="BH569" s="159">
        <v>6662557</v>
      </c>
      <c r="BI569" s="159">
        <v>6662557</v>
      </c>
      <c r="BJ569" s="159">
        <v>32400000</v>
      </c>
      <c r="BK569" s="159">
        <v>0</v>
      </c>
      <c r="BL569" s="159">
        <v>0</v>
      </c>
      <c r="BM569" s="159">
        <v>0</v>
      </c>
      <c r="BN569" s="159">
        <v>0</v>
      </c>
      <c r="BO569" s="159">
        <v>0</v>
      </c>
      <c r="BP569" s="159">
        <v>0</v>
      </c>
      <c r="BQ569" s="159">
        <v>0</v>
      </c>
      <c r="BR569" s="159">
        <v>0</v>
      </c>
      <c r="BS569" s="159">
        <v>0</v>
      </c>
      <c r="BT569" s="159">
        <v>0</v>
      </c>
      <c r="BU569" s="159">
        <v>0</v>
      </c>
      <c r="BV569" s="159">
        <v>0</v>
      </c>
      <c r="BW569" s="159">
        <v>0</v>
      </c>
      <c r="BX569" s="159">
        <v>0</v>
      </c>
      <c r="BY569" s="159">
        <v>0</v>
      </c>
      <c r="BZ569" s="159">
        <v>0</v>
      </c>
      <c r="CA569" s="159">
        <v>0</v>
      </c>
      <c r="CB569" s="159">
        <v>0</v>
      </c>
      <c r="CC569" s="159">
        <v>0</v>
      </c>
      <c r="CD569" s="159">
        <v>0</v>
      </c>
      <c r="CE569" s="159">
        <v>0</v>
      </c>
      <c r="CF569" s="159">
        <v>0</v>
      </c>
      <c r="CG569" s="159">
        <v>0</v>
      </c>
      <c r="CH569" s="159">
        <v>0</v>
      </c>
      <c r="CI569" s="159">
        <v>0</v>
      </c>
      <c r="CJ569" s="159">
        <v>0</v>
      </c>
      <c r="CK569" s="159">
        <v>0</v>
      </c>
      <c r="CL569" s="159">
        <v>0</v>
      </c>
      <c r="CM569" s="159">
        <v>32400000</v>
      </c>
      <c r="CN569" s="159">
        <v>0</v>
      </c>
      <c r="CO569" s="159">
        <v>0</v>
      </c>
      <c r="CP569" s="159">
        <v>0</v>
      </c>
      <c r="CQ569" s="159">
        <v>0</v>
      </c>
      <c r="CR569" s="159">
        <v>0</v>
      </c>
      <c r="CS569" s="159">
        <v>0</v>
      </c>
      <c r="CT569" s="159">
        <v>0</v>
      </c>
      <c r="CU569" s="159">
        <v>0</v>
      </c>
      <c r="CV569" s="159">
        <v>0</v>
      </c>
      <c r="CW569" s="159">
        <v>0</v>
      </c>
      <c r="CX569" s="159">
        <v>0</v>
      </c>
      <c r="CY569" s="159">
        <v>0</v>
      </c>
      <c r="CZ569" s="159">
        <v>0</v>
      </c>
      <c r="DA569" s="159">
        <v>0</v>
      </c>
      <c r="DB569" s="159">
        <v>26766940</v>
      </c>
      <c r="DC569" s="159">
        <v>0</v>
      </c>
      <c r="DD569" s="159">
        <v>0</v>
      </c>
      <c r="DE569" s="159">
        <v>0</v>
      </c>
      <c r="DF569" s="159">
        <v>0</v>
      </c>
      <c r="DG569" s="159">
        <v>0</v>
      </c>
      <c r="DH569" s="159">
        <v>0</v>
      </c>
      <c r="DI569" s="159">
        <v>0</v>
      </c>
      <c r="DJ569" s="159">
        <v>26766940</v>
      </c>
      <c r="DK569" s="159">
        <v>0</v>
      </c>
      <c r="DL569" s="159">
        <v>0</v>
      </c>
      <c r="DM569" s="159">
        <v>8225060</v>
      </c>
      <c r="DN569" s="159">
        <v>8225060</v>
      </c>
      <c r="DO569" s="159">
        <v>34992000</v>
      </c>
      <c r="DP569" s="159">
        <v>0</v>
      </c>
      <c r="DQ569" s="159">
        <v>0</v>
      </c>
      <c r="DR569" s="159">
        <v>0</v>
      </c>
      <c r="DS569" s="159">
        <v>0</v>
      </c>
      <c r="DT569" s="159">
        <v>0</v>
      </c>
      <c r="DU569" s="159">
        <v>0</v>
      </c>
      <c r="DV569" s="159">
        <v>0</v>
      </c>
      <c r="DW569" s="159">
        <v>0</v>
      </c>
      <c r="DX569" s="159">
        <v>0</v>
      </c>
      <c r="DY569" s="159">
        <v>0</v>
      </c>
      <c r="DZ569" s="159">
        <v>0</v>
      </c>
      <c r="EA569" s="159">
        <v>0</v>
      </c>
      <c r="EB569" s="159">
        <v>0</v>
      </c>
      <c r="EC569" s="159">
        <v>0</v>
      </c>
      <c r="ED569" s="159">
        <v>0</v>
      </c>
      <c r="EE569" s="159">
        <v>0</v>
      </c>
      <c r="EF569" s="159">
        <v>0</v>
      </c>
      <c r="EG569" s="159">
        <v>0</v>
      </c>
      <c r="EH569" s="159">
        <v>0</v>
      </c>
      <c r="EI569" s="159">
        <v>0</v>
      </c>
      <c r="EJ569" s="159">
        <v>0</v>
      </c>
      <c r="EK569" s="159">
        <v>0</v>
      </c>
      <c r="EL569" s="159">
        <v>0</v>
      </c>
      <c r="EM569" s="159">
        <v>0</v>
      </c>
      <c r="EN569" s="159">
        <v>0</v>
      </c>
      <c r="EO569" s="159">
        <v>0</v>
      </c>
      <c r="EP569" s="159">
        <v>0</v>
      </c>
      <c r="EQ569" s="159">
        <v>0</v>
      </c>
      <c r="ER569" s="159">
        <v>34992000</v>
      </c>
      <c r="ES569" s="159">
        <v>0</v>
      </c>
      <c r="ET569" s="159">
        <v>0</v>
      </c>
      <c r="EU569" s="159">
        <v>0</v>
      </c>
      <c r="EV569" s="159">
        <v>0</v>
      </c>
      <c r="EW569" s="159">
        <v>0</v>
      </c>
      <c r="EX569" s="159">
        <v>0</v>
      </c>
      <c r="EY569" s="159">
        <v>0</v>
      </c>
      <c r="EZ569" s="159">
        <v>0</v>
      </c>
      <c r="FA569" s="159">
        <v>0</v>
      </c>
      <c r="FB569" s="159">
        <v>0</v>
      </c>
      <c r="FC569" s="159">
        <v>0</v>
      </c>
      <c r="FD569" s="159">
        <v>0</v>
      </c>
      <c r="FE569" s="159">
        <v>0</v>
      </c>
      <c r="FF569" s="159">
        <v>0</v>
      </c>
      <c r="FG569" s="159">
        <v>27837618</v>
      </c>
      <c r="FH569" s="159">
        <v>0</v>
      </c>
      <c r="FI569" s="159">
        <v>0</v>
      </c>
      <c r="FJ569" s="159">
        <v>0</v>
      </c>
      <c r="FK569" s="159">
        <v>0</v>
      </c>
      <c r="FL569" s="159">
        <v>0</v>
      </c>
      <c r="FM569" s="159">
        <v>0</v>
      </c>
      <c r="FN569" s="159">
        <v>0</v>
      </c>
      <c r="FO569" s="159">
        <v>27837618</v>
      </c>
      <c r="FP569" s="159">
        <v>0</v>
      </c>
      <c r="FQ569" s="159">
        <v>0</v>
      </c>
      <c r="FR569" s="159">
        <v>9953742</v>
      </c>
      <c r="FS569" s="159">
        <v>9953742</v>
      </c>
      <c r="FT569" s="159">
        <v>37791360</v>
      </c>
      <c r="FU569" s="159">
        <v>0</v>
      </c>
      <c r="FV569" s="159">
        <v>0</v>
      </c>
      <c r="FW569" s="159">
        <v>0</v>
      </c>
      <c r="FX569" s="159">
        <v>0</v>
      </c>
      <c r="FY569" s="159">
        <v>0</v>
      </c>
      <c r="FZ569" s="159">
        <v>0</v>
      </c>
      <c r="GA569" s="159">
        <v>0</v>
      </c>
      <c r="GB569" s="159">
        <v>0</v>
      </c>
      <c r="GC569" s="159">
        <v>0</v>
      </c>
      <c r="GD569" s="159">
        <v>0</v>
      </c>
      <c r="GE569" s="159">
        <v>0</v>
      </c>
      <c r="GF569" s="159">
        <v>0</v>
      </c>
      <c r="GG569" s="159">
        <v>0</v>
      </c>
      <c r="GH569" s="159">
        <v>0</v>
      </c>
      <c r="GI569" s="159">
        <v>0</v>
      </c>
      <c r="GJ569" s="159">
        <v>0</v>
      </c>
      <c r="GK569" s="159">
        <v>0</v>
      </c>
      <c r="GL569" s="159">
        <v>0</v>
      </c>
      <c r="GM569" s="159">
        <v>0</v>
      </c>
      <c r="GN569" s="159">
        <v>0</v>
      </c>
      <c r="GO569" s="159">
        <v>0</v>
      </c>
      <c r="GP569" s="159">
        <v>0</v>
      </c>
      <c r="GQ569" s="159">
        <v>0</v>
      </c>
      <c r="GR569" s="159">
        <v>0</v>
      </c>
      <c r="GS569" s="159">
        <v>0</v>
      </c>
      <c r="GT569" s="159">
        <v>0</v>
      </c>
      <c r="GU569" s="159">
        <v>0</v>
      </c>
      <c r="GV569" s="159">
        <v>0</v>
      </c>
      <c r="GW569" s="159">
        <v>37791360</v>
      </c>
      <c r="GX569" s="160">
        <v>135183360</v>
      </c>
    </row>
    <row r="570" spans="1:206" ht="28.8">
      <c r="A570" s="156">
        <v>450200100</v>
      </c>
      <c r="B570" s="156" t="s">
        <v>3080</v>
      </c>
      <c r="C570" s="157">
        <v>553</v>
      </c>
      <c r="D570" s="158" t="str">
        <f>_xlfn.XLOOKUP(C570,'[1]Estrategico f'!B:B,'[1]Estrategico f'!U:U,"",0)</f>
        <v>Espacios de participación promovidos (Consultiva  NEGRA, AFROCOLOMBIANA, RAIZAL Y PALENQUERA)</v>
      </c>
      <c r="E570" s="158" t="str">
        <f>_xlfn.XLOOKUP(C570,'[1]Estrategico f'!B:B,'[1]Estrategico f'!V:V,"",0)</f>
        <v>apoyo logístico a la Consultiva NAR</v>
      </c>
      <c r="F570" s="159">
        <v>16498360.5</v>
      </c>
      <c r="G570" s="159">
        <v>0</v>
      </c>
      <c r="H570" s="159">
        <v>0</v>
      </c>
      <c r="I570" s="159">
        <v>0</v>
      </c>
      <c r="J570" s="159">
        <v>0</v>
      </c>
      <c r="K570" s="159">
        <v>0</v>
      </c>
      <c r="L570" s="159">
        <v>0</v>
      </c>
      <c r="M570" s="159">
        <v>0</v>
      </c>
      <c r="N570" s="159">
        <v>16498360.5</v>
      </c>
      <c r="O570" s="159">
        <v>0</v>
      </c>
      <c r="P570" s="159">
        <v>0</v>
      </c>
      <c r="Q570" s="159">
        <v>3501639.5</v>
      </c>
      <c r="R570" s="159">
        <v>3501639.5</v>
      </c>
      <c r="S570" s="159">
        <v>20000000</v>
      </c>
      <c r="T570" s="159">
        <v>16498360.5</v>
      </c>
      <c r="U570" s="159">
        <v>0</v>
      </c>
      <c r="V570" s="159">
        <v>0</v>
      </c>
      <c r="W570" s="159">
        <v>0</v>
      </c>
      <c r="X570" s="159">
        <v>0</v>
      </c>
      <c r="Y570" s="159">
        <v>0</v>
      </c>
      <c r="Z570" s="159">
        <v>0</v>
      </c>
      <c r="AA570" s="159">
        <v>0</v>
      </c>
      <c r="AB570" s="159">
        <v>16498360.5</v>
      </c>
      <c r="AC570" s="159">
        <v>0</v>
      </c>
      <c r="AD570" s="159">
        <v>0</v>
      </c>
      <c r="AE570" s="159">
        <v>3501639.5</v>
      </c>
      <c r="AF570" s="159">
        <v>3501639.5</v>
      </c>
      <c r="AG570" s="159">
        <v>20000000</v>
      </c>
      <c r="AH570" s="159">
        <v>40000000</v>
      </c>
      <c r="AI570" s="159">
        <v>6434361</v>
      </c>
      <c r="AJ570" s="159">
        <v>0</v>
      </c>
      <c r="AK570" s="159">
        <v>0</v>
      </c>
      <c r="AL570" s="159">
        <v>0</v>
      </c>
      <c r="AM570" s="159">
        <v>0</v>
      </c>
      <c r="AN570" s="159">
        <v>0</v>
      </c>
      <c r="AO570" s="159">
        <v>0</v>
      </c>
      <c r="AP570" s="159">
        <v>0</v>
      </c>
      <c r="AQ570" s="159">
        <v>6434361</v>
      </c>
      <c r="AR570" s="159">
        <v>0</v>
      </c>
      <c r="AS570" s="159">
        <v>0</v>
      </c>
      <c r="AT570" s="159">
        <v>1665639</v>
      </c>
      <c r="AU570" s="159">
        <v>1665639</v>
      </c>
      <c r="AV570" s="159">
        <v>8100000</v>
      </c>
      <c r="AW570" s="159">
        <v>10723934</v>
      </c>
      <c r="AX570" s="159">
        <v>0</v>
      </c>
      <c r="AY570" s="159">
        <v>0</v>
      </c>
      <c r="AZ570" s="159">
        <v>0</v>
      </c>
      <c r="BA570" s="159">
        <v>0</v>
      </c>
      <c r="BB570" s="159">
        <v>0</v>
      </c>
      <c r="BC570" s="159">
        <v>0</v>
      </c>
      <c r="BD570" s="159">
        <v>0</v>
      </c>
      <c r="BE570" s="159">
        <v>10723934</v>
      </c>
      <c r="BF570" s="159">
        <v>0</v>
      </c>
      <c r="BG570" s="159">
        <v>0</v>
      </c>
      <c r="BH570" s="159">
        <v>2776066</v>
      </c>
      <c r="BI570" s="159">
        <v>2776066</v>
      </c>
      <c r="BJ570" s="159">
        <v>13500000</v>
      </c>
      <c r="BK570" s="159">
        <v>10723934</v>
      </c>
      <c r="BL570" s="159">
        <v>0</v>
      </c>
      <c r="BM570" s="159">
        <v>0</v>
      </c>
      <c r="BN570" s="159">
        <v>0</v>
      </c>
      <c r="BO570" s="159">
        <v>0</v>
      </c>
      <c r="BP570" s="159">
        <v>0</v>
      </c>
      <c r="BQ570" s="159">
        <v>0</v>
      </c>
      <c r="BR570" s="159">
        <v>0</v>
      </c>
      <c r="BS570" s="159">
        <v>10723934</v>
      </c>
      <c r="BT570" s="159">
        <v>0</v>
      </c>
      <c r="BU570" s="159">
        <v>0</v>
      </c>
      <c r="BV570" s="159">
        <v>2776066</v>
      </c>
      <c r="BW570" s="159">
        <v>2776066</v>
      </c>
      <c r="BX570" s="159">
        <v>13500000</v>
      </c>
      <c r="BY570" s="159">
        <v>6434361</v>
      </c>
      <c r="BZ570" s="159">
        <v>0</v>
      </c>
      <c r="CA570" s="159">
        <v>0</v>
      </c>
      <c r="CB570" s="159">
        <v>0</v>
      </c>
      <c r="CC570" s="159">
        <v>0</v>
      </c>
      <c r="CD570" s="159">
        <v>0</v>
      </c>
      <c r="CE570" s="159">
        <v>0</v>
      </c>
      <c r="CF570" s="159">
        <v>0</v>
      </c>
      <c r="CG570" s="159">
        <v>6434361</v>
      </c>
      <c r="CH570" s="159">
        <v>0</v>
      </c>
      <c r="CI570" s="159">
        <v>0</v>
      </c>
      <c r="CJ570" s="159">
        <v>1665639</v>
      </c>
      <c r="CK570" s="159">
        <v>1665639</v>
      </c>
      <c r="CL570" s="159">
        <v>8100000</v>
      </c>
      <c r="CM570" s="159">
        <v>43200000</v>
      </c>
      <c r="CN570" s="159">
        <v>6691735</v>
      </c>
      <c r="CO570" s="159">
        <v>0</v>
      </c>
      <c r="CP570" s="159">
        <v>0</v>
      </c>
      <c r="CQ570" s="159">
        <v>0</v>
      </c>
      <c r="CR570" s="159">
        <v>0</v>
      </c>
      <c r="CS570" s="159">
        <v>0</v>
      </c>
      <c r="CT570" s="159">
        <v>0</v>
      </c>
      <c r="CU570" s="159">
        <v>0</v>
      </c>
      <c r="CV570" s="159">
        <v>6691735</v>
      </c>
      <c r="CW570" s="159">
        <v>0</v>
      </c>
      <c r="CX570" s="159">
        <v>0</v>
      </c>
      <c r="CY570" s="159">
        <v>2056265</v>
      </c>
      <c r="CZ570" s="159">
        <v>2056265</v>
      </c>
      <c r="DA570" s="159">
        <v>8748000</v>
      </c>
      <c r="DB570" s="159">
        <v>11152892</v>
      </c>
      <c r="DC570" s="159">
        <v>0</v>
      </c>
      <c r="DD570" s="159">
        <v>0</v>
      </c>
      <c r="DE570" s="159">
        <v>0</v>
      </c>
      <c r="DF570" s="159">
        <v>0</v>
      </c>
      <c r="DG570" s="159">
        <v>0</v>
      </c>
      <c r="DH570" s="159">
        <v>0</v>
      </c>
      <c r="DI570" s="159">
        <v>0</v>
      </c>
      <c r="DJ570" s="159">
        <v>11152892</v>
      </c>
      <c r="DK570" s="159">
        <v>0</v>
      </c>
      <c r="DL570" s="159">
        <v>0</v>
      </c>
      <c r="DM570" s="159">
        <v>3427108</v>
      </c>
      <c r="DN570" s="159">
        <v>3427108</v>
      </c>
      <c r="DO570" s="159">
        <v>14580000</v>
      </c>
      <c r="DP570" s="159">
        <v>11152892</v>
      </c>
      <c r="DQ570" s="159">
        <v>0</v>
      </c>
      <c r="DR570" s="159">
        <v>0</v>
      </c>
      <c r="DS570" s="159">
        <v>0</v>
      </c>
      <c r="DT570" s="159">
        <v>0</v>
      </c>
      <c r="DU570" s="159">
        <v>0</v>
      </c>
      <c r="DV570" s="159">
        <v>0</v>
      </c>
      <c r="DW570" s="159">
        <v>0</v>
      </c>
      <c r="DX570" s="159">
        <v>11152892</v>
      </c>
      <c r="DY570" s="159">
        <v>0</v>
      </c>
      <c r="DZ570" s="159">
        <v>0</v>
      </c>
      <c r="EA570" s="159">
        <v>3427108</v>
      </c>
      <c r="EB570" s="159">
        <v>3427108</v>
      </c>
      <c r="EC570" s="159">
        <v>14580000</v>
      </c>
      <c r="ED570" s="159">
        <v>6691735</v>
      </c>
      <c r="EE570" s="159">
        <v>0</v>
      </c>
      <c r="EF570" s="159">
        <v>0</v>
      </c>
      <c r="EG570" s="159">
        <v>0</v>
      </c>
      <c r="EH570" s="159">
        <v>0</v>
      </c>
      <c r="EI570" s="159">
        <v>0</v>
      </c>
      <c r="EJ570" s="159">
        <v>0</v>
      </c>
      <c r="EK570" s="159">
        <v>0</v>
      </c>
      <c r="EL570" s="159">
        <v>6691735</v>
      </c>
      <c r="EM570" s="159">
        <v>0</v>
      </c>
      <c r="EN570" s="159">
        <v>0</v>
      </c>
      <c r="EO570" s="159">
        <v>2056265</v>
      </c>
      <c r="EP570" s="159">
        <v>2056265</v>
      </c>
      <c r="EQ570" s="159">
        <v>8748000</v>
      </c>
      <c r="ER570" s="159">
        <v>46656000</v>
      </c>
      <c r="ES570" s="159">
        <v>9279206</v>
      </c>
      <c r="ET570" s="159">
        <v>0</v>
      </c>
      <c r="EU570" s="159">
        <v>0</v>
      </c>
      <c r="EV570" s="159">
        <v>0</v>
      </c>
      <c r="EW570" s="159">
        <v>0</v>
      </c>
      <c r="EX570" s="159">
        <v>0</v>
      </c>
      <c r="EY570" s="159">
        <v>0</v>
      </c>
      <c r="EZ570" s="159">
        <v>0</v>
      </c>
      <c r="FA570" s="159">
        <v>9279206</v>
      </c>
      <c r="FB570" s="159">
        <v>0</v>
      </c>
      <c r="FC570" s="159">
        <v>0</v>
      </c>
      <c r="FD570" s="159">
        <v>3317914</v>
      </c>
      <c r="FE570" s="159">
        <v>3317914</v>
      </c>
      <c r="FF570" s="159">
        <v>12597120</v>
      </c>
      <c r="FG570" s="159">
        <v>13918809</v>
      </c>
      <c r="FH570" s="159">
        <v>0</v>
      </c>
      <c r="FI570" s="159">
        <v>0</v>
      </c>
      <c r="FJ570" s="159">
        <v>0</v>
      </c>
      <c r="FK570" s="159">
        <v>0</v>
      </c>
      <c r="FL570" s="159">
        <v>0</v>
      </c>
      <c r="FM570" s="159">
        <v>0</v>
      </c>
      <c r="FN570" s="159">
        <v>0</v>
      </c>
      <c r="FO570" s="159">
        <v>13918809</v>
      </c>
      <c r="FP570" s="159">
        <v>0</v>
      </c>
      <c r="FQ570" s="159">
        <v>0</v>
      </c>
      <c r="FR570" s="159">
        <v>4976871</v>
      </c>
      <c r="FS570" s="159">
        <v>4976871</v>
      </c>
      <c r="FT570" s="159">
        <v>18895680</v>
      </c>
      <c r="FU570" s="159">
        <v>13918809</v>
      </c>
      <c r="FV570" s="159">
        <v>0</v>
      </c>
      <c r="FW570" s="159">
        <v>0</v>
      </c>
      <c r="FX570" s="159">
        <v>0</v>
      </c>
      <c r="FY570" s="159">
        <v>0</v>
      </c>
      <c r="FZ570" s="159">
        <v>0</v>
      </c>
      <c r="GA570" s="159">
        <v>0</v>
      </c>
      <c r="GB570" s="159">
        <v>0</v>
      </c>
      <c r="GC570" s="159">
        <v>13918809</v>
      </c>
      <c r="GD570" s="159">
        <v>0</v>
      </c>
      <c r="GE570" s="159">
        <v>0</v>
      </c>
      <c r="GF570" s="159">
        <v>4976871</v>
      </c>
      <c r="GG570" s="159">
        <v>4976871</v>
      </c>
      <c r="GH570" s="159">
        <v>18895680</v>
      </c>
      <c r="GI570" s="159">
        <v>0</v>
      </c>
      <c r="GJ570" s="159">
        <v>0</v>
      </c>
      <c r="GK570" s="159">
        <v>0</v>
      </c>
      <c r="GL570" s="159">
        <v>0</v>
      </c>
      <c r="GM570" s="159">
        <v>0</v>
      </c>
      <c r="GN570" s="159">
        <v>0</v>
      </c>
      <c r="GO570" s="159">
        <v>0</v>
      </c>
      <c r="GP570" s="159">
        <v>0</v>
      </c>
      <c r="GQ570" s="159">
        <v>0</v>
      </c>
      <c r="GR570" s="159">
        <v>0</v>
      </c>
      <c r="GS570" s="159">
        <v>0</v>
      </c>
      <c r="GT570" s="159">
        <v>0</v>
      </c>
      <c r="GU570" s="159">
        <v>0</v>
      </c>
      <c r="GV570" s="159">
        <v>0</v>
      </c>
      <c r="GW570" s="159">
        <v>50388480</v>
      </c>
      <c r="GX570" s="160">
        <v>180244480</v>
      </c>
    </row>
    <row r="571" spans="1:206" ht="72">
      <c r="A571" s="156">
        <v>450203800</v>
      </c>
      <c r="B571" s="156" t="s">
        <v>3080</v>
      </c>
      <c r="C571" s="157">
        <v>554</v>
      </c>
      <c r="D571" s="158" t="str">
        <f>_xlfn.XLOOKUP(C571,'[1]Estrategico f'!B:B,'[1]Estrategico f'!U:U,"",0)</f>
        <v>Estrategias de promoción de la garantía de derechos implementadas
( NEGRA, AFROCOLOMBIANA, RAIZAL Y PALENQUERA encuentro de saberes, paz y tejido social, celebración identidad cultural)</v>
      </c>
      <c r="E571" s="158" t="str">
        <f>_xlfn.XLOOKUP(C571,'[1]Estrategico f'!B:B,'[1]Estrategico f'!V:V,"",0)</f>
        <v>Promoción, creación y apoyo de espacios dedicados al intercambio de conocimientos, la construcción de paz, el fortalecimiento del tejido social y de la identidad cultural de las comunidades  NEGRA, AFROCOLOMBIANA, RAIZAL Y PALENQUERA</v>
      </c>
      <c r="F571" s="159">
        <v>16498361</v>
      </c>
      <c r="G571" s="159">
        <v>0</v>
      </c>
      <c r="H571" s="159">
        <v>0</v>
      </c>
      <c r="I571" s="159">
        <v>0</v>
      </c>
      <c r="J571" s="159">
        <v>0</v>
      </c>
      <c r="K571" s="159">
        <v>0</v>
      </c>
      <c r="L571" s="159">
        <v>0</v>
      </c>
      <c r="M571" s="159">
        <v>0</v>
      </c>
      <c r="N571" s="159">
        <v>16498361</v>
      </c>
      <c r="O571" s="159">
        <v>0</v>
      </c>
      <c r="P571" s="159">
        <v>0</v>
      </c>
      <c r="Q571" s="159">
        <v>3501639</v>
      </c>
      <c r="R571" s="159">
        <v>3501639</v>
      </c>
      <c r="S571" s="159">
        <v>20000000</v>
      </c>
      <c r="T571" s="159">
        <v>0</v>
      </c>
      <c r="U571" s="159">
        <v>0</v>
      </c>
      <c r="V571" s="159">
        <v>0</v>
      </c>
      <c r="W571" s="159">
        <v>0</v>
      </c>
      <c r="X571" s="159">
        <v>0</v>
      </c>
      <c r="Y571" s="159">
        <v>0</v>
      </c>
      <c r="Z571" s="159">
        <v>0</v>
      </c>
      <c r="AA571" s="159">
        <v>0</v>
      </c>
      <c r="AB571" s="159">
        <v>0</v>
      </c>
      <c r="AC571" s="159">
        <v>0</v>
      </c>
      <c r="AD571" s="159">
        <v>0</v>
      </c>
      <c r="AE571" s="159">
        <v>0</v>
      </c>
      <c r="AF571" s="159">
        <v>0</v>
      </c>
      <c r="AG571" s="159">
        <v>0</v>
      </c>
      <c r="AH571" s="159">
        <v>20000000</v>
      </c>
      <c r="AI571" s="159">
        <v>0</v>
      </c>
      <c r="AJ571" s="159">
        <v>0</v>
      </c>
      <c r="AK571" s="159">
        <v>0</v>
      </c>
      <c r="AL571" s="159">
        <v>0</v>
      </c>
      <c r="AM571" s="159">
        <v>0</v>
      </c>
      <c r="AN571" s="159">
        <v>0</v>
      </c>
      <c r="AO571" s="159">
        <v>0</v>
      </c>
      <c r="AP571" s="159">
        <v>0</v>
      </c>
      <c r="AQ571" s="159">
        <v>0</v>
      </c>
      <c r="AR571" s="159">
        <v>0</v>
      </c>
      <c r="AS571" s="159">
        <v>0</v>
      </c>
      <c r="AT571" s="159">
        <v>0</v>
      </c>
      <c r="AU571" s="159">
        <v>0</v>
      </c>
      <c r="AV571" s="159">
        <v>0</v>
      </c>
      <c r="AW571" s="159">
        <v>17158295</v>
      </c>
      <c r="AX571" s="159">
        <v>0</v>
      </c>
      <c r="AY571" s="159">
        <v>0</v>
      </c>
      <c r="AZ571" s="159">
        <v>0</v>
      </c>
      <c r="BA571" s="159">
        <v>0</v>
      </c>
      <c r="BB571" s="159">
        <v>0</v>
      </c>
      <c r="BC571" s="159">
        <v>0</v>
      </c>
      <c r="BD571" s="159">
        <v>0</v>
      </c>
      <c r="BE571" s="159">
        <v>17158295</v>
      </c>
      <c r="BF571" s="159">
        <v>0</v>
      </c>
      <c r="BG571" s="159">
        <v>0</v>
      </c>
      <c r="BH571" s="159">
        <v>4441705</v>
      </c>
      <c r="BI571" s="159">
        <v>4441705</v>
      </c>
      <c r="BJ571" s="159">
        <v>21600000</v>
      </c>
      <c r="BK571" s="159">
        <v>0</v>
      </c>
      <c r="BL571" s="159">
        <v>0</v>
      </c>
      <c r="BM571" s="159">
        <v>0</v>
      </c>
      <c r="BN571" s="159">
        <v>0</v>
      </c>
      <c r="BO571" s="159">
        <v>0</v>
      </c>
      <c r="BP571" s="159">
        <v>0</v>
      </c>
      <c r="BQ571" s="159">
        <v>0</v>
      </c>
      <c r="BR571" s="159">
        <v>0</v>
      </c>
      <c r="BS571" s="159">
        <v>0</v>
      </c>
      <c r="BT571" s="159">
        <v>0</v>
      </c>
      <c r="BU571" s="159">
        <v>0</v>
      </c>
      <c r="BV571" s="159">
        <v>0</v>
      </c>
      <c r="BW571" s="159">
        <v>0</v>
      </c>
      <c r="BX571" s="159">
        <v>0</v>
      </c>
      <c r="BY571" s="159">
        <v>0</v>
      </c>
      <c r="BZ571" s="159">
        <v>0</v>
      </c>
      <c r="CA571" s="159">
        <v>0</v>
      </c>
      <c r="CB571" s="159">
        <v>0</v>
      </c>
      <c r="CC571" s="159">
        <v>0</v>
      </c>
      <c r="CD571" s="159">
        <v>0</v>
      </c>
      <c r="CE571" s="159">
        <v>0</v>
      </c>
      <c r="CF571" s="159">
        <v>0</v>
      </c>
      <c r="CG571" s="159">
        <v>0</v>
      </c>
      <c r="CH571" s="159">
        <v>0</v>
      </c>
      <c r="CI571" s="159">
        <v>0</v>
      </c>
      <c r="CJ571" s="159">
        <v>0</v>
      </c>
      <c r="CK571" s="159">
        <v>0</v>
      </c>
      <c r="CL571" s="159">
        <v>0</v>
      </c>
      <c r="CM571" s="159">
        <v>21600000</v>
      </c>
      <c r="CN571" s="159">
        <v>0</v>
      </c>
      <c r="CO571" s="159">
        <v>0</v>
      </c>
      <c r="CP571" s="159">
        <v>0</v>
      </c>
      <c r="CQ571" s="159">
        <v>0</v>
      </c>
      <c r="CR571" s="159">
        <v>0</v>
      </c>
      <c r="CS571" s="159">
        <v>0</v>
      </c>
      <c r="CT571" s="159">
        <v>0</v>
      </c>
      <c r="CU571" s="159">
        <v>0</v>
      </c>
      <c r="CV571" s="159">
        <v>0</v>
      </c>
      <c r="CW571" s="159">
        <v>0</v>
      </c>
      <c r="CX571" s="159">
        <v>0</v>
      </c>
      <c r="CY571" s="159">
        <v>0</v>
      </c>
      <c r="CZ571" s="159">
        <v>0</v>
      </c>
      <c r="DA571" s="159">
        <v>0</v>
      </c>
      <c r="DB571" s="159">
        <v>17844627</v>
      </c>
      <c r="DC571" s="159">
        <v>0</v>
      </c>
      <c r="DD571" s="159">
        <v>0</v>
      </c>
      <c r="DE571" s="159">
        <v>0</v>
      </c>
      <c r="DF571" s="159">
        <v>0</v>
      </c>
      <c r="DG571" s="159">
        <v>0</v>
      </c>
      <c r="DH571" s="159">
        <v>0</v>
      </c>
      <c r="DI571" s="159">
        <v>0</v>
      </c>
      <c r="DJ571" s="159">
        <v>17844627</v>
      </c>
      <c r="DK571" s="159">
        <v>0</v>
      </c>
      <c r="DL571" s="159">
        <v>0</v>
      </c>
      <c r="DM571" s="159">
        <v>5483373</v>
      </c>
      <c r="DN571" s="159">
        <v>5483373</v>
      </c>
      <c r="DO571" s="159">
        <v>23328000</v>
      </c>
      <c r="DP571" s="159">
        <v>0</v>
      </c>
      <c r="DQ571" s="159">
        <v>0</v>
      </c>
      <c r="DR571" s="159">
        <v>0</v>
      </c>
      <c r="DS571" s="159">
        <v>0</v>
      </c>
      <c r="DT571" s="159">
        <v>0</v>
      </c>
      <c r="DU571" s="159">
        <v>0</v>
      </c>
      <c r="DV571" s="159">
        <v>0</v>
      </c>
      <c r="DW571" s="159">
        <v>0</v>
      </c>
      <c r="DX571" s="159">
        <v>0</v>
      </c>
      <c r="DY571" s="159">
        <v>0</v>
      </c>
      <c r="DZ571" s="159">
        <v>0</v>
      </c>
      <c r="EA571" s="159">
        <v>0</v>
      </c>
      <c r="EB571" s="159">
        <v>0</v>
      </c>
      <c r="EC571" s="159">
        <v>0</v>
      </c>
      <c r="ED571" s="159">
        <v>0</v>
      </c>
      <c r="EE571" s="159">
        <v>0</v>
      </c>
      <c r="EF571" s="159">
        <v>0</v>
      </c>
      <c r="EG571" s="159">
        <v>0</v>
      </c>
      <c r="EH571" s="159">
        <v>0</v>
      </c>
      <c r="EI571" s="159">
        <v>0</v>
      </c>
      <c r="EJ571" s="159">
        <v>0</v>
      </c>
      <c r="EK571" s="159">
        <v>0</v>
      </c>
      <c r="EL571" s="159">
        <v>0</v>
      </c>
      <c r="EM571" s="159">
        <v>0</v>
      </c>
      <c r="EN571" s="159">
        <v>0</v>
      </c>
      <c r="EO571" s="159">
        <v>0</v>
      </c>
      <c r="EP571" s="159">
        <v>0</v>
      </c>
      <c r="EQ571" s="159">
        <v>0</v>
      </c>
      <c r="ER571" s="159">
        <v>23328000</v>
      </c>
      <c r="ES571" s="159">
        <v>0</v>
      </c>
      <c r="ET571" s="159">
        <v>0</v>
      </c>
      <c r="EU571" s="159">
        <v>0</v>
      </c>
      <c r="EV571" s="159">
        <v>0</v>
      </c>
      <c r="EW571" s="159">
        <v>0</v>
      </c>
      <c r="EX571" s="159">
        <v>0</v>
      </c>
      <c r="EY571" s="159">
        <v>0</v>
      </c>
      <c r="EZ571" s="159">
        <v>0</v>
      </c>
      <c r="FA571" s="159">
        <v>0</v>
      </c>
      <c r="FB571" s="159">
        <v>0</v>
      </c>
      <c r="FC571" s="159">
        <v>0</v>
      </c>
      <c r="FD571" s="159">
        <v>0</v>
      </c>
      <c r="FE571" s="159">
        <v>0</v>
      </c>
      <c r="FF571" s="159">
        <v>0</v>
      </c>
      <c r="FG571" s="159">
        <v>18558412</v>
      </c>
      <c r="FH571" s="159">
        <v>0</v>
      </c>
      <c r="FI571" s="159">
        <v>0</v>
      </c>
      <c r="FJ571" s="159">
        <v>0</v>
      </c>
      <c r="FK571" s="159">
        <v>0</v>
      </c>
      <c r="FL571" s="159">
        <v>0</v>
      </c>
      <c r="FM571" s="159">
        <v>0</v>
      </c>
      <c r="FN571" s="159">
        <v>0</v>
      </c>
      <c r="FO571" s="159">
        <v>18558412</v>
      </c>
      <c r="FP571" s="159">
        <v>0</v>
      </c>
      <c r="FQ571" s="159">
        <v>0</v>
      </c>
      <c r="FR571" s="159">
        <v>6635828</v>
      </c>
      <c r="FS571" s="159">
        <v>6635828</v>
      </c>
      <c r="FT571" s="159">
        <v>25194240</v>
      </c>
      <c r="FU571" s="159">
        <v>0</v>
      </c>
      <c r="FV571" s="159">
        <v>0</v>
      </c>
      <c r="FW571" s="159">
        <v>0</v>
      </c>
      <c r="FX571" s="159">
        <v>0</v>
      </c>
      <c r="FY571" s="159">
        <v>0</v>
      </c>
      <c r="FZ571" s="159">
        <v>0</v>
      </c>
      <c r="GA571" s="159">
        <v>0</v>
      </c>
      <c r="GB571" s="159">
        <v>0</v>
      </c>
      <c r="GC571" s="159">
        <v>0</v>
      </c>
      <c r="GD571" s="159">
        <v>0</v>
      </c>
      <c r="GE571" s="159">
        <v>0</v>
      </c>
      <c r="GF571" s="159">
        <v>0</v>
      </c>
      <c r="GG571" s="159">
        <v>0</v>
      </c>
      <c r="GH571" s="159">
        <v>0</v>
      </c>
      <c r="GI571" s="159">
        <v>0</v>
      </c>
      <c r="GJ571" s="159">
        <v>0</v>
      </c>
      <c r="GK571" s="159">
        <v>0</v>
      </c>
      <c r="GL571" s="159">
        <v>0</v>
      </c>
      <c r="GM571" s="159">
        <v>0</v>
      </c>
      <c r="GN571" s="159">
        <v>0</v>
      </c>
      <c r="GO571" s="159">
        <v>0</v>
      </c>
      <c r="GP571" s="159">
        <v>0</v>
      </c>
      <c r="GQ571" s="159">
        <v>0</v>
      </c>
      <c r="GR571" s="159">
        <v>0</v>
      </c>
      <c r="GS571" s="159">
        <v>0</v>
      </c>
      <c r="GT571" s="159">
        <v>0</v>
      </c>
      <c r="GU571" s="159">
        <v>0</v>
      </c>
      <c r="GV571" s="159">
        <v>0</v>
      </c>
      <c r="GW571" s="159">
        <v>25194240</v>
      </c>
      <c r="GX571" s="160">
        <v>90122240</v>
      </c>
    </row>
    <row r="572" spans="1:206" ht="43.2">
      <c r="A572" s="156">
        <v>450203800</v>
      </c>
      <c r="B572" s="156" t="s">
        <v>3080</v>
      </c>
      <c r="C572" s="157">
        <v>555</v>
      </c>
      <c r="D572" s="158" t="str">
        <f>_xlfn.XLOOKUP(C572,'[1]Estrategico f'!B:B,'[1]Estrategico f'!U:U,"",0)</f>
        <v>Estrategias de promoción de la garantía de derechos implementadas (Indígenas encuentro de saberes celebración de  la identidad cultural )</v>
      </c>
      <c r="E572" s="158" t="str">
        <f>_xlfn.XLOOKUP(C572,'[1]Estrategico f'!B:B,'[1]Estrategico f'!V:V,"",0)</f>
        <v>Promoción, creación y apoyo de espacios dedicados al encuentro de saberes, el fortalecimiento del tejido social y de la identidad cultural de las comunidades Indígenas</v>
      </c>
      <c r="F572" s="159">
        <v>49495082</v>
      </c>
      <c r="G572" s="159">
        <v>0</v>
      </c>
      <c r="H572" s="159">
        <v>0</v>
      </c>
      <c r="I572" s="159">
        <v>0</v>
      </c>
      <c r="J572" s="159">
        <v>0</v>
      </c>
      <c r="K572" s="159">
        <v>0</v>
      </c>
      <c r="L572" s="159">
        <v>0</v>
      </c>
      <c r="M572" s="159">
        <v>0</v>
      </c>
      <c r="N572" s="159">
        <v>49495082</v>
      </c>
      <c r="O572" s="159">
        <v>0</v>
      </c>
      <c r="P572" s="159">
        <v>0</v>
      </c>
      <c r="Q572" s="159">
        <v>10504918</v>
      </c>
      <c r="R572" s="159">
        <v>10504918</v>
      </c>
      <c r="S572" s="159">
        <v>60000000</v>
      </c>
      <c r="T572" s="159">
        <v>0</v>
      </c>
      <c r="U572" s="159">
        <v>0</v>
      </c>
      <c r="V572" s="159">
        <v>0</v>
      </c>
      <c r="W572" s="159">
        <v>0</v>
      </c>
      <c r="X572" s="159">
        <v>0</v>
      </c>
      <c r="Y572" s="159">
        <v>0</v>
      </c>
      <c r="Z572" s="159">
        <v>0</v>
      </c>
      <c r="AA572" s="159">
        <v>0</v>
      </c>
      <c r="AB572" s="159">
        <v>0</v>
      </c>
      <c r="AC572" s="159">
        <v>0</v>
      </c>
      <c r="AD572" s="159">
        <v>0</v>
      </c>
      <c r="AE572" s="159">
        <v>0</v>
      </c>
      <c r="AF572" s="159">
        <v>0</v>
      </c>
      <c r="AG572" s="159">
        <v>0</v>
      </c>
      <c r="AH572" s="159">
        <v>60000000</v>
      </c>
      <c r="AI572" s="159">
        <v>0</v>
      </c>
      <c r="AJ572" s="159">
        <v>0</v>
      </c>
      <c r="AK572" s="159">
        <v>0</v>
      </c>
      <c r="AL572" s="159">
        <v>0</v>
      </c>
      <c r="AM572" s="159">
        <v>0</v>
      </c>
      <c r="AN572" s="159">
        <v>0</v>
      </c>
      <c r="AO572" s="159">
        <v>0</v>
      </c>
      <c r="AP572" s="159">
        <v>0</v>
      </c>
      <c r="AQ572" s="159">
        <v>0</v>
      </c>
      <c r="AR572" s="159">
        <v>0</v>
      </c>
      <c r="AS572" s="159">
        <v>0</v>
      </c>
      <c r="AT572" s="159">
        <v>0</v>
      </c>
      <c r="AU572" s="159">
        <v>0</v>
      </c>
      <c r="AV572" s="159">
        <v>0</v>
      </c>
      <c r="AW572" s="159">
        <v>0</v>
      </c>
      <c r="AX572" s="159">
        <v>0</v>
      </c>
      <c r="AY572" s="159">
        <v>0</v>
      </c>
      <c r="AZ572" s="159">
        <v>0</v>
      </c>
      <c r="BA572" s="159">
        <v>0</v>
      </c>
      <c r="BB572" s="159">
        <v>0</v>
      </c>
      <c r="BC572" s="159">
        <v>0</v>
      </c>
      <c r="BD572" s="159">
        <v>0</v>
      </c>
      <c r="BE572" s="159">
        <v>0</v>
      </c>
      <c r="BF572" s="159">
        <v>0</v>
      </c>
      <c r="BG572" s="159">
        <v>0</v>
      </c>
      <c r="BH572" s="159">
        <v>0</v>
      </c>
      <c r="BI572" s="159">
        <v>0</v>
      </c>
      <c r="BJ572" s="159">
        <v>0</v>
      </c>
      <c r="BK572" s="159">
        <v>51474885</v>
      </c>
      <c r="BL572" s="159">
        <v>0</v>
      </c>
      <c r="BM572" s="159">
        <v>0</v>
      </c>
      <c r="BN572" s="159">
        <v>0</v>
      </c>
      <c r="BO572" s="159">
        <v>0</v>
      </c>
      <c r="BP572" s="159">
        <v>0</v>
      </c>
      <c r="BQ572" s="159">
        <v>0</v>
      </c>
      <c r="BR572" s="159">
        <v>0</v>
      </c>
      <c r="BS572" s="159">
        <v>51474885</v>
      </c>
      <c r="BT572" s="159">
        <v>0</v>
      </c>
      <c r="BU572" s="159">
        <v>0</v>
      </c>
      <c r="BV572" s="159">
        <v>13325115</v>
      </c>
      <c r="BW572" s="159">
        <v>13325115</v>
      </c>
      <c r="BX572" s="159">
        <v>64800000</v>
      </c>
      <c r="BY572" s="159">
        <v>0</v>
      </c>
      <c r="BZ572" s="159">
        <v>0</v>
      </c>
      <c r="CA572" s="159">
        <v>0</v>
      </c>
      <c r="CB572" s="159">
        <v>0</v>
      </c>
      <c r="CC572" s="159">
        <v>0</v>
      </c>
      <c r="CD572" s="159">
        <v>0</v>
      </c>
      <c r="CE572" s="159">
        <v>0</v>
      </c>
      <c r="CF572" s="159">
        <v>0</v>
      </c>
      <c r="CG572" s="159">
        <v>0</v>
      </c>
      <c r="CH572" s="159">
        <v>0</v>
      </c>
      <c r="CI572" s="159">
        <v>0</v>
      </c>
      <c r="CJ572" s="159">
        <v>0</v>
      </c>
      <c r="CK572" s="159">
        <v>0</v>
      </c>
      <c r="CL572" s="159">
        <v>0</v>
      </c>
      <c r="CM572" s="159">
        <v>64800000</v>
      </c>
      <c r="CN572" s="159">
        <v>0</v>
      </c>
      <c r="CO572" s="159">
        <v>0</v>
      </c>
      <c r="CP572" s="159">
        <v>0</v>
      </c>
      <c r="CQ572" s="159">
        <v>0</v>
      </c>
      <c r="CR572" s="159">
        <v>0</v>
      </c>
      <c r="CS572" s="159">
        <v>0</v>
      </c>
      <c r="CT572" s="159">
        <v>0</v>
      </c>
      <c r="CU572" s="159">
        <v>0</v>
      </c>
      <c r="CV572" s="159">
        <v>0</v>
      </c>
      <c r="CW572" s="159">
        <v>0</v>
      </c>
      <c r="CX572" s="159">
        <v>0</v>
      </c>
      <c r="CY572" s="159">
        <v>0</v>
      </c>
      <c r="CZ572" s="159">
        <v>0</v>
      </c>
      <c r="DA572" s="159">
        <v>0</v>
      </c>
      <c r="DB572" s="159">
        <v>0</v>
      </c>
      <c r="DC572" s="159">
        <v>0</v>
      </c>
      <c r="DD572" s="159">
        <v>0</v>
      </c>
      <c r="DE572" s="159">
        <v>0</v>
      </c>
      <c r="DF572" s="159">
        <v>0</v>
      </c>
      <c r="DG572" s="159">
        <v>0</v>
      </c>
      <c r="DH572" s="159">
        <v>0</v>
      </c>
      <c r="DI572" s="159">
        <v>0</v>
      </c>
      <c r="DJ572" s="159">
        <v>0</v>
      </c>
      <c r="DK572" s="159">
        <v>0</v>
      </c>
      <c r="DL572" s="159">
        <v>0</v>
      </c>
      <c r="DM572" s="159">
        <v>0</v>
      </c>
      <c r="DN572" s="159">
        <v>0</v>
      </c>
      <c r="DO572" s="159">
        <v>0</v>
      </c>
      <c r="DP572" s="159">
        <v>53533881</v>
      </c>
      <c r="DQ572" s="159">
        <v>0</v>
      </c>
      <c r="DR572" s="159">
        <v>0</v>
      </c>
      <c r="DS572" s="159">
        <v>0</v>
      </c>
      <c r="DT572" s="159">
        <v>0</v>
      </c>
      <c r="DU572" s="159">
        <v>0</v>
      </c>
      <c r="DV572" s="159">
        <v>0</v>
      </c>
      <c r="DW572" s="159">
        <v>0</v>
      </c>
      <c r="DX572" s="159">
        <v>53533881</v>
      </c>
      <c r="DY572" s="159">
        <v>0</v>
      </c>
      <c r="DZ572" s="159">
        <v>0</v>
      </c>
      <c r="EA572" s="159">
        <v>16450119</v>
      </c>
      <c r="EB572" s="159">
        <v>16450119</v>
      </c>
      <c r="EC572" s="159">
        <v>69984000</v>
      </c>
      <c r="ED572" s="159">
        <v>0</v>
      </c>
      <c r="EE572" s="159">
        <v>0</v>
      </c>
      <c r="EF572" s="159">
        <v>0</v>
      </c>
      <c r="EG572" s="159">
        <v>0</v>
      </c>
      <c r="EH572" s="159">
        <v>0</v>
      </c>
      <c r="EI572" s="159">
        <v>0</v>
      </c>
      <c r="EJ572" s="159">
        <v>0</v>
      </c>
      <c r="EK572" s="159">
        <v>0</v>
      </c>
      <c r="EL572" s="159">
        <v>0</v>
      </c>
      <c r="EM572" s="159">
        <v>0</v>
      </c>
      <c r="EN572" s="159">
        <v>0</v>
      </c>
      <c r="EO572" s="159">
        <v>0</v>
      </c>
      <c r="EP572" s="159">
        <v>0</v>
      </c>
      <c r="EQ572" s="159">
        <v>0</v>
      </c>
      <c r="ER572" s="159">
        <v>69984000</v>
      </c>
      <c r="ES572" s="159">
        <v>0</v>
      </c>
      <c r="ET572" s="159">
        <v>0</v>
      </c>
      <c r="EU572" s="159">
        <v>0</v>
      </c>
      <c r="EV572" s="159">
        <v>0</v>
      </c>
      <c r="EW572" s="159">
        <v>0</v>
      </c>
      <c r="EX572" s="159">
        <v>0</v>
      </c>
      <c r="EY572" s="159">
        <v>0</v>
      </c>
      <c r="EZ572" s="159">
        <v>0</v>
      </c>
      <c r="FA572" s="159">
        <v>0</v>
      </c>
      <c r="FB572" s="159">
        <v>0</v>
      </c>
      <c r="FC572" s="159">
        <v>0</v>
      </c>
      <c r="FD572" s="159">
        <v>0</v>
      </c>
      <c r="FE572" s="159">
        <v>0</v>
      </c>
      <c r="FF572" s="159">
        <v>0</v>
      </c>
      <c r="FG572" s="159">
        <v>0</v>
      </c>
      <c r="FH572" s="159">
        <v>0</v>
      </c>
      <c r="FI572" s="159">
        <v>0</v>
      </c>
      <c r="FJ572" s="159">
        <v>0</v>
      </c>
      <c r="FK572" s="159">
        <v>0</v>
      </c>
      <c r="FL572" s="159">
        <v>0</v>
      </c>
      <c r="FM572" s="159">
        <v>0</v>
      </c>
      <c r="FN572" s="159">
        <v>0</v>
      </c>
      <c r="FO572" s="159">
        <v>0</v>
      </c>
      <c r="FP572" s="159">
        <v>0</v>
      </c>
      <c r="FQ572" s="159">
        <v>0</v>
      </c>
      <c r="FR572" s="159">
        <v>0</v>
      </c>
      <c r="FS572" s="159">
        <v>0</v>
      </c>
      <c r="FT572" s="159">
        <v>0</v>
      </c>
      <c r="FU572" s="159">
        <v>55675236</v>
      </c>
      <c r="FV572" s="159">
        <v>0</v>
      </c>
      <c r="FW572" s="159">
        <v>0</v>
      </c>
      <c r="FX572" s="159">
        <v>0</v>
      </c>
      <c r="FY572" s="159">
        <v>0</v>
      </c>
      <c r="FZ572" s="159">
        <v>0</v>
      </c>
      <c r="GA572" s="159">
        <v>0</v>
      </c>
      <c r="GB572" s="159">
        <v>0</v>
      </c>
      <c r="GC572" s="159">
        <v>55675236</v>
      </c>
      <c r="GD572" s="159">
        <v>0</v>
      </c>
      <c r="GE572" s="159">
        <v>0</v>
      </c>
      <c r="GF572" s="159">
        <v>19907484</v>
      </c>
      <c r="GG572" s="159">
        <v>19907484</v>
      </c>
      <c r="GH572" s="159">
        <v>75582720</v>
      </c>
      <c r="GI572" s="159">
        <v>0</v>
      </c>
      <c r="GJ572" s="159">
        <v>0</v>
      </c>
      <c r="GK572" s="159">
        <v>0</v>
      </c>
      <c r="GL572" s="159">
        <v>0</v>
      </c>
      <c r="GM572" s="159">
        <v>0</v>
      </c>
      <c r="GN572" s="159">
        <v>0</v>
      </c>
      <c r="GO572" s="159">
        <v>0</v>
      </c>
      <c r="GP572" s="159">
        <v>0</v>
      </c>
      <c r="GQ572" s="159">
        <v>0</v>
      </c>
      <c r="GR572" s="159">
        <v>0</v>
      </c>
      <c r="GS572" s="159">
        <v>0</v>
      </c>
      <c r="GT572" s="159">
        <v>0</v>
      </c>
      <c r="GU572" s="159">
        <v>0</v>
      </c>
      <c r="GV572" s="159">
        <v>0</v>
      </c>
      <c r="GW572" s="159">
        <v>75582720</v>
      </c>
      <c r="GX572" s="160">
        <v>270366720</v>
      </c>
    </row>
    <row r="573" spans="1:206" ht="43.2">
      <c r="A573" s="156">
        <v>410306000</v>
      </c>
      <c r="B573" s="156" t="s">
        <v>3080</v>
      </c>
      <c r="C573" s="157">
        <v>556</v>
      </c>
      <c r="D573" s="158" t="str">
        <f>_xlfn.XLOOKUP(C573,'[1]Estrategico f'!B:B,'[1]Estrategico f'!U:U,"",0)</f>
        <v>Documentos de lineamientos técnicos elaborados (Documento de violencias)</v>
      </c>
      <c r="E573" s="158" t="str">
        <f>_xlfn.XLOOKUP(C573,'[1]Estrategico f'!B:B,'[1]Estrategico f'!V:V,"",0)</f>
        <v>Elaboración de documento técnico sobre prevención de violencias y/o Actualización de la Política Publica de Mujer y Género</v>
      </c>
      <c r="F573" s="159">
        <v>0</v>
      </c>
      <c r="G573" s="159">
        <v>0</v>
      </c>
      <c r="H573" s="159">
        <v>0</v>
      </c>
      <c r="I573" s="159">
        <v>0</v>
      </c>
      <c r="J573" s="159">
        <v>0</v>
      </c>
      <c r="K573" s="159">
        <v>0</v>
      </c>
      <c r="L573" s="159">
        <v>0</v>
      </c>
      <c r="M573" s="159">
        <v>0</v>
      </c>
      <c r="N573" s="159">
        <v>0</v>
      </c>
      <c r="O573" s="159">
        <v>0</v>
      </c>
      <c r="P573" s="159">
        <v>0</v>
      </c>
      <c r="Q573" s="159">
        <v>0</v>
      </c>
      <c r="R573" s="159">
        <v>0</v>
      </c>
      <c r="S573" s="159">
        <v>0</v>
      </c>
      <c r="T573" s="159">
        <v>61868852</v>
      </c>
      <c r="U573" s="159">
        <v>0</v>
      </c>
      <c r="V573" s="159">
        <v>0</v>
      </c>
      <c r="W573" s="159">
        <v>0</v>
      </c>
      <c r="X573" s="159">
        <v>0</v>
      </c>
      <c r="Y573" s="159">
        <v>0</v>
      </c>
      <c r="Z573" s="159">
        <v>0</v>
      </c>
      <c r="AA573" s="159">
        <v>0</v>
      </c>
      <c r="AB573" s="159">
        <v>61868852</v>
      </c>
      <c r="AC573" s="159">
        <v>0</v>
      </c>
      <c r="AD573" s="159">
        <v>0</v>
      </c>
      <c r="AE573" s="159">
        <v>13131148</v>
      </c>
      <c r="AF573" s="159">
        <v>13131148</v>
      </c>
      <c r="AG573" s="159">
        <v>75000000</v>
      </c>
      <c r="AH573" s="159">
        <v>75000000</v>
      </c>
      <c r="AI573" s="159">
        <v>0</v>
      </c>
      <c r="AJ573" s="159">
        <v>0</v>
      </c>
      <c r="AK573" s="159">
        <v>0</v>
      </c>
      <c r="AL573" s="159">
        <v>0</v>
      </c>
      <c r="AM573" s="159">
        <v>0</v>
      </c>
      <c r="AN573" s="159">
        <v>0</v>
      </c>
      <c r="AO573" s="159">
        <v>0</v>
      </c>
      <c r="AP573" s="159">
        <v>0</v>
      </c>
      <c r="AQ573" s="159">
        <v>0</v>
      </c>
      <c r="AR573" s="159">
        <v>0</v>
      </c>
      <c r="AS573" s="159">
        <v>0</v>
      </c>
      <c r="AT573" s="159">
        <v>0</v>
      </c>
      <c r="AU573" s="159">
        <v>0</v>
      </c>
      <c r="AV573" s="159">
        <v>0</v>
      </c>
      <c r="AW573" s="159">
        <v>0</v>
      </c>
      <c r="AX573" s="159">
        <v>0</v>
      </c>
      <c r="AY573" s="159">
        <v>0</v>
      </c>
      <c r="AZ573" s="159">
        <v>0</v>
      </c>
      <c r="BA573" s="159">
        <v>0</v>
      </c>
      <c r="BB573" s="159">
        <v>0</v>
      </c>
      <c r="BC573" s="159">
        <v>0</v>
      </c>
      <c r="BD573" s="159">
        <v>0</v>
      </c>
      <c r="BE573" s="159">
        <v>0</v>
      </c>
      <c r="BF573" s="159">
        <v>0</v>
      </c>
      <c r="BG573" s="159">
        <v>0</v>
      </c>
      <c r="BH573" s="159">
        <v>0</v>
      </c>
      <c r="BI573" s="159">
        <v>0</v>
      </c>
      <c r="BJ573" s="159">
        <v>0</v>
      </c>
      <c r="BK573" s="159">
        <v>40214754</v>
      </c>
      <c r="BL573" s="159">
        <v>0</v>
      </c>
      <c r="BM573" s="159">
        <v>0</v>
      </c>
      <c r="BN573" s="159">
        <v>0</v>
      </c>
      <c r="BO573" s="159">
        <v>0</v>
      </c>
      <c r="BP573" s="159">
        <v>0</v>
      </c>
      <c r="BQ573" s="159">
        <v>0</v>
      </c>
      <c r="BR573" s="159">
        <v>0</v>
      </c>
      <c r="BS573" s="159">
        <v>40214754</v>
      </c>
      <c r="BT573" s="159">
        <v>0</v>
      </c>
      <c r="BU573" s="159">
        <v>0</v>
      </c>
      <c r="BV573" s="159">
        <v>10410246</v>
      </c>
      <c r="BW573" s="159">
        <v>10410246</v>
      </c>
      <c r="BX573" s="159">
        <v>50625000</v>
      </c>
      <c r="BY573" s="159">
        <v>24128853</v>
      </c>
      <c r="BZ573" s="159">
        <v>0</v>
      </c>
      <c r="CA573" s="159">
        <v>0</v>
      </c>
      <c r="CB573" s="159">
        <v>0</v>
      </c>
      <c r="CC573" s="159">
        <v>0</v>
      </c>
      <c r="CD573" s="159">
        <v>0</v>
      </c>
      <c r="CE573" s="159">
        <v>0</v>
      </c>
      <c r="CF573" s="159">
        <v>0</v>
      </c>
      <c r="CG573" s="159">
        <v>24128853</v>
      </c>
      <c r="CH573" s="159">
        <v>0</v>
      </c>
      <c r="CI573" s="159">
        <v>0</v>
      </c>
      <c r="CJ573" s="159">
        <v>6246147</v>
      </c>
      <c r="CK573" s="159">
        <v>6246147</v>
      </c>
      <c r="CL573" s="159">
        <v>30375000</v>
      </c>
      <c r="CM573" s="159">
        <v>81000000</v>
      </c>
      <c r="CN573" s="159">
        <v>8030082</v>
      </c>
      <c r="CO573" s="159">
        <v>0</v>
      </c>
      <c r="CP573" s="159">
        <v>0</v>
      </c>
      <c r="CQ573" s="159">
        <v>0</v>
      </c>
      <c r="CR573" s="159">
        <v>0</v>
      </c>
      <c r="CS573" s="159">
        <v>0</v>
      </c>
      <c r="CT573" s="159">
        <v>0</v>
      </c>
      <c r="CU573" s="159">
        <v>0</v>
      </c>
      <c r="CV573" s="159">
        <v>8030082</v>
      </c>
      <c r="CW573" s="159">
        <v>0</v>
      </c>
      <c r="CX573" s="159">
        <v>0</v>
      </c>
      <c r="CY573" s="159">
        <v>2467518</v>
      </c>
      <c r="CZ573" s="159">
        <v>2467518</v>
      </c>
      <c r="DA573" s="159">
        <v>10497600</v>
      </c>
      <c r="DB573" s="159">
        <v>24090246</v>
      </c>
      <c r="DC573" s="159">
        <v>0</v>
      </c>
      <c r="DD573" s="159">
        <v>0</v>
      </c>
      <c r="DE573" s="159">
        <v>0</v>
      </c>
      <c r="DF573" s="159">
        <v>0</v>
      </c>
      <c r="DG573" s="159">
        <v>0</v>
      </c>
      <c r="DH573" s="159">
        <v>0</v>
      </c>
      <c r="DI573" s="159">
        <v>0</v>
      </c>
      <c r="DJ573" s="159">
        <v>24090246</v>
      </c>
      <c r="DK573" s="159">
        <v>0</v>
      </c>
      <c r="DL573" s="159">
        <v>0</v>
      </c>
      <c r="DM573" s="159">
        <v>7402554</v>
      </c>
      <c r="DN573" s="159">
        <v>7402554</v>
      </c>
      <c r="DO573" s="159">
        <v>31492800</v>
      </c>
      <c r="DP573" s="159">
        <v>26766940</v>
      </c>
      <c r="DQ573" s="159">
        <v>0</v>
      </c>
      <c r="DR573" s="159">
        <v>0</v>
      </c>
      <c r="DS573" s="159">
        <v>0</v>
      </c>
      <c r="DT573" s="159">
        <v>0</v>
      </c>
      <c r="DU573" s="159">
        <v>0</v>
      </c>
      <c r="DV573" s="159">
        <v>0</v>
      </c>
      <c r="DW573" s="159">
        <v>0</v>
      </c>
      <c r="DX573" s="159">
        <v>26766940</v>
      </c>
      <c r="DY573" s="159">
        <v>0</v>
      </c>
      <c r="DZ573" s="159">
        <v>0</v>
      </c>
      <c r="EA573" s="159">
        <v>8225060</v>
      </c>
      <c r="EB573" s="159">
        <v>8225060</v>
      </c>
      <c r="EC573" s="159">
        <v>34992000</v>
      </c>
      <c r="ED573" s="159">
        <v>8030082</v>
      </c>
      <c r="EE573" s="159">
        <v>0</v>
      </c>
      <c r="EF573" s="159">
        <v>0</v>
      </c>
      <c r="EG573" s="159">
        <v>0</v>
      </c>
      <c r="EH573" s="159">
        <v>0</v>
      </c>
      <c r="EI573" s="159">
        <v>0</v>
      </c>
      <c r="EJ573" s="159">
        <v>0</v>
      </c>
      <c r="EK573" s="159">
        <v>0</v>
      </c>
      <c r="EL573" s="159">
        <v>8030082</v>
      </c>
      <c r="EM573" s="159">
        <v>0</v>
      </c>
      <c r="EN573" s="159">
        <v>0</v>
      </c>
      <c r="EO573" s="159">
        <v>2467518</v>
      </c>
      <c r="EP573" s="159">
        <v>2467518</v>
      </c>
      <c r="EQ573" s="159">
        <v>10497600</v>
      </c>
      <c r="ER573" s="159">
        <v>87480000</v>
      </c>
      <c r="ES573" s="159">
        <v>17398511</v>
      </c>
      <c r="ET573" s="159">
        <v>0</v>
      </c>
      <c r="EU573" s="159">
        <v>0</v>
      </c>
      <c r="EV573" s="159">
        <v>0</v>
      </c>
      <c r="EW573" s="159">
        <v>0</v>
      </c>
      <c r="EX573" s="159">
        <v>0</v>
      </c>
      <c r="EY573" s="159">
        <v>0</v>
      </c>
      <c r="EZ573" s="159">
        <v>0</v>
      </c>
      <c r="FA573" s="159">
        <v>17398511</v>
      </c>
      <c r="FB573" s="159">
        <v>0</v>
      </c>
      <c r="FC573" s="159">
        <v>0</v>
      </c>
      <c r="FD573" s="159">
        <v>6221089</v>
      </c>
      <c r="FE573" s="159">
        <v>6221089</v>
      </c>
      <c r="FF573" s="159">
        <v>23619600</v>
      </c>
      <c r="FG573" s="159">
        <v>26097767</v>
      </c>
      <c r="FH573" s="159">
        <v>0</v>
      </c>
      <c r="FI573" s="159">
        <v>0</v>
      </c>
      <c r="FJ573" s="159">
        <v>0</v>
      </c>
      <c r="FK573" s="159">
        <v>0</v>
      </c>
      <c r="FL573" s="159">
        <v>0</v>
      </c>
      <c r="FM573" s="159">
        <v>0</v>
      </c>
      <c r="FN573" s="159">
        <v>0</v>
      </c>
      <c r="FO573" s="159">
        <v>26097767</v>
      </c>
      <c r="FP573" s="159">
        <v>0</v>
      </c>
      <c r="FQ573" s="159">
        <v>0</v>
      </c>
      <c r="FR573" s="159">
        <v>9331633</v>
      </c>
      <c r="FS573" s="159">
        <v>9331633</v>
      </c>
      <c r="FT573" s="159">
        <v>35429400</v>
      </c>
      <c r="FU573" s="159">
        <v>26097767</v>
      </c>
      <c r="FV573" s="159">
        <v>0</v>
      </c>
      <c r="FW573" s="159">
        <v>0</v>
      </c>
      <c r="FX573" s="159">
        <v>0</v>
      </c>
      <c r="FY573" s="159">
        <v>0</v>
      </c>
      <c r="FZ573" s="159">
        <v>0</v>
      </c>
      <c r="GA573" s="159">
        <v>0</v>
      </c>
      <c r="GB573" s="159">
        <v>0</v>
      </c>
      <c r="GC573" s="159">
        <v>26097767</v>
      </c>
      <c r="GD573" s="159">
        <v>0</v>
      </c>
      <c r="GE573" s="159">
        <v>0</v>
      </c>
      <c r="GF573" s="159">
        <v>9331633</v>
      </c>
      <c r="GG573" s="159">
        <v>9331633</v>
      </c>
      <c r="GH573" s="159">
        <v>35429400</v>
      </c>
      <c r="GI573" s="159">
        <v>0</v>
      </c>
      <c r="GJ573" s="159">
        <v>0</v>
      </c>
      <c r="GK573" s="159">
        <v>0</v>
      </c>
      <c r="GL573" s="159">
        <v>0</v>
      </c>
      <c r="GM573" s="159">
        <v>0</v>
      </c>
      <c r="GN573" s="159">
        <v>0</v>
      </c>
      <c r="GO573" s="159">
        <v>0</v>
      </c>
      <c r="GP573" s="159">
        <v>0</v>
      </c>
      <c r="GQ573" s="159">
        <v>0</v>
      </c>
      <c r="GR573" s="159">
        <v>0</v>
      </c>
      <c r="GS573" s="159">
        <v>0</v>
      </c>
      <c r="GT573" s="159">
        <v>0</v>
      </c>
      <c r="GU573" s="159">
        <v>0</v>
      </c>
      <c r="GV573" s="159">
        <v>0</v>
      </c>
      <c r="GW573" s="159">
        <v>94478400</v>
      </c>
      <c r="GX573" s="160">
        <v>337958400</v>
      </c>
    </row>
    <row r="574" spans="1:206" ht="28.8">
      <c r="A574" s="156">
        <v>410300500</v>
      </c>
      <c r="B574" s="156" t="s">
        <v>3080</v>
      </c>
      <c r="C574" s="157">
        <v>557</v>
      </c>
      <c r="D574" s="158" t="str">
        <f>_xlfn.XLOOKUP(C574,'[1]Estrategico f'!B:B,'[1]Estrategico f'!U:U,"",0)</f>
        <v>Proyectos productivos formulados (formulación e  implementación de proyectos fondo mujer)</v>
      </c>
      <c r="E574" s="158" t="str">
        <f>_xlfn.XLOOKUP(C574,'[1]Estrategico f'!B:B,'[1]Estrategico f'!V:V,"",0)</f>
        <v>Formulación e implementación proyectos económicos del Fondo Mujer</v>
      </c>
      <c r="F574" s="159">
        <v>32996721</v>
      </c>
      <c r="G574" s="159">
        <v>0</v>
      </c>
      <c r="H574" s="159">
        <v>0</v>
      </c>
      <c r="I574" s="159">
        <v>0</v>
      </c>
      <c r="J574" s="159">
        <v>0</v>
      </c>
      <c r="K574" s="159">
        <v>0</v>
      </c>
      <c r="L574" s="159">
        <v>0</v>
      </c>
      <c r="M574" s="159">
        <v>0</v>
      </c>
      <c r="N574" s="159">
        <v>32996721</v>
      </c>
      <c r="O574" s="159">
        <v>0</v>
      </c>
      <c r="P574" s="159">
        <v>0</v>
      </c>
      <c r="Q574" s="159">
        <v>7003279</v>
      </c>
      <c r="R574" s="159">
        <v>7003279</v>
      </c>
      <c r="S574" s="159">
        <v>40000000</v>
      </c>
      <c r="T574" s="159">
        <v>0</v>
      </c>
      <c r="U574" s="159">
        <v>0</v>
      </c>
      <c r="V574" s="159">
        <v>0</v>
      </c>
      <c r="W574" s="159">
        <v>0</v>
      </c>
      <c r="X574" s="159">
        <v>0</v>
      </c>
      <c r="Y574" s="159">
        <v>0</v>
      </c>
      <c r="Z574" s="159">
        <v>0</v>
      </c>
      <c r="AA574" s="159">
        <v>0</v>
      </c>
      <c r="AB574" s="159">
        <v>0</v>
      </c>
      <c r="AC574" s="159">
        <v>0</v>
      </c>
      <c r="AD574" s="159">
        <v>0</v>
      </c>
      <c r="AE574" s="159">
        <v>0</v>
      </c>
      <c r="AF574" s="159">
        <v>0</v>
      </c>
      <c r="AG574" s="159">
        <v>0</v>
      </c>
      <c r="AH574" s="159">
        <v>40000000</v>
      </c>
      <c r="AI574" s="159">
        <v>0</v>
      </c>
      <c r="AJ574" s="159">
        <v>0</v>
      </c>
      <c r="AK574" s="159">
        <v>0</v>
      </c>
      <c r="AL574" s="159">
        <v>0</v>
      </c>
      <c r="AM574" s="159">
        <v>0</v>
      </c>
      <c r="AN574" s="159">
        <v>0</v>
      </c>
      <c r="AO574" s="159">
        <v>0</v>
      </c>
      <c r="AP574" s="159">
        <v>0</v>
      </c>
      <c r="AQ574" s="159">
        <v>0</v>
      </c>
      <c r="AR574" s="159">
        <v>0</v>
      </c>
      <c r="AS574" s="159">
        <v>0</v>
      </c>
      <c r="AT574" s="159">
        <v>0</v>
      </c>
      <c r="AU574" s="159">
        <v>0</v>
      </c>
      <c r="AV574" s="159">
        <v>0</v>
      </c>
      <c r="AW574" s="159">
        <v>34316590</v>
      </c>
      <c r="AX574" s="159">
        <v>0</v>
      </c>
      <c r="AY574" s="159">
        <v>0</v>
      </c>
      <c r="AZ574" s="159">
        <v>0</v>
      </c>
      <c r="BA574" s="159">
        <v>0</v>
      </c>
      <c r="BB574" s="159">
        <v>0</v>
      </c>
      <c r="BC574" s="159">
        <v>0</v>
      </c>
      <c r="BD574" s="159">
        <v>0</v>
      </c>
      <c r="BE574" s="159">
        <v>34316590</v>
      </c>
      <c r="BF574" s="159">
        <v>0</v>
      </c>
      <c r="BG574" s="159">
        <v>0</v>
      </c>
      <c r="BH574" s="159">
        <v>8883410</v>
      </c>
      <c r="BI574" s="159">
        <v>8883410</v>
      </c>
      <c r="BJ574" s="159">
        <v>43200000</v>
      </c>
      <c r="BK574" s="159">
        <v>0</v>
      </c>
      <c r="BL574" s="159">
        <v>0</v>
      </c>
      <c r="BM574" s="159">
        <v>0</v>
      </c>
      <c r="BN574" s="159">
        <v>0</v>
      </c>
      <c r="BO574" s="159">
        <v>0</v>
      </c>
      <c r="BP574" s="159">
        <v>0</v>
      </c>
      <c r="BQ574" s="159">
        <v>0</v>
      </c>
      <c r="BR574" s="159">
        <v>0</v>
      </c>
      <c r="BS574" s="159">
        <v>0</v>
      </c>
      <c r="BT574" s="159">
        <v>0</v>
      </c>
      <c r="BU574" s="159">
        <v>0</v>
      </c>
      <c r="BV574" s="159">
        <v>0</v>
      </c>
      <c r="BW574" s="159">
        <v>0</v>
      </c>
      <c r="BX574" s="159">
        <v>0</v>
      </c>
      <c r="BY574" s="159">
        <v>0</v>
      </c>
      <c r="BZ574" s="159">
        <v>0</v>
      </c>
      <c r="CA574" s="159">
        <v>0</v>
      </c>
      <c r="CB574" s="159">
        <v>0</v>
      </c>
      <c r="CC574" s="159">
        <v>0</v>
      </c>
      <c r="CD574" s="159">
        <v>0</v>
      </c>
      <c r="CE574" s="159">
        <v>0</v>
      </c>
      <c r="CF574" s="159">
        <v>0</v>
      </c>
      <c r="CG574" s="159">
        <v>0</v>
      </c>
      <c r="CH574" s="159">
        <v>0</v>
      </c>
      <c r="CI574" s="159">
        <v>0</v>
      </c>
      <c r="CJ574" s="159">
        <v>0</v>
      </c>
      <c r="CK574" s="159">
        <v>0</v>
      </c>
      <c r="CL574" s="159">
        <v>0</v>
      </c>
      <c r="CM574" s="159">
        <v>43200000</v>
      </c>
      <c r="CN574" s="159">
        <v>0</v>
      </c>
      <c r="CO574" s="159">
        <v>0</v>
      </c>
      <c r="CP574" s="159">
        <v>0</v>
      </c>
      <c r="CQ574" s="159">
        <v>0</v>
      </c>
      <c r="CR574" s="159">
        <v>0</v>
      </c>
      <c r="CS574" s="159">
        <v>0</v>
      </c>
      <c r="CT574" s="159">
        <v>0</v>
      </c>
      <c r="CU574" s="159">
        <v>0</v>
      </c>
      <c r="CV574" s="159">
        <v>0</v>
      </c>
      <c r="CW574" s="159">
        <v>0</v>
      </c>
      <c r="CX574" s="159">
        <v>0</v>
      </c>
      <c r="CY574" s="159">
        <v>0</v>
      </c>
      <c r="CZ574" s="159">
        <v>0</v>
      </c>
      <c r="DA574" s="159">
        <v>0</v>
      </c>
      <c r="DB574" s="159">
        <v>35689254</v>
      </c>
      <c r="DC574" s="159">
        <v>0</v>
      </c>
      <c r="DD574" s="159">
        <v>0</v>
      </c>
      <c r="DE574" s="159">
        <v>0</v>
      </c>
      <c r="DF574" s="159">
        <v>0</v>
      </c>
      <c r="DG574" s="159">
        <v>0</v>
      </c>
      <c r="DH574" s="159">
        <v>0</v>
      </c>
      <c r="DI574" s="159">
        <v>0</v>
      </c>
      <c r="DJ574" s="159">
        <v>35689254</v>
      </c>
      <c r="DK574" s="159">
        <v>0</v>
      </c>
      <c r="DL574" s="159">
        <v>0</v>
      </c>
      <c r="DM574" s="159">
        <v>10966746</v>
      </c>
      <c r="DN574" s="159">
        <v>10966746</v>
      </c>
      <c r="DO574" s="159">
        <v>46656000</v>
      </c>
      <c r="DP574" s="159">
        <v>0</v>
      </c>
      <c r="DQ574" s="159">
        <v>0</v>
      </c>
      <c r="DR574" s="159">
        <v>0</v>
      </c>
      <c r="DS574" s="159">
        <v>0</v>
      </c>
      <c r="DT574" s="159">
        <v>0</v>
      </c>
      <c r="DU574" s="159">
        <v>0</v>
      </c>
      <c r="DV574" s="159">
        <v>0</v>
      </c>
      <c r="DW574" s="159">
        <v>0</v>
      </c>
      <c r="DX574" s="159">
        <v>0</v>
      </c>
      <c r="DY574" s="159">
        <v>0</v>
      </c>
      <c r="DZ574" s="159">
        <v>0</v>
      </c>
      <c r="EA574" s="159">
        <v>0</v>
      </c>
      <c r="EB574" s="159">
        <v>0</v>
      </c>
      <c r="EC574" s="159">
        <v>0</v>
      </c>
      <c r="ED574" s="159">
        <v>0</v>
      </c>
      <c r="EE574" s="159">
        <v>0</v>
      </c>
      <c r="EF574" s="159">
        <v>0</v>
      </c>
      <c r="EG574" s="159">
        <v>0</v>
      </c>
      <c r="EH574" s="159">
        <v>0</v>
      </c>
      <c r="EI574" s="159">
        <v>0</v>
      </c>
      <c r="EJ574" s="159">
        <v>0</v>
      </c>
      <c r="EK574" s="159">
        <v>0</v>
      </c>
      <c r="EL574" s="159">
        <v>0</v>
      </c>
      <c r="EM574" s="159">
        <v>0</v>
      </c>
      <c r="EN574" s="159">
        <v>0</v>
      </c>
      <c r="EO574" s="159">
        <v>0</v>
      </c>
      <c r="EP574" s="159">
        <v>0</v>
      </c>
      <c r="EQ574" s="159">
        <v>0</v>
      </c>
      <c r="ER574" s="159">
        <v>46656000</v>
      </c>
      <c r="ES574" s="159">
        <v>0</v>
      </c>
      <c r="ET574" s="159">
        <v>0</v>
      </c>
      <c r="EU574" s="159">
        <v>0</v>
      </c>
      <c r="EV574" s="159">
        <v>0</v>
      </c>
      <c r="EW574" s="159">
        <v>0</v>
      </c>
      <c r="EX574" s="159">
        <v>0</v>
      </c>
      <c r="EY574" s="159">
        <v>0</v>
      </c>
      <c r="EZ574" s="159">
        <v>0</v>
      </c>
      <c r="FA574" s="159">
        <v>0</v>
      </c>
      <c r="FB574" s="159">
        <v>0</v>
      </c>
      <c r="FC574" s="159">
        <v>0</v>
      </c>
      <c r="FD574" s="159">
        <v>0</v>
      </c>
      <c r="FE574" s="159">
        <v>0</v>
      </c>
      <c r="FF574" s="159">
        <v>0</v>
      </c>
      <c r="FG574" s="159">
        <v>37116824</v>
      </c>
      <c r="FH574" s="159">
        <v>0</v>
      </c>
      <c r="FI574" s="159">
        <v>0</v>
      </c>
      <c r="FJ574" s="159">
        <v>0</v>
      </c>
      <c r="FK574" s="159">
        <v>0</v>
      </c>
      <c r="FL574" s="159">
        <v>0</v>
      </c>
      <c r="FM574" s="159">
        <v>0</v>
      </c>
      <c r="FN574" s="159">
        <v>0</v>
      </c>
      <c r="FO574" s="159">
        <v>37116824</v>
      </c>
      <c r="FP574" s="159">
        <v>0</v>
      </c>
      <c r="FQ574" s="159">
        <v>0</v>
      </c>
      <c r="FR574" s="159">
        <v>13271656</v>
      </c>
      <c r="FS574" s="159">
        <v>13271656</v>
      </c>
      <c r="FT574" s="159">
        <v>50388480</v>
      </c>
      <c r="FU574" s="159">
        <v>0</v>
      </c>
      <c r="FV574" s="159">
        <v>0</v>
      </c>
      <c r="FW574" s="159">
        <v>0</v>
      </c>
      <c r="FX574" s="159">
        <v>0</v>
      </c>
      <c r="FY574" s="159">
        <v>0</v>
      </c>
      <c r="FZ574" s="159">
        <v>0</v>
      </c>
      <c r="GA574" s="159">
        <v>0</v>
      </c>
      <c r="GB574" s="159">
        <v>0</v>
      </c>
      <c r="GC574" s="159">
        <v>0</v>
      </c>
      <c r="GD574" s="159">
        <v>0</v>
      </c>
      <c r="GE574" s="159">
        <v>0</v>
      </c>
      <c r="GF574" s="159">
        <v>0</v>
      </c>
      <c r="GG574" s="159">
        <v>0</v>
      </c>
      <c r="GH574" s="159">
        <v>0</v>
      </c>
      <c r="GI574" s="159">
        <v>0</v>
      </c>
      <c r="GJ574" s="159">
        <v>0</v>
      </c>
      <c r="GK574" s="159">
        <v>0</v>
      </c>
      <c r="GL574" s="159">
        <v>0</v>
      </c>
      <c r="GM574" s="159">
        <v>0</v>
      </c>
      <c r="GN574" s="159">
        <v>0</v>
      </c>
      <c r="GO574" s="159">
        <v>0</v>
      </c>
      <c r="GP574" s="159">
        <v>0</v>
      </c>
      <c r="GQ574" s="159">
        <v>0</v>
      </c>
      <c r="GR574" s="159">
        <v>0</v>
      </c>
      <c r="GS574" s="159">
        <v>0</v>
      </c>
      <c r="GT574" s="159">
        <v>0</v>
      </c>
      <c r="GU574" s="159">
        <v>0</v>
      </c>
      <c r="GV574" s="159">
        <v>0</v>
      </c>
      <c r="GW574" s="159">
        <v>50388480</v>
      </c>
      <c r="GX574" s="160">
        <v>180244480</v>
      </c>
    </row>
    <row r="575" spans="1:206" ht="43.2">
      <c r="A575" s="156">
        <v>450202200</v>
      </c>
      <c r="B575" s="156" t="s">
        <v>3080</v>
      </c>
      <c r="C575" s="157">
        <v>558</v>
      </c>
      <c r="D575" s="158" t="str">
        <f>_xlfn.XLOOKUP(C575,'[1]Estrategico f'!B:B,'[1]Estrategico f'!U:U,"",0)</f>
        <v>Instancias territoriales de coordinación institucional asistidas y apoyadas (Consejo Consultivo Departamental de Mujeres)</v>
      </c>
      <c r="E575" s="158" t="str">
        <f>_xlfn.XLOOKUP(C575,'[1]Estrategico f'!B:B,'[1]Estrategico f'!V:V,"",0)</f>
        <v>Apoyo logístico al Consejo Consultivo Departamental de Mujeres</v>
      </c>
      <c r="F575" s="159">
        <v>35059016.5</v>
      </c>
      <c r="G575" s="159">
        <v>0</v>
      </c>
      <c r="H575" s="159">
        <v>0</v>
      </c>
      <c r="I575" s="159">
        <v>0</v>
      </c>
      <c r="J575" s="159">
        <v>0</v>
      </c>
      <c r="K575" s="159">
        <v>0</v>
      </c>
      <c r="L575" s="159">
        <v>0</v>
      </c>
      <c r="M575" s="159">
        <v>0</v>
      </c>
      <c r="N575" s="159">
        <v>35059016.5</v>
      </c>
      <c r="O575" s="159">
        <v>0</v>
      </c>
      <c r="P575" s="159">
        <v>0</v>
      </c>
      <c r="Q575" s="159">
        <v>7440983.5</v>
      </c>
      <c r="R575" s="159">
        <v>7440983.5</v>
      </c>
      <c r="S575" s="159">
        <v>42500000</v>
      </c>
      <c r="T575" s="159">
        <v>35059016.5</v>
      </c>
      <c r="U575" s="159">
        <v>0</v>
      </c>
      <c r="V575" s="159">
        <v>0</v>
      </c>
      <c r="W575" s="159">
        <v>0</v>
      </c>
      <c r="X575" s="159">
        <v>0</v>
      </c>
      <c r="Y575" s="159">
        <v>0</v>
      </c>
      <c r="Z575" s="159">
        <v>0</v>
      </c>
      <c r="AA575" s="159">
        <v>0</v>
      </c>
      <c r="AB575" s="159">
        <v>35059016.5</v>
      </c>
      <c r="AC575" s="159">
        <v>0</v>
      </c>
      <c r="AD575" s="159">
        <v>0</v>
      </c>
      <c r="AE575" s="159">
        <v>7440983.5</v>
      </c>
      <c r="AF575" s="159">
        <v>7440983.5</v>
      </c>
      <c r="AG575" s="159">
        <v>42500000</v>
      </c>
      <c r="AH575" s="159">
        <v>85000000</v>
      </c>
      <c r="AI575" s="159">
        <v>13673016</v>
      </c>
      <c r="AJ575" s="159">
        <v>0</v>
      </c>
      <c r="AK575" s="159">
        <v>0</v>
      </c>
      <c r="AL575" s="159">
        <v>0</v>
      </c>
      <c r="AM575" s="159">
        <v>0</v>
      </c>
      <c r="AN575" s="159">
        <v>0</v>
      </c>
      <c r="AO575" s="159">
        <v>0</v>
      </c>
      <c r="AP575" s="159">
        <v>0</v>
      </c>
      <c r="AQ575" s="159">
        <v>13673016</v>
      </c>
      <c r="AR575" s="159">
        <v>0</v>
      </c>
      <c r="AS575" s="159">
        <v>0</v>
      </c>
      <c r="AT575" s="159">
        <v>3539484</v>
      </c>
      <c r="AU575" s="159">
        <v>3539484</v>
      </c>
      <c r="AV575" s="159">
        <v>17212500</v>
      </c>
      <c r="AW575" s="159">
        <v>22788361</v>
      </c>
      <c r="AX575" s="159">
        <v>0</v>
      </c>
      <c r="AY575" s="159">
        <v>0</v>
      </c>
      <c r="AZ575" s="159">
        <v>0</v>
      </c>
      <c r="BA575" s="159">
        <v>0</v>
      </c>
      <c r="BB575" s="159">
        <v>0</v>
      </c>
      <c r="BC575" s="159">
        <v>0</v>
      </c>
      <c r="BD575" s="159">
        <v>0</v>
      </c>
      <c r="BE575" s="159">
        <v>22788361</v>
      </c>
      <c r="BF575" s="159">
        <v>0</v>
      </c>
      <c r="BG575" s="159">
        <v>0</v>
      </c>
      <c r="BH575" s="159">
        <v>5899139</v>
      </c>
      <c r="BI575" s="159">
        <v>5899139</v>
      </c>
      <c r="BJ575" s="159">
        <v>28687500</v>
      </c>
      <c r="BK575" s="159">
        <v>22788361</v>
      </c>
      <c r="BL575" s="159">
        <v>0</v>
      </c>
      <c r="BM575" s="159">
        <v>0</v>
      </c>
      <c r="BN575" s="159">
        <v>0</v>
      </c>
      <c r="BO575" s="159">
        <v>0</v>
      </c>
      <c r="BP575" s="159">
        <v>0</v>
      </c>
      <c r="BQ575" s="159">
        <v>0</v>
      </c>
      <c r="BR575" s="159">
        <v>0</v>
      </c>
      <c r="BS575" s="159">
        <v>22788361</v>
      </c>
      <c r="BT575" s="159">
        <v>0</v>
      </c>
      <c r="BU575" s="159">
        <v>0</v>
      </c>
      <c r="BV575" s="159">
        <v>5899139</v>
      </c>
      <c r="BW575" s="159">
        <v>5899139</v>
      </c>
      <c r="BX575" s="159">
        <v>28687500</v>
      </c>
      <c r="BY575" s="159">
        <v>13673016</v>
      </c>
      <c r="BZ575" s="159">
        <v>0</v>
      </c>
      <c r="CA575" s="159">
        <v>0</v>
      </c>
      <c r="CB575" s="159">
        <v>0</v>
      </c>
      <c r="CC575" s="159">
        <v>0</v>
      </c>
      <c r="CD575" s="159">
        <v>0</v>
      </c>
      <c r="CE575" s="159">
        <v>0</v>
      </c>
      <c r="CF575" s="159">
        <v>0</v>
      </c>
      <c r="CG575" s="159">
        <v>13673016</v>
      </c>
      <c r="CH575" s="159">
        <v>0</v>
      </c>
      <c r="CI575" s="159">
        <v>0</v>
      </c>
      <c r="CJ575" s="159">
        <v>3539484</v>
      </c>
      <c r="CK575" s="159">
        <v>3539484</v>
      </c>
      <c r="CL575" s="159">
        <v>17212500</v>
      </c>
      <c r="CM575" s="159">
        <v>91800000</v>
      </c>
      <c r="CN575" s="159">
        <v>14219937</v>
      </c>
      <c r="CO575" s="159">
        <v>0</v>
      </c>
      <c r="CP575" s="159">
        <v>0</v>
      </c>
      <c r="CQ575" s="159">
        <v>0</v>
      </c>
      <c r="CR575" s="159">
        <v>0</v>
      </c>
      <c r="CS575" s="159">
        <v>0</v>
      </c>
      <c r="CT575" s="159">
        <v>0</v>
      </c>
      <c r="CU575" s="159">
        <v>0</v>
      </c>
      <c r="CV575" s="159">
        <v>14219937</v>
      </c>
      <c r="CW575" s="159">
        <v>0</v>
      </c>
      <c r="CX575" s="159">
        <v>0</v>
      </c>
      <c r="CY575" s="159">
        <v>4369563</v>
      </c>
      <c r="CZ575" s="159">
        <v>4369563</v>
      </c>
      <c r="DA575" s="159">
        <v>18589500</v>
      </c>
      <c r="DB575" s="159">
        <v>23699895</v>
      </c>
      <c r="DC575" s="159">
        <v>0</v>
      </c>
      <c r="DD575" s="159">
        <v>0</v>
      </c>
      <c r="DE575" s="159">
        <v>0</v>
      </c>
      <c r="DF575" s="159">
        <v>0</v>
      </c>
      <c r="DG575" s="159">
        <v>0</v>
      </c>
      <c r="DH575" s="159">
        <v>0</v>
      </c>
      <c r="DI575" s="159">
        <v>0</v>
      </c>
      <c r="DJ575" s="159">
        <v>23699895</v>
      </c>
      <c r="DK575" s="159">
        <v>0</v>
      </c>
      <c r="DL575" s="159">
        <v>0</v>
      </c>
      <c r="DM575" s="159">
        <v>7282605</v>
      </c>
      <c r="DN575" s="159">
        <v>7282605</v>
      </c>
      <c r="DO575" s="159">
        <v>30982500</v>
      </c>
      <c r="DP575" s="159">
        <v>23699895</v>
      </c>
      <c r="DQ575" s="159">
        <v>0</v>
      </c>
      <c r="DR575" s="159">
        <v>0</v>
      </c>
      <c r="DS575" s="159">
        <v>0</v>
      </c>
      <c r="DT575" s="159">
        <v>0</v>
      </c>
      <c r="DU575" s="159">
        <v>0</v>
      </c>
      <c r="DV575" s="159">
        <v>0</v>
      </c>
      <c r="DW575" s="159">
        <v>0</v>
      </c>
      <c r="DX575" s="159">
        <v>23699895</v>
      </c>
      <c r="DY575" s="159">
        <v>0</v>
      </c>
      <c r="DZ575" s="159">
        <v>0</v>
      </c>
      <c r="EA575" s="159">
        <v>7282605</v>
      </c>
      <c r="EB575" s="159">
        <v>7282605</v>
      </c>
      <c r="EC575" s="159">
        <v>30982500</v>
      </c>
      <c r="ED575" s="159">
        <v>14219937</v>
      </c>
      <c r="EE575" s="159">
        <v>0</v>
      </c>
      <c r="EF575" s="159">
        <v>0</v>
      </c>
      <c r="EG575" s="159">
        <v>0</v>
      </c>
      <c r="EH575" s="159">
        <v>0</v>
      </c>
      <c r="EI575" s="159">
        <v>0</v>
      </c>
      <c r="EJ575" s="159">
        <v>0</v>
      </c>
      <c r="EK575" s="159">
        <v>0</v>
      </c>
      <c r="EL575" s="159">
        <v>14219937</v>
      </c>
      <c r="EM575" s="159">
        <v>0</v>
      </c>
      <c r="EN575" s="159">
        <v>0</v>
      </c>
      <c r="EO575" s="159">
        <v>4369563</v>
      </c>
      <c r="EP575" s="159">
        <v>4369563</v>
      </c>
      <c r="EQ575" s="159">
        <v>18589500</v>
      </c>
      <c r="ER575" s="159">
        <v>99144000</v>
      </c>
      <c r="ES575" s="159">
        <v>19718313</v>
      </c>
      <c r="ET575" s="159">
        <v>0</v>
      </c>
      <c r="EU575" s="159">
        <v>0</v>
      </c>
      <c r="EV575" s="159">
        <v>0</v>
      </c>
      <c r="EW575" s="159">
        <v>0</v>
      </c>
      <c r="EX575" s="159">
        <v>0</v>
      </c>
      <c r="EY575" s="159">
        <v>0</v>
      </c>
      <c r="EZ575" s="159">
        <v>0</v>
      </c>
      <c r="FA575" s="159">
        <v>19718313</v>
      </c>
      <c r="FB575" s="159">
        <v>0</v>
      </c>
      <c r="FC575" s="159">
        <v>0</v>
      </c>
      <c r="FD575" s="159">
        <v>7050567</v>
      </c>
      <c r="FE575" s="159">
        <v>7050567</v>
      </c>
      <c r="FF575" s="159">
        <v>26768880</v>
      </c>
      <c r="FG575" s="159">
        <v>29577469</v>
      </c>
      <c r="FH575" s="159">
        <v>0</v>
      </c>
      <c r="FI575" s="159">
        <v>0</v>
      </c>
      <c r="FJ575" s="159">
        <v>0</v>
      </c>
      <c r="FK575" s="159">
        <v>0</v>
      </c>
      <c r="FL575" s="159">
        <v>0</v>
      </c>
      <c r="FM575" s="159">
        <v>0</v>
      </c>
      <c r="FN575" s="159">
        <v>0</v>
      </c>
      <c r="FO575" s="159">
        <v>29577469</v>
      </c>
      <c r="FP575" s="159">
        <v>0</v>
      </c>
      <c r="FQ575" s="159">
        <v>0</v>
      </c>
      <c r="FR575" s="159">
        <v>10575851</v>
      </c>
      <c r="FS575" s="159">
        <v>10575851</v>
      </c>
      <c r="FT575" s="159">
        <v>40153320</v>
      </c>
      <c r="FU575" s="159">
        <v>29577469</v>
      </c>
      <c r="FV575" s="159">
        <v>0</v>
      </c>
      <c r="FW575" s="159">
        <v>0</v>
      </c>
      <c r="FX575" s="159">
        <v>0</v>
      </c>
      <c r="FY575" s="159">
        <v>0</v>
      </c>
      <c r="FZ575" s="159">
        <v>0</v>
      </c>
      <c r="GA575" s="159">
        <v>0</v>
      </c>
      <c r="GB575" s="159">
        <v>0</v>
      </c>
      <c r="GC575" s="159">
        <v>29577469</v>
      </c>
      <c r="GD575" s="159">
        <v>0</v>
      </c>
      <c r="GE575" s="159">
        <v>0</v>
      </c>
      <c r="GF575" s="159">
        <v>10575851</v>
      </c>
      <c r="GG575" s="159">
        <v>10575851</v>
      </c>
      <c r="GH575" s="159">
        <v>40153320</v>
      </c>
      <c r="GI575" s="159">
        <v>0</v>
      </c>
      <c r="GJ575" s="159">
        <v>0</v>
      </c>
      <c r="GK575" s="159">
        <v>0</v>
      </c>
      <c r="GL575" s="159">
        <v>0</v>
      </c>
      <c r="GM575" s="159">
        <v>0</v>
      </c>
      <c r="GN575" s="159">
        <v>0</v>
      </c>
      <c r="GO575" s="159">
        <v>0</v>
      </c>
      <c r="GP575" s="159">
        <v>0</v>
      </c>
      <c r="GQ575" s="159">
        <v>0</v>
      </c>
      <c r="GR575" s="159">
        <v>0</v>
      </c>
      <c r="GS575" s="159">
        <v>0</v>
      </c>
      <c r="GT575" s="159">
        <v>0</v>
      </c>
      <c r="GU575" s="159">
        <v>0</v>
      </c>
      <c r="GV575" s="159">
        <v>0</v>
      </c>
      <c r="GW575" s="159">
        <v>107075520</v>
      </c>
      <c r="GX575" s="160">
        <v>383019520</v>
      </c>
    </row>
    <row r="576" spans="1:206" ht="43.2">
      <c r="A576" s="156">
        <v>450202200</v>
      </c>
      <c r="B576" s="156" t="s">
        <v>3080</v>
      </c>
      <c r="C576" s="157">
        <v>559</v>
      </c>
      <c r="D576" s="158" t="str">
        <f>_xlfn.XLOOKUP(C576,'[1]Estrategico f'!B:B,'[1]Estrategico f'!U:U,"",0)</f>
        <v>Instancias territoriales de coordinación institucional asistidas y apoyadas (Comisarias, de familia, Colegios, Policía nacional, Ejercito Nacional. Enlaces Municipales)</v>
      </c>
      <c r="E576" s="158" t="str">
        <f>_xlfn.XLOOKUP(C576,'[1]Estrategico f'!B:B,'[1]Estrategico f'!V:V,"",0)</f>
        <v>Apoyo técnico a Comisarias de Familia, Colegios, Policía Nacional, Ejercito Nacional y Enlaces municipales sobre violencias hacia la Mujer</v>
      </c>
      <c r="F576" s="159">
        <v>16498360.5</v>
      </c>
      <c r="G576" s="159">
        <v>0</v>
      </c>
      <c r="H576" s="159">
        <v>0</v>
      </c>
      <c r="I576" s="159">
        <v>0</v>
      </c>
      <c r="J576" s="159">
        <v>0</v>
      </c>
      <c r="K576" s="159">
        <v>0</v>
      </c>
      <c r="L576" s="159">
        <v>0</v>
      </c>
      <c r="M576" s="159">
        <v>0</v>
      </c>
      <c r="N576" s="159">
        <v>16498360.5</v>
      </c>
      <c r="O576" s="159">
        <v>0</v>
      </c>
      <c r="P576" s="159">
        <v>0</v>
      </c>
      <c r="Q576" s="159">
        <v>3501639.5</v>
      </c>
      <c r="R576" s="159">
        <v>3501639.5</v>
      </c>
      <c r="S576" s="159">
        <v>20000000</v>
      </c>
      <c r="T576" s="159">
        <v>16498360.5</v>
      </c>
      <c r="U576" s="159">
        <v>0</v>
      </c>
      <c r="V576" s="159">
        <v>0</v>
      </c>
      <c r="W576" s="159">
        <v>0</v>
      </c>
      <c r="X576" s="159">
        <v>0</v>
      </c>
      <c r="Y576" s="159">
        <v>0</v>
      </c>
      <c r="Z576" s="159">
        <v>0</v>
      </c>
      <c r="AA576" s="159">
        <v>0</v>
      </c>
      <c r="AB576" s="159">
        <v>16498360.5</v>
      </c>
      <c r="AC576" s="159">
        <v>0</v>
      </c>
      <c r="AD576" s="159">
        <v>0</v>
      </c>
      <c r="AE576" s="159">
        <v>3501639.5</v>
      </c>
      <c r="AF576" s="159">
        <v>3501639.5</v>
      </c>
      <c r="AG576" s="159">
        <v>20000000</v>
      </c>
      <c r="AH576" s="159">
        <v>40000000</v>
      </c>
      <c r="AI576" s="159">
        <v>6434361</v>
      </c>
      <c r="AJ576" s="159">
        <v>0</v>
      </c>
      <c r="AK576" s="159">
        <v>0</v>
      </c>
      <c r="AL576" s="159">
        <v>0</v>
      </c>
      <c r="AM576" s="159">
        <v>0</v>
      </c>
      <c r="AN576" s="159">
        <v>0</v>
      </c>
      <c r="AO576" s="159">
        <v>0</v>
      </c>
      <c r="AP576" s="159">
        <v>0</v>
      </c>
      <c r="AQ576" s="159">
        <v>6434361</v>
      </c>
      <c r="AR576" s="159">
        <v>0</v>
      </c>
      <c r="AS576" s="159">
        <v>0</v>
      </c>
      <c r="AT576" s="159">
        <v>1665639</v>
      </c>
      <c r="AU576" s="159">
        <v>1665639</v>
      </c>
      <c r="AV576" s="159">
        <v>8100000</v>
      </c>
      <c r="AW576" s="159">
        <v>10723934</v>
      </c>
      <c r="AX576" s="159">
        <v>0</v>
      </c>
      <c r="AY576" s="159">
        <v>0</v>
      </c>
      <c r="AZ576" s="159">
        <v>0</v>
      </c>
      <c r="BA576" s="159">
        <v>0</v>
      </c>
      <c r="BB576" s="159">
        <v>0</v>
      </c>
      <c r="BC576" s="159">
        <v>0</v>
      </c>
      <c r="BD576" s="159">
        <v>0</v>
      </c>
      <c r="BE576" s="159">
        <v>10723934</v>
      </c>
      <c r="BF576" s="159">
        <v>0</v>
      </c>
      <c r="BG576" s="159">
        <v>0</v>
      </c>
      <c r="BH576" s="159">
        <v>2776066</v>
      </c>
      <c r="BI576" s="159">
        <v>2776066</v>
      </c>
      <c r="BJ576" s="159">
        <v>13500000</v>
      </c>
      <c r="BK576" s="159">
        <v>10723934</v>
      </c>
      <c r="BL576" s="159">
        <v>0</v>
      </c>
      <c r="BM576" s="159">
        <v>0</v>
      </c>
      <c r="BN576" s="159">
        <v>0</v>
      </c>
      <c r="BO576" s="159">
        <v>0</v>
      </c>
      <c r="BP576" s="159">
        <v>0</v>
      </c>
      <c r="BQ576" s="159">
        <v>0</v>
      </c>
      <c r="BR576" s="159">
        <v>0</v>
      </c>
      <c r="BS576" s="159">
        <v>10723934</v>
      </c>
      <c r="BT576" s="159">
        <v>0</v>
      </c>
      <c r="BU576" s="159">
        <v>0</v>
      </c>
      <c r="BV576" s="159">
        <v>2776066</v>
      </c>
      <c r="BW576" s="159">
        <v>2776066</v>
      </c>
      <c r="BX576" s="159">
        <v>13500000</v>
      </c>
      <c r="BY576" s="159">
        <v>6434361</v>
      </c>
      <c r="BZ576" s="159">
        <v>0</v>
      </c>
      <c r="CA576" s="159">
        <v>0</v>
      </c>
      <c r="CB576" s="159">
        <v>0</v>
      </c>
      <c r="CC576" s="159">
        <v>0</v>
      </c>
      <c r="CD576" s="159">
        <v>0</v>
      </c>
      <c r="CE576" s="159">
        <v>0</v>
      </c>
      <c r="CF576" s="159">
        <v>0</v>
      </c>
      <c r="CG576" s="159">
        <v>6434361</v>
      </c>
      <c r="CH576" s="159">
        <v>0</v>
      </c>
      <c r="CI576" s="159">
        <v>0</v>
      </c>
      <c r="CJ576" s="159">
        <v>1665639</v>
      </c>
      <c r="CK576" s="159">
        <v>1665639</v>
      </c>
      <c r="CL576" s="159">
        <v>8100000</v>
      </c>
      <c r="CM576" s="159">
        <v>43200000</v>
      </c>
      <c r="CN576" s="159">
        <v>6691735</v>
      </c>
      <c r="CO576" s="159">
        <v>0</v>
      </c>
      <c r="CP576" s="159">
        <v>0</v>
      </c>
      <c r="CQ576" s="159">
        <v>0</v>
      </c>
      <c r="CR576" s="159">
        <v>0</v>
      </c>
      <c r="CS576" s="159">
        <v>0</v>
      </c>
      <c r="CT576" s="159">
        <v>0</v>
      </c>
      <c r="CU576" s="159">
        <v>0</v>
      </c>
      <c r="CV576" s="159">
        <v>6691735</v>
      </c>
      <c r="CW576" s="159">
        <v>0</v>
      </c>
      <c r="CX576" s="159">
        <v>0</v>
      </c>
      <c r="CY576" s="159">
        <v>2056265</v>
      </c>
      <c r="CZ576" s="159">
        <v>2056265</v>
      </c>
      <c r="DA576" s="159">
        <v>8748000</v>
      </c>
      <c r="DB576" s="159">
        <v>11152892</v>
      </c>
      <c r="DC576" s="159">
        <v>0</v>
      </c>
      <c r="DD576" s="159">
        <v>0</v>
      </c>
      <c r="DE576" s="159">
        <v>0</v>
      </c>
      <c r="DF576" s="159">
        <v>0</v>
      </c>
      <c r="DG576" s="159">
        <v>0</v>
      </c>
      <c r="DH576" s="159">
        <v>0</v>
      </c>
      <c r="DI576" s="159">
        <v>0</v>
      </c>
      <c r="DJ576" s="159">
        <v>11152892</v>
      </c>
      <c r="DK576" s="159">
        <v>0</v>
      </c>
      <c r="DL576" s="159">
        <v>0</v>
      </c>
      <c r="DM576" s="159">
        <v>3427108</v>
      </c>
      <c r="DN576" s="159">
        <v>3427108</v>
      </c>
      <c r="DO576" s="159">
        <v>14580000</v>
      </c>
      <c r="DP576" s="159">
        <v>11152892</v>
      </c>
      <c r="DQ576" s="159">
        <v>0</v>
      </c>
      <c r="DR576" s="159">
        <v>0</v>
      </c>
      <c r="DS576" s="159">
        <v>0</v>
      </c>
      <c r="DT576" s="159">
        <v>0</v>
      </c>
      <c r="DU576" s="159">
        <v>0</v>
      </c>
      <c r="DV576" s="159">
        <v>0</v>
      </c>
      <c r="DW576" s="159">
        <v>0</v>
      </c>
      <c r="DX576" s="159">
        <v>11152892</v>
      </c>
      <c r="DY576" s="159">
        <v>0</v>
      </c>
      <c r="DZ576" s="159">
        <v>0</v>
      </c>
      <c r="EA576" s="159">
        <v>3427108</v>
      </c>
      <c r="EB576" s="159">
        <v>3427108</v>
      </c>
      <c r="EC576" s="159">
        <v>14580000</v>
      </c>
      <c r="ED576" s="159">
        <v>6691735</v>
      </c>
      <c r="EE576" s="159">
        <v>0</v>
      </c>
      <c r="EF576" s="159">
        <v>0</v>
      </c>
      <c r="EG576" s="159">
        <v>0</v>
      </c>
      <c r="EH576" s="159">
        <v>0</v>
      </c>
      <c r="EI576" s="159">
        <v>0</v>
      </c>
      <c r="EJ576" s="159">
        <v>0</v>
      </c>
      <c r="EK576" s="159">
        <v>0</v>
      </c>
      <c r="EL576" s="159">
        <v>6691735</v>
      </c>
      <c r="EM576" s="159">
        <v>0</v>
      </c>
      <c r="EN576" s="159">
        <v>0</v>
      </c>
      <c r="EO576" s="159">
        <v>2056265</v>
      </c>
      <c r="EP576" s="159">
        <v>2056265</v>
      </c>
      <c r="EQ576" s="159">
        <v>8748000</v>
      </c>
      <c r="ER576" s="159">
        <v>46656000</v>
      </c>
      <c r="ES576" s="159">
        <v>9279206</v>
      </c>
      <c r="ET576" s="159">
        <v>0</v>
      </c>
      <c r="EU576" s="159">
        <v>0</v>
      </c>
      <c r="EV576" s="159">
        <v>0</v>
      </c>
      <c r="EW576" s="159">
        <v>0</v>
      </c>
      <c r="EX576" s="159">
        <v>0</v>
      </c>
      <c r="EY576" s="159">
        <v>0</v>
      </c>
      <c r="EZ576" s="159">
        <v>0</v>
      </c>
      <c r="FA576" s="159">
        <v>9279206</v>
      </c>
      <c r="FB576" s="159">
        <v>0</v>
      </c>
      <c r="FC576" s="159">
        <v>0</v>
      </c>
      <c r="FD576" s="159">
        <v>3317914</v>
      </c>
      <c r="FE576" s="159">
        <v>3317914</v>
      </c>
      <c r="FF576" s="159">
        <v>12597120</v>
      </c>
      <c r="FG576" s="159">
        <v>13918809</v>
      </c>
      <c r="FH576" s="159">
        <v>0</v>
      </c>
      <c r="FI576" s="159">
        <v>0</v>
      </c>
      <c r="FJ576" s="159">
        <v>0</v>
      </c>
      <c r="FK576" s="159">
        <v>0</v>
      </c>
      <c r="FL576" s="159">
        <v>0</v>
      </c>
      <c r="FM576" s="159">
        <v>0</v>
      </c>
      <c r="FN576" s="159">
        <v>0</v>
      </c>
      <c r="FO576" s="159">
        <v>13918809</v>
      </c>
      <c r="FP576" s="159">
        <v>0</v>
      </c>
      <c r="FQ576" s="159">
        <v>0</v>
      </c>
      <c r="FR576" s="159">
        <v>4976871</v>
      </c>
      <c r="FS576" s="159">
        <v>4976871</v>
      </c>
      <c r="FT576" s="159">
        <v>18895680</v>
      </c>
      <c r="FU576" s="159">
        <v>13918809</v>
      </c>
      <c r="FV576" s="159">
        <v>0</v>
      </c>
      <c r="FW576" s="159">
        <v>0</v>
      </c>
      <c r="FX576" s="159">
        <v>0</v>
      </c>
      <c r="FY576" s="159">
        <v>0</v>
      </c>
      <c r="FZ576" s="159">
        <v>0</v>
      </c>
      <c r="GA576" s="159">
        <v>0</v>
      </c>
      <c r="GB576" s="159">
        <v>0</v>
      </c>
      <c r="GC576" s="159">
        <v>13918809</v>
      </c>
      <c r="GD576" s="159">
        <v>0</v>
      </c>
      <c r="GE576" s="159">
        <v>0</v>
      </c>
      <c r="GF576" s="159">
        <v>4976871</v>
      </c>
      <c r="GG576" s="159">
        <v>4976871</v>
      </c>
      <c r="GH576" s="159">
        <v>18895680</v>
      </c>
      <c r="GI576" s="159">
        <v>0</v>
      </c>
      <c r="GJ576" s="159">
        <v>0</v>
      </c>
      <c r="GK576" s="159">
        <v>0</v>
      </c>
      <c r="GL576" s="159">
        <v>0</v>
      </c>
      <c r="GM576" s="159">
        <v>0</v>
      </c>
      <c r="GN576" s="159">
        <v>0</v>
      </c>
      <c r="GO576" s="159">
        <v>0</v>
      </c>
      <c r="GP576" s="159">
        <v>0</v>
      </c>
      <c r="GQ576" s="159">
        <v>0</v>
      </c>
      <c r="GR576" s="159">
        <v>0</v>
      </c>
      <c r="GS576" s="159">
        <v>0</v>
      </c>
      <c r="GT576" s="159">
        <v>0</v>
      </c>
      <c r="GU576" s="159">
        <v>0</v>
      </c>
      <c r="GV576" s="159">
        <v>0</v>
      </c>
      <c r="GW576" s="159">
        <v>50388480</v>
      </c>
      <c r="GX576" s="160">
        <v>180244480</v>
      </c>
    </row>
    <row r="577" spans="1:206" ht="43.2">
      <c r="A577" s="156">
        <v>450203400</v>
      </c>
      <c r="B577" s="156" t="s">
        <v>3080</v>
      </c>
      <c r="C577" s="157">
        <v>560</v>
      </c>
      <c r="D577" s="158" t="str">
        <f>_xlfn.XLOOKUP(C577,'[1]Estrategico f'!B:B,'[1]Estrategico f'!U:U,"",0)</f>
        <v>Personas capacitadas (Escuela de liderazgo y formación Política, Capacitación a Mujeres (Mujer rural y campesina))</v>
      </c>
      <c r="E577" s="158" t="str">
        <f>_xlfn.XLOOKUP(C577,'[1]Estrategico f'!B:B,'[1]Estrategico f'!V:V,"",0)</f>
        <v>Creación de Escuela de liderazgo y formación política y Capacitación a Mujeres (Rural y Campesina)</v>
      </c>
      <c r="F577" s="159">
        <v>30521967</v>
      </c>
      <c r="G577" s="159">
        <v>0</v>
      </c>
      <c r="H577" s="159">
        <v>0</v>
      </c>
      <c r="I577" s="159">
        <v>0</v>
      </c>
      <c r="J577" s="159">
        <v>0</v>
      </c>
      <c r="K577" s="159">
        <v>0</v>
      </c>
      <c r="L577" s="159">
        <v>0</v>
      </c>
      <c r="M577" s="159">
        <v>0</v>
      </c>
      <c r="N577" s="159">
        <v>30521967</v>
      </c>
      <c r="O577" s="159">
        <v>0</v>
      </c>
      <c r="P577" s="159">
        <v>0</v>
      </c>
      <c r="Q577" s="159">
        <v>6478033</v>
      </c>
      <c r="R577" s="159">
        <v>6478033</v>
      </c>
      <c r="S577" s="159">
        <v>37000000</v>
      </c>
      <c r="T577" s="159">
        <v>30521967</v>
      </c>
      <c r="U577" s="159">
        <v>0</v>
      </c>
      <c r="V577" s="159">
        <v>0</v>
      </c>
      <c r="W577" s="159">
        <v>0</v>
      </c>
      <c r="X577" s="159">
        <v>0</v>
      </c>
      <c r="Y577" s="159">
        <v>0</v>
      </c>
      <c r="Z577" s="159">
        <v>0</v>
      </c>
      <c r="AA577" s="159">
        <v>0</v>
      </c>
      <c r="AB577" s="159">
        <v>30521967</v>
      </c>
      <c r="AC577" s="159">
        <v>0</v>
      </c>
      <c r="AD577" s="159">
        <v>0</v>
      </c>
      <c r="AE577" s="159">
        <v>6478033</v>
      </c>
      <c r="AF577" s="159">
        <v>6478033</v>
      </c>
      <c r="AG577" s="159">
        <v>37000000</v>
      </c>
      <c r="AH577" s="159">
        <v>74000000</v>
      </c>
      <c r="AI577" s="159">
        <v>11903567</v>
      </c>
      <c r="AJ577" s="159">
        <v>0</v>
      </c>
      <c r="AK577" s="159">
        <v>0</v>
      </c>
      <c r="AL577" s="159">
        <v>0</v>
      </c>
      <c r="AM577" s="159">
        <v>0</v>
      </c>
      <c r="AN577" s="159">
        <v>0</v>
      </c>
      <c r="AO577" s="159">
        <v>0</v>
      </c>
      <c r="AP577" s="159">
        <v>0</v>
      </c>
      <c r="AQ577" s="159">
        <v>11903567</v>
      </c>
      <c r="AR577" s="159">
        <v>0</v>
      </c>
      <c r="AS577" s="159">
        <v>0</v>
      </c>
      <c r="AT577" s="159">
        <v>3081433</v>
      </c>
      <c r="AU577" s="159">
        <v>3081433</v>
      </c>
      <c r="AV577" s="159">
        <v>14985000</v>
      </c>
      <c r="AW577" s="159">
        <v>19839279</v>
      </c>
      <c r="AX577" s="159">
        <v>0</v>
      </c>
      <c r="AY577" s="159">
        <v>0</v>
      </c>
      <c r="AZ577" s="159">
        <v>0</v>
      </c>
      <c r="BA577" s="159">
        <v>0</v>
      </c>
      <c r="BB577" s="159">
        <v>0</v>
      </c>
      <c r="BC577" s="159">
        <v>0</v>
      </c>
      <c r="BD577" s="159">
        <v>0</v>
      </c>
      <c r="BE577" s="159">
        <v>19839279</v>
      </c>
      <c r="BF577" s="159">
        <v>0</v>
      </c>
      <c r="BG577" s="159">
        <v>0</v>
      </c>
      <c r="BH577" s="159">
        <v>5135721</v>
      </c>
      <c r="BI577" s="159">
        <v>5135721</v>
      </c>
      <c r="BJ577" s="159">
        <v>24975000</v>
      </c>
      <c r="BK577" s="159">
        <v>19839279</v>
      </c>
      <c r="BL577" s="159">
        <v>0</v>
      </c>
      <c r="BM577" s="159">
        <v>0</v>
      </c>
      <c r="BN577" s="159">
        <v>0</v>
      </c>
      <c r="BO577" s="159">
        <v>0</v>
      </c>
      <c r="BP577" s="159">
        <v>0</v>
      </c>
      <c r="BQ577" s="159">
        <v>0</v>
      </c>
      <c r="BR577" s="159">
        <v>0</v>
      </c>
      <c r="BS577" s="159">
        <v>19839279</v>
      </c>
      <c r="BT577" s="159">
        <v>0</v>
      </c>
      <c r="BU577" s="159">
        <v>0</v>
      </c>
      <c r="BV577" s="159">
        <v>5135721</v>
      </c>
      <c r="BW577" s="159">
        <v>5135721</v>
      </c>
      <c r="BX577" s="159">
        <v>24975000</v>
      </c>
      <c r="BY577" s="159">
        <v>11903567</v>
      </c>
      <c r="BZ577" s="159">
        <v>0</v>
      </c>
      <c r="CA577" s="159">
        <v>0</v>
      </c>
      <c r="CB577" s="159">
        <v>0</v>
      </c>
      <c r="CC577" s="159">
        <v>0</v>
      </c>
      <c r="CD577" s="159">
        <v>0</v>
      </c>
      <c r="CE577" s="159">
        <v>0</v>
      </c>
      <c r="CF577" s="159">
        <v>0</v>
      </c>
      <c r="CG577" s="159">
        <v>11903567</v>
      </c>
      <c r="CH577" s="159">
        <v>0</v>
      </c>
      <c r="CI577" s="159">
        <v>0</v>
      </c>
      <c r="CJ577" s="159">
        <v>3081433</v>
      </c>
      <c r="CK577" s="159">
        <v>3081433</v>
      </c>
      <c r="CL577" s="159">
        <v>14985000</v>
      </c>
      <c r="CM577" s="159">
        <v>79920000</v>
      </c>
      <c r="CN577" s="159">
        <v>12379710</v>
      </c>
      <c r="CO577" s="159">
        <v>0</v>
      </c>
      <c r="CP577" s="159">
        <v>0</v>
      </c>
      <c r="CQ577" s="159">
        <v>0</v>
      </c>
      <c r="CR577" s="159">
        <v>0</v>
      </c>
      <c r="CS577" s="159">
        <v>0</v>
      </c>
      <c r="CT577" s="159">
        <v>0</v>
      </c>
      <c r="CU577" s="159">
        <v>0</v>
      </c>
      <c r="CV577" s="159">
        <v>12379710</v>
      </c>
      <c r="CW577" s="159">
        <v>0</v>
      </c>
      <c r="CX577" s="159">
        <v>0</v>
      </c>
      <c r="CY577" s="159">
        <v>3804090</v>
      </c>
      <c r="CZ577" s="159">
        <v>3804090</v>
      </c>
      <c r="DA577" s="159">
        <v>16183800</v>
      </c>
      <c r="DB577" s="159">
        <v>20632850</v>
      </c>
      <c r="DC577" s="159">
        <v>0</v>
      </c>
      <c r="DD577" s="159">
        <v>0</v>
      </c>
      <c r="DE577" s="159">
        <v>0</v>
      </c>
      <c r="DF577" s="159">
        <v>0</v>
      </c>
      <c r="DG577" s="159">
        <v>0</v>
      </c>
      <c r="DH577" s="159">
        <v>0</v>
      </c>
      <c r="DI577" s="159">
        <v>0</v>
      </c>
      <c r="DJ577" s="159">
        <v>20632850</v>
      </c>
      <c r="DK577" s="159">
        <v>0</v>
      </c>
      <c r="DL577" s="159">
        <v>0</v>
      </c>
      <c r="DM577" s="159">
        <v>6340150</v>
      </c>
      <c r="DN577" s="159">
        <v>6340150</v>
      </c>
      <c r="DO577" s="159">
        <v>26973000</v>
      </c>
      <c r="DP577" s="159">
        <v>20632850</v>
      </c>
      <c r="DQ577" s="159">
        <v>0</v>
      </c>
      <c r="DR577" s="159">
        <v>0</v>
      </c>
      <c r="DS577" s="159">
        <v>0</v>
      </c>
      <c r="DT577" s="159">
        <v>0</v>
      </c>
      <c r="DU577" s="159">
        <v>0</v>
      </c>
      <c r="DV577" s="159">
        <v>0</v>
      </c>
      <c r="DW577" s="159">
        <v>0</v>
      </c>
      <c r="DX577" s="159">
        <v>20632850</v>
      </c>
      <c r="DY577" s="159">
        <v>0</v>
      </c>
      <c r="DZ577" s="159">
        <v>0</v>
      </c>
      <c r="EA577" s="159">
        <v>6340150</v>
      </c>
      <c r="EB577" s="159">
        <v>6340150</v>
      </c>
      <c r="EC577" s="159">
        <v>26973000</v>
      </c>
      <c r="ED577" s="159">
        <v>12379710</v>
      </c>
      <c r="EE577" s="159">
        <v>0</v>
      </c>
      <c r="EF577" s="159">
        <v>0</v>
      </c>
      <c r="EG577" s="159">
        <v>0</v>
      </c>
      <c r="EH577" s="159">
        <v>0</v>
      </c>
      <c r="EI577" s="159">
        <v>0</v>
      </c>
      <c r="EJ577" s="159">
        <v>0</v>
      </c>
      <c r="EK577" s="159">
        <v>0</v>
      </c>
      <c r="EL577" s="159">
        <v>12379710</v>
      </c>
      <c r="EM577" s="159">
        <v>0</v>
      </c>
      <c r="EN577" s="159">
        <v>0</v>
      </c>
      <c r="EO577" s="159">
        <v>3804090</v>
      </c>
      <c r="EP577" s="159">
        <v>3804090</v>
      </c>
      <c r="EQ577" s="159">
        <v>16183800</v>
      </c>
      <c r="ER577" s="159">
        <v>86313600</v>
      </c>
      <c r="ES577" s="159">
        <v>17166531</v>
      </c>
      <c r="ET577" s="159">
        <v>0</v>
      </c>
      <c r="EU577" s="159">
        <v>0</v>
      </c>
      <c r="EV577" s="159">
        <v>0</v>
      </c>
      <c r="EW577" s="159">
        <v>0</v>
      </c>
      <c r="EX577" s="159">
        <v>0</v>
      </c>
      <c r="EY577" s="159">
        <v>0</v>
      </c>
      <c r="EZ577" s="159">
        <v>0</v>
      </c>
      <c r="FA577" s="159">
        <v>17166531</v>
      </c>
      <c r="FB577" s="159">
        <v>0</v>
      </c>
      <c r="FC577" s="159">
        <v>0</v>
      </c>
      <c r="FD577" s="159">
        <v>6138141</v>
      </c>
      <c r="FE577" s="159">
        <v>6138141</v>
      </c>
      <c r="FF577" s="159">
        <v>23304672</v>
      </c>
      <c r="FG577" s="159">
        <v>25749797</v>
      </c>
      <c r="FH577" s="159">
        <v>0</v>
      </c>
      <c r="FI577" s="159">
        <v>0</v>
      </c>
      <c r="FJ577" s="159">
        <v>0</v>
      </c>
      <c r="FK577" s="159">
        <v>0</v>
      </c>
      <c r="FL577" s="159">
        <v>0</v>
      </c>
      <c r="FM577" s="159">
        <v>0</v>
      </c>
      <c r="FN577" s="159">
        <v>0</v>
      </c>
      <c r="FO577" s="159">
        <v>25749797</v>
      </c>
      <c r="FP577" s="159">
        <v>0</v>
      </c>
      <c r="FQ577" s="159">
        <v>0</v>
      </c>
      <c r="FR577" s="159">
        <v>9207212</v>
      </c>
      <c r="FS577" s="159">
        <v>9207212</v>
      </c>
      <c r="FT577" s="159">
        <v>34957009</v>
      </c>
      <c r="FU577" s="159">
        <v>25749797</v>
      </c>
      <c r="FV577" s="159">
        <v>0</v>
      </c>
      <c r="FW577" s="159">
        <v>0</v>
      </c>
      <c r="FX577" s="159">
        <v>0</v>
      </c>
      <c r="FY577" s="159">
        <v>0</v>
      </c>
      <c r="FZ577" s="159">
        <v>0</v>
      </c>
      <c r="GA577" s="159">
        <v>0</v>
      </c>
      <c r="GB577" s="159">
        <v>0</v>
      </c>
      <c r="GC577" s="159">
        <v>25749797</v>
      </c>
      <c r="GD577" s="159">
        <v>0</v>
      </c>
      <c r="GE577" s="159">
        <v>0</v>
      </c>
      <c r="GF577" s="159">
        <v>9207210</v>
      </c>
      <c r="GG577" s="159">
        <v>9207210</v>
      </c>
      <c r="GH577" s="159">
        <v>34957007</v>
      </c>
      <c r="GI577" s="159">
        <v>0</v>
      </c>
      <c r="GJ577" s="159">
        <v>0</v>
      </c>
      <c r="GK577" s="159">
        <v>0</v>
      </c>
      <c r="GL577" s="159">
        <v>0</v>
      </c>
      <c r="GM577" s="159">
        <v>0</v>
      </c>
      <c r="GN577" s="159">
        <v>0</v>
      </c>
      <c r="GO577" s="159">
        <v>0</v>
      </c>
      <c r="GP577" s="159">
        <v>0</v>
      </c>
      <c r="GQ577" s="159">
        <v>0</v>
      </c>
      <c r="GR577" s="159">
        <v>0</v>
      </c>
      <c r="GS577" s="159">
        <v>0</v>
      </c>
      <c r="GT577" s="159">
        <v>0</v>
      </c>
      <c r="GU577" s="159">
        <v>0</v>
      </c>
      <c r="GV577" s="159">
        <v>0</v>
      </c>
      <c r="GW577" s="159">
        <v>93218688</v>
      </c>
      <c r="GX577" s="160">
        <v>333452288</v>
      </c>
    </row>
    <row r="578" spans="1:206" ht="57.6">
      <c r="A578" s="156">
        <v>450203800</v>
      </c>
      <c r="B578" s="156" t="s">
        <v>3080</v>
      </c>
      <c r="C578" s="157">
        <v>561</v>
      </c>
      <c r="D578" s="158" t="str">
        <f>_xlfn.XLOOKUP(C578,'[1]Estrategico f'!B:B,'[1]Estrategico f'!U:U,"",0)</f>
        <v>Estrategias de promoción de la garantía de derechos implementadas (Fortalecimiento CCDM, Estrategias prevención violencias, Estrategias de emprendimiento, Tour violeta)</v>
      </c>
      <c r="E578" s="158" t="str">
        <f>_xlfn.XLOOKUP(C578,'[1]Estrategico f'!B:B,'[1]Estrategico f'!V:V,"",0)</f>
        <v>Apoyo técnico a municipios creación consejos consultivos de mujeres, Creación y mantenimiento estrategias prevención violencias y Tour Violeta</v>
      </c>
      <c r="F578" s="159">
        <v>14436065.5</v>
      </c>
      <c r="G578" s="159">
        <v>0</v>
      </c>
      <c r="H578" s="159">
        <v>0</v>
      </c>
      <c r="I578" s="159">
        <v>0</v>
      </c>
      <c r="J578" s="159">
        <v>0</v>
      </c>
      <c r="K578" s="159">
        <v>0</v>
      </c>
      <c r="L578" s="159">
        <v>0</v>
      </c>
      <c r="M578" s="159">
        <v>0</v>
      </c>
      <c r="N578" s="159">
        <v>14436065.5</v>
      </c>
      <c r="O578" s="159">
        <v>0</v>
      </c>
      <c r="P578" s="159">
        <v>0</v>
      </c>
      <c r="Q578" s="159">
        <v>3063934.5</v>
      </c>
      <c r="R578" s="159">
        <v>3063934.5</v>
      </c>
      <c r="S578" s="159">
        <v>17500000</v>
      </c>
      <c r="T578" s="159">
        <v>14436065.5</v>
      </c>
      <c r="U578" s="159">
        <v>0</v>
      </c>
      <c r="V578" s="159">
        <v>0</v>
      </c>
      <c r="W578" s="159">
        <v>0</v>
      </c>
      <c r="X578" s="159">
        <v>0</v>
      </c>
      <c r="Y578" s="159">
        <v>0</v>
      </c>
      <c r="Z578" s="159">
        <v>0</v>
      </c>
      <c r="AA578" s="159">
        <v>0</v>
      </c>
      <c r="AB578" s="159">
        <v>14436065.5</v>
      </c>
      <c r="AC578" s="159">
        <v>0</v>
      </c>
      <c r="AD578" s="159">
        <v>0</v>
      </c>
      <c r="AE578" s="159">
        <v>3063934.5</v>
      </c>
      <c r="AF578" s="159">
        <v>3063934.5</v>
      </c>
      <c r="AG578" s="159">
        <v>17500000</v>
      </c>
      <c r="AH578" s="159">
        <v>35000000</v>
      </c>
      <c r="AI578" s="159">
        <v>5630066</v>
      </c>
      <c r="AJ578" s="159">
        <v>0</v>
      </c>
      <c r="AK578" s="159">
        <v>0</v>
      </c>
      <c r="AL578" s="159">
        <v>0</v>
      </c>
      <c r="AM578" s="159">
        <v>0</v>
      </c>
      <c r="AN578" s="159">
        <v>0</v>
      </c>
      <c r="AO578" s="159">
        <v>0</v>
      </c>
      <c r="AP578" s="159">
        <v>0</v>
      </c>
      <c r="AQ578" s="159">
        <v>5630066</v>
      </c>
      <c r="AR578" s="159">
        <v>0</v>
      </c>
      <c r="AS578" s="159">
        <v>0</v>
      </c>
      <c r="AT578" s="159">
        <v>1457435</v>
      </c>
      <c r="AU578" s="159">
        <v>1457435</v>
      </c>
      <c r="AV578" s="159">
        <v>7087501</v>
      </c>
      <c r="AW578" s="159">
        <v>9383443</v>
      </c>
      <c r="AX578" s="159">
        <v>0</v>
      </c>
      <c r="AY578" s="159">
        <v>0</v>
      </c>
      <c r="AZ578" s="159">
        <v>0</v>
      </c>
      <c r="BA578" s="159">
        <v>0</v>
      </c>
      <c r="BB578" s="159">
        <v>0</v>
      </c>
      <c r="BC578" s="159">
        <v>0</v>
      </c>
      <c r="BD578" s="159">
        <v>0</v>
      </c>
      <c r="BE578" s="159">
        <v>9383443</v>
      </c>
      <c r="BF578" s="159">
        <v>0</v>
      </c>
      <c r="BG578" s="159">
        <v>0</v>
      </c>
      <c r="BH578" s="159">
        <v>2429058</v>
      </c>
      <c r="BI578" s="159">
        <v>2429058</v>
      </c>
      <c r="BJ578" s="159">
        <v>11812501</v>
      </c>
      <c r="BK578" s="159">
        <v>9383443</v>
      </c>
      <c r="BL578" s="159">
        <v>0</v>
      </c>
      <c r="BM578" s="159">
        <v>0</v>
      </c>
      <c r="BN578" s="159">
        <v>0</v>
      </c>
      <c r="BO578" s="159">
        <v>0</v>
      </c>
      <c r="BP578" s="159">
        <v>0</v>
      </c>
      <c r="BQ578" s="159">
        <v>0</v>
      </c>
      <c r="BR578" s="159">
        <v>0</v>
      </c>
      <c r="BS578" s="159">
        <v>9383443</v>
      </c>
      <c r="BT578" s="159">
        <v>0</v>
      </c>
      <c r="BU578" s="159">
        <v>0</v>
      </c>
      <c r="BV578" s="159">
        <v>2429058</v>
      </c>
      <c r="BW578" s="159">
        <v>2429058</v>
      </c>
      <c r="BX578" s="159">
        <v>11812501</v>
      </c>
      <c r="BY578" s="159">
        <v>5630066</v>
      </c>
      <c r="BZ578" s="159">
        <v>0</v>
      </c>
      <c r="CA578" s="159">
        <v>0</v>
      </c>
      <c r="CB578" s="159">
        <v>0</v>
      </c>
      <c r="CC578" s="159">
        <v>0</v>
      </c>
      <c r="CD578" s="159">
        <v>0</v>
      </c>
      <c r="CE578" s="159">
        <v>0</v>
      </c>
      <c r="CF578" s="159">
        <v>0</v>
      </c>
      <c r="CG578" s="159">
        <v>5630066</v>
      </c>
      <c r="CH578" s="159">
        <v>0</v>
      </c>
      <c r="CI578" s="159">
        <v>0</v>
      </c>
      <c r="CJ578" s="159">
        <v>1457431</v>
      </c>
      <c r="CK578" s="159">
        <v>1457431</v>
      </c>
      <c r="CL578" s="159">
        <v>7087497</v>
      </c>
      <c r="CM578" s="159">
        <v>37800000</v>
      </c>
      <c r="CN578" s="159">
        <v>5855268</v>
      </c>
      <c r="CO578" s="159">
        <v>0</v>
      </c>
      <c r="CP578" s="159">
        <v>0</v>
      </c>
      <c r="CQ578" s="159">
        <v>0</v>
      </c>
      <c r="CR578" s="159">
        <v>0</v>
      </c>
      <c r="CS578" s="159">
        <v>0</v>
      </c>
      <c r="CT578" s="159">
        <v>0</v>
      </c>
      <c r="CU578" s="159">
        <v>0</v>
      </c>
      <c r="CV578" s="159">
        <v>5855268</v>
      </c>
      <c r="CW578" s="159">
        <v>0</v>
      </c>
      <c r="CX578" s="159">
        <v>0</v>
      </c>
      <c r="CY578" s="159">
        <v>1799232</v>
      </c>
      <c r="CZ578" s="159">
        <v>1799232</v>
      </c>
      <c r="DA578" s="159">
        <v>7654500</v>
      </c>
      <c r="DB578" s="159">
        <v>9758780</v>
      </c>
      <c r="DC578" s="159">
        <v>0</v>
      </c>
      <c r="DD578" s="159">
        <v>0</v>
      </c>
      <c r="DE578" s="159">
        <v>0</v>
      </c>
      <c r="DF578" s="159">
        <v>0</v>
      </c>
      <c r="DG578" s="159">
        <v>0</v>
      </c>
      <c r="DH578" s="159">
        <v>0</v>
      </c>
      <c r="DI578" s="159">
        <v>0</v>
      </c>
      <c r="DJ578" s="159">
        <v>9758780</v>
      </c>
      <c r="DK578" s="159">
        <v>0</v>
      </c>
      <c r="DL578" s="159">
        <v>0</v>
      </c>
      <c r="DM578" s="159">
        <v>2998720</v>
      </c>
      <c r="DN578" s="159">
        <v>2998720</v>
      </c>
      <c r="DO578" s="159">
        <v>12757500</v>
      </c>
      <c r="DP578" s="159">
        <v>9758780</v>
      </c>
      <c r="DQ578" s="159">
        <v>0</v>
      </c>
      <c r="DR578" s="159">
        <v>0</v>
      </c>
      <c r="DS578" s="159">
        <v>0</v>
      </c>
      <c r="DT578" s="159">
        <v>0</v>
      </c>
      <c r="DU578" s="159">
        <v>0</v>
      </c>
      <c r="DV578" s="159">
        <v>0</v>
      </c>
      <c r="DW578" s="159">
        <v>0</v>
      </c>
      <c r="DX578" s="159">
        <v>9758780</v>
      </c>
      <c r="DY578" s="159">
        <v>0</v>
      </c>
      <c r="DZ578" s="159">
        <v>0</v>
      </c>
      <c r="EA578" s="159">
        <v>2998720</v>
      </c>
      <c r="EB578" s="159">
        <v>2998720</v>
      </c>
      <c r="EC578" s="159">
        <v>12757500</v>
      </c>
      <c r="ED578" s="159">
        <v>5855268</v>
      </c>
      <c r="EE578" s="159">
        <v>0</v>
      </c>
      <c r="EF578" s="159">
        <v>0</v>
      </c>
      <c r="EG578" s="159">
        <v>0</v>
      </c>
      <c r="EH578" s="159">
        <v>0</v>
      </c>
      <c r="EI578" s="159">
        <v>0</v>
      </c>
      <c r="EJ578" s="159">
        <v>0</v>
      </c>
      <c r="EK578" s="159">
        <v>0</v>
      </c>
      <c r="EL578" s="159">
        <v>5855268</v>
      </c>
      <c r="EM578" s="159">
        <v>0</v>
      </c>
      <c r="EN578" s="159">
        <v>0</v>
      </c>
      <c r="EO578" s="159">
        <v>1799232</v>
      </c>
      <c r="EP578" s="159">
        <v>1799232</v>
      </c>
      <c r="EQ578" s="159">
        <v>7654500</v>
      </c>
      <c r="ER578" s="159">
        <v>40824000</v>
      </c>
      <c r="ES578" s="159">
        <v>8119305</v>
      </c>
      <c r="ET578" s="159">
        <v>0</v>
      </c>
      <c r="EU578" s="159">
        <v>0</v>
      </c>
      <c r="EV578" s="159">
        <v>0</v>
      </c>
      <c r="EW578" s="159">
        <v>0</v>
      </c>
      <c r="EX578" s="159">
        <v>0</v>
      </c>
      <c r="EY578" s="159">
        <v>0</v>
      </c>
      <c r="EZ578" s="159">
        <v>0</v>
      </c>
      <c r="FA578" s="159">
        <v>8119305</v>
      </c>
      <c r="FB578" s="159">
        <v>0</v>
      </c>
      <c r="FC578" s="159">
        <v>0</v>
      </c>
      <c r="FD578" s="159">
        <v>2903175</v>
      </c>
      <c r="FE578" s="159">
        <v>2903175</v>
      </c>
      <c r="FF578" s="159">
        <v>11022480</v>
      </c>
      <c r="FG578" s="159">
        <v>12178958</v>
      </c>
      <c r="FH578" s="159">
        <v>0</v>
      </c>
      <c r="FI578" s="159">
        <v>0</v>
      </c>
      <c r="FJ578" s="159">
        <v>0</v>
      </c>
      <c r="FK578" s="159">
        <v>0</v>
      </c>
      <c r="FL578" s="159">
        <v>0</v>
      </c>
      <c r="FM578" s="159">
        <v>0</v>
      </c>
      <c r="FN578" s="159">
        <v>0</v>
      </c>
      <c r="FO578" s="159">
        <v>12178958</v>
      </c>
      <c r="FP578" s="159">
        <v>0</v>
      </c>
      <c r="FQ578" s="159">
        <v>0</v>
      </c>
      <c r="FR578" s="159">
        <v>4354762</v>
      </c>
      <c r="FS578" s="159">
        <v>4354762</v>
      </c>
      <c r="FT578" s="159">
        <v>16533720</v>
      </c>
      <c r="FU578" s="159">
        <v>12178958</v>
      </c>
      <c r="FV578" s="159">
        <v>0</v>
      </c>
      <c r="FW578" s="159">
        <v>0</v>
      </c>
      <c r="FX578" s="159">
        <v>0</v>
      </c>
      <c r="FY578" s="159">
        <v>0</v>
      </c>
      <c r="FZ578" s="159">
        <v>0</v>
      </c>
      <c r="GA578" s="159">
        <v>0</v>
      </c>
      <c r="GB578" s="159">
        <v>0</v>
      </c>
      <c r="GC578" s="159">
        <v>12178958</v>
      </c>
      <c r="GD578" s="159">
        <v>0</v>
      </c>
      <c r="GE578" s="159">
        <v>0</v>
      </c>
      <c r="GF578" s="159">
        <v>4354762</v>
      </c>
      <c r="GG578" s="159">
        <v>4354762</v>
      </c>
      <c r="GH578" s="159">
        <v>16533720</v>
      </c>
      <c r="GI578" s="159">
        <v>0</v>
      </c>
      <c r="GJ578" s="159">
        <v>0</v>
      </c>
      <c r="GK578" s="159">
        <v>0</v>
      </c>
      <c r="GL578" s="159">
        <v>0</v>
      </c>
      <c r="GM578" s="159">
        <v>0</v>
      </c>
      <c r="GN578" s="159">
        <v>0</v>
      </c>
      <c r="GO578" s="159">
        <v>0</v>
      </c>
      <c r="GP578" s="159">
        <v>0</v>
      </c>
      <c r="GQ578" s="159">
        <v>0</v>
      </c>
      <c r="GR578" s="159">
        <v>0</v>
      </c>
      <c r="GS578" s="159">
        <v>0</v>
      </c>
      <c r="GT578" s="159">
        <v>0</v>
      </c>
      <c r="GU578" s="159">
        <v>0</v>
      </c>
      <c r="GV578" s="159">
        <v>0</v>
      </c>
      <c r="GW578" s="159">
        <v>44089920</v>
      </c>
      <c r="GX578" s="160">
        <v>157713920</v>
      </c>
    </row>
    <row r="579" spans="1:206">
      <c r="A579" s="156">
        <v>120201900</v>
      </c>
      <c r="B579" s="156" t="s">
        <v>3080</v>
      </c>
      <c r="C579" s="157">
        <v>562</v>
      </c>
      <c r="D579" s="158" t="str">
        <f>_xlfn.XLOOKUP(C579,'[1]Estrategico f'!B:B,'[1]Estrategico f'!U:U,"",0)</f>
        <v xml:space="preserve">Estrategias de acceso a la justicia desarrolladas </v>
      </c>
      <c r="E579" s="158" t="str">
        <f>_xlfn.XLOOKUP(C579,'[1]Estrategico f'!B:B,'[1]Estrategico f'!V:V,"",0)</f>
        <v>Apoyo psico-jurídico a la población en violencias hacia la mujer.</v>
      </c>
      <c r="F579" s="159">
        <v>24747541</v>
      </c>
      <c r="G579" s="159">
        <v>0</v>
      </c>
      <c r="H579" s="159">
        <v>0</v>
      </c>
      <c r="I579" s="159">
        <v>0</v>
      </c>
      <c r="J579" s="159">
        <v>0</v>
      </c>
      <c r="K579" s="159">
        <v>0</v>
      </c>
      <c r="L579" s="159">
        <v>0</v>
      </c>
      <c r="M579" s="159">
        <v>0</v>
      </c>
      <c r="N579" s="159">
        <v>24747541</v>
      </c>
      <c r="O579" s="159">
        <v>0</v>
      </c>
      <c r="P579" s="159">
        <v>0</v>
      </c>
      <c r="Q579" s="159">
        <v>5252459</v>
      </c>
      <c r="R579" s="159">
        <v>5252459</v>
      </c>
      <c r="S579" s="159">
        <v>30000000</v>
      </c>
      <c r="T579" s="159">
        <v>24747541</v>
      </c>
      <c r="U579" s="159">
        <v>0</v>
      </c>
      <c r="V579" s="159">
        <v>0</v>
      </c>
      <c r="W579" s="159">
        <v>0</v>
      </c>
      <c r="X579" s="159">
        <v>0</v>
      </c>
      <c r="Y579" s="159">
        <v>0</v>
      </c>
      <c r="Z579" s="159">
        <v>0</v>
      </c>
      <c r="AA579" s="159">
        <v>0</v>
      </c>
      <c r="AB579" s="159">
        <v>24747541</v>
      </c>
      <c r="AC579" s="159">
        <v>0</v>
      </c>
      <c r="AD579" s="159">
        <v>0</v>
      </c>
      <c r="AE579" s="159">
        <v>5252459</v>
      </c>
      <c r="AF579" s="159">
        <v>5252459</v>
      </c>
      <c r="AG579" s="159">
        <v>30000000</v>
      </c>
      <c r="AH579" s="159">
        <v>60000000</v>
      </c>
      <c r="AI579" s="159">
        <v>9651541</v>
      </c>
      <c r="AJ579" s="159">
        <v>0</v>
      </c>
      <c r="AK579" s="159">
        <v>0</v>
      </c>
      <c r="AL579" s="159">
        <v>0</v>
      </c>
      <c r="AM579" s="159">
        <v>0</v>
      </c>
      <c r="AN579" s="159">
        <v>0</v>
      </c>
      <c r="AO579" s="159">
        <v>0</v>
      </c>
      <c r="AP579" s="159">
        <v>0</v>
      </c>
      <c r="AQ579" s="159">
        <v>9651541</v>
      </c>
      <c r="AR579" s="159">
        <v>0</v>
      </c>
      <c r="AS579" s="159">
        <v>0</v>
      </c>
      <c r="AT579" s="159">
        <v>2498459</v>
      </c>
      <c r="AU579" s="159">
        <v>2498459</v>
      </c>
      <c r="AV579" s="159">
        <v>12150000</v>
      </c>
      <c r="AW579" s="159">
        <v>16085902</v>
      </c>
      <c r="AX579" s="159">
        <v>0</v>
      </c>
      <c r="AY579" s="159">
        <v>0</v>
      </c>
      <c r="AZ579" s="159">
        <v>0</v>
      </c>
      <c r="BA579" s="159">
        <v>0</v>
      </c>
      <c r="BB579" s="159">
        <v>0</v>
      </c>
      <c r="BC579" s="159">
        <v>0</v>
      </c>
      <c r="BD579" s="159">
        <v>0</v>
      </c>
      <c r="BE579" s="159">
        <v>16085902</v>
      </c>
      <c r="BF579" s="159">
        <v>0</v>
      </c>
      <c r="BG579" s="159">
        <v>0</v>
      </c>
      <c r="BH579" s="159">
        <v>4164098</v>
      </c>
      <c r="BI579" s="159">
        <v>4164098</v>
      </c>
      <c r="BJ579" s="159">
        <v>20250000</v>
      </c>
      <c r="BK579" s="159">
        <v>16085902</v>
      </c>
      <c r="BL579" s="159">
        <v>0</v>
      </c>
      <c r="BM579" s="159">
        <v>0</v>
      </c>
      <c r="BN579" s="159">
        <v>0</v>
      </c>
      <c r="BO579" s="159">
        <v>0</v>
      </c>
      <c r="BP579" s="159">
        <v>0</v>
      </c>
      <c r="BQ579" s="159">
        <v>0</v>
      </c>
      <c r="BR579" s="159">
        <v>0</v>
      </c>
      <c r="BS579" s="159">
        <v>16085902</v>
      </c>
      <c r="BT579" s="159">
        <v>0</v>
      </c>
      <c r="BU579" s="159">
        <v>0</v>
      </c>
      <c r="BV579" s="159">
        <v>4164098</v>
      </c>
      <c r="BW579" s="159">
        <v>4164098</v>
      </c>
      <c r="BX579" s="159">
        <v>20250000</v>
      </c>
      <c r="BY579" s="159">
        <v>9651541</v>
      </c>
      <c r="BZ579" s="159">
        <v>0</v>
      </c>
      <c r="CA579" s="159">
        <v>0</v>
      </c>
      <c r="CB579" s="159">
        <v>0</v>
      </c>
      <c r="CC579" s="159">
        <v>0</v>
      </c>
      <c r="CD579" s="159">
        <v>0</v>
      </c>
      <c r="CE579" s="159">
        <v>0</v>
      </c>
      <c r="CF579" s="159">
        <v>0</v>
      </c>
      <c r="CG579" s="159">
        <v>9651541</v>
      </c>
      <c r="CH579" s="159">
        <v>0</v>
      </c>
      <c r="CI579" s="159">
        <v>0</v>
      </c>
      <c r="CJ579" s="159">
        <v>2498459</v>
      </c>
      <c r="CK579" s="159">
        <v>2498459</v>
      </c>
      <c r="CL579" s="159">
        <v>12150000</v>
      </c>
      <c r="CM579" s="159">
        <v>64800000</v>
      </c>
      <c r="CN579" s="159">
        <v>10037603</v>
      </c>
      <c r="CO579" s="159">
        <v>0</v>
      </c>
      <c r="CP579" s="159">
        <v>0</v>
      </c>
      <c r="CQ579" s="159">
        <v>0</v>
      </c>
      <c r="CR579" s="159">
        <v>0</v>
      </c>
      <c r="CS579" s="159">
        <v>0</v>
      </c>
      <c r="CT579" s="159">
        <v>0</v>
      </c>
      <c r="CU579" s="159">
        <v>0</v>
      </c>
      <c r="CV579" s="159">
        <v>10037603</v>
      </c>
      <c r="CW579" s="159">
        <v>0</v>
      </c>
      <c r="CX579" s="159">
        <v>0</v>
      </c>
      <c r="CY579" s="159">
        <v>3084397</v>
      </c>
      <c r="CZ579" s="159">
        <v>3084397</v>
      </c>
      <c r="DA579" s="159">
        <v>13122000</v>
      </c>
      <c r="DB579" s="159">
        <v>16729338</v>
      </c>
      <c r="DC579" s="159">
        <v>0</v>
      </c>
      <c r="DD579" s="159">
        <v>0</v>
      </c>
      <c r="DE579" s="159">
        <v>0</v>
      </c>
      <c r="DF579" s="159">
        <v>0</v>
      </c>
      <c r="DG579" s="159">
        <v>0</v>
      </c>
      <c r="DH579" s="159">
        <v>0</v>
      </c>
      <c r="DI579" s="159">
        <v>0</v>
      </c>
      <c r="DJ579" s="159">
        <v>16729338</v>
      </c>
      <c r="DK579" s="159">
        <v>0</v>
      </c>
      <c r="DL579" s="159">
        <v>0</v>
      </c>
      <c r="DM579" s="159">
        <v>5140662</v>
      </c>
      <c r="DN579" s="159">
        <v>5140662</v>
      </c>
      <c r="DO579" s="159">
        <v>21870000</v>
      </c>
      <c r="DP579" s="159">
        <v>16729338</v>
      </c>
      <c r="DQ579" s="159">
        <v>0</v>
      </c>
      <c r="DR579" s="159">
        <v>0</v>
      </c>
      <c r="DS579" s="159">
        <v>0</v>
      </c>
      <c r="DT579" s="159">
        <v>0</v>
      </c>
      <c r="DU579" s="159">
        <v>0</v>
      </c>
      <c r="DV579" s="159">
        <v>0</v>
      </c>
      <c r="DW579" s="159">
        <v>0</v>
      </c>
      <c r="DX579" s="159">
        <v>16729338</v>
      </c>
      <c r="DY579" s="159">
        <v>0</v>
      </c>
      <c r="DZ579" s="159">
        <v>0</v>
      </c>
      <c r="EA579" s="159">
        <v>5140662</v>
      </c>
      <c r="EB579" s="159">
        <v>5140662</v>
      </c>
      <c r="EC579" s="159">
        <v>21870000</v>
      </c>
      <c r="ED579" s="159">
        <v>10037603</v>
      </c>
      <c r="EE579" s="159">
        <v>0</v>
      </c>
      <c r="EF579" s="159">
        <v>0</v>
      </c>
      <c r="EG579" s="159">
        <v>0</v>
      </c>
      <c r="EH579" s="159">
        <v>0</v>
      </c>
      <c r="EI579" s="159">
        <v>0</v>
      </c>
      <c r="EJ579" s="159">
        <v>0</v>
      </c>
      <c r="EK579" s="159">
        <v>0</v>
      </c>
      <c r="EL579" s="159">
        <v>10037603</v>
      </c>
      <c r="EM579" s="159">
        <v>0</v>
      </c>
      <c r="EN579" s="159">
        <v>0</v>
      </c>
      <c r="EO579" s="159">
        <v>3084397</v>
      </c>
      <c r="EP579" s="159">
        <v>3084397</v>
      </c>
      <c r="EQ579" s="159">
        <v>13122000</v>
      </c>
      <c r="ER579" s="159">
        <v>69984000</v>
      </c>
      <c r="ES579" s="159">
        <v>13918809</v>
      </c>
      <c r="ET579" s="159">
        <v>0</v>
      </c>
      <c r="EU579" s="159">
        <v>0</v>
      </c>
      <c r="EV579" s="159">
        <v>0</v>
      </c>
      <c r="EW579" s="159">
        <v>0</v>
      </c>
      <c r="EX579" s="159">
        <v>0</v>
      </c>
      <c r="EY579" s="159">
        <v>0</v>
      </c>
      <c r="EZ579" s="159">
        <v>0</v>
      </c>
      <c r="FA579" s="159">
        <v>13918809</v>
      </c>
      <c r="FB579" s="159">
        <v>0</v>
      </c>
      <c r="FC579" s="159">
        <v>0</v>
      </c>
      <c r="FD579" s="159">
        <v>4976871</v>
      </c>
      <c r="FE579" s="159">
        <v>4976871</v>
      </c>
      <c r="FF579" s="159">
        <v>18895680</v>
      </c>
      <c r="FG579" s="159">
        <v>20878214</v>
      </c>
      <c r="FH579" s="159">
        <v>0</v>
      </c>
      <c r="FI579" s="159">
        <v>0</v>
      </c>
      <c r="FJ579" s="159">
        <v>0</v>
      </c>
      <c r="FK579" s="159">
        <v>0</v>
      </c>
      <c r="FL579" s="159">
        <v>0</v>
      </c>
      <c r="FM579" s="159">
        <v>0</v>
      </c>
      <c r="FN579" s="159">
        <v>0</v>
      </c>
      <c r="FO579" s="159">
        <v>20878214</v>
      </c>
      <c r="FP579" s="159">
        <v>0</v>
      </c>
      <c r="FQ579" s="159">
        <v>0</v>
      </c>
      <c r="FR579" s="159">
        <v>7465307</v>
      </c>
      <c r="FS579" s="159">
        <v>7465307</v>
      </c>
      <c r="FT579" s="159">
        <v>28343521</v>
      </c>
      <c r="FU579" s="159">
        <v>20878214</v>
      </c>
      <c r="FV579" s="159">
        <v>0</v>
      </c>
      <c r="FW579" s="159">
        <v>0</v>
      </c>
      <c r="FX579" s="159">
        <v>0</v>
      </c>
      <c r="FY579" s="159">
        <v>0</v>
      </c>
      <c r="FZ579" s="159">
        <v>0</v>
      </c>
      <c r="GA579" s="159">
        <v>0</v>
      </c>
      <c r="GB579" s="159">
        <v>0</v>
      </c>
      <c r="GC579" s="159">
        <v>20878214</v>
      </c>
      <c r="GD579" s="159">
        <v>0</v>
      </c>
      <c r="GE579" s="159">
        <v>0</v>
      </c>
      <c r="GF579" s="159">
        <v>7465305</v>
      </c>
      <c r="GG579" s="159">
        <v>7465305</v>
      </c>
      <c r="GH579" s="159">
        <v>28343519</v>
      </c>
      <c r="GI579" s="159">
        <v>0</v>
      </c>
      <c r="GJ579" s="159">
        <v>0</v>
      </c>
      <c r="GK579" s="159">
        <v>0</v>
      </c>
      <c r="GL579" s="159">
        <v>0</v>
      </c>
      <c r="GM579" s="159">
        <v>0</v>
      </c>
      <c r="GN579" s="159">
        <v>0</v>
      </c>
      <c r="GO579" s="159">
        <v>0</v>
      </c>
      <c r="GP579" s="159">
        <v>0</v>
      </c>
      <c r="GQ579" s="159">
        <v>0</v>
      </c>
      <c r="GR579" s="159">
        <v>0</v>
      </c>
      <c r="GS579" s="159">
        <v>0</v>
      </c>
      <c r="GT579" s="159">
        <v>0</v>
      </c>
      <c r="GU579" s="159">
        <v>0</v>
      </c>
      <c r="GV579" s="159">
        <v>0</v>
      </c>
      <c r="GW579" s="159">
        <v>75582720</v>
      </c>
      <c r="GX579" s="160">
        <v>270366720</v>
      </c>
    </row>
    <row r="580" spans="1:206" ht="43.2">
      <c r="A580" s="156">
        <v>450203400</v>
      </c>
      <c r="B580" s="156" t="s">
        <v>3080</v>
      </c>
      <c r="C580" s="157">
        <v>563</v>
      </c>
      <c r="D580" s="158" t="str">
        <f>_xlfn.XLOOKUP(C580,'[1]Estrategico f'!B:B,'[1]Estrategico f'!U:U,"",0)</f>
        <v xml:space="preserve">Personas capacitadas </v>
      </c>
      <c r="E580" s="158" t="str">
        <f>_xlfn.XLOOKUP(C580,'[1]Estrategico f'!B:B,'[1]Estrategico f'!V:V,"",0)</f>
        <v>Creación de Grupo aprendizaje Lengua de Señas Colombiana
 (Grupo de aprendizaje de Lengua de Señas Colombiana, Programas de formación, Diplomado)</v>
      </c>
      <c r="F580" s="159">
        <v>25778688.5</v>
      </c>
      <c r="G580" s="159">
        <v>0</v>
      </c>
      <c r="H580" s="159">
        <v>0</v>
      </c>
      <c r="I580" s="159">
        <v>0</v>
      </c>
      <c r="J580" s="159">
        <v>0</v>
      </c>
      <c r="K580" s="159">
        <v>0</v>
      </c>
      <c r="L580" s="159">
        <v>0</v>
      </c>
      <c r="M580" s="159">
        <v>0</v>
      </c>
      <c r="N580" s="159">
        <v>25778688.5</v>
      </c>
      <c r="O580" s="159">
        <v>0</v>
      </c>
      <c r="P580" s="159">
        <v>0</v>
      </c>
      <c r="Q580" s="159">
        <v>5471311.5</v>
      </c>
      <c r="R580" s="159">
        <v>5471311.5</v>
      </c>
      <c r="S580" s="159">
        <v>31250000</v>
      </c>
      <c r="T580" s="159">
        <v>25778688.5</v>
      </c>
      <c r="U580" s="159">
        <v>0</v>
      </c>
      <c r="V580" s="159">
        <v>0</v>
      </c>
      <c r="W580" s="159">
        <v>0</v>
      </c>
      <c r="X580" s="159">
        <v>0</v>
      </c>
      <c r="Y580" s="159">
        <v>0</v>
      </c>
      <c r="Z580" s="159">
        <v>0</v>
      </c>
      <c r="AA580" s="159">
        <v>0</v>
      </c>
      <c r="AB580" s="159">
        <v>25778688.5</v>
      </c>
      <c r="AC580" s="159">
        <v>0</v>
      </c>
      <c r="AD580" s="159">
        <v>0</v>
      </c>
      <c r="AE580" s="159">
        <v>5471311.5</v>
      </c>
      <c r="AF580" s="159">
        <v>5471311.5</v>
      </c>
      <c r="AG580" s="159">
        <v>31250000</v>
      </c>
      <c r="AH580" s="159">
        <v>62500000</v>
      </c>
      <c r="AI580" s="159">
        <v>10053689</v>
      </c>
      <c r="AJ580" s="159">
        <v>0</v>
      </c>
      <c r="AK580" s="159">
        <v>0</v>
      </c>
      <c r="AL580" s="159">
        <v>0</v>
      </c>
      <c r="AM580" s="159">
        <v>0</v>
      </c>
      <c r="AN580" s="159">
        <v>0</v>
      </c>
      <c r="AO580" s="159">
        <v>0</v>
      </c>
      <c r="AP580" s="159">
        <v>0</v>
      </c>
      <c r="AQ580" s="159">
        <v>10053689</v>
      </c>
      <c r="AR580" s="159">
        <v>0</v>
      </c>
      <c r="AS580" s="159">
        <v>0</v>
      </c>
      <c r="AT580" s="159">
        <v>2602562</v>
      </c>
      <c r="AU580" s="159">
        <v>2602562</v>
      </c>
      <c r="AV580" s="159">
        <v>12656251</v>
      </c>
      <c r="AW580" s="159">
        <v>16756148</v>
      </c>
      <c r="AX580" s="159">
        <v>0</v>
      </c>
      <c r="AY580" s="159">
        <v>0</v>
      </c>
      <c r="AZ580" s="159">
        <v>0</v>
      </c>
      <c r="BA580" s="159">
        <v>0</v>
      </c>
      <c r="BB580" s="159">
        <v>0</v>
      </c>
      <c r="BC580" s="159">
        <v>0</v>
      </c>
      <c r="BD580" s="159">
        <v>0</v>
      </c>
      <c r="BE580" s="159">
        <v>16756148</v>
      </c>
      <c r="BF580" s="159">
        <v>0</v>
      </c>
      <c r="BG580" s="159">
        <v>0</v>
      </c>
      <c r="BH580" s="159">
        <v>4337603</v>
      </c>
      <c r="BI580" s="159">
        <v>4337603</v>
      </c>
      <c r="BJ580" s="159">
        <v>21093751</v>
      </c>
      <c r="BK580" s="159">
        <v>16756148</v>
      </c>
      <c r="BL580" s="159">
        <v>0</v>
      </c>
      <c r="BM580" s="159">
        <v>0</v>
      </c>
      <c r="BN580" s="159">
        <v>0</v>
      </c>
      <c r="BO580" s="159">
        <v>0</v>
      </c>
      <c r="BP580" s="159">
        <v>0</v>
      </c>
      <c r="BQ580" s="159">
        <v>0</v>
      </c>
      <c r="BR580" s="159">
        <v>0</v>
      </c>
      <c r="BS580" s="159">
        <v>16756148</v>
      </c>
      <c r="BT580" s="159">
        <v>0</v>
      </c>
      <c r="BU580" s="159">
        <v>0</v>
      </c>
      <c r="BV580" s="159">
        <v>4337603</v>
      </c>
      <c r="BW580" s="159">
        <v>4337603</v>
      </c>
      <c r="BX580" s="159">
        <v>21093751</v>
      </c>
      <c r="BY580" s="159">
        <v>10053687</v>
      </c>
      <c r="BZ580" s="159">
        <v>0</v>
      </c>
      <c r="CA580" s="159">
        <v>0</v>
      </c>
      <c r="CB580" s="159">
        <v>0</v>
      </c>
      <c r="CC580" s="159">
        <v>0</v>
      </c>
      <c r="CD580" s="159">
        <v>0</v>
      </c>
      <c r="CE580" s="159">
        <v>0</v>
      </c>
      <c r="CF580" s="159">
        <v>0</v>
      </c>
      <c r="CG580" s="159">
        <v>10053687</v>
      </c>
      <c r="CH580" s="159">
        <v>0</v>
      </c>
      <c r="CI580" s="159">
        <v>0</v>
      </c>
      <c r="CJ580" s="159">
        <v>2602560</v>
      </c>
      <c r="CK580" s="159">
        <v>2602560</v>
      </c>
      <c r="CL580" s="159">
        <v>12656247</v>
      </c>
      <c r="CM580" s="159">
        <v>67500000</v>
      </c>
      <c r="CN580" s="159">
        <v>10455836</v>
      </c>
      <c r="CO580" s="159">
        <v>0</v>
      </c>
      <c r="CP580" s="159">
        <v>0</v>
      </c>
      <c r="CQ580" s="159">
        <v>0</v>
      </c>
      <c r="CR580" s="159">
        <v>0</v>
      </c>
      <c r="CS580" s="159">
        <v>0</v>
      </c>
      <c r="CT580" s="159">
        <v>0</v>
      </c>
      <c r="CU580" s="159">
        <v>0</v>
      </c>
      <c r="CV580" s="159">
        <v>10455836</v>
      </c>
      <c r="CW580" s="159">
        <v>0</v>
      </c>
      <c r="CX580" s="159">
        <v>0</v>
      </c>
      <c r="CY580" s="159">
        <v>3212914</v>
      </c>
      <c r="CZ580" s="159">
        <v>3212914</v>
      </c>
      <c r="DA580" s="159">
        <v>13668750</v>
      </c>
      <c r="DB580" s="159">
        <v>17426393</v>
      </c>
      <c r="DC580" s="159">
        <v>0</v>
      </c>
      <c r="DD580" s="159">
        <v>0</v>
      </c>
      <c r="DE580" s="159">
        <v>0</v>
      </c>
      <c r="DF580" s="159">
        <v>0</v>
      </c>
      <c r="DG580" s="159">
        <v>0</v>
      </c>
      <c r="DH580" s="159">
        <v>0</v>
      </c>
      <c r="DI580" s="159">
        <v>0</v>
      </c>
      <c r="DJ580" s="159">
        <v>17426393</v>
      </c>
      <c r="DK580" s="159">
        <v>0</v>
      </c>
      <c r="DL580" s="159">
        <v>0</v>
      </c>
      <c r="DM580" s="159">
        <v>5354857</v>
      </c>
      <c r="DN580" s="159">
        <v>5354857</v>
      </c>
      <c r="DO580" s="159">
        <v>22781250</v>
      </c>
      <c r="DP580" s="159">
        <v>17426393</v>
      </c>
      <c r="DQ580" s="159">
        <v>0</v>
      </c>
      <c r="DR580" s="159">
        <v>0</v>
      </c>
      <c r="DS580" s="159">
        <v>0</v>
      </c>
      <c r="DT580" s="159">
        <v>0</v>
      </c>
      <c r="DU580" s="159">
        <v>0</v>
      </c>
      <c r="DV580" s="159">
        <v>0</v>
      </c>
      <c r="DW580" s="159">
        <v>0</v>
      </c>
      <c r="DX580" s="159">
        <v>17426393</v>
      </c>
      <c r="DY580" s="159">
        <v>0</v>
      </c>
      <c r="DZ580" s="159">
        <v>0</v>
      </c>
      <c r="EA580" s="159">
        <v>5354857</v>
      </c>
      <c r="EB580" s="159">
        <v>5354857</v>
      </c>
      <c r="EC580" s="159">
        <v>22781250</v>
      </c>
      <c r="ED580" s="159">
        <v>10455836</v>
      </c>
      <c r="EE580" s="159">
        <v>0</v>
      </c>
      <c r="EF580" s="159">
        <v>0</v>
      </c>
      <c r="EG580" s="159">
        <v>0</v>
      </c>
      <c r="EH580" s="159">
        <v>0</v>
      </c>
      <c r="EI580" s="159">
        <v>0</v>
      </c>
      <c r="EJ580" s="159">
        <v>0</v>
      </c>
      <c r="EK580" s="159">
        <v>0</v>
      </c>
      <c r="EL580" s="159">
        <v>10455836</v>
      </c>
      <c r="EM580" s="159">
        <v>0</v>
      </c>
      <c r="EN580" s="159">
        <v>0</v>
      </c>
      <c r="EO580" s="159">
        <v>3212914</v>
      </c>
      <c r="EP580" s="159">
        <v>3212914</v>
      </c>
      <c r="EQ580" s="159">
        <v>13668750</v>
      </c>
      <c r="ER580" s="159">
        <v>72900000</v>
      </c>
      <c r="ES580" s="159">
        <v>14498759</v>
      </c>
      <c r="ET580" s="159">
        <v>0</v>
      </c>
      <c r="EU580" s="159">
        <v>0</v>
      </c>
      <c r="EV580" s="159">
        <v>0</v>
      </c>
      <c r="EW580" s="159">
        <v>0</v>
      </c>
      <c r="EX580" s="159">
        <v>0</v>
      </c>
      <c r="EY580" s="159">
        <v>0</v>
      </c>
      <c r="EZ580" s="159">
        <v>0</v>
      </c>
      <c r="FA580" s="159">
        <v>14498759</v>
      </c>
      <c r="FB580" s="159">
        <v>0</v>
      </c>
      <c r="FC580" s="159">
        <v>0</v>
      </c>
      <c r="FD580" s="159">
        <v>5184241</v>
      </c>
      <c r="FE580" s="159">
        <v>5184241</v>
      </c>
      <c r="FF580" s="159">
        <v>19683000</v>
      </c>
      <c r="FG580" s="159">
        <v>21748139</v>
      </c>
      <c r="FH580" s="159">
        <v>0</v>
      </c>
      <c r="FI580" s="159">
        <v>0</v>
      </c>
      <c r="FJ580" s="159">
        <v>0</v>
      </c>
      <c r="FK580" s="159">
        <v>0</v>
      </c>
      <c r="FL580" s="159">
        <v>0</v>
      </c>
      <c r="FM580" s="159">
        <v>0</v>
      </c>
      <c r="FN580" s="159">
        <v>0</v>
      </c>
      <c r="FO580" s="159">
        <v>21748139</v>
      </c>
      <c r="FP580" s="159">
        <v>0</v>
      </c>
      <c r="FQ580" s="159">
        <v>0</v>
      </c>
      <c r="FR580" s="159">
        <v>7776361</v>
      </c>
      <c r="FS580" s="159">
        <v>7776361</v>
      </c>
      <c r="FT580" s="159">
        <v>29524500</v>
      </c>
      <c r="FU580" s="159">
        <v>21748139</v>
      </c>
      <c r="FV580" s="159">
        <v>0</v>
      </c>
      <c r="FW580" s="159">
        <v>0</v>
      </c>
      <c r="FX580" s="159">
        <v>0</v>
      </c>
      <c r="FY580" s="159">
        <v>0</v>
      </c>
      <c r="FZ580" s="159">
        <v>0</v>
      </c>
      <c r="GA580" s="159">
        <v>0</v>
      </c>
      <c r="GB580" s="159">
        <v>0</v>
      </c>
      <c r="GC580" s="159">
        <v>21748139</v>
      </c>
      <c r="GD580" s="159">
        <v>0</v>
      </c>
      <c r="GE580" s="159">
        <v>0</v>
      </c>
      <c r="GF580" s="159">
        <v>7776361</v>
      </c>
      <c r="GG580" s="159">
        <v>7776361</v>
      </c>
      <c r="GH580" s="159">
        <v>29524500</v>
      </c>
      <c r="GI580" s="159">
        <v>0</v>
      </c>
      <c r="GJ580" s="159">
        <v>0</v>
      </c>
      <c r="GK580" s="159">
        <v>0</v>
      </c>
      <c r="GL580" s="159">
        <v>0</v>
      </c>
      <c r="GM580" s="159">
        <v>0</v>
      </c>
      <c r="GN580" s="159">
        <v>0</v>
      </c>
      <c r="GO580" s="159">
        <v>0</v>
      </c>
      <c r="GP580" s="159">
        <v>0</v>
      </c>
      <c r="GQ580" s="159">
        <v>0</v>
      </c>
      <c r="GR580" s="159">
        <v>0</v>
      </c>
      <c r="GS580" s="159">
        <v>0</v>
      </c>
      <c r="GT580" s="159">
        <v>0</v>
      </c>
      <c r="GU580" s="159">
        <v>0</v>
      </c>
      <c r="GV580" s="159">
        <v>0</v>
      </c>
      <c r="GW580" s="159">
        <v>78732000</v>
      </c>
      <c r="GX580" s="160">
        <v>281632000</v>
      </c>
    </row>
    <row r="581" spans="1:206" ht="43.2">
      <c r="A581" s="156">
        <v>450203800</v>
      </c>
      <c r="B581" s="156" t="s">
        <v>3080</v>
      </c>
      <c r="C581" s="157">
        <v>564</v>
      </c>
      <c r="D581" s="158" t="str">
        <f>_xlfn.XLOOKUP(C581,'[1]Estrategico f'!B:B,'[1]Estrategico f'!U:U,"",0)</f>
        <v>Estrategias de promoción de la garantía de derechos implementadas (Fondisboy, Fortalecimiento a PcD, Valoraciones de Apoyo)</v>
      </c>
      <c r="E581" s="158" t="str">
        <f>_xlfn.XLOOKUP(C581,'[1]Estrategico f'!B:B,'[1]Estrategico f'!V:V,"",0)</f>
        <v>Mantenimiento y seguimiento a Fondisboy, Apoyo psicosocial población con discapacidad, y Cumplimiento de la ley 1996 de 2019 (Valoraciones de Apoyo)</v>
      </c>
      <c r="F581" s="159">
        <v>16498360.5</v>
      </c>
      <c r="G581" s="159">
        <v>0</v>
      </c>
      <c r="H581" s="159">
        <v>0</v>
      </c>
      <c r="I581" s="159">
        <v>0</v>
      </c>
      <c r="J581" s="159">
        <v>0</v>
      </c>
      <c r="K581" s="159">
        <v>0</v>
      </c>
      <c r="L581" s="159">
        <v>0</v>
      </c>
      <c r="M581" s="159">
        <v>0</v>
      </c>
      <c r="N581" s="159">
        <v>16498360.5</v>
      </c>
      <c r="O581" s="159">
        <v>0</v>
      </c>
      <c r="P581" s="159">
        <v>0</v>
      </c>
      <c r="Q581" s="159">
        <v>3501639.5</v>
      </c>
      <c r="R581" s="159">
        <v>3501639.5</v>
      </c>
      <c r="S581" s="159">
        <v>20000000</v>
      </c>
      <c r="T581" s="159">
        <v>16498360.5</v>
      </c>
      <c r="U581" s="159">
        <v>0</v>
      </c>
      <c r="V581" s="159">
        <v>0</v>
      </c>
      <c r="W581" s="159">
        <v>0</v>
      </c>
      <c r="X581" s="159">
        <v>0</v>
      </c>
      <c r="Y581" s="159">
        <v>0</v>
      </c>
      <c r="Z581" s="159">
        <v>0</v>
      </c>
      <c r="AA581" s="159">
        <v>0</v>
      </c>
      <c r="AB581" s="159">
        <v>16498360.5</v>
      </c>
      <c r="AC581" s="159">
        <v>0</v>
      </c>
      <c r="AD581" s="159">
        <v>0</v>
      </c>
      <c r="AE581" s="159">
        <v>3501639.5</v>
      </c>
      <c r="AF581" s="159">
        <v>3501639.5</v>
      </c>
      <c r="AG581" s="159">
        <v>20000000</v>
      </c>
      <c r="AH581" s="159">
        <v>40000000</v>
      </c>
      <c r="AI581" s="159">
        <v>6434361</v>
      </c>
      <c r="AJ581" s="159">
        <v>0</v>
      </c>
      <c r="AK581" s="159">
        <v>0</v>
      </c>
      <c r="AL581" s="159">
        <v>0</v>
      </c>
      <c r="AM581" s="159">
        <v>0</v>
      </c>
      <c r="AN581" s="159">
        <v>0</v>
      </c>
      <c r="AO581" s="159">
        <v>0</v>
      </c>
      <c r="AP581" s="159">
        <v>0</v>
      </c>
      <c r="AQ581" s="159">
        <v>6434361</v>
      </c>
      <c r="AR581" s="159">
        <v>0</v>
      </c>
      <c r="AS581" s="159">
        <v>0</v>
      </c>
      <c r="AT581" s="159">
        <v>1665639</v>
      </c>
      <c r="AU581" s="159">
        <v>1665639</v>
      </c>
      <c r="AV581" s="159">
        <v>8100000</v>
      </c>
      <c r="AW581" s="159">
        <v>10723934</v>
      </c>
      <c r="AX581" s="159">
        <v>0</v>
      </c>
      <c r="AY581" s="159">
        <v>0</v>
      </c>
      <c r="AZ581" s="159">
        <v>0</v>
      </c>
      <c r="BA581" s="159">
        <v>0</v>
      </c>
      <c r="BB581" s="159">
        <v>0</v>
      </c>
      <c r="BC581" s="159">
        <v>0</v>
      </c>
      <c r="BD581" s="159">
        <v>0</v>
      </c>
      <c r="BE581" s="159">
        <v>10723934</v>
      </c>
      <c r="BF581" s="159">
        <v>0</v>
      </c>
      <c r="BG581" s="159">
        <v>0</v>
      </c>
      <c r="BH581" s="159">
        <v>2776066</v>
      </c>
      <c r="BI581" s="159">
        <v>2776066</v>
      </c>
      <c r="BJ581" s="159">
        <v>13500000</v>
      </c>
      <c r="BK581" s="159">
        <v>10723934</v>
      </c>
      <c r="BL581" s="159">
        <v>0</v>
      </c>
      <c r="BM581" s="159">
        <v>0</v>
      </c>
      <c r="BN581" s="159">
        <v>0</v>
      </c>
      <c r="BO581" s="159">
        <v>0</v>
      </c>
      <c r="BP581" s="159">
        <v>0</v>
      </c>
      <c r="BQ581" s="159">
        <v>0</v>
      </c>
      <c r="BR581" s="159">
        <v>0</v>
      </c>
      <c r="BS581" s="159">
        <v>10723934</v>
      </c>
      <c r="BT581" s="159">
        <v>0</v>
      </c>
      <c r="BU581" s="159">
        <v>0</v>
      </c>
      <c r="BV581" s="159">
        <v>2776066</v>
      </c>
      <c r="BW581" s="159">
        <v>2776066</v>
      </c>
      <c r="BX581" s="159">
        <v>13500000</v>
      </c>
      <c r="BY581" s="159">
        <v>6434361</v>
      </c>
      <c r="BZ581" s="159">
        <v>0</v>
      </c>
      <c r="CA581" s="159">
        <v>0</v>
      </c>
      <c r="CB581" s="159">
        <v>0</v>
      </c>
      <c r="CC581" s="159">
        <v>0</v>
      </c>
      <c r="CD581" s="159">
        <v>0</v>
      </c>
      <c r="CE581" s="159">
        <v>0</v>
      </c>
      <c r="CF581" s="159">
        <v>0</v>
      </c>
      <c r="CG581" s="159">
        <v>6434361</v>
      </c>
      <c r="CH581" s="159">
        <v>0</v>
      </c>
      <c r="CI581" s="159">
        <v>0</v>
      </c>
      <c r="CJ581" s="159">
        <v>1665639</v>
      </c>
      <c r="CK581" s="159">
        <v>1665639</v>
      </c>
      <c r="CL581" s="159">
        <v>8100000</v>
      </c>
      <c r="CM581" s="159">
        <v>43200000</v>
      </c>
      <c r="CN581" s="159">
        <v>6691735</v>
      </c>
      <c r="CO581" s="159">
        <v>0</v>
      </c>
      <c r="CP581" s="159">
        <v>0</v>
      </c>
      <c r="CQ581" s="159">
        <v>0</v>
      </c>
      <c r="CR581" s="159">
        <v>0</v>
      </c>
      <c r="CS581" s="159">
        <v>0</v>
      </c>
      <c r="CT581" s="159">
        <v>0</v>
      </c>
      <c r="CU581" s="159">
        <v>0</v>
      </c>
      <c r="CV581" s="159">
        <v>6691735</v>
      </c>
      <c r="CW581" s="159">
        <v>0</v>
      </c>
      <c r="CX581" s="159">
        <v>0</v>
      </c>
      <c r="CY581" s="159">
        <v>2056265</v>
      </c>
      <c r="CZ581" s="159">
        <v>2056265</v>
      </c>
      <c r="DA581" s="159">
        <v>8748000</v>
      </c>
      <c r="DB581" s="159">
        <v>11152892</v>
      </c>
      <c r="DC581" s="159">
        <v>0</v>
      </c>
      <c r="DD581" s="159">
        <v>0</v>
      </c>
      <c r="DE581" s="159">
        <v>0</v>
      </c>
      <c r="DF581" s="159">
        <v>0</v>
      </c>
      <c r="DG581" s="159">
        <v>0</v>
      </c>
      <c r="DH581" s="159">
        <v>0</v>
      </c>
      <c r="DI581" s="159">
        <v>0</v>
      </c>
      <c r="DJ581" s="159">
        <v>11152892</v>
      </c>
      <c r="DK581" s="159">
        <v>0</v>
      </c>
      <c r="DL581" s="159">
        <v>0</v>
      </c>
      <c r="DM581" s="159">
        <v>3427108</v>
      </c>
      <c r="DN581" s="159">
        <v>3427108</v>
      </c>
      <c r="DO581" s="159">
        <v>14580000</v>
      </c>
      <c r="DP581" s="159">
        <v>11152892</v>
      </c>
      <c r="DQ581" s="159">
        <v>0</v>
      </c>
      <c r="DR581" s="159">
        <v>0</v>
      </c>
      <c r="DS581" s="159">
        <v>0</v>
      </c>
      <c r="DT581" s="159">
        <v>0</v>
      </c>
      <c r="DU581" s="159">
        <v>0</v>
      </c>
      <c r="DV581" s="159">
        <v>0</v>
      </c>
      <c r="DW581" s="159">
        <v>0</v>
      </c>
      <c r="DX581" s="159">
        <v>11152892</v>
      </c>
      <c r="DY581" s="159">
        <v>0</v>
      </c>
      <c r="DZ581" s="159">
        <v>0</v>
      </c>
      <c r="EA581" s="159">
        <v>3427108</v>
      </c>
      <c r="EB581" s="159">
        <v>3427108</v>
      </c>
      <c r="EC581" s="159">
        <v>14580000</v>
      </c>
      <c r="ED581" s="159">
        <v>6691735</v>
      </c>
      <c r="EE581" s="159">
        <v>0</v>
      </c>
      <c r="EF581" s="159">
        <v>0</v>
      </c>
      <c r="EG581" s="159">
        <v>0</v>
      </c>
      <c r="EH581" s="159">
        <v>0</v>
      </c>
      <c r="EI581" s="159">
        <v>0</v>
      </c>
      <c r="EJ581" s="159">
        <v>0</v>
      </c>
      <c r="EK581" s="159">
        <v>0</v>
      </c>
      <c r="EL581" s="159">
        <v>6691735</v>
      </c>
      <c r="EM581" s="159">
        <v>0</v>
      </c>
      <c r="EN581" s="159">
        <v>0</v>
      </c>
      <c r="EO581" s="159">
        <v>2056265</v>
      </c>
      <c r="EP581" s="159">
        <v>2056265</v>
      </c>
      <c r="EQ581" s="159">
        <v>8748000</v>
      </c>
      <c r="ER581" s="159">
        <v>46656000</v>
      </c>
      <c r="ES581" s="159">
        <v>9279206</v>
      </c>
      <c r="ET581" s="159">
        <v>0</v>
      </c>
      <c r="EU581" s="159">
        <v>0</v>
      </c>
      <c r="EV581" s="159">
        <v>0</v>
      </c>
      <c r="EW581" s="159">
        <v>0</v>
      </c>
      <c r="EX581" s="159">
        <v>0</v>
      </c>
      <c r="EY581" s="159">
        <v>0</v>
      </c>
      <c r="EZ581" s="159">
        <v>0</v>
      </c>
      <c r="FA581" s="159">
        <v>9279206</v>
      </c>
      <c r="FB581" s="159">
        <v>0</v>
      </c>
      <c r="FC581" s="159">
        <v>0</v>
      </c>
      <c r="FD581" s="159">
        <v>3317914</v>
      </c>
      <c r="FE581" s="159">
        <v>3317914</v>
      </c>
      <c r="FF581" s="159">
        <v>12597120</v>
      </c>
      <c r="FG581" s="159">
        <v>13918809</v>
      </c>
      <c r="FH581" s="159">
        <v>0</v>
      </c>
      <c r="FI581" s="159">
        <v>0</v>
      </c>
      <c r="FJ581" s="159">
        <v>0</v>
      </c>
      <c r="FK581" s="159">
        <v>0</v>
      </c>
      <c r="FL581" s="159">
        <v>0</v>
      </c>
      <c r="FM581" s="159">
        <v>0</v>
      </c>
      <c r="FN581" s="159">
        <v>0</v>
      </c>
      <c r="FO581" s="159">
        <v>13918809</v>
      </c>
      <c r="FP581" s="159">
        <v>0</v>
      </c>
      <c r="FQ581" s="159">
        <v>0</v>
      </c>
      <c r="FR581" s="159">
        <v>4976871</v>
      </c>
      <c r="FS581" s="159">
        <v>4976871</v>
      </c>
      <c r="FT581" s="159">
        <v>18895680</v>
      </c>
      <c r="FU581" s="159">
        <v>13918809</v>
      </c>
      <c r="FV581" s="159">
        <v>0</v>
      </c>
      <c r="FW581" s="159">
        <v>0</v>
      </c>
      <c r="FX581" s="159">
        <v>0</v>
      </c>
      <c r="FY581" s="159">
        <v>0</v>
      </c>
      <c r="FZ581" s="159">
        <v>0</v>
      </c>
      <c r="GA581" s="159">
        <v>0</v>
      </c>
      <c r="GB581" s="159">
        <v>0</v>
      </c>
      <c r="GC581" s="159">
        <v>13918809</v>
      </c>
      <c r="GD581" s="159">
        <v>0</v>
      </c>
      <c r="GE581" s="159">
        <v>0</v>
      </c>
      <c r="GF581" s="159">
        <v>4976871</v>
      </c>
      <c r="GG581" s="159">
        <v>4976871</v>
      </c>
      <c r="GH581" s="159">
        <v>18895680</v>
      </c>
      <c r="GI581" s="159">
        <v>0</v>
      </c>
      <c r="GJ581" s="159">
        <v>0</v>
      </c>
      <c r="GK581" s="159">
        <v>0</v>
      </c>
      <c r="GL581" s="159">
        <v>0</v>
      </c>
      <c r="GM581" s="159">
        <v>0</v>
      </c>
      <c r="GN581" s="159">
        <v>0</v>
      </c>
      <c r="GO581" s="159">
        <v>0</v>
      </c>
      <c r="GP581" s="159">
        <v>0</v>
      </c>
      <c r="GQ581" s="159">
        <v>0</v>
      </c>
      <c r="GR581" s="159">
        <v>0</v>
      </c>
      <c r="GS581" s="159">
        <v>0</v>
      </c>
      <c r="GT581" s="159">
        <v>0</v>
      </c>
      <c r="GU581" s="159">
        <v>0</v>
      </c>
      <c r="GV581" s="159">
        <v>0</v>
      </c>
      <c r="GW581" s="159">
        <v>50388480</v>
      </c>
      <c r="GX581" s="160">
        <v>180244480</v>
      </c>
    </row>
    <row r="582" spans="1:206" ht="43.2">
      <c r="A582" s="156">
        <v>450100100</v>
      </c>
      <c r="B582" s="156" t="s">
        <v>3080</v>
      </c>
      <c r="C582" s="157">
        <v>565</v>
      </c>
      <c r="D582" s="158" t="str">
        <f>_xlfn.XLOOKUP(C582,'[1]Estrategico f'!B:B,'[1]Estrategico f'!U:U,"",0)</f>
        <v>Instancias territoriales asistidas técnicamente (Referentes Municipales de Discapacidad y Comités municipales de discapacidad)</v>
      </c>
      <c r="E582" s="158" t="str">
        <f>_xlfn.XLOOKUP(C582,'[1]Estrategico f'!B:B,'[1]Estrategico f'!V:V,"",0)</f>
        <v>Apoyo técnico a referentes municipales de discapacidad y Comités Municipales de Discapacidad</v>
      </c>
      <c r="F582" s="159">
        <v>16498360.5</v>
      </c>
      <c r="G582" s="159">
        <v>0</v>
      </c>
      <c r="H582" s="159">
        <v>0</v>
      </c>
      <c r="I582" s="159">
        <v>0</v>
      </c>
      <c r="J582" s="159">
        <v>0</v>
      </c>
      <c r="K582" s="159">
        <v>0</v>
      </c>
      <c r="L582" s="159">
        <v>0</v>
      </c>
      <c r="M582" s="159">
        <v>0</v>
      </c>
      <c r="N582" s="159">
        <v>16498360.5</v>
      </c>
      <c r="O582" s="159">
        <v>0</v>
      </c>
      <c r="P582" s="159">
        <v>0</v>
      </c>
      <c r="Q582" s="159">
        <v>3501639.5</v>
      </c>
      <c r="R582" s="159">
        <v>3501639.5</v>
      </c>
      <c r="S582" s="159">
        <v>20000000</v>
      </c>
      <c r="T582" s="159">
        <v>16498360.5</v>
      </c>
      <c r="U582" s="159">
        <v>0</v>
      </c>
      <c r="V582" s="159">
        <v>0</v>
      </c>
      <c r="W582" s="159">
        <v>0</v>
      </c>
      <c r="X582" s="159">
        <v>0</v>
      </c>
      <c r="Y582" s="159">
        <v>0</v>
      </c>
      <c r="Z582" s="159">
        <v>0</v>
      </c>
      <c r="AA582" s="159">
        <v>0</v>
      </c>
      <c r="AB582" s="159">
        <v>16498360.5</v>
      </c>
      <c r="AC582" s="159">
        <v>0</v>
      </c>
      <c r="AD582" s="159">
        <v>0</v>
      </c>
      <c r="AE582" s="159">
        <v>3501639.5</v>
      </c>
      <c r="AF582" s="159">
        <v>3501639.5</v>
      </c>
      <c r="AG582" s="159">
        <v>20000000</v>
      </c>
      <c r="AH582" s="159">
        <v>40000000</v>
      </c>
      <c r="AI582" s="159">
        <v>7039301</v>
      </c>
      <c r="AJ582" s="159">
        <v>0</v>
      </c>
      <c r="AK582" s="159">
        <v>0</v>
      </c>
      <c r="AL582" s="159">
        <v>0</v>
      </c>
      <c r="AM582" s="159">
        <v>0</v>
      </c>
      <c r="AN582" s="159">
        <v>0</v>
      </c>
      <c r="AO582" s="159">
        <v>0</v>
      </c>
      <c r="AP582" s="159">
        <v>0</v>
      </c>
      <c r="AQ582" s="159">
        <v>7039301</v>
      </c>
      <c r="AR582" s="159">
        <v>0</v>
      </c>
      <c r="AS582" s="159">
        <v>0</v>
      </c>
      <c r="AT582" s="159">
        <v>1822238</v>
      </c>
      <c r="AU582" s="159">
        <v>1822238</v>
      </c>
      <c r="AV582" s="159">
        <v>8861539</v>
      </c>
      <c r="AW582" s="159">
        <v>10558951</v>
      </c>
      <c r="AX582" s="159">
        <v>0</v>
      </c>
      <c r="AY582" s="159">
        <v>0</v>
      </c>
      <c r="AZ582" s="159">
        <v>0</v>
      </c>
      <c r="BA582" s="159">
        <v>0</v>
      </c>
      <c r="BB582" s="159">
        <v>0</v>
      </c>
      <c r="BC582" s="159">
        <v>0</v>
      </c>
      <c r="BD582" s="159">
        <v>0</v>
      </c>
      <c r="BE582" s="159">
        <v>10558951</v>
      </c>
      <c r="BF582" s="159">
        <v>0</v>
      </c>
      <c r="BG582" s="159">
        <v>0</v>
      </c>
      <c r="BH582" s="159">
        <v>2733357</v>
      </c>
      <c r="BI582" s="159">
        <v>2733357</v>
      </c>
      <c r="BJ582" s="159">
        <v>13292308</v>
      </c>
      <c r="BK582" s="159">
        <v>10558951</v>
      </c>
      <c r="BL582" s="159">
        <v>0</v>
      </c>
      <c r="BM582" s="159">
        <v>0</v>
      </c>
      <c r="BN582" s="159">
        <v>0</v>
      </c>
      <c r="BO582" s="159">
        <v>0</v>
      </c>
      <c r="BP582" s="159">
        <v>0</v>
      </c>
      <c r="BQ582" s="159">
        <v>0</v>
      </c>
      <c r="BR582" s="159">
        <v>0</v>
      </c>
      <c r="BS582" s="159">
        <v>10558951</v>
      </c>
      <c r="BT582" s="159">
        <v>0</v>
      </c>
      <c r="BU582" s="159">
        <v>0</v>
      </c>
      <c r="BV582" s="159">
        <v>2733357</v>
      </c>
      <c r="BW582" s="159">
        <v>2733357</v>
      </c>
      <c r="BX582" s="159">
        <v>13292308</v>
      </c>
      <c r="BY582" s="159">
        <v>6159388</v>
      </c>
      <c r="BZ582" s="159">
        <v>0</v>
      </c>
      <c r="CA582" s="159">
        <v>0</v>
      </c>
      <c r="CB582" s="159">
        <v>0</v>
      </c>
      <c r="CC582" s="159">
        <v>0</v>
      </c>
      <c r="CD582" s="159">
        <v>0</v>
      </c>
      <c r="CE582" s="159">
        <v>0</v>
      </c>
      <c r="CF582" s="159">
        <v>0</v>
      </c>
      <c r="CG582" s="159">
        <v>6159388</v>
      </c>
      <c r="CH582" s="159">
        <v>0</v>
      </c>
      <c r="CI582" s="159">
        <v>0</v>
      </c>
      <c r="CJ582" s="159">
        <v>1594457</v>
      </c>
      <c r="CK582" s="159">
        <v>1594457</v>
      </c>
      <c r="CL582" s="159">
        <v>7753845</v>
      </c>
      <c r="CM582" s="159">
        <v>43200000</v>
      </c>
      <c r="CN582" s="159">
        <v>7137851</v>
      </c>
      <c r="CO582" s="159">
        <v>0</v>
      </c>
      <c r="CP582" s="159">
        <v>0</v>
      </c>
      <c r="CQ582" s="159">
        <v>0</v>
      </c>
      <c r="CR582" s="159">
        <v>0</v>
      </c>
      <c r="CS582" s="159">
        <v>0</v>
      </c>
      <c r="CT582" s="159">
        <v>0</v>
      </c>
      <c r="CU582" s="159">
        <v>0</v>
      </c>
      <c r="CV582" s="159">
        <v>7137851</v>
      </c>
      <c r="CW582" s="159">
        <v>0</v>
      </c>
      <c r="CX582" s="159">
        <v>0</v>
      </c>
      <c r="CY582" s="159">
        <v>2193349</v>
      </c>
      <c r="CZ582" s="159">
        <v>2193349</v>
      </c>
      <c r="DA582" s="159">
        <v>9331200</v>
      </c>
      <c r="DB582" s="159">
        <v>10706776</v>
      </c>
      <c r="DC582" s="159">
        <v>0</v>
      </c>
      <c r="DD582" s="159">
        <v>0</v>
      </c>
      <c r="DE582" s="159">
        <v>0</v>
      </c>
      <c r="DF582" s="159">
        <v>0</v>
      </c>
      <c r="DG582" s="159">
        <v>0</v>
      </c>
      <c r="DH582" s="159">
        <v>0</v>
      </c>
      <c r="DI582" s="159">
        <v>0</v>
      </c>
      <c r="DJ582" s="159">
        <v>10706776</v>
      </c>
      <c r="DK582" s="159">
        <v>0</v>
      </c>
      <c r="DL582" s="159">
        <v>0</v>
      </c>
      <c r="DM582" s="159">
        <v>3290024</v>
      </c>
      <c r="DN582" s="159">
        <v>3290024</v>
      </c>
      <c r="DO582" s="159">
        <v>13996800</v>
      </c>
      <c r="DP582" s="159">
        <v>10706776</v>
      </c>
      <c r="DQ582" s="159">
        <v>0</v>
      </c>
      <c r="DR582" s="159">
        <v>0</v>
      </c>
      <c r="DS582" s="159">
        <v>0</v>
      </c>
      <c r="DT582" s="159">
        <v>0</v>
      </c>
      <c r="DU582" s="159">
        <v>0</v>
      </c>
      <c r="DV582" s="159">
        <v>0</v>
      </c>
      <c r="DW582" s="159">
        <v>0</v>
      </c>
      <c r="DX582" s="159">
        <v>10706776</v>
      </c>
      <c r="DY582" s="159">
        <v>0</v>
      </c>
      <c r="DZ582" s="159">
        <v>0</v>
      </c>
      <c r="EA582" s="159">
        <v>3290024</v>
      </c>
      <c r="EB582" s="159">
        <v>3290024</v>
      </c>
      <c r="EC582" s="159">
        <v>13996800</v>
      </c>
      <c r="ED582" s="159">
        <v>7137851</v>
      </c>
      <c r="EE582" s="159">
        <v>0</v>
      </c>
      <c r="EF582" s="159">
        <v>0</v>
      </c>
      <c r="EG582" s="159">
        <v>0</v>
      </c>
      <c r="EH582" s="159">
        <v>0</v>
      </c>
      <c r="EI582" s="159">
        <v>0</v>
      </c>
      <c r="EJ582" s="159">
        <v>0</v>
      </c>
      <c r="EK582" s="159">
        <v>0</v>
      </c>
      <c r="EL582" s="159">
        <v>7137851</v>
      </c>
      <c r="EM582" s="159">
        <v>0</v>
      </c>
      <c r="EN582" s="159">
        <v>0</v>
      </c>
      <c r="EO582" s="159">
        <v>2193349</v>
      </c>
      <c r="EP582" s="159">
        <v>2193349</v>
      </c>
      <c r="EQ582" s="159">
        <v>9331200</v>
      </c>
      <c r="ER582" s="159">
        <v>46656000</v>
      </c>
      <c r="ES582" s="159">
        <v>8959233</v>
      </c>
      <c r="ET582" s="159">
        <v>0</v>
      </c>
      <c r="EU582" s="159">
        <v>0</v>
      </c>
      <c r="EV582" s="159">
        <v>0</v>
      </c>
      <c r="EW582" s="159">
        <v>0</v>
      </c>
      <c r="EX582" s="159">
        <v>0</v>
      </c>
      <c r="EY582" s="159">
        <v>0</v>
      </c>
      <c r="EZ582" s="159">
        <v>0</v>
      </c>
      <c r="FA582" s="159">
        <v>8959233</v>
      </c>
      <c r="FB582" s="159">
        <v>0</v>
      </c>
      <c r="FC582" s="159">
        <v>0</v>
      </c>
      <c r="FD582" s="159">
        <v>3203503</v>
      </c>
      <c r="FE582" s="159">
        <v>3203503</v>
      </c>
      <c r="FF582" s="159">
        <v>12162736</v>
      </c>
      <c r="FG582" s="159">
        <v>14078795</v>
      </c>
      <c r="FH582" s="159">
        <v>0</v>
      </c>
      <c r="FI582" s="159">
        <v>0</v>
      </c>
      <c r="FJ582" s="159">
        <v>0</v>
      </c>
      <c r="FK582" s="159">
        <v>0</v>
      </c>
      <c r="FL582" s="159">
        <v>0</v>
      </c>
      <c r="FM582" s="159">
        <v>0</v>
      </c>
      <c r="FN582" s="159">
        <v>0</v>
      </c>
      <c r="FO582" s="159">
        <v>14078795</v>
      </c>
      <c r="FP582" s="159">
        <v>0</v>
      </c>
      <c r="FQ582" s="159">
        <v>0</v>
      </c>
      <c r="FR582" s="159">
        <v>5034076</v>
      </c>
      <c r="FS582" s="159">
        <v>5034076</v>
      </c>
      <c r="FT582" s="159">
        <v>19112871</v>
      </c>
      <c r="FU582" s="159">
        <v>14078795</v>
      </c>
      <c r="FV582" s="159">
        <v>0</v>
      </c>
      <c r="FW582" s="159">
        <v>0</v>
      </c>
      <c r="FX582" s="159">
        <v>0</v>
      </c>
      <c r="FY582" s="159">
        <v>0</v>
      </c>
      <c r="FZ582" s="159">
        <v>0</v>
      </c>
      <c r="GA582" s="159">
        <v>0</v>
      </c>
      <c r="GB582" s="159">
        <v>0</v>
      </c>
      <c r="GC582" s="159">
        <v>14078795</v>
      </c>
      <c r="GD582" s="159">
        <v>0</v>
      </c>
      <c r="GE582" s="159">
        <v>0</v>
      </c>
      <c r="GF582" s="159">
        <v>5034078</v>
      </c>
      <c r="GG582" s="159">
        <v>5034078</v>
      </c>
      <c r="GH582" s="159">
        <v>19112873</v>
      </c>
      <c r="GI582" s="159">
        <v>0</v>
      </c>
      <c r="GJ582" s="159">
        <v>0</v>
      </c>
      <c r="GK582" s="159">
        <v>0</v>
      </c>
      <c r="GL582" s="159">
        <v>0</v>
      </c>
      <c r="GM582" s="159">
        <v>0</v>
      </c>
      <c r="GN582" s="159">
        <v>0</v>
      </c>
      <c r="GO582" s="159">
        <v>0</v>
      </c>
      <c r="GP582" s="159">
        <v>0</v>
      </c>
      <c r="GQ582" s="159">
        <v>0</v>
      </c>
      <c r="GR582" s="159">
        <v>0</v>
      </c>
      <c r="GS582" s="159">
        <v>0</v>
      </c>
      <c r="GT582" s="159">
        <v>0</v>
      </c>
      <c r="GU582" s="159">
        <v>0</v>
      </c>
      <c r="GV582" s="159">
        <v>0</v>
      </c>
      <c r="GW582" s="159">
        <v>50388480</v>
      </c>
      <c r="GX582" s="160">
        <v>180244480</v>
      </c>
    </row>
    <row r="583" spans="1:206" ht="57.6">
      <c r="A583" s="156">
        <v>459903100</v>
      </c>
      <c r="B583" s="156" t="s">
        <v>3080</v>
      </c>
      <c r="C583" s="157">
        <v>566</v>
      </c>
      <c r="D583" s="158" t="str">
        <f>_xlfn.XLOOKUP(C583,'[1]Estrategico f'!B:B,'[1]Estrategico f'!U:U,"",0)</f>
        <v>Entidades organismos y dependencia asistidos técnicamente (Comité Departamental de Discapacidad)</v>
      </c>
      <c r="E583" s="158" t="str">
        <f>_xlfn.XLOOKUP(C583,'[1]Estrategico f'!B:B,'[1]Estrategico f'!V:V,"",0)</f>
        <v>Apoyo técnico y logístico al Comité Departamental de Discapacidad En calidad de secretaría técnica, con la realización de los subcomités, sesión del comité y consolidación de informe de la resolución 3317 del 2012</v>
      </c>
      <c r="F583" s="159">
        <v>25520902</v>
      </c>
      <c r="G583" s="159">
        <v>0</v>
      </c>
      <c r="H583" s="159">
        <v>0</v>
      </c>
      <c r="I583" s="159">
        <v>0</v>
      </c>
      <c r="J583" s="159">
        <v>0</v>
      </c>
      <c r="K583" s="159">
        <v>0</v>
      </c>
      <c r="L583" s="159">
        <v>0</v>
      </c>
      <c r="M583" s="159">
        <v>0</v>
      </c>
      <c r="N583" s="159">
        <v>25520902</v>
      </c>
      <c r="O583" s="159">
        <v>0</v>
      </c>
      <c r="P583" s="159">
        <v>0</v>
      </c>
      <c r="Q583" s="159">
        <v>5416598.25</v>
      </c>
      <c r="R583" s="159">
        <v>5416598.25</v>
      </c>
      <c r="S583" s="159">
        <v>30937500.25</v>
      </c>
      <c r="T583" s="159">
        <v>19849590</v>
      </c>
      <c r="U583" s="159">
        <v>0</v>
      </c>
      <c r="V583" s="159">
        <v>0</v>
      </c>
      <c r="W583" s="159">
        <v>0</v>
      </c>
      <c r="X583" s="159">
        <v>0</v>
      </c>
      <c r="Y583" s="159">
        <v>0</v>
      </c>
      <c r="Z583" s="159">
        <v>0</v>
      </c>
      <c r="AA583" s="159">
        <v>0</v>
      </c>
      <c r="AB583" s="159">
        <v>19849590</v>
      </c>
      <c r="AC583" s="159">
        <v>0</v>
      </c>
      <c r="AD583" s="159">
        <v>0</v>
      </c>
      <c r="AE583" s="159">
        <v>4212909.75</v>
      </c>
      <c r="AF583" s="159">
        <v>4212909.75</v>
      </c>
      <c r="AG583" s="159">
        <v>24062499.75</v>
      </c>
      <c r="AH583" s="159">
        <v>55000000</v>
      </c>
      <c r="AI583" s="159">
        <v>5055569</v>
      </c>
      <c r="AJ583" s="159">
        <v>0</v>
      </c>
      <c r="AK583" s="159">
        <v>0</v>
      </c>
      <c r="AL583" s="159">
        <v>0</v>
      </c>
      <c r="AM583" s="159">
        <v>0</v>
      </c>
      <c r="AN583" s="159">
        <v>0</v>
      </c>
      <c r="AO583" s="159">
        <v>0</v>
      </c>
      <c r="AP583" s="159">
        <v>0</v>
      </c>
      <c r="AQ583" s="159">
        <v>5055569</v>
      </c>
      <c r="AR583" s="159">
        <v>0</v>
      </c>
      <c r="AS583" s="159">
        <v>0</v>
      </c>
      <c r="AT583" s="159">
        <v>1308717</v>
      </c>
      <c r="AU583" s="159">
        <v>1308717</v>
      </c>
      <c r="AV583" s="159">
        <v>6364286</v>
      </c>
      <c r="AW583" s="159">
        <v>15166707</v>
      </c>
      <c r="AX583" s="159">
        <v>0</v>
      </c>
      <c r="AY583" s="159">
        <v>0</v>
      </c>
      <c r="AZ583" s="159">
        <v>0</v>
      </c>
      <c r="BA583" s="159">
        <v>0</v>
      </c>
      <c r="BB583" s="159">
        <v>0</v>
      </c>
      <c r="BC583" s="159">
        <v>0</v>
      </c>
      <c r="BD583" s="159">
        <v>0</v>
      </c>
      <c r="BE583" s="159">
        <v>15166707</v>
      </c>
      <c r="BF583" s="159">
        <v>0</v>
      </c>
      <c r="BG583" s="159">
        <v>0</v>
      </c>
      <c r="BH583" s="159">
        <v>3926150</v>
      </c>
      <c r="BI583" s="159">
        <v>3926150</v>
      </c>
      <c r="BJ583" s="159">
        <v>19092857</v>
      </c>
      <c r="BK583" s="159">
        <v>15166707</v>
      </c>
      <c r="BL583" s="159">
        <v>0</v>
      </c>
      <c r="BM583" s="159">
        <v>0</v>
      </c>
      <c r="BN583" s="159">
        <v>0</v>
      </c>
      <c r="BO583" s="159">
        <v>0</v>
      </c>
      <c r="BP583" s="159">
        <v>0</v>
      </c>
      <c r="BQ583" s="159">
        <v>0</v>
      </c>
      <c r="BR583" s="159">
        <v>0</v>
      </c>
      <c r="BS583" s="159">
        <v>15166707</v>
      </c>
      <c r="BT583" s="159">
        <v>0</v>
      </c>
      <c r="BU583" s="159">
        <v>0</v>
      </c>
      <c r="BV583" s="159">
        <v>3926150</v>
      </c>
      <c r="BW583" s="159">
        <v>3926150</v>
      </c>
      <c r="BX583" s="159">
        <v>19092857</v>
      </c>
      <c r="BY583" s="159">
        <v>11796328</v>
      </c>
      <c r="BZ583" s="159">
        <v>0</v>
      </c>
      <c r="CA583" s="159">
        <v>0</v>
      </c>
      <c r="CB583" s="159">
        <v>0</v>
      </c>
      <c r="CC583" s="159">
        <v>0</v>
      </c>
      <c r="CD583" s="159">
        <v>0</v>
      </c>
      <c r="CE583" s="159">
        <v>0</v>
      </c>
      <c r="CF583" s="159">
        <v>0</v>
      </c>
      <c r="CG583" s="159">
        <v>11796328</v>
      </c>
      <c r="CH583" s="159">
        <v>0</v>
      </c>
      <c r="CI583" s="159">
        <v>0</v>
      </c>
      <c r="CJ583" s="159">
        <v>3053672</v>
      </c>
      <c r="CK583" s="159">
        <v>3053672</v>
      </c>
      <c r="CL583" s="159">
        <v>14850000</v>
      </c>
      <c r="CM583" s="159">
        <v>59400000</v>
      </c>
      <c r="CN583" s="159">
        <v>5257792</v>
      </c>
      <c r="CO583" s="159">
        <v>0</v>
      </c>
      <c r="CP583" s="159">
        <v>0</v>
      </c>
      <c r="CQ583" s="159">
        <v>0</v>
      </c>
      <c r="CR583" s="159">
        <v>0</v>
      </c>
      <c r="CS583" s="159">
        <v>0</v>
      </c>
      <c r="CT583" s="159">
        <v>0</v>
      </c>
      <c r="CU583" s="159">
        <v>0</v>
      </c>
      <c r="CV583" s="159">
        <v>5257792</v>
      </c>
      <c r="CW583" s="159">
        <v>0</v>
      </c>
      <c r="CX583" s="159">
        <v>0</v>
      </c>
      <c r="CY583" s="159">
        <v>1615637</v>
      </c>
      <c r="CZ583" s="159">
        <v>1615637</v>
      </c>
      <c r="DA583" s="159">
        <v>6873429</v>
      </c>
      <c r="DB583" s="159">
        <v>15773376</v>
      </c>
      <c r="DC583" s="159">
        <v>0</v>
      </c>
      <c r="DD583" s="159">
        <v>0</v>
      </c>
      <c r="DE583" s="159">
        <v>0</v>
      </c>
      <c r="DF583" s="159">
        <v>0</v>
      </c>
      <c r="DG583" s="159">
        <v>0</v>
      </c>
      <c r="DH583" s="159">
        <v>0</v>
      </c>
      <c r="DI583" s="159">
        <v>0</v>
      </c>
      <c r="DJ583" s="159">
        <v>15773376</v>
      </c>
      <c r="DK583" s="159">
        <v>0</v>
      </c>
      <c r="DL583" s="159">
        <v>0</v>
      </c>
      <c r="DM583" s="159">
        <v>4846910</v>
      </c>
      <c r="DN583" s="159">
        <v>4846910</v>
      </c>
      <c r="DO583" s="159">
        <v>20620286</v>
      </c>
      <c r="DP583" s="159">
        <v>15773376</v>
      </c>
      <c r="DQ583" s="159">
        <v>0</v>
      </c>
      <c r="DR583" s="159">
        <v>0</v>
      </c>
      <c r="DS583" s="159">
        <v>0</v>
      </c>
      <c r="DT583" s="159">
        <v>0</v>
      </c>
      <c r="DU583" s="159">
        <v>0</v>
      </c>
      <c r="DV583" s="159">
        <v>0</v>
      </c>
      <c r="DW583" s="159">
        <v>0</v>
      </c>
      <c r="DX583" s="159">
        <v>15773376</v>
      </c>
      <c r="DY583" s="159">
        <v>0</v>
      </c>
      <c r="DZ583" s="159">
        <v>0</v>
      </c>
      <c r="EA583" s="159">
        <v>4846910</v>
      </c>
      <c r="EB583" s="159">
        <v>4846910</v>
      </c>
      <c r="EC583" s="159">
        <v>20620286</v>
      </c>
      <c r="ED583" s="159">
        <v>12268181</v>
      </c>
      <c r="EE583" s="159">
        <v>0</v>
      </c>
      <c r="EF583" s="159">
        <v>0</v>
      </c>
      <c r="EG583" s="159">
        <v>0</v>
      </c>
      <c r="EH583" s="159">
        <v>0</v>
      </c>
      <c r="EI583" s="159">
        <v>0</v>
      </c>
      <c r="EJ583" s="159">
        <v>0</v>
      </c>
      <c r="EK583" s="159">
        <v>0</v>
      </c>
      <c r="EL583" s="159">
        <v>12268181</v>
      </c>
      <c r="EM583" s="159">
        <v>0</v>
      </c>
      <c r="EN583" s="159">
        <v>0</v>
      </c>
      <c r="EO583" s="159">
        <v>3769818</v>
      </c>
      <c r="EP583" s="159">
        <v>3769818</v>
      </c>
      <c r="EQ583" s="159">
        <v>16037999</v>
      </c>
      <c r="ER583" s="159">
        <v>64152000</v>
      </c>
      <c r="ES583" s="159">
        <v>5468104</v>
      </c>
      <c r="ET583" s="159">
        <v>0</v>
      </c>
      <c r="EU583" s="159">
        <v>0</v>
      </c>
      <c r="EV583" s="159">
        <v>0</v>
      </c>
      <c r="EW583" s="159">
        <v>0</v>
      </c>
      <c r="EX583" s="159">
        <v>0</v>
      </c>
      <c r="EY583" s="159">
        <v>0</v>
      </c>
      <c r="EZ583" s="159">
        <v>0</v>
      </c>
      <c r="FA583" s="159">
        <v>5468104</v>
      </c>
      <c r="FB583" s="159">
        <v>0</v>
      </c>
      <c r="FC583" s="159">
        <v>0</v>
      </c>
      <c r="FD583" s="159">
        <v>1955199</v>
      </c>
      <c r="FE583" s="159">
        <v>1955199</v>
      </c>
      <c r="FF583" s="159">
        <v>7423303</v>
      </c>
      <c r="FG583" s="159">
        <v>16404311</v>
      </c>
      <c r="FH583" s="159">
        <v>0</v>
      </c>
      <c r="FI583" s="159">
        <v>0</v>
      </c>
      <c r="FJ583" s="159">
        <v>0</v>
      </c>
      <c r="FK583" s="159">
        <v>0</v>
      </c>
      <c r="FL583" s="159">
        <v>0</v>
      </c>
      <c r="FM583" s="159">
        <v>0</v>
      </c>
      <c r="FN583" s="159">
        <v>0</v>
      </c>
      <c r="FO583" s="159">
        <v>16404311</v>
      </c>
      <c r="FP583" s="159">
        <v>0</v>
      </c>
      <c r="FQ583" s="159">
        <v>0</v>
      </c>
      <c r="FR583" s="159">
        <v>5865598</v>
      </c>
      <c r="FS583" s="159">
        <v>5865598</v>
      </c>
      <c r="FT583" s="159">
        <v>22269909</v>
      </c>
      <c r="FU583" s="159">
        <v>16404311</v>
      </c>
      <c r="FV583" s="159">
        <v>0</v>
      </c>
      <c r="FW583" s="159">
        <v>0</v>
      </c>
      <c r="FX583" s="159">
        <v>0</v>
      </c>
      <c r="FY583" s="159">
        <v>0</v>
      </c>
      <c r="FZ583" s="159">
        <v>0</v>
      </c>
      <c r="GA583" s="159">
        <v>0</v>
      </c>
      <c r="GB583" s="159">
        <v>0</v>
      </c>
      <c r="GC583" s="159">
        <v>16404311</v>
      </c>
      <c r="GD583" s="159">
        <v>0</v>
      </c>
      <c r="GE583" s="159">
        <v>0</v>
      </c>
      <c r="GF583" s="159">
        <v>5865597</v>
      </c>
      <c r="GG583" s="159">
        <v>5865597</v>
      </c>
      <c r="GH583" s="159">
        <v>22269908</v>
      </c>
      <c r="GI583" s="159">
        <v>12758908</v>
      </c>
      <c r="GJ583" s="159">
        <v>0</v>
      </c>
      <c r="GK583" s="159">
        <v>0</v>
      </c>
      <c r="GL583" s="159">
        <v>0</v>
      </c>
      <c r="GM583" s="159">
        <v>0</v>
      </c>
      <c r="GN583" s="159">
        <v>0</v>
      </c>
      <c r="GO583" s="159">
        <v>0</v>
      </c>
      <c r="GP583" s="159">
        <v>0</v>
      </c>
      <c r="GQ583" s="159">
        <v>12758908</v>
      </c>
      <c r="GR583" s="159">
        <v>0</v>
      </c>
      <c r="GS583" s="159">
        <v>0</v>
      </c>
      <c r="GT583" s="159">
        <v>4562132</v>
      </c>
      <c r="GU583" s="159">
        <v>4562132</v>
      </c>
      <c r="GV583" s="159">
        <v>17321040</v>
      </c>
      <c r="GW583" s="159">
        <v>69284160</v>
      </c>
      <c r="GX583" s="160">
        <v>247836160</v>
      </c>
    </row>
    <row r="584" spans="1:206" ht="28.8">
      <c r="A584" s="156">
        <v>410401000</v>
      </c>
      <c r="B584" s="156" t="s">
        <v>3080</v>
      </c>
      <c r="C584" s="157">
        <v>567</v>
      </c>
      <c r="D584" s="158" t="str">
        <f>_xlfn.XLOOKUP(C584,'[1]Estrategico f'!B:B,'[1]Estrategico f'!U:U,"",0)</f>
        <v>Cuidadores cualificados (En envejecimiento saludable y cuidado integral)</v>
      </c>
      <c r="E584" s="158" t="str">
        <f>_xlfn.XLOOKUP(C584,'[1]Estrategico f'!B:B,'[1]Estrategico f'!V:V,"",0)</f>
        <v>Capacitación a cuidadores en envejecimiento saludable y cuidado integral</v>
      </c>
      <c r="F584" s="159">
        <v>25778688.5</v>
      </c>
      <c r="G584" s="159">
        <v>0</v>
      </c>
      <c r="H584" s="159">
        <v>0</v>
      </c>
      <c r="I584" s="159">
        <v>0</v>
      </c>
      <c r="J584" s="159">
        <v>0</v>
      </c>
      <c r="K584" s="159">
        <v>0</v>
      </c>
      <c r="L584" s="159">
        <v>0</v>
      </c>
      <c r="M584" s="159">
        <v>0</v>
      </c>
      <c r="N584" s="159">
        <v>25778688.5</v>
      </c>
      <c r="O584" s="159">
        <v>0</v>
      </c>
      <c r="P584" s="159">
        <v>0</v>
      </c>
      <c r="Q584" s="159">
        <v>5471311.5</v>
      </c>
      <c r="R584" s="159">
        <v>5471311.5</v>
      </c>
      <c r="S584" s="159">
        <v>31250000</v>
      </c>
      <c r="T584" s="159">
        <v>25778688.5</v>
      </c>
      <c r="U584" s="159">
        <v>0</v>
      </c>
      <c r="V584" s="159">
        <v>0</v>
      </c>
      <c r="W584" s="159">
        <v>0</v>
      </c>
      <c r="X584" s="159">
        <v>0</v>
      </c>
      <c r="Y584" s="159">
        <v>0</v>
      </c>
      <c r="Z584" s="159">
        <v>0</v>
      </c>
      <c r="AA584" s="159">
        <v>0</v>
      </c>
      <c r="AB584" s="159">
        <v>25778688.5</v>
      </c>
      <c r="AC584" s="159">
        <v>0</v>
      </c>
      <c r="AD584" s="159">
        <v>0</v>
      </c>
      <c r="AE584" s="159">
        <v>5471311.5</v>
      </c>
      <c r="AF584" s="159">
        <v>5471311.5</v>
      </c>
      <c r="AG584" s="159">
        <v>31250000</v>
      </c>
      <c r="AH584" s="159">
        <v>62500000</v>
      </c>
      <c r="AI584" s="159">
        <v>10053689</v>
      </c>
      <c r="AJ584" s="159">
        <v>0</v>
      </c>
      <c r="AK584" s="159">
        <v>0</v>
      </c>
      <c r="AL584" s="159">
        <v>0</v>
      </c>
      <c r="AM584" s="159">
        <v>0</v>
      </c>
      <c r="AN584" s="159">
        <v>0</v>
      </c>
      <c r="AO584" s="159">
        <v>0</v>
      </c>
      <c r="AP584" s="159">
        <v>0</v>
      </c>
      <c r="AQ584" s="159">
        <v>10053689</v>
      </c>
      <c r="AR584" s="159">
        <v>0</v>
      </c>
      <c r="AS584" s="159">
        <v>0</v>
      </c>
      <c r="AT584" s="159">
        <v>2602562</v>
      </c>
      <c r="AU584" s="159">
        <v>2602562</v>
      </c>
      <c r="AV584" s="159">
        <v>12656251</v>
      </c>
      <c r="AW584" s="159">
        <v>16756148</v>
      </c>
      <c r="AX584" s="159">
        <v>0</v>
      </c>
      <c r="AY584" s="159">
        <v>0</v>
      </c>
      <c r="AZ584" s="159">
        <v>0</v>
      </c>
      <c r="BA584" s="159">
        <v>0</v>
      </c>
      <c r="BB584" s="159">
        <v>0</v>
      </c>
      <c r="BC584" s="159">
        <v>0</v>
      </c>
      <c r="BD584" s="159">
        <v>0</v>
      </c>
      <c r="BE584" s="159">
        <v>16756148</v>
      </c>
      <c r="BF584" s="159">
        <v>0</v>
      </c>
      <c r="BG584" s="159">
        <v>0</v>
      </c>
      <c r="BH584" s="159">
        <v>4337603</v>
      </c>
      <c r="BI584" s="159">
        <v>4337603</v>
      </c>
      <c r="BJ584" s="159">
        <v>21093751</v>
      </c>
      <c r="BK584" s="159">
        <v>16756148</v>
      </c>
      <c r="BL584" s="159">
        <v>0</v>
      </c>
      <c r="BM584" s="159">
        <v>0</v>
      </c>
      <c r="BN584" s="159">
        <v>0</v>
      </c>
      <c r="BO584" s="159">
        <v>0</v>
      </c>
      <c r="BP584" s="159">
        <v>0</v>
      </c>
      <c r="BQ584" s="159">
        <v>0</v>
      </c>
      <c r="BR584" s="159">
        <v>0</v>
      </c>
      <c r="BS584" s="159">
        <v>16756148</v>
      </c>
      <c r="BT584" s="159">
        <v>0</v>
      </c>
      <c r="BU584" s="159">
        <v>0</v>
      </c>
      <c r="BV584" s="159">
        <v>4337603</v>
      </c>
      <c r="BW584" s="159">
        <v>4337603</v>
      </c>
      <c r="BX584" s="159">
        <v>21093751</v>
      </c>
      <c r="BY584" s="159">
        <v>10053685</v>
      </c>
      <c r="BZ584" s="159">
        <v>0</v>
      </c>
      <c r="CA584" s="159">
        <v>0</v>
      </c>
      <c r="CB584" s="159">
        <v>0</v>
      </c>
      <c r="CC584" s="159">
        <v>0</v>
      </c>
      <c r="CD584" s="159">
        <v>0</v>
      </c>
      <c r="CE584" s="159">
        <v>0</v>
      </c>
      <c r="CF584" s="159">
        <v>0</v>
      </c>
      <c r="CG584" s="159">
        <v>10053685</v>
      </c>
      <c r="CH584" s="159">
        <v>0</v>
      </c>
      <c r="CI584" s="159">
        <v>0</v>
      </c>
      <c r="CJ584" s="159">
        <v>2602562</v>
      </c>
      <c r="CK584" s="159">
        <v>2602562</v>
      </c>
      <c r="CL584" s="159">
        <v>12656247</v>
      </c>
      <c r="CM584" s="159">
        <v>67500000</v>
      </c>
      <c r="CN584" s="159">
        <v>10455836</v>
      </c>
      <c r="CO584" s="159">
        <v>0</v>
      </c>
      <c r="CP584" s="159">
        <v>0</v>
      </c>
      <c r="CQ584" s="159">
        <v>0</v>
      </c>
      <c r="CR584" s="159">
        <v>0</v>
      </c>
      <c r="CS584" s="159">
        <v>0</v>
      </c>
      <c r="CT584" s="159">
        <v>0</v>
      </c>
      <c r="CU584" s="159">
        <v>0</v>
      </c>
      <c r="CV584" s="159">
        <v>10455836</v>
      </c>
      <c r="CW584" s="159">
        <v>0</v>
      </c>
      <c r="CX584" s="159">
        <v>0</v>
      </c>
      <c r="CY584" s="159">
        <v>3212914</v>
      </c>
      <c r="CZ584" s="159">
        <v>3212914</v>
      </c>
      <c r="DA584" s="159">
        <v>13668750</v>
      </c>
      <c r="DB584" s="159">
        <v>17426393</v>
      </c>
      <c r="DC584" s="159">
        <v>0</v>
      </c>
      <c r="DD584" s="159">
        <v>0</v>
      </c>
      <c r="DE584" s="159">
        <v>0</v>
      </c>
      <c r="DF584" s="159">
        <v>0</v>
      </c>
      <c r="DG584" s="159">
        <v>0</v>
      </c>
      <c r="DH584" s="159">
        <v>0</v>
      </c>
      <c r="DI584" s="159">
        <v>0</v>
      </c>
      <c r="DJ584" s="159">
        <v>17426393</v>
      </c>
      <c r="DK584" s="159">
        <v>0</v>
      </c>
      <c r="DL584" s="159">
        <v>0</v>
      </c>
      <c r="DM584" s="159">
        <v>5354857</v>
      </c>
      <c r="DN584" s="159">
        <v>5354857</v>
      </c>
      <c r="DO584" s="159">
        <v>22781250</v>
      </c>
      <c r="DP584" s="159">
        <v>17426393</v>
      </c>
      <c r="DQ584" s="159">
        <v>0</v>
      </c>
      <c r="DR584" s="159">
        <v>0</v>
      </c>
      <c r="DS584" s="159">
        <v>0</v>
      </c>
      <c r="DT584" s="159">
        <v>0</v>
      </c>
      <c r="DU584" s="159">
        <v>0</v>
      </c>
      <c r="DV584" s="159">
        <v>0</v>
      </c>
      <c r="DW584" s="159">
        <v>0</v>
      </c>
      <c r="DX584" s="159">
        <v>17426393</v>
      </c>
      <c r="DY584" s="159">
        <v>0</v>
      </c>
      <c r="DZ584" s="159">
        <v>0</v>
      </c>
      <c r="EA584" s="159">
        <v>5354857</v>
      </c>
      <c r="EB584" s="159">
        <v>5354857</v>
      </c>
      <c r="EC584" s="159">
        <v>22781250</v>
      </c>
      <c r="ED584" s="159">
        <v>10455836</v>
      </c>
      <c r="EE584" s="159">
        <v>0</v>
      </c>
      <c r="EF584" s="159">
        <v>0</v>
      </c>
      <c r="EG584" s="159">
        <v>0</v>
      </c>
      <c r="EH584" s="159">
        <v>0</v>
      </c>
      <c r="EI584" s="159">
        <v>0</v>
      </c>
      <c r="EJ584" s="159">
        <v>0</v>
      </c>
      <c r="EK584" s="159">
        <v>0</v>
      </c>
      <c r="EL584" s="159">
        <v>10455836</v>
      </c>
      <c r="EM584" s="159">
        <v>0</v>
      </c>
      <c r="EN584" s="159">
        <v>0</v>
      </c>
      <c r="EO584" s="159">
        <v>3212914</v>
      </c>
      <c r="EP584" s="159">
        <v>3212914</v>
      </c>
      <c r="EQ584" s="159">
        <v>13668750</v>
      </c>
      <c r="ER584" s="159">
        <v>72900000</v>
      </c>
      <c r="ES584" s="159">
        <v>14498759</v>
      </c>
      <c r="ET584" s="159">
        <v>0</v>
      </c>
      <c r="EU584" s="159">
        <v>0</v>
      </c>
      <c r="EV584" s="159">
        <v>0</v>
      </c>
      <c r="EW584" s="159">
        <v>0</v>
      </c>
      <c r="EX584" s="159">
        <v>0</v>
      </c>
      <c r="EY584" s="159">
        <v>0</v>
      </c>
      <c r="EZ584" s="159">
        <v>0</v>
      </c>
      <c r="FA584" s="159">
        <v>14498759</v>
      </c>
      <c r="FB584" s="159">
        <v>0</v>
      </c>
      <c r="FC584" s="159">
        <v>0</v>
      </c>
      <c r="FD584" s="159">
        <v>5184241</v>
      </c>
      <c r="FE584" s="159">
        <v>5184241</v>
      </c>
      <c r="FF584" s="159">
        <v>19683000</v>
      </c>
      <c r="FG584" s="159">
        <v>21748139</v>
      </c>
      <c r="FH584" s="159">
        <v>0</v>
      </c>
      <c r="FI584" s="159">
        <v>0</v>
      </c>
      <c r="FJ584" s="159">
        <v>0</v>
      </c>
      <c r="FK584" s="159">
        <v>0</v>
      </c>
      <c r="FL584" s="159">
        <v>0</v>
      </c>
      <c r="FM584" s="159">
        <v>0</v>
      </c>
      <c r="FN584" s="159">
        <v>0</v>
      </c>
      <c r="FO584" s="159">
        <v>21748139</v>
      </c>
      <c r="FP584" s="159">
        <v>0</v>
      </c>
      <c r="FQ584" s="159">
        <v>0</v>
      </c>
      <c r="FR584" s="159">
        <v>7776361</v>
      </c>
      <c r="FS584" s="159">
        <v>7776361</v>
      </c>
      <c r="FT584" s="159">
        <v>29524500</v>
      </c>
      <c r="FU584" s="159">
        <v>21748139</v>
      </c>
      <c r="FV584" s="159">
        <v>0</v>
      </c>
      <c r="FW584" s="159">
        <v>0</v>
      </c>
      <c r="FX584" s="159">
        <v>0</v>
      </c>
      <c r="FY584" s="159">
        <v>0</v>
      </c>
      <c r="FZ584" s="159">
        <v>0</v>
      </c>
      <c r="GA584" s="159">
        <v>0</v>
      </c>
      <c r="GB584" s="159">
        <v>0</v>
      </c>
      <c r="GC584" s="159">
        <v>21748139</v>
      </c>
      <c r="GD584" s="159">
        <v>0</v>
      </c>
      <c r="GE584" s="159">
        <v>0</v>
      </c>
      <c r="GF584" s="159">
        <v>7776361</v>
      </c>
      <c r="GG584" s="159">
        <v>7776361</v>
      </c>
      <c r="GH584" s="159">
        <v>29524500</v>
      </c>
      <c r="GI584" s="159">
        <v>0</v>
      </c>
      <c r="GJ584" s="159">
        <v>0</v>
      </c>
      <c r="GK584" s="159">
        <v>0</v>
      </c>
      <c r="GL584" s="159">
        <v>0</v>
      </c>
      <c r="GM584" s="159">
        <v>0</v>
      </c>
      <c r="GN584" s="159">
        <v>0</v>
      </c>
      <c r="GO584" s="159">
        <v>0</v>
      </c>
      <c r="GP584" s="159">
        <v>0</v>
      </c>
      <c r="GQ584" s="159">
        <v>0</v>
      </c>
      <c r="GR584" s="159">
        <v>0</v>
      </c>
      <c r="GS584" s="159">
        <v>0</v>
      </c>
      <c r="GT584" s="159">
        <v>0</v>
      </c>
      <c r="GU584" s="159">
        <v>0</v>
      </c>
      <c r="GV584" s="159">
        <v>0</v>
      </c>
      <c r="GW584" s="159">
        <v>78732000</v>
      </c>
      <c r="GX584" s="160">
        <v>281632000</v>
      </c>
    </row>
    <row r="585" spans="1:206" ht="57.6">
      <c r="A585" s="156">
        <v>410204200</v>
      </c>
      <c r="B585" s="156" t="s">
        <v>3080</v>
      </c>
      <c r="C585" s="157">
        <v>568</v>
      </c>
      <c r="D585" s="158" t="str">
        <f>_xlfn.XLOOKUP(C585,'[1]Estrategico f'!B:B,'[1]Estrategico f'!U:U,"",0)</f>
        <v>Acciones ejecutadas con las comunidades (Reconocimiento de saberes, Encuentros de persona mayor, reconocimiento de saberes, veedurías de persona mayor)</v>
      </c>
      <c r="E585" s="158" t="str">
        <f>_xlfn.XLOOKUP(C585,'[1]Estrategico f'!B:B,'[1]Estrategico f'!V:V,"",0)</f>
        <v>Reconocimiento de saberes, Encuentros persona mayor, encuentros intergeneracionales, veedurías persona mayor y promoción del voluntariado en centros vida</v>
      </c>
      <c r="F585" s="159">
        <v>65993442.5</v>
      </c>
      <c r="G585" s="159">
        <v>0</v>
      </c>
      <c r="H585" s="159">
        <v>0</v>
      </c>
      <c r="I585" s="159">
        <v>0</v>
      </c>
      <c r="J585" s="159">
        <v>0</v>
      </c>
      <c r="K585" s="159">
        <v>0</v>
      </c>
      <c r="L585" s="159">
        <v>0</v>
      </c>
      <c r="M585" s="159">
        <v>0</v>
      </c>
      <c r="N585" s="159">
        <v>65993442.5</v>
      </c>
      <c r="O585" s="159">
        <v>0</v>
      </c>
      <c r="P585" s="159">
        <v>0</v>
      </c>
      <c r="Q585" s="159">
        <v>14006557.5</v>
      </c>
      <c r="R585" s="159">
        <v>14006557.5</v>
      </c>
      <c r="S585" s="159">
        <v>80000000</v>
      </c>
      <c r="T585" s="159">
        <v>65993442.5</v>
      </c>
      <c r="U585" s="159">
        <v>0</v>
      </c>
      <c r="V585" s="159">
        <v>0</v>
      </c>
      <c r="W585" s="159">
        <v>0</v>
      </c>
      <c r="X585" s="159">
        <v>0</v>
      </c>
      <c r="Y585" s="159">
        <v>0</v>
      </c>
      <c r="Z585" s="159">
        <v>0</v>
      </c>
      <c r="AA585" s="159">
        <v>0</v>
      </c>
      <c r="AB585" s="159">
        <v>65993442.5</v>
      </c>
      <c r="AC585" s="159">
        <v>0</v>
      </c>
      <c r="AD585" s="159">
        <v>0</v>
      </c>
      <c r="AE585" s="159">
        <v>14006557.5</v>
      </c>
      <c r="AF585" s="159">
        <v>14006557.5</v>
      </c>
      <c r="AG585" s="159">
        <v>80000000</v>
      </c>
      <c r="AH585" s="159">
        <v>160000000</v>
      </c>
      <c r="AI585" s="159">
        <v>0</v>
      </c>
      <c r="AJ585" s="159">
        <v>0</v>
      </c>
      <c r="AK585" s="159">
        <v>0</v>
      </c>
      <c r="AL585" s="159">
        <v>0</v>
      </c>
      <c r="AM585" s="159">
        <v>0</v>
      </c>
      <c r="AN585" s="159">
        <v>0</v>
      </c>
      <c r="AO585" s="159">
        <v>0</v>
      </c>
      <c r="AP585" s="159">
        <v>0</v>
      </c>
      <c r="AQ585" s="159">
        <v>0</v>
      </c>
      <c r="AR585" s="159">
        <v>0</v>
      </c>
      <c r="AS585" s="159">
        <v>0</v>
      </c>
      <c r="AT585" s="159">
        <v>0</v>
      </c>
      <c r="AU585" s="159">
        <v>0</v>
      </c>
      <c r="AV585" s="159">
        <v>0</v>
      </c>
      <c r="AW585" s="159">
        <v>34316590</v>
      </c>
      <c r="AX585" s="159">
        <v>0</v>
      </c>
      <c r="AY585" s="159">
        <v>0</v>
      </c>
      <c r="AZ585" s="159">
        <v>0</v>
      </c>
      <c r="BA585" s="159">
        <v>0</v>
      </c>
      <c r="BB585" s="159">
        <v>0</v>
      </c>
      <c r="BC585" s="159">
        <v>0</v>
      </c>
      <c r="BD585" s="159">
        <v>0</v>
      </c>
      <c r="BE585" s="159">
        <v>34316590</v>
      </c>
      <c r="BF585" s="159">
        <v>0</v>
      </c>
      <c r="BG585" s="159">
        <v>0</v>
      </c>
      <c r="BH585" s="159">
        <v>8883410</v>
      </c>
      <c r="BI585" s="159">
        <v>8883410</v>
      </c>
      <c r="BJ585" s="159">
        <v>43200000</v>
      </c>
      <c r="BK585" s="159">
        <v>68633181</v>
      </c>
      <c r="BL585" s="159">
        <v>0</v>
      </c>
      <c r="BM585" s="159">
        <v>0</v>
      </c>
      <c r="BN585" s="159">
        <v>0</v>
      </c>
      <c r="BO585" s="159">
        <v>0</v>
      </c>
      <c r="BP585" s="159">
        <v>0</v>
      </c>
      <c r="BQ585" s="159">
        <v>0</v>
      </c>
      <c r="BR585" s="159">
        <v>0</v>
      </c>
      <c r="BS585" s="159">
        <v>68633181</v>
      </c>
      <c r="BT585" s="159">
        <v>0</v>
      </c>
      <c r="BU585" s="159">
        <v>0</v>
      </c>
      <c r="BV585" s="159">
        <v>17766820</v>
      </c>
      <c r="BW585" s="159">
        <v>17766820</v>
      </c>
      <c r="BX585" s="159">
        <v>86400001</v>
      </c>
      <c r="BY585" s="159">
        <v>34316589</v>
      </c>
      <c r="BZ585" s="159">
        <v>0</v>
      </c>
      <c r="CA585" s="159">
        <v>0</v>
      </c>
      <c r="CB585" s="159">
        <v>0</v>
      </c>
      <c r="CC585" s="159">
        <v>0</v>
      </c>
      <c r="CD585" s="159">
        <v>0</v>
      </c>
      <c r="CE585" s="159">
        <v>0</v>
      </c>
      <c r="CF585" s="159">
        <v>0</v>
      </c>
      <c r="CG585" s="159">
        <v>34316589</v>
      </c>
      <c r="CH585" s="159">
        <v>0</v>
      </c>
      <c r="CI585" s="159">
        <v>0</v>
      </c>
      <c r="CJ585" s="159">
        <v>8883410</v>
      </c>
      <c r="CK585" s="159">
        <v>8883410</v>
      </c>
      <c r="CL585" s="159">
        <v>43199999</v>
      </c>
      <c r="CM585" s="159">
        <v>172800000</v>
      </c>
      <c r="CN585" s="159">
        <v>0</v>
      </c>
      <c r="CO585" s="159">
        <v>0</v>
      </c>
      <c r="CP585" s="159">
        <v>0</v>
      </c>
      <c r="CQ585" s="159">
        <v>0</v>
      </c>
      <c r="CR585" s="159">
        <v>0</v>
      </c>
      <c r="CS585" s="159">
        <v>0</v>
      </c>
      <c r="CT585" s="159">
        <v>0</v>
      </c>
      <c r="CU585" s="159">
        <v>0</v>
      </c>
      <c r="CV585" s="159">
        <v>0</v>
      </c>
      <c r="CW585" s="159">
        <v>0</v>
      </c>
      <c r="CX585" s="159">
        <v>0</v>
      </c>
      <c r="CY585" s="159">
        <v>0</v>
      </c>
      <c r="CZ585" s="159">
        <v>0</v>
      </c>
      <c r="DA585" s="159">
        <v>0</v>
      </c>
      <c r="DB585" s="159">
        <v>35689254</v>
      </c>
      <c r="DC585" s="159">
        <v>0</v>
      </c>
      <c r="DD585" s="159">
        <v>0</v>
      </c>
      <c r="DE585" s="159">
        <v>0</v>
      </c>
      <c r="DF585" s="159">
        <v>0</v>
      </c>
      <c r="DG585" s="159">
        <v>0</v>
      </c>
      <c r="DH585" s="159">
        <v>0</v>
      </c>
      <c r="DI585" s="159">
        <v>0</v>
      </c>
      <c r="DJ585" s="159">
        <v>35689254</v>
      </c>
      <c r="DK585" s="159">
        <v>0</v>
      </c>
      <c r="DL585" s="159">
        <v>0</v>
      </c>
      <c r="DM585" s="159">
        <v>10966746</v>
      </c>
      <c r="DN585" s="159">
        <v>10966746</v>
      </c>
      <c r="DO585" s="159">
        <v>46656000</v>
      </c>
      <c r="DP585" s="159">
        <v>71378508</v>
      </c>
      <c r="DQ585" s="159">
        <v>0</v>
      </c>
      <c r="DR585" s="159">
        <v>0</v>
      </c>
      <c r="DS585" s="159">
        <v>0</v>
      </c>
      <c r="DT585" s="159">
        <v>0</v>
      </c>
      <c r="DU585" s="159">
        <v>0</v>
      </c>
      <c r="DV585" s="159">
        <v>0</v>
      </c>
      <c r="DW585" s="159">
        <v>0</v>
      </c>
      <c r="DX585" s="159">
        <v>71378508</v>
      </c>
      <c r="DY585" s="159">
        <v>0</v>
      </c>
      <c r="DZ585" s="159">
        <v>0</v>
      </c>
      <c r="EA585" s="159">
        <v>21933493</v>
      </c>
      <c r="EB585" s="159">
        <v>21933493</v>
      </c>
      <c r="EC585" s="159">
        <v>93312001</v>
      </c>
      <c r="ED585" s="159">
        <v>35689254</v>
      </c>
      <c r="EE585" s="159">
        <v>0</v>
      </c>
      <c r="EF585" s="159">
        <v>0</v>
      </c>
      <c r="EG585" s="159">
        <v>0</v>
      </c>
      <c r="EH585" s="159">
        <v>0</v>
      </c>
      <c r="EI585" s="159">
        <v>0</v>
      </c>
      <c r="EJ585" s="159">
        <v>0</v>
      </c>
      <c r="EK585" s="159">
        <v>0</v>
      </c>
      <c r="EL585" s="159">
        <v>35689254</v>
      </c>
      <c r="EM585" s="159">
        <v>0</v>
      </c>
      <c r="EN585" s="159">
        <v>0</v>
      </c>
      <c r="EO585" s="159">
        <v>10966745</v>
      </c>
      <c r="EP585" s="159">
        <v>10966745</v>
      </c>
      <c r="EQ585" s="159">
        <v>46655999</v>
      </c>
      <c r="ER585" s="159">
        <v>186624000</v>
      </c>
      <c r="ES585" s="159">
        <v>0</v>
      </c>
      <c r="ET585" s="159">
        <v>0</v>
      </c>
      <c r="EU585" s="159">
        <v>0</v>
      </c>
      <c r="EV585" s="159">
        <v>0</v>
      </c>
      <c r="EW585" s="159">
        <v>0</v>
      </c>
      <c r="EX585" s="159">
        <v>0</v>
      </c>
      <c r="EY585" s="159">
        <v>0</v>
      </c>
      <c r="EZ585" s="159">
        <v>0</v>
      </c>
      <c r="FA585" s="159">
        <v>0</v>
      </c>
      <c r="FB585" s="159">
        <v>0</v>
      </c>
      <c r="FC585" s="159">
        <v>0</v>
      </c>
      <c r="FD585" s="159">
        <v>0</v>
      </c>
      <c r="FE585" s="159">
        <v>0</v>
      </c>
      <c r="FF585" s="159">
        <v>0</v>
      </c>
      <c r="FG585" s="159">
        <v>74233648</v>
      </c>
      <c r="FH585" s="159">
        <v>0</v>
      </c>
      <c r="FI585" s="159">
        <v>0</v>
      </c>
      <c r="FJ585" s="159">
        <v>0</v>
      </c>
      <c r="FK585" s="159">
        <v>0</v>
      </c>
      <c r="FL585" s="159">
        <v>0</v>
      </c>
      <c r="FM585" s="159">
        <v>0</v>
      </c>
      <c r="FN585" s="159">
        <v>0</v>
      </c>
      <c r="FO585" s="159">
        <v>74233648</v>
      </c>
      <c r="FP585" s="159">
        <v>0</v>
      </c>
      <c r="FQ585" s="159">
        <v>0</v>
      </c>
      <c r="FR585" s="159">
        <v>26543312</v>
      </c>
      <c r="FS585" s="159">
        <v>26543312</v>
      </c>
      <c r="FT585" s="159">
        <v>100776960</v>
      </c>
      <c r="FU585" s="159">
        <v>74233648</v>
      </c>
      <c r="FV585" s="159">
        <v>0</v>
      </c>
      <c r="FW585" s="159">
        <v>0</v>
      </c>
      <c r="FX585" s="159">
        <v>0</v>
      </c>
      <c r="FY585" s="159">
        <v>0</v>
      </c>
      <c r="FZ585" s="159">
        <v>0</v>
      </c>
      <c r="GA585" s="159">
        <v>0</v>
      </c>
      <c r="GB585" s="159">
        <v>0</v>
      </c>
      <c r="GC585" s="159">
        <v>74233648</v>
      </c>
      <c r="GD585" s="159">
        <v>0</v>
      </c>
      <c r="GE585" s="159">
        <v>0</v>
      </c>
      <c r="GF585" s="159">
        <v>26543312</v>
      </c>
      <c r="GG585" s="159">
        <v>26543312</v>
      </c>
      <c r="GH585" s="159">
        <v>100776960</v>
      </c>
      <c r="GI585" s="159">
        <v>0</v>
      </c>
      <c r="GJ585" s="159">
        <v>0</v>
      </c>
      <c r="GK585" s="159">
        <v>0</v>
      </c>
      <c r="GL585" s="159">
        <v>0</v>
      </c>
      <c r="GM585" s="159">
        <v>0</v>
      </c>
      <c r="GN585" s="159">
        <v>0</v>
      </c>
      <c r="GO585" s="159">
        <v>0</v>
      </c>
      <c r="GP585" s="159">
        <v>0</v>
      </c>
      <c r="GQ585" s="159">
        <v>0</v>
      </c>
      <c r="GR585" s="159">
        <v>0</v>
      </c>
      <c r="GS585" s="159">
        <v>0</v>
      </c>
      <c r="GT585" s="159">
        <v>0</v>
      </c>
      <c r="GU585" s="159">
        <v>0</v>
      </c>
      <c r="GV585" s="159">
        <v>0</v>
      </c>
      <c r="GW585" s="159">
        <v>201553920</v>
      </c>
      <c r="GX585" s="160">
        <v>720977920</v>
      </c>
    </row>
    <row r="586" spans="1:206" ht="28.8">
      <c r="A586" s="156">
        <v>410400800</v>
      </c>
      <c r="B586" s="156" t="s">
        <v>3080</v>
      </c>
      <c r="C586" s="157">
        <v>569</v>
      </c>
      <c r="D586" s="158" t="str">
        <f>_xlfn.XLOOKUP(C586,'[1]Estrategico f'!B:B,'[1]Estrategico f'!U:U,"",0)</f>
        <v>Adultos mayores atendidos con servicios integrales (Fortalecimiento de centros de atención)</v>
      </c>
      <c r="E586" s="158" t="str">
        <f>_xlfn.XLOOKUP(C586,'[1]Estrategico f'!B:B,'[1]Estrategico f'!V:V,"",0)</f>
        <v>Fortalecimiento de servicios en centros de atención de persona mayor, mediante trasferencia de recursos de estampilla</v>
      </c>
      <c r="F586" s="159">
        <v>0</v>
      </c>
      <c r="G586" s="159">
        <v>449600000</v>
      </c>
      <c r="H586" s="159">
        <v>0</v>
      </c>
      <c r="I586" s="159">
        <v>0</v>
      </c>
      <c r="J586" s="159">
        <v>0</v>
      </c>
      <c r="K586" s="159">
        <v>0</v>
      </c>
      <c r="L586" s="159">
        <v>0</v>
      </c>
      <c r="M586" s="159">
        <v>0</v>
      </c>
      <c r="N586" s="159">
        <v>449600000</v>
      </c>
      <c r="O586" s="159">
        <v>0</v>
      </c>
      <c r="P586" s="159">
        <v>0</v>
      </c>
      <c r="Q586" s="159">
        <v>0</v>
      </c>
      <c r="R586" s="159">
        <v>0</v>
      </c>
      <c r="S586" s="159">
        <v>449600000</v>
      </c>
      <c r="T586" s="159">
        <v>0</v>
      </c>
      <c r="U586" s="159">
        <v>449600000</v>
      </c>
      <c r="V586" s="159">
        <v>0</v>
      </c>
      <c r="W586" s="159">
        <v>0</v>
      </c>
      <c r="X586" s="159">
        <v>0</v>
      </c>
      <c r="Y586" s="159">
        <v>0</v>
      </c>
      <c r="Z586" s="159">
        <v>0</v>
      </c>
      <c r="AA586" s="159">
        <v>0</v>
      </c>
      <c r="AB586" s="159">
        <v>449600000</v>
      </c>
      <c r="AC586" s="159">
        <v>0</v>
      </c>
      <c r="AD586" s="159">
        <v>0</v>
      </c>
      <c r="AE586" s="159">
        <v>0</v>
      </c>
      <c r="AF586" s="159">
        <v>0</v>
      </c>
      <c r="AG586" s="159">
        <v>449600000</v>
      </c>
      <c r="AH586" s="159">
        <v>899200000</v>
      </c>
      <c r="AI586" s="159">
        <v>0</v>
      </c>
      <c r="AJ586" s="159">
        <v>0</v>
      </c>
      <c r="AK586" s="159">
        <v>0</v>
      </c>
      <c r="AL586" s="159">
        <v>0</v>
      </c>
      <c r="AM586" s="159">
        <v>0</v>
      </c>
      <c r="AN586" s="159">
        <v>0</v>
      </c>
      <c r="AO586" s="159">
        <v>0</v>
      </c>
      <c r="AP586" s="159">
        <v>0</v>
      </c>
      <c r="AQ586" s="159">
        <v>0</v>
      </c>
      <c r="AR586" s="159">
        <v>0</v>
      </c>
      <c r="AS586" s="159">
        <v>0</v>
      </c>
      <c r="AT586" s="159">
        <v>0</v>
      </c>
      <c r="AU586" s="159">
        <v>0</v>
      </c>
      <c r="AV586" s="159">
        <v>0</v>
      </c>
      <c r="AW586" s="159">
        <v>0</v>
      </c>
      <c r="AX586" s="159">
        <v>0</v>
      </c>
      <c r="AY586" s="159">
        <v>0</v>
      </c>
      <c r="AZ586" s="159">
        <v>0</v>
      </c>
      <c r="BA586" s="159">
        <v>0</v>
      </c>
      <c r="BB586" s="159">
        <v>0</v>
      </c>
      <c r="BC586" s="159">
        <v>0</v>
      </c>
      <c r="BD586" s="159">
        <v>0</v>
      </c>
      <c r="BE586" s="159">
        <v>0</v>
      </c>
      <c r="BF586" s="159">
        <v>0</v>
      </c>
      <c r="BG586" s="159">
        <v>0</v>
      </c>
      <c r="BH586" s="159">
        <v>0</v>
      </c>
      <c r="BI586" s="159">
        <v>0</v>
      </c>
      <c r="BJ586" s="159">
        <v>0</v>
      </c>
      <c r="BK586" s="159">
        <v>0</v>
      </c>
      <c r="BL586" s="159">
        <v>467584000</v>
      </c>
      <c r="BM586" s="159">
        <v>0</v>
      </c>
      <c r="BN586" s="159">
        <v>0</v>
      </c>
      <c r="BO586" s="159">
        <v>0</v>
      </c>
      <c r="BP586" s="159">
        <v>0</v>
      </c>
      <c r="BQ586" s="159">
        <v>0</v>
      </c>
      <c r="BR586" s="159">
        <v>0</v>
      </c>
      <c r="BS586" s="159">
        <v>467584000</v>
      </c>
      <c r="BT586" s="159">
        <v>0</v>
      </c>
      <c r="BU586" s="159">
        <v>0</v>
      </c>
      <c r="BV586" s="159">
        <v>0</v>
      </c>
      <c r="BW586" s="159">
        <v>0</v>
      </c>
      <c r="BX586" s="159">
        <v>467584000</v>
      </c>
      <c r="BY586" s="159">
        <v>0</v>
      </c>
      <c r="BZ586" s="159">
        <v>467584000</v>
      </c>
      <c r="CA586" s="159">
        <v>0</v>
      </c>
      <c r="CB586" s="159">
        <v>0</v>
      </c>
      <c r="CC586" s="159">
        <v>0</v>
      </c>
      <c r="CD586" s="159">
        <v>0</v>
      </c>
      <c r="CE586" s="159">
        <v>0</v>
      </c>
      <c r="CF586" s="159">
        <v>0</v>
      </c>
      <c r="CG586" s="159">
        <v>467584000</v>
      </c>
      <c r="CH586" s="159">
        <v>0</v>
      </c>
      <c r="CI586" s="159">
        <v>0</v>
      </c>
      <c r="CJ586" s="159">
        <v>0</v>
      </c>
      <c r="CK586" s="159">
        <v>0</v>
      </c>
      <c r="CL586" s="159">
        <v>467584000</v>
      </c>
      <c r="CM586" s="159">
        <v>935168000</v>
      </c>
      <c r="CN586" s="159">
        <v>0</v>
      </c>
      <c r="CO586" s="159">
        <v>0</v>
      </c>
      <c r="CP586" s="159">
        <v>0</v>
      </c>
      <c r="CQ586" s="159">
        <v>0</v>
      </c>
      <c r="CR586" s="159">
        <v>0</v>
      </c>
      <c r="CS586" s="159">
        <v>0</v>
      </c>
      <c r="CT586" s="159">
        <v>0</v>
      </c>
      <c r="CU586" s="159">
        <v>0</v>
      </c>
      <c r="CV586" s="159">
        <v>0</v>
      </c>
      <c r="CW586" s="159">
        <v>0</v>
      </c>
      <c r="CX586" s="159">
        <v>0</v>
      </c>
      <c r="CY586" s="159">
        <v>0</v>
      </c>
      <c r="CZ586" s="159">
        <v>0</v>
      </c>
      <c r="DA586" s="159">
        <v>0</v>
      </c>
      <c r="DB586" s="159">
        <v>0</v>
      </c>
      <c r="DC586" s="159">
        <v>0</v>
      </c>
      <c r="DD586" s="159">
        <v>0</v>
      </c>
      <c r="DE586" s="159">
        <v>0</v>
      </c>
      <c r="DF586" s="159">
        <v>0</v>
      </c>
      <c r="DG586" s="159">
        <v>0</v>
      </c>
      <c r="DH586" s="159">
        <v>0</v>
      </c>
      <c r="DI586" s="159">
        <v>0</v>
      </c>
      <c r="DJ586" s="159">
        <v>0</v>
      </c>
      <c r="DK586" s="159">
        <v>0</v>
      </c>
      <c r="DL586" s="159">
        <v>0</v>
      </c>
      <c r="DM586" s="159">
        <v>0</v>
      </c>
      <c r="DN586" s="159">
        <v>0</v>
      </c>
      <c r="DO586" s="159">
        <v>0</v>
      </c>
      <c r="DP586" s="159">
        <v>0</v>
      </c>
      <c r="DQ586" s="159">
        <v>486287360</v>
      </c>
      <c r="DS586" s="159">
        <v>0</v>
      </c>
      <c r="DT586" s="159">
        <v>0</v>
      </c>
      <c r="DU586" s="159">
        <v>0</v>
      </c>
      <c r="DV586" s="159">
        <v>0</v>
      </c>
      <c r="DW586" s="159">
        <v>0</v>
      </c>
      <c r="DX586" s="159">
        <v>486287360</v>
      </c>
      <c r="DY586" s="159">
        <v>0</v>
      </c>
      <c r="DZ586" s="159">
        <v>0</v>
      </c>
      <c r="EA586" s="159">
        <v>0</v>
      </c>
      <c r="EB586" s="159">
        <v>0</v>
      </c>
      <c r="EC586" s="159">
        <v>486287360</v>
      </c>
      <c r="ED586" s="159">
        <v>0</v>
      </c>
      <c r="EE586" s="159">
        <v>486287360</v>
      </c>
      <c r="EF586" s="159">
        <v>0</v>
      </c>
      <c r="EG586" s="159">
        <v>0</v>
      </c>
      <c r="EH586" s="159">
        <v>0</v>
      </c>
      <c r="EI586" s="159">
        <v>0</v>
      </c>
      <c r="EJ586" s="159">
        <v>0</v>
      </c>
      <c r="EK586" s="159">
        <v>0</v>
      </c>
      <c r="EL586" s="159">
        <v>486287360</v>
      </c>
      <c r="EM586" s="159">
        <v>0</v>
      </c>
      <c r="EN586" s="159">
        <v>0</v>
      </c>
      <c r="EO586" s="159">
        <v>0</v>
      </c>
      <c r="EP586" s="159">
        <v>0</v>
      </c>
      <c r="EQ586" s="159">
        <v>486287360</v>
      </c>
      <c r="ER586" s="159">
        <v>972574720</v>
      </c>
      <c r="ES586" s="159">
        <v>0</v>
      </c>
      <c r="ET586" s="159">
        <v>0</v>
      </c>
      <c r="EU586" s="159">
        <v>0</v>
      </c>
      <c r="EV586" s="159">
        <v>0</v>
      </c>
      <c r="EW586" s="159">
        <v>0</v>
      </c>
      <c r="EX586" s="159">
        <v>0</v>
      </c>
      <c r="EY586" s="159">
        <v>0</v>
      </c>
      <c r="EZ586" s="159">
        <v>0</v>
      </c>
      <c r="FA586" s="159">
        <v>0</v>
      </c>
      <c r="FB586" s="159">
        <v>0</v>
      </c>
      <c r="FC586" s="159">
        <v>0</v>
      </c>
      <c r="FD586" s="159">
        <v>0</v>
      </c>
      <c r="FE586" s="159">
        <v>0</v>
      </c>
      <c r="FF586" s="159">
        <v>0</v>
      </c>
      <c r="FG586" s="159">
        <v>0</v>
      </c>
      <c r="FH586" s="159">
        <v>0</v>
      </c>
      <c r="FI586" s="159">
        <v>0</v>
      </c>
      <c r="FJ586" s="159">
        <v>0</v>
      </c>
      <c r="FK586" s="159">
        <v>0</v>
      </c>
      <c r="FL586" s="159">
        <v>0</v>
      </c>
      <c r="FM586" s="159">
        <v>0</v>
      </c>
      <c r="FN586" s="159">
        <v>0</v>
      </c>
      <c r="FO586" s="159">
        <v>0</v>
      </c>
      <c r="FP586" s="159">
        <v>0</v>
      </c>
      <c r="FQ586" s="159">
        <v>0</v>
      </c>
      <c r="FR586" s="159">
        <v>0</v>
      </c>
      <c r="FS586" s="159">
        <v>0</v>
      </c>
      <c r="FT586" s="159">
        <v>0</v>
      </c>
      <c r="FU586" s="159">
        <v>0</v>
      </c>
      <c r="FV586" s="159">
        <v>505738855</v>
      </c>
      <c r="FW586" s="159">
        <v>0</v>
      </c>
      <c r="FX586" s="159">
        <v>0</v>
      </c>
      <c r="FY586" s="159">
        <v>0</v>
      </c>
      <c r="FZ586" s="159">
        <v>0</v>
      </c>
      <c r="GA586" s="159">
        <v>0</v>
      </c>
      <c r="GB586" s="159">
        <v>0</v>
      </c>
      <c r="GC586" s="159">
        <v>505738855</v>
      </c>
      <c r="GD586" s="159">
        <v>0</v>
      </c>
      <c r="GE586" s="159">
        <v>0</v>
      </c>
      <c r="GF586" s="159">
        <v>0</v>
      </c>
      <c r="GG586" s="159">
        <v>0</v>
      </c>
      <c r="GH586" s="159">
        <v>505738855</v>
      </c>
      <c r="GI586" s="159">
        <v>0</v>
      </c>
      <c r="GJ586" s="159">
        <v>505738853.80000001</v>
      </c>
      <c r="GK586" s="159">
        <v>0</v>
      </c>
      <c r="GL586" s="159">
        <v>0</v>
      </c>
      <c r="GM586" s="159">
        <v>0</v>
      </c>
      <c r="GN586" s="159">
        <v>0</v>
      </c>
      <c r="GO586" s="159">
        <v>0</v>
      </c>
      <c r="GP586" s="159">
        <v>0</v>
      </c>
      <c r="GQ586" s="159">
        <v>505738853.80000001</v>
      </c>
      <c r="GR586" s="159">
        <v>0</v>
      </c>
      <c r="GS586" s="159">
        <v>0</v>
      </c>
      <c r="GT586" s="159">
        <v>0</v>
      </c>
      <c r="GU586" s="159">
        <v>0</v>
      </c>
      <c r="GV586" s="159">
        <v>505738853.80000001</v>
      </c>
      <c r="GW586" s="159">
        <v>1011477708.8</v>
      </c>
      <c r="GX586" s="160">
        <v>3818420428.8000002</v>
      </c>
    </row>
    <row r="587" spans="1:206" ht="28.8">
      <c r="A587" s="156">
        <v>410306700</v>
      </c>
      <c r="B587" s="156" t="s">
        <v>3080</v>
      </c>
      <c r="C587" s="157">
        <v>570</v>
      </c>
      <c r="D587" s="158" t="str">
        <f>_xlfn.XLOOKUP(C587,'[1]Estrategico f'!B:B,'[1]Estrategico f'!U:U,"",0)</f>
        <v>Documentos de planeación realizados (Plan decenal de envejecimiento activo y saludable)</v>
      </c>
      <c r="E587" s="158" t="str">
        <f>_xlfn.XLOOKUP(C587,'[1]Estrategico f'!B:B,'[1]Estrategico f'!V:V,"",0)</f>
        <v>Actualización de Política pública de adulto mayor</v>
      </c>
      <c r="F587" s="159">
        <v>0</v>
      </c>
      <c r="G587" s="159">
        <v>0</v>
      </c>
      <c r="H587" s="159">
        <v>0</v>
      </c>
      <c r="I587" s="159">
        <v>0</v>
      </c>
      <c r="J587" s="159">
        <v>0</v>
      </c>
      <c r="K587" s="159">
        <v>0</v>
      </c>
      <c r="L587" s="159">
        <v>0</v>
      </c>
      <c r="M587" s="159">
        <v>0</v>
      </c>
      <c r="N587" s="159">
        <v>0</v>
      </c>
      <c r="O587" s="159">
        <v>0</v>
      </c>
      <c r="P587" s="159">
        <v>0</v>
      </c>
      <c r="Q587" s="159">
        <v>0</v>
      </c>
      <c r="R587" s="159">
        <v>0</v>
      </c>
      <c r="S587" s="159">
        <v>0</v>
      </c>
      <c r="T587" s="159">
        <v>68055738</v>
      </c>
      <c r="U587" s="159">
        <v>0</v>
      </c>
      <c r="V587" s="159">
        <v>0</v>
      </c>
      <c r="W587" s="159">
        <v>0</v>
      </c>
      <c r="X587" s="159">
        <v>0</v>
      </c>
      <c r="Y587" s="159">
        <v>0</v>
      </c>
      <c r="Z587" s="159">
        <v>0</v>
      </c>
      <c r="AA587" s="159">
        <v>0</v>
      </c>
      <c r="AB587" s="159">
        <v>68055738</v>
      </c>
      <c r="AC587" s="159">
        <v>0</v>
      </c>
      <c r="AD587" s="159">
        <v>0</v>
      </c>
      <c r="AE587" s="159">
        <v>14444262</v>
      </c>
      <c r="AF587" s="159">
        <v>14444262</v>
      </c>
      <c r="AG587" s="159">
        <v>82500000</v>
      </c>
      <c r="AH587" s="159">
        <v>82500000</v>
      </c>
      <c r="AI587" s="159">
        <v>0</v>
      </c>
      <c r="AJ587" s="159">
        <v>0</v>
      </c>
      <c r="AK587" s="159">
        <v>0</v>
      </c>
      <c r="AL587" s="159">
        <v>0</v>
      </c>
      <c r="AM587" s="159">
        <v>0</v>
      </c>
      <c r="AN587" s="159">
        <v>0</v>
      </c>
      <c r="AO587" s="159">
        <v>0</v>
      </c>
      <c r="AP587" s="159">
        <v>0</v>
      </c>
      <c r="AQ587" s="159">
        <v>0</v>
      </c>
      <c r="AR587" s="159">
        <v>0</v>
      </c>
      <c r="AS587" s="159">
        <v>0</v>
      </c>
      <c r="AT587" s="159">
        <v>0</v>
      </c>
      <c r="AU587" s="159">
        <v>0</v>
      </c>
      <c r="AV587" s="159">
        <v>0</v>
      </c>
      <c r="AW587" s="159">
        <v>23592656</v>
      </c>
      <c r="AX587" s="159">
        <v>0</v>
      </c>
      <c r="AY587" s="159">
        <v>0</v>
      </c>
      <c r="AZ587" s="159">
        <v>0</v>
      </c>
      <c r="BA587" s="159">
        <v>0</v>
      </c>
      <c r="BB587" s="159">
        <v>0</v>
      </c>
      <c r="BC587" s="159">
        <v>0</v>
      </c>
      <c r="BD587" s="159">
        <v>0</v>
      </c>
      <c r="BE587" s="159">
        <v>23592656</v>
      </c>
      <c r="BF587" s="159">
        <v>0</v>
      </c>
      <c r="BG587" s="159">
        <v>0</v>
      </c>
      <c r="BH587" s="159">
        <v>6107344</v>
      </c>
      <c r="BI587" s="159">
        <v>6107344</v>
      </c>
      <c r="BJ587" s="159">
        <v>29700000</v>
      </c>
      <c r="BK587" s="159">
        <v>23592656</v>
      </c>
      <c r="BL587" s="159">
        <v>0</v>
      </c>
      <c r="BM587" s="159">
        <v>0</v>
      </c>
      <c r="BN587" s="159">
        <v>0</v>
      </c>
      <c r="BO587" s="159">
        <v>0</v>
      </c>
      <c r="BP587" s="159">
        <v>0</v>
      </c>
      <c r="BQ587" s="159">
        <v>0</v>
      </c>
      <c r="BR587" s="159">
        <v>0</v>
      </c>
      <c r="BS587" s="159">
        <v>23592656</v>
      </c>
      <c r="BT587" s="159">
        <v>0</v>
      </c>
      <c r="BU587" s="159">
        <v>0</v>
      </c>
      <c r="BV587" s="159">
        <v>6107344</v>
      </c>
      <c r="BW587" s="159">
        <v>6107344</v>
      </c>
      <c r="BX587" s="159">
        <v>29700000</v>
      </c>
      <c r="BY587" s="159">
        <v>23592656</v>
      </c>
      <c r="BZ587" s="159">
        <v>0</v>
      </c>
      <c r="CA587" s="159">
        <v>0</v>
      </c>
      <c r="CB587" s="159">
        <v>0</v>
      </c>
      <c r="CC587" s="159">
        <v>0</v>
      </c>
      <c r="CD587" s="159">
        <v>0</v>
      </c>
      <c r="CE587" s="159">
        <v>0</v>
      </c>
      <c r="CF587" s="159">
        <v>0</v>
      </c>
      <c r="CG587" s="159">
        <v>23592656</v>
      </c>
      <c r="CH587" s="159">
        <v>0</v>
      </c>
      <c r="CI587" s="159">
        <v>0</v>
      </c>
      <c r="CJ587" s="159">
        <v>6107344</v>
      </c>
      <c r="CK587" s="159">
        <v>6107344</v>
      </c>
      <c r="CL587" s="159">
        <v>29700000</v>
      </c>
      <c r="CM587" s="159">
        <v>89100000</v>
      </c>
      <c r="CN587" s="159">
        <v>0</v>
      </c>
      <c r="CO587" s="159">
        <v>0</v>
      </c>
      <c r="CP587" s="159">
        <v>0</v>
      </c>
      <c r="CQ587" s="159">
        <v>0</v>
      </c>
      <c r="CR587" s="159">
        <v>0</v>
      </c>
      <c r="CS587" s="159">
        <v>0</v>
      </c>
      <c r="CT587" s="159">
        <v>0</v>
      </c>
      <c r="CU587" s="159">
        <v>0</v>
      </c>
      <c r="CV587" s="159">
        <v>0</v>
      </c>
      <c r="CW587" s="159">
        <v>0</v>
      </c>
      <c r="CX587" s="159">
        <v>0</v>
      </c>
      <c r="CY587" s="159">
        <v>0</v>
      </c>
      <c r="CZ587" s="159">
        <v>0</v>
      </c>
      <c r="DA587" s="159">
        <v>0</v>
      </c>
      <c r="DB587" s="159">
        <v>24536362</v>
      </c>
      <c r="DC587" s="159">
        <v>0</v>
      </c>
      <c r="DD587" s="159">
        <v>0</v>
      </c>
      <c r="DE587" s="159">
        <v>0</v>
      </c>
      <c r="DF587" s="159">
        <v>0</v>
      </c>
      <c r="DG587" s="159">
        <v>0</v>
      </c>
      <c r="DH587" s="159">
        <v>0</v>
      </c>
      <c r="DI587" s="159">
        <v>0</v>
      </c>
      <c r="DJ587" s="159">
        <v>24536362</v>
      </c>
      <c r="DK587" s="159">
        <v>0</v>
      </c>
      <c r="DL587" s="159">
        <v>0</v>
      </c>
      <c r="DM587" s="159">
        <v>7539638</v>
      </c>
      <c r="DN587" s="159">
        <v>7539638</v>
      </c>
      <c r="DO587" s="159">
        <v>32076000</v>
      </c>
      <c r="DP587" s="159">
        <v>24536362</v>
      </c>
      <c r="DQ587" s="159">
        <v>0</v>
      </c>
      <c r="DR587" s="159">
        <v>0</v>
      </c>
      <c r="DS587" s="159">
        <v>0</v>
      </c>
      <c r="DT587" s="159">
        <v>0</v>
      </c>
      <c r="DU587" s="159">
        <v>0</v>
      </c>
      <c r="DV587" s="159">
        <v>0</v>
      </c>
      <c r="DW587" s="159">
        <v>0</v>
      </c>
      <c r="DX587" s="159">
        <v>24536362</v>
      </c>
      <c r="DY587" s="159">
        <v>0</v>
      </c>
      <c r="DZ587" s="159">
        <v>0</v>
      </c>
      <c r="EA587" s="159">
        <v>7539638</v>
      </c>
      <c r="EB587" s="159">
        <v>7539638</v>
      </c>
      <c r="EC587" s="159">
        <v>32076000</v>
      </c>
      <c r="ED587" s="159">
        <v>24536362</v>
      </c>
      <c r="EE587" s="159">
        <v>0</v>
      </c>
      <c r="EF587" s="159">
        <v>0</v>
      </c>
      <c r="EG587" s="159">
        <v>0</v>
      </c>
      <c r="EH587" s="159">
        <v>0</v>
      </c>
      <c r="EI587" s="159">
        <v>0</v>
      </c>
      <c r="EJ587" s="159">
        <v>0</v>
      </c>
      <c r="EK587" s="159">
        <v>0</v>
      </c>
      <c r="EL587" s="159">
        <v>24536362</v>
      </c>
      <c r="EM587" s="159">
        <v>0</v>
      </c>
      <c r="EN587" s="159">
        <v>0</v>
      </c>
      <c r="EO587" s="159">
        <v>7539638</v>
      </c>
      <c r="EP587" s="159">
        <v>7539638</v>
      </c>
      <c r="EQ587" s="159">
        <v>32076000</v>
      </c>
      <c r="ER587" s="159">
        <v>96228000</v>
      </c>
      <c r="ES587" s="159">
        <v>0</v>
      </c>
      <c r="ET587" s="159">
        <v>0</v>
      </c>
      <c r="EU587" s="159">
        <v>0</v>
      </c>
      <c r="EV587" s="159">
        <v>0</v>
      </c>
      <c r="EW587" s="159">
        <v>0</v>
      </c>
      <c r="EX587" s="159">
        <v>0</v>
      </c>
      <c r="EY587" s="159">
        <v>0</v>
      </c>
      <c r="EZ587" s="159">
        <v>0</v>
      </c>
      <c r="FA587" s="159">
        <v>0</v>
      </c>
      <c r="FB587" s="159">
        <v>0</v>
      </c>
      <c r="FC587" s="159">
        <v>0</v>
      </c>
      <c r="FD587" s="159">
        <v>0</v>
      </c>
      <c r="FE587" s="159">
        <v>0</v>
      </c>
      <c r="FF587" s="159">
        <v>0</v>
      </c>
      <c r="FG587" s="159">
        <v>38276725</v>
      </c>
      <c r="FH587" s="159">
        <v>0</v>
      </c>
      <c r="FI587" s="159">
        <v>0</v>
      </c>
      <c r="FJ587" s="159">
        <v>0</v>
      </c>
      <c r="FK587" s="159">
        <v>0</v>
      </c>
      <c r="FL587" s="159">
        <v>0</v>
      </c>
      <c r="FM587" s="159">
        <v>0</v>
      </c>
      <c r="FN587" s="159">
        <v>0</v>
      </c>
      <c r="FO587" s="159">
        <v>38276725</v>
      </c>
      <c r="FP587" s="159">
        <v>0</v>
      </c>
      <c r="FQ587" s="159">
        <v>0</v>
      </c>
      <c r="FR587" s="159">
        <v>13686396</v>
      </c>
      <c r="FS587" s="159">
        <v>13686396</v>
      </c>
      <c r="FT587" s="159">
        <v>51963121</v>
      </c>
      <c r="FU587" s="159">
        <v>38276725</v>
      </c>
      <c r="FV587" s="159">
        <v>0</v>
      </c>
      <c r="FW587" s="159">
        <v>0</v>
      </c>
      <c r="FX587" s="159">
        <v>0</v>
      </c>
      <c r="FY587" s="159">
        <v>0</v>
      </c>
      <c r="FZ587" s="159">
        <v>0</v>
      </c>
      <c r="GA587" s="159">
        <v>0</v>
      </c>
      <c r="GB587" s="159">
        <v>0</v>
      </c>
      <c r="GC587" s="159">
        <v>38276725</v>
      </c>
      <c r="GD587" s="159">
        <v>0</v>
      </c>
      <c r="GE587" s="159">
        <v>0</v>
      </c>
      <c r="GF587" s="159">
        <v>13686394</v>
      </c>
      <c r="GG587" s="159">
        <v>13686394</v>
      </c>
      <c r="GH587" s="159">
        <v>51963119</v>
      </c>
      <c r="GI587" s="159">
        <v>0</v>
      </c>
      <c r="GJ587" s="159">
        <v>0</v>
      </c>
      <c r="GK587" s="159">
        <v>0</v>
      </c>
      <c r="GL587" s="159">
        <v>0</v>
      </c>
      <c r="GM587" s="159">
        <v>0</v>
      </c>
      <c r="GN587" s="159">
        <v>0</v>
      </c>
      <c r="GO587" s="159">
        <v>0</v>
      </c>
      <c r="GP587" s="159">
        <v>0</v>
      </c>
      <c r="GQ587" s="159">
        <v>0</v>
      </c>
      <c r="GR587" s="159">
        <v>0</v>
      </c>
      <c r="GS587" s="159">
        <v>0</v>
      </c>
      <c r="GT587" s="159">
        <v>0</v>
      </c>
      <c r="GU587" s="159">
        <v>0</v>
      </c>
      <c r="GV587" s="159">
        <v>0</v>
      </c>
      <c r="GW587" s="159">
        <v>103926240</v>
      </c>
      <c r="GX587" s="160">
        <v>371754240</v>
      </c>
    </row>
    <row r="588" spans="1:206" ht="28.8">
      <c r="A588" s="156">
        <v>410204100</v>
      </c>
      <c r="B588" s="156" t="s">
        <v>3080</v>
      </c>
      <c r="C588" s="157">
        <v>571</v>
      </c>
      <c r="D588" s="158" t="str">
        <f>_xlfn.XLOOKUP(C588,'[1]Estrategico f'!B:B,'[1]Estrategico f'!U:U,"",0)</f>
        <v>Instituciones y entidades asistidas técnicamente (en fortalecimiento familiar)</v>
      </c>
      <c r="E588" s="158" t="str">
        <f>_xlfn.XLOOKUP(C588,'[1]Estrategico f'!B:B,'[1]Estrategico f'!V:V,"",0)</f>
        <v>Fortalecimiento técnico institucional en temas de familia a través de encuentros y asistencias</v>
      </c>
      <c r="F588" s="159">
        <v>16498360.5</v>
      </c>
      <c r="G588" s="159">
        <v>0</v>
      </c>
      <c r="H588" s="159">
        <v>0</v>
      </c>
      <c r="I588" s="159">
        <v>0</v>
      </c>
      <c r="J588" s="159">
        <v>0</v>
      </c>
      <c r="K588" s="159">
        <v>0</v>
      </c>
      <c r="L588" s="159">
        <v>0</v>
      </c>
      <c r="M588" s="159">
        <v>0</v>
      </c>
      <c r="N588" s="159">
        <v>16498360.5</v>
      </c>
      <c r="O588" s="159">
        <v>0</v>
      </c>
      <c r="P588" s="159">
        <v>0</v>
      </c>
      <c r="Q588" s="159">
        <v>3501639.5</v>
      </c>
      <c r="R588" s="159">
        <v>3501639.5</v>
      </c>
      <c r="S588" s="159">
        <v>20000000</v>
      </c>
      <c r="T588" s="159">
        <v>16498360.5</v>
      </c>
      <c r="U588" s="159">
        <v>0</v>
      </c>
      <c r="V588" s="159">
        <v>0</v>
      </c>
      <c r="W588" s="159">
        <v>0</v>
      </c>
      <c r="X588" s="159">
        <v>0</v>
      </c>
      <c r="Y588" s="159">
        <v>0</v>
      </c>
      <c r="Z588" s="159">
        <v>0</v>
      </c>
      <c r="AA588" s="159">
        <v>0</v>
      </c>
      <c r="AB588" s="159">
        <v>16498360.5</v>
      </c>
      <c r="AC588" s="159">
        <v>0</v>
      </c>
      <c r="AD588" s="159">
        <v>0</v>
      </c>
      <c r="AE588" s="159">
        <v>3501639.5</v>
      </c>
      <c r="AF588" s="159">
        <v>3501639.5</v>
      </c>
      <c r="AG588" s="159">
        <v>20000000</v>
      </c>
      <c r="AH588" s="159">
        <v>40000000</v>
      </c>
      <c r="AI588" s="159">
        <v>7039301</v>
      </c>
      <c r="AJ588" s="159">
        <v>0</v>
      </c>
      <c r="AK588" s="159">
        <v>0</v>
      </c>
      <c r="AL588" s="159">
        <v>0</v>
      </c>
      <c r="AM588" s="159">
        <v>0</v>
      </c>
      <c r="AN588" s="159">
        <v>0</v>
      </c>
      <c r="AO588" s="159">
        <v>0</v>
      </c>
      <c r="AP588" s="159">
        <v>0</v>
      </c>
      <c r="AQ588" s="159">
        <v>7039301</v>
      </c>
      <c r="AR588" s="159">
        <v>0</v>
      </c>
      <c r="AS588" s="159">
        <v>0</v>
      </c>
      <c r="AT588" s="159">
        <v>1822238</v>
      </c>
      <c r="AU588" s="159">
        <v>1822238</v>
      </c>
      <c r="AV588" s="159">
        <v>8861539</v>
      </c>
      <c r="AW588" s="159">
        <v>10558951</v>
      </c>
      <c r="AX588" s="159">
        <v>0</v>
      </c>
      <c r="AY588" s="159">
        <v>0</v>
      </c>
      <c r="AZ588" s="159">
        <v>0</v>
      </c>
      <c r="BA588" s="159">
        <v>0</v>
      </c>
      <c r="BB588" s="159">
        <v>0</v>
      </c>
      <c r="BC588" s="159">
        <v>0</v>
      </c>
      <c r="BD588" s="159">
        <v>0</v>
      </c>
      <c r="BE588" s="159">
        <v>10558951</v>
      </c>
      <c r="BF588" s="159">
        <v>0</v>
      </c>
      <c r="BG588" s="159">
        <v>0</v>
      </c>
      <c r="BH588" s="159">
        <v>2733357</v>
      </c>
      <c r="BI588" s="159">
        <v>2733357</v>
      </c>
      <c r="BJ588" s="159">
        <v>13292308</v>
      </c>
      <c r="BK588" s="159">
        <v>10558951</v>
      </c>
      <c r="BL588" s="159">
        <v>0</v>
      </c>
      <c r="BM588" s="159">
        <v>0</v>
      </c>
      <c r="BN588" s="159">
        <v>0</v>
      </c>
      <c r="BO588" s="159">
        <v>0</v>
      </c>
      <c r="BP588" s="159">
        <v>0</v>
      </c>
      <c r="BQ588" s="159">
        <v>0</v>
      </c>
      <c r="BR588" s="159">
        <v>0</v>
      </c>
      <c r="BS588" s="159">
        <v>10558951</v>
      </c>
      <c r="BT588" s="159">
        <v>0</v>
      </c>
      <c r="BU588" s="159">
        <v>0</v>
      </c>
      <c r="BV588" s="159">
        <v>2733357</v>
      </c>
      <c r="BW588" s="159">
        <v>2733357</v>
      </c>
      <c r="BX588" s="159">
        <v>13292308</v>
      </c>
      <c r="BY588" s="159">
        <v>6159388</v>
      </c>
      <c r="BZ588" s="159">
        <v>0</v>
      </c>
      <c r="CA588" s="159">
        <v>0</v>
      </c>
      <c r="CB588" s="159">
        <v>0</v>
      </c>
      <c r="CC588" s="159">
        <v>0</v>
      </c>
      <c r="CD588" s="159">
        <v>0</v>
      </c>
      <c r="CE588" s="159">
        <v>0</v>
      </c>
      <c r="CF588" s="159">
        <v>0</v>
      </c>
      <c r="CG588" s="159">
        <v>6159388</v>
      </c>
      <c r="CH588" s="159">
        <v>0</v>
      </c>
      <c r="CI588" s="159">
        <v>0</v>
      </c>
      <c r="CJ588" s="159">
        <v>1594457</v>
      </c>
      <c r="CK588" s="159">
        <v>1594457</v>
      </c>
      <c r="CL588" s="159">
        <v>7753845</v>
      </c>
      <c r="CM588" s="159">
        <v>43200000</v>
      </c>
      <c r="CN588" s="159">
        <v>7320873</v>
      </c>
      <c r="CO588" s="159">
        <v>0</v>
      </c>
      <c r="CP588" s="159">
        <v>0</v>
      </c>
      <c r="CQ588" s="159">
        <v>0</v>
      </c>
      <c r="CR588" s="159">
        <v>0</v>
      </c>
      <c r="CS588" s="159">
        <v>0</v>
      </c>
      <c r="CT588" s="159">
        <v>0</v>
      </c>
      <c r="CU588" s="159">
        <v>0</v>
      </c>
      <c r="CV588" s="159">
        <v>7320873</v>
      </c>
      <c r="CW588" s="159">
        <v>0</v>
      </c>
      <c r="CX588" s="159">
        <v>0</v>
      </c>
      <c r="CY588" s="159">
        <v>2249589</v>
      </c>
      <c r="CZ588" s="159">
        <v>2249589</v>
      </c>
      <c r="DA588" s="159">
        <v>9570462</v>
      </c>
      <c r="DB588" s="159">
        <v>10981309</v>
      </c>
      <c r="DC588" s="159">
        <v>0</v>
      </c>
      <c r="DD588" s="159">
        <v>0</v>
      </c>
      <c r="DE588" s="159">
        <v>0</v>
      </c>
      <c r="DF588" s="159">
        <v>0</v>
      </c>
      <c r="DG588" s="159">
        <v>0</v>
      </c>
      <c r="DH588" s="159">
        <v>0</v>
      </c>
      <c r="DI588" s="159">
        <v>0</v>
      </c>
      <c r="DJ588" s="159">
        <v>10981309</v>
      </c>
      <c r="DK588" s="159">
        <v>0</v>
      </c>
      <c r="DL588" s="159">
        <v>0</v>
      </c>
      <c r="DM588" s="159">
        <v>3374383</v>
      </c>
      <c r="DN588" s="159">
        <v>3374383</v>
      </c>
      <c r="DO588" s="159">
        <v>14355692</v>
      </c>
      <c r="DP588" s="159">
        <v>10981309</v>
      </c>
      <c r="DQ588" s="159">
        <v>0</v>
      </c>
      <c r="DR588" s="159">
        <v>0</v>
      </c>
      <c r="DS588" s="159">
        <v>0</v>
      </c>
      <c r="DT588" s="159">
        <v>0</v>
      </c>
      <c r="DU588" s="159">
        <v>0</v>
      </c>
      <c r="DV588" s="159">
        <v>0</v>
      </c>
      <c r="DW588" s="159">
        <v>0</v>
      </c>
      <c r="DX588" s="159">
        <v>10981309</v>
      </c>
      <c r="DY588" s="159">
        <v>0</v>
      </c>
      <c r="DZ588" s="159">
        <v>0</v>
      </c>
      <c r="EA588" s="159">
        <v>3374383</v>
      </c>
      <c r="EB588" s="159">
        <v>3374383</v>
      </c>
      <c r="EC588" s="159">
        <v>14355692</v>
      </c>
      <c r="ED588" s="159">
        <v>6405764</v>
      </c>
      <c r="EE588" s="159">
        <v>0</v>
      </c>
      <c r="EF588" s="159">
        <v>0</v>
      </c>
      <c r="EG588" s="159">
        <v>0</v>
      </c>
      <c r="EH588" s="159">
        <v>0</v>
      </c>
      <c r="EI588" s="159">
        <v>0</v>
      </c>
      <c r="EJ588" s="159">
        <v>0</v>
      </c>
      <c r="EK588" s="159">
        <v>0</v>
      </c>
      <c r="EL588" s="159">
        <v>6405764</v>
      </c>
      <c r="EM588" s="159">
        <v>0</v>
      </c>
      <c r="EN588" s="159">
        <v>0</v>
      </c>
      <c r="EO588" s="159">
        <v>1968390</v>
      </c>
      <c r="EP588" s="159">
        <v>1968390</v>
      </c>
      <c r="EQ588" s="159">
        <v>8374154</v>
      </c>
      <c r="ER588" s="159">
        <v>46656000</v>
      </c>
      <c r="ES588" s="159">
        <v>9897820</v>
      </c>
      <c r="ET588" s="159">
        <v>0</v>
      </c>
      <c r="EU588" s="159">
        <v>0</v>
      </c>
      <c r="EV588" s="159">
        <v>0</v>
      </c>
      <c r="EW588" s="159">
        <v>0</v>
      </c>
      <c r="EX588" s="159">
        <v>0</v>
      </c>
      <c r="EY588" s="159">
        <v>0</v>
      </c>
      <c r="EZ588" s="159">
        <v>0</v>
      </c>
      <c r="FA588" s="159">
        <v>9897820</v>
      </c>
      <c r="FB588" s="159">
        <v>0</v>
      </c>
      <c r="FC588" s="159">
        <v>0</v>
      </c>
      <c r="FD588" s="159">
        <v>3539108</v>
      </c>
      <c r="FE588" s="159">
        <v>3539108</v>
      </c>
      <c r="FF588" s="159">
        <v>13436928</v>
      </c>
      <c r="FG588" s="159">
        <v>13609502</v>
      </c>
      <c r="FH588" s="159">
        <v>0</v>
      </c>
      <c r="FI588" s="159">
        <v>0</v>
      </c>
      <c r="FJ588" s="159">
        <v>0</v>
      </c>
      <c r="FK588" s="159">
        <v>0</v>
      </c>
      <c r="FL588" s="159">
        <v>0</v>
      </c>
      <c r="FM588" s="159">
        <v>0</v>
      </c>
      <c r="FN588" s="159">
        <v>0</v>
      </c>
      <c r="FO588" s="159">
        <v>13609502</v>
      </c>
      <c r="FP588" s="159">
        <v>0</v>
      </c>
      <c r="FQ588" s="159">
        <v>0</v>
      </c>
      <c r="FR588" s="159">
        <v>4866274</v>
      </c>
      <c r="FS588" s="159">
        <v>4866274</v>
      </c>
      <c r="FT588" s="159">
        <v>18475776</v>
      </c>
      <c r="FU588" s="159">
        <v>13609502</v>
      </c>
      <c r="FV588" s="159">
        <v>0</v>
      </c>
      <c r="FW588" s="159">
        <v>0</v>
      </c>
      <c r="FX588" s="159">
        <v>0</v>
      </c>
      <c r="FY588" s="159">
        <v>0</v>
      </c>
      <c r="FZ588" s="159">
        <v>0</v>
      </c>
      <c r="GA588" s="159">
        <v>0</v>
      </c>
      <c r="GB588" s="159">
        <v>0</v>
      </c>
      <c r="GC588" s="159">
        <v>13609502</v>
      </c>
      <c r="GD588" s="159">
        <v>0</v>
      </c>
      <c r="GE588" s="159">
        <v>0</v>
      </c>
      <c r="GF588" s="159">
        <v>4866274</v>
      </c>
      <c r="GG588" s="159">
        <v>4866274</v>
      </c>
      <c r="GH588" s="159">
        <v>18475776</v>
      </c>
      <c r="GI588" s="159">
        <v>0</v>
      </c>
      <c r="GJ588" s="159">
        <v>0</v>
      </c>
      <c r="GK588" s="159">
        <v>0</v>
      </c>
      <c r="GL588" s="159">
        <v>0</v>
      </c>
      <c r="GM588" s="159">
        <v>0</v>
      </c>
      <c r="GN588" s="159">
        <v>0</v>
      </c>
      <c r="GO588" s="159">
        <v>0</v>
      </c>
      <c r="GP588" s="159">
        <v>0</v>
      </c>
      <c r="GQ588" s="159">
        <v>0</v>
      </c>
      <c r="GR588" s="159">
        <v>0</v>
      </c>
      <c r="GS588" s="159">
        <v>0</v>
      </c>
      <c r="GT588" s="159">
        <v>0</v>
      </c>
      <c r="GU588" s="159">
        <v>0</v>
      </c>
      <c r="GV588" s="159">
        <v>0</v>
      </c>
      <c r="GW588" s="159">
        <v>50388480</v>
      </c>
      <c r="GX588" s="160">
        <v>180244480</v>
      </c>
    </row>
    <row r="589" spans="1:206" ht="57.6">
      <c r="A589" s="156">
        <v>410204300</v>
      </c>
      <c r="B589" s="156" t="s">
        <v>3080</v>
      </c>
      <c r="C589" s="157">
        <v>572</v>
      </c>
      <c r="D589" s="158" t="str">
        <f>_xlfn.XLOOKUP(C589,'[1]Estrategico f'!B:B,'[1]Estrategico f'!U:U,"",0)</f>
        <v>Familias atendidas (En fortalecimiento de vínculos relacionales)</v>
      </c>
      <c r="E589" s="158" t="str">
        <f>_xlfn.XLOOKUP(C589,'[1]Estrategico f'!B:B,'[1]Estrategico f'!V:V,"",0)</f>
        <v>Programa escuelas para la vida módulo: parejas y encuentros familiares para el fortalecimiento de vínculos relacionales. Promoción de la cultura del cuidado familiar al interior de las empresas y conmemoración del día de la familia</v>
      </c>
      <c r="F589" s="159">
        <v>25778688.5</v>
      </c>
      <c r="G589" s="159">
        <v>0</v>
      </c>
      <c r="H589" s="159">
        <v>0</v>
      </c>
      <c r="I589" s="159">
        <v>0</v>
      </c>
      <c r="J589" s="159">
        <v>0</v>
      </c>
      <c r="K589" s="159">
        <v>0</v>
      </c>
      <c r="L589" s="159">
        <v>0</v>
      </c>
      <c r="M589" s="159">
        <v>0</v>
      </c>
      <c r="N589" s="159">
        <v>25778688.5</v>
      </c>
      <c r="O589" s="159">
        <v>0</v>
      </c>
      <c r="P589" s="159">
        <v>0</v>
      </c>
      <c r="Q589" s="159">
        <v>5471311.5</v>
      </c>
      <c r="R589" s="159">
        <v>5471311.5</v>
      </c>
      <c r="S589" s="159">
        <v>31250000</v>
      </c>
      <c r="T589" s="159">
        <v>25778688.5</v>
      </c>
      <c r="U589" s="159">
        <v>0</v>
      </c>
      <c r="V589" s="159">
        <v>0</v>
      </c>
      <c r="W589" s="159">
        <v>0</v>
      </c>
      <c r="X589" s="159">
        <v>0</v>
      </c>
      <c r="Y589" s="159">
        <v>0</v>
      </c>
      <c r="Z589" s="159">
        <v>0</v>
      </c>
      <c r="AA589" s="159">
        <v>0</v>
      </c>
      <c r="AB589" s="159">
        <v>25778688.5</v>
      </c>
      <c r="AC589" s="159">
        <v>0</v>
      </c>
      <c r="AD589" s="159">
        <v>0</v>
      </c>
      <c r="AE589" s="159">
        <v>5471311.5</v>
      </c>
      <c r="AF589" s="159">
        <v>5471311.5</v>
      </c>
      <c r="AG589" s="159">
        <v>31250000</v>
      </c>
      <c r="AH589" s="159">
        <v>62500000</v>
      </c>
      <c r="AI589" s="159">
        <v>10053689</v>
      </c>
      <c r="AJ589" s="159">
        <v>0</v>
      </c>
      <c r="AK589" s="159">
        <v>0</v>
      </c>
      <c r="AL589" s="159">
        <v>0</v>
      </c>
      <c r="AM589" s="159">
        <v>0</v>
      </c>
      <c r="AN589" s="159">
        <v>0</v>
      </c>
      <c r="AO589" s="159">
        <v>0</v>
      </c>
      <c r="AP589" s="159">
        <v>0</v>
      </c>
      <c r="AQ589" s="159">
        <v>10053689</v>
      </c>
      <c r="AR589" s="159">
        <v>0</v>
      </c>
      <c r="AS589" s="159">
        <v>0</v>
      </c>
      <c r="AT589" s="159">
        <v>2602562</v>
      </c>
      <c r="AU589" s="159">
        <v>2602562</v>
      </c>
      <c r="AV589" s="159">
        <v>12656251</v>
      </c>
      <c r="AW589" s="159">
        <v>16756148</v>
      </c>
      <c r="AX589" s="159">
        <v>0</v>
      </c>
      <c r="AY589" s="159">
        <v>0</v>
      </c>
      <c r="AZ589" s="159">
        <v>0</v>
      </c>
      <c r="BA589" s="159">
        <v>0</v>
      </c>
      <c r="BB589" s="159">
        <v>0</v>
      </c>
      <c r="BC589" s="159">
        <v>0</v>
      </c>
      <c r="BD589" s="159">
        <v>0</v>
      </c>
      <c r="BE589" s="159">
        <v>16756148</v>
      </c>
      <c r="BF589" s="159">
        <v>0</v>
      </c>
      <c r="BG589" s="159">
        <v>0</v>
      </c>
      <c r="BH589" s="159">
        <v>4337603</v>
      </c>
      <c r="BI589" s="159">
        <v>4337603</v>
      </c>
      <c r="BJ589" s="159">
        <v>21093751</v>
      </c>
      <c r="BK589" s="159">
        <v>16756148</v>
      </c>
      <c r="BL589" s="159">
        <v>0</v>
      </c>
      <c r="BM589" s="159">
        <v>0</v>
      </c>
      <c r="BN589" s="159">
        <v>0</v>
      </c>
      <c r="BO589" s="159">
        <v>0</v>
      </c>
      <c r="BP589" s="159">
        <v>0</v>
      </c>
      <c r="BQ589" s="159">
        <v>0</v>
      </c>
      <c r="BR589" s="159">
        <v>0</v>
      </c>
      <c r="BS589" s="159">
        <v>16756148</v>
      </c>
      <c r="BT589" s="159">
        <v>0</v>
      </c>
      <c r="BU589" s="159">
        <v>0</v>
      </c>
      <c r="BV589" s="159">
        <v>4337603</v>
      </c>
      <c r="BW589" s="159">
        <v>4337603</v>
      </c>
      <c r="BX589" s="159">
        <v>21093751</v>
      </c>
      <c r="BY589" s="159">
        <v>10053689</v>
      </c>
      <c r="BZ589" s="159">
        <v>0</v>
      </c>
      <c r="CA589" s="159">
        <v>0</v>
      </c>
      <c r="CB589" s="159">
        <v>0</v>
      </c>
      <c r="CC589" s="159">
        <v>0</v>
      </c>
      <c r="CD589" s="159">
        <v>0</v>
      </c>
      <c r="CE589" s="159">
        <v>0</v>
      </c>
      <c r="CF589" s="159">
        <v>0</v>
      </c>
      <c r="CG589" s="159">
        <v>10053689</v>
      </c>
      <c r="CH589" s="159">
        <v>0</v>
      </c>
      <c r="CI589" s="159">
        <v>0</v>
      </c>
      <c r="CJ589" s="159">
        <v>2602558</v>
      </c>
      <c r="CK589" s="159">
        <v>2602558</v>
      </c>
      <c r="CL589" s="159">
        <v>12656247</v>
      </c>
      <c r="CM589" s="159">
        <v>67500000</v>
      </c>
      <c r="CN589" s="159">
        <v>10455836</v>
      </c>
      <c r="CO589" s="159">
        <v>0</v>
      </c>
      <c r="CP589" s="159">
        <v>0</v>
      </c>
      <c r="CQ589" s="159">
        <v>0</v>
      </c>
      <c r="CR589" s="159">
        <v>0</v>
      </c>
      <c r="CS589" s="159">
        <v>0</v>
      </c>
      <c r="CT589" s="159">
        <v>0</v>
      </c>
      <c r="CU589" s="159">
        <v>0</v>
      </c>
      <c r="CV589" s="159">
        <v>10455836</v>
      </c>
      <c r="CW589" s="159">
        <v>0</v>
      </c>
      <c r="CX589" s="159">
        <v>0</v>
      </c>
      <c r="CY589" s="159">
        <v>3212914</v>
      </c>
      <c r="CZ589" s="159">
        <v>3212914</v>
      </c>
      <c r="DA589" s="159">
        <v>13668750</v>
      </c>
      <c r="DB589" s="159">
        <v>17426393</v>
      </c>
      <c r="DC589" s="159">
        <v>0</v>
      </c>
      <c r="DD589" s="159">
        <v>0</v>
      </c>
      <c r="DE589" s="159">
        <v>0</v>
      </c>
      <c r="DF589" s="159">
        <v>0</v>
      </c>
      <c r="DG589" s="159">
        <v>0</v>
      </c>
      <c r="DH589" s="159">
        <v>0</v>
      </c>
      <c r="DI589" s="159">
        <v>0</v>
      </c>
      <c r="DJ589" s="159">
        <v>17426393</v>
      </c>
      <c r="DK589" s="159">
        <v>0</v>
      </c>
      <c r="DL589" s="159">
        <v>0</v>
      </c>
      <c r="DM589" s="159">
        <v>5354857</v>
      </c>
      <c r="DN589" s="159">
        <v>5354857</v>
      </c>
      <c r="DO589" s="159">
        <v>22781250</v>
      </c>
      <c r="DP589" s="159">
        <v>17426393</v>
      </c>
      <c r="DQ589" s="159">
        <v>0</v>
      </c>
      <c r="DR589" s="159">
        <v>0</v>
      </c>
      <c r="DS589" s="159">
        <v>0</v>
      </c>
      <c r="DT589" s="159">
        <v>0</v>
      </c>
      <c r="DU589" s="159">
        <v>0</v>
      </c>
      <c r="DV589" s="159">
        <v>0</v>
      </c>
      <c r="DW589" s="159">
        <v>0</v>
      </c>
      <c r="DX589" s="159">
        <v>17426393</v>
      </c>
      <c r="DY589" s="159">
        <v>0</v>
      </c>
      <c r="DZ589" s="159">
        <v>0</v>
      </c>
      <c r="EA589" s="159">
        <v>5354857</v>
      </c>
      <c r="EB589" s="159">
        <v>5354857</v>
      </c>
      <c r="EC589" s="159">
        <v>22781250</v>
      </c>
      <c r="ED589" s="159">
        <v>10455836</v>
      </c>
      <c r="EE589" s="159">
        <v>0</v>
      </c>
      <c r="EF589" s="159">
        <v>0</v>
      </c>
      <c r="EG589" s="159">
        <v>0</v>
      </c>
      <c r="EH589" s="159">
        <v>0</v>
      </c>
      <c r="EI589" s="159">
        <v>0</v>
      </c>
      <c r="EJ589" s="159">
        <v>0</v>
      </c>
      <c r="EK589" s="159">
        <v>0</v>
      </c>
      <c r="EL589" s="159">
        <v>10455836</v>
      </c>
      <c r="EM589" s="159">
        <v>0</v>
      </c>
      <c r="EN589" s="159">
        <v>0</v>
      </c>
      <c r="EO589" s="159">
        <v>3212914</v>
      </c>
      <c r="EP589" s="159">
        <v>3212914</v>
      </c>
      <c r="EQ589" s="159">
        <v>13668750</v>
      </c>
      <c r="ER589" s="159">
        <v>72900000</v>
      </c>
      <c r="ES589" s="159">
        <v>14498759</v>
      </c>
      <c r="ET589" s="159">
        <v>0</v>
      </c>
      <c r="EU589" s="159">
        <v>0</v>
      </c>
      <c r="EV589" s="159">
        <v>0</v>
      </c>
      <c r="EW589" s="159">
        <v>0</v>
      </c>
      <c r="EX589" s="159">
        <v>0</v>
      </c>
      <c r="EY589" s="159">
        <v>0</v>
      </c>
      <c r="EZ589" s="159">
        <v>0</v>
      </c>
      <c r="FA589" s="159">
        <v>14498759</v>
      </c>
      <c r="FB589" s="159">
        <v>0</v>
      </c>
      <c r="FC589" s="159">
        <v>0</v>
      </c>
      <c r="FD589" s="159">
        <v>5184241</v>
      </c>
      <c r="FE589" s="159">
        <v>5184241</v>
      </c>
      <c r="FF589" s="159">
        <v>19683000</v>
      </c>
      <c r="FG589" s="159">
        <v>21748139</v>
      </c>
      <c r="FH589" s="159">
        <v>0</v>
      </c>
      <c r="FI589" s="159">
        <v>0</v>
      </c>
      <c r="FJ589" s="159">
        <v>0</v>
      </c>
      <c r="FK589" s="159">
        <v>0</v>
      </c>
      <c r="FL589" s="159">
        <v>0</v>
      </c>
      <c r="FM589" s="159">
        <v>0</v>
      </c>
      <c r="FN589" s="159">
        <v>0</v>
      </c>
      <c r="FO589" s="159">
        <v>21748139</v>
      </c>
      <c r="FP589" s="159">
        <v>0</v>
      </c>
      <c r="FQ589" s="159">
        <v>0</v>
      </c>
      <c r="FR589" s="159">
        <v>7776361</v>
      </c>
      <c r="FS589" s="159">
        <v>7776361</v>
      </c>
      <c r="FT589" s="159">
        <v>29524500</v>
      </c>
      <c r="FU589" s="159">
        <v>21748139</v>
      </c>
      <c r="FV589" s="159">
        <v>0</v>
      </c>
      <c r="FW589" s="159">
        <v>0</v>
      </c>
      <c r="FX589" s="159">
        <v>0</v>
      </c>
      <c r="FY589" s="159">
        <v>0</v>
      </c>
      <c r="FZ589" s="159">
        <v>0</v>
      </c>
      <c r="GA589" s="159">
        <v>0</v>
      </c>
      <c r="GB589" s="159">
        <v>0</v>
      </c>
      <c r="GC589" s="159">
        <v>21748139</v>
      </c>
      <c r="GD589" s="159">
        <v>0</v>
      </c>
      <c r="GE589" s="159">
        <v>0</v>
      </c>
      <c r="GF589" s="159">
        <v>7776361</v>
      </c>
      <c r="GG589" s="159">
        <v>7776361</v>
      </c>
      <c r="GH589" s="159">
        <v>29524500</v>
      </c>
      <c r="GI589" s="159">
        <v>0</v>
      </c>
      <c r="GJ589" s="159">
        <v>0</v>
      </c>
      <c r="GK589" s="159">
        <v>0</v>
      </c>
      <c r="GL589" s="159">
        <v>0</v>
      </c>
      <c r="GM589" s="159">
        <v>0</v>
      </c>
      <c r="GN589" s="159">
        <v>0</v>
      </c>
      <c r="GO589" s="159">
        <v>0</v>
      </c>
      <c r="GP589" s="159">
        <v>0</v>
      </c>
      <c r="GQ589" s="159">
        <v>0</v>
      </c>
      <c r="GR589" s="159">
        <v>0</v>
      </c>
      <c r="GS589" s="159">
        <v>0</v>
      </c>
      <c r="GT589" s="159">
        <v>0</v>
      </c>
      <c r="GU589" s="159">
        <v>0</v>
      </c>
      <c r="GV589" s="159">
        <v>0</v>
      </c>
      <c r="GW589" s="159">
        <v>78732000</v>
      </c>
      <c r="GX589" s="160">
        <v>281632000</v>
      </c>
    </row>
    <row r="590" spans="1:206" ht="28.8">
      <c r="A590" s="156">
        <v>410305000</v>
      </c>
      <c r="B590" s="156" t="s">
        <v>3080</v>
      </c>
      <c r="C590" s="157">
        <v>573</v>
      </c>
      <c r="D590" s="158" t="str">
        <f>_xlfn.XLOOKUP(C590,'[1]Estrategico f'!B:B,'[1]Estrategico f'!U:U,"",0)</f>
        <v xml:space="preserve">Hogares con acompañamiento familiar </v>
      </c>
      <c r="E590" s="158" t="str">
        <f>_xlfn.XLOOKUP(C590,'[1]Estrategico f'!B:B,'[1]Estrategico f'!V:V,"",0)</f>
        <v>Programa escuelas para la vida módulos: hogares monoparentales y paternidad presente y afectiva</v>
      </c>
      <c r="F590" s="159">
        <v>25778688.5</v>
      </c>
      <c r="G590" s="159">
        <v>0</v>
      </c>
      <c r="H590" s="159">
        <v>0</v>
      </c>
      <c r="I590" s="159">
        <v>0</v>
      </c>
      <c r="J590" s="159">
        <v>0</v>
      </c>
      <c r="K590" s="159">
        <v>0</v>
      </c>
      <c r="L590" s="159">
        <v>0</v>
      </c>
      <c r="M590" s="159">
        <v>0</v>
      </c>
      <c r="N590" s="159">
        <v>25778688.5</v>
      </c>
      <c r="O590" s="159">
        <v>0</v>
      </c>
      <c r="P590" s="159">
        <v>0</v>
      </c>
      <c r="Q590" s="159">
        <v>5471311.5</v>
      </c>
      <c r="R590" s="159">
        <v>5471311.5</v>
      </c>
      <c r="S590" s="159">
        <v>31250000</v>
      </c>
      <c r="T590" s="159">
        <v>25778688.5</v>
      </c>
      <c r="U590" s="159">
        <v>0</v>
      </c>
      <c r="V590" s="159">
        <v>0</v>
      </c>
      <c r="W590" s="159">
        <v>0</v>
      </c>
      <c r="X590" s="159">
        <v>0</v>
      </c>
      <c r="Y590" s="159">
        <v>0</v>
      </c>
      <c r="Z590" s="159">
        <v>0</v>
      </c>
      <c r="AA590" s="159">
        <v>0</v>
      </c>
      <c r="AB590" s="159">
        <v>25778688.5</v>
      </c>
      <c r="AC590" s="159">
        <v>0</v>
      </c>
      <c r="AD590" s="159">
        <v>0</v>
      </c>
      <c r="AE590" s="159">
        <v>5471311.5</v>
      </c>
      <c r="AF590" s="159">
        <v>5471311.5</v>
      </c>
      <c r="AG590" s="159">
        <v>31250000</v>
      </c>
      <c r="AH590" s="159">
        <v>62500000</v>
      </c>
      <c r="AI590" s="159">
        <v>10053689</v>
      </c>
      <c r="AJ590" s="159">
        <v>0</v>
      </c>
      <c r="AK590" s="159">
        <v>0</v>
      </c>
      <c r="AL590" s="159">
        <v>0</v>
      </c>
      <c r="AM590" s="159">
        <v>0</v>
      </c>
      <c r="AN590" s="159">
        <v>0</v>
      </c>
      <c r="AO590" s="159">
        <v>0</v>
      </c>
      <c r="AP590" s="159">
        <v>0</v>
      </c>
      <c r="AQ590" s="159">
        <v>10053689</v>
      </c>
      <c r="AR590" s="159">
        <v>0</v>
      </c>
      <c r="AS590" s="159">
        <v>0</v>
      </c>
      <c r="AT590" s="159">
        <v>2602562</v>
      </c>
      <c r="AU590" s="159">
        <v>2602562</v>
      </c>
      <c r="AV590" s="159">
        <v>12656251</v>
      </c>
      <c r="AW590" s="159">
        <v>16756148</v>
      </c>
      <c r="AX590" s="159">
        <v>0</v>
      </c>
      <c r="AY590" s="159">
        <v>0</v>
      </c>
      <c r="AZ590" s="159">
        <v>0</v>
      </c>
      <c r="BA590" s="159">
        <v>0</v>
      </c>
      <c r="BB590" s="159">
        <v>0</v>
      </c>
      <c r="BC590" s="159">
        <v>0</v>
      </c>
      <c r="BD590" s="159">
        <v>0</v>
      </c>
      <c r="BE590" s="159">
        <v>16756148</v>
      </c>
      <c r="BF590" s="159">
        <v>0</v>
      </c>
      <c r="BG590" s="159">
        <v>0</v>
      </c>
      <c r="BH590" s="159">
        <v>4337603</v>
      </c>
      <c r="BI590" s="159">
        <v>4337603</v>
      </c>
      <c r="BJ590" s="159">
        <v>21093751</v>
      </c>
      <c r="BK590" s="159">
        <v>16756148</v>
      </c>
      <c r="BL590" s="159">
        <v>0</v>
      </c>
      <c r="BM590" s="159">
        <v>0</v>
      </c>
      <c r="BN590" s="159">
        <v>0</v>
      </c>
      <c r="BO590" s="159">
        <v>0</v>
      </c>
      <c r="BP590" s="159">
        <v>0</v>
      </c>
      <c r="BQ590" s="159">
        <v>0</v>
      </c>
      <c r="BR590" s="159">
        <v>0</v>
      </c>
      <c r="BS590" s="159">
        <v>16756148</v>
      </c>
      <c r="BT590" s="159">
        <v>0</v>
      </c>
      <c r="BU590" s="159">
        <v>0</v>
      </c>
      <c r="BV590" s="159">
        <v>4337603</v>
      </c>
      <c r="BW590" s="159">
        <v>4337603</v>
      </c>
      <c r="BX590" s="159">
        <v>21093751</v>
      </c>
      <c r="BY590" s="159">
        <v>10053689</v>
      </c>
      <c r="BZ590" s="159">
        <v>0</v>
      </c>
      <c r="CA590" s="159">
        <v>0</v>
      </c>
      <c r="CB590" s="159">
        <v>0</v>
      </c>
      <c r="CC590" s="159">
        <v>0</v>
      </c>
      <c r="CD590" s="159">
        <v>0</v>
      </c>
      <c r="CE590" s="159">
        <v>0</v>
      </c>
      <c r="CF590" s="159">
        <v>0</v>
      </c>
      <c r="CG590" s="159">
        <v>10053689</v>
      </c>
      <c r="CH590" s="159">
        <v>0</v>
      </c>
      <c r="CI590" s="159">
        <v>0</v>
      </c>
      <c r="CJ590" s="159">
        <v>2602558</v>
      </c>
      <c r="CK590" s="159">
        <v>2602558</v>
      </c>
      <c r="CL590" s="159">
        <v>12656247</v>
      </c>
      <c r="CM590" s="159">
        <v>67500000</v>
      </c>
      <c r="CN590" s="159">
        <v>10455836</v>
      </c>
      <c r="CO590" s="159">
        <v>0</v>
      </c>
      <c r="CP590" s="159">
        <v>0</v>
      </c>
      <c r="CQ590" s="159">
        <v>0</v>
      </c>
      <c r="CR590" s="159">
        <v>0</v>
      </c>
      <c r="CS590" s="159">
        <v>0</v>
      </c>
      <c r="CT590" s="159">
        <v>0</v>
      </c>
      <c r="CU590" s="159">
        <v>0</v>
      </c>
      <c r="CV590" s="159">
        <v>10455836</v>
      </c>
      <c r="CW590" s="159">
        <v>0</v>
      </c>
      <c r="CX590" s="159">
        <v>0</v>
      </c>
      <c r="CY590" s="159">
        <v>3212914</v>
      </c>
      <c r="CZ590" s="159">
        <v>3212914</v>
      </c>
      <c r="DA590" s="159">
        <v>13668750</v>
      </c>
      <c r="DB590" s="159">
        <v>17426393</v>
      </c>
      <c r="DC590" s="159">
        <v>0</v>
      </c>
      <c r="DD590" s="159">
        <v>0</v>
      </c>
      <c r="DE590" s="159">
        <v>0</v>
      </c>
      <c r="DF590" s="159">
        <v>0</v>
      </c>
      <c r="DG590" s="159">
        <v>0</v>
      </c>
      <c r="DH590" s="159">
        <v>0</v>
      </c>
      <c r="DI590" s="159">
        <v>0</v>
      </c>
      <c r="DJ590" s="159">
        <v>17426393</v>
      </c>
      <c r="DK590" s="159">
        <v>0</v>
      </c>
      <c r="DL590" s="159">
        <v>0</v>
      </c>
      <c r="DM590" s="159">
        <v>5354857</v>
      </c>
      <c r="DN590" s="159">
        <v>5354857</v>
      </c>
      <c r="DO590" s="159">
        <v>22781250</v>
      </c>
      <c r="DP590" s="159">
        <v>17426393</v>
      </c>
      <c r="DQ590" s="159">
        <v>0</v>
      </c>
      <c r="DR590" s="159">
        <v>0</v>
      </c>
      <c r="DS590" s="159">
        <v>0</v>
      </c>
      <c r="DT590" s="159">
        <v>0</v>
      </c>
      <c r="DU590" s="159">
        <v>0</v>
      </c>
      <c r="DV590" s="159">
        <v>0</v>
      </c>
      <c r="DW590" s="159">
        <v>0</v>
      </c>
      <c r="DX590" s="159">
        <v>17426393</v>
      </c>
      <c r="DY590" s="159">
        <v>0</v>
      </c>
      <c r="DZ590" s="159">
        <v>0</v>
      </c>
      <c r="EA590" s="159">
        <v>5354857</v>
      </c>
      <c r="EB590" s="159">
        <v>5354857</v>
      </c>
      <c r="EC590" s="159">
        <v>22781250</v>
      </c>
      <c r="ED590" s="159">
        <v>10455836</v>
      </c>
      <c r="EE590" s="159">
        <v>0</v>
      </c>
      <c r="EF590" s="159">
        <v>0</v>
      </c>
      <c r="EG590" s="159">
        <v>0</v>
      </c>
      <c r="EH590" s="159">
        <v>0</v>
      </c>
      <c r="EI590" s="159">
        <v>0</v>
      </c>
      <c r="EJ590" s="159">
        <v>0</v>
      </c>
      <c r="EK590" s="159">
        <v>0</v>
      </c>
      <c r="EL590" s="159">
        <v>10455836</v>
      </c>
      <c r="EM590" s="159">
        <v>0</v>
      </c>
      <c r="EN590" s="159">
        <v>0</v>
      </c>
      <c r="EO590" s="159">
        <v>3212914</v>
      </c>
      <c r="EP590" s="159">
        <v>3212914</v>
      </c>
      <c r="EQ590" s="159">
        <v>13668750</v>
      </c>
      <c r="ER590" s="159">
        <v>72900000</v>
      </c>
      <c r="ES590" s="159">
        <v>14498759</v>
      </c>
      <c r="ET590" s="159">
        <v>0</v>
      </c>
      <c r="EU590" s="159">
        <v>0</v>
      </c>
      <c r="EV590" s="159">
        <v>0</v>
      </c>
      <c r="EW590" s="159">
        <v>0</v>
      </c>
      <c r="EX590" s="159">
        <v>0</v>
      </c>
      <c r="EY590" s="159">
        <v>0</v>
      </c>
      <c r="EZ590" s="159">
        <v>0</v>
      </c>
      <c r="FA590" s="159">
        <v>14498759</v>
      </c>
      <c r="FB590" s="159">
        <v>0</v>
      </c>
      <c r="FC590" s="159">
        <v>0</v>
      </c>
      <c r="FD590" s="159">
        <v>5184241</v>
      </c>
      <c r="FE590" s="159">
        <v>5184241</v>
      </c>
      <c r="FF590" s="159">
        <v>19683000</v>
      </c>
      <c r="FG590" s="159">
        <v>21748139</v>
      </c>
      <c r="FH590" s="159">
        <v>0</v>
      </c>
      <c r="FI590" s="159">
        <v>0</v>
      </c>
      <c r="FJ590" s="159">
        <v>0</v>
      </c>
      <c r="FK590" s="159">
        <v>0</v>
      </c>
      <c r="FL590" s="159">
        <v>0</v>
      </c>
      <c r="FM590" s="159">
        <v>0</v>
      </c>
      <c r="FN590" s="159">
        <v>0</v>
      </c>
      <c r="FO590" s="159">
        <v>21748139</v>
      </c>
      <c r="FP590" s="159">
        <v>0</v>
      </c>
      <c r="FQ590" s="159">
        <v>0</v>
      </c>
      <c r="FR590" s="159">
        <v>7776361</v>
      </c>
      <c r="FS590" s="159">
        <v>7776361</v>
      </c>
      <c r="FT590" s="159">
        <v>29524500</v>
      </c>
      <c r="FU590" s="159">
        <v>21748139</v>
      </c>
      <c r="FV590" s="159">
        <v>0</v>
      </c>
      <c r="FW590" s="159">
        <v>0</v>
      </c>
      <c r="FX590" s="159">
        <v>0</v>
      </c>
      <c r="FY590" s="159">
        <v>0</v>
      </c>
      <c r="FZ590" s="159">
        <v>0</v>
      </c>
      <c r="GA590" s="159">
        <v>0</v>
      </c>
      <c r="GB590" s="159">
        <v>0</v>
      </c>
      <c r="GC590" s="159">
        <v>21748139</v>
      </c>
      <c r="GD590" s="159">
        <v>0</v>
      </c>
      <c r="GE590" s="159">
        <v>0</v>
      </c>
      <c r="GF590" s="159">
        <v>7776361</v>
      </c>
      <c r="GG590" s="159">
        <v>7776361</v>
      </c>
      <c r="GH590" s="159">
        <v>29524500</v>
      </c>
      <c r="GI590" s="159">
        <v>0</v>
      </c>
      <c r="GJ590" s="159">
        <v>0</v>
      </c>
      <c r="GK590" s="159">
        <v>0</v>
      </c>
      <c r="GL590" s="159">
        <v>0</v>
      </c>
      <c r="GM590" s="159">
        <v>0</v>
      </c>
      <c r="GN590" s="159">
        <v>0</v>
      </c>
      <c r="GO590" s="159">
        <v>0</v>
      </c>
      <c r="GP590" s="159">
        <v>0</v>
      </c>
      <c r="GQ590" s="159">
        <v>0</v>
      </c>
      <c r="GR590" s="159">
        <v>0</v>
      </c>
      <c r="GS590" s="159">
        <v>0</v>
      </c>
      <c r="GT590" s="159">
        <v>0</v>
      </c>
      <c r="GU590" s="159">
        <v>0</v>
      </c>
      <c r="GV590" s="159">
        <v>0</v>
      </c>
      <c r="GW590" s="159">
        <v>78732000</v>
      </c>
      <c r="GX590" s="160">
        <v>281632000</v>
      </c>
    </row>
    <row r="591" spans="1:206" ht="28.8">
      <c r="A591" s="156">
        <v>410306700</v>
      </c>
      <c r="B591" s="156" t="s">
        <v>3080</v>
      </c>
      <c r="C591" s="157">
        <v>574</v>
      </c>
      <c r="D591" s="158" t="str">
        <f>_xlfn.XLOOKUP(C591,'[1]Estrategico f'!B:B,'[1]Estrategico f'!U:U,"",0)</f>
        <v>Documentos de planeación realizados (Actualización PP de familia)</v>
      </c>
      <c r="E591" s="158" t="str">
        <f>_xlfn.XLOOKUP(C591,'[1]Estrategico f'!B:B,'[1]Estrategico f'!V:V,"",0)</f>
        <v>Actualización PP de familia</v>
      </c>
      <c r="F591" s="159">
        <v>0</v>
      </c>
      <c r="G591" s="159">
        <v>0</v>
      </c>
      <c r="H591" s="159">
        <v>0</v>
      </c>
      <c r="I591" s="159">
        <v>0</v>
      </c>
      <c r="J591" s="159">
        <v>0</v>
      </c>
      <c r="K591" s="159">
        <v>0</v>
      </c>
      <c r="L591" s="159">
        <v>0</v>
      </c>
      <c r="M591" s="159">
        <v>0</v>
      </c>
      <c r="N591" s="159">
        <v>0</v>
      </c>
      <c r="O591" s="159">
        <v>0</v>
      </c>
      <c r="P591" s="159">
        <v>0</v>
      </c>
      <c r="Q591" s="159">
        <v>0</v>
      </c>
      <c r="R591" s="159">
        <v>0</v>
      </c>
      <c r="S591" s="159">
        <v>0</v>
      </c>
      <c r="T591" s="159">
        <v>16498361</v>
      </c>
      <c r="U591" s="159">
        <v>0</v>
      </c>
      <c r="V591" s="159">
        <v>0</v>
      </c>
      <c r="W591" s="159">
        <v>0</v>
      </c>
      <c r="X591" s="159">
        <v>0</v>
      </c>
      <c r="Y591" s="159">
        <v>0</v>
      </c>
      <c r="Z591" s="159">
        <v>0</v>
      </c>
      <c r="AA591" s="159">
        <v>0</v>
      </c>
      <c r="AB591" s="159">
        <v>16498361</v>
      </c>
      <c r="AC591" s="159">
        <v>0</v>
      </c>
      <c r="AD591" s="159">
        <v>0</v>
      </c>
      <c r="AE591" s="159">
        <v>3501639</v>
      </c>
      <c r="AF591" s="159">
        <v>3501639</v>
      </c>
      <c r="AG591" s="159">
        <v>20000000</v>
      </c>
      <c r="AH591" s="159">
        <v>20000000</v>
      </c>
      <c r="AI591" s="159">
        <v>0</v>
      </c>
      <c r="AJ591" s="159">
        <v>0</v>
      </c>
      <c r="AK591" s="159">
        <v>0</v>
      </c>
      <c r="AL591" s="159">
        <v>0</v>
      </c>
      <c r="AM591" s="159">
        <v>0</v>
      </c>
      <c r="AN591" s="159">
        <v>0</v>
      </c>
      <c r="AO591" s="159">
        <v>0</v>
      </c>
      <c r="AP591" s="159">
        <v>0</v>
      </c>
      <c r="AQ591" s="159">
        <v>0</v>
      </c>
      <c r="AR591" s="159">
        <v>0</v>
      </c>
      <c r="AS591" s="159">
        <v>0</v>
      </c>
      <c r="AT591" s="159">
        <v>0</v>
      </c>
      <c r="AU591" s="159">
        <v>0</v>
      </c>
      <c r="AV591" s="159">
        <v>0</v>
      </c>
      <c r="AW591" s="159">
        <v>5719432</v>
      </c>
      <c r="AX591" s="159">
        <v>0</v>
      </c>
      <c r="AY591" s="159">
        <v>0</v>
      </c>
      <c r="AZ591" s="159">
        <v>0</v>
      </c>
      <c r="BA591" s="159">
        <v>0</v>
      </c>
      <c r="BB591" s="159">
        <v>0</v>
      </c>
      <c r="BC591" s="159">
        <v>0</v>
      </c>
      <c r="BD591" s="159">
        <v>0</v>
      </c>
      <c r="BE591" s="159">
        <v>5719432</v>
      </c>
      <c r="BF591" s="159">
        <v>0</v>
      </c>
      <c r="BG591" s="159">
        <v>0</v>
      </c>
      <c r="BH591" s="159">
        <v>1480568</v>
      </c>
      <c r="BI591" s="159">
        <v>1480568</v>
      </c>
      <c r="BJ591" s="159">
        <v>7200000</v>
      </c>
      <c r="BK591" s="159">
        <v>5719432</v>
      </c>
      <c r="BL591" s="159">
        <v>0</v>
      </c>
      <c r="BM591" s="159">
        <v>0</v>
      </c>
      <c r="BN591" s="159">
        <v>0</v>
      </c>
      <c r="BO591" s="159">
        <v>0</v>
      </c>
      <c r="BP591" s="159">
        <v>0</v>
      </c>
      <c r="BQ591" s="159">
        <v>0</v>
      </c>
      <c r="BR591" s="159">
        <v>0</v>
      </c>
      <c r="BS591" s="159">
        <v>5719432</v>
      </c>
      <c r="BT591" s="159">
        <v>0</v>
      </c>
      <c r="BU591" s="159">
        <v>0</v>
      </c>
      <c r="BV591" s="159">
        <v>1480568</v>
      </c>
      <c r="BW591" s="159">
        <v>1480568</v>
      </c>
      <c r="BX591" s="159">
        <v>7200000</v>
      </c>
      <c r="BY591" s="159">
        <v>5719432</v>
      </c>
      <c r="BZ591" s="159">
        <v>0</v>
      </c>
      <c r="CA591" s="159">
        <v>0</v>
      </c>
      <c r="CB591" s="159">
        <v>0</v>
      </c>
      <c r="CC591" s="159">
        <v>0</v>
      </c>
      <c r="CD591" s="159">
        <v>0</v>
      </c>
      <c r="CE591" s="159">
        <v>0</v>
      </c>
      <c r="CF591" s="159">
        <v>0</v>
      </c>
      <c r="CG591" s="159">
        <v>5719432</v>
      </c>
      <c r="CH591" s="159">
        <v>0</v>
      </c>
      <c r="CI591" s="159">
        <v>0</v>
      </c>
      <c r="CJ591" s="159">
        <v>1480568</v>
      </c>
      <c r="CK591" s="159">
        <v>1480568</v>
      </c>
      <c r="CL591" s="159">
        <v>7200000</v>
      </c>
      <c r="CM591" s="159">
        <v>21600000</v>
      </c>
      <c r="CN591" s="159">
        <v>0</v>
      </c>
      <c r="CO591" s="159">
        <v>0</v>
      </c>
      <c r="CP591" s="159">
        <v>0</v>
      </c>
      <c r="CQ591" s="159">
        <v>0</v>
      </c>
      <c r="CR591" s="159">
        <v>0</v>
      </c>
      <c r="CS591" s="159">
        <v>0</v>
      </c>
      <c r="CT591" s="159">
        <v>0</v>
      </c>
      <c r="CU591" s="159">
        <v>0</v>
      </c>
      <c r="CV591" s="159">
        <v>0</v>
      </c>
      <c r="CW591" s="159">
        <v>0</v>
      </c>
      <c r="CX591" s="159">
        <v>0</v>
      </c>
      <c r="CY591" s="159">
        <v>0</v>
      </c>
      <c r="CZ591" s="159">
        <v>0</v>
      </c>
      <c r="DA591" s="159">
        <v>0</v>
      </c>
      <c r="DB591" s="159">
        <v>5948209</v>
      </c>
      <c r="DC591" s="159">
        <v>0</v>
      </c>
      <c r="DD591" s="159">
        <v>0</v>
      </c>
      <c r="DE591" s="159">
        <v>0</v>
      </c>
      <c r="DF591" s="159">
        <v>0</v>
      </c>
      <c r="DG591" s="159">
        <v>0</v>
      </c>
      <c r="DH591" s="159">
        <v>0</v>
      </c>
      <c r="DI591" s="159">
        <v>0</v>
      </c>
      <c r="DJ591" s="159">
        <v>5948209</v>
      </c>
      <c r="DK591" s="159">
        <v>0</v>
      </c>
      <c r="DL591" s="159">
        <v>0</v>
      </c>
      <c r="DM591" s="159">
        <v>1827791</v>
      </c>
      <c r="DN591" s="159">
        <v>1827791</v>
      </c>
      <c r="DO591" s="159">
        <v>7776000</v>
      </c>
      <c r="DP591" s="159">
        <v>5948209</v>
      </c>
      <c r="DQ591" s="159">
        <v>0</v>
      </c>
      <c r="DR591" s="159">
        <v>0</v>
      </c>
      <c r="DS591" s="159">
        <v>0</v>
      </c>
      <c r="DT591" s="159">
        <v>0</v>
      </c>
      <c r="DU591" s="159">
        <v>0</v>
      </c>
      <c r="DV591" s="159">
        <v>0</v>
      </c>
      <c r="DW591" s="159">
        <v>0</v>
      </c>
      <c r="DX591" s="159">
        <v>5948209</v>
      </c>
      <c r="DY591" s="159">
        <v>0</v>
      </c>
      <c r="DZ591" s="159">
        <v>0</v>
      </c>
      <c r="EA591" s="159">
        <v>1827791</v>
      </c>
      <c r="EB591" s="159">
        <v>1827791</v>
      </c>
      <c r="EC591" s="159">
        <v>7776000</v>
      </c>
      <c r="ED591" s="159">
        <v>5948209</v>
      </c>
      <c r="EE591" s="159">
        <v>0</v>
      </c>
      <c r="EF591" s="159">
        <v>0</v>
      </c>
      <c r="EG591" s="159">
        <v>0</v>
      </c>
      <c r="EH591" s="159">
        <v>0</v>
      </c>
      <c r="EI591" s="159">
        <v>0</v>
      </c>
      <c r="EJ591" s="159">
        <v>0</v>
      </c>
      <c r="EK591" s="159">
        <v>0</v>
      </c>
      <c r="EL591" s="159">
        <v>5948209</v>
      </c>
      <c r="EM591" s="159">
        <v>0</v>
      </c>
      <c r="EN591" s="159">
        <v>0</v>
      </c>
      <c r="EO591" s="159">
        <v>1827791</v>
      </c>
      <c r="EP591" s="159">
        <v>1827791</v>
      </c>
      <c r="EQ591" s="159">
        <v>7776000</v>
      </c>
      <c r="ER591" s="159">
        <v>23328000</v>
      </c>
      <c r="ES591" s="159">
        <v>0</v>
      </c>
      <c r="ET591" s="159">
        <v>0</v>
      </c>
      <c r="EU591" s="159">
        <v>0</v>
      </c>
      <c r="EV591" s="159">
        <v>0</v>
      </c>
      <c r="EW591" s="159">
        <v>0</v>
      </c>
      <c r="EX591" s="159">
        <v>0</v>
      </c>
      <c r="EY591" s="159">
        <v>0</v>
      </c>
      <c r="EZ591" s="159">
        <v>0</v>
      </c>
      <c r="FA591" s="159">
        <v>0</v>
      </c>
      <c r="FB591" s="159">
        <v>0</v>
      </c>
      <c r="FC591" s="159">
        <v>0</v>
      </c>
      <c r="FD591" s="159">
        <v>0</v>
      </c>
      <c r="FE591" s="159">
        <v>0</v>
      </c>
      <c r="FF591" s="159">
        <v>0</v>
      </c>
      <c r="FG591" s="159">
        <v>9279206</v>
      </c>
      <c r="FH591" s="159">
        <v>0</v>
      </c>
      <c r="FI591" s="159">
        <v>0</v>
      </c>
      <c r="FJ591" s="159">
        <v>0</v>
      </c>
      <c r="FK591" s="159">
        <v>0</v>
      </c>
      <c r="FL591" s="159">
        <v>0</v>
      </c>
      <c r="FM591" s="159">
        <v>0</v>
      </c>
      <c r="FN591" s="159">
        <v>0</v>
      </c>
      <c r="FO591" s="159">
        <v>9279206</v>
      </c>
      <c r="FP591" s="159">
        <v>0</v>
      </c>
      <c r="FQ591" s="159">
        <v>0</v>
      </c>
      <c r="FR591" s="159">
        <v>3317914</v>
      </c>
      <c r="FS591" s="159">
        <v>3317914</v>
      </c>
      <c r="FT591" s="159">
        <v>12597120</v>
      </c>
      <c r="FU591" s="159">
        <v>9279206</v>
      </c>
      <c r="FV591" s="159">
        <v>0</v>
      </c>
      <c r="FW591" s="159">
        <v>0</v>
      </c>
      <c r="FX591" s="159">
        <v>0</v>
      </c>
      <c r="FY591" s="159">
        <v>0</v>
      </c>
      <c r="FZ591" s="159">
        <v>0</v>
      </c>
      <c r="GA591" s="159">
        <v>0</v>
      </c>
      <c r="GB591" s="159">
        <v>0</v>
      </c>
      <c r="GC591" s="159">
        <v>9279206</v>
      </c>
      <c r="GD591" s="159">
        <v>0</v>
      </c>
      <c r="GE591" s="159">
        <v>0</v>
      </c>
      <c r="GF591" s="159">
        <v>3317914</v>
      </c>
      <c r="GG591" s="159">
        <v>3317914</v>
      </c>
      <c r="GH591" s="159">
        <v>12597120</v>
      </c>
      <c r="GI591" s="159">
        <v>0</v>
      </c>
      <c r="GJ591" s="159">
        <v>0</v>
      </c>
      <c r="GK591" s="159">
        <v>0</v>
      </c>
      <c r="GL591" s="159">
        <v>0</v>
      </c>
      <c r="GM591" s="159">
        <v>0</v>
      </c>
      <c r="GN591" s="159">
        <v>0</v>
      </c>
      <c r="GO591" s="159">
        <v>0</v>
      </c>
      <c r="GP591" s="159">
        <v>0</v>
      </c>
      <c r="GQ591" s="159">
        <v>0</v>
      </c>
      <c r="GR591" s="159">
        <v>0</v>
      </c>
      <c r="GS591" s="159">
        <v>0</v>
      </c>
      <c r="GT591" s="159">
        <v>0</v>
      </c>
      <c r="GU591" s="159">
        <v>0</v>
      </c>
      <c r="GV591" s="159">
        <v>0</v>
      </c>
      <c r="GW591" s="159">
        <v>25194240</v>
      </c>
      <c r="GX591" s="160">
        <v>90122240</v>
      </c>
    </row>
    <row r="592" spans="1:206" ht="28.8">
      <c r="A592" s="156">
        <v>330105109</v>
      </c>
      <c r="B592" s="156" t="s">
        <v>1038</v>
      </c>
      <c r="C592" s="157">
        <v>575</v>
      </c>
      <c r="D592" s="158" t="str">
        <f>_xlfn.XLOOKUP(C592,'[1]Estrategico f'!B:B,'[1]Estrategico f'!U:U,"",0)</f>
        <v>Procesos de educación con enfoque diferencial y acción sin daño realizados (“Plan Abrigo”)</v>
      </c>
      <c r="E592" s="158" t="str">
        <f>_xlfn.XLOOKUP(C592,'[1]Estrategico f'!B:B,'[1]Estrategico f'!V:V,"",0)</f>
        <v>Capacitaciones a población con enfoque diferencial y poblacional</v>
      </c>
      <c r="F592" s="159">
        <v>92000000</v>
      </c>
      <c r="G592" s="159">
        <v>38700000</v>
      </c>
      <c r="H592" s="159">
        <v>0</v>
      </c>
      <c r="I592" s="159">
        <v>0</v>
      </c>
      <c r="J592" s="159">
        <v>0</v>
      </c>
      <c r="K592" s="159">
        <v>0</v>
      </c>
      <c r="L592" s="159">
        <v>0</v>
      </c>
      <c r="M592" s="159">
        <v>0</v>
      </c>
      <c r="N592" s="159">
        <v>130700000</v>
      </c>
      <c r="O592" s="159">
        <v>28000000</v>
      </c>
      <c r="P592" s="159">
        <v>0</v>
      </c>
      <c r="Q592" s="159">
        <v>0</v>
      </c>
      <c r="R592" s="159">
        <v>28000000</v>
      </c>
      <c r="S592" s="159">
        <v>158700000</v>
      </c>
      <c r="T592" s="159">
        <v>0</v>
      </c>
      <c r="U592" s="159">
        <v>0</v>
      </c>
      <c r="V592" s="159">
        <v>0</v>
      </c>
      <c r="W592" s="159">
        <v>0</v>
      </c>
      <c r="X592" s="159">
        <v>0</v>
      </c>
      <c r="Y592" s="159">
        <v>0</v>
      </c>
      <c r="Z592" s="159">
        <v>0</v>
      </c>
      <c r="AA592" s="159">
        <v>0</v>
      </c>
      <c r="AB592" s="159">
        <v>0</v>
      </c>
      <c r="AC592" s="159">
        <v>0</v>
      </c>
      <c r="AD592" s="159">
        <v>0</v>
      </c>
      <c r="AE592" s="159">
        <v>0</v>
      </c>
      <c r="AF592" s="159">
        <v>0</v>
      </c>
      <c r="AG592" s="159">
        <v>0</v>
      </c>
      <c r="AH592" s="159">
        <v>158700000</v>
      </c>
      <c r="AI592" s="159">
        <v>0</v>
      </c>
      <c r="AJ592" s="159">
        <v>0</v>
      </c>
      <c r="AK592" s="159">
        <v>0</v>
      </c>
      <c r="AL592" s="159">
        <v>0</v>
      </c>
      <c r="AM592" s="159">
        <v>0</v>
      </c>
      <c r="AN592" s="159">
        <v>0</v>
      </c>
      <c r="AO592" s="159">
        <v>0</v>
      </c>
      <c r="AP592" s="159">
        <v>0</v>
      </c>
      <c r="AQ592" s="159">
        <v>0</v>
      </c>
      <c r="AR592" s="159">
        <v>0</v>
      </c>
      <c r="AS592" s="159">
        <v>0</v>
      </c>
      <c r="AT592" s="159">
        <v>0</v>
      </c>
      <c r="AU592" s="159">
        <v>0</v>
      </c>
      <c r="AV592" s="159">
        <v>0</v>
      </c>
      <c r="AW592" s="159">
        <v>98000000</v>
      </c>
      <c r="AX592" s="159">
        <v>40248000</v>
      </c>
      <c r="AY592" s="159">
        <v>0</v>
      </c>
      <c r="AZ592" s="159">
        <v>0</v>
      </c>
      <c r="BA592" s="159">
        <v>0</v>
      </c>
      <c r="BB592" s="159">
        <v>0</v>
      </c>
      <c r="BC592" s="159">
        <v>0</v>
      </c>
      <c r="BD592" s="159">
        <v>0</v>
      </c>
      <c r="BE592" s="159">
        <v>138248000</v>
      </c>
      <c r="BF592" s="159">
        <v>0</v>
      </c>
      <c r="BG592" s="159">
        <v>0</v>
      </c>
      <c r="BH592" s="159">
        <v>0</v>
      </c>
      <c r="BI592" s="159">
        <v>0</v>
      </c>
      <c r="BJ592" s="159">
        <v>138248000</v>
      </c>
      <c r="BK592" s="159">
        <v>0</v>
      </c>
      <c r="BL592" s="159">
        <v>0</v>
      </c>
      <c r="BM592" s="159">
        <v>0</v>
      </c>
      <c r="BN592" s="159">
        <v>0</v>
      </c>
      <c r="BO592" s="159">
        <v>0</v>
      </c>
      <c r="BP592" s="159">
        <v>0</v>
      </c>
      <c r="BQ592" s="159">
        <v>0</v>
      </c>
      <c r="BR592" s="159">
        <v>0</v>
      </c>
      <c r="BS592" s="159">
        <v>0</v>
      </c>
      <c r="BT592" s="159">
        <v>0</v>
      </c>
      <c r="BU592" s="159">
        <v>0</v>
      </c>
      <c r="BV592" s="159">
        <v>0</v>
      </c>
      <c r="BW592" s="159">
        <v>0</v>
      </c>
      <c r="BX592" s="159">
        <v>0</v>
      </c>
      <c r="BY592" s="159">
        <v>0</v>
      </c>
      <c r="BZ592" s="159">
        <v>0</v>
      </c>
      <c r="CA592" s="159">
        <v>0</v>
      </c>
      <c r="CB592" s="159">
        <v>0</v>
      </c>
      <c r="CC592" s="159">
        <v>0</v>
      </c>
      <c r="CD592" s="159">
        <v>0</v>
      </c>
      <c r="CE592" s="159">
        <v>0</v>
      </c>
      <c r="CF592" s="159">
        <v>0</v>
      </c>
      <c r="CG592" s="159">
        <v>0</v>
      </c>
      <c r="CH592" s="159">
        <v>0</v>
      </c>
      <c r="CI592" s="159">
        <v>0</v>
      </c>
      <c r="CJ592" s="159">
        <v>0</v>
      </c>
      <c r="CK592" s="159">
        <v>0</v>
      </c>
      <c r="CL592" s="159">
        <v>0</v>
      </c>
      <c r="CM592" s="159">
        <v>138248000</v>
      </c>
      <c r="CN592" s="159">
        <v>0</v>
      </c>
      <c r="CO592" s="159">
        <v>0</v>
      </c>
      <c r="CP592" s="159">
        <v>0</v>
      </c>
      <c r="CQ592" s="159">
        <v>0</v>
      </c>
      <c r="CR592" s="159">
        <v>0</v>
      </c>
      <c r="CS592" s="159">
        <v>0</v>
      </c>
      <c r="CT592" s="159">
        <v>0</v>
      </c>
      <c r="CU592" s="159">
        <v>0</v>
      </c>
      <c r="CV592" s="159">
        <v>0</v>
      </c>
      <c r="CW592" s="159">
        <v>0</v>
      </c>
      <c r="CX592" s="159">
        <v>0</v>
      </c>
      <c r="CY592" s="159" t="s">
        <v>931</v>
      </c>
      <c r="CZ592" s="159">
        <v>0</v>
      </c>
      <c r="DA592" s="159">
        <v>0</v>
      </c>
      <c r="DB592" s="159">
        <v>104000000</v>
      </c>
      <c r="DC592" s="159">
        <v>41857920</v>
      </c>
      <c r="DD592" s="159">
        <v>0</v>
      </c>
      <c r="DE592" s="159">
        <v>0</v>
      </c>
      <c r="DF592" s="159">
        <v>0</v>
      </c>
      <c r="DG592" s="159">
        <v>0</v>
      </c>
      <c r="DH592" s="159">
        <v>0</v>
      </c>
      <c r="DI592" s="159">
        <v>0</v>
      </c>
      <c r="DJ592" s="159">
        <v>145857920</v>
      </c>
      <c r="DK592" s="159">
        <v>0</v>
      </c>
      <c r="DL592" s="159">
        <v>0</v>
      </c>
      <c r="DM592" s="159">
        <v>0</v>
      </c>
      <c r="DN592" s="159">
        <v>0</v>
      </c>
      <c r="DO592" s="159">
        <v>145857920</v>
      </c>
      <c r="DP592" s="159">
        <v>0</v>
      </c>
      <c r="DQ592" s="159">
        <v>0</v>
      </c>
      <c r="DR592" s="159">
        <v>0</v>
      </c>
      <c r="DS592" s="159">
        <v>0</v>
      </c>
      <c r="DT592" s="159">
        <v>0</v>
      </c>
      <c r="DU592" s="159">
        <v>0</v>
      </c>
      <c r="DV592" s="159">
        <v>0</v>
      </c>
      <c r="DW592" s="159">
        <v>0</v>
      </c>
      <c r="DX592" s="159">
        <v>0</v>
      </c>
      <c r="DY592" s="159">
        <v>0</v>
      </c>
      <c r="DZ592" s="159">
        <v>0</v>
      </c>
      <c r="EA592" s="159">
        <v>0</v>
      </c>
      <c r="EB592" s="159">
        <v>0</v>
      </c>
      <c r="EC592" s="159">
        <v>0</v>
      </c>
      <c r="ED592" s="159">
        <v>0</v>
      </c>
      <c r="EE592" s="159">
        <v>0</v>
      </c>
      <c r="EF592" s="159">
        <v>0</v>
      </c>
      <c r="EG592" s="159">
        <v>0</v>
      </c>
      <c r="EH592" s="159">
        <v>0</v>
      </c>
      <c r="EI592" s="159">
        <v>0</v>
      </c>
      <c r="EJ592" s="159">
        <v>0</v>
      </c>
      <c r="EK592" s="159">
        <v>0</v>
      </c>
      <c r="EL592" s="159">
        <v>0</v>
      </c>
      <c r="EM592" s="159">
        <v>0</v>
      </c>
      <c r="EN592" s="159">
        <v>0</v>
      </c>
      <c r="EO592" s="159">
        <v>0</v>
      </c>
      <c r="EP592" s="159">
        <v>0</v>
      </c>
      <c r="EQ592" s="159">
        <v>0</v>
      </c>
      <c r="ER592" s="159">
        <v>145857920</v>
      </c>
      <c r="ES592" s="159">
        <v>0</v>
      </c>
      <c r="ET592" s="159">
        <v>0</v>
      </c>
      <c r="EU592" s="159">
        <v>0</v>
      </c>
      <c r="EV592" s="159">
        <v>0</v>
      </c>
      <c r="EW592" s="159">
        <v>0</v>
      </c>
      <c r="EX592" s="159">
        <v>0</v>
      </c>
      <c r="EY592" s="159">
        <v>0</v>
      </c>
      <c r="EZ592" s="159">
        <v>0</v>
      </c>
      <c r="FA592" s="159">
        <v>0</v>
      </c>
      <c r="FB592" s="159">
        <v>0</v>
      </c>
      <c r="FC592" s="159">
        <v>0</v>
      </c>
      <c r="FD592" s="159">
        <v>0</v>
      </c>
      <c r="FE592" s="159">
        <v>0</v>
      </c>
      <c r="FF592" s="159">
        <v>0</v>
      </c>
      <c r="FG592" s="159">
        <v>110000000</v>
      </c>
      <c r="FH592" s="159">
        <v>43532236</v>
      </c>
      <c r="FI592" s="159">
        <v>0</v>
      </c>
      <c r="FJ592" s="159">
        <v>0</v>
      </c>
      <c r="FK592" s="159">
        <v>0</v>
      </c>
      <c r="FL592" s="159">
        <v>0</v>
      </c>
      <c r="FM592" s="159">
        <v>0</v>
      </c>
      <c r="FN592" s="159">
        <v>0</v>
      </c>
      <c r="FO592" s="159">
        <v>153532236</v>
      </c>
      <c r="FP592" s="159">
        <v>0</v>
      </c>
      <c r="FQ592" s="159">
        <v>0</v>
      </c>
      <c r="FR592" s="159">
        <v>0</v>
      </c>
      <c r="FS592" s="159">
        <v>0</v>
      </c>
      <c r="FT592" s="159">
        <v>153532236</v>
      </c>
      <c r="FU592" s="159">
        <v>0</v>
      </c>
      <c r="FV592" s="159">
        <v>0</v>
      </c>
      <c r="FW592" s="159">
        <v>0</v>
      </c>
      <c r="FX592" s="159">
        <v>0</v>
      </c>
      <c r="FY592" s="159">
        <v>0</v>
      </c>
      <c r="FZ592" s="159">
        <v>0</v>
      </c>
      <c r="GA592" s="159">
        <v>0</v>
      </c>
      <c r="GB592" s="159">
        <v>0</v>
      </c>
      <c r="GC592" s="159">
        <v>0</v>
      </c>
      <c r="GD592" s="159">
        <v>0</v>
      </c>
      <c r="GE592" s="159">
        <v>0</v>
      </c>
      <c r="GF592" s="159">
        <v>0</v>
      </c>
      <c r="GG592" s="159">
        <v>0</v>
      </c>
      <c r="GH592" s="159">
        <v>0</v>
      </c>
      <c r="GI592" s="159">
        <v>0</v>
      </c>
      <c r="GJ592" s="159">
        <v>0</v>
      </c>
      <c r="GK592" s="159">
        <v>0</v>
      </c>
      <c r="GL592" s="159">
        <v>0</v>
      </c>
      <c r="GM592" s="159">
        <v>0</v>
      </c>
      <c r="GN592" s="159">
        <v>0</v>
      </c>
      <c r="GO592" s="159">
        <v>0</v>
      </c>
      <c r="GP592" s="159">
        <v>0</v>
      </c>
      <c r="GQ592" s="159">
        <v>0</v>
      </c>
      <c r="GR592" s="159">
        <v>0</v>
      </c>
      <c r="GS592" s="159">
        <v>0</v>
      </c>
      <c r="GT592" s="159">
        <v>0</v>
      </c>
      <c r="GU592" s="159">
        <v>0</v>
      </c>
      <c r="GV592" s="159">
        <v>0</v>
      </c>
      <c r="GW592" s="159">
        <v>153532236</v>
      </c>
      <c r="GX592" s="160">
        <v>596338156</v>
      </c>
    </row>
    <row r="593" spans="1:206">
      <c r="A593" s="156">
        <v>330108500</v>
      </c>
      <c r="B593" s="156" t="s">
        <v>1038</v>
      </c>
      <c r="C593" s="157">
        <v>576</v>
      </c>
      <c r="D593" s="158" t="str">
        <f>_xlfn.XLOOKUP(C593,'[1]Estrategico f'!B:B,'[1]Estrategico f'!U:U,"",0)</f>
        <v>Usuarios atendidos (“Plan Abrigo”)</v>
      </c>
      <c r="E593" s="158" t="str">
        <f>_xlfn.XLOOKUP(C593,'[1]Estrategico f'!B:B,'[1]Estrategico f'!V:V,"",0)</f>
        <v>Usuarios atendidos a través de las bibliotecas</v>
      </c>
      <c r="F593" s="159">
        <v>28500000</v>
      </c>
      <c r="G593" s="159">
        <v>25000000</v>
      </c>
      <c r="H593" s="159">
        <v>0</v>
      </c>
      <c r="I593" s="159">
        <v>0</v>
      </c>
      <c r="J593" s="159">
        <v>0</v>
      </c>
      <c r="K593" s="159">
        <v>0</v>
      </c>
      <c r="L593" s="159">
        <v>0</v>
      </c>
      <c r="M593" s="159">
        <v>0</v>
      </c>
      <c r="N593" s="159">
        <v>53500000</v>
      </c>
      <c r="O593" s="159">
        <v>14000000</v>
      </c>
      <c r="P593" s="159">
        <v>0</v>
      </c>
      <c r="Q593" s="159">
        <v>0</v>
      </c>
      <c r="R593" s="159">
        <v>14000000</v>
      </c>
      <c r="S593" s="159">
        <v>67500000</v>
      </c>
      <c r="T593" s="159">
        <v>28500000</v>
      </c>
      <c r="U593" s="159">
        <v>25000000</v>
      </c>
      <c r="V593" s="159">
        <v>0</v>
      </c>
      <c r="W593" s="159">
        <v>0</v>
      </c>
      <c r="X593" s="159">
        <v>0</v>
      </c>
      <c r="Y593" s="159">
        <v>0</v>
      </c>
      <c r="Z593" s="159">
        <v>0</v>
      </c>
      <c r="AA593" s="159">
        <v>0</v>
      </c>
      <c r="AB593" s="159">
        <v>53500000</v>
      </c>
      <c r="AC593" s="159">
        <v>14000000</v>
      </c>
      <c r="AD593" s="159">
        <v>0</v>
      </c>
      <c r="AE593" s="159">
        <v>0</v>
      </c>
      <c r="AF593" s="159">
        <v>14000000</v>
      </c>
      <c r="AG593" s="159">
        <v>67500000</v>
      </c>
      <c r="AH593" s="159">
        <v>135000000</v>
      </c>
      <c r="AI593" s="159">
        <v>14500000</v>
      </c>
      <c r="AJ593" s="159">
        <v>13750000</v>
      </c>
      <c r="AK593" s="159">
        <v>0</v>
      </c>
      <c r="AL593" s="159">
        <v>0</v>
      </c>
      <c r="AM593" s="159">
        <v>0</v>
      </c>
      <c r="AN593" s="159">
        <v>0</v>
      </c>
      <c r="AO593" s="159">
        <v>0</v>
      </c>
      <c r="AP593" s="159">
        <v>0</v>
      </c>
      <c r="AQ593" s="159">
        <v>28250000</v>
      </c>
      <c r="AR593" s="159">
        <v>0</v>
      </c>
      <c r="AS593" s="159">
        <v>0</v>
      </c>
      <c r="AT593" s="159">
        <v>0</v>
      </c>
      <c r="AU593" s="159">
        <v>0</v>
      </c>
      <c r="AV593" s="159">
        <v>28250000</v>
      </c>
      <c r="AW593" s="159">
        <v>14500000</v>
      </c>
      <c r="AX593" s="159">
        <v>13750000</v>
      </c>
      <c r="AY593" s="159">
        <v>0</v>
      </c>
      <c r="AZ593" s="159">
        <v>0</v>
      </c>
      <c r="BA593" s="159">
        <v>0</v>
      </c>
      <c r="BB593" s="159">
        <v>0</v>
      </c>
      <c r="BC593" s="159">
        <v>0</v>
      </c>
      <c r="BD593" s="159">
        <v>0</v>
      </c>
      <c r="BE593" s="159">
        <v>28250000</v>
      </c>
      <c r="BF593" s="159">
        <v>0</v>
      </c>
      <c r="BG593" s="159">
        <v>0</v>
      </c>
      <c r="BH593" s="159">
        <v>0</v>
      </c>
      <c r="BI593" s="159">
        <v>0</v>
      </c>
      <c r="BJ593" s="159">
        <v>28250000</v>
      </c>
      <c r="BK593" s="159">
        <v>14500000</v>
      </c>
      <c r="BL593" s="159">
        <v>13750000</v>
      </c>
      <c r="BM593" s="159">
        <v>0</v>
      </c>
      <c r="BN593" s="159">
        <v>0</v>
      </c>
      <c r="BO593" s="159">
        <v>0</v>
      </c>
      <c r="BP593" s="159">
        <v>0</v>
      </c>
      <c r="BQ593" s="159">
        <v>0</v>
      </c>
      <c r="BR593" s="159">
        <v>0</v>
      </c>
      <c r="BS593" s="159">
        <v>28250000</v>
      </c>
      <c r="BT593" s="159">
        <v>0</v>
      </c>
      <c r="BU593" s="159">
        <v>0</v>
      </c>
      <c r="BV593" s="159">
        <v>0</v>
      </c>
      <c r="BW593" s="159">
        <v>0</v>
      </c>
      <c r="BX593" s="159">
        <v>28250000</v>
      </c>
      <c r="BY593" s="159">
        <v>14500000</v>
      </c>
      <c r="BZ593" s="159">
        <v>13750000</v>
      </c>
      <c r="CA593" s="159">
        <v>0</v>
      </c>
      <c r="CB593" s="159">
        <v>0</v>
      </c>
      <c r="CC593" s="159">
        <v>0</v>
      </c>
      <c r="CD593" s="159">
        <v>0</v>
      </c>
      <c r="CE593" s="159">
        <v>0</v>
      </c>
      <c r="CF593" s="159">
        <v>0</v>
      </c>
      <c r="CG593" s="159">
        <v>28250000</v>
      </c>
      <c r="CH593" s="159">
        <v>0</v>
      </c>
      <c r="CI593" s="159">
        <v>0</v>
      </c>
      <c r="CJ593" s="159">
        <v>0</v>
      </c>
      <c r="CK593" s="159">
        <v>0</v>
      </c>
      <c r="CL593" s="159">
        <v>28250000</v>
      </c>
      <c r="CM593" s="159">
        <v>113000000</v>
      </c>
      <c r="CN593" s="159">
        <v>14750000</v>
      </c>
      <c r="CO593" s="159">
        <v>15000000</v>
      </c>
      <c r="CP593" s="159">
        <v>0</v>
      </c>
      <c r="CQ593" s="159">
        <v>0</v>
      </c>
      <c r="CR593" s="159">
        <v>0</v>
      </c>
      <c r="CS593" s="159">
        <v>0</v>
      </c>
      <c r="CT593" s="159">
        <v>0</v>
      </c>
      <c r="CU593" s="159">
        <v>0</v>
      </c>
      <c r="CV593" s="159">
        <v>29750000</v>
      </c>
      <c r="CW593" s="159">
        <v>0</v>
      </c>
      <c r="CX593" s="159">
        <v>0</v>
      </c>
      <c r="CY593" s="159" t="s">
        <v>931</v>
      </c>
      <c r="CZ593" s="159">
        <v>0</v>
      </c>
      <c r="DA593" s="159">
        <v>29750000</v>
      </c>
      <c r="DB593" s="159">
        <v>14750000</v>
      </c>
      <c r="DC593" s="159">
        <v>15000000</v>
      </c>
      <c r="DD593" s="159">
        <v>0</v>
      </c>
      <c r="DE593" s="159">
        <v>0</v>
      </c>
      <c r="DF593" s="159">
        <v>0</v>
      </c>
      <c r="DG593" s="159">
        <v>0</v>
      </c>
      <c r="DH593" s="159">
        <v>0</v>
      </c>
      <c r="DI593" s="159">
        <v>0</v>
      </c>
      <c r="DJ593" s="159">
        <v>29750000</v>
      </c>
      <c r="DK593" s="159">
        <v>0</v>
      </c>
      <c r="DL593" s="159">
        <v>0</v>
      </c>
      <c r="DM593" s="159">
        <v>0</v>
      </c>
      <c r="DN593" s="159">
        <v>0</v>
      </c>
      <c r="DO593" s="159">
        <v>29750000</v>
      </c>
      <c r="DP593" s="159">
        <v>14750000</v>
      </c>
      <c r="DQ593" s="159">
        <v>15000000</v>
      </c>
      <c r="DR593" s="159">
        <v>0</v>
      </c>
      <c r="DS593" s="159">
        <v>0</v>
      </c>
      <c r="DT593" s="159">
        <v>0</v>
      </c>
      <c r="DU593" s="159">
        <v>0</v>
      </c>
      <c r="DV593" s="159">
        <v>0</v>
      </c>
      <c r="DW593" s="159">
        <v>0</v>
      </c>
      <c r="DX593" s="159">
        <v>29750000</v>
      </c>
      <c r="DY593" s="159">
        <v>0</v>
      </c>
      <c r="DZ593" s="159">
        <v>0</v>
      </c>
      <c r="EA593" s="159">
        <v>0</v>
      </c>
      <c r="EB593" s="159">
        <v>0</v>
      </c>
      <c r="EC593" s="159">
        <v>29750000</v>
      </c>
      <c r="ED593" s="159">
        <v>14750000</v>
      </c>
      <c r="EE593" s="159">
        <v>15000000</v>
      </c>
      <c r="EF593" s="159">
        <v>0</v>
      </c>
      <c r="EG593" s="159">
        <v>0</v>
      </c>
      <c r="EH593" s="159">
        <v>0</v>
      </c>
      <c r="EI593" s="159">
        <v>0</v>
      </c>
      <c r="EJ593" s="159">
        <v>0</v>
      </c>
      <c r="EK593" s="159">
        <v>0</v>
      </c>
      <c r="EL593" s="159">
        <v>29750000</v>
      </c>
      <c r="EM593" s="159">
        <v>0</v>
      </c>
      <c r="EN593" s="159">
        <v>0</v>
      </c>
      <c r="EO593" s="159">
        <v>0</v>
      </c>
      <c r="EP593" s="159">
        <v>0</v>
      </c>
      <c r="EQ593" s="159">
        <v>29750000</v>
      </c>
      <c r="ER593" s="159">
        <v>119000000</v>
      </c>
      <c r="ES593" s="159">
        <v>15000000</v>
      </c>
      <c r="ET593" s="159">
        <v>16250000</v>
      </c>
      <c r="EU593" s="159">
        <v>0</v>
      </c>
      <c r="EV593" s="159">
        <v>0</v>
      </c>
      <c r="EW593" s="159">
        <v>0</v>
      </c>
      <c r="EX593" s="159">
        <v>0</v>
      </c>
      <c r="EY593" s="159">
        <v>0</v>
      </c>
      <c r="EZ593" s="159">
        <v>0</v>
      </c>
      <c r="FA593" s="159">
        <v>31250000</v>
      </c>
      <c r="FB593" s="159">
        <v>0</v>
      </c>
      <c r="FC593" s="159">
        <v>0</v>
      </c>
      <c r="FD593" s="159">
        <v>0</v>
      </c>
      <c r="FE593" s="159">
        <v>0</v>
      </c>
      <c r="FF593" s="159">
        <v>31250000</v>
      </c>
      <c r="FG593" s="159">
        <v>15000000</v>
      </c>
      <c r="FH593" s="159">
        <v>16250000</v>
      </c>
      <c r="FI593" s="159">
        <v>0</v>
      </c>
      <c r="FJ593" s="159">
        <v>0</v>
      </c>
      <c r="FK593" s="159">
        <v>0</v>
      </c>
      <c r="FL593" s="159">
        <v>0</v>
      </c>
      <c r="FM593" s="159">
        <v>0</v>
      </c>
      <c r="FN593" s="159">
        <v>0</v>
      </c>
      <c r="FO593" s="159">
        <v>31250000</v>
      </c>
      <c r="FP593" s="159">
        <v>0</v>
      </c>
      <c r="FQ593" s="159">
        <v>0</v>
      </c>
      <c r="FR593" s="159">
        <v>0</v>
      </c>
      <c r="FS593" s="159">
        <v>0</v>
      </c>
      <c r="FT593" s="159">
        <v>31250000</v>
      </c>
      <c r="FU593" s="159">
        <v>15000000</v>
      </c>
      <c r="FV593" s="159">
        <v>16250000</v>
      </c>
      <c r="FW593" s="159">
        <v>0</v>
      </c>
      <c r="FX593" s="159">
        <v>0</v>
      </c>
      <c r="FY593" s="159">
        <v>0</v>
      </c>
      <c r="FZ593" s="159">
        <v>0</v>
      </c>
      <c r="GA593" s="159">
        <v>0</v>
      </c>
      <c r="GB593" s="159">
        <v>0</v>
      </c>
      <c r="GC593" s="159">
        <v>31250000</v>
      </c>
      <c r="GD593" s="159">
        <v>0</v>
      </c>
      <c r="GE593" s="159">
        <v>0</v>
      </c>
      <c r="GF593" s="159">
        <v>0</v>
      </c>
      <c r="GG593" s="159">
        <v>0</v>
      </c>
      <c r="GH593" s="159">
        <v>31250000</v>
      </c>
      <c r="GI593" s="159">
        <v>15000000</v>
      </c>
      <c r="GJ593" s="159">
        <v>16250000</v>
      </c>
      <c r="GK593" s="159">
        <v>0</v>
      </c>
      <c r="GL593" s="159">
        <v>0</v>
      </c>
      <c r="GM593" s="159">
        <v>0</v>
      </c>
      <c r="GN593" s="159">
        <v>0</v>
      </c>
      <c r="GO593" s="159">
        <v>0</v>
      </c>
      <c r="GP593" s="159">
        <v>0</v>
      </c>
      <c r="GQ593" s="159">
        <v>31250000</v>
      </c>
      <c r="GR593" s="159">
        <v>0</v>
      </c>
      <c r="GS593" s="159">
        <v>0</v>
      </c>
      <c r="GT593" s="159">
        <v>0</v>
      </c>
      <c r="GU593" s="159">
        <v>0</v>
      </c>
      <c r="GV593" s="159">
        <v>31250000</v>
      </c>
      <c r="GW593" s="159">
        <v>125000000</v>
      </c>
      <c r="GX593" s="160">
        <v>492000000</v>
      </c>
    </row>
  </sheetData>
  <autoFilter ref="A1:GX593" xr:uid="{00000000-0009-0000-0000-000005000000}"/>
  <conditionalFormatting sqref="F1:GX1048576">
    <cfRule type="cellIs" dxfId="8" priority="1" operator="equal">
      <formula>0</formula>
    </cfRule>
  </conditionalFormatting>
  <dataValidations count="1">
    <dataValidation type="whole" allowBlank="1" showInputMessage="1" showErrorMessage="1" errorTitle="Error en el tipo de dato" error="No ha insertado un dato númerico valido, por favor rectifique el dato ingresado" sqref="AI1:AU1 CN1:CZ1 ES1:FE1" xr:uid="{00000000-0002-0000-0500-000000000000}">
      <formula1>0</formula1>
      <formula2>999999999999</formula2>
    </dataValidation>
  </dataValidation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7310"/>
  <sheetViews>
    <sheetView topLeftCell="C1" workbookViewId="0">
      <selection activeCell="D1516" sqref="D1516"/>
    </sheetView>
  </sheetViews>
  <sheetFormatPr baseColWidth="10" defaultRowHeight="14.4"/>
  <cols>
    <col min="1" max="1" width="30" hidden="1" customWidth="1"/>
    <col min="2" max="2" width="10.6640625" hidden="1" customWidth="1"/>
    <col min="3" max="3" width="25.44140625" bestFit="1" customWidth="1"/>
    <col min="4" max="5" width="80.6640625" bestFit="1" customWidth="1"/>
    <col min="6" max="6" width="14.88671875" bestFit="1" customWidth="1"/>
    <col min="7" max="8" width="17" hidden="1" customWidth="1"/>
    <col min="9" max="11" width="17" bestFit="1" customWidth="1"/>
    <col min="12" max="12" width="20.44140625" bestFit="1" customWidth="1"/>
    <col min="13" max="13" width="44.44140625" bestFit="1" customWidth="1"/>
    <col min="14" max="17" width="17" bestFit="1" customWidth="1"/>
    <col min="18" max="18" width="20.44140625" bestFit="1" customWidth="1"/>
    <col min="19" max="19" width="44.44140625" bestFit="1" customWidth="1"/>
    <col min="20" max="23" width="17" bestFit="1" customWidth="1"/>
    <col min="24" max="24" width="20.44140625" bestFit="1" customWidth="1"/>
    <col min="25" max="25" width="44.44140625" bestFit="1" customWidth="1"/>
    <col min="26" max="29" width="17" bestFit="1" customWidth="1"/>
    <col min="30" max="30" width="20.44140625" bestFit="1" customWidth="1"/>
    <col min="31" max="31" width="29.33203125" customWidth="1"/>
    <col min="32" max="32" width="28.5546875" bestFit="1" customWidth="1"/>
    <col min="33" max="33" width="11.6640625" bestFit="1" customWidth="1"/>
  </cols>
  <sheetData>
    <row r="1" spans="1:33">
      <c r="C1">
        <v>1</v>
      </c>
      <c r="D1">
        <v>2</v>
      </c>
      <c r="E1">
        <v>3</v>
      </c>
      <c r="F1">
        <v>4</v>
      </c>
      <c r="G1">
        <v>5</v>
      </c>
      <c r="H1">
        <v>6</v>
      </c>
      <c r="I1">
        <v>7</v>
      </c>
      <c r="J1">
        <v>8</v>
      </c>
      <c r="K1">
        <v>9</v>
      </c>
      <c r="L1">
        <v>10</v>
      </c>
      <c r="M1">
        <v>11</v>
      </c>
      <c r="N1">
        <v>12</v>
      </c>
      <c r="O1">
        <v>13</v>
      </c>
      <c r="P1">
        <v>14</v>
      </c>
      <c r="Q1">
        <v>15</v>
      </c>
      <c r="R1">
        <v>16</v>
      </c>
      <c r="S1">
        <v>17</v>
      </c>
      <c r="T1">
        <v>18</v>
      </c>
      <c r="U1">
        <v>19</v>
      </c>
      <c r="V1">
        <v>20</v>
      </c>
      <c r="W1">
        <v>21</v>
      </c>
      <c r="X1">
        <v>22</v>
      </c>
      <c r="Y1">
        <v>23</v>
      </c>
      <c r="Z1">
        <v>24</v>
      </c>
      <c r="AA1">
        <v>25</v>
      </c>
      <c r="AB1">
        <v>26</v>
      </c>
      <c r="AC1">
        <v>27</v>
      </c>
      <c r="AD1">
        <v>28</v>
      </c>
      <c r="AE1">
        <v>29</v>
      </c>
    </row>
    <row r="2" spans="1:33">
      <c r="A2" t="s">
        <v>3677</v>
      </c>
      <c r="B2" t="s">
        <v>3678</v>
      </c>
      <c r="C2" t="s">
        <v>3679</v>
      </c>
      <c r="D2" t="s">
        <v>3680</v>
      </c>
      <c r="E2" t="s">
        <v>3681</v>
      </c>
      <c r="F2" t="s">
        <v>728</v>
      </c>
      <c r="G2" t="s">
        <v>3682</v>
      </c>
      <c r="H2" t="s">
        <v>3683</v>
      </c>
      <c r="I2" t="s">
        <v>3684</v>
      </c>
      <c r="J2" t="s">
        <v>729</v>
      </c>
      <c r="K2" t="s">
        <v>730</v>
      </c>
      <c r="L2" t="s">
        <v>731</v>
      </c>
      <c r="M2" t="s">
        <v>3685</v>
      </c>
      <c r="N2" t="s">
        <v>732</v>
      </c>
      <c r="O2" t="s">
        <v>733</v>
      </c>
      <c r="P2" t="s">
        <v>734</v>
      </c>
      <c r="Q2" t="s">
        <v>735</v>
      </c>
      <c r="R2" t="s">
        <v>736</v>
      </c>
      <c r="S2" t="s">
        <v>3686</v>
      </c>
      <c r="T2" t="s">
        <v>738</v>
      </c>
      <c r="U2" t="s">
        <v>739</v>
      </c>
      <c r="V2" t="s">
        <v>740</v>
      </c>
      <c r="W2" t="s">
        <v>741</v>
      </c>
      <c r="X2" t="s">
        <v>742</v>
      </c>
      <c r="Y2" t="s">
        <v>3687</v>
      </c>
      <c r="Z2" t="s">
        <v>744</v>
      </c>
      <c r="AA2" t="s">
        <v>745</v>
      </c>
      <c r="AB2" t="s">
        <v>746</v>
      </c>
      <c r="AC2" t="s">
        <v>747</v>
      </c>
      <c r="AD2" t="s">
        <v>748</v>
      </c>
      <c r="AE2" t="s">
        <v>3688</v>
      </c>
      <c r="AF2" t="s">
        <v>750</v>
      </c>
      <c r="AG2" t="s">
        <v>3689</v>
      </c>
    </row>
    <row r="3" spans="1:33">
      <c r="A3" t="s">
        <v>3690</v>
      </c>
      <c r="C3">
        <v>171</v>
      </c>
      <c r="D3" t="s">
        <v>1585</v>
      </c>
      <c r="E3" t="s">
        <v>1586</v>
      </c>
      <c r="F3" t="s">
        <v>16</v>
      </c>
      <c r="G3" t="s">
        <v>3691</v>
      </c>
      <c r="L3">
        <v>0</v>
      </c>
      <c r="M3" t="s">
        <v>3692</v>
      </c>
      <c r="N3">
        <v>56</v>
      </c>
      <c r="O3">
        <v>84</v>
      </c>
      <c r="P3">
        <v>80</v>
      </c>
      <c r="Q3">
        <v>80</v>
      </c>
      <c r="R3">
        <v>300</v>
      </c>
      <c r="S3" t="s">
        <v>3692</v>
      </c>
      <c r="T3">
        <v>56</v>
      </c>
      <c r="U3">
        <v>84</v>
      </c>
      <c r="V3">
        <v>80</v>
      </c>
      <c r="W3">
        <v>80</v>
      </c>
      <c r="X3">
        <v>300</v>
      </c>
      <c r="Y3" t="s">
        <v>3692</v>
      </c>
      <c r="Z3">
        <v>56</v>
      </c>
      <c r="AA3">
        <v>84</v>
      </c>
      <c r="AB3">
        <v>80</v>
      </c>
      <c r="AC3">
        <v>80</v>
      </c>
      <c r="AD3">
        <v>300</v>
      </c>
      <c r="AE3">
        <v>900</v>
      </c>
    </row>
    <row r="4" spans="1:33">
      <c r="A4" t="s">
        <v>3690</v>
      </c>
      <c r="C4">
        <v>173</v>
      </c>
      <c r="D4" t="s">
        <v>1596</v>
      </c>
      <c r="E4" t="s">
        <v>1597</v>
      </c>
      <c r="F4" t="s">
        <v>16</v>
      </c>
      <c r="G4" t="s">
        <v>3692</v>
      </c>
      <c r="L4">
        <v>0</v>
      </c>
      <c r="M4" t="s">
        <v>3692</v>
      </c>
      <c r="P4">
        <v>1</v>
      </c>
      <c r="R4">
        <v>1</v>
      </c>
      <c r="S4" t="s">
        <v>3692</v>
      </c>
      <c r="V4">
        <v>1</v>
      </c>
      <c r="X4">
        <v>1</v>
      </c>
      <c r="Y4" t="s">
        <v>3692</v>
      </c>
      <c r="AB4">
        <v>1</v>
      </c>
      <c r="AD4">
        <v>1</v>
      </c>
      <c r="AE4">
        <v>3</v>
      </c>
    </row>
    <row r="5" spans="1:33">
      <c r="A5" t="s">
        <v>3690</v>
      </c>
      <c r="C5">
        <v>176</v>
      </c>
      <c r="D5" t="s">
        <v>1611</v>
      </c>
      <c r="E5" t="s">
        <v>1612</v>
      </c>
      <c r="F5" t="s">
        <v>16</v>
      </c>
      <c r="G5" t="s">
        <v>3692</v>
      </c>
      <c r="L5">
        <v>0</v>
      </c>
      <c r="M5" t="s">
        <v>3692</v>
      </c>
      <c r="R5">
        <v>0</v>
      </c>
      <c r="S5" t="s">
        <v>3692</v>
      </c>
      <c r="V5">
        <v>1</v>
      </c>
      <c r="X5">
        <v>1</v>
      </c>
      <c r="Y5" t="s">
        <v>3692</v>
      </c>
      <c r="AD5">
        <v>0</v>
      </c>
      <c r="AE5">
        <v>1</v>
      </c>
    </row>
    <row r="6" spans="1:33">
      <c r="A6" t="s">
        <v>3690</v>
      </c>
      <c r="C6">
        <v>183</v>
      </c>
      <c r="D6" t="s">
        <v>1643</v>
      </c>
      <c r="E6" t="s">
        <v>1644</v>
      </c>
      <c r="F6" t="s">
        <v>16</v>
      </c>
      <c r="G6" t="s">
        <v>3692</v>
      </c>
      <c r="J6">
        <v>1</v>
      </c>
      <c r="K6">
        <v>1</v>
      </c>
      <c r="L6">
        <v>2</v>
      </c>
      <c r="M6" t="s">
        <v>3692</v>
      </c>
      <c r="P6">
        <v>2</v>
      </c>
      <c r="Q6">
        <v>2</v>
      </c>
      <c r="R6">
        <v>4</v>
      </c>
      <c r="S6" t="s">
        <v>3692</v>
      </c>
      <c r="U6">
        <v>2</v>
      </c>
      <c r="V6">
        <v>3</v>
      </c>
      <c r="W6">
        <v>3</v>
      </c>
      <c r="X6">
        <v>8</v>
      </c>
      <c r="Y6" t="s">
        <v>3692</v>
      </c>
      <c r="AA6">
        <v>2</v>
      </c>
      <c r="AB6">
        <v>3</v>
      </c>
      <c r="AC6">
        <v>3</v>
      </c>
      <c r="AD6">
        <v>8</v>
      </c>
      <c r="AE6">
        <v>22</v>
      </c>
    </row>
    <row r="7" spans="1:33" hidden="1">
      <c r="A7" t="s">
        <v>3690</v>
      </c>
      <c r="G7" t="s">
        <v>931</v>
      </c>
      <c r="M7" t="s">
        <v>931</v>
      </c>
      <c r="S7" t="s">
        <v>931</v>
      </c>
      <c r="Y7" t="s">
        <v>931</v>
      </c>
      <c r="AF7" t="s">
        <v>931</v>
      </c>
    </row>
    <row r="8" spans="1:33" hidden="1">
      <c r="A8" t="s">
        <v>3690</v>
      </c>
      <c r="G8" t="s">
        <v>931</v>
      </c>
      <c r="M8" t="s">
        <v>931</v>
      </c>
      <c r="S8" t="s">
        <v>931</v>
      </c>
      <c r="Y8" t="s">
        <v>931</v>
      </c>
      <c r="AF8" t="s">
        <v>931</v>
      </c>
    </row>
    <row r="9" spans="1:33" hidden="1">
      <c r="A9" t="s">
        <v>3690</v>
      </c>
      <c r="G9" t="s">
        <v>931</v>
      </c>
      <c r="M9" t="s">
        <v>931</v>
      </c>
      <c r="S9" t="s">
        <v>931</v>
      </c>
      <c r="Y9" t="s">
        <v>931</v>
      </c>
      <c r="AF9" t="s">
        <v>931</v>
      </c>
    </row>
    <row r="10" spans="1:33" hidden="1">
      <c r="A10" t="s">
        <v>3690</v>
      </c>
      <c r="G10" t="s">
        <v>931</v>
      </c>
      <c r="M10" t="s">
        <v>931</v>
      </c>
      <c r="S10" t="s">
        <v>931</v>
      </c>
      <c r="Y10" t="s">
        <v>931</v>
      </c>
      <c r="AF10" t="s">
        <v>931</v>
      </c>
    </row>
    <row r="11" spans="1:33" hidden="1">
      <c r="A11" t="s">
        <v>3690</v>
      </c>
      <c r="G11" t="s">
        <v>931</v>
      </c>
      <c r="M11" t="s">
        <v>931</v>
      </c>
      <c r="S11" t="s">
        <v>931</v>
      </c>
      <c r="Y11" t="s">
        <v>931</v>
      </c>
      <c r="AF11" t="s">
        <v>931</v>
      </c>
    </row>
    <row r="12" spans="1:33" hidden="1">
      <c r="A12" t="s">
        <v>3690</v>
      </c>
      <c r="G12" t="s">
        <v>931</v>
      </c>
      <c r="M12" t="s">
        <v>931</v>
      </c>
      <c r="S12" t="s">
        <v>931</v>
      </c>
      <c r="Y12" t="s">
        <v>931</v>
      </c>
      <c r="AF12" t="s">
        <v>931</v>
      </c>
    </row>
    <row r="13" spans="1:33" hidden="1">
      <c r="A13" t="s">
        <v>3690</v>
      </c>
      <c r="G13" t="s">
        <v>931</v>
      </c>
      <c r="M13" t="s">
        <v>931</v>
      </c>
      <c r="S13" t="s">
        <v>931</v>
      </c>
      <c r="Y13" t="s">
        <v>931</v>
      </c>
      <c r="AF13" t="s">
        <v>931</v>
      </c>
    </row>
    <row r="14" spans="1:33" hidden="1">
      <c r="A14" t="s">
        <v>3690</v>
      </c>
      <c r="G14" t="s">
        <v>931</v>
      </c>
      <c r="M14" t="s">
        <v>931</v>
      </c>
      <c r="S14" t="s">
        <v>931</v>
      </c>
      <c r="Y14" t="s">
        <v>931</v>
      </c>
      <c r="AF14" t="s">
        <v>931</v>
      </c>
    </row>
    <row r="15" spans="1:33" hidden="1">
      <c r="A15" t="s">
        <v>3690</v>
      </c>
      <c r="G15" t="s">
        <v>931</v>
      </c>
      <c r="M15" t="s">
        <v>931</v>
      </c>
      <c r="S15" t="s">
        <v>931</v>
      </c>
      <c r="Y15" t="s">
        <v>931</v>
      </c>
      <c r="AF15" t="s">
        <v>931</v>
      </c>
    </row>
    <row r="16" spans="1:33" hidden="1">
      <c r="A16" t="s">
        <v>3690</v>
      </c>
      <c r="G16" t="s">
        <v>931</v>
      </c>
      <c r="M16" t="s">
        <v>931</v>
      </c>
      <c r="S16" t="s">
        <v>931</v>
      </c>
      <c r="Y16" t="s">
        <v>931</v>
      </c>
      <c r="AF16" t="s">
        <v>931</v>
      </c>
    </row>
    <row r="17" spans="1:32" hidden="1">
      <c r="A17" t="s">
        <v>3690</v>
      </c>
      <c r="G17" t="s">
        <v>931</v>
      </c>
      <c r="M17" t="s">
        <v>931</v>
      </c>
      <c r="S17" t="s">
        <v>931</v>
      </c>
      <c r="Y17" t="s">
        <v>931</v>
      </c>
      <c r="AF17" t="s">
        <v>931</v>
      </c>
    </row>
    <row r="18" spans="1:32" hidden="1">
      <c r="A18" t="s">
        <v>3690</v>
      </c>
      <c r="G18" t="s">
        <v>931</v>
      </c>
      <c r="M18" t="s">
        <v>931</v>
      </c>
      <c r="S18" t="s">
        <v>931</v>
      </c>
      <c r="Y18" t="s">
        <v>931</v>
      </c>
      <c r="AF18" t="s">
        <v>931</v>
      </c>
    </row>
    <row r="19" spans="1:32" hidden="1">
      <c r="A19" t="s">
        <v>3690</v>
      </c>
      <c r="G19" t="s">
        <v>931</v>
      </c>
      <c r="M19" t="s">
        <v>931</v>
      </c>
      <c r="S19" t="s">
        <v>931</v>
      </c>
      <c r="Y19" t="s">
        <v>931</v>
      </c>
      <c r="AF19" t="s">
        <v>931</v>
      </c>
    </row>
    <row r="20" spans="1:32" hidden="1">
      <c r="A20" t="s">
        <v>3690</v>
      </c>
      <c r="G20" t="s">
        <v>931</v>
      </c>
      <c r="M20" t="s">
        <v>931</v>
      </c>
      <c r="S20" t="s">
        <v>931</v>
      </c>
      <c r="Y20" t="s">
        <v>931</v>
      </c>
      <c r="AF20" t="s">
        <v>931</v>
      </c>
    </row>
    <row r="21" spans="1:32" hidden="1">
      <c r="A21" t="s">
        <v>3690</v>
      </c>
      <c r="G21" t="s">
        <v>931</v>
      </c>
      <c r="M21" t="s">
        <v>931</v>
      </c>
      <c r="S21" t="s">
        <v>931</v>
      </c>
      <c r="Y21" t="s">
        <v>931</v>
      </c>
      <c r="AF21" t="s">
        <v>931</v>
      </c>
    </row>
    <row r="22" spans="1:32" hidden="1">
      <c r="A22" t="s">
        <v>3690</v>
      </c>
      <c r="G22" t="s">
        <v>931</v>
      </c>
      <c r="M22" t="s">
        <v>931</v>
      </c>
      <c r="S22" t="s">
        <v>931</v>
      </c>
      <c r="Y22" t="s">
        <v>931</v>
      </c>
      <c r="AF22" t="s">
        <v>931</v>
      </c>
    </row>
    <row r="23" spans="1:32" hidden="1">
      <c r="A23" t="s">
        <v>3690</v>
      </c>
      <c r="G23" t="s">
        <v>931</v>
      </c>
      <c r="M23" t="s">
        <v>931</v>
      </c>
      <c r="S23" t="s">
        <v>931</v>
      </c>
      <c r="Y23" t="s">
        <v>931</v>
      </c>
      <c r="AF23" t="s">
        <v>931</v>
      </c>
    </row>
    <row r="24" spans="1:32" hidden="1">
      <c r="A24" t="s">
        <v>3690</v>
      </c>
      <c r="G24" t="s">
        <v>931</v>
      </c>
      <c r="M24" t="s">
        <v>931</v>
      </c>
      <c r="S24" t="s">
        <v>931</v>
      </c>
      <c r="Y24" t="s">
        <v>931</v>
      </c>
      <c r="AF24" t="s">
        <v>931</v>
      </c>
    </row>
    <row r="25" spans="1:32" hidden="1">
      <c r="A25" t="s">
        <v>3690</v>
      </c>
      <c r="G25" t="s">
        <v>931</v>
      </c>
      <c r="M25" t="s">
        <v>931</v>
      </c>
      <c r="S25" t="s">
        <v>931</v>
      </c>
      <c r="Y25" t="s">
        <v>931</v>
      </c>
      <c r="AF25" t="s">
        <v>931</v>
      </c>
    </row>
    <row r="26" spans="1:32" hidden="1">
      <c r="A26" t="s">
        <v>3690</v>
      </c>
      <c r="G26" t="s">
        <v>931</v>
      </c>
      <c r="M26" t="s">
        <v>931</v>
      </c>
      <c r="S26" t="s">
        <v>931</v>
      </c>
      <c r="Y26" t="s">
        <v>931</v>
      </c>
      <c r="AF26" t="s">
        <v>931</v>
      </c>
    </row>
    <row r="27" spans="1:32" hidden="1">
      <c r="A27" t="s">
        <v>3690</v>
      </c>
      <c r="G27" t="s">
        <v>931</v>
      </c>
      <c r="M27" t="s">
        <v>931</v>
      </c>
      <c r="S27" t="s">
        <v>931</v>
      </c>
      <c r="Y27" t="s">
        <v>931</v>
      </c>
      <c r="AF27" t="s">
        <v>931</v>
      </c>
    </row>
    <row r="28" spans="1:32" hidden="1">
      <c r="A28" t="s">
        <v>3690</v>
      </c>
      <c r="G28" t="s">
        <v>931</v>
      </c>
      <c r="M28" t="s">
        <v>931</v>
      </c>
      <c r="S28" t="s">
        <v>931</v>
      </c>
      <c r="Y28" t="s">
        <v>931</v>
      </c>
      <c r="AF28" t="s">
        <v>931</v>
      </c>
    </row>
    <row r="29" spans="1:32" hidden="1">
      <c r="A29" t="s">
        <v>3690</v>
      </c>
      <c r="G29" t="s">
        <v>931</v>
      </c>
      <c r="M29" t="s">
        <v>931</v>
      </c>
      <c r="S29" t="s">
        <v>931</v>
      </c>
      <c r="Y29" t="s">
        <v>931</v>
      </c>
      <c r="AF29" t="s">
        <v>931</v>
      </c>
    </row>
    <row r="30" spans="1:32" hidden="1">
      <c r="A30" t="s">
        <v>3690</v>
      </c>
      <c r="G30" t="s">
        <v>931</v>
      </c>
      <c r="M30" t="s">
        <v>931</v>
      </c>
      <c r="S30" t="s">
        <v>931</v>
      </c>
      <c r="Y30" t="s">
        <v>931</v>
      </c>
      <c r="AF30" t="s">
        <v>931</v>
      </c>
    </row>
    <row r="31" spans="1:32" hidden="1">
      <c r="A31" t="s">
        <v>3690</v>
      </c>
      <c r="G31" t="s">
        <v>931</v>
      </c>
      <c r="M31" t="s">
        <v>931</v>
      </c>
      <c r="S31" t="s">
        <v>931</v>
      </c>
      <c r="Y31" t="s">
        <v>931</v>
      </c>
      <c r="AF31" t="s">
        <v>931</v>
      </c>
    </row>
    <row r="32" spans="1:32" hidden="1">
      <c r="A32" t="s">
        <v>3690</v>
      </c>
      <c r="G32" t="s">
        <v>931</v>
      </c>
      <c r="M32" t="s">
        <v>931</v>
      </c>
      <c r="S32" t="s">
        <v>931</v>
      </c>
      <c r="Y32" t="s">
        <v>931</v>
      </c>
      <c r="AF32" t="s">
        <v>931</v>
      </c>
    </row>
    <row r="33" spans="1:32" hidden="1">
      <c r="A33" t="s">
        <v>3690</v>
      </c>
      <c r="G33" t="s">
        <v>931</v>
      </c>
      <c r="M33" t="s">
        <v>931</v>
      </c>
      <c r="S33" t="s">
        <v>931</v>
      </c>
      <c r="Y33" t="s">
        <v>931</v>
      </c>
      <c r="AF33" t="s">
        <v>931</v>
      </c>
    </row>
    <row r="34" spans="1:32" hidden="1">
      <c r="A34" t="s">
        <v>3690</v>
      </c>
      <c r="G34" t="s">
        <v>931</v>
      </c>
      <c r="M34" t="s">
        <v>931</v>
      </c>
      <c r="S34" t="s">
        <v>931</v>
      </c>
      <c r="Y34" t="s">
        <v>931</v>
      </c>
      <c r="AF34" t="s">
        <v>931</v>
      </c>
    </row>
    <row r="35" spans="1:32" hidden="1">
      <c r="A35" t="s">
        <v>3690</v>
      </c>
      <c r="G35" t="s">
        <v>931</v>
      </c>
      <c r="M35" t="s">
        <v>931</v>
      </c>
      <c r="S35" t="s">
        <v>931</v>
      </c>
      <c r="Y35" t="s">
        <v>931</v>
      </c>
      <c r="AF35" t="s">
        <v>931</v>
      </c>
    </row>
    <row r="36" spans="1:32" hidden="1">
      <c r="A36" t="s">
        <v>3690</v>
      </c>
      <c r="G36" t="s">
        <v>931</v>
      </c>
      <c r="M36" t="s">
        <v>931</v>
      </c>
      <c r="S36" t="s">
        <v>931</v>
      </c>
      <c r="Y36" t="s">
        <v>931</v>
      </c>
      <c r="AF36" t="s">
        <v>931</v>
      </c>
    </row>
    <row r="37" spans="1:32" hidden="1">
      <c r="A37" t="s">
        <v>3690</v>
      </c>
      <c r="G37" t="s">
        <v>931</v>
      </c>
      <c r="M37" t="s">
        <v>931</v>
      </c>
      <c r="S37" t="s">
        <v>931</v>
      </c>
      <c r="Y37" t="s">
        <v>931</v>
      </c>
      <c r="AF37" t="s">
        <v>931</v>
      </c>
    </row>
    <row r="38" spans="1:32" hidden="1">
      <c r="A38" t="s">
        <v>3690</v>
      </c>
      <c r="G38" t="s">
        <v>931</v>
      </c>
      <c r="M38" t="s">
        <v>931</v>
      </c>
      <c r="S38" t="s">
        <v>931</v>
      </c>
      <c r="Y38" t="s">
        <v>931</v>
      </c>
      <c r="AF38" t="s">
        <v>931</v>
      </c>
    </row>
    <row r="39" spans="1:32" hidden="1">
      <c r="A39" t="s">
        <v>3690</v>
      </c>
      <c r="G39" t="s">
        <v>931</v>
      </c>
      <c r="M39" t="s">
        <v>931</v>
      </c>
      <c r="S39" t="s">
        <v>931</v>
      </c>
      <c r="Y39" t="s">
        <v>931</v>
      </c>
      <c r="AF39" t="s">
        <v>931</v>
      </c>
    </row>
    <row r="40" spans="1:32" hidden="1">
      <c r="A40" t="s">
        <v>3690</v>
      </c>
      <c r="G40" t="s">
        <v>931</v>
      </c>
      <c r="M40" t="s">
        <v>931</v>
      </c>
      <c r="S40" t="s">
        <v>931</v>
      </c>
      <c r="Y40" t="s">
        <v>931</v>
      </c>
      <c r="AF40" t="s">
        <v>931</v>
      </c>
    </row>
    <row r="41" spans="1:32" hidden="1">
      <c r="A41" t="s">
        <v>3690</v>
      </c>
      <c r="G41" t="s">
        <v>931</v>
      </c>
      <c r="M41" t="s">
        <v>931</v>
      </c>
      <c r="S41" t="s">
        <v>931</v>
      </c>
      <c r="Y41" t="s">
        <v>931</v>
      </c>
      <c r="AF41" t="s">
        <v>931</v>
      </c>
    </row>
    <row r="42" spans="1:32" hidden="1">
      <c r="A42" t="s">
        <v>3690</v>
      </c>
      <c r="G42" t="s">
        <v>931</v>
      </c>
      <c r="M42" t="s">
        <v>931</v>
      </c>
      <c r="S42" t="s">
        <v>931</v>
      </c>
      <c r="Y42" t="s">
        <v>931</v>
      </c>
      <c r="AF42" t="s">
        <v>931</v>
      </c>
    </row>
    <row r="43" spans="1:32" hidden="1">
      <c r="A43" t="s">
        <v>3690</v>
      </c>
      <c r="G43" t="s">
        <v>931</v>
      </c>
      <c r="M43" t="s">
        <v>931</v>
      </c>
      <c r="S43" t="s">
        <v>931</v>
      </c>
      <c r="Y43" t="s">
        <v>931</v>
      </c>
      <c r="AF43" t="s">
        <v>931</v>
      </c>
    </row>
    <row r="44" spans="1:32" hidden="1">
      <c r="A44" t="s">
        <v>3690</v>
      </c>
      <c r="G44" t="s">
        <v>931</v>
      </c>
      <c r="M44" t="s">
        <v>931</v>
      </c>
      <c r="S44" t="s">
        <v>931</v>
      </c>
      <c r="Y44" t="s">
        <v>931</v>
      </c>
      <c r="AF44" t="s">
        <v>931</v>
      </c>
    </row>
    <row r="45" spans="1:32" hidden="1">
      <c r="A45" t="s">
        <v>3690</v>
      </c>
      <c r="G45" t="s">
        <v>931</v>
      </c>
      <c r="M45" t="s">
        <v>931</v>
      </c>
      <c r="S45" t="s">
        <v>931</v>
      </c>
      <c r="Y45" t="s">
        <v>931</v>
      </c>
      <c r="AF45" t="s">
        <v>931</v>
      </c>
    </row>
    <row r="46" spans="1:32" hidden="1">
      <c r="A46" t="s">
        <v>3690</v>
      </c>
      <c r="G46" t="s">
        <v>931</v>
      </c>
      <c r="M46" t="s">
        <v>931</v>
      </c>
      <c r="S46" t="s">
        <v>931</v>
      </c>
      <c r="Y46" t="s">
        <v>931</v>
      </c>
      <c r="AF46" t="s">
        <v>931</v>
      </c>
    </row>
    <row r="47" spans="1:32" hidden="1">
      <c r="A47" t="s">
        <v>3690</v>
      </c>
      <c r="G47" t="s">
        <v>931</v>
      </c>
      <c r="M47" t="s">
        <v>931</v>
      </c>
      <c r="S47" t="s">
        <v>931</v>
      </c>
      <c r="Y47" t="s">
        <v>931</v>
      </c>
      <c r="AF47" t="s">
        <v>931</v>
      </c>
    </row>
    <row r="48" spans="1:32" hidden="1">
      <c r="A48" t="s">
        <v>3690</v>
      </c>
      <c r="G48" t="s">
        <v>931</v>
      </c>
      <c r="M48" t="s">
        <v>931</v>
      </c>
      <c r="S48" t="s">
        <v>931</v>
      </c>
      <c r="Y48" t="s">
        <v>931</v>
      </c>
      <c r="AF48" t="s">
        <v>931</v>
      </c>
    </row>
    <row r="49" spans="1:32" hidden="1">
      <c r="A49" t="s">
        <v>3690</v>
      </c>
      <c r="G49" t="s">
        <v>931</v>
      </c>
      <c r="M49" t="s">
        <v>931</v>
      </c>
      <c r="S49" t="s">
        <v>931</v>
      </c>
      <c r="Y49" t="s">
        <v>931</v>
      </c>
      <c r="AF49" t="s">
        <v>931</v>
      </c>
    </row>
    <row r="50" spans="1:32" hidden="1">
      <c r="A50" t="s">
        <v>3690</v>
      </c>
      <c r="G50" t="s">
        <v>931</v>
      </c>
      <c r="M50" t="s">
        <v>931</v>
      </c>
      <c r="S50" t="s">
        <v>931</v>
      </c>
      <c r="Y50" t="s">
        <v>931</v>
      </c>
      <c r="AF50" t="s">
        <v>931</v>
      </c>
    </row>
    <row r="51" spans="1:32" hidden="1">
      <c r="A51" t="s">
        <v>3690</v>
      </c>
      <c r="G51" t="s">
        <v>931</v>
      </c>
      <c r="M51" t="s">
        <v>931</v>
      </c>
      <c r="S51" t="s">
        <v>931</v>
      </c>
      <c r="Y51" t="s">
        <v>931</v>
      </c>
      <c r="AF51" t="s">
        <v>931</v>
      </c>
    </row>
    <row r="52" spans="1:32" hidden="1">
      <c r="A52" t="s">
        <v>3690</v>
      </c>
      <c r="G52" t="s">
        <v>931</v>
      </c>
      <c r="M52" t="s">
        <v>931</v>
      </c>
      <c r="S52" t="s">
        <v>931</v>
      </c>
      <c r="Y52" t="s">
        <v>931</v>
      </c>
      <c r="AF52" t="s">
        <v>931</v>
      </c>
    </row>
    <row r="53" spans="1:32" hidden="1">
      <c r="A53" t="s">
        <v>3690</v>
      </c>
      <c r="G53" t="s">
        <v>931</v>
      </c>
      <c r="M53" t="s">
        <v>931</v>
      </c>
      <c r="S53" t="s">
        <v>931</v>
      </c>
      <c r="Y53" t="s">
        <v>931</v>
      </c>
      <c r="AF53" t="s">
        <v>931</v>
      </c>
    </row>
    <row r="54" spans="1:32" hidden="1">
      <c r="A54" t="s">
        <v>3690</v>
      </c>
      <c r="G54" t="s">
        <v>931</v>
      </c>
      <c r="M54" t="s">
        <v>931</v>
      </c>
      <c r="S54" t="s">
        <v>931</v>
      </c>
      <c r="Y54" t="s">
        <v>931</v>
      </c>
      <c r="AF54" t="s">
        <v>931</v>
      </c>
    </row>
    <row r="55" spans="1:32" hidden="1">
      <c r="A55" t="s">
        <v>3690</v>
      </c>
      <c r="G55" t="s">
        <v>931</v>
      </c>
      <c r="M55" t="s">
        <v>931</v>
      </c>
      <c r="S55" t="s">
        <v>931</v>
      </c>
      <c r="Y55" t="s">
        <v>931</v>
      </c>
      <c r="AF55" t="s">
        <v>931</v>
      </c>
    </row>
    <row r="56" spans="1:32" hidden="1">
      <c r="A56" t="s">
        <v>3690</v>
      </c>
      <c r="G56" t="s">
        <v>931</v>
      </c>
      <c r="M56" t="s">
        <v>931</v>
      </c>
      <c r="S56" t="s">
        <v>931</v>
      </c>
      <c r="Y56" t="s">
        <v>931</v>
      </c>
      <c r="AF56" t="s">
        <v>931</v>
      </c>
    </row>
    <row r="57" spans="1:32" hidden="1">
      <c r="A57" t="s">
        <v>3690</v>
      </c>
      <c r="G57" t="s">
        <v>931</v>
      </c>
      <c r="M57" t="s">
        <v>931</v>
      </c>
      <c r="S57" t="s">
        <v>931</v>
      </c>
      <c r="Y57" t="s">
        <v>931</v>
      </c>
      <c r="AF57" t="s">
        <v>931</v>
      </c>
    </row>
    <row r="58" spans="1:32" hidden="1">
      <c r="A58" t="s">
        <v>3690</v>
      </c>
      <c r="G58" t="s">
        <v>931</v>
      </c>
      <c r="M58" t="s">
        <v>931</v>
      </c>
      <c r="S58" t="s">
        <v>931</v>
      </c>
      <c r="Y58" t="s">
        <v>931</v>
      </c>
      <c r="AF58" t="s">
        <v>931</v>
      </c>
    </row>
    <row r="59" spans="1:32" hidden="1">
      <c r="A59" t="s">
        <v>3690</v>
      </c>
      <c r="G59" t="s">
        <v>931</v>
      </c>
      <c r="M59" t="s">
        <v>931</v>
      </c>
      <c r="S59" t="s">
        <v>931</v>
      </c>
      <c r="Y59" t="s">
        <v>931</v>
      </c>
      <c r="AF59" t="s">
        <v>931</v>
      </c>
    </row>
    <row r="60" spans="1:32" hidden="1">
      <c r="A60" t="s">
        <v>3690</v>
      </c>
      <c r="G60" t="s">
        <v>931</v>
      </c>
      <c r="M60" t="s">
        <v>931</v>
      </c>
      <c r="S60" t="s">
        <v>931</v>
      </c>
      <c r="Y60" t="s">
        <v>931</v>
      </c>
      <c r="AF60" t="s">
        <v>931</v>
      </c>
    </row>
    <row r="61" spans="1:32" hidden="1">
      <c r="A61" t="s">
        <v>3690</v>
      </c>
      <c r="G61" t="s">
        <v>931</v>
      </c>
      <c r="M61" t="s">
        <v>931</v>
      </c>
      <c r="S61" t="s">
        <v>931</v>
      </c>
      <c r="Y61" t="s">
        <v>931</v>
      </c>
      <c r="AF61" t="s">
        <v>931</v>
      </c>
    </row>
    <row r="62" spans="1:32" hidden="1">
      <c r="A62" t="s">
        <v>3690</v>
      </c>
      <c r="G62" t="s">
        <v>931</v>
      </c>
      <c r="M62" t="s">
        <v>931</v>
      </c>
      <c r="S62" t="s">
        <v>931</v>
      </c>
      <c r="Y62" t="s">
        <v>931</v>
      </c>
      <c r="AF62" t="s">
        <v>931</v>
      </c>
    </row>
    <row r="63" spans="1:32" hidden="1">
      <c r="A63" t="s">
        <v>3690</v>
      </c>
      <c r="G63" t="s">
        <v>931</v>
      </c>
      <c r="M63" t="s">
        <v>931</v>
      </c>
      <c r="S63" t="s">
        <v>931</v>
      </c>
      <c r="Y63" t="s">
        <v>931</v>
      </c>
      <c r="AF63" t="s">
        <v>931</v>
      </c>
    </row>
    <row r="64" spans="1:32" hidden="1">
      <c r="A64" t="s">
        <v>3690</v>
      </c>
      <c r="G64" t="s">
        <v>931</v>
      </c>
      <c r="M64" t="s">
        <v>931</v>
      </c>
      <c r="S64" t="s">
        <v>931</v>
      </c>
      <c r="Y64" t="s">
        <v>931</v>
      </c>
      <c r="AF64" t="s">
        <v>931</v>
      </c>
    </row>
    <row r="65" spans="1:32" hidden="1">
      <c r="A65" t="s">
        <v>3690</v>
      </c>
      <c r="G65" t="s">
        <v>931</v>
      </c>
      <c r="M65" t="s">
        <v>931</v>
      </c>
      <c r="S65" t="s">
        <v>931</v>
      </c>
      <c r="Y65" t="s">
        <v>931</v>
      </c>
      <c r="AF65" t="s">
        <v>931</v>
      </c>
    </row>
    <row r="66" spans="1:32" hidden="1">
      <c r="A66" t="s">
        <v>3690</v>
      </c>
      <c r="G66" t="s">
        <v>931</v>
      </c>
      <c r="M66" t="s">
        <v>931</v>
      </c>
      <c r="S66" t="s">
        <v>931</v>
      </c>
      <c r="Y66" t="s">
        <v>931</v>
      </c>
      <c r="AF66" t="s">
        <v>931</v>
      </c>
    </row>
    <row r="67" spans="1:32" hidden="1">
      <c r="A67" t="s">
        <v>3690</v>
      </c>
      <c r="G67" t="s">
        <v>931</v>
      </c>
      <c r="M67" t="s">
        <v>931</v>
      </c>
      <c r="S67" t="s">
        <v>931</v>
      </c>
      <c r="Y67" t="s">
        <v>931</v>
      </c>
      <c r="AF67" t="s">
        <v>931</v>
      </c>
    </row>
    <row r="68" spans="1:32" hidden="1">
      <c r="A68" t="s">
        <v>3690</v>
      </c>
      <c r="G68" t="s">
        <v>931</v>
      </c>
      <c r="M68" t="s">
        <v>931</v>
      </c>
      <c r="S68" t="s">
        <v>931</v>
      </c>
      <c r="Y68" t="s">
        <v>931</v>
      </c>
      <c r="AF68" t="s">
        <v>931</v>
      </c>
    </row>
    <row r="69" spans="1:32" hidden="1">
      <c r="A69" t="s">
        <v>3690</v>
      </c>
      <c r="G69" t="s">
        <v>931</v>
      </c>
      <c r="M69" t="s">
        <v>931</v>
      </c>
      <c r="S69" t="s">
        <v>931</v>
      </c>
      <c r="Y69" t="s">
        <v>931</v>
      </c>
      <c r="AF69" t="s">
        <v>931</v>
      </c>
    </row>
    <row r="70" spans="1:32" hidden="1">
      <c r="A70" t="s">
        <v>3690</v>
      </c>
      <c r="G70" t="s">
        <v>931</v>
      </c>
      <c r="M70" t="s">
        <v>931</v>
      </c>
      <c r="S70" t="s">
        <v>931</v>
      </c>
      <c r="Y70" t="s">
        <v>931</v>
      </c>
      <c r="AF70" t="s">
        <v>931</v>
      </c>
    </row>
    <row r="71" spans="1:32" hidden="1">
      <c r="A71" t="s">
        <v>3690</v>
      </c>
      <c r="G71" t="s">
        <v>931</v>
      </c>
      <c r="M71" t="s">
        <v>931</v>
      </c>
      <c r="S71" t="s">
        <v>931</v>
      </c>
      <c r="Y71" t="s">
        <v>931</v>
      </c>
      <c r="AF71" t="s">
        <v>931</v>
      </c>
    </row>
    <row r="72" spans="1:32" hidden="1">
      <c r="A72" t="s">
        <v>3690</v>
      </c>
      <c r="G72" t="s">
        <v>931</v>
      </c>
      <c r="M72" t="s">
        <v>931</v>
      </c>
      <c r="S72" t="s">
        <v>931</v>
      </c>
      <c r="Y72" t="s">
        <v>931</v>
      </c>
      <c r="AF72" t="s">
        <v>931</v>
      </c>
    </row>
    <row r="73" spans="1:32" hidden="1">
      <c r="A73" t="s">
        <v>3690</v>
      </c>
      <c r="G73" t="s">
        <v>931</v>
      </c>
      <c r="M73" t="s">
        <v>931</v>
      </c>
      <c r="S73" t="s">
        <v>931</v>
      </c>
      <c r="Y73" t="s">
        <v>931</v>
      </c>
      <c r="AF73" t="s">
        <v>931</v>
      </c>
    </row>
    <row r="74" spans="1:32" hidden="1">
      <c r="A74" t="s">
        <v>3690</v>
      </c>
      <c r="G74" t="s">
        <v>931</v>
      </c>
      <c r="M74" t="s">
        <v>931</v>
      </c>
      <c r="S74" t="s">
        <v>931</v>
      </c>
      <c r="Y74" t="s">
        <v>931</v>
      </c>
      <c r="AF74" t="s">
        <v>931</v>
      </c>
    </row>
    <row r="75" spans="1:32" hidden="1">
      <c r="A75" t="s">
        <v>3690</v>
      </c>
      <c r="G75" t="s">
        <v>931</v>
      </c>
      <c r="M75" t="s">
        <v>931</v>
      </c>
      <c r="S75" t="s">
        <v>931</v>
      </c>
      <c r="Y75" t="s">
        <v>931</v>
      </c>
      <c r="AF75" t="s">
        <v>931</v>
      </c>
    </row>
    <row r="76" spans="1:32" hidden="1">
      <c r="A76" t="s">
        <v>3690</v>
      </c>
      <c r="G76" t="s">
        <v>931</v>
      </c>
      <c r="M76" t="s">
        <v>931</v>
      </c>
      <c r="S76" t="s">
        <v>931</v>
      </c>
      <c r="Y76" t="s">
        <v>931</v>
      </c>
      <c r="AF76" t="s">
        <v>931</v>
      </c>
    </row>
    <row r="77" spans="1:32" hidden="1">
      <c r="A77" t="s">
        <v>3690</v>
      </c>
      <c r="G77" t="s">
        <v>931</v>
      </c>
      <c r="M77" t="s">
        <v>931</v>
      </c>
      <c r="S77" t="s">
        <v>931</v>
      </c>
      <c r="Y77" t="s">
        <v>931</v>
      </c>
      <c r="AF77" t="s">
        <v>931</v>
      </c>
    </row>
    <row r="78" spans="1:32" hidden="1">
      <c r="A78" t="s">
        <v>3690</v>
      </c>
      <c r="G78" t="s">
        <v>931</v>
      </c>
      <c r="M78" t="s">
        <v>931</v>
      </c>
      <c r="S78" t="s">
        <v>931</v>
      </c>
      <c r="Y78" t="s">
        <v>931</v>
      </c>
      <c r="AF78" t="s">
        <v>931</v>
      </c>
    </row>
    <row r="79" spans="1:32" hidden="1">
      <c r="A79" t="s">
        <v>3690</v>
      </c>
      <c r="G79" t="s">
        <v>931</v>
      </c>
      <c r="M79" t="s">
        <v>931</v>
      </c>
      <c r="S79" t="s">
        <v>931</v>
      </c>
      <c r="Y79" t="s">
        <v>931</v>
      </c>
      <c r="AF79" t="s">
        <v>931</v>
      </c>
    </row>
    <row r="80" spans="1:32" hidden="1">
      <c r="A80" t="s">
        <v>3690</v>
      </c>
      <c r="G80" t="s">
        <v>931</v>
      </c>
      <c r="M80" t="s">
        <v>931</v>
      </c>
      <c r="S80" t="s">
        <v>931</v>
      </c>
      <c r="Y80" t="s">
        <v>931</v>
      </c>
      <c r="AF80" t="s">
        <v>931</v>
      </c>
    </row>
    <row r="81" spans="1:32" hidden="1">
      <c r="A81" t="s">
        <v>3690</v>
      </c>
      <c r="G81" t="s">
        <v>931</v>
      </c>
      <c r="M81" t="s">
        <v>931</v>
      </c>
      <c r="S81" t="s">
        <v>931</v>
      </c>
      <c r="Y81" t="s">
        <v>931</v>
      </c>
      <c r="AF81" t="s">
        <v>931</v>
      </c>
    </row>
    <row r="82" spans="1:32" hidden="1">
      <c r="A82" t="s">
        <v>3690</v>
      </c>
      <c r="G82" t="s">
        <v>931</v>
      </c>
      <c r="M82" t="s">
        <v>931</v>
      </c>
      <c r="S82" t="s">
        <v>931</v>
      </c>
      <c r="Y82" t="s">
        <v>931</v>
      </c>
      <c r="AF82" t="s">
        <v>931</v>
      </c>
    </row>
    <row r="83" spans="1:32" hidden="1">
      <c r="A83" t="s">
        <v>3690</v>
      </c>
      <c r="G83" t="s">
        <v>931</v>
      </c>
      <c r="M83" t="s">
        <v>931</v>
      </c>
      <c r="S83" t="s">
        <v>931</v>
      </c>
      <c r="Y83" t="s">
        <v>931</v>
      </c>
      <c r="AF83" t="s">
        <v>931</v>
      </c>
    </row>
    <row r="84" spans="1:32" hidden="1">
      <c r="A84" t="s">
        <v>3690</v>
      </c>
      <c r="G84" t="s">
        <v>931</v>
      </c>
      <c r="M84" t="s">
        <v>931</v>
      </c>
      <c r="S84" t="s">
        <v>931</v>
      </c>
      <c r="Y84" t="s">
        <v>931</v>
      </c>
      <c r="AF84" t="s">
        <v>931</v>
      </c>
    </row>
    <row r="85" spans="1:32" hidden="1">
      <c r="A85" t="s">
        <v>3690</v>
      </c>
      <c r="G85" t="s">
        <v>931</v>
      </c>
      <c r="M85" t="s">
        <v>931</v>
      </c>
      <c r="S85" t="s">
        <v>931</v>
      </c>
      <c r="Y85" t="s">
        <v>931</v>
      </c>
      <c r="AF85" t="s">
        <v>931</v>
      </c>
    </row>
    <row r="86" spans="1:32" hidden="1">
      <c r="A86" t="s">
        <v>3690</v>
      </c>
      <c r="G86" t="s">
        <v>931</v>
      </c>
      <c r="M86" t="s">
        <v>931</v>
      </c>
      <c r="S86" t="s">
        <v>931</v>
      </c>
      <c r="Y86" t="s">
        <v>931</v>
      </c>
      <c r="AF86" t="s">
        <v>931</v>
      </c>
    </row>
    <row r="87" spans="1:32" hidden="1">
      <c r="A87" t="s">
        <v>3690</v>
      </c>
      <c r="G87" t="s">
        <v>931</v>
      </c>
      <c r="M87" t="s">
        <v>931</v>
      </c>
      <c r="S87" t="s">
        <v>931</v>
      </c>
      <c r="Y87" t="s">
        <v>931</v>
      </c>
      <c r="AF87" t="s">
        <v>931</v>
      </c>
    </row>
    <row r="88" spans="1:32" hidden="1">
      <c r="A88" t="s">
        <v>3690</v>
      </c>
      <c r="G88" t="s">
        <v>931</v>
      </c>
      <c r="M88" t="s">
        <v>931</v>
      </c>
      <c r="S88" t="s">
        <v>931</v>
      </c>
      <c r="Y88" t="s">
        <v>931</v>
      </c>
      <c r="AF88" t="s">
        <v>931</v>
      </c>
    </row>
    <row r="89" spans="1:32" hidden="1">
      <c r="A89" t="s">
        <v>3690</v>
      </c>
      <c r="G89" t="s">
        <v>931</v>
      </c>
      <c r="M89" t="s">
        <v>931</v>
      </c>
      <c r="S89" t="s">
        <v>931</v>
      </c>
      <c r="Y89" t="s">
        <v>931</v>
      </c>
      <c r="AF89" t="s">
        <v>931</v>
      </c>
    </row>
    <row r="90" spans="1:32" hidden="1">
      <c r="A90" t="s">
        <v>3690</v>
      </c>
      <c r="G90" t="s">
        <v>931</v>
      </c>
      <c r="M90" t="s">
        <v>931</v>
      </c>
      <c r="S90" t="s">
        <v>931</v>
      </c>
      <c r="Y90" t="s">
        <v>931</v>
      </c>
      <c r="AF90" t="s">
        <v>931</v>
      </c>
    </row>
    <row r="91" spans="1:32" hidden="1">
      <c r="A91" t="s">
        <v>3690</v>
      </c>
      <c r="G91" t="s">
        <v>931</v>
      </c>
      <c r="M91" t="s">
        <v>931</v>
      </c>
      <c r="S91" t="s">
        <v>931</v>
      </c>
      <c r="Y91" t="s">
        <v>931</v>
      </c>
      <c r="AF91" t="s">
        <v>931</v>
      </c>
    </row>
    <row r="92" spans="1:32" hidden="1">
      <c r="A92" t="s">
        <v>3690</v>
      </c>
      <c r="G92" t="s">
        <v>931</v>
      </c>
      <c r="M92" t="s">
        <v>931</v>
      </c>
      <c r="S92" t="s">
        <v>931</v>
      </c>
      <c r="Y92" t="s">
        <v>931</v>
      </c>
      <c r="AF92" t="s">
        <v>931</v>
      </c>
    </row>
    <row r="93" spans="1:32" hidden="1">
      <c r="A93" t="s">
        <v>3690</v>
      </c>
      <c r="G93" t="s">
        <v>931</v>
      </c>
      <c r="M93" t="s">
        <v>931</v>
      </c>
      <c r="S93" t="s">
        <v>931</v>
      </c>
      <c r="Y93" t="s">
        <v>931</v>
      </c>
      <c r="AF93" t="s">
        <v>931</v>
      </c>
    </row>
    <row r="94" spans="1:32" hidden="1">
      <c r="A94" t="s">
        <v>3690</v>
      </c>
      <c r="G94" t="s">
        <v>931</v>
      </c>
      <c r="M94" t="s">
        <v>931</v>
      </c>
      <c r="S94" t="s">
        <v>931</v>
      </c>
      <c r="Y94" t="s">
        <v>931</v>
      </c>
      <c r="AF94" t="s">
        <v>931</v>
      </c>
    </row>
    <row r="95" spans="1:32" hidden="1">
      <c r="A95" t="s">
        <v>3690</v>
      </c>
      <c r="G95" t="s">
        <v>931</v>
      </c>
      <c r="M95" t="s">
        <v>931</v>
      </c>
      <c r="S95" t="s">
        <v>931</v>
      </c>
      <c r="Y95" t="s">
        <v>931</v>
      </c>
      <c r="AF95" t="s">
        <v>931</v>
      </c>
    </row>
    <row r="96" spans="1:32" hidden="1">
      <c r="A96" t="s">
        <v>3690</v>
      </c>
      <c r="G96" t="s">
        <v>931</v>
      </c>
      <c r="M96" t="s">
        <v>931</v>
      </c>
      <c r="S96" t="s">
        <v>931</v>
      </c>
      <c r="Y96" t="s">
        <v>931</v>
      </c>
      <c r="AF96" t="s">
        <v>931</v>
      </c>
    </row>
    <row r="97" spans="1:32" hidden="1">
      <c r="A97" t="s">
        <v>3690</v>
      </c>
      <c r="G97" t="s">
        <v>931</v>
      </c>
      <c r="M97" t="s">
        <v>931</v>
      </c>
      <c r="S97" t="s">
        <v>931</v>
      </c>
      <c r="Y97" t="s">
        <v>931</v>
      </c>
      <c r="AF97" t="s">
        <v>931</v>
      </c>
    </row>
    <row r="98" spans="1:32" hidden="1">
      <c r="A98" t="s">
        <v>3690</v>
      </c>
      <c r="G98" t="s">
        <v>931</v>
      </c>
      <c r="M98" t="s">
        <v>931</v>
      </c>
      <c r="S98" t="s">
        <v>931</v>
      </c>
      <c r="Y98" t="s">
        <v>931</v>
      </c>
      <c r="AF98" t="s">
        <v>931</v>
      </c>
    </row>
    <row r="99" spans="1:32" hidden="1">
      <c r="A99" t="s">
        <v>3690</v>
      </c>
      <c r="G99" t="s">
        <v>931</v>
      </c>
      <c r="M99" t="s">
        <v>931</v>
      </c>
      <c r="S99" t="s">
        <v>931</v>
      </c>
      <c r="Y99" t="s">
        <v>931</v>
      </c>
      <c r="AF99" t="s">
        <v>931</v>
      </c>
    </row>
    <row r="100" spans="1:32" hidden="1">
      <c r="A100" t="s">
        <v>3690</v>
      </c>
      <c r="G100" t="s">
        <v>931</v>
      </c>
      <c r="M100" t="s">
        <v>931</v>
      </c>
      <c r="S100" t="s">
        <v>931</v>
      </c>
      <c r="Y100" t="s">
        <v>931</v>
      </c>
      <c r="AF100" t="s">
        <v>931</v>
      </c>
    </row>
    <row r="101" spans="1:32" hidden="1">
      <c r="A101" t="s">
        <v>3690</v>
      </c>
    </row>
    <row r="102" spans="1:32" hidden="1">
      <c r="A102" t="s">
        <v>3690</v>
      </c>
    </row>
    <row r="103" spans="1:32" hidden="1">
      <c r="A103" t="s">
        <v>3690</v>
      </c>
    </row>
    <row r="104" spans="1:32" hidden="1">
      <c r="A104" t="s">
        <v>3690</v>
      </c>
    </row>
    <row r="105" spans="1:32" hidden="1">
      <c r="A105" t="s">
        <v>3690</v>
      </c>
    </row>
    <row r="106" spans="1:32" hidden="1">
      <c r="A106" t="s">
        <v>3690</v>
      </c>
    </row>
    <row r="107" spans="1:32" hidden="1">
      <c r="A107" t="s">
        <v>3690</v>
      </c>
    </row>
    <row r="108" spans="1:32" hidden="1">
      <c r="A108" t="s">
        <v>3690</v>
      </c>
    </row>
    <row r="109" spans="1:32" hidden="1">
      <c r="A109" t="s">
        <v>3690</v>
      </c>
    </row>
    <row r="110" spans="1:32" hidden="1">
      <c r="A110" t="s">
        <v>3690</v>
      </c>
    </row>
    <row r="111" spans="1:32" hidden="1">
      <c r="A111" t="s">
        <v>3690</v>
      </c>
    </row>
    <row r="112" spans="1:32" hidden="1">
      <c r="A112" t="s">
        <v>3690</v>
      </c>
    </row>
    <row r="113" spans="1:1" hidden="1">
      <c r="A113" t="s">
        <v>3690</v>
      </c>
    </row>
    <row r="114" spans="1:1" hidden="1">
      <c r="A114" t="s">
        <v>3690</v>
      </c>
    </row>
    <row r="115" spans="1:1" hidden="1">
      <c r="A115" t="s">
        <v>3690</v>
      </c>
    </row>
    <row r="116" spans="1:1" hidden="1">
      <c r="A116" t="s">
        <v>3690</v>
      </c>
    </row>
    <row r="117" spans="1:1" hidden="1">
      <c r="A117" t="s">
        <v>3690</v>
      </c>
    </row>
    <row r="118" spans="1:1" hidden="1">
      <c r="A118" t="s">
        <v>3690</v>
      </c>
    </row>
    <row r="119" spans="1:1" hidden="1">
      <c r="A119" t="s">
        <v>3690</v>
      </c>
    </row>
    <row r="120" spans="1:1" hidden="1">
      <c r="A120" t="s">
        <v>3690</v>
      </c>
    </row>
    <row r="121" spans="1:1" hidden="1">
      <c r="A121" t="s">
        <v>3690</v>
      </c>
    </row>
    <row r="122" spans="1:1" hidden="1">
      <c r="A122" t="s">
        <v>3690</v>
      </c>
    </row>
    <row r="123" spans="1:1" hidden="1">
      <c r="A123" t="s">
        <v>3690</v>
      </c>
    </row>
    <row r="124" spans="1:1" hidden="1">
      <c r="A124" t="s">
        <v>3690</v>
      </c>
    </row>
    <row r="125" spans="1:1" hidden="1">
      <c r="A125" t="s">
        <v>3690</v>
      </c>
    </row>
    <row r="126" spans="1:1" hidden="1">
      <c r="A126" t="s">
        <v>3690</v>
      </c>
    </row>
    <row r="127" spans="1:1" hidden="1">
      <c r="A127" t="s">
        <v>3690</v>
      </c>
    </row>
    <row r="128" spans="1:1" hidden="1">
      <c r="A128" t="s">
        <v>3690</v>
      </c>
    </row>
    <row r="129" spans="1:1" hidden="1">
      <c r="A129" t="s">
        <v>3690</v>
      </c>
    </row>
    <row r="130" spans="1:1" hidden="1">
      <c r="A130" t="s">
        <v>3690</v>
      </c>
    </row>
    <row r="131" spans="1:1" hidden="1">
      <c r="A131" t="s">
        <v>3690</v>
      </c>
    </row>
    <row r="132" spans="1:1" hidden="1">
      <c r="A132" t="s">
        <v>3690</v>
      </c>
    </row>
    <row r="133" spans="1:1" hidden="1">
      <c r="A133" t="s">
        <v>3690</v>
      </c>
    </row>
    <row r="134" spans="1:1" hidden="1">
      <c r="A134" t="s">
        <v>3690</v>
      </c>
    </row>
    <row r="135" spans="1:1" hidden="1">
      <c r="A135" t="s">
        <v>3690</v>
      </c>
    </row>
    <row r="136" spans="1:1" hidden="1">
      <c r="A136" t="s">
        <v>3690</v>
      </c>
    </row>
    <row r="137" spans="1:1" hidden="1">
      <c r="A137" t="s">
        <v>3690</v>
      </c>
    </row>
    <row r="138" spans="1:1" hidden="1">
      <c r="A138" t="s">
        <v>3690</v>
      </c>
    </row>
    <row r="139" spans="1:1" hidden="1">
      <c r="A139" t="s">
        <v>3690</v>
      </c>
    </row>
    <row r="140" spans="1:1" hidden="1">
      <c r="A140" t="s">
        <v>3690</v>
      </c>
    </row>
    <row r="141" spans="1:1" hidden="1">
      <c r="A141" t="s">
        <v>3690</v>
      </c>
    </row>
    <row r="142" spans="1:1" hidden="1">
      <c r="A142" t="s">
        <v>3690</v>
      </c>
    </row>
    <row r="143" spans="1:1" hidden="1">
      <c r="A143" t="s">
        <v>3690</v>
      </c>
    </row>
    <row r="144" spans="1:1" hidden="1">
      <c r="A144" t="s">
        <v>3690</v>
      </c>
    </row>
    <row r="145" spans="1:1" hidden="1">
      <c r="A145" t="s">
        <v>3690</v>
      </c>
    </row>
    <row r="146" spans="1:1" hidden="1">
      <c r="A146" t="s">
        <v>3690</v>
      </c>
    </row>
    <row r="147" spans="1:1" hidden="1">
      <c r="A147" t="s">
        <v>3690</v>
      </c>
    </row>
    <row r="148" spans="1:1" hidden="1">
      <c r="A148" t="s">
        <v>3690</v>
      </c>
    </row>
    <row r="149" spans="1:1" hidden="1">
      <c r="A149" t="s">
        <v>3690</v>
      </c>
    </row>
    <row r="150" spans="1:1" hidden="1">
      <c r="A150" t="s">
        <v>3690</v>
      </c>
    </row>
    <row r="151" spans="1:1" hidden="1">
      <c r="A151" t="s">
        <v>3690</v>
      </c>
    </row>
    <row r="152" spans="1:1" hidden="1">
      <c r="A152" t="s">
        <v>3690</v>
      </c>
    </row>
    <row r="153" spans="1:1" hidden="1">
      <c r="A153" t="s">
        <v>3690</v>
      </c>
    </row>
    <row r="154" spans="1:1" hidden="1">
      <c r="A154" t="s">
        <v>3690</v>
      </c>
    </row>
    <row r="155" spans="1:1" hidden="1">
      <c r="A155" t="s">
        <v>3690</v>
      </c>
    </row>
    <row r="156" spans="1:1" hidden="1">
      <c r="A156" t="s">
        <v>3690</v>
      </c>
    </row>
    <row r="157" spans="1:1" hidden="1">
      <c r="A157" t="s">
        <v>3690</v>
      </c>
    </row>
    <row r="158" spans="1:1" hidden="1">
      <c r="A158" t="s">
        <v>3690</v>
      </c>
    </row>
    <row r="159" spans="1:1" hidden="1">
      <c r="A159" t="s">
        <v>3690</v>
      </c>
    </row>
    <row r="160" spans="1:1" hidden="1">
      <c r="A160" t="s">
        <v>3690</v>
      </c>
    </row>
    <row r="161" spans="1:1" hidden="1">
      <c r="A161" t="s">
        <v>3690</v>
      </c>
    </row>
    <row r="162" spans="1:1" hidden="1">
      <c r="A162" t="s">
        <v>3690</v>
      </c>
    </row>
    <row r="163" spans="1:1" hidden="1">
      <c r="A163" t="s">
        <v>3690</v>
      </c>
    </row>
    <row r="164" spans="1:1" hidden="1">
      <c r="A164" t="s">
        <v>3690</v>
      </c>
    </row>
    <row r="165" spans="1:1" hidden="1">
      <c r="A165" t="s">
        <v>3690</v>
      </c>
    </row>
    <row r="166" spans="1:1" hidden="1">
      <c r="A166" t="s">
        <v>3690</v>
      </c>
    </row>
    <row r="167" spans="1:1" hidden="1">
      <c r="A167" t="s">
        <v>3690</v>
      </c>
    </row>
    <row r="168" spans="1:1" hidden="1">
      <c r="A168" t="s">
        <v>3690</v>
      </c>
    </row>
    <row r="169" spans="1:1" hidden="1">
      <c r="A169" t="s">
        <v>3690</v>
      </c>
    </row>
    <row r="170" spans="1:1" hidden="1">
      <c r="A170" t="s">
        <v>3690</v>
      </c>
    </row>
    <row r="171" spans="1:1" hidden="1">
      <c r="A171" t="s">
        <v>3690</v>
      </c>
    </row>
    <row r="172" spans="1:1" hidden="1">
      <c r="A172" t="s">
        <v>3690</v>
      </c>
    </row>
    <row r="173" spans="1:1" hidden="1">
      <c r="A173" t="s">
        <v>3690</v>
      </c>
    </row>
    <row r="174" spans="1:1" hidden="1">
      <c r="A174" t="s">
        <v>3690</v>
      </c>
    </row>
    <row r="175" spans="1:1" hidden="1">
      <c r="A175" t="s">
        <v>3690</v>
      </c>
    </row>
    <row r="176" spans="1:1" hidden="1">
      <c r="A176" t="s">
        <v>3690</v>
      </c>
    </row>
    <row r="177" spans="1:1" hidden="1">
      <c r="A177" t="s">
        <v>3690</v>
      </c>
    </row>
    <row r="178" spans="1:1" hidden="1">
      <c r="A178" t="s">
        <v>3690</v>
      </c>
    </row>
    <row r="179" spans="1:1" hidden="1">
      <c r="A179" t="s">
        <v>3690</v>
      </c>
    </row>
    <row r="180" spans="1:1" hidden="1">
      <c r="A180" t="s">
        <v>3690</v>
      </c>
    </row>
    <row r="181" spans="1:1" hidden="1">
      <c r="A181" t="s">
        <v>3690</v>
      </c>
    </row>
    <row r="182" spans="1:1" hidden="1">
      <c r="A182" t="s">
        <v>3690</v>
      </c>
    </row>
    <row r="183" spans="1:1" hidden="1">
      <c r="A183" t="s">
        <v>3690</v>
      </c>
    </row>
    <row r="184" spans="1:1" hidden="1">
      <c r="A184" t="s">
        <v>3690</v>
      </c>
    </row>
    <row r="185" spans="1:1" hidden="1">
      <c r="A185" t="s">
        <v>3690</v>
      </c>
    </row>
    <row r="186" spans="1:1" hidden="1">
      <c r="A186" t="s">
        <v>3690</v>
      </c>
    </row>
    <row r="187" spans="1:1" hidden="1">
      <c r="A187" t="s">
        <v>3690</v>
      </c>
    </row>
    <row r="188" spans="1:1" hidden="1">
      <c r="A188" t="s">
        <v>3690</v>
      </c>
    </row>
    <row r="189" spans="1:1" hidden="1">
      <c r="A189" t="s">
        <v>3690</v>
      </c>
    </row>
    <row r="190" spans="1:1" hidden="1">
      <c r="A190" t="s">
        <v>3690</v>
      </c>
    </row>
    <row r="191" spans="1:1" hidden="1">
      <c r="A191" t="s">
        <v>3690</v>
      </c>
    </row>
    <row r="192" spans="1:1" hidden="1">
      <c r="A192" t="s">
        <v>3690</v>
      </c>
    </row>
    <row r="193" spans="1:1" hidden="1">
      <c r="A193" t="s">
        <v>3690</v>
      </c>
    </row>
    <row r="194" spans="1:1" hidden="1">
      <c r="A194" t="s">
        <v>3690</v>
      </c>
    </row>
    <row r="195" spans="1:1" hidden="1">
      <c r="A195" t="s">
        <v>3690</v>
      </c>
    </row>
    <row r="196" spans="1:1" hidden="1">
      <c r="A196" t="s">
        <v>3690</v>
      </c>
    </row>
    <row r="197" spans="1:1" hidden="1">
      <c r="A197" t="s">
        <v>3690</v>
      </c>
    </row>
    <row r="198" spans="1:1" hidden="1">
      <c r="A198" t="s">
        <v>3690</v>
      </c>
    </row>
    <row r="199" spans="1:1" hidden="1">
      <c r="A199" t="s">
        <v>3690</v>
      </c>
    </row>
    <row r="200" spans="1:1" hidden="1">
      <c r="A200" t="s">
        <v>3690</v>
      </c>
    </row>
    <row r="201" spans="1:1" hidden="1">
      <c r="A201" t="s">
        <v>3690</v>
      </c>
    </row>
    <row r="202" spans="1:1" hidden="1">
      <c r="A202" t="s">
        <v>3690</v>
      </c>
    </row>
    <row r="203" spans="1:1" hidden="1">
      <c r="A203" t="s">
        <v>3690</v>
      </c>
    </row>
    <row r="204" spans="1:1" hidden="1">
      <c r="A204" t="s">
        <v>3690</v>
      </c>
    </row>
    <row r="205" spans="1:1" hidden="1">
      <c r="A205" t="s">
        <v>3690</v>
      </c>
    </row>
    <row r="206" spans="1:1" hidden="1">
      <c r="A206" t="s">
        <v>3690</v>
      </c>
    </row>
    <row r="207" spans="1:1" hidden="1">
      <c r="A207" t="s">
        <v>3690</v>
      </c>
    </row>
    <row r="208" spans="1:1" hidden="1">
      <c r="A208" t="s">
        <v>3690</v>
      </c>
    </row>
    <row r="209" spans="1:1" hidden="1">
      <c r="A209" t="s">
        <v>3690</v>
      </c>
    </row>
    <row r="210" spans="1:1" hidden="1">
      <c r="A210" t="s">
        <v>3690</v>
      </c>
    </row>
    <row r="211" spans="1:1" hidden="1">
      <c r="A211" t="s">
        <v>3690</v>
      </c>
    </row>
    <row r="212" spans="1:1" hidden="1">
      <c r="A212" t="s">
        <v>3690</v>
      </c>
    </row>
    <row r="213" spans="1:1" hidden="1">
      <c r="A213" t="s">
        <v>3690</v>
      </c>
    </row>
    <row r="214" spans="1:1" hidden="1">
      <c r="A214" t="s">
        <v>3690</v>
      </c>
    </row>
    <row r="215" spans="1:1" hidden="1">
      <c r="A215" t="s">
        <v>3690</v>
      </c>
    </row>
    <row r="216" spans="1:1" hidden="1">
      <c r="A216" t="s">
        <v>3690</v>
      </c>
    </row>
    <row r="217" spans="1:1" hidden="1">
      <c r="A217" t="s">
        <v>3690</v>
      </c>
    </row>
    <row r="218" spans="1:1" hidden="1">
      <c r="A218" t="s">
        <v>3690</v>
      </c>
    </row>
    <row r="219" spans="1:1" hidden="1">
      <c r="A219" t="s">
        <v>3690</v>
      </c>
    </row>
    <row r="220" spans="1:1" hidden="1">
      <c r="A220" t="s">
        <v>3690</v>
      </c>
    </row>
    <row r="221" spans="1:1" hidden="1">
      <c r="A221" t="s">
        <v>3690</v>
      </c>
    </row>
    <row r="222" spans="1:1" hidden="1">
      <c r="A222" t="s">
        <v>3690</v>
      </c>
    </row>
    <row r="223" spans="1:1" hidden="1">
      <c r="A223" t="s">
        <v>3690</v>
      </c>
    </row>
    <row r="224" spans="1:1" hidden="1">
      <c r="A224" t="s">
        <v>3690</v>
      </c>
    </row>
    <row r="225" spans="1:1" hidden="1">
      <c r="A225" t="s">
        <v>3690</v>
      </c>
    </row>
    <row r="226" spans="1:1" hidden="1">
      <c r="A226" t="s">
        <v>3690</v>
      </c>
    </row>
    <row r="227" spans="1:1" hidden="1">
      <c r="A227" t="s">
        <v>3690</v>
      </c>
    </row>
    <row r="228" spans="1:1" hidden="1">
      <c r="A228" t="s">
        <v>3690</v>
      </c>
    </row>
    <row r="229" spans="1:1" hidden="1">
      <c r="A229" t="s">
        <v>3690</v>
      </c>
    </row>
    <row r="230" spans="1:1" hidden="1">
      <c r="A230" t="s">
        <v>3690</v>
      </c>
    </row>
    <row r="231" spans="1:1" hidden="1">
      <c r="A231" t="s">
        <v>3690</v>
      </c>
    </row>
    <row r="232" spans="1:1" hidden="1">
      <c r="A232" t="s">
        <v>3690</v>
      </c>
    </row>
    <row r="233" spans="1:1" hidden="1">
      <c r="A233" t="s">
        <v>3690</v>
      </c>
    </row>
    <row r="234" spans="1:1" hidden="1">
      <c r="A234" t="s">
        <v>3690</v>
      </c>
    </row>
    <row r="235" spans="1:1" hidden="1">
      <c r="A235" t="s">
        <v>3690</v>
      </c>
    </row>
    <row r="236" spans="1:1" hidden="1">
      <c r="A236" t="s">
        <v>3690</v>
      </c>
    </row>
    <row r="237" spans="1:1" hidden="1">
      <c r="A237" t="s">
        <v>3690</v>
      </c>
    </row>
    <row r="238" spans="1:1" hidden="1">
      <c r="A238" t="s">
        <v>3690</v>
      </c>
    </row>
    <row r="239" spans="1:1" hidden="1">
      <c r="A239" t="s">
        <v>3690</v>
      </c>
    </row>
    <row r="240" spans="1:1" hidden="1">
      <c r="A240" t="s">
        <v>3690</v>
      </c>
    </row>
    <row r="241" spans="1:32" hidden="1">
      <c r="A241" t="s">
        <v>3690</v>
      </c>
    </row>
    <row r="242" spans="1:32" hidden="1">
      <c r="A242" t="s">
        <v>3690</v>
      </c>
    </row>
    <row r="243" spans="1:32" hidden="1">
      <c r="A243" t="s">
        <v>3690</v>
      </c>
    </row>
    <row r="244" spans="1:32" hidden="1">
      <c r="A244" t="s">
        <v>3690</v>
      </c>
    </row>
    <row r="245" spans="1:32" hidden="1">
      <c r="A245" t="s">
        <v>3690</v>
      </c>
    </row>
    <row r="246" spans="1:32" hidden="1">
      <c r="A246" t="s">
        <v>3690</v>
      </c>
    </row>
    <row r="247" spans="1:32" hidden="1">
      <c r="A247" t="s">
        <v>3690</v>
      </c>
    </row>
    <row r="248" spans="1:32" hidden="1">
      <c r="A248" t="s">
        <v>3690</v>
      </c>
    </row>
    <row r="249" spans="1:32" hidden="1">
      <c r="A249" t="s">
        <v>3690</v>
      </c>
    </row>
    <row r="250" spans="1:32" hidden="1">
      <c r="A250" t="s">
        <v>3690</v>
      </c>
    </row>
    <row r="251" spans="1:32" hidden="1">
      <c r="A251" t="s">
        <v>3690</v>
      </c>
    </row>
    <row r="252" spans="1:32" hidden="1">
      <c r="A252" t="s">
        <v>3690</v>
      </c>
    </row>
    <row r="253" spans="1:32" hidden="1">
      <c r="A253" t="s">
        <v>3690</v>
      </c>
    </row>
    <row r="254" spans="1:32" hidden="1">
      <c r="A254" t="s">
        <v>3690</v>
      </c>
    </row>
    <row r="255" spans="1:32" hidden="1">
      <c r="A255" t="s">
        <v>3693</v>
      </c>
      <c r="D255" t="s">
        <v>931</v>
      </c>
      <c r="E255" t="s">
        <v>931</v>
      </c>
      <c r="F255" t="s">
        <v>931</v>
      </c>
      <c r="G255" t="s">
        <v>931</v>
      </c>
      <c r="M255" t="s">
        <v>931</v>
      </c>
      <c r="S255" t="s">
        <v>931</v>
      </c>
      <c r="Y255" t="s">
        <v>931</v>
      </c>
      <c r="AF255" t="s">
        <v>931</v>
      </c>
    </row>
    <row r="256" spans="1:32" hidden="1">
      <c r="A256" t="s">
        <v>3693</v>
      </c>
      <c r="G256" t="s">
        <v>931</v>
      </c>
      <c r="M256" t="s">
        <v>931</v>
      </c>
      <c r="S256" t="s">
        <v>931</v>
      </c>
      <c r="Y256" t="s">
        <v>931</v>
      </c>
      <c r="AF256" t="s">
        <v>931</v>
      </c>
    </row>
    <row r="257" spans="1:32" hidden="1">
      <c r="A257" t="s">
        <v>3693</v>
      </c>
      <c r="G257" t="s">
        <v>931</v>
      </c>
      <c r="M257" t="s">
        <v>931</v>
      </c>
      <c r="S257" t="s">
        <v>931</v>
      </c>
      <c r="Y257" t="s">
        <v>931</v>
      </c>
      <c r="AF257" t="s">
        <v>931</v>
      </c>
    </row>
    <row r="258" spans="1:32" hidden="1">
      <c r="A258" t="s">
        <v>3693</v>
      </c>
      <c r="G258" t="s">
        <v>931</v>
      </c>
      <c r="M258" t="s">
        <v>931</v>
      </c>
      <c r="S258" t="s">
        <v>931</v>
      </c>
      <c r="Y258" t="s">
        <v>931</v>
      </c>
      <c r="AF258" t="s">
        <v>931</v>
      </c>
    </row>
    <row r="259" spans="1:32" hidden="1">
      <c r="A259" t="s">
        <v>3693</v>
      </c>
      <c r="G259" t="s">
        <v>931</v>
      </c>
      <c r="M259" t="s">
        <v>931</v>
      </c>
      <c r="S259" t="s">
        <v>931</v>
      </c>
      <c r="Y259" t="s">
        <v>931</v>
      </c>
      <c r="AF259" t="s">
        <v>931</v>
      </c>
    </row>
    <row r="260" spans="1:32" hidden="1">
      <c r="A260" t="s">
        <v>3693</v>
      </c>
      <c r="G260" t="s">
        <v>931</v>
      </c>
      <c r="M260" t="s">
        <v>931</v>
      </c>
      <c r="S260" t="s">
        <v>931</v>
      </c>
      <c r="Y260" t="s">
        <v>931</v>
      </c>
      <c r="AF260" t="s">
        <v>931</v>
      </c>
    </row>
    <row r="261" spans="1:32" hidden="1">
      <c r="A261" t="s">
        <v>3693</v>
      </c>
      <c r="G261" t="s">
        <v>931</v>
      </c>
      <c r="M261" t="s">
        <v>931</v>
      </c>
      <c r="S261" t="s">
        <v>931</v>
      </c>
      <c r="Y261" t="s">
        <v>931</v>
      </c>
      <c r="AF261" t="s">
        <v>931</v>
      </c>
    </row>
    <row r="262" spans="1:32" hidden="1">
      <c r="A262" t="s">
        <v>3693</v>
      </c>
      <c r="G262" t="s">
        <v>931</v>
      </c>
      <c r="M262" t="s">
        <v>931</v>
      </c>
      <c r="S262" t="s">
        <v>931</v>
      </c>
      <c r="Y262" t="s">
        <v>931</v>
      </c>
      <c r="AF262" t="s">
        <v>931</v>
      </c>
    </row>
    <row r="263" spans="1:32" hidden="1">
      <c r="A263" t="s">
        <v>3693</v>
      </c>
      <c r="G263" t="s">
        <v>931</v>
      </c>
      <c r="M263" t="s">
        <v>931</v>
      </c>
      <c r="S263" t="s">
        <v>931</v>
      </c>
      <c r="Y263" t="s">
        <v>931</v>
      </c>
      <c r="AF263" t="s">
        <v>931</v>
      </c>
    </row>
    <row r="264" spans="1:32" hidden="1">
      <c r="A264" t="s">
        <v>3693</v>
      </c>
      <c r="G264" t="s">
        <v>931</v>
      </c>
      <c r="M264" t="s">
        <v>931</v>
      </c>
      <c r="S264" t="s">
        <v>931</v>
      </c>
      <c r="Y264" t="s">
        <v>931</v>
      </c>
      <c r="AF264" t="s">
        <v>931</v>
      </c>
    </row>
    <row r="265" spans="1:32" hidden="1">
      <c r="A265" t="s">
        <v>3693</v>
      </c>
      <c r="G265" t="s">
        <v>931</v>
      </c>
      <c r="M265" t="s">
        <v>931</v>
      </c>
      <c r="S265" t="s">
        <v>931</v>
      </c>
      <c r="Y265" t="s">
        <v>931</v>
      </c>
      <c r="AF265" t="s">
        <v>931</v>
      </c>
    </row>
    <row r="266" spans="1:32" hidden="1">
      <c r="A266" t="s">
        <v>3693</v>
      </c>
      <c r="G266" t="s">
        <v>931</v>
      </c>
      <c r="M266" t="s">
        <v>931</v>
      </c>
      <c r="S266" t="s">
        <v>931</v>
      </c>
      <c r="Y266" t="s">
        <v>931</v>
      </c>
      <c r="AF266" t="s">
        <v>931</v>
      </c>
    </row>
    <row r="267" spans="1:32" hidden="1">
      <c r="A267" t="s">
        <v>3693</v>
      </c>
      <c r="G267" t="s">
        <v>931</v>
      </c>
      <c r="M267" t="s">
        <v>931</v>
      </c>
      <c r="S267" t="s">
        <v>931</v>
      </c>
      <c r="Y267" t="s">
        <v>931</v>
      </c>
      <c r="AF267" t="s">
        <v>931</v>
      </c>
    </row>
    <row r="268" spans="1:32" hidden="1">
      <c r="A268" t="s">
        <v>3693</v>
      </c>
      <c r="G268" t="s">
        <v>931</v>
      </c>
      <c r="M268" t="s">
        <v>931</v>
      </c>
      <c r="S268" t="s">
        <v>931</v>
      </c>
      <c r="Y268" t="s">
        <v>931</v>
      </c>
      <c r="AF268" t="s">
        <v>931</v>
      </c>
    </row>
    <row r="269" spans="1:32" hidden="1">
      <c r="A269" t="s">
        <v>3693</v>
      </c>
      <c r="G269" t="s">
        <v>931</v>
      </c>
      <c r="M269" t="s">
        <v>931</v>
      </c>
      <c r="S269" t="s">
        <v>931</v>
      </c>
      <c r="Y269" t="s">
        <v>931</v>
      </c>
      <c r="AF269" t="s">
        <v>931</v>
      </c>
    </row>
    <row r="270" spans="1:32" hidden="1">
      <c r="A270" t="s">
        <v>3693</v>
      </c>
      <c r="G270" t="s">
        <v>931</v>
      </c>
      <c r="M270" t="s">
        <v>931</v>
      </c>
      <c r="S270" t="s">
        <v>931</v>
      </c>
      <c r="Y270" t="s">
        <v>931</v>
      </c>
      <c r="AF270" t="s">
        <v>931</v>
      </c>
    </row>
    <row r="271" spans="1:32" hidden="1">
      <c r="A271" t="s">
        <v>3693</v>
      </c>
      <c r="G271" t="s">
        <v>931</v>
      </c>
      <c r="M271" t="s">
        <v>931</v>
      </c>
      <c r="S271" t="s">
        <v>931</v>
      </c>
      <c r="Y271" t="s">
        <v>931</v>
      </c>
      <c r="AF271" t="s">
        <v>931</v>
      </c>
    </row>
    <row r="272" spans="1:32" hidden="1">
      <c r="A272" t="s">
        <v>3693</v>
      </c>
      <c r="G272" t="s">
        <v>931</v>
      </c>
      <c r="M272" t="s">
        <v>931</v>
      </c>
      <c r="S272" t="s">
        <v>931</v>
      </c>
      <c r="Y272" t="s">
        <v>931</v>
      </c>
      <c r="AF272" t="s">
        <v>931</v>
      </c>
    </row>
    <row r="273" spans="1:32" hidden="1">
      <c r="A273" t="s">
        <v>3693</v>
      </c>
      <c r="G273" t="s">
        <v>931</v>
      </c>
      <c r="M273" t="s">
        <v>931</v>
      </c>
      <c r="S273" t="s">
        <v>931</v>
      </c>
      <c r="Y273" t="s">
        <v>931</v>
      </c>
      <c r="AF273" t="s">
        <v>931</v>
      </c>
    </row>
    <row r="274" spans="1:32" hidden="1">
      <c r="A274" t="s">
        <v>3693</v>
      </c>
      <c r="G274" t="s">
        <v>931</v>
      </c>
      <c r="M274" t="s">
        <v>931</v>
      </c>
      <c r="S274" t="s">
        <v>931</v>
      </c>
      <c r="Y274" t="s">
        <v>931</v>
      </c>
      <c r="AF274" t="s">
        <v>931</v>
      </c>
    </row>
    <row r="275" spans="1:32" hidden="1">
      <c r="A275" t="s">
        <v>3693</v>
      </c>
      <c r="G275" t="s">
        <v>931</v>
      </c>
      <c r="M275" t="s">
        <v>931</v>
      </c>
      <c r="S275" t="s">
        <v>931</v>
      </c>
      <c r="Y275" t="s">
        <v>931</v>
      </c>
      <c r="AF275" t="s">
        <v>931</v>
      </c>
    </row>
    <row r="276" spans="1:32" hidden="1">
      <c r="A276" t="s">
        <v>3693</v>
      </c>
      <c r="G276" t="s">
        <v>931</v>
      </c>
      <c r="M276" t="s">
        <v>931</v>
      </c>
      <c r="S276" t="s">
        <v>931</v>
      </c>
      <c r="Y276" t="s">
        <v>931</v>
      </c>
      <c r="AF276" t="s">
        <v>931</v>
      </c>
    </row>
    <row r="277" spans="1:32" hidden="1">
      <c r="A277" t="s">
        <v>3693</v>
      </c>
      <c r="G277" t="s">
        <v>931</v>
      </c>
      <c r="M277" t="s">
        <v>931</v>
      </c>
      <c r="S277" t="s">
        <v>931</v>
      </c>
      <c r="Y277" t="s">
        <v>931</v>
      </c>
      <c r="AF277" t="s">
        <v>931</v>
      </c>
    </row>
    <row r="278" spans="1:32" hidden="1">
      <c r="A278" t="s">
        <v>3693</v>
      </c>
      <c r="G278" t="s">
        <v>931</v>
      </c>
      <c r="M278" t="s">
        <v>931</v>
      </c>
      <c r="S278" t="s">
        <v>931</v>
      </c>
      <c r="Y278" t="s">
        <v>931</v>
      </c>
      <c r="AF278" t="s">
        <v>931</v>
      </c>
    </row>
    <row r="279" spans="1:32" hidden="1">
      <c r="A279" t="s">
        <v>3693</v>
      </c>
      <c r="G279" t="s">
        <v>931</v>
      </c>
      <c r="M279" t="s">
        <v>931</v>
      </c>
      <c r="S279" t="s">
        <v>931</v>
      </c>
      <c r="Y279" t="s">
        <v>931</v>
      </c>
      <c r="AF279" t="s">
        <v>931</v>
      </c>
    </row>
    <row r="280" spans="1:32" hidden="1">
      <c r="A280" t="s">
        <v>3693</v>
      </c>
      <c r="G280" t="s">
        <v>931</v>
      </c>
      <c r="M280" t="s">
        <v>931</v>
      </c>
      <c r="S280" t="s">
        <v>931</v>
      </c>
      <c r="Y280" t="s">
        <v>931</v>
      </c>
      <c r="AF280" t="s">
        <v>931</v>
      </c>
    </row>
    <row r="281" spans="1:32" hidden="1">
      <c r="A281" t="s">
        <v>3693</v>
      </c>
      <c r="G281" t="s">
        <v>931</v>
      </c>
      <c r="M281" t="s">
        <v>931</v>
      </c>
      <c r="S281" t="s">
        <v>931</v>
      </c>
      <c r="Y281" t="s">
        <v>931</v>
      </c>
      <c r="AF281" t="s">
        <v>931</v>
      </c>
    </row>
    <row r="282" spans="1:32" hidden="1">
      <c r="A282" t="s">
        <v>3693</v>
      </c>
      <c r="G282" t="s">
        <v>931</v>
      </c>
      <c r="M282" t="s">
        <v>931</v>
      </c>
      <c r="S282" t="s">
        <v>931</v>
      </c>
      <c r="Y282" t="s">
        <v>931</v>
      </c>
      <c r="AF282" t="s">
        <v>931</v>
      </c>
    </row>
    <row r="283" spans="1:32" hidden="1">
      <c r="A283" t="s">
        <v>3693</v>
      </c>
      <c r="G283" t="s">
        <v>931</v>
      </c>
      <c r="M283" t="s">
        <v>931</v>
      </c>
      <c r="S283" t="s">
        <v>931</v>
      </c>
      <c r="Y283" t="s">
        <v>931</v>
      </c>
      <c r="AF283" t="s">
        <v>931</v>
      </c>
    </row>
    <row r="284" spans="1:32" hidden="1">
      <c r="A284" t="s">
        <v>3693</v>
      </c>
      <c r="G284" t="s">
        <v>931</v>
      </c>
      <c r="M284" t="s">
        <v>931</v>
      </c>
      <c r="S284" t="s">
        <v>931</v>
      </c>
      <c r="Y284" t="s">
        <v>931</v>
      </c>
      <c r="AF284" t="s">
        <v>931</v>
      </c>
    </row>
    <row r="285" spans="1:32" hidden="1">
      <c r="A285" t="s">
        <v>3693</v>
      </c>
      <c r="G285" t="s">
        <v>931</v>
      </c>
      <c r="M285" t="s">
        <v>931</v>
      </c>
      <c r="S285" t="s">
        <v>931</v>
      </c>
      <c r="Y285" t="s">
        <v>931</v>
      </c>
      <c r="AF285" t="s">
        <v>931</v>
      </c>
    </row>
    <row r="286" spans="1:32" hidden="1">
      <c r="A286" t="s">
        <v>3693</v>
      </c>
      <c r="G286" t="s">
        <v>931</v>
      </c>
      <c r="M286" t="s">
        <v>931</v>
      </c>
      <c r="S286" t="s">
        <v>931</v>
      </c>
      <c r="Y286" t="s">
        <v>931</v>
      </c>
      <c r="AF286" t="s">
        <v>931</v>
      </c>
    </row>
    <row r="287" spans="1:32" hidden="1">
      <c r="A287" t="s">
        <v>3693</v>
      </c>
      <c r="G287" t="s">
        <v>931</v>
      </c>
      <c r="M287" t="s">
        <v>931</v>
      </c>
      <c r="S287" t="s">
        <v>931</v>
      </c>
      <c r="Y287" t="s">
        <v>931</v>
      </c>
      <c r="AF287" t="s">
        <v>931</v>
      </c>
    </row>
    <row r="288" spans="1:32" hidden="1">
      <c r="A288" t="s">
        <v>3693</v>
      </c>
      <c r="G288" t="s">
        <v>931</v>
      </c>
      <c r="M288" t="s">
        <v>931</v>
      </c>
      <c r="S288" t="s">
        <v>931</v>
      </c>
      <c r="Y288" t="s">
        <v>931</v>
      </c>
      <c r="AF288" t="s">
        <v>931</v>
      </c>
    </row>
    <row r="289" spans="1:32" hidden="1">
      <c r="A289" t="s">
        <v>3693</v>
      </c>
      <c r="G289" t="s">
        <v>931</v>
      </c>
      <c r="M289" t="s">
        <v>931</v>
      </c>
      <c r="S289" t="s">
        <v>931</v>
      </c>
      <c r="Y289" t="s">
        <v>931</v>
      </c>
      <c r="AF289" t="s">
        <v>931</v>
      </c>
    </row>
    <row r="290" spans="1:32" hidden="1">
      <c r="A290" t="s">
        <v>3693</v>
      </c>
      <c r="G290" t="s">
        <v>931</v>
      </c>
      <c r="M290" t="s">
        <v>931</v>
      </c>
      <c r="S290" t="s">
        <v>931</v>
      </c>
      <c r="Y290" t="s">
        <v>931</v>
      </c>
      <c r="AF290" t="s">
        <v>931</v>
      </c>
    </row>
    <row r="291" spans="1:32" hidden="1">
      <c r="A291" t="s">
        <v>3693</v>
      </c>
      <c r="G291" t="s">
        <v>931</v>
      </c>
      <c r="M291" t="s">
        <v>931</v>
      </c>
      <c r="S291" t="s">
        <v>931</v>
      </c>
      <c r="Y291" t="s">
        <v>931</v>
      </c>
      <c r="AF291" t="s">
        <v>931</v>
      </c>
    </row>
    <row r="292" spans="1:32" hidden="1">
      <c r="A292" t="s">
        <v>3693</v>
      </c>
      <c r="G292" t="s">
        <v>931</v>
      </c>
      <c r="M292" t="s">
        <v>931</v>
      </c>
      <c r="S292" t="s">
        <v>931</v>
      </c>
      <c r="Y292" t="s">
        <v>931</v>
      </c>
      <c r="AF292" t="s">
        <v>931</v>
      </c>
    </row>
    <row r="293" spans="1:32" hidden="1">
      <c r="A293" t="s">
        <v>3693</v>
      </c>
      <c r="G293" t="s">
        <v>931</v>
      </c>
      <c r="M293" t="s">
        <v>931</v>
      </c>
      <c r="S293" t="s">
        <v>931</v>
      </c>
      <c r="Y293" t="s">
        <v>931</v>
      </c>
      <c r="AF293" t="s">
        <v>931</v>
      </c>
    </row>
    <row r="294" spans="1:32" hidden="1">
      <c r="A294" t="s">
        <v>3693</v>
      </c>
      <c r="G294" t="s">
        <v>931</v>
      </c>
      <c r="M294" t="s">
        <v>931</v>
      </c>
      <c r="S294" t="s">
        <v>931</v>
      </c>
      <c r="Y294" t="s">
        <v>931</v>
      </c>
      <c r="AF294" t="s">
        <v>931</v>
      </c>
    </row>
    <row r="295" spans="1:32" hidden="1">
      <c r="A295" t="s">
        <v>3693</v>
      </c>
      <c r="G295" t="s">
        <v>931</v>
      </c>
      <c r="M295" t="s">
        <v>931</v>
      </c>
      <c r="S295" t="s">
        <v>931</v>
      </c>
      <c r="Y295" t="s">
        <v>931</v>
      </c>
      <c r="AF295" t="s">
        <v>931</v>
      </c>
    </row>
    <row r="296" spans="1:32" hidden="1">
      <c r="A296" t="s">
        <v>3693</v>
      </c>
      <c r="G296" t="s">
        <v>931</v>
      </c>
      <c r="M296" t="s">
        <v>931</v>
      </c>
      <c r="S296" t="s">
        <v>931</v>
      </c>
      <c r="Y296" t="s">
        <v>931</v>
      </c>
      <c r="AF296" t="s">
        <v>931</v>
      </c>
    </row>
    <row r="297" spans="1:32" hidden="1">
      <c r="A297" t="s">
        <v>3693</v>
      </c>
      <c r="G297" t="s">
        <v>931</v>
      </c>
      <c r="M297" t="s">
        <v>931</v>
      </c>
      <c r="S297" t="s">
        <v>931</v>
      </c>
      <c r="Y297" t="s">
        <v>931</v>
      </c>
      <c r="AF297" t="s">
        <v>931</v>
      </c>
    </row>
    <row r="298" spans="1:32" hidden="1">
      <c r="A298" t="s">
        <v>3693</v>
      </c>
      <c r="G298" t="s">
        <v>931</v>
      </c>
      <c r="M298" t="s">
        <v>931</v>
      </c>
      <c r="S298" t="s">
        <v>931</v>
      </c>
      <c r="Y298" t="s">
        <v>931</v>
      </c>
      <c r="AF298" t="s">
        <v>931</v>
      </c>
    </row>
    <row r="299" spans="1:32" hidden="1">
      <c r="A299" t="s">
        <v>3693</v>
      </c>
      <c r="G299" t="s">
        <v>931</v>
      </c>
      <c r="M299" t="s">
        <v>931</v>
      </c>
      <c r="S299" t="s">
        <v>931</v>
      </c>
      <c r="Y299" t="s">
        <v>931</v>
      </c>
      <c r="AF299" t="s">
        <v>931</v>
      </c>
    </row>
    <row r="300" spans="1:32" hidden="1">
      <c r="A300" t="s">
        <v>3693</v>
      </c>
      <c r="G300" t="s">
        <v>931</v>
      </c>
      <c r="M300" t="s">
        <v>931</v>
      </c>
      <c r="S300" t="s">
        <v>931</v>
      </c>
      <c r="Y300" t="s">
        <v>931</v>
      </c>
      <c r="AF300" t="s">
        <v>931</v>
      </c>
    </row>
    <row r="301" spans="1:32" hidden="1">
      <c r="A301" t="s">
        <v>3693</v>
      </c>
      <c r="G301" t="s">
        <v>931</v>
      </c>
      <c r="M301" t="s">
        <v>931</v>
      </c>
      <c r="S301" t="s">
        <v>931</v>
      </c>
      <c r="Y301" t="s">
        <v>931</v>
      </c>
      <c r="AF301" t="s">
        <v>931</v>
      </c>
    </row>
    <row r="302" spans="1:32" hidden="1">
      <c r="A302" t="s">
        <v>3693</v>
      </c>
      <c r="G302" t="s">
        <v>931</v>
      </c>
      <c r="M302" t="s">
        <v>931</v>
      </c>
      <c r="S302" t="s">
        <v>931</v>
      </c>
      <c r="Y302" t="s">
        <v>931</v>
      </c>
      <c r="AF302" t="s">
        <v>931</v>
      </c>
    </row>
    <row r="303" spans="1:32" hidden="1">
      <c r="A303" t="s">
        <v>3693</v>
      </c>
      <c r="G303" t="s">
        <v>931</v>
      </c>
      <c r="M303" t="s">
        <v>931</v>
      </c>
      <c r="S303" t="s">
        <v>931</v>
      </c>
      <c r="Y303" t="s">
        <v>931</v>
      </c>
      <c r="AF303" t="s">
        <v>931</v>
      </c>
    </row>
    <row r="304" spans="1:32" hidden="1">
      <c r="A304" t="s">
        <v>3693</v>
      </c>
      <c r="G304" t="s">
        <v>931</v>
      </c>
      <c r="M304" t="s">
        <v>931</v>
      </c>
      <c r="S304" t="s">
        <v>931</v>
      </c>
      <c r="Y304" t="s">
        <v>931</v>
      </c>
      <c r="AF304" t="s">
        <v>931</v>
      </c>
    </row>
    <row r="305" spans="1:32" hidden="1">
      <c r="A305" t="s">
        <v>3693</v>
      </c>
      <c r="G305" t="s">
        <v>931</v>
      </c>
      <c r="M305" t="s">
        <v>931</v>
      </c>
      <c r="S305" t="s">
        <v>931</v>
      </c>
      <c r="Y305" t="s">
        <v>931</v>
      </c>
      <c r="AF305" t="s">
        <v>931</v>
      </c>
    </row>
    <row r="306" spans="1:32" hidden="1">
      <c r="A306" t="s">
        <v>3693</v>
      </c>
      <c r="G306" t="s">
        <v>931</v>
      </c>
      <c r="M306" t="s">
        <v>931</v>
      </c>
      <c r="S306" t="s">
        <v>931</v>
      </c>
      <c r="Y306" t="s">
        <v>931</v>
      </c>
      <c r="AF306" t="s">
        <v>931</v>
      </c>
    </row>
    <row r="307" spans="1:32" hidden="1">
      <c r="A307" t="s">
        <v>3693</v>
      </c>
      <c r="G307" t="s">
        <v>931</v>
      </c>
      <c r="M307" t="s">
        <v>931</v>
      </c>
      <c r="S307" t="s">
        <v>931</v>
      </c>
      <c r="Y307" t="s">
        <v>931</v>
      </c>
      <c r="AF307" t="s">
        <v>931</v>
      </c>
    </row>
    <row r="308" spans="1:32" hidden="1">
      <c r="A308" t="s">
        <v>3693</v>
      </c>
      <c r="G308" t="s">
        <v>931</v>
      </c>
      <c r="M308" t="s">
        <v>931</v>
      </c>
      <c r="S308" t="s">
        <v>931</v>
      </c>
      <c r="Y308" t="s">
        <v>931</v>
      </c>
      <c r="AF308" t="s">
        <v>931</v>
      </c>
    </row>
    <row r="309" spans="1:32" hidden="1">
      <c r="A309" t="s">
        <v>3693</v>
      </c>
      <c r="G309" t="s">
        <v>931</v>
      </c>
      <c r="M309" t="s">
        <v>931</v>
      </c>
      <c r="S309" t="s">
        <v>931</v>
      </c>
      <c r="Y309" t="s">
        <v>931</v>
      </c>
      <c r="AF309" t="s">
        <v>931</v>
      </c>
    </row>
    <row r="310" spans="1:32" hidden="1">
      <c r="A310" t="s">
        <v>3693</v>
      </c>
      <c r="G310" t="s">
        <v>931</v>
      </c>
      <c r="M310" t="s">
        <v>931</v>
      </c>
      <c r="S310" t="s">
        <v>931</v>
      </c>
      <c r="Y310" t="s">
        <v>931</v>
      </c>
      <c r="AF310" t="s">
        <v>931</v>
      </c>
    </row>
    <row r="311" spans="1:32" hidden="1">
      <c r="A311" t="s">
        <v>3693</v>
      </c>
      <c r="G311" t="s">
        <v>931</v>
      </c>
      <c r="M311" t="s">
        <v>931</v>
      </c>
      <c r="S311" t="s">
        <v>931</v>
      </c>
      <c r="Y311" t="s">
        <v>931</v>
      </c>
      <c r="AF311" t="s">
        <v>931</v>
      </c>
    </row>
    <row r="312" spans="1:32" hidden="1">
      <c r="A312" t="s">
        <v>3693</v>
      </c>
      <c r="G312" t="s">
        <v>931</v>
      </c>
      <c r="M312" t="s">
        <v>931</v>
      </c>
      <c r="S312" t="s">
        <v>931</v>
      </c>
      <c r="Y312" t="s">
        <v>931</v>
      </c>
      <c r="AF312" t="s">
        <v>931</v>
      </c>
    </row>
    <row r="313" spans="1:32" hidden="1">
      <c r="A313" t="s">
        <v>3693</v>
      </c>
      <c r="G313" t="s">
        <v>931</v>
      </c>
      <c r="M313" t="s">
        <v>931</v>
      </c>
      <c r="S313" t="s">
        <v>931</v>
      </c>
      <c r="Y313" t="s">
        <v>931</v>
      </c>
      <c r="AF313" t="s">
        <v>931</v>
      </c>
    </row>
    <row r="314" spans="1:32" hidden="1">
      <c r="A314" t="s">
        <v>3693</v>
      </c>
      <c r="G314" t="s">
        <v>931</v>
      </c>
      <c r="M314" t="s">
        <v>931</v>
      </c>
      <c r="S314" t="s">
        <v>931</v>
      </c>
      <c r="Y314" t="s">
        <v>931</v>
      </c>
      <c r="AF314" t="s">
        <v>931</v>
      </c>
    </row>
    <row r="315" spans="1:32" hidden="1">
      <c r="A315" t="s">
        <v>3693</v>
      </c>
      <c r="G315" t="s">
        <v>931</v>
      </c>
      <c r="M315" t="s">
        <v>931</v>
      </c>
      <c r="S315" t="s">
        <v>931</v>
      </c>
      <c r="Y315" t="s">
        <v>931</v>
      </c>
      <c r="AF315" t="s">
        <v>931</v>
      </c>
    </row>
    <row r="316" spans="1:32" hidden="1">
      <c r="A316" t="s">
        <v>3693</v>
      </c>
      <c r="G316" t="s">
        <v>931</v>
      </c>
      <c r="M316" t="s">
        <v>931</v>
      </c>
      <c r="S316" t="s">
        <v>931</v>
      </c>
      <c r="Y316" t="s">
        <v>931</v>
      </c>
      <c r="AF316" t="s">
        <v>931</v>
      </c>
    </row>
    <row r="317" spans="1:32" hidden="1">
      <c r="A317" t="s">
        <v>3693</v>
      </c>
      <c r="G317" t="s">
        <v>931</v>
      </c>
      <c r="M317" t="s">
        <v>931</v>
      </c>
      <c r="S317" t="s">
        <v>931</v>
      </c>
      <c r="Y317" t="s">
        <v>931</v>
      </c>
      <c r="AF317" t="s">
        <v>931</v>
      </c>
    </row>
    <row r="318" spans="1:32" hidden="1">
      <c r="A318" t="s">
        <v>3693</v>
      </c>
      <c r="G318" t="s">
        <v>931</v>
      </c>
      <c r="M318" t="s">
        <v>931</v>
      </c>
      <c r="S318" t="s">
        <v>931</v>
      </c>
      <c r="Y318" t="s">
        <v>931</v>
      </c>
      <c r="AF318" t="s">
        <v>931</v>
      </c>
    </row>
    <row r="319" spans="1:32" hidden="1">
      <c r="A319" t="s">
        <v>3693</v>
      </c>
      <c r="G319" t="s">
        <v>931</v>
      </c>
      <c r="M319" t="s">
        <v>931</v>
      </c>
      <c r="S319" t="s">
        <v>931</v>
      </c>
      <c r="Y319" t="s">
        <v>931</v>
      </c>
      <c r="AF319" t="s">
        <v>931</v>
      </c>
    </row>
    <row r="320" spans="1:32" hidden="1">
      <c r="A320" t="s">
        <v>3693</v>
      </c>
      <c r="G320" t="s">
        <v>931</v>
      </c>
      <c r="M320" t="s">
        <v>931</v>
      </c>
      <c r="S320" t="s">
        <v>931</v>
      </c>
      <c r="Y320" t="s">
        <v>931</v>
      </c>
      <c r="AF320" t="s">
        <v>931</v>
      </c>
    </row>
    <row r="321" spans="1:32" hidden="1">
      <c r="A321" t="s">
        <v>3693</v>
      </c>
      <c r="G321" t="s">
        <v>931</v>
      </c>
      <c r="M321" t="s">
        <v>931</v>
      </c>
      <c r="S321" t="s">
        <v>931</v>
      </c>
      <c r="Y321" t="s">
        <v>931</v>
      </c>
      <c r="AF321" t="s">
        <v>931</v>
      </c>
    </row>
    <row r="322" spans="1:32" hidden="1">
      <c r="A322" t="s">
        <v>3693</v>
      </c>
      <c r="G322" t="s">
        <v>931</v>
      </c>
      <c r="M322" t="s">
        <v>931</v>
      </c>
      <c r="S322" t="s">
        <v>931</v>
      </c>
      <c r="Y322" t="s">
        <v>931</v>
      </c>
      <c r="AF322" t="s">
        <v>931</v>
      </c>
    </row>
    <row r="323" spans="1:32" hidden="1">
      <c r="A323" t="s">
        <v>3693</v>
      </c>
      <c r="G323" t="s">
        <v>931</v>
      </c>
      <c r="M323" t="s">
        <v>931</v>
      </c>
      <c r="S323" t="s">
        <v>931</v>
      </c>
      <c r="Y323" t="s">
        <v>931</v>
      </c>
      <c r="AF323" t="s">
        <v>931</v>
      </c>
    </row>
    <row r="324" spans="1:32" hidden="1">
      <c r="A324" t="s">
        <v>3693</v>
      </c>
      <c r="G324" t="s">
        <v>931</v>
      </c>
      <c r="M324" t="s">
        <v>931</v>
      </c>
      <c r="S324" t="s">
        <v>931</v>
      </c>
      <c r="Y324" t="s">
        <v>931</v>
      </c>
      <c r="AF324" t="s">
        <v>931</v>
      </c>
    </row>
    <row r="325" spans="1:32" hidden="1">
      <c r="A325" t="s">
        <v>3693</v>
      </c>
      <c r="G325" t="s">
        <v>931</v>
      </c>
      <c r="M325" t="s">
        <v>931</v>
      </c>
      <c r="S325" t="s">
        <v>931</v>
      </c>
      <c r="Y325" t="s">
        <v>931</v>
      </c>
      <c r="AF325" t="s">
        <v>931</v>
      </c>
    </row>
    <row r="326" spans="1:32" hidden="1">
      <c r="A326" t="s">
        <v>3693</v>
      </c>
      <c r="G326" t="s">
        <v>931</v>
      </c>
      <c r="M326" t="s">
        <v>931</v>
      </c>
      <c r="S326" t="s">
        <v>931</v>
      </c>
      <c r="Y326" t="s">
        <v>931</v>
      </c>
      <c r="AF326" t="s">
        <v>931</v>
      </c>
    </row>
    <row r="327" spans="1:32" hidden="1">
      <c r="A327" t="s">
        <v>3693</v>
      </c>
      <c r="G327" t="s">
        <v>931</v>
      </c>
      <c r="M327" t="s">
        <v>931</v>
      </c>
      <c r="S327" t="s">
        <v>931</v>
      </c>
      <c r="Y327" t="s">
        <v>931</v>
      </c>
      <c r="AF327" t="s">
        <v>931</v>
      </c>
    </row>
    <row r="328" spans="1:32" hidden="1">
      <c r="A328" t="s">
        <v>3693</v>
      </c>
      <c r="G328" t="s">
        <v>931</v>
      </c>
      <c r="M328" t="s">
        <v>931</v>
      </c>
      <c r="S328" t="s">
        <v>931</v>
      </c>
      <c r="Y328" t="s">
        <v>931</v>
      </c>
      <c r="AF328" t="s">
        <v>931</v>
      </c>
    </row>
    <row r="329" spans="1:32" hidden="1">
      <c r="A329" t="s">
        <v>3693</v>
      </c>
      <c r="G329" t="s">
        <v>931</v>
      </c>
      <c r="M329" t="s">
        <v>931</v>
      </c>
      <c r="S329" t="s">
        <v>931</v>
      </c>
      <c r="Y329" t="s">
        <v>931</v>
      </c>
      <c r="AF329" t="s">
        <v>931</v>
      </c>
    </row>
    <row r="330" spans="1:32" hidden="1">
      <c r="A330" t="s">
        <v>3693</v>
      </c>
      <c r="G330" t="s">
        <v>931</v>
      </c>
      <c r="M330" t="s">
        <v>931</v>
      </c>
      <c r="S330" t="s">
        <v>931</v>
      </c>
      <c r="Y330" t="s">
        <v>931</v>
      </c>
      <c r="AF330" t="s">
        <v>931</v>
      </c>
    </row>
    <row r="331" spans="1:32" hidden="1">
      <c r="A331" t="s">
        <v>3693</v>
      </c>
      <c r="G331" t="s">
        <v>931</v>
      </c>
      <c r="M331" t="s">
        <v>931</v>
      </c>
      <c r="S331" t="s">
        <v>931</v>
      </c>
      <c r="Y331" t="s">
        <v>931</v>
      </c>
      <c r="AF331" t="s">
        <v>931</v>
      </c>
    </row>
    <row r="332" spans="1:32" hidden="1">
      <c r="A332" t="s">
        <v>3693</v>
      </c>
      <c r="G332" t="s">
        <v>931</v>
      </c>
      <c r="M332" t="s">
        <v>931</v>
      </c>
      <c r="S332" t="s">
        <v>931</v>
      </c>
      <c r="Y332" t="s">
        <v>931</v>
      </c>
      <c r="AF332" t="s">
        <v>931</v>
      </c>
    </row>
    <row r="333" spans="1:32" hidden="1">
      <c r="A333" t="s">
        <v>3693</v>
      </c>
      <c r="G333" t="s">
        <v>931</v>
      </c>
      <c r="M333" t="s">
        <v>931</v>
      </c>
      <c r="S333" t="s">
        <v>931</v>
      </c>
      <c r="Y333" t="s">
        <v>931</v>
      </c>
      <c r="AF333" t="s">
        <v>931</v>
      </c>
    </row>
    <row r="334" spans="1:32" hidden="1">
      <c r="A334" t="s">
        <v>3693</v>
      </c>
      <c r="G334" t="s">
        <v>931</v>
      </c>
      <c r="M334" t="s">
        <v>931</v>
      </c>
      <c r="S334" t="s">
        <v>931</v>
      </c>
      <c r="Y334" t="s">
        <v>931</v>
      </c>
      <c r="AF334" t="s">
        <v>931</v>
      </c>
    </row>
    <row r="335" spans="1:32" hidden="1">
      <c r="A335" t="s">
        <v>3693</v>
      </c>
      <c r="G335" t="s">
        <v>931</v>
      </c>
      <c r="M335" t="s">
        <v>931</v>
      </c>
      <c r="S335" t="s">
        <v>931</v>
      </c>
      <c r="Y335" t="s">
        <v>931</v>
      </c>
      <c r="AF335" t="s">
        <v>931</v>
      </c>
    </row>
    <row r="336" spans="1:32" hidden="1">
      <c r="A336" t="s">
        <v>3693</v>
      </c>
      <c r="G336" t="s">
        <v>931</v>
      </c>
      <c r="M336" t="s">
        <v>931</v>
      </c>
      <c r="S336" t="s">
        <v>931</v>
      </c>
      <c r="Y336" t="s">
        <v>931</v>
      </c>
      <c r="AF336" t="s">
        <v>931</v>
      </c>
    </row>
    <row r="337" spans="1:32" hidden="1">
      <c r="A337" t="s">
        <v>3693</v>
      </c>
      <c r="G337" t="s">
        <v>931</v>
      </c>
      <c r="M337" t="s">
        <v>931</v>
      </c>
      <c r="S337" t="s">
        <v>931</v>
      </c>
      <c r="Y337" t="s">
        <v>931</v>
      </c>
      <c r="AF337" t="s">
        <v>931</v>
      </c>
    </row>
    <row r="338" spans="1:32" hidden="1">
      <c r="A338" t="s">
        <v>3693</v>
      </c>
      <c r="G338" t="s">
        <v>931</v>
      </c>
      <c r="M338" t="s">
        <v>931</v>
      </c>
      <c r="S338" t="s">
        <v>931</v>
      </c>
      <c r="Y338" t="s">
        <v>931</v>
      </c>
      <c r="AF338" t="s">
        <v>931</v>
      </c>
    </row>
    <row r="339" spans="1:32" hidden="1">
      <c r="A339" t="s">
        <v>3693</v>
      </c>
      <c r="G339" t="s">
        <v>931</v>
      </c>
      <c r="M339" t="s">
        <v>931</v>
      </c>
      <c r="S339" t="s">
        <v>931</v>
      </c>
      <c r="Y339" t="s">
        <v>931</v>
      </c>
      <c r="AF339" t="s">
        <v>931</v>
      </c>
    </row>
    <row r="340" spans="1:32" hidden="1">
      <c r="A340" t="s">
        <v>3693</v>
      </c>
      <c r="G340" t="s">
        <v>931</v>
      </c>
      <c r="M340" t="s">
        <v>931</v>
      </c>
      <c r="S340" t="s">
        <v>931</v>
      </c>
      <c r="Y340" t="s">
        <v>931</v>
      </c>
      <c r="AF340" t="s">
        <v>931</v>
      </c>
    </row>
    <row r="341" spans="1:32" hidden="1">
      <c r="A341" t="s">
        <v>3693</v>
      </c>
      <c r="G341" t="s">
        <v>931</v>
      </c>
      <c r="M341" t="s">
        <v>931</v>
      </c>
      <c r="S341" t="s">
        <v>931</v>
      </c>
      <c r="Y341" t="s">
        <v>931</v>
      </c>
      <c r="AF341" t="s">
        <v>931</v>
      </c>
    </row>
    <row r="342" spans="1:32" hidden="1">
      <c r="A342" t="s">
        <v>3693</v>
      </c>
      <c r="G342" t="s">
        <v>931</v>
      </c>
      <c r="M342" t="s">
        <v>931</v>
      </c>
      <c r="S342" t="s">
        <v>931</v>
      </c>
      <c r="Y342" t="s">
        <v>931</v>
      </c>
      <c r="AF342" t="s">
        <v>931</v>
      </c>
    </row>
    <row r="343" spans="1:32" hidden="1">
      <c r="A343" t="s">
        <v>3693</v>
      </c>
      <c r="G343" t="s">
        <v>931</v>
      </c>
      <c r="M343" t="s">
        <v>931</v>
      </c>
      <c r="S343" t="s">
        <v>931</v>
      </c>
      <c r="Y343" t="s">
        <v>931</v>
      </c>
      <c r="AF343" t="s">
        <v>931</v>
      </c>
    </row>
    <row r="344" spans="1:32" hidden="1">
      <c r="A344" t="s">
        <v>3693</v>
      </c>
      <c r="G344" t="s">
        <v>931</v>
      </c>
      <c r="M344" t="s">
        <v>931</v>
      </c>
      <c r="S344" t="s">
        <v>931</v>
      </c>
      <c r="Y344" t="s">
        <v>931</v>
      </c>
      <c r="AF344" t="s">
        <v>931</v>
      </c>
    </row>
    <row r="345" spans="1:32" hidden="1">
      <c r="A345" t="s">
        <v>3693</v>
      </c>
      <c r="G345" t="s">
        <v>931</v>
      </c>
      <c r="M345" t="s">
        <v>931</v>
      </c>
      <c r="S345" t="s">
        <v>931</v>
      </c>
      <c r="Y345" t="s">
        <v>931</v>
      </c>
      <c r="AF345" t="s">
        <v>931</v>
      </c>
    </row>
    <row r="346" spans="1:32" hidden="1">
      <c r="A346" t="s">
        <v>3693</v>
      </c>
      <c r="G346" t="s">
        <v>931</v>
      </c>
      <c r="M346" t="s">
        <v>931</v>
      </c>
      <c r="S346" t="s">
        <v>931</v>
      </c>
      <c r="Y346" t="s">
        <v>931</v>
      </c>
      <c r="AF346" t="s">
        <v>931</v>
      </c>
    </row>
    <row r="347" spans="1:32" hidden="1">
      <c r="A347" t="s">
        <v>3693</v>
      </c>
      <c r="G347" t="s">
        <v>931</v>
      </c>
      <c r="M347" t="s">
        <v>931</v>
      </c>
      <c r="S347" t="s">
        <v>931</v>
      </c>
      <c r="Y347" t="s">
        <v>931</v>
      </c>
      <c r="AF347" t="s">
        <v>931</v>
      </c>
    </row>
    <row r="348" spans="1:32" hidden="1">
      <c r="A348" t="s">
        <v>3693</v>
      </c>
      <c r="G348" t="s">
        <v>931</v>
      </c>
      <c r="M348" t="s">
        <v>931</v>
      </c>
      <c r="S348" t="s">
        <v>931</v>
      </c>
      <c r="Y348" t="s">
        <v>931</v>
      </c>
      <c r="AF348" t="s">
        <v>931</v>
      </c>
    </row>
    <row r="349" spans="1:32" hidden="1">
      <c r="A349" t="s">
        <v>3693</v>
      </c>
      <c r="G349" t="s">
        <v>931</v>
      </c>
      <c r="M349" t="s">
        <v>931</v>
      </c>
      <c r="S349" t="s">
        <v>931</v>
      </c>
      <c r="Y349" t="s">
        <v>931</v>
      </c>
      <c r="AF349" t="s">
        <v>931</v>
      </c>
    </row>
    <row r="350" spans="1:32" hidden="1">
      <c r="A350" t="s">
        <v>3693</v>
      </c>
      <c r="G350" t="s">
        <v>931</v>
      </c>
      <c r="M350" t="s">
        <v>931</v>
      </c>
      <c r="S350" t="s">
        <v>931</v>
      </c>
      <c r="Y350" t="s">
        <v>931</v>
      </c>
      <c r="AF350" t="s">
        <v>931</v>
      </c>
    </row>
    <row r="351" spans="1:32" hidden="1">
      <c r="A351" t="s">
        <v>3693</v>
      </c>
      <c r="G351" t="s">
        <v>931</v>
      </c>
      <c r="M351" t="s">
        <v>931</v>
      </c>
      <c r="S351" t="s">
        <v>931</v>
      </c>
      <c r="Y351" t="s">
        <v>931</v>
      </c>
      <c r="AF351" t="s">
        <v>931</v>
      </c>
    </row>
    <row r="352" spans="1:32" hidden="1">
      <c r="A352" t="s">
        <v>3693</v>
      </c>
      <c r="G352" t="s">
        <v>931</v>
      </c>
      <c r="M352" t="s">
        <v>931</v>
      </c>
      <c r="S352" t="s">
        <v>931</v>
      </c>
      <c r="Y352" t="s">
        <v>931</v>
      </c>
      <c r="AF352" t="s">
        <v>931</v>
      </c>
    </row>
    <row r="353" spans="1:1" hidden="1">
      <c r="A353" t="s">
        <v>3693</v>
      </c>
    </row>
    <row r="354" spans="1:1" hidden="1">
      <c r="A354" t="s">
        <v>3693</v>
      </c>
    </row>
    <row r="355" spans="1:1" hidden="1">
      <c r="A355" t="s">
        <v>3693</v>
      </c>
    </row>
    <row r="356" spans="1:1" hidden="1">
      <c r="A356" t="s">
        <v>3693</v>
      </c>
    </row>
    <row r="357" spans="1:1" hidden="1">
      <c r="A357" t="s">
        <v>3693</v>
      </c>
    </row>
    <row r="358" spans="1:1" hidden="1">
      <c r="A358" t="s">
        <v>3693</v>
      </c>
    </row>
    <row r="359" spans="1:1" hidden="1">
      <c r="A359" t="s">
        <v>3693</v>
      </c>
    </row>
    <row r="360" spans="1:1" hidden="1">
      <c r="A360" t="s">
        <v>3693</v>
      </c>
    </row>
    <row r="361" spans="1:1" hidden="1">
      <c r="A361" t="s">
        <v>3693</v>
      </c>
    </row>
    <row r="362" spans="1:1" hidden="1">
      <c r="A362" t="s">
        <v>3693</v>
      </c>
    </row>
    <row r="363" spans="1:1" hidden="1">
      <c r="A363" t="s">
        <v>3693</v>
      </c>
    </row>
    <row r="364" spans="1:1" hidden="1">
      <c r="A364" t="s">
        <v>3693</v>
      </c>
    </row>
    <row r="365" spans="1:1" hidden="1">
      <c r="A365" t="s">
        <v>3693</v>
      </c>
    </row>
    <row r="366" spans="1:1" hidden="1">
      <c r="A366" t="s">
        <v>3693</v>
      </c>
    </row>
    <row r="367" spans="1:1" hidden="1">
      <c r="A367" t="s">
        <v>3693</v>
      </c>
    </row>
    <row r="368" spans="1:1" hidden="1">
      <c r="A368" t="s">
        <v>3693</v>
      </c>
    </row>
    <row r="369" spans="1:1" hidden="1">
      <c r="A369" t="s">
        <v>3693</v>
      </c>
    </row>
    <row r="370" spans="1:1" hidden="1">
      <c r="A370" t="s">
        <v>3693</v>
      </c>
    </row>
    <row r="371" spans="1:1" hidden="1">
      <c r="A371" t="s">
        <v>3693</v>
      </c>
    </row>
    <row r="372" spans="1:1" hidden="1">
      <c r="A372" t="s">
        <v>3693</v>
      </c>
    </row>
    <row r="373" spans="1:1" hidden="1">
      <c r="A373" t="s">
        <v>3693</v>
      </c>
    </row>
    <row r="374" spans="1:1" hidden="1">
      <c r="A374" t="s">
        <v>3693</v>
      </c>
    </row>
    <row r="375" spans="1:1" hidden="1">
      <c r="A375" t="s">
        <v>3693</v>
      </c>
    </row>
    <row r="376" spans="1:1" hidden="1">
      <c r="A376" t="s">
        <v>3693</v>
      </c>
    </row>
    <row r="377" spans="1:1" hidden="1">
      <c r="A377" t="s">
        <v>3693</v>
      </c>
    </row>
    <row r="378" spans="1:1" hidden="1">
      <c r="A378" t="s">
        <v>3693</v>
      </c>
    </row>
    <row r="379" spans="1:1" hidden="1">
      <c r="A379" t="s">
        <v>3693</v>
      </c>
    </row>
    <row r="380" spans="1:1" hidden="1">
      <c r="A380" t="s">
        <v>3693</v>
      </c>
    </row>
    <row r="381" spans="1:1" hidden="1">
      <c r="A381" t="s">
        <v>3693</v>
      </c>
    </row>
    <row r="382" spans="1:1" hidden="1">
      <c r="A382" t="s">
        <v>3693</v>
      </c>
    </row>
    <row r="383" spans="1:1" hidden="1">
      <c r="A383" t="s">
        <v>3693</v>
      </c>
    </row>
    <row r="384" spans="1:1" hidden="1">
      <c r="A384" t="s">
        <v>3693</v>
      </c>
    </row>
    <row r="385" spans="1:1" hidden="1">
      <c r="A385" t="s">
        <v>3693</v>
      </c>
    </row>
    <row r="386" spans="1:1" hidden="1">
      <c r="A386" t="s">
        <v>3693</v>
      </c>
    </row>
    <row r="387" spans="1:1" hidden="1">
      <c r="A387" t="s">
        <v>3693</v>
      </c>
    </row>
    <row r="388" spans="1:1" hidden="1">
      <c r="A388" t="s">
        <v>3693</v>
      </c>
    </row>
    <row r="389" spans="1:1" hidden="1">
      <c r="A389" t="s">
        <v>3693</v>
      </c>
    </row>
    <row r="390" spans="1:1" hidden="1">
      <c r="A390" t="s">
        <v>3693</v>
      </c>
    </row>
    <row r="391" spans="1:1" hidden="1">
      <c r="A391" t="s">
        <v>3693</v>
      </c>
    </row>
    <row r="392" spans="1:1" hidden="1">
      <c r="A392" t="s">
        <v>3693</v>
      </c>
    </row>
    <row r="393" spans="1:1" hidden="1">
      <c r="A393" t="s">
        <v>3693</v>
      </c>
    </row>
    <row r="394" spans="1:1" hidden="1">
      <c r="A394" t="s">
        <v>3693</v>
      </c>
    </row>
    <row r="395" spans="1:1" hidden="1">
      <c r="A395" t="s">
        <v>3693</v>
      </c>
    </row>
    <row r="396" spans="1:1" hidden="1">
      <c r="A396" t="s">
        <v>3693</v>
      </c>
    </row>
    <row r="397" spans="1:1" hidden="1">
      <c r="A397" t="s">
        <v>3693</v>
      </c>
    </row>
    <row r="398" spans="1:1" hidden="1">
      <c r="A398" t="s">
        <v>3693</v>
      </c>
    </row>
    <row r="399" spans="1:1" hidden="1">
      <c r="A399" t="s">
        <v>3693</v>
      </c>
    </row>
    <row r="400" spans="1:1" hidden="1">
      <c r="A400" t="s">
        <v>3693</v>
      </c>
    </row>
    <row r="401" spans="1:1" hidden="1">
      <c r="A401" t="s">
        <v>3693</v>
      </c>
    </row>
    <row r="402" spans="1:1" hidden="1">
      <c r="A402" t="s">
        <v>3693</v>
      </c>
    </row>
    <row r="403" spans="1:1" hidden="1">
      <c r="A403" t="s">
        <v>3693</v>
      </c>
    </row>
    <row r="404" spans="1:1" hidden="1">
      <c r="A404" t="s">
        <v>3693</v>
      </c>
    </row>
    <row r="405" spans="1:1" hidden="1">
      <c r="A405" t="s">
        <v>3693</v>
      </c>
    </row>
    <row r="406" spans="1:1" hidden="1">
      <c r="A406" t="s">
        <v>3693</v>
      </c>
    </row>
    <row r="407" spans="1:1" hidden="1">
      <c r="A407" t="s">
        <v>3693</v>
      </c>
    </row>
    <row r="408" spans="1:1" hidden="1">
      <c r="A408" t="s">
        <v>3693</v>
      </c>
    </row>
    <row r="409" spans="1:1" hidden="1">
      <c r="A409" t="s">
        <v>3693</v>
      </c>
    </row>
    <row r="410" spans="1:1" hidden="1">
      <c r="A410" t="s">
        <v>3693</v>
      </c>
    </row>
    <row r="411" spans="1:1" hidden="1">
      <c r="A411" t="s">
        <v>3693</v>
      </c>
    </row>
    <row r="412" spans="1:1" hidden="1">
      <c r="A412" t="s">
        <v>3693</v>
      </c>
    </row>
    <row r="413" spans="1:1" hidden="1">
      <c r="A413" t="s">
        <v>3693</v>
      </c>
    </row>
    <row r="414" spans="1:1" hidden="1">
      <c r="A414" t="s">
        <v>3693</v>
      </c>
    </row>
    <row r="415" spans="1:1" hidden="1">
      <c r="A415" t="s">
        <v>3693</v>
      </c>
    </row>
    <row r="416" spans="1:1" hidden="1">
      <c r="A416" t="s">
        <v>3693</v>
      </c>
    </row>
    <row r="417" spans="1:1" hidden="1">
      <c r="A417" t="s">
        <v>3693</v>
      </c>
    </row>
    <row r="418" spans="1:1" hidden="1">
      <c r="A418" t="s">
        <v>3693</v>
      </c>
    </row>
    <row r="419" spans="1:1" hidden="1">
      <c r="A419" t="s">
        <v>3693</v>
      </c>
    </row>
    <row r="420" spans="1:1" hidden="1">
      <c r="A420" t="s">
        <v>3693</v>
      </c>
    </row>
    <row r="421" spans="1:1" hidden="1">
      <c r="A421" t="s">
        <v>3693</v>
      </c>
    </row>
    <row r="422" spans="1:1" hidden="1">
      <c r="A422" t="s">
        <v>3693</v>
      </c>
    </row>
    <row r="423" spans="1:1" hidden="1">
      <c r="A423" t="s">
        <v>3693</v>
      </c>
    </row>
    <row r="424" spans="1:1" hidden="1">
      <c r="A424" t="s">
        <v>3693</v>
      </c>
    </row>
    <row r="425" spans="1:1" hidden="1">
      <c r="A425" t="s">
        <v>3693</v>
      </c>
    </row>
    <row r="426" spans="1:1" hidden="1">
      <c r="A426" t="s">
        <v>3693</v>
      </c>
    </row>
    <row r="427" spans="1:1" hidden="1">
      <c r="A427" t="s">
        <v>3693</v>
      </c>
    </row>
    <row r="428" spans="1:1" hidden="1">
      <c r="A428" t="s">
        <v>3693</v>
      </c>
    </row>
    <row r="429" spans="1:1" hidden="1">
      <c r="A429" t="s">
        <v>3693</v>
      </c>
    </row>
    <row r="430" spans="1:1" hidden="1">
      <c r="A430" t="s">
        <v>3693</v>
      </c>
    </row>
    <row r="431" spans="1:1" hidden="1">
      <c r="A431" t="s">
        <v>3693</v>
      </c>
    </row>
    <row r="432" spans="1:1" hidden="1">
      <c r="A432" t="s">
        <v>3693</v>
      </c>
    </row>
    <row r="433" spans="1:1" hidden="1">
      <c r="A433" t="s">
        <v>3693</v>
      </c>
    </row>
    <row r="434" spans="1:1" hidden="1">
      <c r="A434" t="s">
        <v>3693</v>
      </c>
    </row>
    <row r="435" spans="1:1" hidden="1">
      <c r="A435" t="s">
        <v>3693</v>
      </c>
    </row>
    <row r="436" spans="1:1" hidden="1">
      <c r="A436" t="s">
        <v>3693</v>
      </c>
    </row>
    <row r="437" spans="1:1" hidden="1">
      <c r="A437" t="s">
        <v>3693</v>
      </c>
    </row>
    <row r="438" spans="1:1" hidden="1">
      <c r="A438" t="s">
        <v>3693</v>
      </c>
    </row>
    <row r="439" spans="1:1" hidden="1">
      <c r="A439" t="s">
        <v>3693</v>
      </c>
    </row>
    <row r="440" spans="1:1" hidden="1">
      <c r="A440" t="s">
        <v>3693</v>
      </c>
    </row>
    <row r="441" spans="1:1" hidden="1">
      <c r="A441" t="s">
        <v>3693</v>
      </c>
    </row>
    <row r="442" spans="1:1" hidden="1">
      <c r="A442" t="s">
        <v>3693</v>
      </c>
    </row>
    <row r="443" spans="1:1" hidden="1">
      <c r="A443" t="s">
        <v>3693</v>
      </c>
    </row>
    <row r="444" spans="1:1" hidden="1">
      <c r="A444" t="s">
        <v>3693</v>
      </c>
    </row>
    <row r="445" spans="1:1" hidden="1">
      <c r="A445" t="s">
        <v>3693</v>
      </c>
    </row>
    <row r="446" spans="1:1" hidden="1">
      <c r="A446" t="s">
        <v>3693</v>
      </c>
    </row>
    <row r="447" spans="1:1" hidden="1">
      <c r="A447" t="s">
        <v>3693</v>
      </c>
    </row>
    <row r="448" spans="1:1" hidden="1">
      <c r="A448" t="s">
        <v>3693</v>
      </c>
    </row>
    <row r="449" spans="1:1" hidden="1">
      <c r="A449" t="s">
        <v>3693</v>
      </c>
    </row>
    <row r="450" spans="1:1" hidden="1">
      <c r="A450" t="s">
        <v>3693</v>
      </c>
    </row>
    <row r="451" spans="1:1" hidden="1">
      <c r="A451" t="s">
        <v>3693</v>
      </c>
    </row>
    <row r="452" spans="1:1" hidden="1">
      <c r="A452" t="s">
        <v>3693</v>
      </c>
    </row>
    <row r="453" spans="1:1" hidden="1">
      <c r="A453" t="s">
        <v>3693</v>
      </c>
    </row>
    <row r="454" spans="1:1" hidden="1">
      <c r="A454" t="s">
        <v>3693</v>
      </c>
    </row>
    <row r="455" spans="1:1" hidden="1">
      <c r="A455" t="s">
        <v>3693</v>
      </c>
    </row>
    <row r="456" spans="1:1" hidden="1">
      <c r="A456" t="s">
        <v>3693</v>
      </c>
    </row>
    <row r="457" spans="1:1" hidden="1">
      <c r="A457" t="s">
        <v>3693</v>
      </c>
    </row>
    <row r="458" spans="1:1" hidden="1">
      <c r="A458" t="s">
        <v>3693</v>
      </c>
    </row>
    <row r="459" spans="1:1" hidden="1">
      <c r="A459" t="s">
        <v>3693</v>
      </c>
    </row>
    <row r="460" spans="1:1" hidden="1">
      <c r="A460" t="s">
        <v>3693</v>
      </c>
    </row>
    <row r="461" spans="1:1" hidden="1">
      <c r="A461" t="s">
        <v>3693</v>
      </c>
    </row>
    <row r="462" spans="1:1" hidden="1">
      <c r="A462" t="s">
        <v>3693</v>
      </c>
    </row>
    <row r="463" spans="1:1" hidden="1">
      <c r="A463" t="s">
        <v>3693</v>
      </c>
    </row>
    <row r="464" spans="1:1" hidden="1">
      <c r="A464" t="s">
        <v>3693</v>
      </c>
    </row>
    <row r="465" spans="1:1" hidden="1">
      <c r="A465" t="s">
        <v>3693</v>
      </c>
    </row>
    <row r="466" spans="1:1" hidden="1">
      <c r="A466" t="s">
        <v>3693</v>
      </c>
    </row>
    <row r="467" spans="1:1" hidden="1">
      <c r="A467" t="s">
        <v>3693</v>
      </c>
    </row>
    <row r="468" spans="1:1" hidden="1">
      <c r="A468" t="s">
        <v>3693</v>
      </c>
    </row>
    <row r="469" spans="1:1" hidden="1">
      <c r="A469" t="s">
        <v>3693</v>
      </c>
    </row>
    <row r="470" spans="1:1" hidden="1">
      <c r="A470" t="s">
        <v>3693</v>
      </c>
    </row>
    <row r="471" spans="1:1" hidden="1">
      <c r="A471" t="s">
        <v>3693</v>
      </c>
    </row>
    <row r="472" spans="1:1" hidden="1">
      <c r="A472" t="s">
        <v>3693</v>
      </c>
    </row>
    <row r="473" spans="1:1" hidden="1">
      <c r="A473" t="s">
        <v>3693</v>
      </c>
    </row>
    <row r="474" spans="1:1" hidden="1">
      <c r="A474" t="s">
        <v>3693</v>
      </c>
    </row>
    <row r="475" spans="1:1" hidden="1">
      <c r="A475" t="s">
        <v>3693</v>
      </c>
    </row>
    <row r="476" spans="1:1" hidden="1">
      <c r="A476" t="s">
        <v>3693</v>
      </c>
    </row>
    <row r="477" spans="1:1" hidden="1">
      <c r="A477" t="s">
        <v>3693</v>
      </c>
    </row>
    <row r="478" spans="1:1" hidden="1">
      <c r="A478" t="s">
        <v>3693</v>
      </c>
    </row>
    <row r="479" spans="1:1" hidden="1">
      <c r="A479" t="s">
        <v>3693</v>
      </c>
    </row>
    <row r="480" spans="1:1" hidden="1">
      <c r="A480" t="s">
        <v>3693</v>
      </c>
    </row>
    <row r="481" spans="1:1" hidden="1">
      <c r="A481" t="s">
        <v>3693</v>
      </c>
    </row>
    <row r="482" spans="1:1" hidden="1">
      <c r="A482" t="s">
        <v>3693</v>
      </c>
    </row>
    <row r="483" spans="1:1" hidden="1">
      <c r="A483" t="s">
        <v>3693</v>
      </c>
    </row>
    <row r="484" spans="1:1" hidden="1">
      <c r="A484" t="s">
        <v>3693</v>
      </c>
    </row>
    <row r="485" spans="1:1" hidden="1">
      <c r="A485" t="s">
        <v>3693</v>
      </c>
    </row>
    <row r="486" spans="1:1" hidden="1">
      <c r="A486" t="s">
        <v>3693</v>
      </c>
    </row>
    <row r="487" spans="1:1" hidden="1">
      <c r="A487" t="s">
        <v>3693</v>
      </c>
    </row>
    <row r="488" spans="1:1" hidden="1">
      <c r="A488" t="s">
        <v>3693</v>
      </c>
    </row>
    <row r="489" spans="1:1" hidden="1">
      <c r="A489" t="s">
        <v>3693</v>
      </c>
    </row>
    <row r="490" spans="1:1" hidden="1">
      <c r="A490" t="s">
        <v>3693</v>
      </c>
    </row>
    <row r="491" spans="1:1" hidden="1">
      <c r="A491" t="s">
        <v>3693</v>
      </c>
    </row>
    <row r="492" spans="1:1" hidden="1">
      <c r="A492" t="s">
        <v>3693</v>
      </c>
    </row>
    <row r="493" spans="1:1" hidden="1">
      <c r="A493" t="s">
        <v>3693</v>
      </c>
    </row>
    <row r="494" spans="1:1" hidden="1">
      <c r="A494" t="s">
        <v>3693</v>
      </c>
    </row>
    <row r="495" spans="1:1" hidden="1">
      <c r="A495" t="s">
        <v>3693</v>
      </c>
    </row>
    <row r="496" spans="1:1" hidden="1">
      <c r="A496" t="s">
        <v>3693</v>
      </c>
    </row>
    <row r="497" spans="1:31" hidden="1">
      <c r="A497" t="s">
        <v>3693</v>
      </c>
    </row>
    <row r="498" spans="1:31" hidden="1">
      <c r="A498" t="s">
        <v>3693</v>
      </c>
    </row>
    <row r="499" spans="1:31" hidden="1">
      <c r="A499" t="s">
        <v>3693</v>
      </c>
    </row>
    <row r="500" spans="1:31" hidden="1">
      <c r="A500" t="s">
        <v>3693</v>
      </c>
    </row>
    <row r="501" spans="1:31" hidden="1">
      <c r="A501" t="s">
        <v>3693</v>
      </c>
    </row>
    <row r="502" spans="1:31" hidden="1">
      <c r="A502" t="s">
        <v>3693</v>
      </c>
    </row>
    <row r="503" spans="1:31" hidden="1">
      <c r="A503" t="s">
        <v>3693</v>
      </c>
    </row>
    <row r="504" spans="1:31" hidden="1">
      <c r="A504" t="s">
        <v>3693</v>
      </c>
    </row>
    <row r="505" spans="1:31" hidden="1">
      <c r="A505" t="s">
        <v>3693</v>
      </c>
    </row>
    <row r="506" spans="1:31" hidden="1">
      <c r="A506" t="s">
        <v>3693</v>
      </c>
    </row>
    <row r="507" spans="1:31">
      <c r="A507" t="s">
        <v>3694</v>
      </c>
      <c r="C507">
        <v>517</v>
      </c>
      <c r="D507" t="s">
        <v>3053</v>
      </c>
      <c r="E507" t="s">
        <v>3054</v>
      </c>
      <c r="F507" t="s">
        <v>16</v>
      </c>
      <c r="G507" t="s">
        <v>3692</v>
      </c>
      <c r="J507">
        <v>3</v>
      </c>
      <c r="L507">
        <v>3</v>
      </c>
      <c r="M507" t="s">
        <v>3692</v>
      </c>
      <c r="O507">
        <v>2</v>
      </c>
      <c r="P507">
        <v>1</v>
      </c>
      <c r="R507">
        <v>3</v>
      </c>
      <c r="S507" t="s">
        <v>3692</v>
      </c>
      <c r="U507">
        <v>2</v>
      </c>
      <c r="V507">
        <v>1</v>
      </c>
      <c r="X507">
        <v>3</v>
      </c>
      <c r="Y507" t="s">
        <v>3692</v>
      </c>
      <c r="AA507">
        <v>2</v>
      </c>
      <c r="AB507">
        <v>1</v>
      </c>
      <c r="AD507">
        <v>3</v>
      </c>
      <c r="AE507">
        <v>12</v>
      </c>
    </row>
    <row r="508" spans="1:31">
      <c r="A508" t="s">
        <v>3694</v>
      </c>
      <c r="C508">
        <v>518</v>
      </c>
      <c r="D508" t="s">
        <v>3654</v>
      </c>
      <c r="E508" t="s">
        <v>3059</v>
      </c>
      <c r="F508" t="s">
        <v>16</v>
      </c>
      <c r="G508" t="s">
        <v>3692</v>
      </c>
      <c r="J508">
        <v>3</v>
      </c>
      <c r="L508">
        <v>3</v>
      </c>
      <c r="M508" t="s">
        <v>3692</v>
      </c>
      <c r="O508">
        <v>2</v>
      </c>
      <c r="P508">
        <v>1</v>
      </c>
      <c r="R508">
        <v>3</v>
      </c>
      <c r="S508" t="s">
        <v>3692</v>
      </c>
      <c r="U508">
        <v>2</v>
      </c>
      <c r="V508">
        <v>1</v>
      </c>
      <c r="X508">
        <v>3</v>
      </c>
      <c r="Y508" t="s">
        <v>3692</v>
      </c>
      <c r="AA508">
        <v>2</v>
      </c>
      <c r="AB508">
        <v>1</v>
      </c>
      <c r="AD508">
        <v>3</v>
      </c>
      <c r="AE508">
        <v>12</v>
      </c>
    </row>
    <row r="509" spans="1:31">
      <c r="A509" t="s">
        <v>3694</v>
      </c>
      <c r="C509">
        <v>519</v>
      </c>
      <c r="D509" t="s">
        <v>3061</v>
      </c>
      <c r="E509" t="s">
        <v>3062</v>
      </c>
      <c r="F509" t="s">
        <v>16</v>
      </c>
      <c r="G509" t="s">
        <v>3692</v>
      </c>
      <c r="J509">
        <v>50</v>
      </c>
      <c r="L509">
        <v>50</v>
      </c>
      <c r="M509" t="s">
        <v>3692</v>
      </c>
      <c r="O509">
        <v>25</v>
      </c>
      <c r="P509">
        <v>25</v>
      </c>
      <c r="R509">
        <v>50</v>
      </c>
      <c r="S509" t="s">
        <v>3692</v>
      </c>
      <c r="U509">
        <v>25</v>
      </c>
      <c r="V509">
        <v>25</v>
      </c>
      <c r="X509">
        <v>50</v>
      </c>
      <c r="Y509" t="s">
        <v>3692</v>
      </c>
      <c r="AA509">
        <v>25</v>
      </c>
      <c r="AB509">
        <v>25</v>
      </c>
      <c r="AD509">
        <v>50</v>
      </c>
      <c r="AE509">
        <v>200</v>
      </c>
    </row>
    <row r="510" spans="1:31">
      <c r="A510" t="s">
        <v>3694</v>
      </c>
      <c r="C510">
        <v>520</v>
      </c>
      <c r="D510" t="s">
        <v>3064</v>
      </c>
      <c r="E510" t="s">
        <v>3065</v>
      </c>
      <c r="F510" t="s">
        <v>16</v>
      </c>
      <c r="G510" t="s">
        <v>3692</v>
      </c>
      <c r="J510">
        <v>1</v>
      </c>
      <c r="L510">
        <v>1</v>
      </c>
      <c r="M510" t="s">
        <v>3692</v>
      </c>
      <c r="P510">
        <v>1</v>
      </c>
      <c r="R510">
        <v>1</v>
      </c>
      <c r="S510" t="s">
        <v>3692</v>
      </c>
      <c r="V510">
        <v>1</v>
      </c>
      <c r="X510">
        <v>1</v>
      </c>
      <c r="Y510" t="s">
        <v>3692</v>
      </c>
      <c r="AB510">
        <v>1</v>
      </c>
      <c r="AD510">
        <v>1</v>
      </c>
      <c r="AE510">
        <v>4</v>
      </c>
    </row>
    <row r="511" spans="1:31">
      <c r="A511" t="s">
        <v>3694</v>
      </c>
      <c r="C511">
        <v>521</v>
      </c>
      <c r="D511" t="s">
        <v>3067</v>
      </c>
      <c r="E511" t="s">
        <v>3068</v>
      </c>
      <c r="F511" t="s">
        <v>16</v>
      </c>
      <c r="G511" t="s">
        <v>3692</v>
      </c>
      <c r="J511">
        <v>3</v>
      </c>
      <c r="L511">
        <v>3</v>
      </c>
      <c r="M511" t="s">
        <v>3692</v>
      </c>
      <c r="O511">
        <v>2</v>
      </c>
      <c r="P511">
        <v>1</v>
      </c>
      <c r="R511">
        <v>3</v>
      </c>
      <c r="S511" t="s">
        <v>3692</v>
      </c>
      <c r="U511">
        <v>2</v>
      </c>
      <c r="V511">
        <v>1</v>
      </c>
      <c r="X511">
        <v>3</v>
      </c>
      <c r="Y511" t="s">
        <v>3692</v>
      </c>
      <c r="AA511">
        <v>2</v>
      </c>
      <c r="AB511">
        <v>1</v>
      </c>
      <c r="AD511">
        <v>3</v>
      </c>
      <c r="AE511">
        <v>12</v>
      </c>
    </row>
    <row r="512" spans="1:31">
      <c r="A512" t="s">
        <v>3694</v>
      </c>
      <c r="C512">
        <v>522</v>
      </c>
      <c r="D512" t="s">
        <v>3070</v>
      </c>
      <c r="E512" t="s">
        <v>3071</v>
      </c>
      <c r="F512" t="s">
        <v>16</v>
      </c>
      <c r="G512" t="s">
        <v>3692</v>
      </c>
      <c r="K512">
        <v>1</v>
      </c>
      <c r="L512">
        <v>1</v>
      </c>
      <c r="M512" t="s">
        <v>3692</v>
      </c>
      <c r="Q512">
        <v>1</v>
      </c>
      <c r="R512">
        <v>1</v>
      </c>
      <c r="S512" t="s">
        <v>3692</v>
      </c>
      <c r="W512">
        <v>1</v>
      </c>
      <c r="X512">
        <v>1</v>
      </c>
      <c r="Y512" t="s">
        <v>3692</v>
      </c>
      <c r="AC512">
        <v>1</v>
      </c>
      <c r="AD512">
        <v>1</v>
      </c>
      <c r="AE512">
        <v>4</v>
      </c>
    </row>
    <row r="513" spans="1:32">
      <c r="A513" t="s">
        <v>3694</v>
      </c>
      <c r="C513">
        <v>523</v>
      </c>
      <c r="D513" t="s">
        <v>3074</v>
      </c>
      <c r="E513" t="s">
        <v>3075</v>
      </c>
      <c r="F513" t="s">
        <v>16</v>
      </c>
      <c r="G513" t="s">
        <v>3692</v>
      </c>
      <c r="J513">
        <v>1</v>
      </c>
      <c r="L513">
        <v>1</v>
      </c>
      <c r="M513" t="s">
        <v>3692</v>
      </c>
      <c r="P513">
        <v>1</v>
      </c>
      <c r="R513">
        <v>1</v>
      </c>
      <c r="S513" t="s">
        <v>3692</v>
      </c>
      <c r="V513">
        <v>1</v>
      </c>
      <c r="X513">
        <v>1</v>
      </c>
      <c r="Y513" t="s">
        <v>3692</v>
      </c>
      <c r="AB513">
        <v>1</v>
      </c>
      <c r="AD513">
        <v>1</v>
      </c>
      <c r="AE513">
        <v>4</v>
      </c>
    </row>
    <row r="514" spans="1:32">
      <c r="A514" t="s">
        <v>3694</v>
      </c>
      <c r="C514">
        <v>524</v>
      </c>
      <c r="D514" t="s">
        <v>1064</v>
      </c>
      <c r="E514" t="s">
        <v>3077</v>
      </c>
      <c r="F514" t="s">
        <v>16</v>
      </c>
      <c r="G514" t="s">
        <v>3691</v>
      </c>
      <c r="L514">
        <v>0</v>
      </c>
      <c r="M514" t="s">
        <v>3692</v>
      </c>
      <c r="Q514">
        <v>0</v>
      </c>
      <c r="R514">
        <v>0</v>
      </c>
      <c r="S514" t="s">
        <v>3692</v>
      </c>
      <c r="W514">
        <v>0</v>
      </c>
      <c r="X514">
        <v>0</v>
      </c>
      <c r="Y514" t="s">
        <v>3692</v>
      </c>
      <c r="AC514">
        <v>0</v>
      </c>
      <c r="AD514">
        <v>0</v>
      </c>
      <c r="AE514">
        <v>1</v>
      </c>
    </row>
    <row r="515" spans="1:32" hidden="1">
      <c r="A515" t="s">
        <v>3694</v>
      </c>
      <c r="G515" t="s">
        <v>931</v>
      </c>
      <c r="M515" t="s">
        <v>931</v>
      </c>
      <c r="S515" t="s">
        <v>931</v>
      </c>
      <c r="Y515" t="s">
        <v>931</v>
      </c>
      <c r="AF515" t="s">
        <v>931</v>
      </c>
    </row>
    <row r="516" spans="1:32" hidden="1">
      <c r="A516" t="s">
        <v>3694</v>
      </c>
      <c r="G516" t="s">
        <v>931</v>
      </c>
      <c r="M516" t="s">
        <v>931</v>
      </c>
      <c r="S516" t="s">
        <v>931</v>
      </c>
      <c r="Y516" t="s">
        <v>931</v>
      </c>
      <c r="AF516" t="s">
        <v>931</v>
      </c>
    </row>
    <row r="517" spans="1:32" hidden="1">
      <c r="A517" t="s">
        <v>3694</v>
      </c>
      <c r="G517" t="s">
        <v>931</v>
      </c>
      <c r="M517" t="s">
        <v>931</v>
      </c>
      <c r="S517" t="s">
        <v>931</v>
      </c>
      <c r="Y517" t="s">
        <v>931</v>
      </c>
      <c r="AF517" t="s">
        <v>931</v>
      </c>
    </row>
    <row r="518" spans="1:32" hidden="1">
      <c r="A518" t="s">
        <v>3694</v>
      </c>
      <c r="G518" t="s">
        <v>931</v>
      </c>
      <c r="M518" t="s">
        <v>931</v>
      </c>
      <c r="S518" t="s">
        <v>931</v>
      </c>
      <c r="Y518" t="s">
        <v>931</v>
      </c>
      <c r="AF518" t="s">
        <v>931</v>
      </c>
    </row>
    <row r="519" spans="1:32" hidden="1">
      <c r="A519" t="s">
        <v>3694</v>
      </c>
      <c r="G519" t="s">
        <v>931</v>
      </c>
      <c r="M519" t="s">
        <v>931</v>
      </c>
      <c r="S519" t="s">
        <v>931</v>
      </c>
      <c r="Y519" t="s">
        <v>931</v>
      </c>
      <c r="AF519" t="s">
        <v>931</v>
      </c>
    </row>
    <row r="520" spans="1:32" hidden="1">
      <c r="A520" t="s">
        <v>3694</v>
      </c>
      <c r="G520" t="s">
        <v>931</v>
      </c>
      <c r="M520" t="s">
        <v>931</v>
      </c>
      <c r="S520" t="s">
        <v>931</v>
      </c>
      <c r="Y520" t="s">
        <v>931</v>
      </c>
      <c r="AF520" t="s">
        <v>931</v>
      </c>
    </row>
    <row r="521" spans="1:32" hidden="1">
      <c r="A521" t="s">
        <v>3694</v>
      </c>
      <c r="G521" t="s">
        <v>931</v>
      </c>
      <c r="M521" t="s">
        <v>931</v>
      </c>
      <c r="S521" t="s">
        <v>931</v>
      </c>
      <c r="Y521" t="s">
        <v>931</v>
      </c>
      <c r="AF521" t="s">
        <v>931</v>
      </c>
    </row>
    <row r="522" spans="1:32" hidden="1">
      <c r="A522" t="s">
        <v>3694</v>
      </c>
      <c r="G522" t="s">
        <v>931</v>
      </c>
      <c r="M522" t="s">
        <v>931</v>
      </c>
      <c r="S522" t="s">
        <v>931</v>
      </c>
      <c r="Y522" t="s">
        <v>931</v>
      </c>
      <c r="AF522" t="s">
        <v>931</v>
      </c>
    </row>
    <row r="523" spans="1:32" hidden="1">
      <c r="A523" t="s">
        <v>3694</v>
      </c>
      <c r="G523" t="s">
        <v>931</v>
      </c>
      <c r="M523" t="s">
        <v>931</v>
      </c>
      <c r="S523" t="s">
        <v>931</v>
      </c>
      <c r="Y523" t="s">
        <v>931</v>
      </c>
      <c r="AF523" t="s">
        <v>931</v>
      </c>
    </row>
    <row r="524" spans="1:32" hidden="1">
      <c r="A524" t="s">
        <v>3694</v>
      </c>
      <c r="G524" t="s">
        <v>931</v>
      </c>
      <c r="M524" t="s">
        <v>931</v>
      </c>
      <c r="S524" t="s">
        <v>931</v>
      </c>
      <c r="Y524" t="s">
        <v>931</v>
      </c>
      <c r="AF524" t="s">
        <v>931</v>
      </c>
    </row>
    <row r="525" spans="1:32" hidden="1">
      <c r="A525" t="s">
        <v>3694</v>
      </c>
      <c r="G525" t="s">
        <v>931</v>
      </c>
      <c r="M525" t="s">
        <v>931</v>
      </c>
      <c r="S525" t="s">
        <v>931</v>
      </c>
      <c r="Y525" t="s">
        <v>931</v>
      </c>
      <c r="AF525" t="s">
        <v>931</v>
      </c>
    </row>
    <row r="526" spans="1:32" hidden="1">
      <c r="A526" t="s">
        <v>3694</v>
      </c>
      <c r="G526" t="s">
        <v>931</v>
      </c>
      <c r="M526" t="s">
        <v>931</v>
      </c>
      <c r="S526" t="s">
        <v>931</v>
      </c>
      <c r="Y526" t="s">
        <v>931</v>
      </c>
      <c r="AF526" t="s">
        <v>931</v>
      </c>
    </row>
    <row r="527" spans="1:32" hidden="1">
      <c r="A527" t="s">
        <v>3694</v>
      </c>
      <c r="G527" t="s">
        <v>931</v>
      </c>
      <c r="M527" t="s">
        <v>931</v>
      </c>
      <c r="S527" t="s">
        <v>931</v>
      </c>
      <c r="Y527" t="s">
        <v>931</v>
      </c>
      <c r="AF527" t="s">
        <v>931</v>
      </c>
    </row>
    <row r="528" spans="1:32" hidden="1">
      <c r="A528" t="s">
        <v>3694</v>
      </c>
      <c r="G528" t="s">
        <v>931</v>
      </c>
      <c r="M528" t="s">
        <v>931</v>
      </c>
      <c r="S528" t="s">
        <v>931</v>
      </c>
      <c r="Y528" t="s">
        <v>931</v>
      </c>
      <c r="AF528" t="s">
        <v>931</v>
      </c>
    </row>
    <row r="529" spans="1:32" hidden="1">
      <c r="A529" t="s">
        <v>3694</v>
      </c>
      <c r="G529" t="s">
        <v>931</v>
      </c>
      <c r="M529" t="s">
        <v>931</v>
      </c>
      <c r="S529" t="s">
        <v>931</v>
      </c>
      <c r="Y529" t="s">
        <v>931</v>
      </c>
      <c r="AF529" t="s">
        <v>931</v>
      </c>
    </row>
    <row r="530" spans="1:32" hidden="1">
      <c r="A530" t="s">
        <v>3694</v>
      </c>
      <c r="G530" t="s">
        <v>931</v>
      </c>
      <c r="M530" t="s">
        <v>931</v>
      </c>
      <c r="S530" t="s">
        <v>931</v>
      </c>
      <c r="Y530" t="s">
        <v>931</v>
      </c>
      <c r="AF530" t="s">
        <v>931</v>
      </c>
    </row>
    <row r="531" spans="1:32" hidden="1">
      <c r="A531" t="s">
        <v>3694</v>
      </c>
      <c r="G531" t="s">
        <v>931</v>
      </c>
      <c r="M531" t="s">
        <v>931</v>
      </c>
      <c r="S531" t="s">
        <v>931</v>
      </c>
      <c r="Y531" t="s">
        <v>931</v>
      </c>
      <c r="AF531" t="s">
        <v>931</v>
      </c>
    </row>
    <row r="532" spans="1:32" hidden="1">
      <c r="A532" t="s">
        <v>3694</v>
      </c>
      <c r="G532" t="s">
        <v>931</v>
      </c>
      <c r="M532" t="s">
        <v>931</v>
      </c>
      <c r="S532" t="s">
        <v>931</v>
      </c>
      <c r="Y532" t="s">
        <v>931</v>
      </c>
      <c r="AF532" t="s">
        <v>931</v>
      </c>
    </row>
    <row r="533" spans="1:32" hidden="1">
      <c r="A533" t="s">
        <v>3694</v>
      </c>
      <c r="G533" t="s">
        <v>931</v>
      </c>
      <c r="M533" t="s">
        <v>931</v>
      </c>
      <c r="S533" t="s">
        <v>931</v>
      </c>
      <c r="Y533" t="s">
        <v>931</v>
      </c>
      <c r="AF533" t="s">
        <v>931</v>
      </c>
    </row>
    <row r="534" spans="1:32" hidden="1">
      <c r="A534" t="s">
        <v>3694</v>
      </c>
      <c r="G534" t="s">
        <v>931</v>
      </c>
      <c r="M534" t="s">
        <v>931</v>
      </c>
      <c r="S534" t="s">
        <v>931</v>
      </c>
      <c r="Y534" t="s">
        <v>931</v>
      </c>
      <c r="AF534" t="s">
        <v>931</v>
      </c>
    </row>
    <row r="535" spans="1:32" hidden="1">
      <c r="A535" t="s">
        <v>3694</v>
      </c>
      <c r="G535" t="s">
        <v>931</v>
      </c>
      <c r="M535" t="s">
        <v>931</v>
      </c>
      <c r="S535" t="s">
        <v>931</v>
      </c>
      <c r="Y535" t="s">
        <v>931</v>
      </c>
      <c r="AF535" t="s">
        <v>931</v>
      </c>
    </row>
    <row r="536" spans="1:32" hidden="1">
      <c r="A536" t="s">
        <v>3694</v>
      </c>
      <c r="G536" t="s">
        <v>931</v>
      </c>
      <c r="M536" t="s">
        <v>931</v>
      </c>
      <c r="S536" t="s">
        <v>931</v>
      </c>
      <c r="Y536" t="s">
        <v>931</v>
      </c>
      <c r="AF536" t="s">
        <v>931</v>
      </c>
    </row>
    <row r="537" spans="1:32" hidden="1">
      <c r="A537" t="s">
        <v>3694</v>
      </c>
      <c r="G537" t="s">
        <v>931</v>
      </c>
      <c r="M537" t="s">
        <v>931</v>
      </c>
      <c r="S537" t="s">
        <v>931</v>
      </c>
      <c r="Y537" t="s">
        <v>931</v>
      </c>
      <c r="AF537" t="s">
        <v>931</v>
      </c>
    </row>
    <row r="538" spans="1:32" hidden="1">
      <c r="A538" t="s">
        <v>3694</v>
      </c>
      <c r="G538" t="s">
        <v>931</v>
      </c>
      <c r="M538" t="s">
        <v>931</v>
      </c>
      <c r="S538" t="s">
        <v>931</v>
      </c>
      <c r="Y538" t="s">
        <v>931</v>
      </c>
      <c r="AF538" t="s">
        <v>931</v>
      </c>
    </row>
    <row r="539" spans="1:32" hidden="1">
      <c r="A539" t="s">
        <v>3694</v>
      </c>
      <c r="G539" t="s">
        <v>931</v>
      </c>
      <c r="M539" t="s">
        <v>931</v>
      </c>
      <c r="S539" t="s">
        <v>931</v>
      </c>
      <c r="Y539" t="s">
        <v>931</v>
      </c>
      <c r="AF539" t="s">
        <v>931</v>
      </c>
    </row>
    <row r="540" spans="1:32" hidden="1">
      <c r="A540" t="s">
        <v>3694</v>
      </c>
      <c r="G540" t="s">
        <v>931</v>
      </c>
      <c r="M540" t="s">
        <v>931</v>
      </c>
      <c r="S540" t="s">
        <v>931</v>
      </c>
      <c r="Y540" t="s">
        <v>931</v>
      </c>
      <c r="AF540" t="s">
        <v>931</v>
      </c>
    </row>
    <row r="541" spans="1:32" hidden="1">
      <c r="A541" t="s">
        <v>3694</v>
      </c>
      <c r="G541" t="s">
        <v>931</v>
      </c>
      <c r="M541" t="s">
        <v>931</v>
      </c>
      <c r="S541" t="s">
        <v>931</v>
      </c>
      <c r="Y541" t="s">
        <v>931</v>
      </c>
      <c r="AF541" t="s">
        <v>931</v>
      </c>
    </row>
    <row r="542" spans="1:32" hidden="1">
      <c r="A542" t="s">
        <v>3694</v>
      </c>
      <c r="G542" t="s">
        <v>931</v>
      </c>
      <c r="M542" t="s">
        <v>931</v>
      </c>
      <c r="S542" t="s">
        <v>931</v>
      </c>
      <c r="Y542" t="s">
        <v>931</v>
      </c>
      <c r="AF542" t="s">
        <v>931</v>
      </c>
    </row>
    <row r="543" spans="1:32" hidden="1">
      <c r="A543" t="s">
        <v>3694</v>
      </c>
      <c r="G543" t="s">
        <v>931</v>
      </c>
      <c r="M543" t="s">
        <v>931</v>
      </c>
      <c r="S543" t="s">
        <v>931</v>
      </c>
      <c r="Y543" t="s">
        <v>931</v>
      </c>
      <c r="AF543" t="s">
        <v>931</v>
      </c>
    </row>
    <row r="544" spans="1:32" hidden="1">
      <c r="A544" t="s">
        <v>3694</v>
      </c>
      <c r="G544" t="s">
        <v>931</v>
      </c>
      <c r="M544" t="s">
        <v>931</v>
      </c>
      <c r="S544" t="s">
        <v>931</v>
      </c>
      <c r="Y544" t="s">
        <v>931</v>
      </c>
      <c r="AF544" t="s">
        <v>931</v>
      </c>
    </row>
    <row r="545" spans="1:32" hidden="1">
      <c r="A545" t="s">
        <v>3694</v>
      </c>
      <c r="G545" t="s">
        <v>931</v>
      </c>
      <c r="M545" t="s">
        <v>931</v>
      </c>
      <c r="S545" t="s">
        <v>931</v>
      </c>
      <c r="Y545" t="s">
        <v>931</v>
      </c>
      <c r="AF545" t="s">
        <v>931</v>
      </c>
    </row>
    <row r="546" spans="1:32" hidden="1">
      <c r="A546" t="s">
        <v>3694</v>
      </c>
      <c r="G546" t="s">
        <v>931</v>
      </c>
      <c r="M546" t="s">
        <v>931</v>
      </c>
      <c r="S546" t="s">
        <v>931</v>
      </c>
      <c r="Y546" t="s">
        <v>931</v>
      </c>
      <c r="AF546" t="s">
        <v>931</v>
      </c>
    </row>
    <row r="547" spans="1:32" hidden="1">
      <c r="A547" t="s">
        <v>3694</v>
      </c>
      <c r="G547" t="s">
        <v>931</v>
      </c>
      <c r="M547" t="s">
        <v>931</v>
      </c>
      <c r="S547" t="s">
        <v>931</v>
      </c>
      <c r="Y547" t="s">
        <v>931</v>
      </c>
      <c r="AF547" t="s">
        <v>931</v>
      </c>
    </row>
    <row r="548" spans="1:32" hidden="1">
      <c r="A548" t="s">
        <v>3694</v>
      </c>
      <c r="G548" t="s">
        <v>931</v>
      </c>
      <c r="M548" t="s">
        <v>931</v>
      </c>
      <c r="S548" t="s">
        <v>931</v>
      </c>
      <c r="Y548" t="s">
        <v>931</v>
      </c>
      <c r="AF548" t="s">
        <v>931</v>
      </c>
    </row>
    <row r="549" spans="1:32" hidden="1">
      <c r="A549" t="s">
        <v>3694</v>
      </c>
      <c r="G549" t="s">
        <v>931</v>
      </c>
      <c r="M549" t="s">
        <v>931</v>
      </c>
      <c r="S549" t="s">
        <v>931</v>
      </c>
      <c r="Y549" t="s">
        <v>931</v>
      </c>
      <c r="AF549" t="s">
        <v>931</v>
      </c>
    </row>
    <row r="550" spans="1:32" hidden="1">
      <c r="A550" t="s">
        <v>3694</v>
      </c>
      <c r="G550" t="s">
        <v>931</v>
      </c>
      <c r="M550" t="s">
        <v>931</v>
      </c>
      <c r="S550" t="s">
        <v>931</v>
      </c>
      <c r="Y550" t="s">
        <v>931</v>
      </c>
      <c r="AF550" t="s">
        <v>931</v>
      </c>
    </row>
    <row r="551" spans="1:32" hidden="1">
      <c r="A551" t="s">
        <v>3694</v>
      </c>
      <c r="G551" t="s">
        <v>931</v>
      </c>
      <c r="M551" t="s">
        <v>931</v>
      </c>
      <c r="S551" t="s">
        <v>931</v>
      </c>
      <c r="Y551" t="s">
        <v>931</v>
      </c>
      <c r="AF551" t="s">
        <v>931</v>
      </c>
    </row>
    <row r="552" spans="1:32" hidden="1">
      <c r="A552" t="s">
        <v>3694</v>
      </c>
      <c r="G552" t="s">
        <v>931</v>
      </c>
      <c r="M552" t="s">
        <v>931</v>
      </c>
      <c r="S552" t="s">
        <v>931</v>
      </c>
      <c r="Y552" t="s">
        <v>931</v>
      </c>
      <c r="AF552" t="s">
        <v>931</v>
      </c>
    </row>
    <row r="553" spans="1:32" hidden="1">
      <c r="A553" t="s">
        <v>3694</v>
      </c>
      <c r="G553" t="s">
        <v>931</v>
      </c>
      <c r="M553" t="s">
        <v>931</v>
      </c>
      <c r="S553" t="s">
        <v>931</v>
      </c>
      <c r="Y553" t="s">
        <v>931</v>
      </c>
      <c r="AF553" t="s">
        <v>931</v>
      </c>
    </row>
    <row r="554" spans="1:32" hidden="1">
      <c r="A554" t="s">
        <v>3694</v>
      </c>
      <c r="G554" t="s">
        <v>931</v>
      </c>
      <c r="M554" t="s">
        <v>931</v>
      </c>
      <c r="S554" t="s">
        <v>931</v>
      </c>
      <c r="Y554" t="s">
        <v>931</v>
      </c>
      <c r="AF554" t="s">
        <v>931</v>
      </c>
    </row>
    <row r="555" spans="1:32" hidden="1">
      <c r="A555" t="s">
        <v>3694</v>
      </c>
      <c r="G555" t="s">
        <v>931</v>
      </c>
      <c r="M555" t="s">
        <v>931</v>
      </c>
      <c r="S555" t="s">
        <v>931</v>
      </c>
      <c r="Y555" t="s">
        <v>931</v>
      </c>
      <c r="AF555" t="s">
        <v>931</v>
      </c>
    </row>
    <row r="556" spans="1:32" hidden="1">
      <c r="A556" t="s">
        <v>3694</v>
      </c>
      <c r="G556" t="s">
        <v>931</v>
      </c>
      <c r="M556" t="s">
        <v>931</v>
      </c>
      <c r="S556" t="s">
        <v>931</v>
      </c>
      <c r="Y556" t="s">
        <v>931</v>
      </c>
      <c r="AF556" t="s">
        <v>931</v>
      </c>
    </row>
    <row r="557" spans="1:32" hidden="1">
      <c r="A557" t="s">
        <v>3694</v>
      </c>
      <c r="G557" t="s">
        <v>931</v>
      </c>
      <c r="M557" t="s">
        <v>931</v>
      </c>
      <c r="S557" t="s">
        <v>931</v>
      </c>
      <c r="Y557" t="s">
        <v>931</v>
      </c>
      <c r="AF557" t="s">
        <v>931</v>
      </c>
    </row>
    <row r="558" spans="1:32" hidden="1">
      <c r="A558" t="s">
        <v>3694</v>
      </c>
      <c r="G558" t="s">
        <v>931</v>
      </c>
      <c r="M558" t="s">
        <v>931</v>
      </c>
      <c r="S558" t="s">
        <v>931</v>
      </c>
      <c r="Y558" t="s">
        <v>931</v>
      </c>
      <c r="AF558" t="s">
        <v>931</v>
      </c>
    </row>
    <row r="559" spans="1:32" hidden="1">
      <c r="A559" t="s">
        <v>3694</v>
      </c>
      <c r="G559" t="s">
        <v>931</v>
      </c>
      <c r="M559" t="s">
        <v>931</v>
      </c>
      <c r="S559" t="s">
        <v>931</v>
      </c>
      <c r="Y559" t="s">
        <v>931</v>
      </c>
      <c r="AF559" t="s">
        <v>931</v>
      </c>
    </row>
    <row r="560" spans="1:32" hidden="1">
      <c r="A560" t="s">
        <v>3694</v>
      </c>
      <c r="G560" t="s">
        <v>931</v>
      </c>
      <c r="M560" t="s">
        <v>931</v>
      </c>
      <c r="S560" t="s">
        <v>931</v>
      </c>
      <c r="Y560" t="s">
        <v>931</v>
      </c>
      <c r="AF560" t="s">
        <v>931</v>
      </c>
    </row>
    <row r="561" spans="1:32" hidden="1">
      <c r="A561" t="s">
        <v>3694</v>
      </c>
      <c r="G561" t="s">
        <v>931</v>
      </c>
      <c r="M561" t="s">
        <v>931</v>
      </c>
      <c r="S561" t="s">
        <v>931</v>
      </c>
      <c r="Y561" t="s">
        <v>931</v>
      </c>
      <c r="AF561" t="s">
        <v>931</v>
      </c>
    </row>
    <row r="562" spans="1:32" hidden="1">
      <c r="A562" t="s">
        <v>3694</v>
      </c>
      <c r="G562" t="s">
        <v>931</v>
      </c>
      <c r="M562" t="s">
        <v>931</v>
      </c>
      <c r="S562" t="s">
        <v>931</v>
      </c>
      <c r="Y562" t="s">
        <v>931</v>
      </c>
      <c r="AF562" t="s">
        <v>931</v>
      </c>
    </row>
    <row r="563" spans="1:32" hidden="1">
      <c r="A563" t="s">
        <v>3694</v>
      </c>
      <c r="G563" t="s">
        <v>931</v>
      </c>
      <c r="M563" t="s">
        <v>931</v>
      </c>
      <c r="S563" t="s">
        <v>931</v>
      </c>
      <c r="Y563" t="s">
        <v>931</v>
      </c>
      <c r="AF563" t="s">
        <v>931</v>
      </c>
    </row>
    <row r="564" spans="1:32" hidden="1">
      <c r="A564" t="s">
        <v>3694</v>
      </c>
      <c r="G564" t="s">
        <v>931</v>
      </c>
      <c r="M564" t="s">
        <v>931</v>
      </c>
      <c r="S564" t="s">
        <v>931</v>
      </c>
      <c r="Y564" t="s">
        <v>931</v>
      </c>
      <c r="AF564" t="s">
        <v>931</v>
      </c>
    </row>
    <row r="565" spans="1:32" hidden="1">
      <c r="A565" t="s">
        <v>3694</v>
      </c>
      <c r="G565" t="s">
        <v>931</v>
      </c>
      <c r="M565" t="s">
        <v>931</v>
      </c>
      <c r="S565" t="s">
        <v>931</v>
      </c>
      <c r="Y565" t="s">
        <v>931</v>
      </c>
      <c r="AF565" t="s">
        <v>931</v>
      </c>
    </row>
    <row r="566" spans="1:32" hidden="1">
      <c r="A566" t="s">
        <v>3694</v>
      </c>
      <c r="G566" t="s">
        <v>931</v>
      </c>
      <c r="M566" t="s">
        <v>931</v>
      </c>
      <c r="S566" t="s">
        <v>931</v>
      </c>
      <c r="Y566" t="s">
        <v>931</v>
      </c>
      <c r="AF566" t="s">
        <v>931</v>
      </c>
    </row>
    <row r="567" spans="1:32" hidden="1">
      <c r="A567" t="s">
        <v>3694</v>
      </c>
      <c r="G567" t="s">
        <v>931</v>
      </c>
      <c r="M567" t="s">
        <v>931</v>
      </c>
      <c r="S567" t="s">
        <v>931</v>
      </c>
      <c r="Y567" t="s">
        <v>931</v>
      </c>
      <c r="AF567" t="s">
        <v>931</v>
      </c>
    </row>
    <row r="568" spans="1:32" hidden="1">
      <c r="A568" t="s">
        <v>3694</v>
      </c>
      <c r="G568" t="s">
        <v>931</v>
      </c>
      <c r="M568" t="s">
        <v>931</v>
      </c>
      <c r="S568" t="s">
        <v>931</v>
      </c>
      <c r="Y568" t="s">
        <v>931</v>
      </c>
      <c r="AF568" t="s">
        <v>931</v>
      </c>
    </row>
    <row r="569" spans="1:32" hidden="1">
      <c r="A569" t="s">
        <v>3694</v>
      </c>
      <c r="G569" t="s">
        <v>931</v>
      </c>
      <c r="M569" t="s">
        <v>931</v>
      </c>
      <c r="S569" t="s">
        <v>931</v>
      </c>
      <c r="Y569" t="s">
        <v>931</v>
      </c>
      <c r="AF569" t="s">
        <v>931</v>
      </c>
    </row>
    <row r="570" spans="1:32" hidden="1">
      <c r="A570" t="s">
        <v>3694</v>
      </c>
      <c r="G570" t="s">
        <v>931</v>
      </c>
      <c r="M570" t="s">
        <v>931</v>
      </c>
      <c r="S570" t="s">
        <v>931</v>
      </c>
      <c r="Y570" t="s">
        <v>931</v>
      </c>
      <c r="AF570" t="s">
        <v>931</v>
      </c>
    </row>
    <row r="571" spans="1:32" hidden="1">
      <c r="A571" t="s">
        <v>3694</v>
      </c>
      <c r="G571" t="s">
        <v>931</v>
      </c>
      <c r="M571" t="s">
        <v>931</v>
      </c>
      <c r="S571" t="s">
        <v>931</v>
      </c>
      <c r="Y571" t="s">
        <v>931</v>
      </c>
      <c r="AF571" t="s">
        <v>931</v>
      </c>
    </row>
    <row r="572" spans="1:32" hidden="1">
      <c r="A572" t="s">
        <v>3694</v>
      </c>
      <c r="G572" t="s">
        <v>931</v>
      </c>
      <c r="M572" t="s">
        <v>931</v>
      </c>
      <c r="S572" t="s">
        <v>931</v>
      </c>
      <c r="Y572" t="s">
        <v>931</v>
      </c>
      <c r="AF572" t="s">
        <v>931</v>
      </c>
    </row>
    <row r="573" spans="1:32" hidden="1">
      <c r="A573" t="s">
        <v>3694</v>
      </c>
      <c r="G573" t="s">
        <v>931</v>
      </c>
      <c r="M573" t="s">
        <v>931</v>
      </c>
      <c r="S573" t="s">
        <v>931</v>
      </c>
      <c r="Y573" t="s">
        <v>931</v>
      </c>
      <c r="AF573" t="s">
        <v>931</v>
      </c>
    </row>
    <row r="574" spans="1:32" hidden="1">
      <c r="A574" t="s">
        <v>3694</v>
      </c>
      <c r="G574" t="s">
        <v>931</v>
      </c>
      <c r="M574" t="s">
        <v>931</v>
      </c>
      <c r="S574" t="s">
        <v>931</v>
      </c>
      <c r="Y574" t="s">
        <v>931</v>
      </c>
      <c r="AF574" t="s">
        <v>931</v>
      </c>
    </row>
    <row r="575" spans="1:32" hidden="1">
      <c r="A575" t="s">
        <v>3694</v>
      </c>
      <c r="G575" t="s">
        <v>931</v>
      </c>
      <c r="M575" t="s">
        <v>931</v>
      </c>
      <c r="S575" t="s">
        <v>931</v>
      </c>
      <c r="Y575" t="s">
        <v>931</v>
      </c>
      <c r="AF575" t="s">
        <v>931</v>
      </c>
    </row>
    <row r="576" spans="1:32" hidden="1">
      <c r="A576" t="s">
        <v>3694</v>
      </c>
      <c r="G576" t="s">
        <v>931</v>
      </c>
      <c r="M576" t="s">
        <v>931</v>
      </c>
      <c r="S576" t="s">
        <v>931</v>
      </c>
      <c r="Y576" t="s">
        <v>931</v>
      </c>
      <c r="AF576" t="s">
        <v>931</v>
      </c>
    </row>
    <row r="577" spans="1:32" hidden="1">
      <c r="A577" t="s">
        <v>3694</v>
      </c>
      <c r="G577" t="s">
        <v>931</v>
      </c>
      <c r="M577" t="s">
        <v>931</v>
      </c>
      <c r="S577" t="s">
        <v>931</v>
      </c>
      <c r="Y577" t="s">
        <v>931</v>
      </c>
      <c r="AF577" t="s">
        <v>931</v>
      </c>
    </row>
    <row r="578" spans="1:32" hidden="1">
      <c r="A578" t="s">
        <v>3694</v>
      </c>
      <c r="G578" t="s">
        <v>931</v>
      </c>
      <c r="M578" t="s">
        <v>931</v>
      </c>
      <c r="S578" t="s">
        <v>931</v>
      </c>
      <c r="Y578" t="s">
        <v>931</v>
      </c>
      <c r="AF578" t="s">
        <v>931</v>
      </c>
    </row>
    <row r="579" spans="1:32" hidden="1">
      <c r="A579" t="s">
        <v>3694</v>
      </c>
      <c r="G579" t="s">
        <v>931</v>
      </c>
      <c r="M579" t="s">
        <v>931</v>
      </c>
      <c r="S579" t="s">
        <v>931</v>
      </c>
      <c r="Y579" t="s">
        <v>931</v>
      </c>
      <c r="AF579" t="s">
        <v>931</v>
      </c>
    </row>
    <row r="580" spans="1:32" hidden="1">
      <c r="A580" t="s">
        <v>3694</v>
      </c>
      <c r="G580" t="s">
        <v>931</v>
      </c>
      <c r="M580" t="s">
        <v>931</v>
      </c>
      <c r="S580" t="s">
        <v>931</v>
      </c>
      <c r="Y580" t="s">
        <v>931</v>
      </c>
      <c r="AF580" t="s">
        <v>931</v>
      </c>
    </row>
    <row r="581" spans="1:32" hidden="1">
      <c r="A581" t="s">
        <v>3694</v>
      </c>
      <c r="G581" t="s">
        <v>931</v>
      </c>
      <c r="M581" t="s">
        <v>931</v>
      </c>
      <c r="S581" t="s">
        <v>931</v>
      </c>
      <c r="Y581" t="s">
        <v>931</v>
      </c>
      <c r="AF581" t="s">
        <v>931</v>
      </c>
    </row>
    <row r="582" spans="1:32" hidden="1">
      <c r="A582" t="s">
        <v>3694</v>
      </c>
      <c r="G582" t="s">
        <v>931</v>
      </c>
      <c r="M582" t="s">
        <v>931</v>
      </c>
      <c r="S582" t="s">
        <v>931</v>
      </c>
      <c r="Y582" t="s">
        <v>931</v>
      </c>
      <c r="AF582" t="s">
        <v>931</v>
      </c>
    </row>
    <row r="583" spans="1:32" hidden="1">
      <c r="A583" t="s">
        <v>3694</v>
      </c>
      <c r="G583" t="s">
        <v>931</v>
      </c>
      <c r="M583" t="s">
        <v>931</v>
      </c>
      <c r="S583" t="s">
        <v>931</v>
      </c>
      <c r="Y583" t="s">
        <v>931</v>
      </c>
      <c r="AF583" t="s">
        <v>931</v>
      </c>
    </row>
    <row r="584" spans="1:32" hidden="1">
      <c r="A584" t="s">
        <v>3694</v>
      </c>
      <c r="G584" t="s">
        <v>931</v>
      </c>
      <c r="M584" t="s">
        <v>931</v>
      </c>
      <c r="S584" t="s">
        <v>931</v>
      </c>
      <c r="Y584" t="s">
        <v>931</v>
      </c>
      <c r="AF584" t="s">
        <v>931</v>
      </c>
    </row>
    <row r="585" spans="1:32" hidden="1">
      <c r="A585" t="s">
        <v>3694</v>
      </c>
      <c r="G585" t="s">
        <v>931</v>
      </c>
      <c r="M585" t="s">
        <v>931</v>
      </c>
      <c r="S585" t="s">
        <v>931</v>
      </c>
      <c r="Y585" t="s">
        <v>931</v>
      </c>
      <c r="AF585" t="s">
        <v>931</v>
      </c>
    </row>
    <row r="586" spans="1:32" hidden="1">
      <c r="A586" t="s">
        <v>3694</v>
      </c>
      <c r="G586" t="s">
        <v>931</v>
      </c>
      <c r="M586" t="s">
        <v>931</v>
      </c>
      <c r="S586" t="s">
        <v>931</v>
      </c>
      <c r="Y586" t="s">
        <v>931</v>
      </c>
      <c r="AF586" t="s">
        <v>931</v>
      </c>
    </row>
    <row r="587" spans="1:32" hidden="1">
      <c r="A587" t="s">
        <v>3694</v>
      </c>
      <c r="G587" t="s">
        <v>931</v>
      </c>
      <c r="M587" t="s">
        <v>931</v>
      </c>
      <c r="S587" t="s">
        <v>931</v>
      </c>
      <c r="Y587" t="s">
        <v>931</v>
      </c>
      <c r="AF587" t="s">
        <v>931</v>
      </c>
    </row>
    <row r="588" spans="1:32" hidden="1">
      <c r="A588" t="s">
        <v>3694</v>
      </c>
      <c r="G588" t="s">
        <v>931</v>
      </c>
      <c r="M588" t="s">
        <v>931</v>
      </c>
      <c r="S588" t="s">
        <v>931</v>
      </c>
      <c r="Y588" t="s">
        <v>931</v>
      </c>
      <c r="AF588" t="s">
        <v>931</v>
      </c>
    </row>
    <row r="589" spans="1:32" hidden="1">
      <c r="A589" t="s">
        <v>3694</v>
      </c>
      <c r="G589" t="s">
        <v>931</v>
      </c>
      <c r="M589" t="s">
        <v>931</v>
      </c>
      <c r="S589" t="s">
        <v>931</v>
      </c>
      <c r="Y589" t="s">
        <v>931</v>
      </c>
      <c r="AF589" t="s">
        <v>931</v>
      </c>
    </row>
    <row r="590" spans="1:32" hidden="1">
      <c r="A590" t="s">
        <v>3694</v>
      </c>
      <c r="G590" t="s">
        <v>931</v>
      </c>
      <c r="M590" t="s">
        <v>931</v>
      </c>
      <c r="S590" t="s">
        <v>931</v>
      </c>
      <c r="Y590" t="s">
        <v>931</v>
      </c>
      <c r="AF590" t="s">
        <v>931</v>
      </c>
    </row>
    <row r="591" spans="1:32" hidden="1">
      <c r="A591" t="s">
        <v>3694</v>
      </c>
      <c r="G591" t="s">
        <v>931</v>
      </c>
      <c r="M591" t="s">
        <v>931</v>
      </c>
      <c r="S591" t="s">
        <v>931</v>
      </c>
      <c r="Y591" t="s">
        <v>931</v>
      </c>
      <c r="AF591" t="s">
        <v>931</v>
      </c>
    </row>
    <row r="592" spans="1:32" hidden="1">
      <c r="A592" t="s">
        <v>3694</v>
      </c>
      <c r="G592" t="s">
        <v>931</v>
      </c>
      <c r="M592" t="s">
        <v>931</v>
      </c>
      <c r="S592" t="s">
        <v>931</v>
      </c>
      <c r="Y592" t="s">
        <v>931</v>
      </c>
      <c r="AF592" t="s">
        <v>931</v>
      </c>
    </row>
    <row r="593" spans="1:32" hidden="1">
      <c r="A593" t="s">
        <v>3694</v>
      </c>
      <c r="G593" t="s">
        <v>931</v>
      </c>
      <c r="M593" t="s">
        <v>931</v>
      </c>
      <c r="S593" t="s">
        <v>931</v>
      </c>
      <c r="Y593" t="s">
        <v>931</v>
      </c>
      <c r="AF593" t="s">
        <v>931</v>
      </c>
    </row>
    <row r="594" spans="1:32" hidden="1">
      <c r="A594" t="s">
        <v>3694</v>
      </c>
      <c r="G594" t="s">
        <v>931</v>
      </c>
      <c r="M594" t="s">
        <v>931</v>
      </c>
      <c r="S594" t="s">
        <v>931</v>
      </c>
      <c r="Y594" t="s">
        <v>931</v>
      </c>
      <c r="AF594" t="s">
        <v>931</v>
      </c>
    </row>
    <row r="595" spans="1:32" hidden="1">
      <c r="A595" t="s">
        <v>3694</v>
      </c>
      <c r="G595" t="s">
        <v>931</v>
      </c>
      <c r="M595" t="s">
        <v>931</v>
      </c>
      <c r="S595" t="s">
        <v>931</v>
      </c>
      <c r="Y595" t="s">
        <v>931</v>
      </c>
      <c r="AF595" t="s">
        <v>931</v>
      </c>
    </row>
    <row r="596" spans="1:32" hidden="1">
      <c r="A596" t="s">
        <v>3694</v>
      </c>
      <c r="G596" t="s">
        <v>931</v>
      </c>
      <c r="M596" t="s">
        <v>931</v>
      </c>
      <c r="S596" t="s">
        <v>931</v>
      </c>
      <c r="Y596" t="s">
        <v>931</v>
      </c>
      <c r="AF596" t="s">
        <v>931</v>
      </c>
    </row>
    <row r="597" spans="1:32" hidden="1">
      <c r="A597" t="s">
        <v>3694</v>
      </c>
      <c r="G597" t="s">
        <v>931</v>
      </c>
      <c r="M597" t="s">
        <v>931</v>
      </c>
      <c r="S597" t="s">
        <v>931</v>
      </c>
      <c r="Y597" t="s">
        <v>931</v>
      </c>
      <c r="AF597" t="s">
        <v>931</v>
      </c>
    </row>
    <row r="598" spans="1:32" hidden="1">
      <c r="A598" t="s">
        <v>3694</v>
      </c>
      <c r="G598" t="s">
        <v>931</v>
      </c>
      <c r="M598" t="s">
        <v>931</v>
      </c>
      <c r="S598" t="s">
        <v>931</v>
      </c>
      <c r="Y598" t="s">
        <v>931</v>
      </c>
      <c r="AF598" t="s">
        <v>931</v>
      </c>
    </row>
    <row r="599" spans="1:32" hidden="1">
      <c r="A599" t="s">
        <v>3694</v>
      </c>
      <c r="G599" t="s">
        <v>931</v>
      </c>
      <c r="M599" t="s">
        <v>931</v>
      </c>
      <c r="S599" t="s">
        <v>931</v>
      </c>
      <c r="Y599" t="s">
        <v>931</v>
      </c>
      <c r="AF599" t="s">
        <v>931</v>
      </c>
    </row>
    <row r="600" spans="1:32" hidden="1">
      <c r="A600" t="s">
        <v>3694</v>
      </c>
      <c r="G600" t="s">
        <v>931</v>
      </c>
      <c r="M600" t="s">
        <v>931</v>
      </c>
      <c r="S600" t="s">
        <v>931</v>
      </c>
      <c r="Y600" t="s">
        <v>931</v>
      </c>
      <c r="AF600" t="s">
        <v>931</v>
      </c>
    </row>
    <row r="601" spans="1:32" hidden="1">
      <c r="A601" t="s">
        <v>3694</v>
      </c>
      <c r="G601" t="s">
        <v>931</v>
      </c>
      <c r="M601" t="s">
        <v>931</v>
      </c>
      <c r="S601" t="s">
        <v>931</v>
      </c>
      <c r="Y601" t="s">
        <v>931</v>
      </c>
      <c r="AF601" t="s">
        <v>931</v>
      </c>
    </row>
    <row r="602" spans="1:32" hidden="1">
      <c r="A602" t="s">
        <v>3694</v>
      </c>
      <c r="G602" t="s">
        <v>931</v>
      </c>
      <c r="M602" t="s">
        <v>931</v>
      </c>
      <c r="S602" t="s">
        <v>931</v>
      </c>
      <c r="Y602" t="s">
        <v>931</v>
      </c>
      <c r="AF602" t="s">
        <v>931</v>
      </c>
    </row>
    <row r="603" spans="1:32" hidden="1">
      <c r="A603" t="s">
        <v>3694</v>
      </c>
      <c r="G603" t="s">
        <v>931</v>
      </c>
      <c r="M603" t="s">
        <v>931</v>
      </c>
      <c r="S603" t="s">
        <v>931</v>
      </c>
      <c r="Y603" t="s">
        <v>931</v>
      </c>
      <c r="AF603" t="s">
        <v>931</v>
      </c>
    </row>
    <row r="604" spans="1:32" hidden="1">
      <c r="A604" t="s">
        <v>3694</v>
      </c>
      <c r="G604" t="s">
        <v>931</v>
      </c>
      <c r="M604" t="s">
        <v>931</v>
      </c>
      <c r="S604" t="s">
        <v>931</v>
      </c>
      <c r="Y604" t="s">
        <v>931</v>
      </c>
      <c r="AF604" t="s">
        <v>931</v>
      </c>
    </row>
    <row r="605" spans="1:32" hidden="1">
      <c r="A605" t="s">
        <v>3694</v>
      </c>
    </row>
    <row r="606" spans="1:32" hidden="1">
      <c r="A606" t="s">
        <v>3694</v>
      </c>
    </row>
    <row r="607" spans="1:32" hidden="1">
      <c r="A607" t="s">
        <v>3694</v>
      </c>
    </row>
    <row r="608" spans="1:32" hidden="1">
      <c r="A608" t="s">
        <v>3694</v>
      </c>
    </row>
    <row r="609" spans="1:1" hidden="1">
      <c r="A609" t="s">
        <v>3694</v>
      </c>
    </row>
    <row r="610" spans="1:1" hidden="1">
      <c r="A610" t="s">
        <v>3694</v>
      </c>
    </row>
    <row r="611" spans="1:1" hidden="1">
      <c r="A611" t="s">
        <v>3694</v>
      </c>
    </row>
    <row r="612" spans="1:1" hidden="1">
      <c r="A612" t="s">
        <v>3694</v>
      </c>
    </row>
    <row r="613" spans="1:1" hidden="1">
      <c r="A613" t="s">
        <v>3694</v>
      </c>
    </row>
    <row r="614" spans="1:1" hidden="1">
      <c r="A614" t="s">
        <v>3694</v>
      </c>
    </row>
    <row r="615" spans="1:1" hidden="1">
      <c r="A615" t="s">
        <v>3694</v>
      </c>
    </row>
    <row r="616" spans="1:1" hidden="1">
      <c r="A616" t="s">
        <v>3694</v>
      </c>
    </row>
    <row r="617" spans="1:1" hidden="1">
      <c r="A617" t="s">
        <v>3694</v>
      </c>
    </row>
    <row r="618" spans="1:1" hidden="1">
      <c r="A618" t="s">
        <v>3694</v>
      </c>
    </row>
    <row r="619" spans="1:1" hidden="1">
      <c r="A619" t="s">
        <v>3694</v>
      </c>
    </row>
    <row r="620" spans="1:1" hidden="1">
      <c r="A620" t="s">
        <v>3694</v>
      </c>
    </row>
    <row r="621" spans="1:1" hidden="1">
      <c r="A621" t="s">
        <v>3694</v>
      </c>
    </row>
    <row r="622" spans="1:1" hidden="1">
      <c r="A622" t="s">
        <v>3694</v>
      </c>
    </row>
    <row r="623" spans="1:1" hidden="1">
      <c r="A623" t="s">
        <v>3694</v>
      </c>
    </row>
    <row r="624" spans="1:1" hidden="1">
      <c r="A624" t="s">
        <v>3694</v>
      </c>
    </row>
    <row r="625" spans="1:1" hidden="1">
      <c r="A625" t="s">
        <v>3694</v>
      </c>
    </row>
    <row r="626" spans="1:1" hidden="1">
      <c r="A626" t="s">
        <v>3694</v>
      </c>
    </row>
    <row r="627" spans="1:1" hidden="1">
      <c r="A627" t="s">
        <v>3694</v>
      </c>
    </row>
    <row r="628" spans="1:1" hidden="1">
      <c r="A628" t="s">
        <v>3694</v>
      </c>
    </row>
    <row r="629" spans="1:1" hidden="1">
      <c r="A629" t="s">
        <v>3694</v>
      </c>
    </row>
    <row r="630" spans="1:1" hidden="1">
      <c r="A630" t="s">
        <v>3694</v>
      </c>
    </row>
    <row r="631" spans="1:1" hidden="1">
      <c r="A631" t="s">
        <v>3694</v>
      </c>
    </row>
    <row r="632" spans="1:1" hidden="1">
      <c r="A632" t="s">
        <v>3694</v>
      </c>
    </row>
    <row r="633" spans="1:1" hidden="1">
      <c r="A633" t="s">
        <v>3694</v>
      </c>
    </row>
    <row r="634" spans="1:1" hidden="1">
      <c r="A634" t="s">
        <v>3694</v>
      </c>
    </row>
    <row r="635" spans="1:1" hidden="1">
      <c r="A635" t="s">
        <v>3694</v>
      </c>
    </row>
    <row r="636" spans="1:1" hidden="1">
      <c r="A636" t="s">
        <v>3694</v>
      </c>
    </row>
    <row r="637" spans="1:1" hidden="1">
      <c r="A637" t="s">
        <v>3694</v>
      </c>
    </row>
    <row r="638" spans="1:1" hidden="1">
      <c r="A638" t="s">
        <v>3694</v>
      </c>
    </row>
    <row r="639" spans="1:1" hidden="1">
      <c r="A639" t="s">
        <v>3694</v>
      </c>
    </row>
    <row r="640" spans="1:1" hidden="1">
      <c r="A640" t="s">
        <v>3694</v>
      </c>
    </row>
    <row r="641" spans="1:1" hidden="1">
      <c r="A641" t="s">
        <v>3694</v>
      </c>
    </row>
    <row r="642" spans="1:1" hidden="1">
      <c r="A642" t="s">
        <v>3694</v>
      </c>
    </row>
    <row r="643" spans="1:1" hidden="1">
      <c r="A643" t="s">
        <v>3694</v>
      </c>
    </row>
    <row r="644" spans="1:1" hidden="1">
      <c r="A644" t="s">
        <v>3694</v>
      </c>
    </row>
    <row r="645" spans="1:1" hidden="1">
      <c r="A645" t="s">
        <v>3694</v>
      </c>
    </row>
    <row r="646" spans="1:1" hidden="1">
      <c r="A646" t="s">
        <v>3694</v>
      </c>
    </row>
    <row r="647" spans="1:1" hidden="1">
      <c r="A647" t="s">
        <v>3694</v>
      </c>
    </row>
    <row r="648" spans="1:1" hidden="1">
      <c r="A648" t="s">
        <v>3694</v>
      </c>
    </row>
    <row r="649" spans="1:1" hidden="1">
      <c r="A649" t="s">
        <v>3694</v>
      </c>
    </row>
    <row r="650" spans="1:1" hidden="1">
      <c r="A650" t="s">
        <v>3694</v>
      </c>
    </row>
    <row r="651" spans="1:1" hidden="1">
      <c r="A651" t="s">
        <v>3694</v>
      </c>
    </row>
    <row r="652" spans="1:1" hidden="1">
      <c r="A652" t="s">
        <v>3694</v>
      </c>
    </row>
    <row r="653" spans="1:1" hidden="1">
      <c r="A653" t="s">
        <v>3694</v>
      </c>
    </row>
    <row r="654" spans="1:1" hidden="1">
      <c r="A654" t="s">
        <v>3694</v>
      </c>
    </row>
    <row r="655" spans="1:1" hidden="1">
      <c r="A655" t="s">
        <v>3694</v>
      </c>
    </row>
    <row r="656" spans="1:1" hidden="1">
      <c r="A656" t="s">
        <v>3694</v>
      </c>
    </row>
    <row r="657" spans="1:1" hidden="1">
      <c r="A657" t="s">
        <v>3694</v>
      </c>
    </row>
    <row r="658" spans="1:1" hidden="1">
      <c r="A658" t="s">
        <v>3694</v>
      </c>
    </row>
    <row r="659" spans="1:1" hidden="1">
      <c r="A659" t="s">
        <v>3694</v>
      </c>
    </row>
    <row r="660" spans="1:1" hidden="1">
      <c r="A660" t="s">
        <v>3694</v>
      </c>
    </row>
    <row r="661" spans="1:1" hidden="1">
      <c r="A661" t="s">
        <v>3694</v>
      </c>
    </row>
    <row r="662" spans="1:1" hidden="1">
      <c r="A662" t="s">
        <v>3694</v>
      </c>
    </row>
    <row r="663" spans="1:1" hidden="1">
      <c r="A663" t="s">
        <v>3694</v>
      </c>
    </row>
    <row r="664" spans="1:1" hidden="1">
      <c r="A664" t="s">
        <v>3694</v>
      </c>
    </row>
    <row r="665" spans="1:1" hidden="1">
      <c r="A665" t="s">
        <v>3694</v>
      </c>
    </row>
    <row r="666" spans="1:1" hidden="1">
      <c r="A666" t="s">
        <v>3694</v>
      </c>
    </row>
    <row r="667" spans="1:1" hidden="1">
      <c r="A667" t="s">
        <v>3694</v>
      </c>
    </row>
    <row r="668" spans="1:1" hidden="1">
      <c r="A668" t="s">
        <v>3694</v>
      </c>
    </row>
    <row r="669" spans="1:1" hidden="1">
      <c r="A669" t="s">
        <v>3694</v>
      </c>
    </row>
    <row r="670" spans="1:1" hidden="1">
      <c r="A670" t="s">
        <v>3694</v>
      </c>
    </row>
    <row r="671" spans="1:1" hidden="1">
      <c r="A671" t="s">
        <v>3694</v>
      </c>
    </row>
    <row r="672" spans="1:1" hidden="1">
      <c r="A672" t="s">
        <v>3694</v>
      </c>
    </row>
    <row r="673" spans="1:1" hidden="1">
      <c r="A673" t="s">
        <v>3694</v>
      </c>
    </row>
    <row r="674" spans="1:1" hidden="1">
      <c r="A674" t="s">
        <v>3694</v>
      </c>
    </row>
    <row r="675" spans="1:1" hidden="1">
      <c r="A675" t="s">
        <v>3694</v>
      </c>
    </row>
    <row r="676" spans="1:1" hidden="1">
      <c r="A676" t="s">
        <v>3694</v>
      </c>
    </row>
    <row r="677" spans="1:1" hidden="1">
      <c r="A677" t="s">
        <v>3694</v>
      </c>
    </row>
    <row r="678" spans="1:1" hidden="1">
      <c r="A678" t="s">
        <v>3694</v>
      </c>
    </row>
    <row r="679" spans="1:1" hidden="1">
      <c r="A679" t="s">
        <v>3694</v>
      </c>
    </row>
    <row r="680" spans="1:1" hidden="1">
      <c r="A680" t="s">
        <v>3694</v>
      </c>
    </row>
    <row r="681" spans="1:1" hidden="1">
      <c r="A681" t="s">
        <v>3694</v>
      </c>
    </row>
    <row r="682" spans="1:1" hidden="1">
      <c r="A682" t="s">
        <v>3694</v>
      </c>
    </row>
    <row r="683" spans="1:1" hidden="1">
      <c r="A683" t="s">
        <v>3694</v>
      </c>
    </row>
    <row r="684" spans="1:1" hidden="1">
      <c r="A684" t="s">
        <v>3694</v>
      </c>
    </row>
    <row r="685" spans="1:1" hidden="1">
      <c r="A685" t="s">
        <v>3694</v>
      </c>
    </row>
    <row r="686" spans="1:1" hidden="1">
      <c r="A686" t="s">
        <v>3694</v>
      </c>
    </row>
    <row r="687" spans="1:1" hidden="1">
      <c r="A687" t="s">
        <v>3694</v>
      </c>
    </row>
    <row r="688" spans="1:1" hidden="1">
      <c r="A688" t="s">
        <v>3694</v>
      </c>
    </row>
    <row r="689" spans="1:1" hidden="1">
      <c r="A689" t="s">
        <v>3694</v>
      </c>
    </row>
    <row r="690" spans="1:1" hidden="1">
      <c r="A690" t="s">
        <v>3694</v>
      </c>
    </row>
    <row r="691" spans="1:1" hidden="1">
      <c r="A691" t="s">
        <v>3694</v>
      </c>
    </row>
    <row r="692" spans="1:1" hidden="1">
      <c r="A692" t="s">
        <v>3694</v>
      </c>
    </row>
    <row r="693" spans="1:1" hidden="1">
      <c r="A693" t="s">
        <v>3694</v>
      </c>
    </row>
    <row r="694" spans="1:1" hidden="1">
      <c r="A694" t="s">
        <v>3694</v>
      </c>
    </row>
    <row r="695" spans="1:1" hidden="1">
      <c r="A695" t="s">
        <v>3694</v>
      </c>
    </row>
    <row r="696" spans="1:1" hidden="1">
      <c r="A696" t="s">
        <v>3694</v>
      </c>
    </row>
    <row r="697" spans="1:1" hidden="1">
      <c r="A697" t="s">
        <v>3694</v>
      </c>
    </row>
    <row r="698" spans="1:1" hidden="1">
      <c r="A698" t="s">
        <v>3694</v>
      </c>
    </row>
    <row r="699" spans="1:1" hidden="1">
      <c r="A699" t="s">
        <v>3694</v>
      </c>
    </row>
    <row r="700" spans="1:1" hidden="1">
      <c r="A700" t="s">
        <v>3694</v>
      </c>
    </row>
    <row r="701" spans="1:1" hidden="1">
      <c r="A701" t="s">
        <v>3694</v>
      </c>
    </row>
    <row r="702" spans="1:1" hidden="1">
      <c r="A702" t="s">
        <v>3694</v>
      </c>
    </row>
    <row r="703" spans="1:1" hidden="1">
      <c r="A703" t="s">
        <v>3694</v>
      </c>
    </row>
    <row r="704" spans="1:1" hidden="1">
      <c r="A704" t="s">
        <v>3694</v>
      </c>
    </row>
    <row r="705" spans="1:1" hidden="1">
      <c r="A705" t="s">
        <v>3694</v>
      </c>
    </row>
    <row r="706" spans="1:1" hidden="1">
      <c r="A706" t="s">
        <v>3694</v>
      </c>
    </row>
    <row r="707" spans="1:1" hidden="1">
      <c r="A707" t="s">
        <v>3694</v>
      </c>
    </row>
    <row r="708" spans="1:1" hidden="1">
      <c r="A708" t="s">
        <v>3694</v>
      </c>
    </row>
    <row r="709" spans="1:1" hidden="1">
      <c r="A709" t="s">
        <v>3694</v>
      </c>
    </row>
    <row r="710" spans="1:1" hidden="1">
      <c r="A710" t="s">
        <v>3694</v>
      </c>
    </row>
    <row r="711" spans="1:1" hidden="1">
      <c r="A711" t="s">
        <v>3694</v>
      </c>
    </row>
    <row r="712" spans="1:1" hidden="1">
      <c r="A712" t="s">
        <v>3694</v>
      </c>
    </row>
    <row r="713" spans="1:1" hidden="1">
      <c r="A713" t="s">
        <v>3694</v>
      </c>
    </row>
    <row r="714" spans="1:1" hidden="1">
      <c r="A714" t="s">
        <v>3694</v>
      </c>
    </row>
    <row r="715" spans="1:1" hidden="1">
      <c r="A715" t="s">
        <v>3694</v>
      </c>
    </row>
    <row r="716" spans="1:1" hidden="1">
      <c r="A716" t="s">
        <v>3694</v>
      </c>
    </row>
    <row r="717" spans="1:1" hidden="1">
      <c r="A717" t="s">
        <v>3694</v>
      </c>
    </row>
    <row r="718" spans="1:1" hidden="1">
      <c r="A718" t="s">
        <v>3694</v>
      </c>
    </row>
    <row r="719" spans="1:1" hidden="1">
      <c r="A719" t="s">
        <v>3694</v>
      </c>
    </row>
    <row r="720" spans="1:1" hidden="1">
      <c r="A720" t="s">
        <v>3694</v>
      </c>
    </row>
    <row r="721" spans="1:1" hidden="1">
      <c r="A721" t="s">
        <v>3694</v>
      </c>
    </row>
    <row r="722" spans="1:1" hidden="1">
      <c r="A722" t="s">
        <v>3694</v>
      </c>
    </row>
    <row r="723" spans="1:1" hidden="1">
      <c r="A723" t="s">
        <v>3694</v>
      </c>
    </row>
    <row r="724" spans="1:1" hidden="1">
      <c r="A724" t="s">
        <v>3694</v>
      </c>
    </row>
    <row r="725" spans="1:1" hidden="1">
      <c r="A725" t="s">
        <v>3694</v>
      </c>
    </row>
    <row r="726" spans="1:1" hidden="1">
      <c r="A726" t="s">
        <v>3694</v>
      </c>
    </row>
    <row r="727" spans="1:1" hidden="1">
      <c r="A727" t="s">
        <v>3694</v>
      </c>
    </row>
    <row r="728" spans="1:1" hidden="1">
      <c r="A728" t="s">
        <v>3694</v>
      </c>
    </row>
    <row r="729" spans="1:1" hidden="1">
      <c r="A729" t="s">
        <v>3694</v>
      </c>
    </row>
    <row r="730" spans="1:1" hidden="1">
      <c r="A730" t="s">
        <v>3694</v>
      </c>
    </row>
    <row r="731" spans="1:1" hidden="1">
      <c r="A731" t="s">
        <v>3694</v>
      </c>
    </row>
    <row r="732" spans="1:1" hidden="1">
      <c r="A732" t="s">
        <v>3694</v>
      </c>
    </row>
    <row r="733" spans="1:1" hidden="1">
      <c r="A733" t="s">
        <v>3694</v>
      </c>
    </row>
    <row r="734" spans="1:1" hidden="1">
      <c r="A734" t="s">
        <v>3694</v>
      </c>
    </row>
    <row r="735" spans="1:1" hidden="1">
      <c r="A735" t="s">
        <v>3694</v>
      </c>
    </row>
    <row r="736" spans="1:1" hidden="1">
      <c r="A736" t="s">
        <v>3694</v>
      </c>
    </row>
    <row r="737" spans="1:1" hidden="1">
      <c r="A737" t="s">
        <v>3694</v>
      </c>
    </row>
    <row r="738" spans="1:1" hidden="1">
      <c r="A738" t="s">
        <v>3694</v>
      </c>
    </row>
    <row r="739" spans="1:1" hidden="1">
      <c r="A739" t="s">
        <v>3694</v>
      </c>
    </row>
    <row r="740" spans="1:1" hidden="1">
      <c r="A740" t="s">
        <v>3694</v>
      </c>
    </row>
    <row r="741" spans="1:1" hidden="1">
      <c r="A741" t="s">
        <v>3694</v>
      </c>
    </row>
    <row r="742" spans="1:1" hidden="1">
      <c r="A742" t="s">
        <v>3694</v>
      </c>
    </row>
    <row r="743" spans="1:1" hidden="1">
      <c r="A743" t="s">
        <v>3694</v>
      </c>
    </row>
    <row r="744" spans="1:1" hidden="1">
      <c r="A744" t="s">
        <v>3694</v>
      </c>
    </row>
    <row r="745" spans="1:1" hidden="1">
      <c r="A745" t="s">
        <v>3694</v>
      </c>
    </row>
    <row r="746" spans="1:1" hidden="1">
      <c r="A746" t="s">
        <v>3694</v>
      </c>
    </row>
    <row r="747" spans="1:1" hidden="1">
      <c r="A747" t="s">
        <v>3694</v>
      </c>
    </row>
    <row r="748" spans="1:1" hidden="1">
      <c r="A748" t="s">
        <v>3694</v>
      </c>
    </row>
    <row r="749" spans="1:1" hidden="1">
      <c r="A749" t="s">
        <v>3694</v>
      </c>
    </row>
    <row r="750" spans="1:1" hidden="1">
      <c r="A750" t="s">
        <v>3694</v>
      </c>
    </row>
    <row r="751" spans="1:1" hidden="1">
      <c r="A751" t="s">
        <v>3694</v>
      </c>
    </row>
    <row r="752" spans="1:1" hidden="1">
      <c r="A752" t="s">
        <v>3694</v>
      </c>
    </row>
    <row r="753" spans="1:32" hidden="1">
      <c r="A753" t="s">
        <v>3694</v>
      </c>
    </row>
    <row r="754" spans="1:32" hidden="1">
      <c r="A754" t="s">
        <v>3694</v>
      </c>
    </row>
    <row r="755" spans="1:32" hidden="1">
      <c r="A755" t="s">
        <v>3694</v>
      </c>
    </row>
    <row r="756" spans="1:32" hidden="1">
      <c r="A756" t="s">
        <v>3694</v>
      </c>
    </row>
    <row r="757" spans="1:32" hidden="1">
      <c r="A757" t="s">
        <v>3694</v>
      </c>
    </row>
    <row r="758" spans="1:32" hidden="1">
      <c r="A758" t="s">
        <v>3694</v>
      </c>
    </row>
    <row r="759" spans="1:32" hidden="1">
      <c r="A759" t="s">
        <v>3695</v>
      </c>
      <c r="D759" t="s">
        <v>931</v>
      </c>
      <c r="E759" t="s">
        <v>931</v>
      </c>
      <c r="F759" t="s">
        <v>931</v>
      </c>
      <c r="G759" t="s">
        <v>931</v>
      </c>
      <c r="M759" t="s">
        <v>931</v>
      </c>
      <c r="S759" t="s">
        <v>931</v>
      </c>
      <c r="Y759" t="s">
        <v>931</v>
      </c>
      <c r="AF759" t="s">
        <v>931</v>
      </c>
    </row>
    <row r="760" spans="1:32" hidden="1">
      <c r="A760" t="s">
        <v>3695</v>
      </c>
      <c r="G760" t="s">
        <v>931</v>
      </c>
      <c r="M760" t="s">
        <v>931</v>
      </c>
      <c r="S760" t="s">
        <v>931</v>
      </c>
      <c r="Y760" t="s">
        <v>931</v>
      </c>
      <c r="AF760" t="s">
        <v>931</v>
      </c>
    </row>
    <row r="761" spans="1:32" hidden="1">
      <c r="A761" t="s">
        <v>3695</v>
      </c>
      <c r="G761" t="s">
        <v>931</v>
      </c>
      <c r="M761" t="s">
        <v>931</v>
      </c>
      <c r="S761" t="s">
        <v>931</v>
      </c>
      <c r="Y761" t="s">
        <v>931</v>
      </c>
      <c r="AF761" t="s">
        <v>931</v>
      </c>
    </row>
    <row r="762" spans="1:32" hidden="1">
      <c r="A762" t="s">
        <v>3695</v>
      </c>
      <c r="G762" t="s">
        <v>931</v>
      </c>
      <c r="M762" t="s">
        <v>931</v>
      </c>
      <c r="S762" t="s">
        <v>931</v>
      </c>
      <c r="Y762" t="s">
        <v>931</v>
      </c>
      <c r="AF762" t="s">
        <v>931</v>
      </c>
    </row>
    <row r="763" spans="1:32" hidden="1">
      <c r="A763" t="s">
        <v>3695</v>
      </c>
      <c r="G763" t="s">
        <v>931</v>
      </c>
      <c r="M763" t="s">
        <v>931</v>
      </c>
      <c r="S763" t="s">
        <v>931</v>
      </c>
      <c r="Y763" t="s">
        <v>931</v>
      </c>
      <c r="AF763" t="s">
        <v>931</v>
      </c>
    </row>
    <row r="764" spans="1:32" hidden="1">
      <c r="A764" t="s">
        <v>3695</v>
      </c>
      <c r="G764" t="s">
        <v>931</v>
      </c>
      <c r="M764" t="s">
        <v>931</v>
      </c>
      <c r="S764" t="s">
        <v>931</v>
      </c>
      <c r="Y764" t="s">
        <v>931</v>
      </c>
      <c r="AF764" t="s">
        <v>931</v>
      </c>
    </row>
    <row r="765" spans="1:32" hidden="1">
      <c r="A765" t="s">
        <v>3695</v>
      </c>
      <c r="G765" t="s">
        <v>931</v>
      </c>
      <c r="M765" t="s">
        <v>931</v>
      </c>
      <c r="S765" t="s">
        <v>931</v>
      </c>
      <c r="Y765" t="s">
        <v>931</v>
      </c>
      <c r="AF765" t="s">
        <v>931</v>
      </c>
    </row>
    <row r="766" spans="1:32" hidden="1">
      <c r="A766" t="s">
        <v>3695</v>
      </c>
      <c r="G766" t="s">
        <v>931</v>
      </c>
      <c r="M766" t="s">
        <v>931</v>
      </c>
      <c r="S766" t="s">
        <v>931</v>
      </c>
      <c r="Y766" t="s">
        <v>931</v>
      </c>
      <c r="AF766" t="s">
        <v>931</v>
      </c>
    </row>
    <row r="767" spans="1:32" hidden="1">
      <c r="A767" t="s">
        <v>3695</v>
      </c>
      <c r="G767" t="s">
        <v>931</v>
      </c>
      <c r="M767" t="s">
        <v>931</v>
      </c>
      <c r="S767" t="s">
        <v>931</v>
      </c>
      <c r="Y767" t="s">
        <v>931</v>
      </c>
      <c r="AF767" t="s">
        <v>931</v>
      </c>
    </row>
    <row r="768" spans="1:32" hidden="1">
      <c r="A768" t="s">
        <v>3695</v>
      </c>
      <c r="G768" t="s">
        <v>931</v>
      </c>
      <c r="M768" t="s">
        <v>931</v>
      </c>
      <c r="S768" t="s">
        <v>931</v>
      </c>
      <c r="Y768" t="s">
        <v>931</v>
      </c>
      <c r="AF768" t="s">
        <v>931</v>
      </c>
    </row>
    <row r="769" spans="1:32" hidden="1">
      <c r="A769" t="s">
        <v>3695</v>
      </c>
      <c r="G769" t="s">
        <v>931</v>
      </c>
      <c r="M769" t="s">
        <v>931</v>
      </c>
      <c r="S769" t="s">
        <v>931</v>
      </c>
      <c r="Y769" t="s">
        <v>931</v>
      </c>
      <c r="AF769" t="s">
        <v>931</v>
      </c>
    </row>
    <row r="770" spans="1:32" hidden="1">
      <c r="A770" t="s">
        <v>3695</v>
      </c>
      <c r="G770" t="s">
        <v>931</v>
      </c>
      <c r="M770" t="s">
        <v>931</v>
      </c>
      <c r="S770" t="s">
        <v>931</v>
      </c>
      <c r="Y770" t="s">
        <v>931</v>
      </c>
      <c r="AF770" t="s">
        <v>931</v>
      </c>
    </row>
    <row r="771" spans="1:32" hidden="1">
      <c r="A771" t="s">
        <v>3695</v>
      </c>
      <c r="G771" t="s">
        <v>931</v>
      </c>
      <c r="M771" t="s">
        <v>931</v>
      </c>
      <c r="S771" t="s">
        <v>931</v>
      </c>
      <c r="Y771" t="s">
        <v>931</v>
      </c>
      <c r="AF771" t="s">
        <v>931</v>
      </c>
    </row>
    <row r="772" spans="1:32" hidden="1">
      <c r="A772" t="s">
        <v>3695</v>
      </c>
      <c r="G772" t="s">
        <v>931</v>
      </c>
      <c r="M772" t="s">
        <v>931</v>
      </c>
      <c r="S772" t="s">
        <v>931</v>
      </c>
      <c r="Y772" t="s">
        <v>931</v>
      </c>
      <c r="AF772" t="s">
        <v>931</v>
      </c>
    </row>
    <row r="773" spans="1:32" hidden="1">
      <c r="A773" t="s">
        <v>3695</v>
      </c>
      <c r="G773" t="s">
        <v>931</v>
      </c>
      <c r="M773" t="s">
        <v>931</v>
      </c>
      <c r="S773" t="s">
        <v>931</v>
      </c>
      <c r="Y773" t="s">
        <v>931</v>
      </c>
      <c r="AF773" t="s">
        <v>931</v>
      </c>
    </row>
    <row r="774" spans="1:32" hidden="1">
      <c r="A774" t="s">
        <v>3695</v>
      </c>
      <c r="G774" t="s">
        <v>931</v>
      </c>
      <c r="M774" t="s">
        <v>931</v>
      </c>
      <c r="S774" t="s">
        <v>931</v>
      </c>
      <c r="Y774" t="s">
        <v>931</v>
      </c>
      <c r="AF774" t="s">
        <v>931</v>
      </c>
    </row>
    <row r="775" spans="1:32" hidden="1">
      <c r="A775" t="s">
        <v>3695</v>
      </c>
      <c r="G775" t="s">
        <v>931</v>
      </c>
      <c r="M775" t="s">
        <v>931</v>
      </c>
      <c r="S775" t="s">
        <v>931</v>
      </c>
      <c r="Y775" t="s">
        <v>931</v>
      </c>
      <c r="AF775" t="s">
        <v>931</v>
      </c>
    </row>
    <row r="776" spans="1:32" hidden="1">
      <c r="A776" t="s">
        <v>3695</v>
      </c>
      <c r="G776" t="s">
        <v>931</v>
      </c>
      <c r="M776" t="s">
        <v>931</v>
      </c>
      <c r="S776" t="s">
        <v>931</v>
      </c>
      <c r="Y776" t="s">
        <v>931</v>
      </c>
      <c r="AF776" t="s">
        <v>931</v>
      </c>
    </row>
    <row r="777" spans="1:32" hidden="1">
      <c r="A777" t="s">
        <v>3695</v>
      </c>
      <c r="G777" t="s">
        <v>931</v>
      </c>
      <c r="M777" t="s">
        <v>931</v>
      </c>
      <c r="S777" t="s">
        <v>931</v>
      </c>
      <c r="Y777" t="s">
        <v>931</v>
      </c>
      <c r="AF777" t="s">
        <v>931</v>
      </c>
    </row>
    <row r="778" spans="1:32" hidden="1">
      <c r="A778" t="s">
        <v>3695</v>
      </c>
      <c r="G778" t="s">
        <v>931</v>
      </c>
      <c r="M778" t="s">
        <v>931</v>
      </c>
      <c r="S778" t="s">
        <v>931</v>
      </c>
      <c r="Y778" t="s">
        <v>931</v>
      </c>
      <c r="AF778" t="s">
        <v>931</v>
      </c>
    </row>
    <row r="779" spans="1:32" hidden="1">
      <c r="A779" t="s">
        <v>3695</v>
      </c>
      <c r="G779" t="s">
        <v>931</v>
      </c>
      <c r="M779" t="s">
        <v>931</v>
      </c>
      <c r="S779" t="s">
        <v>931</v>
      </c>
      <c r="Y779" t="s">
        <v>931</v>
      </c>
      <c r="AF779" t="s">
        <v>931</v>
      </c>
    </row>
    <row r="780" spans="1:32" hidden="1">
      <c r="A780" t="s">
        <v>3695</v>
      </c>
      <c r="G780" t="s">
        <v>931</v>
      </c>
      <c r="M780" t="s">
        <v>931</v>
      </c>
      <c r="S780" t="s">
        <v>931</v>
      </c>
      <c r="Y780" t="s">
        <v>931</v>
      </c>
      <c r="AF780" t="s">
        <v>931</v>
      </c>
    </row>
    <row r="781" spans="1:32" hidden="1">
      <c r="A781" t="s">
        <v>3695</v>
      </c>
      <c r="G781" t="s">
        <v>931</v>
      </c>
      <c r="M781" t="s">
        <v>931</v>
      </c>
      <c r="S781" t="s">
        <v>931</v>
      </c>
      <c r="Y781" t="s">
        <v>931</v>
      </c>
      <c r="AF781" t="s">
        <v>931</v>
      </c>
    </row>
    <row r="782" spans="1:32" hidden="1">
      <c r="A782" t="s">
        <v>3695</v>
      </c>
      <c r="G782" t="s">
        <v>931</v>
      </c>
      <c r="M782" t="s">
        <v>931</v>
      </c>
      <c r="S782" t="s">
        <v>931</v>
      </c>
      <c r="Y782" t="s">
        <v>931</v>
      </c>
      <c r="AF782" t="s">
        <v>931</v>
      </c>
    </row>
    <row r="783" spans="1:32" hidden="1">
      <c r="A783" t="s">
        <v>3695</v>
      </c>
      <c r="G783" t="s">
        <v>931</v>
      </c>
      <c r="M783" t="s">
        <v>931</v>
      </c>
      <c r="S783" t="s">
        <v>931</v>
      </c>
      <c r="Y783" t="s">
        <v>931</v>
      </c>
      <c r="AF783" t="s">
        <v>931</v>
      </c>
    </row>
    <row r="784" spans="1:32" hidden="1">
      <c r="A784" t="s">
        <v>3695</v>
      </c>
      <c r="G784" t="s">
        <v>931</v>
      </c>
      <c r="M784" t="s">
        <v>931</v>
      </c>
      <c r="S784" t="s">
        <v>931</v>
      </c>
      <c r="Y784" t="s">
        <v>931</v>
      </c>
      <c r="AF784" t="s">
        <v>931</v>
      </c>
    </row>
    <row r="785" spans="1:32" hidden="1">
      <c r="A785" t="s">
        <v>3695</v>
      </c>
      <c r="G785" t="s">
        <v>931</v>
      </c>
      <c r="M785" t="s">
        <v>931</v>
      </c>
      <c r="S785" t="s">
        <v>931</v>
      </c>
      <c r="Y785" t="s">
        <v>931</v>
      </c>
      <c r="AF785" t="s">
        <v>931</v>
      </c>
    </row>
    <row r="786" spans="1:32" hidden="1">
      <c r="A786" t="s">
        <v>3695</v>
      </c>
      <c r="G786" t="s">
        <v>931</v>
      </c>
      <c r="M786" t="s">
        <v>931</v>
      </c>
      <c r="S786" t="s">
        <v>931</v>
      </c>
      <c r="Y786" t="s">
        <v>931</v>
      </c>
      <c r="AF786" t="s">
        <v>931</v>
      </c>
    </row>
    <row r="787" spans="1:32" hidden="1">
      <c r="A787" t="s">
        <v>3695</v>
      </c>
      <c r="G787" t="s">
        <v>931</v>
      </c>
      <c r="M787" t="s">
        <v>931</v>
      </c>
      <c r="S787" t="s">
        <v>931</v>
      </c>
      <c r="Y787" t="s">
        <v>931</v>
      </c>
      <c r="AF787" t="s">
        <v>931</v>
      </c>
    </row>
    <row r="788" spans="1:32" hidden="1">
      <c r="A788" t="s">
        <v>3695</v>
      </c>
      <c r="G788" t="s">
        <v>931</v>
      </c>
      <c r="M788" t="s">
        <v>931</v>
      </c>
      <c r="S788" t="s">
        <v>931</v>
      </c>
      <c r="Y788" t="s">
        <v>931</v>
      </c>
      <c r="AF788" t="s">
        <v>931</v>
      </c>
    </row>
    <row r="789" spans="1:32" hidden="1">
      <c r="A789" t="s">
        <v>3695</v>
      </c>
      <c r="G789" t="s">
        <v>931</v>
      </c>
      <c r="M789" t="s">
        <v>931</v>
      </c>
      <c r="S789" t="s">
        <v>931</v>
      </c>
      <c r="Y789" t="s">
        <v>931</v>
      </c>
      <c r="AF789" t="s">
        <v>931</v>
      </c>
    </row>
    <row r="790" spans="1:32" hidden="1">
      <c r="A790" t="s">
        <v>3695</v>
      </c>
      <c r="G790" t="s">
        <v>931</v>
      </c>
      <c r="M790" t="s">
        <v>931</v>
      </c>
      <c r="S790" t="s">
        <v>931</v>
      </c>
      <c r="Y790" t="s">
        <v>931</v>
      </c>
      <c r="AF790" t="s">
        <v>931</v>
      </c>
    </row>
    <row r="791" spans="1:32" hidden="1">
      <c r="A791" t="s">
        <v>3695</v>
      </c>
      <c r="G791" t="s">
        <v>931</v>
      </c>
      <c r="M791" t="s">
        <v>931</v>
      </c>
      <c r="S791" t="s">
        <v>931</v>
      </c>
      <c r="Y791" t="s">
        <v>931</v>
      </c>
      <c r="AF791" t="s">
        <v>931</v>
      </c>
    </row>
    <row r="792" spans="1:32" hidden="1">
      <c r="A792" t="s">
        <v>3695</v>
      </c>
      <c r="G792" t="s">
        <v>931</v>
      </c>
      <c r="M792" t="s">
        <v>931</v>
      </c>
      <c r="S792" t="s">
        <v>931</v>
      </c>
      <c r="Y792" t="s">
        <v>931</v>
      </c>
      <c r="AF792" t="s">
        <v>931</v>
      </c>
    </row>
    <row r="793" spans="1:32" hidden="1">
      <c r="A793" t="s">
        <v>3695</v>
      </c>
      <c r="G793" t="s">
        <v>931</v>
      </c>
      <c r="M793" t="s">
        <v>931</v>
      </c>
      <c r="S793" t="s">
        <v>931</v>
      </c>
      <c r="Y793" t="s">
        <v>931</v>
      </c>
      <c r="AF793" t="s">
        <v>931</v>
      </c>
    </row>
    <row r="794" spans="1:32" hidden="1">
      <c r="A794" t="s">
        <v>3695</v>
      </c>
      <c r="G794" t="s">
        <v>931</v>
      </c>
      <c r="M794" t="s">
        <v>931</v>
      </c>
      <c r="S794" t="s">
        <v>931</v>
      </c>
      <c r="Y794" t="s">
        <v>931</v>
      </c>
      <c r="AF794" t="s">
        <v>931</v>
      </c>
    </row>
    <row r="795" spans="1:32" hidden="1">
      <c r="A795" t="s">
        <v>3695</v>
      </c>
      <c r="G795" t="s">
        <v>931</v>
      </c>
      <c r="M795" t="s">
        <v>931</v>
      </c>
      <c r="S795" t="s">
        <v>931</v>
      </c>
      <c r="Y795" t="s">
        <v>931</v>
      </c>
      <c r="AF795" t="s">
        <v>931</v>
      </c>
    </row>
    <row r="796" spans="1:32" hidden="1">
      <c r="A796" t="s">
        <v>3695</v>
      </c>
      <c r="G796" t="s">
        <v>931</v>
      </c>
      <c r="M796" t="s">
        <v>931</v>
      </c>
      <c r="S796" t="s">
        <v>931</v>
      </c>
      <c r="Y796" t="s">
        <v>931</v>
      </c>
      <c r="AF796" t="s">
        <v>931</v>
      </c>
    </row>
    <row r="797" spans="1:32" hidden="1">
      <c r="A797" t="s">
        <v>3695</v>
      </c>
      <c r="G797" t="s">
        <v>931</v>
      </c>
      <c r="M797" t="s">
        <v>931</v>
      </c>
      <c r="S797" t="s">
        <v>931</v>
      </c>
      <c r="Y797" t="s">
        <v>931</v>
      </c>
      <c r="AF797" t="s">
        <v>931</v>
      </c>
    </row>
    <row r="798" spans="1:32" hidden="1">
      <c r="A798" t="s">
        <v>3695</v>
      </c>
      <c r="G798" t="s">
        <v>931</v>
      </c>
      <c r="M798" t="s">
        <v>931</v>
      </c>
      <c r="S798" t="s">
        <v>931</v>
      </c>
      <c r="Y798" t="s">
        <v>931</v>
      </c>
      <c r="AF798" t="s">
        <v>931</v>
      </c>
    </row>
    <row r="799" spans="1:32" hidden="1">
      <c r="A799" t="s">
        <v>3695</v>
      </c>
      <c r="G799" t="s">
        <v>931</v>
      </c>
      <c r="M799" t="s">
        <v>931</v>
      </c>
      <c r="S799" t="s">
        <v>931</v>
      </c>
      <c r="Y799" t="s">
        <v>931</v>
      </c>
      <c r="AF799" t="s">
        <v>931</v>
      </c>
    </row>
    <row r="800" spans="1:32" hidden="1">
      <c r="A800" t="s">
        <v>3695</v>
      </c>
      <c r="G800" t="s">
        <v>931</v>
      </c>
      <c r="M800" t="s">
        <v>931</v>
      </c>
      <c r="S800" t="s">
        <v>931</v>
      </c>
      <c r="Y800" t="s">
        <v>931</v>
      </c>
      <c r="AF800" t="s">
        <v>931</v>
      </c>
    </row>
    <row r="801" spans="1:32" hidden="1">
      <c r="A801" t="s">
        <v>3695</v>
      </c>
      <c r="G801" t="s">
        <v>931</v>
      </c>
      <c r="M801" t="s">
        <v>931</v>
      </c>
      <c r="S801" t="s">
        <v>931</v>
      </c>
      <c r="Y801" t="s">
        <v>931</v>
      </c>
      <c r="AF801" t="s">
        <v>931</v>
      </c>
    </row>
    <row r="802" spans="1:32" hidden="1">
      <c r="A802" t="s">
        <v>3695</v>
      </c>
      <c r="G802" t="s">
        <v>931</v>
      </c>
      <c r="M802" t="s">
        <v>931</v>
      </c>
      <c r="S802" t="s">
        <v>931</v>
      </c>
      <c r="Y802" t="s">
        <v>931</v>
      </c>
      <c r="AF802" t="s">
        <v>931</v>
      </c>
    </row>
    <row r="803" spans="1:32" hidden="1">
      <c r="A803" t="s">
        <v>3695</v>
      </c>
      <c r="G803" t="s">
        <v>931</v>
      </c>
      <c r="M803" t="s">
        <v>931</v>
      </c>
      <c r="S803" t="s">
        <v>931</v>
      </c>
      <c r="Y803" t="s">
        <v>931</v>
      </c>
      <c r="AF803" t="s">
        <v>931</v>
      </c>
    </row>
    <row r="804" spans="1:32" hidden="1">
      <c r="A804" t="s">
        <v>3695</v>
      </c>
      <c r="G804" t="s">
        <v>931</v>
      </c>
      <c r="M804" t="s">
        <v>931</v>
      </c>
      <c r="S804" t="s">
        <v>931</v>
      </c>
      <c r="Y804" t="s">
        <v>931</v>
      </c>
      <c r="AF804" t="s">
        <v>931</v>
      </c>
    </row>
    <row r="805" spans="1:32" hidden="1">
      <c r="A805" t="s">
        <v>3695</v>
      </c>
      <c r="G805" t="s">
        <v>931</v>
      </c>
      <c r="M805" t="s">
        <v>931</v>
      </c>
      <c r="S805" t="s">
        <v>931</v>
      </c>
      <c r="Y805" t="s">
        <v>931</v>
      </c>
      <c r="AF805" t="s">
        <v>931</v>
      </c>
    </row>
    <row r="806" spans="1:32" hidden="1">
      <c r="A806" t="s">
        <v>3695</v>
      </c>
      <c r="G806" t="s">
        <v>931</v>
      </c>
      <c r="M806" t="s">
        <v>931</v>
      </c>
      <c r="S806" t="s">
        <v>931</v>
      </c>
      <c r="Y806" t="s">
        <v>931</v>
      </c>
      <c r="AF806" t="s">
        <v>931</v>
      </c>
    </row>
    <row r="807" spans="1:32" hidden="1">
      <c r="A807" t="s">
        <v>3695</v>
      </c>
      <c r="G807" t="s">
        <v>931</v>
      </c>
      <c r="M807" t="s">
        <v>931</v>
      </c>
      <c r="S807" t="s">
        <v>931</v>
      </c>
      <c r="Y807" t="s">
        <v>931</v>
      </c>
      <c r="AF807" t="s">
        <v>931</v>
      </c>
    </row>
    <row r="808" spans="1:32" hidden="1">
      <c r="A808" t="s">
        <v>3695</v>
      </c>
      <c r="G808" t="s">
        <v>931</v>
      </c>
      <c r="M808" t="s">
        <v>931</v>
      </c>
      <c r="S808" t="s">
        <v>931</v>
      </c>
      <c r="Y808" t="s">
        <v>931</v>
      </c>
      <c r="AF808" t="s">
        <v>931</v>
      </c>
    </row>
    <row r="809" spans="1:32" hidden="1">
      <c r="A809" t="s">
        <v>3695</v>
      </c>
      <c r="G809" t="s">
        <v>931</v>
      </c>
      <c r="M809" t="s">
        <v>931</v>
      </c>
      <c r="S809" t="s">
        <v>931</v>
      </c>
      <c r="Y809" t="s">
        <v>931</v>
      </c>
      <c r="AF809" t="s">
        <v>931</v>
      </c>
    </row>
    <row r="810" spans="1:32" hidden="1">
      <c r="A810" t="s">
        <v>3695</v>
      </c>
      <c r="G810" t="s">
        <v>931</v>
      </c>
      <c r="M810" t="s">
        <v>931</v>
      </c>
      <c r="S810" t="s">
        <v>931</v>
      </c>
      <c r="Y810" t="s">
        <v>931</v>
      </c>
      <c r="AF810" t="s">
        <v>931</v>
      </c>
    </row>
    <row r="811" spans="1:32" hidden="1">
      <c r="A811" t="s">
        <v>3695</v>
      </c>
      <c r="G811" t="s">
        <v>931</v>
      </c>
      <c r="M811" t="s">
        <v>931</v>
      </c>
      <c r="S811" t="s">
        <v>931</v>
      </c>
      <c r="Y811" t="s">
        <v>931</v>
      </c>
      <c r="AF811" t="s">
        <v>931</v>
      </c>
    </row>
    <row r="812" spans="1:32" hidden="1">
      <c r="A812" t="s">
        <v>3695</v>
      </c>
      <c r="G812" t="s">
        <v>931</v>
      </c>
      <c r="M812" t="s">
        <v>931</v>
      </c>
      <c r="S812" t="s">
        <v>931</v>
      </c>
      <c r="Y812" t="s">
        <v>931</v>
      </c>
      <c r="AF812" t="s">
        <v>931</v>
      </c>
    </row>
    <row r="813" spans="1:32" hidden="1">
      <c r="A813" t="s">
        <v>3695</v>
      </c>
      <c r="G813" t="s">
        <v>931</v>
      </c>
      <c r="M813" t="s">
        <v>931</v>
      </c>
      <c r="S813" t="s">
        <v>931</v>
      </c>
      <c r="Y813" t="s">
        <v>931</v>
      </c>
      <c r="AF813" t="s">
        <v>931</v>
      </c>
    </row>
    <row r="814" spans="1:32" hidden="1">
      <c r="A814" t="s">
        <v>3695</v>
      </c>
      <c r="G814" t="s">
        <v>931</v>
      </c>
      <c r="M814" t="s">
        <v>931</v>
      </c>
      <c r="S814" t="s">
        <v>931</v>
      </c>
      <c r="Y814" t="s">
        <v>931</v>
      </c>
      <c r="AF814" t="s">
        <v>931</v>
      </c>
    </row>
    <row r="815" spans="1:32" hidden="1">
      <c r="A815" t="s">
        <v>3695</v>
      </c>
      <c r="G815" t="s">
        <v>931</v>
      </c>
      <c r="M815" t="s">
        <v>931</v>
      </c>
      <c r="S815" t="s">
        <v>931</v>
      </c>
      <c r="Y815" t="s">
        <v>931</v>
      </c>
      <c r="AF815" t="s">
        <v>931</v>
      </c>
    </row>
    <row r="816" spans="1:32" hidden="1">
      <c r="A816" t="s">
        <v>3695</v>
      </c>
      <c r="G816" t="s">
        <v>931</v>
      </c>
      <c r="M816" t="s">
        <v>931</v>
      </c>
      <c r="S816" t="s">
        <v>931</v>
      </c>
      <c r="Y816" t="s">
        <v>931</v>
      </c>
      <c r="AF816" t="s">
        <v>931</v>
      </c>
    </row>
    <row r="817" spans="1:32" hidden="1">
      <c r="A817" t="s">
        <v>3695</v>
      </c>
      <c r="G817" t="s">
        <v>931</v>
      </c>
      <c r="M817" t="s">
        <v>931</v>
      </c>
      <c r="S817" t="s">
        <v>931</v>
      </c>
      <c r="Y817" t="s">
        <v>931</v>
      </c>
      <c r="AF817" t="s">
        <v>931</v>
      </c>
    </row>
    <row r="818" spans="1:32" hidden="1">
      <c r="A818" t="s">
        <v>3695</v>
      </c>
      <c r="G818" t="s">
        <v>931</v>
      </c>
      <c r="M818" t="s">
        <v>931</v>
      </c>
      <c r="S818" t="s">
        <v>931</v>
      </c>
      <c r="Y818" t="s">
        <v>931</v>
      </c>
      <c r="AF818" t="s">
        <v>931</v>
      </c>
    </row>
    <row r="819" spans="1:32" hidden="1">
      <c r="A819" t="s">
        <v>3695</v>
      </c>
      <c r="G819" t="s">
        <v>931</v>
      </c>
      <c r="M819" t="s">
        <v>931</v>
      </c>
      <c r="S819" t="s">
        <v>931</v>
      </c>
      <c r="Y819" t="s">
        <v>931</v>
      </c>
      <c r="AF819" t="s">
        <v>931</v>
      </c>
    </row>
    <row r="820" spans="1:32" hidden="1">
      <c r="A820" t="s">
        <v>3695</v>
      </c>
      <c r="G820" t="s">
        <v>931</v>
      </c>
      <c r="M820" t="s">
        <v>931</v>
      </c>
      <c r="S820" t="s">
        <v>931</v>
      </c>
      <c r="Y820" t="s">
        <v>931</v>
      </c>
      <c r="AF820" t="s">
        <v>931</v>
      </c>
    </row>
    <row r="821" spans="1:32" hidden="1">
      <c r="A821" t="s">
        <v>3695</v>
      </c>
      <c r="G821" t="s">
        <v>931</v>
      </c>
      <c r="M821" t="s">
        <v>931</v>
      </c>
      <c r="S821" t="s">
        <v>931</v>
      </c>
      <c r="Y821" t="s">
        <v>931</v>
      </c>
      <c r="AF821" t="s">
        <v>931</v>
      </c>
    </row>
    <row r="822" spans="1:32" hidden="1">
      <c r="A822" t="s">
        <v>3695</v>
      </c>
      <c r="G822" t="s">
        <v>931</v>
      </c>
      <c r="M822" t="s">
        <v>931</v>
      </c>
      <c r="S822" t="s">
        <v>931</v>
      </c>
      <c r="Y822" t="s">
        <v>931</v>
      </c>
      <c r="AF822" t="s">
        <v>931</v>
      </c>
    </row>
    <row r="823" spans="1:32" hidden="1">
      <c r="A823" t="s">
        <v>3695</v>
      </c>
      <c r="G823" t="s">
        <v>931</v>
      </c>
      <c r="M823" t="s">
        <v>931</v>
      </c>
      <c r="S823" t="s">
        <v>931</v>
      </c>
      <c r="Y823" t="s">
        <v>931</v>
      </c>
      <c r="AF823" t="s">
        <v>931</v>
      </c>
    </row>
    <row r="824" spans="1:32" hidden="1">
      <c r="A824" t="s">
        <v>3695</v>
      </c>
      <c r="G824" t="s">
        <v>931</v>
      </c>
      <c r="M824" t="s">
        <v>931</v>
      </c>
      <c r="S824" t="s">
        <v>931</v>
      </c>
      <c r="Y824" t="s">
        <v>931</v>
      </c>
      <c r="AF824" t="s">
        <v>931</v>
      </c>
    </row>
    <row r="825" spans="1:32" hidden="1">
      <c r="A825" t="s">
        <v>3695</v>
      </c>
      <c r="G825" t="s">
        <v>931</v>
      </c>
      <c r="M825" t="s">
        <v>931</v>
      </c>
      <c r="S825" t="s">
        <v>931</v>
      </c>
      <c r="Y825" t="s">
        <v>931</v>
      </c>
      <c r="AF825" t="s">
        <v>931</v>
      </c>
    </row>
    <row r="826" spans="1:32" hidden="1">
      <c r="A826" t="s">
        <v>3695</v>
      </c>
      <c r="G826" t="s">
        <v>931</v>
      </c>
      <c r="M826" t="s">
        <v>931</v>
      </c>
      <c r="S826" t="s">
        <v>931</v>
      </c>
      <c r="Y826" t="s">
        <v>931</v>
      </c>
      <c r="AF826" t="s">
        <v>931</v>
      </c>
    </row>
    <row r="827" spans="1:32" hidden="1">
      <c r="A827" t="s">
        <v>3695</v>
      </c>
      <c r="G827" t="s">
        <v>931</v>
      </c>
      <c r="M827" t="s">
        <v>931</v>
      </c>
      <c r="S827" t="s">
        <v>931</v>
      </c>
      <c r="Y827" t="s">
        <v>931</v>
      </c>
      <c r="AF827" t="s">
        <v>931</v>
      </c>
    </row>
    <row r="828" spans="1:32" hidden="1">
      <c r="A828" t="s">
        <v>3695</v>
      </c>
      <c r="G828" t="s">
        <v>931</v>
      </c>
      <c r="M828" t="s">
        <v>931</v>
      </c>
      <c r="S828" t="s">
        <v>931</v>
      </c>
      <c r="Y828" t="s">
        <v>931</v>
      </c>
      <c r="AF828" t="s">
        <v>931</v>
      </c>
    </row>
    <row r="829" spans="1:32" hidden="1">
      <c r="A829" t="s">
        <v>3695</v>
      </c>
      <c r="G829" t="s">
        <v>931</v>
      </c>
      <c r="M829" t="s">
        <v>931</v>
      </c>
      <c r="S829" t="s">
        <v>931</v>
      </c>
      <c r="Y829" t="s">
        <v>931</v>
      </c>
      <c r="AF829" t="s">
        <v>931</v>
      </c>
    </row>
    <row r="830" spans="1:32" hidden="1">
      <c r="A830" t="s">
        <v>3695</v>
      </c>
      <c r="G830" t="s">
        <v>931</v>
      </c>
      <c r="M830" t="s">
        <v>931</v>
      </c>
      <c r="S830" t="s">
        <v>931</v>
      </c>
      <c r="Y830" t="s">
        <v>931</v>
      </c>
      <c r="AF830" t="s">
        <v>931</v>
      </c>
    </row>
    <row r="831" spans="1:32" hidden="1">
      <c r="A831" t="s">
        <v>3695</v>
      </c>
      <c r="G831" t="s">
        <v>931</v>
      </c>
      <c r="M831" t="s">
        <v>931</v>
      </c>
      <c r="S831" t="s">
        <v>931</v>
      </c>
      <c r="Y831" t="s">
        <v>931</v>
      </c>
      <c r="AF831" t="s">
        <v>931</v>
      </c>
    </row>
    <row r="832" spans="1:32" hidden="1">
      <c r="A832" t="s">
        <v>3695</v>
      </c>
      <c r="G832" t="s">
        <v>931</v>
      </c>
      <c r="M832" t="s">
        <v>931</v>
      </c>
      <c r="S832" t="s">
        <v>931</v>
      </c>
      <c r="Y832" t="s">
        <v>931</v>
      </c>
      <c r="AF832" t="s">
        <v>931</v>
      </c>
    </row>
    <row r="833" spans="1:32" hidden="1">
      <c r="A833" t="s">
        <v>3695</v>
      </c>
      <c r="G833" t="s">
        <v>931</v>
      </c>
      <c r="M833" t="s">
        <v>931</v>
      </c>
      <c r="S833" t="s">
        <v>931</v>
      </c>
      <c r="Y833" t="s">
        <v>931</v>
      </c>
      <c r="AF833" t="s">
        <v>931</v>
      </c>
    </row>
    <row r="834" spans="1:32" hidden="1">
      <c r="A834" t="s">
        <v>3695</v>
      </c>
      <c r="G834" t="s">
        <v>931</v>
      </c>
      <c r="M834" t="s">
        <v>931</v>
      </c>
      <c r="S834" t="s">
        <v>931</v>
      </c>
      <c r="Y834" t="s">
        <v>931</v>
      </c>
      <c r="AF834" t="s">
        <v>931</v>
      </c>
    </row>
    <row r="835" spans="1:32" hidden="1">
      <c r="A835" t="s">
        <v>3695</v>
      </c>
      <c r="G835" t="s">
        <v>931</v>
      </c>
      <c r="M835" t="s">
        <v>931</v>
      </c>
      <c r="S835" t="s">
        <v>931</v>
      </c>
      <c r="Y835" t="s">
        <v>931</v>
      </c>
      <c r="AF835" t="s">
        <v>931</v>
      </c>
    </row>
    <row r="836" spans="1:32" hidden="1">
      <c r="A836" t="s">
        <v>3695</v>
      </c>
      <c r="G836" t="s">
        <v>931</v>
      </c>
      <c r="M836" t="s">
        <v>931</v>
      </c>
      <c r="S836" t="s">
        <v>931</v>
      </c>
      <c r="Y836" t="s">
        <v>931</v>
      </c>
      <c r="AF836" t="s">
        <v>931</v>
      </c>
    </row>
    <row r="837" spans="1:32" hidden="1">
      <c r="A837" t="s">
        <v>3695</v>
      </c>
      <c r="G837" t="s">
        <v>931</v>
      </c>
      <c r="M837" t="s">
        <v>931</v>
      </c>
      <c r="S837" t="s">
        <v>931</v>
      </c>
      <c r="Y837" t="s">
        <v>931</v>
      </c>
      <c r="AF837" t="s">
        <v>931</v>
      </c>
    </row>
    <row r="838" spans="1:32" hidden="1">
      <c r="A838" t="s">
        <v>3695</v>
      </c>
      <c r="G838" t="s">
        <v>931</v>
      </c>
      <c r="M838" t="s">
        <v>931</v>
      </c>
      <c r="S838" t="s">
        <v>931</v>
      </c>
      <c r="Y838" t="s">
        <v>931</v>
      </c>
      <c r="AF838" t="s">
        <v>931</v>
      </c>
    </row>
    <row r="839" spans="1:32" hidden="1">
      <c r="A839" t="s">
        <v>3695</v>
      </c>
      <c r="G839" t="s">
        <v>931</v>
      </c>
      <c r="M839" t="s">
        <v>931</v>
      </c>
      <c r="S839" t="s">
        <v>931</v>
      </c>
      <c r="Y839" t="s">
        <v>931</v>
      </c>
      <c r="AF839" t="s">
        <v>931</v>
      </c>
    </row>
    <row r="840" spans="1:32" hidden="1">
      <c r="A840" t="s">
        <v>3695</v>
      </c>
      <c r="G840" t="s">
        <v>931</v>
      </c>
      <c r="M840" t="s">
        <v>931</v>
      </c>
      <c r="S840" t="s">
        <v>931</v>
      </c>
      <c r="Y840" t="s">
        <v>931</v>
      </c>
      <c r="AF840" t="s">
        <v>931</v>
      </c>
    </row>
    <row r="841" spans="1:32" hidden="1">
      <c r="A841" t="s">
        <v>3695</v>
      </c>
      <c r="G841" t="s">
        <v>931</v>
      </c>
      <c r="M841" t="s">
        <v>931</v>
      </c>
      <c r="S841" t="s">
        <v>931</v>
      </c>
      <c r="Y841" t="s">
        <v>931</v>
      </c>
      <c r="AF841" t="s">
        <v>931</v>
      </c>
    </row>
    <row r="842" spans="1:32" hidden="1">
      <c r="A842" t="s">
        <v>3695</v>
      </c>
      <c r="G842" t="s">
        <v>931</v>
      </c>
      <c r="M842" t="s">
        <v>931</v>
      </c>
      <c r="S842" t="s">
        <v>931</v>
      </c>
      <c r="Y842" t="s">
        <v>931</v>
      </c>
      <c r="AF842" t="s">
        <v>931</v>
      </c>
    </row>
    <row r="843" spans="1:32" hidden="1">
      <c r="A843" t="s">
        <v>3695</v>
      </c>
      <c r="G843" t="s">
        <v>931</v>
      </c>
      <c r="M843" t="s">
        <v>931</v>
      </c>
      <c r="S843" t="s">
        <v>931</v>
      </c>
      <c r="Y843" t="s">
        <v>931</v>
      </c>
      <c r="AF843" t="s">
        <v>931</v>
      </c>
    </row>
    <row r="844" spans="1:32" hidden="1">
      <c r="A844" t="s">
        <v>3695</v>
      </c>
      <c r="G844" t="s">
        <v>931</v>
      </c>
      <c r="M844" t="s">
        <v>931</v>
      </c>
      <c r="S844" t="s">
        <v>931</v>
      </c>
      <c r="Y844" t="s">
        <v>931</v>
      </c>
      <c r="AF844" t="s">
        <v>931</v>
      </c>
    </row>
    <row r="845" spans="1:32" hidden="1">
      <c r="A845" t="s">
        <v>3695</v>
      </c>
      <c r="G845" t="s">
        <v>931</v>
      </c>
      <c r="M845" t="s">
        <v>931</v>
      </c>
      <c r="S845" t="s">
        <v>931</v>
      </c>
      <c r="Y845" t="s">
        <v>931</v>
      </c>
      <c r="AF845" t="s">
        <v>931</v>
      </c>
    </row>
    <row r="846" spans="1:32" hidden="1">
      <c r="A846" t="s">
        <v>3695</v>
      </c>
      <c r="G846" t="s">
        <v>931</v>
      </c>
      <c r="M846" t="s">
        <v>931</v>
      </c>
      <c r="S846" t="s">
        <v>931</v>
      </c>
      <c r="Y846" t="s">
        <v>931</v>
      </c>
      <c r="AF846" t="s">
        <v>931</v>
      </c>
    </row>
    <row r="847" spans="1:32" hidden="1">
      <c r="A847" t="s">
        <v>3695</v>
      </c>
      <c r="G847" t="s">
        <v>931</v>
      </c>
      <c r="M847" t="s">
        <v>931</v>
      </c>
      <c r="S847" t="s">
        <v>931</v>
      </c>
      <c r="Y847" t="s">
        <v>931</v>
      </c>
      <c r="AF847" t="s">
        <v>931</v>
      </c>
    </row>
    <row r="848" spans="1:32" hidden="1">
      <c r="A848" t="s">
        <v>3695</v>
      </c>
      <c r="G848" t="s">
        <v>931</v>
      </c>
      <c r="M848" t="s">
        <v>931</v>
      </c>
      <c r="S848" t="s">
        <v>931</v>
      </c>
      <c r="Y848" t="s">
        <v>931</v>
      </c>
      <c r="AF848" t="s">
        <v>931</v>
      </c>
    </row>
    <row r="849" spans="1:32" hidden="1">
      <c r="A849" t="s">
        <v>3695</v>
      </c>
      <c r="G849" t="s">
        <v>931</v>
      </c>
      <c r="M849" t="s">
        <v>931</v>
      </c>
      <c r="S849" t="s">
        <v>931</v>
      </c>
      <c r="Y849" t="s">
        <v>931</v>
      </c>
      <c r="AF849" t="s">
        <v>931</v>
      </c>
    </row>
    <row r="850" spans="1:32" hidden="1">
      <c r="A850" t="s">
        <v>3695</v>
      </c>
      <c r="G850" t="s">
        <v>931</v>
      </c>
      <c r="M850" t="s">
        <v>931</v>
      </c>
      <c r="S850" t="s">
        <v>931</v>
      </c>
      <c r="Y850" t="s">
        <v>931</v>
      </c>
      <c r="AF850" t="s">
        <v>931</v>
      </c>
    </row>
    <row r="851" spans="1:32" hidden="1">
      <c r="A851" t="s">
        <v>3695</v>
      </c>
      <c r="G851" t="s">
        <v>931</v>
      </c>
      <c r="M851" t="s">
        <v>931</v>
      </c>
      <c r="S851" t="s">
        <v>931</v>
      </c>
      <c r="Y851" t="s">
        <v>931</v>
      </c>
      <c r="AF851" t="s">
        <v>931</v>
      </c>
    </row>
    <row r="852" spans="1:32" hidden="1">
      <c r="A852" t="s">
        <v>3695</v>
      </c>
      <c r="G852" t="s">
        <v>931</v>
      </c>
      <c r="M852" t="s">
        <v>931</v>
      </c>
      <c r="S852" t="s">
        <v>931</v>
      </c>
      <c r="Y852" t="s">
        <v>931</v>
      </c>
      <c r="AF852" t="s">
        <v>931</v>
      </c>
    </row>
    <row r="853" spans="1:32" hidden="1">
      <c r="A853" t="s">
        <v>3695</v>
      </c>
      <c r="G853" t="s">
        <v>931</v>
      </c>
      <c r="M853" t="s">
        <v>931</v>
      </c>
      <c r="S853" t="s">
        <v>931</v>
      </c>
      <c r="Y853" t="s">
        <v>931</v>
      </c>
      <c r="AF853" t="s">
        <v>931</v>
      </c>
    </row>
    <row r="854" spans="1:32" hidden="1">
      <c r="A854" t="s">
        <v>3695</v>
      </c>
      <c r="G854" t="s">
        <v>931</v>
      </c>
      <c r="M854" t="s">
        <v>931</v>
      </c>
      <c r="S854" t="s">
        <v>931</v>
      </c>
      <c r="Y854" t="s">
        <v>931</v>
      </c>
      <c r="AF854" t="s">
        <v>931</v>
      </c>
    </row>
    <row r="855" spans="1:32" hidden="1">
      <c r="A855" t="s">
        <v>3695</v>
      </c>
      <c r="G855" t="s">
        <v>931</v>
      </c>
      <c r="M855" t="s">
        <v>931</v>
      </c>
      <c r="S855" t="s">
        <v>931</v>
      </c>
      <c r="Y855" t="s">
        <v>931</v>
      </c>
      <c r="AF855" t="s">
        <v>931</v>
      </c>
    </row>
    <row r="856" spans="1:32" hidden="1">
      <c r="A856" t="s">
        <v>3695</v>
      </c>
      <c r="G856" t="s">
        <v>931</v>
      </c>
      <c r="M856" t="s">
        <v>931</v>
      </c>
      <c r="S856" t="s">
        <v>931</v>
      </c>
      <c r="Y856" t="s">
        <v>931</v>
      </c>
      <c r="AF856" t="s">
        <v>931</v>
      </c>
    </row>
    <row r="857" spans="1:32" hidden="1">
      <c r="A857" t="s">
        <v>3695</v>
      </c>
    </row>
    <row r="858" spans="1:32" hidden="1">
      <c r="A858" t="s">
        <v>3695</v>
      </c>
    </row>
    <row r="859" spans="1:32" hidden="1">
      <c r="A859" t="s">
        <v>3695</v>
      </c>
    </row>
    <row r="860" spans="1:32" hidden="1">
      <c r="A860" t="s">
        <v>3695</v>
      </c>
    </row>
    <row r="861" spans="1:32" hidden="1">
      <c r="A861" t="s">
        <v>3695</v>
      </c>
    </row>
    <row r="862" spans="1:32" hidden="1">
      <c r="A862" t="s">
        <v>3695</v>
      </c>
    </row>
    <row r="863" spans="1:32" hidden="1">
      <c r="A863" t="s">
        <v>3695</v>
      </c>
    </row>
    <row r="864" spans="1:32" hidden="1">
      <c r="A864" t="s">
        <v>3695</v>
      </c>
    </row>
    <row r="865" spans="1:1" hidden="1">
      <c r="A865" t="s">
        <v>3695</v>
      </c>
    </row>
    <row r="866" spans="1:1" hidden="1">
      <c r="A866" t="s">
        <v>3695</v>
      </c>
    </row>
    <row r="867" spans="1:1" hidden="1">
      <c r="A867" t="s">
        <v>3695</v>
      </c>
    </row>
    <row r="868" spans="1:1" hidden="1">
      <c r="A868" t="s">
        <v>3695</v>
      </c>
    </row>
    <row r="869" spans="1:1" hidden="1">
      <c r="A869" t="s">
        <v>3695</v>
      </c>
    </row>
    <row r="870" spans="1:1" hidden="1">
      <c r="A870" t="s">
        <v>3695</v>
      </c>
    </row>
    <row r="871" spans="1:1" hidden="1">
      <c r="A871" t="s">
        <v>3695</v>
      </c>
    </row>
    <row r="872" spans="1:1" hidden="1">
      <c r="A872" t="s">
        <v>3695</v>
      </c>
    </row>
    <row r="873" spans="1:1" hidden="1">
      <c r="A873" t="s">
        <v>3695</v>
      </c>
    </row>
    <row r="874" spans="1:1" hidden="1">
      <c r="A874" t="s">
        <v>3695</v>
      </c>
    </row>
    <row r="875" spans="1:1" hidden="1">
      <c r="A875" t="s">
        <v>3695</v>
      </c>
    </row>
    <row r="876" spans="1:1" hidden="1">
      <c r="A876" t="s">
        <v>3695</v>
      </c>
    </row>
    <row r="877" spans="1:1" hidden="1">
      <c r="A877" t="s">
        <v>3695</v>
      </c>
    </row>
    <row r="878" spans="1:1" hidden="1">
      <c r="A878" t="s">
        <v>3695</v>
      </c>
    </row>
    <row r="879" spans="1:1" hidden="1">
      <c r="A879" t="s">
        <v>3695</v>
      </c>
    </row>
    <row r="880" spans="1:1" hidden="1">
      <c r="A880" t="s">
        <v>3695</v>
      </c>
    </row>
    <row r="881" spans="1:1" hidden="1">
      <c r="A881" t="s">
        <v>3695</v>
      </c>
    </row>
    <row r="882" spans="1:1" hidden="1">
      <c r="A882" t="s">
        <v>3695</v>
      </c>
    </row>
    <row r="883" spans="1:1" hidden="1">
      <c r="A883" t="s">
        <v>3695</v>
      </c>
    </row>
    <row r="884" spans="1:1" hidden="1">
      <c r="A884" t="s">
        <v>3695</v>
      </c>
    </row>
    <row r="885" spans="1:1" hidden="1">
      <c r="A885" t="s">
        <v>3695</v>
      </c>
    </row>
    <row r="886" spans="1:1" hidden="1">
      <c r="A886" t="s">
        <v>3695</v>
      </c>
    </row>
    <row r="887" spans="1:1" hidden="1">
      <c r="A887" t="s">
        <v>3695</v>
      </c>
    </row>
    <row r="888" spans="1:1" hidden="1">
      <c r="A888" t="s">
        <v>3695</v>
      </c>
    </row>
    <row r="889" spans="1:1" hidden="1">
      <c r="A889" t="s">
        <v>3695</v>
      </c>
    </row>
    <row r="890" spans="1:1" hidden="1">
      <c r="A890" t="s">
        <v>3695</v>
      </c>
    </row>
    <row r="891" spans="1:1" hidden="1">
      <c r="A891" t="s">
        <v>3695</v>
      </c>
    </row>
    <row r="892" spans="1:1" hidden="1">
      <c r="A892" t="s">
        <v>3695</v>
      </c>
    </row>
    <row r="893" spans="1:1" hidden="1">
      <c r="A893" t="s">
        <v>3695</v>
      </c>
    </row>
    <row r="894" spans="1:1" hidden="1">
      <c r="A894" t="s">
        <v>3695</v>
      </c>
    </row>
    <row r="895" spans="1:1" hidden="1">
      <c r="A895" t="s">
        <v>3695</v>
      </c>
    </row>
    <row r="896" spans="1:1" hidden="1">
      <c r="A896" t="s">
        <v>3695</v>
      </c>
    </row>
    <row r="897" spans="1:1" hidden="1">
      <c r="A897" t="s">
        <v>3695</v>
      </c>
    </row>
    <row r="898" spans="1:1" hidden="1">
      <c r="A898" t="s">
        <v>3695</v>
      </c>
    </row>
    <row r="899" spans="1:1" hidden="1">
      <c r="A899" t="s">
        <v>3695</v>
      </c>
    </row>
    <row r="900" spans="1:1" hidden="1">
      <c r="A900" t="s">
        <v>3695</v>
      </c>
    </row>
    <row r="901" spans="1:1" hidden="1">
      <c r="A901" t="s">
        <v>3695</v>
      </c>
    </row>
    <row r="902" spans="1:1" hidden="1">
      <c r="A902" t="s">
        <v>3695</v>
      </c>
    </row>
    <row r="903" spans="1:1" hidden="1">
      <c r="A903" t="s">
        <v>3695</v>
      </c>
    </row>
    <row r="904" spans="1:1" hidden="1">
      <c r="A904" t="s">
        <v>3695</v>
      </c>
    </row>
    <row r="905" spans="1:1" hidden="1">
      <c r="A905" t="s">
        <v>3695</v>
      </c>
    </row>
    <row r="906" spans="1:1" hidden="1">
      <c r="A906" t="s">
        <v>3695</v>
      </c>
    </row>
    <row r="907" spans="1:1" hidden="1">
      <c r="A907" t="s">
        <v>3695</v>
      </c>
    </row>
    <row r="908" spans="1:1" hidden="1">
      <c r="A908" t="s">
        <v>3695</v>
      </c>
    </row>
    <row r="909" spans="1:1" hidden="1">
      <c r="A909" t="s">
        <v>3695</v>
      </c>
    </row>
    <row r="910" spans="1:1" hidden="1">
      <c r="A910" t="s">
        <v>3695</v>
      </c>
    </row>
    <row r="911" spans="1:1" hidden="1">
      <c r="A911" t="s">
        <v>3695</v>
      </c>
    </row>
    <row r="912" spans="1:1" hidden="1">
      <c r="A912" t="s">
        <v>3695</v>
      </c>
    </row>
    <row r="913" spans="1:1" hidden="1">
      <c r="A913" t="s">
        <v>3695</v>
      </c>
    </row>
    <row r="914" spans="1:1" hidden="1">
      <c r="A914" t="s">
        <v>3695</v>
      </c>
    </row>
    <row r="915" spans="1:1" hidden="1">
      <c r="A915" t="s">
        <v>3695</v>
      </c>
    </row>
    <row r="916" spans="1:1" hidden="1">
      <c r="A916" t="s">
        <v>3695</v>
      </c>
    </row>
    <row r="917" spans="1:1" hidden="1">
      <c r="A917" t="s">
        <v>3695</v>
      </c>
    </row>
    <row r="918" spans="1:1" hidden="1">
      <c r="A918" t="s">
        <v>3695</v>
      </c>
    </row>
    <row r="919" spans="1:1" hidden="1">
      <c r="A919" t="s">
        <v>3695</v>
      </c>
    </row>
    <row r="920" spans="1:1" hidden="1">
      <c r="A920" t="s">
        <v>3695</v>
      </c>
    </row>
    <row r="921" spans="1:1" hidden="1">
      <c r="A921" t="s">
        <v>3695</v>
      </c>
    </row>
    <row r="922" spans="1:1" hidden="1">
      <c r="A922" t="s">
        <v>3695</v>
      </c>
    </row>
    <row r="923" spans="1:1" hidden="1">
      <c r="A923" t="s">
        <v>3695</v>
      </c>
    </row>
    <row r="924" spans="1:1" hidden="1">
      <c r="A924" t="s">
        <v>3695</v>
      </c>
    </row>
    <row r="925" spans="1:1" hidden="1">
      <c r="A925" t="s">
        <v>3695</v>
      </c>
    </row>
    <row r="926" spans="1:1" hidden="1">
      <c r="A926" t="s">
        <v>3695</v>
      </c>
    </row>
    <row r="927" spans="1:1" hidden="1">
      <c r="A927" t="s">
        <v>3695</v>
      </c>
    </row>
    <row r="928" spans="1:1" hidden="1">
      <c r="A928" t="s">
        <v>3695</v>
      </c>
    </row>
    <row r="929" spans="1:1" hidden="1">
      <c r="A929" t="s">
        <v>3695</v>
      </c>
    </row>
    <row r="930" spans="1:1" hidden="1">
      <c r="A930" t="s">
        <v>3695</v>
      </c>
    </row>
    <row r="931" spans="1:1" hidden="1">
      <c r="A931" t="s">
        <v>3695</v>
      </c>
    </row>
    <row r="932" spans="1:1" hidden="1">
      <c r="A932" t="s">
        <v>3695</v>
      </c>
    </row>
    <row r="933" spans="1:1" hidden="1">
      <c r="A933" t="s">
        <v>3695</v>
      </c>
    </row>
    <row r="934" spans="1:1" hidden="1">
      <c r="A934" t="s">
        <v>3695</v>
      </c>
    </row>
    <row r="935" spans="1:1" hidden="1">
      <c r="A935" t="s">
        <v>3695</v>
      </c>
    </row>
    <row r="936" spans="1:1" hidden="1">
      <c r="A936" t="s">
        <v>3695</v>
      </c>
    </row>
    <row r="937" spans="1:1" hidden="1">
      <c r="A937" t="s">
        <v>3695</v>
      </c>
    </row>
    <row r="938" spans="1:1" hidden="1">
      <c r="A938" t="s">
        <v>3695</v>
      </c>
    </row>
    <row r="939" spans="1:1" hidden="1">
      <c r="A939" t="s">
        <v>3695</v>
      </c>
    </row>
    <row r="940" spans="1:1" hidden="1">
      <c r="A940" t="s">
        <v>3695</v>
      </c>
    </row>
    <row r="941" spans="1:1" hidden="1">
      <c r="A941" t="s">
        <v>3695</v>
      </c>
    </row>
    <row r="942" spans="1:1" hidden="1">
      <c r="A942" t="s">
        <v>3695</v>
      </c>
    </row>
    <row r="943" spans="1:1" hidden="1">
      <c r="A943" t="s">
        <v>3695</v>
      </c>
    </row>
    <row r="944" spans="1:1" hidden="1">
      <c r="A944" t="s">
        <v>3695</v>
      </c>
    </row>
    <row r="945" spans="1:1" hidden="1">
      <c r="A945" t="s">
        <v>3695</v>
      </c>
    </row>
    <row r="946" spans="1:1" hidden="1">
      <c r="A946" t="s">
        <v>3695</v>
      </c>
    </row>
    <row r="947" spans="1:1" hidden="1">
      <c r="A947" t="s">
        <v>3695</v>
      </c>
    </row>
    <row r="948" spans="1:1" hidden="1">
      <c r="A948" t="s">
        <v>3695</v>
      </c>
    </row>
    <row r="949" spans="1:1" hidden="1">
      <c r="A949" t="s">
        <v>3695</v>
      </c>
    </row>
    <row r="950" spans="1:1" hidden="1">
      <c r="A950" t="s">
        <v>3695</v>
      </c>
    </row>
    <row r="951" spans="1:1" hidden="1">
      <c r="A951" t="s">
        <v>3695</v>
      </c>
    </row>
    <row r="952" spans="1:1" hidden="1">
      <c r="A952" t="s">
        <v>3695</v>
      </c>
    </row>
    <row r="953" spans="1:1" hidden="1">
      <c r="A953" t="s">
        <v>3695</v>
      </c>
    </row>
    <row r="954" spans="1:1" hidden="1">
      <c r="A954" t="s">
        <v>3695</v>
      </c>
    </row>
    <row r="955" spans="1:1" hidden="1">
      <c r="A955" t="s">
        <v>3695</v>
      </c>
    </row>
    <row r="956" spans="1:1" hidden="1">
      <c r="A956" t="s">
        <v>3695</v>
      </c>
    </row>
    <row r="957" spans="1:1" hidden="1">
      <c r="A957" t="s">
        <v>3695</v>
      </c>
    </row>
    <row r="958" spans="1:1" hidden="1">
      <c r="A958" t="s">
        <v>3695</v>
      </c>
    </row>
    <row r="959" spans="1:1" hidden="1">
      <c r="A959" t="s">
        <v>3695</v>
      </c>
    </row>
    <row r="960" spans="1:1" hidden="1">
      <c r="A960" t="s">
        <v>3695</v>
      </c>
    </row>
    <row r="961" spans="1:1" hidden="1">
      <c r="A961" t="s">
        <v>3695</v>
      </c>
    </row>
    <row r="962" spans="1:1" hidden="1">
      <c r="A962" t="s">
        <v>3695</v>
      </c>
    </row>
    <row r="963" spans="1:1" hidden="1">
      <c r="A963" t="s">
        <v>3695</v>
      </c>
    </row>
    <row r="964" spans="1:1" hidden="1">
      <c r="A964" t="s">
        <v>3695</v>
      </c>
    </row>
    <row r="965" spans="1:1" hidden="1">
      <c r="A965" t="s">
        <v>3695</v>
      </c>
    </row>
    <row r="966" spans="1:1" hidden="1">
      <c r="A966" t="s">
        <v>3695</v>
      </c>
    </row>
    <row r="967" spans="1:1" hidden="1">
      <c r="A967" t="s">
        <v>3695</v>
      </c>
    </row>
    <row r="968" spans="1:1" hidden="1">
      <c r="A968" t="s">
        <v>3695</v>
      </c>
    </row>
    <row r="969" spans="1:1" hidden="1">
      <c r="A969" t="s">
        <v>3695</v>
      </c>
    </row>
    <row r="970" spans="1:1" hidden="1">
      <c r="A970" t="s">
        <v>3695</v>
      </c>
    </row>
    <row r="971" spans="1:1" hidden="1">
      <c r="A971" t="s">
        <v>3695</v>
      </c>
    </row>
    <row r="972" spans="1:1" hidden="1">
      <c r="A972" t="s">
        <v>3695</v>
      </c>
    </row>
    <row r="973" spans="1:1" hidden="1">
      <c r="A973" t="s">
        <v>3695</v>
      </c>
    </row>
    <row r="974" spans="1:1" hidden="1">
      <c r="A974" t="s">
        <v>3695</v>
      </c>
    </row>
    <row r="975" spans="1:1" hidden="1">
      <c r="A975" t="s">
        <v>3695</v>
      </c>
    </row>
    <row r="976" spans="1:1" hidden="1">
      <c r="A976" t="s">
        <v>3695</v>
      </c>
    </row>
    <row r="977" spans="1:1" hidden="1">
      <c r="A977" t="s">
        <v>3695</v>
      </c>
    </row>
    <row r="978" spans="1:1" hidden="1">
      <c r="A978" t="s">
        <v>3695</v>
      </c>
    </row>
    <row r="979" spans="1:1" hidden="1">
      <c r="A979" t="s">
        <v>3695</v>
      </c>
    </row>
    <row r="980" spans="1:1" hidden="1">
      <c r="A980" t="s">
        <v>3695</v>
      </c>
    </row>
    <row r="981" spans="1:1" hidden="1">
      <c r="A981" t="s">
        <v>3695</v>
      </c>
    </row>
    <row r="982" spans="1:1" hidden="1">
      <c r="A982" t="s">
        <v>3695</v>
      </c>
    </row>
    <row r="983" spans="1:1" hidden="1">
      <c r="A983" t="s">
        <v>3695</v>
      </c>
    </row>
    <row r="984" spans="1:1" hidden="1">
      <c r="A984" t="s">
        <v>3695</v>
      </c>
    </row>
    <row r="985" spans="1:1" hidden="1">
      <c r="A985" t="s">
        <v>3695</v>
      </c>
    </row>
    <row r="986" spans="1:1" hidden="1">
      <c r="A986" t="s">
        <v>3695</v>
      </c>
    </row>
    <row r="987" spans="1:1" hidden="1">
      <c r="A987" t="s">
        <v>3695</v>
      </c>
    </row>
    <row r="988" spans="1:1" hidden="1">
      <c r="A988" t="s">
        <v>3695</v>
      </c>
    </row>
    <row r="989" spans="1:1" hidden="1">
      <c r="A989" t="s">
        <v>3695</v>
      </c>
    </row>
    <row r="990" spans="1:1" hidden="1">
      <c r="A990" t="s">
        <v>3695</v>
      </c>
    </row>
    <row r="991" spans="1:1" hidden="1">
      <c r="A991" t="s">
        <v>3695</v>
      </c>
    </row>
    <row r="992" spans="1:1" hidden="1">
      <c r="A992" t="s">
        <v>3695</v>
      </c>
    </row>
    <row r="993" spans="1:1" hidden="1">
      <c r="A993" t="s">
        <v>3695</v>
      </c>
    </row>
    <row r="994" spans="1:1" hidden="1">
      <c r="A994" t="s">
        <v>3695</v>
      </c>
    </row>
    <row r="995" spans="1:1" hidden="1">
      <c r="A995" t="s">
        <v>3695</v>
      </c>
    </row>
    <row r="996" spans="1:1" hidden="1">
      <c r="A996" t="s">
        <v>3695</v>
      </c>
    </row>
    <row r="997" spans="1:1" hidden="1">
      <c r="A997" t="s">
        <v>3695</v>
      </c>
    </row>
    <row r="998" spans="1:1" hidden="1">
      <c r="A998" t="s">
        <v>3695</v>
      </c>
    </row>
    <row r="999" spans="1:1" hidden="1">
      <c r="A999" t="s">
        <v>3695</v>
      </c>
    </row>
    <row r="1000" spans="1:1" hidden="1">
      <c r="A1000" t="s">
        <v>3695</v>
      </c>
    </row>
    <row r="1001" spans="1:1" hidden="1">
      <c r="A1001" t="s">
        <v>3695</v>
      </c>
    </row>
    <row r="1002" spans="1:1" hidden="1">
      <c r="A1002" t="s">
        <v>3695</v>
      </c>
    </row>
    <row r="1003" spans="1:1" hidden="1">
      <c r="A1003" t="s">
        <v>3695</v>
      </c>
    </row>
    <row r="1004" spans="1:1" hidden="1">
      <c r="A1004" t="s">
        <v>3695</v>
      </c>
    </row>
    <row r="1005" spans="1:1" hidden="1">
      <c r="A1005" t="s">
        <v>3695</v>
      </c>
    </row>
    <row r="1006" spans="1:1" hidden="1">
      <c r="A1006" t="s">
        <v>3695</v>
      </c>
    </row>
    <row r="1007" spans="1:1" hidden="1">
      <c r="A1007" t="s">
        <v>3695</v>
      </c>
    </row>
    <row r="1008" spans="1:1" hidden="1">
      <c r="A1008" t="s">
        <v>3695</v>
      </c>
    </row>
    <row r="1009" spans="1:32" hidden="1">
      <c r="A1009" t="s">
        <v>3695</v>
      </c>
    </row>
    <row r="1010" spans="1:32" hidden="1">
      <c r="A1010" t="s">
        <v>3695</v>
      </c>
    </row>
    <row r="1011" spans="1:32" hidden="1">
      <c r="A1011" t="s">
        <v>3696</v>
      </c>
      <c r="D1011" t="s">
        <v>931</v>
      </c>
      <c r="E1011" t="s">
        <v>931</v>
      </c>
      <c r="F1011" t="s">
        <v>931</v>
      </c>
      <c r="G1011" t="s">
        <v>931</v>
      </c>
      <c r="M1011" t="s">
        <v>931</v>
      </c>
      <c r="S1011" t="s">
        <v>931</v>
      </c>
      <c r="Y1011" t="s">
        <v>931</v>
      </c>
      <c r="AF1011" t="s">
        <v>931</v>
      </c>
    </row>
    <row r="1012" spans="1:32" hidden="1">
      <c r="A1012" t="s">
        <v>3696</v>
      </c>
      <c r="G1012" t="s">
        <v>931</v>
      </c>
      <c r="M1012" t="s">
        <v>931</v>
      </c>
      <c r="S1012" t="s">
        <v>931</v>
      </c>
      <c r="Y1012" t="s">
        <v>931</v>
      </c>
      <c r="AF1012" t="s">
        <v>931</v>
      </c>
    </row>
    <row r="1013" spans="1:32" hidden="1">
      <c r="A1013" t="s">
        <v>3696</v>
      </c>
      <c r="G1013" t="s">
        <v>931</v>
      </c>
      <c r="M1013" t="s">
        <v>931</v>
      </c>
      <c r="S1013" t="s">
        <v>931</v>
      </c>
      <c r="Y1013" t="s">
        <v>931</v>
      </c>
      <c r="AF1013" t="s">
        <v>931</v>
      </c>
    </row>
    <row r="1014" spans="1:32" hidden="1">
      <c r="A1014" t="s">
        <v>3696</v>
      </c>
      <c r="G1014" t="s">
        <v>931</v>
      </c>
      <c r="M1014" t="s">
        <v>931</v>
      </c>
      <c r="S1014" t="s">
        <v>931</v>
      </c>
      <c r="Y1014" t="s">
        <v>931</v>
      </c>
      <c r="AF1014" t="s">
        <v>931</v>
      </c>
    </row>
    <row r="1015" spans="1:32" hidden="1">
      <c r="A1015" t="s">
        <v>3696</v>
      </c>
      <c r="G1015" t="s">
        <v>931</v>
      </c>
      <c r="M1015" t="s">
        <v>931</v>
      </c>
      <c r="S1015" t="s">
        <v>931</v>
      </c>
      <c r="Y1015" t="s">
        <v>931</v>
      </c>
      <c r="AF1015" t="s">
        <v>931</v>
      </c>
    </row>
    <row r="1016" spans="1:32" hidden="1">
      <c r="A1016" t="s">
        <v>3696</v>
      </c>
      <c r="G1016" t="s">
        <v>931</v>
      </c>
      <c r="M1016" t="s">
        <v>931</v>
      </c>
      <c r="S1016" t="s">
        <v>931</v>
      </c>
      <c r="Y1016" t="s">
        <v>931</v>
      </c>
      <c r="AF1016" t="s">
        <v>931</v>
      </c>
    </row>
    <row r="1017" spans="1:32" hidden="1">
      <c r="A1017" t="s">
        <v>3696</v>
      </c>
      <c r="G1017" t="s">
        <v>931</v>
      </c>
      <c r="M1017" t="s">
        <v>931</v>
      </c>
      <c r="S1017" t="s">
        <v>931</v>
      </c>
      <c r="Y1017" t="s">
        <v>931</v>
      </c>
      <c r="AF1017" t="s">
        <v>931</v>
      </c>
    </row>
    <row r="1018" spans="1:32" hidden="1">
      <c r="A1018" t="s">
        <v>3696</v>
      </c>
      <c r="G1018" t="s">
        <v>931</v>
      </c>
      <c r="M1018" t="s">
        <v>931</v>
      </c>
      <c r="S1018" t="s">
        <v>931</v>
      </c>
      <c r="Y1018" t="s">
        <v>931</v>
      </c>
      <c r="AF1018" t="s">
        <v>931</v>
      </c>
    </row>
    <row r="1019" spans="1:32" hidden="1">
      <c r="A1019" t="s">
        <v>3696</v>
      </c>
      <c r="G1019" t="s">
        <v>931</v>
      </c>
      <c r="M1019" t="s">
        <v>931</v>
      </c>
      <c r="S1019" t="s">
        <v>931</v>
      </c>
      <c r="Y1019" t="s">
        <v>931</v>
      </c>
      <c r="AF1019" t="s">
        <v>931</v>
      </c>
    </row>
    <row r="1020" spans="1:32" hidden="1">
      <c r="A1020" t="s">
        <v>3696</v>
      </c>
      <c r="G1020" t="s">
        <v>931</v>
      </c>
      <c r="M1020" t="s">
        <v>931</v>
      </c>
      <c r="S1020" t="s">
        <v>931</v>
      </c>
      <c r="Y1020" t="s">
        <v>931</v>
      </c>
      <c r="AF1020" t="s">
        <v>931</v>
      </c>
    </row>
    <row r="1021" spans="1:32" hidden="1">
      <c r="A1021" t="s">
        <v>3696</v>
      </c>
      <c r="G1021" t="s">
        <v>931</v>
      </c>
      <c r="M1021" t="s">
        <v>931</v>
      </c>
      <c r="S1021" t="s">
        <v>931</v>
      </c>
      <c r="Y1021" t="s">
        <v>931</v>
      </c>
      <c r="AF1021" t="s">
        <v>931</v>
      </c>
    </row>
    <row r="1022" spans="1:32" hidden="1">
      <c r="A1022" t="s">
        <v>3696</v>
      </c>
      <c r="G1022" t="s">
        <v>931</v>
      </c>
      <c r="M1022" t="s">
        <v>931</v>
      </c>
      <c r="S1022" t="s">
        <v>931</v>
      </c>
      <c r="Y1022" t="s">
        <v>931</v>
      </c>
      <c r="AF1022" t="s">
        <v>931</v>
      </c>
    </row>
    <row r="1023" spans="1:32" hidden="1">
      <c r="A1023" t="s">
        <v>3696</v>
      </c>
      <c r="G1023" t="s">
        <v>931</v>
      </c>
      <c r="M1023" t="s">
        <v>931</v>
      </c>
      <c r="S1023" t="s">
        <v>931</v>
      </c>
      <c r="Y1023" t="s">
        <v>931</v>
      </c>
      <c r="AF1023" t="s">
        <v>931</v>
      </c>
    </row>
    <row r="1024" spans="1:32" hidden="1">
      <c r="A1024" t="s">
        <v>3696</v>
      </c>
      <c r="G1024" t="s">
        <v>931</v>
      </c>
      <c r="M1024" t="s">
        <v>931</v>
      </c>
      <c r="S1024" t="s">
        <v>931</v>
      </c>
      <c r="Y1024" t="s">
        <v>931</v>
      </c>
      <c r="AF1024" t="s">
        <v>931</v>
      </c>
    </row>
    <row r="1025" spans="1:32" hidden="1">
      <c r="A1025" t="s">
        <v>3696</v>
      </c>
      <c r="G1025" t="s">
        <v>931</v>
      </c>
      <c r="M1025" t="s">
        <v>931</v>
      </c>
      <c r="S1025" t="s">
        <v>931</v>
      </c>
      <c r="Y1025" t="s">
        <v>931</v>
      </c>
      <c r="AF1025" t="s">
        <v>931</v>
      </c>
    </row>
    <row r="1026" spans="1:32" hidden="1">
      <c r="A1026" t="s">
        <v>3696</v>
      </c>
      <c r="G1026" t="s">
        <v>931</v>
      </c>
      <c r="M1026" t="s">
        <v>931</v>
      </c>
      <c r="S1026" t="s">
        <v>931</v>
      </c>
      <c r="Y1026" t="s">
        <v>931</v>
      </c>
      <c r="AF1026" t="s">
        <v>931</v>
      </c>
    </row>
    <row r="1027" spans="1:32" hidden="1">
      <c r="A1027" t="s">
        <v>3696</v>
      </c>
      <c r="G1027" t="s">
        <v>931</v>
      </c>
      <c r="M1027" t="s">
        <v>931</v>
      </c>
      <c r="S1027" t="s">
        <v>931</v>
      </c>
      <c r="Y1027" t="s">
        <v>931</v>
      </c>
      <c r="AF1027" t="s">
        <v>931</v>
      </c>
    </row>
    <row r="1028" spans="1:32" hidden="1">
      <c r="A1028" t="s">
        <v>3696</v>
      </c>
      <c r="G1028" t="s">
        <v>931</v>
      </c>
      <c r="M1028" t="s">
        <v>931</v>
      </c>
      <c r="S1028" t="s">
        <v>931</v>
      </c>
      <c r="Y1028" t="s">
        <v>931</v>
      </c>
      <c r="AF1028" t="s">
        <v>931</v>
      </c>
    </row>
    <row r="1029" spans="1:32" hidden="1">
      <c r="A1029" t="s">
        <v>3696</v>
      </c>
      <c r="G1029" t="s">
        <v>931</v>
      </c>
      <c r="M1029" t="s">
        <v>931</v>
      </c>
      <c r="S1029" t="s">
        <v>931</v>
      </c>
      <c r="Y1029" t="s">
        <v>931</v>
      </c>
      <c r="AF1029" t="s">
        <v>931</v>
      </c>
    </row>
    <row r="1030" spans="1:32" hidden="1">
      <c r="A1030" t="s">
        <v>3696</v>
      </c>
      <c r="G1030" t="s">
        <v>931</v>
      </c>
      <c r="M1030" t="s">
        <v>931</v>
      </c>
      <c r="S1030" t="s">
        <v>931</v>
      </c>
      <c r="Y1030" t="s">
        <v>931</v>
      </c>
      <c r="AF1030" t="s">
        <v>931</v>
      </c>
    </row>
    <row r="1031" spans="1:32" hidden="1">
      <c r="A1031" t="s">
        <v>3696</v>
      </c>
      <c r="G1031" t="s">
        <v>931</v>
      </c>
      <c r="M1031" t="s">
        <v>931</v>
      </c>
      <c r="S1031" t="s">
        <v>931</v>
      </c>
      <c r="Y1031" t="s">
        <v>931</v>
      </c>
      <c r="AF1031" t="s">
        <v>931</v>
      </c>
    </row>
    <row r="1032" spans="1:32" hidden="1">
      <c r="A1032" t="s">
        <v>3696</v>
      </c>
      <c r="G1032" t="s">
        <v>931</v>
      </c>
      <c r="M1032" t="s">
        <v>931</v>
      </c>
      <c r="S1032" t="s">
        <v>931</v>
      </c>
      <c r="Y1032" t="s">
        <v>931</v>
      </c>
      <c r="AF1032" t="s">
        <v>931</v>
      </c>
    </row>
    <row r="1033" spans="1:32" hidden="1">
      <c r="A1033" t="s">
        <v>3696</v>
      </c>
      <c r="G1033" t="s">
        <v>931</v>
      </c>
      <c r="M1033" t="s">
        <v>931</v>
      </c>
      <c r="S1033" t="s">
        <v>931</v>
      </c>
      <c r="Y1033" t="s">
        <v>931</v>
      </c>
      <c r="AF1033" t="s">
        <v>931</v>
      </c>
    </row>
    <row r="1034" spans="1:32" hidden="1">
      <c r="A1034" t="s">
        <v>3696</v>
      </c>
      <c r="G1034" t="s">
        <v>931</v>
      </c>
      <c r="M1034" t="s">
        <v>931</v>
      </c>
      <c r="S1034" t="s">
        <v>931</v>
      </c>
      <c r="Y1034" t="s">
        <v>931</v>
      </c>
      <c r="AF1034" t="s">
        <v>931</v>
      </c>
    </row>
    <row r="1035" spans="1:32" hidden="1">
      <c r="A1035" t="s">
        <v>3696</v>
      </c>
      <c r="G1035" t="s">
        <v>931</v>
      </c>
      <c r="M1035" t="s">
        <v>931</v>
      </c>
      <c r="S1035" t="s">
        <v>931</v>
      </c>
      <c r="Y1035" t="s">
        <v>931</v>
      </c>
      <c r="AF1035" t="s">
        <v>931</v>
      </c>
    </row>
    <row r="1036" spans="1:32" hidden="1">
      <c r="A1036" t="s">
        <v>3696</v>
      </c>
      <c r="G1036" t="s">
        <v>931</v>
      </c>
      <c r="M1036" t="s">
        <v>931</v>
      </c>
      <c r="S1036" t="s">
        <v>931</v>
      </c>
      <c r="Y1036" t="s">
        <v>931</v>
      </c>
      <c r="AF1036" t="s">
        <v>931</v>
      </c>
    </row>
    <row r="1037" spans="1:32" hidden="1">
      <c r="A1037" t="s">
        <v>3696</v>
      </c>
      <c r="G1037" t="s">
        <v>931</v>
      </c>
      <c r="M1037" t="s">
        <v>931</v>
      </c>
      <c r="S1037" t="s">
        <v>931</v>
      </c>
      <c r="Y1037" t="s">
        <v>931</v>
      </c>
      <c r="AF1037" t="s">
        <v>931</v>
      </c>
    </row>
    <row r="1038" spans="1:32" hidden="1">
      <c r="A1038" t="s">
        <v>3696</v>
      </c>
      <c r="G1038" t="s">
        <v>931</v>
      </c>
      <c r="M1038" t="s">
        <v>931</v>
      </c>
      <c r="S1038" t="s">
        <v>931</v>
      </c>
      <c r="Y1038" t="s">
        <v>931</v>
      </c>
      <c r="AF1038" t="s">
        <v>931</v>
      </c>
    </row>
    <row r="1039" spans="1:32" hidden="1">
      <c r="A1039" t="s">
        <v>3696</v>
      </c>
      <c r="G1039" t="s">
        <v>931</v>
      </c>
      <c r="M1039" t="s">
        <v>931</v>
      </c>
      <c r="S1039" t="s">
        <v>931</v>
      </c>
      <c r="Y1039" t="s">
        <v>931</v>
      </c>
      <c r="AF1039" t="s">
        <v>931</v>
      </c>
    </row>
    <row r="1040" spans="1:32" hidden="1">
      <c r="A1040" t="s">
        <v>3696</v>
      </c>
      <c r="G1040" t="s">
        <v>931</v>
      </c>
      <c r="M1040" t="s">
        <v>931</v>
      </c>
      <c r="S1040" t="s">
        <v>931</v>
      </c>
      <c r="Y1040" t="s">
        <v>931</v>
      </c>
      <c r="AF1040" t="s">
        <v>931</v>
      </c>
    </row>
    <row r="1041" spans="1:32" hidden="1">
      <c r="A1041" t="s">
        <v>3696</v>
      </c>
      <c r="G1041" t="s">
        <v>931</v>
      </c>
      <c r="M1041" t="s">
        <v>931</v>
      </c>
      <c r="S1041" t="s">
        <v>931</v>
      </c>
      <c r="Y1041" t="s">
        <v>931</v>
      </c>
      <c r="AF1041" t="s">
        <v>931</v>
      </c>
    </row>
    <row r="1042" spans="1:32" hidden="1">
      <c r="A1042" t="s">
        <v>3696</v>
      </c>
      <c r="G1042" t="s">
        <v>931</v>
      </c>
      <c r="M1042" t="s">
        <v>931</v>
      </c>
      <c r="S1042" t="s">
        <v>931</v>
      </c>
      <c r="Y1042" t="s">
        <v>931</v>
      </c>
      <c r="AF1042" t="s">
        <v>931</v>
      </c>
    </row>
    <row r="1043" spans="1:32" hidden="1">
      <c r="A1043" t="s">
        <v>3696</v>
      </c>
      <c r="G1043" t="s">
        <v>931</v>
      </c>
      <c r="M1043" t="s">
        <v>931</v>
      </c>
      <c r="S1043" t="s">
        <v>931</v>
      </c>
      <c r="Y1043" t="s">
        <v>931</v>
      </c>
      <c r="AF1043" t="s">
        <v>931</v>
      </c>
    </row>
    <row r="1044" spans="1:32" hidden="1">
      <c r="A1044" t="s">
        <v>3696</v>
      </c>
      <c r="G1044" t="s">
        <v>931</v>
      </c>
      <c r="M1044" t="s">
        <v>931</v>
      </c>
      <c r="S1044" t="s">
        <v>931</v>
      </c>
      <c r="Y1044" t="s">
        <v>931</v>
      </c>
      <c r="AF1044" t="s">
        <v>931</v>
      </c>
    </row>
    <row r="1045" spans="1:32" hidden="1">
      <c r="A1045" t="s">
        <v>3696</v>
      </c>
      <c r="G1045" t="s">
        <v>931</v>
      </c>
      <c r="M1045" t="s">
        <v>931</v>
      </c>
      <c r="S1045" t="s">
        <v>931</v>
      </c>
      <c r="Y1045" t="s">
        <v>931</v>
      </c>
      <c r="AF1045" t="s">
        <v>931</v>
      </c>
    </row>
    <row r="1046" spans="1:32" hidden="1">
      <c r="A1046" t="s">
        <v>3696</v>
      </c>
      <c r="G1046" t="s">
        <v>931</v>
      </c>
      <c r="M1046" t="s">
        <v>931</v>
      </c>
      <c r="S1046" t="s">
        <v>931</v>
      </c>
      <c r="Y1046" t="s">
        <v>931</v>
      </c>
      <c r="AF1046" t="s">
        <v>931</v>
      </c>
    </row>
    <row r="1047" spans="1:32" hidden="1">
      <c r="A1047" t="s">
        <v>3696</v>
      </c>
      <c r="G1047" t="s">
        <v>931</v>
      </c>
      <c r="M1047" t="s">
        <v>931</v>
      </c>
      <c r="S1047" t="s">
        <v>931</v>
      </c>
      <c r="Y1047" t="s">
        <v>931</v>
      </c>
      <c r="AF1047" t="s">
        <v>931</v>
      </c>
    </row>
    <row r="1048" spans="1:32" hidden="1">
      <c r="A1048" t="s">
        <v>3696</v>
      </c>
      <c r="G1048" t="s">
        <v>931</v>
      </c>
      <c r="M1048" t="s">
        <v>931</v>
      </c>
      <c r="S1048" t="s">
        <v>931</v>
      </c>
      <c r="Y1048" t="s">
        <v>931</v>
      </c>
      <c r="AF1048" t="s">
        <v>931</v>
      </c>
    </row>
    <row r="1049" spans="1:32" hidden="1">
      <c r="A1049" t="s">
        <v>3696</v>
      </c>
      <c r="G1049" t="s">
        <v>931</v>
      </c>
      <c r="M1049" t="s">
        <v>931</v>
      </c>
      <c r="S1049" t="s">
        <v>931</v>
      </c>
      <c r="Y1049" t="s">
        <v>931</v>
      </c>
      <c r="AF1049" t="s">
        <v>931</v>
      </c>
    </row>
    <row r="1050" spans="1:32" hidden="1">
      <c r="A1050" t="s">
        <v>3696</v>
      </c>
      <c r="G1050" t="s">
        <v>931</v>
      </c>
      <c r="M1050" t="s">
        <v>931</v>
      </c>
      <c r="S1050" t="s">
        <v>931</v>
      </c>
      <c r="Y1050" t="s">
        <v>931</v>
      </c>
      <c r="AF1050" t="s">
        <v>931</v>
      </c>
    </row>
    <row r="1051" spans="1:32" hidden="1">
      <c r="A1051" t="s">
        <v>3696</v>
      </c>
      <c r="G1051" t="s">
        <v>931</v>
      </c>
      <c r="M1051" t="s">
        <v>931</v>
      </c>
      <c r="S1051" t="s">
        <v>931</v>
      </c>
      <c r="Y1051" t="s">
        <v>931</v>
      </c>
      <c r="AF1051" t="s">
        <v>931</v>
      </c>
    </row>
    <row r="1052" spans="1:32" hidden="1">
      <c r="A1052" t="s">
        <v>3696</v>
      </c>
      <c r="G1052" t="s">
        <v>931</v>
      </c>
      <c r="M1052" t="s">
        <v>931</v>
      </c>
      <c r="S1052" t="s">
        <v>931</v>
      </c>
      <c r="Y1052" t="s">
        <v>931</v>
      </c>
      <c r="AF1052" t="s">
        <v>931</v>
      </c>
    </row>
    <row r="1053" spans="1:32" hidden="1">
      <c r="A1053" t="s">
        <v>3696</v>
      </c>
      <c r="G1053" t="s">
        <v>931</v>
      </c>
      <c r="M1053" t="s">
        <v>931</v>
      </c>
      <c r="S1053" t="s">
        <v>931</v>
      </c>
      <c r="Y1053" t="s">
        <v>931</v>
      </c>
      <c r="AF1053" t="s">
        <v>931</v>
      </c>
    </row>
    <row r="1054" spans="1:32" hidden="1">
      <c r="A1054" t="s">
        <v>3696</v>
      </c>
      <c r="G1054" t="s">
        <v>931</v>
      </c>
      <c r="M1054" t="s">
        <v>931</v>
      </c>
      <c r="S1054" t="s">
        <v>931</v>
      </c>
      <c r="Y1054" t="s">
        <v>931</v>
      </c>
      <c r="AF1054" t="s">
        <v>931</v>
      </c>
    </row>
    <row r="1055" spans="1:32" hidden="1">
      <c r="A1055" t="s">
        <v>3696</v>
      </c>
      <c r="G1055" t="s">
        <v>931</v>
      </c>
      <c r="M1055" t="s">
        <v>931</v>
      </c>
      <c r="S1055" t="s">
        <v>931</v>
      </c>
      <c r="Y1055" t="s">
        <v>931</v>
      </c>
      <c r="AF1055" t="s">
        <v>931</v>
      </c>
    </row>
    <row r="1056" spans="1:32" hidden="1">
      <c r="A1056" t="s">
        <v>3696</v>
      </c>
      <c r="G1056" t="s">
        <v>931</v>
      </c>
      <c r="M1056" t="s">
        <v>931</v>
      </c>
      <c r="S1056" t="s">
        <v>931</v>
      </c>
      <c r="Y1056" t="s">
        <v>931</v>
      </c>
      <c r="AF1056" t="s">
        <v>931</v>
      </c>
    </row>
    <row r="1057" spans="1:32" hidden="1">
      <c r="A1057" t="s">
        <v>3696</v>
      </c>
      <c r="G1057" t="s">
        <v>931</v>
      </c>
      <c r="M1057" t="s">
        <v>931</v>
      </c>
      <c r="S1057" t="s">
        <v>931</v>
      </c>
      <c r="Y1057" t="s">
        <v>931</v>
      </c>
      <c r="AF1057" t="s">
        <v>931</v>
      </c>
    </row>
    <row r="1058" spans="1:32" hidden="1">
      <c r="A1058" t="s">
        <v>3696</v>
      </c>
      <c r="G1058" t="s">
        <v>931</v>
      </c>
      <c r="M1058" t="s">
        <v>931</v>
      </c>
      <c r="S1058" t="s">
        <v>931</v>
      </c>
      <c r="Y1058" t="s">
        <v>931</v>
      </c>
      <c r="AF1058" t="s">
        <v>931</v>
      </c>
    </row>
    <row r="1059" spans="1:32" hidden="1">
      <c r="A1059" t="s">
        <v>3696</v>
      </c>
      <c r="G1059" t="s">
        <v>931</v>
      </c>
      <c r="M1059" t="s">
        <v>931</v>
      </c>
      <c r="S1059" t="s">
        <v>931</v>
      </c>
      <c r="Y1059" t="s">
        <v>931</v>
      </c>
      <c r="AF1059" t="s">
        <v>931</v>
      </c>
    </row>
    <row r="1060" spans="1:32" hidden="1">
      <c r="A1060" t="s">
        <v>3696</v>
      </c>
      <c r="G1060" t="s">
        <v>931</v>
      </c>
      <c r="M1060" t="s">
        <v>931</v>
      </c>
      <c r="S1060" t="s">
        <v>931</v>
      </c>
      <c r="Y1060" t="s">
        <v>931</v>
      </c>
      <c r="AF1060" t="s">
        <v>931</v>
      </c>
    </row>
    <row r="1061" spans="1:32" hidden="1">
      <c r="A1061" t="s">
        <v>3696</v>
      </c>
      <c r="G1061" t="s">
        <v>931</v>
      </c>
      <c r="M1061" t="s">
        <v>931</v>
      </c>
      <c r="S1061" t="s">
        <v>931</v>
      </c>
      <c r="Y1061" t="s">
        <v>931</v>
      </c>
      <c r="AF1061" t="s">
        <v>931</v>
      </c>
    </row>
    <row r="1062" spans="1:32" hidden="1">
      <c r="A1062" t="s">
        <v>3696</v>
      </c>
      <c r="G1062" t="s">
        <v>931</v>
      </c>
      <c r="M1062" t="s">
        <v>931</v>
      </c>
      <c r="S1062" t="s">
        <v>931</v>
      </c>
      <c r="Y1062" t="s">
        <v>931</v>
      </c>
      <c r="AF1062" t="s">
        <v>931</v>
      </c>
    </row>
    <row r="1063" spans="1:32" hidden="1">
      <c r="A1063" t="s">
        <v>3696</v>
      </c>
      <c r="G1063" t="s">
        <v>931</v>
      </c>
      <c r="M1063" t="s">
        <v>931</v>
      </c>
      <c r="S1063" t="s">
        <v>931</v>
      </c>
      <c r="Y1063" t="s">
        <v>931</v>
      </c>
      <c r="AF1063" t="s">
        <v>931</v>
      </c>
    </row>
    <row r="1064" spans="1:32" hidden="1">
      <c r="A1064" t="s">
        <v>3696</v>
      </c>
      <c r="G1064" t="s">
        <v>931</v>
      </c>
      <c r="M1064" t="s">
        <v>931</v>
      </c>
      <c r="S1064" t="s">
        <v>931</v>
      </c>
      <c r="Y1064" t="s">
        <v>931</v>
      </c>
      <c r="AF1064" t="s">
        <v>931</v>
      </c>
    </row>
    <row r="1065" spans="1:32" hidden="1">
      <c r="A1065" t="s">
        <v>3696</v>
      </c>
      <c r="G1065" t="s">
        <v>931</v>
      </c>
      <c r="M1065" t="s">
        <v>931</v>
      </c>
      <c r="S1065" t="s">
        <v>931</v>
      </c>
      <c r="Y1065" t="s">
        <v>931</v>
      </c>
      <c r="AF1065" t="s">
        <v>931</v>
      </c>
    </row>
    <row r="1066" spans="1:32" hidden="1">
      <c r="A1066" t="s">
        <v>3696</v>
      </c>
      <c r="G1066" t="s">
        <v>931</v>
      </c>
      <c r="M1066" t="s">
        <v>931</v>
      </c>
      <c r="S1066" t="s">
        <v>931</v>
      </c>
      <c r="Y1066" t="s">
        <v>931</v>
      </c>
      <c r="AF1066" t="s">
        <v>931</v>
      </c>
    </row>
    <row r="1067" spans="1:32" hidden="1">
      <c r="A1067" t="s">
        <v>3696</v>
      </c>
      <c r="G1067" t="s">
        <v>931</v>
      </c>
      <c r="M1067" t="s">
        <v>931</v>
      </c>
      <c r="S1067" t="s">
        <v>931</v>
      </c>
      <c r="Y1067" t="s">
        <v>931</v>
      </c>
      <c r="AF1067" t="s">
        <v>931</v>
      </c>
    </row>
    <row r="1068" spans="1:32" hidden="1">
      <c r="A1068" t="s">
        <v>3696</v>
      </c>
      <c r="G1068" t="s">
        <v>931</v>
      </c>
      <c r="M1068" t="s">
        <v>931</v>
      </c>
      <c r="S1068" t="s">
        <v>931</v>
      </c>
      <c r="Y1068" t="s">
        <v>931</v>
      </c>
      <c r="AF1068" t="s">
        <v>931</v>
      </c>
    </row>
    <row r="1069" spans="1:32" hidden="1">
      <c r="A1069" t="s">
        <v>3696</v>
      </c>
      <c r="G1069" t="s">
        <v>931</v>
      </c>
      <c r="M1069" t="s">
        <v>931</v>
      </c>
      <c r="S1069" t="s">
        <v>931</v>
      </c>
      <c r="Y1069" t="s">
        <v>931</v>
      </c>
      <c r="AF1069" t="s">
        <v>931</v>
      </c>
    </row>
    <row r="1070" spans="1:32" hidden="1">
      <c r="A1070" t="s">
        <v>3696</v>
      </c>
      <c r="G1070" t="s">
        <v>931</v>
      </c>
      <c r="M1070" t="s">
        <v>931</v>
      </c>
      <c r="S1070" t="s">
        <v>931</v>
      </c>
      <c r="Y1070" t="s">
        <v>931</v>
      </c>
      <c r="AF1070" t="s">
        <v>931</v>
      </c>
    </row>
    <row r="1071" spans="1:32" hidden="1">
      <c r="A1071" t="s">
        <v>3696</v>
      </c>
      <c r="G1071" t="s">
        <v>931</v>
      </c>
      <c r="M1071" t="s">
        <v>931</v>
      </c>
      <c r="S1071" t="s">
        <v>931</v>
      </c>
      <c r="Y1071" t="s">
        <v>931</v>
      </c>
      <c r="AF1071" t="s">
        <v>931</v>
      </c>
    </row>
    <row r="1072" spans="1:32" hidden="1">
      <c r="A1072" t="s">
        <v>3696</v>
      </c>
      <c r="G1072" t="s">
        <v>931</v>
      </c>
      <c r="M1072" t="s">
        <v>931</v>
      </c>
      <c r="S1072" t="s">
        <v>931</v>
      </c>
      <c r="Y1072" t="s">
        <v>931</v>
      </c>
      <c r="AF1072" t="s">
        <v>931</v>
      </c>
    </row>
    <row r="1073" spans="1:32" hidden="1">
      <c r="A1073" t="s">
        <v>3696</v>
      </c>
      <c r="G1073" t="s">
        <v>931</v>
      </c>
      <c r="M1073" t="s">
        <v>931</v>
      </c>
      <c r="S1073" t="s">
        <v>931</v>
      </c>
      <c r="Y1073" t="s">
        <v>931</v>
      </c>
      <c r="AF1073" t="s">
        <v>931</v>
      </c>
    </row>
    <row r="1074" spans="1:32" hidden="1">
      <c r="A1074" t="s">
        <v>3696</v>
      </c>
      <c r="G1074" t="s">
        <v>931</v>
      </c>
      <c r="M1074" t="s">
        <v>931</v>
      </c>
      <c r="S1074" t="s">
        <v>931</v>
      </c>
      <c r="Y1074" t="s">
        <v>931</v>
      </c>
      <c r="AF1074" t="s">
        <v>931</v>
      </c>
    </row>
    <row r="1075" spans="1:32" hidden="1">
      <c r="A1075" t="s">
        <v>3696</v>
      </c>
      <c r="G1075" t="s">
        <v>931</v>
      </c>
      <c r="M1075" t="s">
        <v>931</v>
      </c>
      <c r="S1075" t="s">
        <v>931</v>
      </c>
      <c r="Y1075" t="s">
        <v>931</v>
      </c>
      <c r="AF1075" t="s">
        <v>931</v>
      </c>
    </row>
    <row r="1076" spans="1:32" hidden="1">
      <c r="A1076" t="s">
        <v>3696</v>
      </c>
      <c r="G1076" t="s">
        <v>931</v>
      </c>
      <c r="M1076" t="s">
        <v>931</v>
      </c>
      <c r="S1076" t="s">
        <v>931</v>
      </c>
      <c r="Y1076" t="s">
        <v>931</v>
      </c>
      <c r="AF1076" t="s">
        <v>931</v>
      </c>
    </row>
    <row r="1077" spans="1:32" hidden="1">
      <c r="A1077" t="s">
        <v>3696</v>
      </c>
      <c r="G1077" t="s">
        <v>931</v>
      </c>
      <c r="M1077" t="s">
        <v>931</v>
      </c>
      <c r="S1077" t="s">
        <v>931</v>
      </c>
      <c r="Y1077" t="s">
        <v>931</v>
      </c>
      <c r="AF1077" t="s">
        <v>931</v>
      </c>
    </row>
    <row r="1078" spans="1:32" hidden="1">
      <c r="A1078" t="s">
        <v>3696</v>
      </c>
      <c r="G1078" t="s">
        <v>931</v>
      </c>
      <c r="M1078" t="s">
        <v>931</v>
      </c>
      <c r="S1078" t="s">
        <v>931</v>
      </c>
      <c r="Y1078" t="s">
        <v>931</v>
      </c>
      <c r="AF1078" t="s">
        <v>931</v>
      </c>
    </row>
    <row r="1079" spans="1:32" hidden="1">
      <c r="A1079" t="s">
        <v>3696</v>
      </c>
      <c r="G1079" t="s">
        <v>931</v>
      </c>
      <c r="M1079" t="s">
        <v>931</v>
      </c>
      <c r="S1079" t="s">
        <v>931</v>
      </c>
      <c r="Y1079" t="s">
        <v>931</v>
      </c>
      <c r="AF1079" t="s">
        <v>931</v>
      </c>
    </row>
    <row r="1080" spans="1:32" hidden="1">
      <c r="A1080" t="s">
        <v>3696</v>
      </c>
      <c r="G1080" t="s">
        <v>931</v>
      </c>
      <c r="M1080" t="s">
        <v>931</v>
      </c>
      <c r="S1080" t="s">
        <v>931</v>
      </c>
      <c r="Y1080" t="s">
        <v>931</v>
      </c>
      <c r="AF1080" t="s">
        <v>931</v>
      </c>
    </row>
    <row r="1081" spans="1:32" hidden="1">
      <c r="A1081" t="s">
        <v>3696</v>
      </c>
      <c r="G1081" t="s">
        <v>931</v>
      </c>
      <c r="M1081" t="s">
        <v>931</v>
      </c>
      <c r="S1081" t="s">
        <v>931</v>
      </c>
      <c r="Y1081" t="s">
        <v>931</v>
      </c>
      <c r="AF1081" t="s">
        <v>931</v>
      </c>
    </row>
    <row r="1082" spans="1:32" hidden="1">
      <c r="A1082" t="s">
        <v>3696</v>
      </c>
      <c r="G1082" t="s">
        <v>931</v>
      </c>
      <c r="M1082" t="s">
        <v>931</v>
      </c>
      <c r="S1082" t="s">
        <v>931</v>
      </c>
      <c r="Y1082" t="s">
        <v>931</v>
      </c>
      <c r="AF1082" t="s">
        <v>931</v>
      </c>
    </row>
    <row r="1083" spans="1:32" hidden="1">
      <c r="A1083" t="s">
        <v>3696</v>
      </c>
      <c r="G1083" t="s">
        <v>931</v>
      </c>
      <c r="M1083" t="s">
        <v>931</v>
      </c>
      <c r="S1083" t="s">
        <v>931</v>
      </c>
      <c r="Y1083" t="s">
        <v>931</v>
      </c>
      <c r="AF1083" t="s">
        <v>931</v>
      </c>
    </row>
    <row r="1084" spans="1:32" hidden="1">
      <c r="A1084" t="s">
        <v>3696</v>
      </c>
      <c r="G1084" t="s">
        <v>931</v>
      </c>
      <c r="M1084" t="s">
        <v>931</v>
      </c>
      <c r="S1084" t="s">
        <v>931</v>
      </c>
      <c r="Y1084" t="s">
        <v>931</v>
      </c>
      <c r="AF1084" t="s">
        <v>931</v>
      </c>
    </row>
    <row r="1085" spans="1:32" hidden="1">
      <c r="A1085" t="s">
        <v>3696</v>
      </c>
      <c r="G1085" t="s">
        <v>931</v>
      </c>
      <c r="M1085" t="s">
        <v>931</v>
      </c>
      <c r="S1085" t="s">
        <v>931</v>
      </c>
      <c r="Y1085" t="s">
        <v>931</v>
      </c>
      <c r="AF1085" t="s">
        <v>931</v>
      </c>
    </row>
    <row r="1086" spans="1:32" hidden="1">
      <c r="A1086" t="s">
        <v>3696</v>
      </c>
      <c r="G1086" t="s">
        <v>931</v>
      </c>
      <c r="M1086" t="s">
        <v>931</v>
      </c>
      <c r="S1086" t="s">
        <v>931</v>
      </c>
      <c r="Y1086" t="s">
        <v>931</v>
      </c>
      <c r="AF1086" t="s">
        <v>931</v>
      </c>
    </row>
    <row r="1087" spans="1:32" hidden="1">
      <c r="A1087" t="s">
        <v>3696</v>
      </c>
      <c r="G1087" t="s">
        <v>931</v>
      </c>
      <c r="M1087" t="s">
        <v>931</v>
      </c>
      <c r="S1087" t="s">
        <v>931</v>
      </c>
      <c r="Y1087" t="s">
        <v>931</v>
      </c>
      <c r="AF1087" t="s">
        <v>931</v>
      </c>
    </row>
    <row r="1088" spans="1:32" hidden="1">
      <c r="A1088" t="s">
        <v>3696</v>
      </c>
      <c r="G1088" t="s">
        <v>931</v>
      </c>
      <c r="M1088" t="s">
        <v>931</v>
      </c>
      <c r="S1088" t="s">
        <v>931</v>
      </c>
      <c r="Y1088" t="s">
        <v>931</v>
      </c>
      <c r="AF1088" t="s">
        <v>931</v>
      </c>
    </row>
    <row r="1089" spans="1:32" hidden="1">
      <c r="A1089" t="s">
        <v>3696</v>
      </c>
      <c r="G1089" t="s">
        <v>931</v>
      </c>
      <c r="M1089" t="s">
        <v>931</v>
      </c>
      <c r="S1089" t="s">
        <v>931</v>
      </c>
      <c r="Y1089" t="s">
        <v>931</v>
      </c>
      <c r="AF1089" t="s">
        <v>931</v>
      </c>
    </row>
    <row r="1090" spans="1:32" hidden="1">
      <c r="A1090" t="s">
        <v>3696</v>
      </c>
      <c r="G1090" t="s">
        <v>931</v>
      </c>
      <c r="M1090" t="s">
        <v>931</v>
      </c>
      <c r="S1090" t="s">
        <v>931</v>
      </c>
      <c r="Y1090" t="s">
        <v>931</v>
      </c>
      <c r="AF1090" t="s">
        <v>931</v>
      </c>
    </row>
    <row r="1091" spans="1:32" hidden="1">
      <c r="A1091" t="s">
        <v>3696</v>
      </c>
      <c r="G1091" t="s">
        <v>931</v>
      </c>
      <c r="M1091" t="s">
        <v>931</v>
      </c>
      <c r="S1091" t="s">
        <v>931</v>
      </c>
      <c r="Y1091" t="s">
        <v>931</v>
      </c>
      <c r="AF1091" t="s">
        <v>931</v>
      </c>
    </row>
    <row r="1092" spans="1:32" hidden="1">
      <c r="A1092" t="s">
        <v>3696</v>
      </c>
      <c r="G1092" t="s">
        <v>931</v>
      </c>
      <c r="M1092" t="s">
        <v>931</v>
      </c>
      <c r="S1092" t="s">
        <v>931</v>
      </c>
      <c r="Y1092" t="s">
        <v>931</v>
      </c>
      <c r="AF1092" t="s">
        <v>931</v>
      </c>
    </row>
    <row r="1093" spans="1:32" hidden="1">
      <c r="A1093" t="s">
        <v>3696</v>
      </c>
      <c r="G1093" t="s">
        <v>931</v>
      </c>
      <c r="M1093" t="s">
        <v>931</v>
      </c>
      <c r="S1093" t="s">
        <v>931</v>
      </c>
      <c r="Y1093" t="s">
        <v>931</v>
      </c>
      <c r="AF1093" t="s">
        <v>931</v>
      </c>
    </row>
    <row r="1094" spans="1:32" hidden="1">
      <c r="A1094" t="s">
        <v>3696</v>
      </c>
      <c r="G1094" t="s">
        <v>931</v>
      </c>
      <c r="M1094" t="s">
        <v>931</v>
      </c>
      <c r="S1094" t="s">
        <v>931</v>
      </c>
      <c r="Y1094" t="s">
        <v>931</v>
      </c>
      <c r="AF1094" t="s">
        <v>931</v>
      </c>
    </row>
    <row r="1095" spans="1:32" hidden="1">
      <c r="A1095" t="s">
        <v>3696</v>
      </c>
      <c r="G1095" t="s">
        <v>931</v>
      </c>
      <c r="M1095" t="s">
        <v>931</v>
      </c>
      <c r="S1095" t="s">
        <v>931</v>
      </c>
      <c r="Y1095" t="s">
        <v>931</v>
      </c>
      <c r="AF1095" t="s">
        <v>931</v>
      </c>
    </row>
    <row r="1096" spans="1:32" hidden="1">
      <c r="A1096" t="s">
        <v>3696</v>
      </c>
      <c r="G1096" t="s">
        <v>931</v>
      </c>
      <c r="M1096" t="s">
        <v>931</v>
      </c>
      <c r="S1096" t="s">
        <v>931</v>
      </c>
      <c r="Y1096" t="s">
        <v>931</v>
      </c>
      <c r="AF1096" t="s">
        <v>931</v>
      </c>
    </row>
    <row r="1097" spans="1:32" hidden="1">
      <c r="A1097" t="s">
        <v>3696</v>
      </c>
      <c r="G1097" t="s">
        <v>931</v>
      </c>
      <c r="M1097" t="s">
        <v>931</v>
      </c>
      <c r="S1097" t="s">
        <v>931</v>
      </c>
      <c r="Y1097" t="s">
        <v>931</v>
      </c>
      <c r="AF1097" t="s">
        <v>931</v>
      </c>
    </row>
    <row r="1098" spans="1:32" hidden="1">
      <c r="A1098" t="s">
        <v>3696</v>
      </c>
      <c r="G1098" t="s">
        <v>931</v>
      </c>
      <c r="M1098" t="s">
        <v>931</v>
      </c>
      <c r="S1098" t="s">
        <v>931</v>
      </c>
      <c r="Y1098" t="s">
        <v>931</v>
      </c>
      <c r="AF1098" t="s">
        <v>931</v>
      </c>
    </row>
    <row r="1099" spans="1:32" hidden="1">
      <c r="A1099" t="s">
        <v>3696</v>
      </c>
      <c r="G1099" t="s">
        <v>931</v>
      </c>
      <c r="M1099" t="s">
        <v>931</v>
      </c>
      <c r="S1099" t="s">
        <v>931</v>
      </c>
      <c r="Y1099" t="s">
        <v>931</v>
      </c>
      <c r="AF1099" t="s">
        <v>931</v>
      </c>
    </row>
    <row r="1100" spans="1:32" hidden="1">
      <c r="A1100" t="s">
        <v>3696</v>
      </c>
      <c r="G1100" t="s">
        <v>931</v>
      </c>
      <c r="M1100" t="s">
        <v>931</v>
      </c>
      <c r="S1100" t="s">
        <v>931</v>
      </c>
      <c r="Y1100" t="s">
        <v>931</v>
      </c>
      <c r="AF1100" t="s">
        <v>931</v>
      </c>
    </row>
    <row r="1101" spans="1:32" hidden="1">
      <c r="A1101" t="s">
        <v>3696</v>
      </c>
      <c r="G1101" t="s">
        <v>931</v>
      </c>
      <c r="M1101" t="s">
        <v>931</v>
      </c>
      <c r="S1101" t="s">
        <v>931</v>
      </c>
      <c r="Y1101" t="s">
        <v>931</v>
      </c>
      <c r="AF1101" t="s">
        <v>931</v>
      </c>
    </row>
    <row r="1102" spans="1:32" hidden="1">
      <c r="A1102" t="s">
        <v>3696</v>
      </c>
      <c r="G1102" t="s">
        <v>931</v>
      </c>
      <c r="M1102" t="s">
        <v>931</v>
      </c>
      <c r="S1102" t="s">
        <v>931</v>
      </c>
      <c r="Y1102" t="s">
        <v>931</v>
      </c>
      <c r="AF1102" t="s">
        <v>931</v>
      </c>
    </row>
    <row r="1103" spans="1:32" hidden="1">
      <c r="A1103" t="s">
        <v>3696</v>
      </c>
      <c r="G1103" t="s">
        <v>931</v>
      </c>
      <c r="M1103" t="s">
        <v>931</v>
      </c>
      <c r="S1103" t="s">
        <v>931</v>
      </c>
      <c r="Y1103" t="s">
        <v>931</v>
      </c>
      <c r="AF1103" t="s">
        <v>931</v>
      </c>
    </row>
    <row r="1104" spans="1:32" hidden="1">
      <c r="A1104" t="s">
        <v>3696</v>
      </c>
      <c r="G1104" t="s">
        <v>931</v>
      </c>
      <c r="M1104" t="s">
        <v>931</v>
      </c>
      <c r="S1104" t="s">
        <v>931</v>
      </c>
      <c r="Y1104" t="s">
        <v>931</v>
      </c>
      <c r="AF1104" t="s">
        <v>931</v>
      </c>
    </row>
    <row r="1105" spans="1:32" hidden="1">
      <c r="A1105" t="s">
        <v>3696</v>
      </c>
      <c r="G1105" t="s">
        <v>931</v>
      </c>
      <c r="M1105" t="s">
        <v>931</v>
      </c>
      <c r="S1105" t="s">
        <v>931</v>
      </c>
      <c r="Y1105" t="s">
        <v>931</v>
      </c>
      <c r="AF1105" t="s">
        <v>931</v>
      </c>
    </row>
    <row r="1106" spans="1:32" hidden="1">
      <c r="A1106" t="s">
        <v>3696</v>
      </c>
      <c r="G1106" t="s">
        <v>931</v>
      </c>
      <c r="M1106" t="s">
        <v>931</v>
      </c>
      <c r="S1106" t="s">
        <v>931</v>
      </c>
      <c r="Y1106" t="s">
        <v>931</v>
      </c>
      <c r="AF1106" t="s">
        <v>931</v>
      </c>
    </row>
    <row r="1107" spans="1:32" hidden="1">
      <c r="A1107" t="s">
        <v>3696</v>
      </c>
      <c r="G1107" t="s">
        <v>931</v>
      </c>
      <c r="M1107" t="s">
        <v>931</v>
      </c>
      <c r="S1107" t="s">
        <v>931</v>
      </c>
      <c r="Y1107" t="s">
        <v>931</v>
      </c>
      <c r="AF1107" t="s">
        <v>931</v>
      </c>
    </row>
    <row r="1108" spans="1:32" hidden="1">
      <c r="A1108" t="s">
        <v>3696</v>
      </c>
      <c r="G1108" t="s">
        <v>931</v>
      </c>
      <c r="M1108" t="s">
        <v>931</v>
      </c>
      <c r="S1108" t="s">
        <v>931</v>
      </c>
      <c r="Y1108" t="s">
        <v>931</v>
      </c>
      <c r="AF1108" t="s">
        <v>931</v>
      </c>
    </row>
    <row r="1109" spans="1:32" hidden="1">
      <c r="A1109" t="s">
        <v>3696</v>
      </c>
    </row>
    <row r="1110" spans="1:32" hidden="1">
      <c r="A1110" t="s">
        <v>3696</v>
      </c>
    </row>
    <row r="1111" spans="1:32" hidden="1">
      <c r="A1111" t="s">
        <v>3696</v>
      </c>
    </row>
    <row r="1112" spans="1:32" hidden="1">
      <c r="A1112" t="s">
        <v>3696</v>
      </c>
    </row>
    <row r="1113" spans="1:32" hidden="1">
      <c r="A1113" t="s">
        <v>3696</v>
      </c>
    </row>
    <row r="1114" spans="1:32" hidden="1">
      <c r="A1114" t="s">
        <v>3696</v>
      </c>
    </row>
    <row r="1115" spans="1:32" hidden="1">
      <c r="A1115" t="s">
        <v>3696</v>
      </c>
    </row>
    <row r="1116" spans="1:32" hidden="1">
      <c r="A1116" t="s">
        <v>3696</v>
      </c>
    </row>
    <row r="1117" spans="1:32" hidden="1">
      <c r="A1117" t="s">
        <v>3696</v>
      </c>
    </row>
    <row r="1118" spans="1:32" hidden="1">
      <c r="A1118" t="s">
        <v>3696</v>
      </c>
    </row>
    <row r="1119" spans="1:32" hidden="1">
      <c r="A1119" t="s">
        <v>3696</v>
      </c>
    </row>
    <row r="1120" spans="1:32" hidden="1">
      <c r="A1120" t="s">
        <v>3696</v>
      </c>
    </row>
    <row r="1121" spans="1:1" hidden="1">
      <c r="A1121" t="s">
        <v>3696</v>
      </c>
    </row>
    <row r="1122" spans="1:1" hidden="1">
      <c r="A1122" t="s">
        <v>3696</v>
      </c>
    </row>
    <row r="1123" spans="1:1" hidden="1">
      <c r="A1123" t="s">
        <v>3696</v>
      </c>
    </row>
    <row r="1124" spans="1:1" hidden="1">
      <c r="A1124" t="s">
        <v>3696</v>
      </c>
    </row>
    <row r="1125" spans="1:1" hidden="1">
      <c r="A1125" t="s">
        <v>3696</v>
      </c>
    </row>
    <row r="1126" spans="1:1" hidden="1">
      <c r="A1126" t="s">
        <v>3696</v>
      </c>
    </row>
    <row r="1127" spans="1:1" hidden="1">
      <c r="A1127" t="s">
        <v>3696</v>
      </c>
    </row>
    <row r="1128" spans="1:1" hidden="1">
      <c r="A1128" t="s">
        <v>3696</v>
      </c>
    </row>
    <row r="1129" spans="1:1" hidden="1">
      <c r="A1129" t="s">
        <v>3696</v>
      </c>
    </row>
    <row r="1130" spans="1:1" hidden="1">
      <c r="A1130" t="s">
        <v>3696</v>
      </c>
    </row>
    <row r="1131" spans="1:1" hidden="1">
      <c r="A1131" t="s">
        <v>3696</v>
      </c>
    </row>
    <row r="1132" spans="1:1" hidden="1">
      <c r="A1132" t="s">
        <v>3696</v>
      </c>
    </row>
    <row r="1133" spans="1:1" hidden="1">
      <c r="A1133" t="s">
        <v>3696</v>
      </c>
    </row>
    <row r="1134" spans="1:1" hidden="1">
      <c r="A1134" t="s">
        <v>3696</v>
      </c>
    </row>
    <row r="1135" spans="1:1" hidden="1">
      <c r="A1135" t="s">
        <v>3696</v>
      </c>
    </row>
    <row r="1136" spans="1:1" hidden="1">
      <c r="A1136" t="s">
        <v>3696</v>
      </c>
    </row>
    <row r="1137" spans="1:1" hidden="1">
      <c r="A1137" t="s">
        <v>3696</v>
      </c>
    </row>
    <row r="1138" spans="1:1" hidden="1">
      <c r="A1138" t="s">
        <v>3696</v>
      </c>
    </row>
    <row r="1139" spans="1:1" hidden="1">
      <c r="A1139" t="s">
        <v>3696</v>
      </c>
    </row>
    <row r="1140" spans="1:1" hidden="1">
      <c r="A1140" t="s">
        <v>3696</v>
      </c>
    </row>
    <row r="1141" spans="1:1" hidden="1">
      <c r="A1141" t="s">
        <v>3696</v>
      </c>
    </row>
    <row r="1142" spans="1:1" hidden="1">
      <c r="A1142" t="s">
        <v>3696</v>
      </c>
    </row>
    <row r="1143" spans="1:1" hidden="1">
      <c r="A1143" t="s">
        <v>3696</v>
      </c>
    </row>
    <row r="1144" spans="1:1" hidden="1">
      <c r="A1144" t="s">
        <v>3696</v>
      </c>
    </row>
    <row r="1145" spans="1:1" hidden="1">
      <c r="A1145" t="s">
        <v>3696</v>
      </c>
    </row>
    <row r="1146" spans="1:1" hidden="1">
      <c r="A1146" t="s">
        <v>3696</v>
      </c>
    </row>
    <row r="1147" spans="1:1" hidden="1">
      <c r="A1147" t="s">
        <v>3696</v>
      </c>
    </row>
    <row r="1148" spans="1:1" hidden="1">
      <c r="A1148" t="s">
        <v>3696</v>
      </c>
    </row>
    <row r="1149" spans="1:1" hidden="1">
      <c r="A1149" t="s">
        <v>3696</v>
      </c>
    </row>
    <row r="1150" spans="1:1" hidden="1">
      <c r="A1150" t="s">
        <v>3696</v>
      </c>
    </row>
    <row r="1151" spans="1:1" hidden="1">
      <c r="A1151" t="s">
        <v>3696</v>
      </c>
    </row>
    <row r="1152" spans="1:1" hidden="1">
      <c r="A1152" t="s">
        <v>3696</v>
      </c>
    </row>
    <row r="1153" spans="1:1" hidden="1">
      <c r="A1153" t="s">
        <v>3696</v>
      </c>
    </row>
    <row r="1154" spans="1:1" hidden="1">
      <c r="A1154" t="s">
        <v>3696</v>
      </c>
    </row>
    <row r="1155" spans="1:1" hidden="1">
      <c r="A1155" t="s">
        <v>3696</v>
      </c>
    </row>
    <row r="1156" spans="1:1" hidden="1">
      <c r="A1156" t="s">
        <v>3696</v>
      </c>
    </row>
    <row r="1157" spans="1:1" hidden="1">
      <c r="A1157" t="s">
        <v>3696</v>
      </c>
    </row>
    <row r="1158" spans="1:1" hidden="1">
      <c r="A1158" t="s">
        <v>3696</v>
      </c>
    </row>
    <row r="1159" spans="1:1" hidden="1">
      <c r="A1159" t="s">
        <v>3696</v>
      </c>
    </row>
    <row r="1160" spans="1:1" hidden="1">
      <c r="A1160" t="s">
        <v>3696</v>
      </c>
    </row>
    <row r="1161" spans="1:1" hidden="1">
      <c r="A1161" t="s">
        <v>3696</v>
      </c>
    </row>
    <row r="1162" spans="1:1" hidden="1">
      <c r="A1162" t="s">
        <v>3696</v>
      </c>
    </row>
    <row r="1163" spans="1:1" hidden="1">
      <c r="A1163" t="s">
        <v>3696</v>
      </c>
    </row>
    <row r="1164" spans="1:1" hidden="1">
      <c r="A1164" t="s">
        <v>3696</v>
      </c>
    </row>
    <row r="1165" spans="1:1" hidden="1">
      <c r="A1165" t="s">
        <v>3696</v>
      </c>
    </row>
    <row r="1166" spans="1:1" hidden="1">
      <c r="A1166" t="s">
        <v>3696</v>
      </c>
    </row>
    <row r="1167" spans="1:1" hidden="1">
      <c r="A1167" t="s">
        <v>3696</v>
      </c>
    </row>
    <row r="1168" spans="1:1" hidden="1">
      <c r="A1168" t="s">
        <v>3696</v>
      </c>
    </row>
    <row r="1169" spans="1:1" hidden="1">
      <c r="A1169" t="s">
        <v>3696</v>
      </c>
    </row>
    <row r="1170" spans="1:1" hidden="1">
      <c r="A1170" t="s">
        <v>3696</v>
      </c>
    </row>
    <row r="1171" spans="1:1" hidden="1">
      <c r="A1171" t="s">
        <v>3696</v>
      </c>
    </row>
    <row r="1172" spans="1:1" hidden="1">
      <c r="A1172" t="s">
        <v>3696</v>
      </c>
    </row>
    <row r="1173" spans="1:1" hidden="1">
      <c r="A1173" t="s">
        <v>3696</v>
      </c>
    </row>
    <row r="1174" spans="1:1" hidden="1">
      <c r="A1174" t="s">
        <v>3696</v>
      </c>
    </row>
    <row r="1175" spans="1:1" hidden="1">
      <c r="A1175" t="s">
        <v>3696</v>
      </c>
    </row>
    <row r="1176" spans="1:1" hidden="1">
      <c r="A1176" t="s">
        <v>3696</v>
      </c>
    </row>
    <row r="1177" spans="1:1" hidden="1">
      <c r="A1177" t="s">
        <v>3696</v>
      </c>
    </row>
    <row r="1178" spans="1:1" hidden="1">
      <c r="A1178" t="s">
        <v>3696</v>
      </c>
    </row>
    <row r="1179" spans="1:1" hidden="1">
      <c r="A1179" t="s">
        <v>3696</v>
      </c>
    </row>
    <row r="1180" spans="1:1" hidden="1">
      <c r="A1180" t="s">
        <v>3696</v>
      </c>
    </row>
    <row r="1181" spans="1:1" hidden="1">
      <c r="A1181" t="s">
        <v>3696</v>
      </c>
    </row>
    <row r="1182" spans="1:1" hidden="1">
      <c r="A1182" t="s">
        <v>3696</v>
      </c>
    </row>
    <row r="1183" spans="1:1" hidden="1">
      <c r="A1183" t="s">
        <v>3696</v>
      </c>
    </row>
    <row r="1184" spans="1:1" hidden="1">
      <c r="A1184" t="s">
        <v>3696</v>
      </c>
    </row>
    <row r="1185" spans="1:1" hidden="1">
      <c r="A1185" t="s">
        <v>3696</v>
      </c>
    </row>
    <row r="1186" spans="1:1" hidden="1">
      <c r="A1186" t="s">
        <v>3696</v>
      </c>
    </row>
    <row r="1187" spans="1:1" hidden="1">
      <c r="A1187" t="s">
        <v>3696</v>
      </c>
    </row>
    <row r="1188" spans="1:1" hidden="1">
      <c r="A1188" t="s">
        <v>3696</v>
      </c>
    </row>
    <row r="1189" spans="1:1" hidden="1">
      <c r="A1189" t="s">
        <v>3696</v>
      </c>
    </row>
    <row r="1190" spans="1:1" hidden="1">
      <c r="A1190" t="s">
        <v>3696</v>
      </c>
    </row>
    <row r="1191" spans="1:1" hidden="1">
      <c r="A1191" t="s">
        <v>3696</v>
      </c>
    </row>
    <row r="1192" spans="1:1" hidden="1">
      <c r="A1192" t="s">
        <v>3696</v>
      </c>
    </row>
    <row r="1193" spans="1:1" hidden="1">
      <c r="A1193" t="s">
        <v>3696</v>
      </c>
    </row>
    <row r="1194" spans="1:1" hidden="1">
      <c r="A1194" t="s">
        <v>3696</v>
      </c>
    </row>
    <row r="1195" spans="1:1" hidden="1">
      <c r="A1195" t="s">
        <v>3696</v>
      </c>
    </row>
    <row r="1196" spans="1:1" hidden="1">
      <c r="A1196" t="s">
        <v>3696</v>
      </c>
    </row>
    <row r="1197" spans="1:1" hidden="1">
      <c r="A1197" t="s">
        <v>3696</v>
      </c>
    </row>
    <row r="1198" spans="1:1" hidden="1">
      <c r="A1198" t="s">
        <v>3696</v>
      </c>
    </row>
    <row r="1199" spans="1:1" hidden="1">
      <c r="A1199" t="s">
        <v>3696</v>
      </c>
    </row>
    <row r="1200" spans="1:1" hidden="1">
      <c r="A1200" t="s">
        <v>3696</v>
      </c>
    </row>
    <row r="1201" spans="1:1" hidden="1">
      <c r="A1201" t="s">
        <v>3696</v>
      </c>
    </row>
    <row r="1202" spans="1:1" hidden="1">
      <c r="A1202" t="s">
        <v>3696</v>
      </c>
    </row>
    <row r="1203" spans="1:1" hidden="1">
      <c r="A1203" t="s">
        <v>3696</v>
      </c>
    </row>
    <row r="1204" spans="1:1" hidden="1">
      <c r="A1204" t="s">
        <v>3696</v>
      </c>
    </row>
    <row r="1205" spans="1:1" hidden="1">
      <c r="A1205" t="s">
        <v>3696</v>
      </c>
    </row>
    <row r="1206" spans="1:1" hidden="1">
      <c r="A1206" t="s">
        <v>3696</v>
      </c>
    </row>
    <row r="1207" spans="1:1" hidden="1">
      <c r="A1207" t="s">
        <v>3696</v>
      </c>
    </row>
    <row r="1208" spans="1:1" hidden="1">
      <c r="A1208" t="s">
        <v>3696</v>
      </c>
    </row>
    <row r="1209" spans="1:1" hidden="1">
      <c r="A1209" t="s">
        <v>3696</v>
      </c>
    </row>
    <row r="1210" spans="1:1" hidden="1">
      <c r="A1210" t="s">
        <v>3696</v>
      </c>
    </row>
    <row r="1211" spans="1:1" hidden="1">
      <c r="A1211" t="s">
        <v>3696</v>
      </c>
    </row>
    <row r="1212" spans="1:1" hidden="1">
      <c r="A1212" t="s">
        <v>3696</v>
      </c>
    </row>
    <row r="1213" spans="1:1" hidden="1">
      <c r="A1213" t="s">
        <v>3696</v>
      </c>
    </row>
    <row r="1214" spans="1:1" hidden="1">
      <c r="A1214" t="s">
        <v>3696</v>
      </c>
    </row>
    <row r="1215" spans="1:1" hidden="1">
      <c r="A1215" t="s">
        <v>3696</v>
      </c>
    </row>
    <row r="1216" spans="1:1" hidden="1">
      <c r="A1216" t="s">
        <v>3696</v>
      </c>
    </row>
    <row r="1217" spans="1:1" hidden="1">
      <c r="A1217" t="s">
        <v>3696</v>
      </c>
    </row>
    <row r="1218" spans="1:1" hidden="1">
      <c r="A1218" t="s">
        <v>3696</v>
      </c>
    </row>
    <row r="1219" spans="1:1" hidden="1">
      <c r="A1219" t="s">
        <v>3696</v>
      </c>
    </row>
    <row r="1220" spans="1:1" hidden="1">
      <c r="A1220" t="s">
        <v>3696</v>
      </c>
    </row>
    <row r="1221" spans="1:1" hidden="1">
      <c r="A1221" t="s">
        <v>3696</v>
      </c>
    </row>
    <row r="1222" spans="1:1" hidden="1">
      <c r="A1222" t="s">
        <v>3696</v>
      </c>
    </row>
    <row r="1223" spans="1:1" hidden="1">
      <c r="A1223" t="s">
        <v>3696</v>
      </c>
    </row>
    <row r="1224" spans="1:1" hidden="1">
      <c r="A1224" t="s">
        <v>3696</v>
      </c>
    </row>
    <row r="1225" spans="1:1" hidden="1">
      <c r="A1225" t="s">
        <v>3696</v>
      </c>
    </row>
    <row r="1226" spans="1:1" hidden="1">
      <c r="A1226" t="s">
        <v>3696</v>
      </c>
    </row>
    <row r="1227" spans="1:1" hidden="1">
      <c r="A1227" t="s">
        <v>3696</v>
      </c>
    </row>
    <row r="1228" spans="1:1" hidden="1">
      <c r="A1228" t="s">
        <v>3696</v>
      </c>
    </row>
    <row r="1229" spans="1:1" hidden="1">
      <c r="A1229" t="s">
        <v>3696</v>
      </c>
    </row>
    <row r="1230" spans="1:1" hidden="1">
      <c r="A1230" t="s">
        <v>3696</v>
      </c>
    </row>
    <row r="1231" spans="1:1" hidden="1">
      <c r="A1231" t="s">
        <v>3696</v>
      </c>
    </row>
    <row r="1232" spans="1:1" hidden="1">
      <c r="A1232" t="s">
        <v>3696</v>
      </c>
    </row>
    <row r="1233" spans="1:1" hidden="1">
      <c r="A1233" t="s">
        <v>3696</v>
      </c>
    </row>
    <row r="1234" spans="1:1" hidden="1">
      <c r="A1234" t="s">
        <v>3696</v>
      </c>
    </row>
    <row r="1235" spans="1:1" hidden="1">
      <c r="A1235" t="s">
        <v>3696</v>
      </c>
    </row>
    <row r="1236" spans="1:1" hidden="1">
      <c r="A1236" t="s">
        <v>3696</v>
      </c>
    </row>
    <row r="1237" spans="1:1" hidden="1">
      <c r="A1237" t="s">
        <v>3696</v>
      </c>
    </row>
    <row r="1238" spans="1:1" hidden="1">
      <c r="A1238" t="s">
        <v>3696</v>
      </c>
    </row>
    <row r="1239" spans="1:1" hidden="1">
      <c r="A1239" t="s">
        <v>3696</v>
      </c>
    </row>
    <row r="1240" spans="1:1" hidden="1">
      <c r="A1240" t="s">
        <v>3696</v>
      </c>
    </row>
    <row r="1241" spans="1:1" hidden="1">
      <c r="A1241" t="s">
        <v>3696</v>
      </c>
    </row>
    <row r="1242" spans="1:1" hidden="1">
      <c r="A1242" t="s">
        <v>3696</v>
      </c>
    </row>
    <row r="1243" spans="1:1" hidden="1">
      <c r="A1243" t="s">
        <v>3696</v>
      </c>
    </row>
    <row r="1244" spans="1:1" hidden="1">
      <c r="A1244" t="s">
        <v>3696</v>
      </c>
    </row>
    <row r="1245" spans="1:1" hidden="1">
      <c r="A1245" t="s">
        <v>3696</v>
      </c>
    </row>
    <row r="1246" spans="1:1" hidden="1">
      <c r="A1246" t="s">
        <v>3696</v>
      </c>
    </row>
    <row r="1247" spans="1:1" hidden="1">
      <c r="A1247" t="s">
        <v>3696</v>
      </c>
    </row>
    <row r="1248" spans="1:1" hidden="1">
      <c r="A1248" t="s">
        <v>3696</v>
      </c>
    </row>
    <row r="1249" spans="1:32" hidden="1">
      <c r="A1249" t="s">
        <v>3696</v>
      </c>
    </row>
    <row r="1250" spans="1:32" hidden="1">
      <c r="A1250" t="s">
        <v>3696</v>
      </c>
    </row>
    <row r="1251" spans="1:32" hidden="1">
      <c r="A1251" t="s">
        <v>3696</v>
      </c>
    </row>
    <row r="1252" spans="1:32" hidden="1">
      <c r="A1252" t="s">
        <v>3696</v>
      </c>
    </row>
    <row r="1253" spans="1:32" hidden="1">
      <c r="A1253" t="s">
        <v>3696</v>
      </c>
    </row>
    <row r="1254" spans="1:32" hidden="1">
      <c r="A1254" t="s">
        <v>3696</v>
      </c>
    </row>
    <row r="1255" spans="1:32" hidden="1">
      <c r="A1255" t="s">
        <v>3696</v>
      </c>
    </row>
    <row r="1256" spans="1:32" hidden="1">
      <c r="A1256" t="s">
        <v>3696</v>
      </c>
    </row>
    <row r="1257" spans="1:32" hidden="1">
      <c r="A1257" t="s">
        <v>3696</v>
      </c>
    </row>
    <row r="1258" spans="1:32" hidden="1">
      <c r="A1258" t="s">
        <v>3696</v>
      </c>
    </row>
    <row r="1259" spans="1:32" hidden="1">
      <c r="A1259" t="s">
        <v>3696</v>
      </c>
    </row>
    <row r="1260" spans="1:32" hidden="1">
      <c r="A1260" t="s">
        <v>3696</v>
      </c>
    </row>
    <row r="1261" spans="1:32" hidden="1">
      <c r="A1261" t="s">
        <v>3696</v>
      </c>
    </row>
    <row r="1262" spans="1:32" hidden="1">
      <c r="A1262" t="s">
        <v>3696</v>
      </c>
    </row>
    <row r="1263" spans="1:32" hidden="1">
      <c r="A1263" t="s">
        <v>3697</v>
      </c>
      <c r="D1263" t="s">
        <v>931</v>
      </c>
      <c r="E1263" t="s">
        <v>931</v>
      </c>
      <c r="F1263" t="s">
        <v>931</v>
      </c>
      <c r="G1263" t="s">
        <v>931</v>
      </c>
      <c r="M1263" t="s">
        <v>931</v>
      </c>
      <c r="S1263" t="s">
        <v>931</v>
      </c>
      <c r="Y1263" t="s">
        <v>931</v>
      </c>
      <c r="AF1263" t="s">
        <v>931</v>
      </c>
    </row>
    <row r="1264" spans="1:32" hidden="1">
      <c r="A1264" t="s">
        <v>3697</v>
      </c>
      <c r="G1264" t="s">
        <v>931</v>
      </c>
      <c r="M1264" t="s">
        <v>931</v>
      </c>
      <c r="S1264" t="s">
        <v>931</v>
      </c>
      <c r="Y1264" t="s">
        <v>931</v>
      </c>
      <c r="AF1264" t="s">
        <v>931</v>
      </c>
    </row>
    <row r="1265" spans="1:32" hidden="1">
      <c r="A1265" t="s">
        <v>3697</v>
      </c>
      <c r="G1265" t="s">
        <v>931</v>
      </c>
      <c r="M1265" t="s">
        <v>931</v>
      </c>
      <c r="S1265" t="s">
        <v>931</v>
      </c>
      <c r="Y1265" t="s">
        <v>931</v>
      </c>
      <c r="AF1265" t="s">
        <v>931</v>
      </c>
    </row>
    <row r="1266" spans="1:32" hidden="1">
      <c r="A1266" t="s">
        <v>3697</v>
      </c>
      <c r="G1266" t="s">
        <v>931</v>
      </c>
      <c r="M1266" t="s">
        <v>931</v>
      </c>
      <c r="S1266" t="s">
        <v>931</v>
      </c>
      <c r="Y1266" t="s">
        <v>931</v>
      </c>
      <c r="AF1266" t="s">
        <v>931</v>
      </c>
    </row>
    <row r="1267" spans="1:32" hidden="1">
      <c r="A1267" t="s">
        <v>3697</v>
      </c>
      <c r="G1267" t="s">
        <v>931</v>
      </c>
      <c r="M1267" t="s">
        <v>931</v>
      </c>
      <c r="S1267" t="s">
        <v>931</v>
      </c>
      <c r="Y1267" t="s">
        <v>931</v>
      </c>
      <c r="AF1267" t="s">
        <v>931</v>
      </c>
    </row>
    <row r="1268" spans="1:32" hidden="1">
      <c r="A1268" t="s">
        <v>3697</v>
      </c>
      <c r="G1268" t="s">
        <v>931</v>
      </c>
      <c r="M1268" t="s">
        <v>931</v>
      </c>
      <c r="S1268" t="s">
        <v>931</v>
      </c>
      <c r="Y1268" t="s">
        <v>931</v>
      </c>
      <c r="AF1268" t="s">
        <v>931</v>
      </c>
    </row>
    <row r="1269" spans="1:32" hidden="1">
      <c r="A1269" t="s">
        <v>3697</v>
      </c>
      <c r="G1269" t="s">
        <v>931</v>
      </c>
      <c r="M1269" t="s">
        <v>931</v>
      </c>
      <c r="S1269" t="s">
        <v>931</v>
      </c>
      <c r="Y1269" t="s">
        <v>931</v>
      </c>
      <c r="AF1269" t="s">
        <v>931</v>
      </c>
    </row>
    <row r="1270" spans="1:32" hidden="1">
      <c r="A1270" t="s">
        <v>3697</v>
      </c>
      <c r="G1270" t="s">
        <v>931</v>
      </c>
      <c r="M1270" t="s">
        <v>931</v>
      </c>
      <c r="S1270" t="s">
        <v>931</v>
      </c>
      <c r="Y1270" t="s">
        <v>931</v>
      </c>
      <c r="AF1270" t="s">
        <v>931</v>
      </c>
    </row>
    <row r="1271" spans="1:32" hidden="1">
      <c r="A1271" t="s">
        <v>3697</v>
      </c>
      <c r="G1271" t="s">
        <v>931</v>
      </c>
      <c r="M1271" t="s">
        <v>931</v>
      </c>
      <c r="S1271" t="s">
        <v>931</v>
      </c>
      <c r="Y1271" t="s">
        <v>931</v>
      </c>
      <c r="AF1271" t="s">
        <v>931</v>
      </c>
    </row>
    <row r="1272" spans="1:32" hidden="1">
      <c r="A1272" t="s">
        <v>3697</v>
      </c>
      <c r="G1272" t="s">
        <v>931</v>
      </c>
      <c r="M1272" t="s">
        <v>931</v>
      </c>
      <c r="S1272" t="s">
        <v>931</v>
      </c>
      <c r="Y1272" t="s">
        <v>931</v>
      </c>
      <c r="AF1272" t="s">
        <v>931</v>
      </c>
    </row>
    <row r="1273" spans="1:32" hidden="1">
      <c r="A1273" t="s">
        <v>3697</v>
      </c>
      <c r="G1273" t="s">
        <v>931</v>
      </c>
      <c r="M1273" t="s">
        <v>931</v>
      </c>
      <c r="S1273" t="s">
        <v>931</v>
      </c>
      <c r="Y1273" t="s">
        <v>931</v>
      </c>
      <c r="AF1273" t="s">
        <v>931</v>
      </c>
    </row>
    <row r="1274" spans="1:32" hidden="1">
      <c r="A1274" t="s">
        <v>3697</v>
      </c>
      <c r="G1274" t="s">
        <v>931</v>
      </c>
      <c r="M1274" t="s">
        <v>931</v>
      </c>
      <c r="S1274" t="s">
        <v>931</v>
      </c>
      <c r="Y1274" t="s">
        <v>931</v>
      </c>
      <c r="AF1274" t="s">
        <v>931</v>
      </c>
    </row>
    <row r="1275" spans="1:32" hidden="1">
      <c r="A1275" t="s">
        <v>3697</v>
      </c>
      <c r="G1275" t="s">
        <v>931</v>
      </c>
      <c r="M1275" t="s">
        <v>931</v>
      </c>
      <c r="S1275" t="s">
        <v>931</v>
      </c>
      <c r="Y1275" t="s">
        <v>931</v>
      </c>
      <c r="AF1275" t="s">
        <v>931</v>
      </c>
    </row>
    <row r="1276" spans="1:32" hidden="1">
      <c r="A1276" t="s">
        <v>3697</v>
      </c>
      <c r="G1276" t="s">
        <v>931</v>
      </c>
      <c r="M1276" t="s">
        <v>931</v>
      </c>
      <c r="S1276" t="s">
        <v>931</v>
      </c>
      <c r="Y1276" t="s">
        <v>931</v>
      </c>
      <c r="AF1276" t="s">
        <v>931</v>
      </c>
    </row>
    <row r="1277" spans="1:32" hidden="1">
      <c r="A1277" t="s">
        <v>3697</v>
      </c>
      <c r="G1277" t="s">
        <v>931</v>
      </c>
      <c r="M1277" t="s">
        <v>931</v>
      </c>
      <c r="S1277" t="s">
        <v>931</v>
      </c>
      <c r="Y1277" t="s">
        <v>931</v>
      </c>
      <c r="AF1277" t="s">
        <v>931</v>
      </c>
    </row>
    <row r="1278" spans="1:32" hidden="1">
      <c r="A1278" t="s">
        <v>3697</v>
      </c>
      <c r="G1278" t="s">
        <v>931</v>
      </c>
      <c r="M1278" t="s">
        <v>931</v>
      </c>
      <c r="S1278" t="s">
        <v>931</v>
      </c>
      <c r="Y1278" t="s">
        <v>931</v>
      </c>
      <c r="AF1278" t="s">
        <v>931</v>
      </c>
    </row>
    <row r="1279" spans="1:32" hidden="1">
      <c r="A1279" t="s">
        <v>3697</v>
      </c>
      <c r="G1279" t="s">
        <v>931</v>
      </c>
      <c r="M1279" t="s">
        <v>931</v>
      </c>
      <c r="S1279" t="s">
        <v>931</v>
      </c>
      <c r="Y1279" t="s">
        <v>931</v>
      </c>
      <c r="AF1279" t="s">
        <v>931</v>
      </c>
    </row>
    <row r="1280" spans="1:32" hidden="1">
      <c r="A1280" t="s">
        <v>3697</v>
      </c>
      <c r="G1280" t="s">
        <v>931</v>
      </c>
      <c r="M1280" t="s">
        <v>931</v>
      </c>
      <c r="S1280" t="s">
        <v>931</v>
      </c>
      <c r="Y1280" t="s">
        <v>931</v>
      </c>
      <c r="AF1280" t="s">
        <v>931</v>
      </c>
    </row>
    <row r="1281" spans="1:32" hidden="1">
      <c r="A1281" t="s">
        <v>3697</v>
      </c>
      <c r="G1281" t="s">
        <v>931</v>
      </c>
      <c r="M1281" t="s">
        <v>931</v>
      </c>
      <c r="S1281" t="s">
        <v>931</v>
      </c>
      <c r="Y1281" t="s">
        <v>931</v>
      </c>
      <c r="AF1281" t="s">
        <v>931</v>
      </c>
    </row>
    <row r="1282" spans="1:32" hidden="1">
      <c r="A1282" t="s">
        <v>3697</v>
      </c>
      <c r="G1282" t="s">
        <v>931</v>
      </c>
      <c r="M1282" t="s">
        <v>931</v>
      </c>
      <c r="S1282" t="s">
        <v>931</v>
      </c>
      <c r="Y1282" t="s">
        <v>931</v>
      </c>
      <c r="AF1282" t="s">
        <v>931</v>
      </c>
    </row>
    <row r="1283" spans="1:32" hidden="1">
      <c r="A1283" t="s">
        <v>3697</v>
      </c>
      <c r="G1283" t="s">
        <v>931</v>
      </c>
      <c r="M1283" t="s">
        <v>931</v>
      </c>
      <c r="S1283" t="s">
        <v>931</v>
      </c>
      <c r="Y1283" t="s">
        <v>931</v>
      </c>
      <c r="AF1283" t="s">
        <v>931</v>
      </c>
    </row>
    <row r="1284" spans="1:32" hidden="1">
      <c r="A1284" t="s">
        <v>3697</v>
      </c>
      <c r="G1284" t="s">
        <v>931</v>
      </c>
      <c r="M1284" t="s">
        <v>931</v>
      </c>
      <c r="S1284" t="s">
        <v>931</v>
      </c>
      <c r="Y1284" t="s">
        <v>931</v>
      </c>
      <c r="AF1284" t="s">
        <v>931</v>
      </c>
    </row>
    <row r="1285" spans="1:32" hidden="1">
      <c r="A1285" t="s">
        <v>3697</v>
      </c>
      <c r="G1285" t="s">
        <v>931</v>
      </c>
      <c r="M1285" t="s">
        <v>931</v>
      </c>
      <c r="S1285" t="s">
        <v>931</v>
      </c>
      <c r="Y1285" t="s">
        <v>931</v>
      </c>
      <c r="AF1285" t="s">
        <v>931</v>
      </c>
    </row>
    <row r="1286" spans="1:32" hidden="1">
      <c r="A1286" t="s">
        <v>3697</v>
      </c>
      <c r="G1286" t="s">
        <v>931</v>
      </c>
      <c r="M1286" t="s">
        <v>931</v>
      </c>
      <c r="S1286" t="s">
        <v>931</v>
      </c>
      <c r="Y1286" t="s">
        <v>931</v>
      </c>
      <c r="AF1286" t="s">
        <v>931</v>
      </c>
    </row>
    <row r="1287" spans="1:32" hidden="1">
      <c r="A1287" t="s">
        <v>3697</v>
      </c>
      <c r="G1287" t="s">
        <v>931</v>
      </c>
      <c r="M1287" t="s">
        <v>931</v>
      </c>
      <c r="S1287" t="s">
        <v>931</v>
      </c>
      <c r="Y1287" t="s">
        <v>931</v>
      </c>
      <c r="AF1287" t="s">
        <v>931</v>
      </c>
    </row>
    <row r="1288" spans="1:32" hidden="1">
      <c r="A1288" t="s">
        <v>3697</v>
      </c>
      <c r="G1288" t="s">
        <v>931</v>
      </c>
      <c r="M1288" t="s">
        <v>931</v>
      </c>
      <c r="S1288" t="s">
        <v>931</v>
      </c>
      <c r="Y1288" t="s">
        <v>931</v>
      </c>
      <c r="AF1288" t="s">
        <v>931</v>
      </c>
    </row>
    <row r="1289" spans="1:32" hidden="1">
      <c r="A1289" t="s">
        <v>3697</v>
      </c>
      <c r="G1289" t="s">
        <v>931</v>
      </c>
      <c r="M1289" t="s">
        <v>931</v>
      </c>
      <c r="S1289" t="s">
        <v>931</v>
      </c>
      <c r="Y1289" t="s">
        <v>931</v>
      </c>
      <c r="AF1289" t="s">
        <v>931</v>
      </c>
    </row>
    <row r="1290" spans="1:32" hidden="1">
      <c r="A1290" t="s">
        <v>3697</v>
      </c>
      <c r="G1290" t="s">
        <v>931</v>
      </c>
      <c r="M1290" t="s">
        <v>931</v>
      </c>
      <c r="S1290" t="s">
        <v>931</v>
      </c>
      <c r="Y1290" t="s">
        <v>931</v>
      </c>
      <c r="AF1290" t="s">
        <v>931</v>
      </c>
    </row>
    <row r="1291" spans="1:32" hidden="1">
      <c r="A1291" t="s">
        <v>3697</v>
      </c>
      <c r="G1291" t="s">
        <v>931</v>
      </c>
      <c r="M1291" t="s">
        <v>931</v>
      </c>
      <c r="S1291" t="s">
        <v>931</v>
      </c>
      <c r="Y1291" t="s">
        <v>931</v>
      </c>
      <c r="AF1291" t="s">
        <v>931</v>
      </c>
    </row>
    <row r="1292" spans="1:32" hidden="1">
      <c r="A1292" t="s">
        <v>3697</v>
      </c>
      <c r="G1292" t="s">
        <v>931</v>
      </c>
      <c r="M1292" t="s">
        <v>931</v>
      </c>
      <c r="S1292" t="s">
        <v>931</v>
      </c>
      <c r="Y1292" t="s">
        <v>931</v>
      </c>
      <c r="AF1292" t="s">
        <v>931</v>
      </c>
    </row>
    <row r="1293" spans="1:32" hidden="1">
      <c r="A1293" t="s">
        <v>3697</v>
      </c>
      <c r="G1293" t="s">
        <v>931</v>
      </c>
      <c r="M1293" t="s">
        <v>931</v>
      </c>
      <c r="S1293" t="s">
        <v>931</v>
      </c>
      <c r="Y1293" t="s">
        <v>931</v>
      </c>
      <c r="AF1293" t="s">
        <v>931</v>
      </c>
    </row>
    <row r="1294" spans="1:32" hidden="1">
      <c r="A1294" t="s">
        <v>3697</v>
      </c>
      <c r="G1294" t="s">
        <v>931</v>
      </c>
      <c r="M1294" t="s">
        <v>931</v>
      </c>
      <c r="S1294" t="s">
        <v>931</v>
      </c>
      <c r="Y1294" t="s">
        <v>931</v>
      </c>
      <c r="AF1294" t="s">
        <v>931</v>
      </c>
    </row>
    <row r="1295" spans="1:32" hidden="1">
      <c r="A1295" t="s">
        <v>3697</v>
      </c>
      <c r="G1295" t="s">
        <v>931</v>
      </c>
      <c r="M1295" t="s">
        <v>931</v>
      </c>
      <c r="S1295" t="s">
        <v>931</v>
      </c>
      <c r="Y1295" t="s">
        <v>931</v>
      </c>
      <c r="AF1295" t="s">
        <v>931</v>
      </c>
    </row>
    <row r="1296" spans="1:32" hidden="1">
      <c r="A1296" t="s">
        <v>3697</v>
      </c>
      <c r="G1296" t="s">
        <v>931</v>
      </c>
      <c r="M1296" t="s">
        <v>931</v>
      </c>
      <c r="S1296" t="s">
        <v>931</v>
      </c>
      <c r="Y1296" t="s">
        <v>931</v>
      </c>
      <c r="AF1296" t="s">
        <v>931</v>
      </c>
    </row>
    <row r="1297" spans="1:32" hidden="1">
      <c r="A1297" t="s">
        <v>3697</v>
      </c>
      <c r="G1297" t="s">
        <v>931</v>
      </c>
      <c r="M1297" t="s">
        <v>931</v>
      </c>
      <c r="S1297" t="s">
        <v>931</v>
      </c>
      <c r="Y1297" t="s">
        <v>931</v>
      </c>
      <c r="AF1297" t="s">
        <v>931</v>
      </c>
    </row>
    <row r="1298" spans="1:32" hidden="1">
      <c r="A1298" t="s">
        <v>3697</v>
      </c>
      <c r="G1298" t="s">
        <v>931</v>
      </c>
      <c r="M1298" t="s">
        <v>931</v>
      </c>
      <c r="S1298" t="s">
        <v>931</v>
      </c>
      <c r="Y1298" t="s">
        <v>931</v>
      </c>
      <c r="AF1298" t="s">
        <v>931</v>
      </c>
    </row>
    <row r="1299" spans="1:32" hidden="1">
      <c r="A1299" t="s">
        <v>3697</v>
      </c>
      <c r="G1299" t="s">
        <v>931</v>
      </c>
      <c r="M1299" t="s">
        <v>931</v>
      </c>
      <c r="S1299" t="s">
        <v>931</v>
      </c>
      <c r="Y1299" t="s">
        <v>931</v>
      </c>
      <c r="AF1299" t="s">
        <v>931</v>
      </c>
    </row>
    <row r="1300" spans="1:32" hidden="1">
      <c r="A1300" t="s">
        <v>3697</v>
      </c>
      <c r="G1300" t="s">
        <v>931</v>
      </c>
      <c r="M1300" t="s">
        <v>931</v>
      </c>
      <c r="S1300" t="s">
        <v>931</v>
      </c>
      <c r="Y1300" t="s">
        <v>931</v>
      </c>
      <c r="AF1300" t="s">
        <v>931</v>
      </c>
    </row>
    <row r="1301" spans="1:32" hidden="1">
      <c r="A1301" t="s">
        <v>3697</v>
      </c>
      <c r="G1301" t="s">
        <v>931</v>
      </c>
      <c r="M1301" t="s">
        <v>931</v>
      </c>
      <c r="S1301" t="s">
        <v>931</v>
      </c>
      <c r="Y1301" t="s">
        <v>931</v>
      </c>
      <c r="AF1301" t="s">
        <v>931</v>
      </c>
    </row>
    <row r="1302" spans="1:32" hidden="1">
      <c r="A1302" t="s">
        <v>3697</v>
      </c>
      <c r="G1302" t="s">
        <v>931</v>
      </c>
      <c r="M1302" t="s">
        <v>931</v>
      </c>
      <c r="S1302" t="s">
        <v>931</v>
      </c>
      <c r="Y1302" t="s">
        <v>931</v>
      </c>
      <c r="AF1302" t="s">
        <v>931</v>
      </c>
    </row>
    <row r="1303" spans="1:32" hidden="1">
      <c r="A1303" t="s">
        <v>3697</v>
      </c>
      <c r="G1303" t="s">
        <v>931</v>
      </c>
      <c r="M1303" t="s">
        <v>931</v>
      </c>
      <c r="S1303" t="s">
        <v>931</v>
      </c>
      <c r="Y1303" t="s">
        <v>931</v>
      </c>
      <c r="AF1303" t="s">
        <v>931</v>
      </c>
    </row>
    <row r="1304" spans="1:32" hidden="1">
      <c r="A1304" t="s">
        <v>3697</v>
      </c>
      <c r="G1304" t="s">
        <v>931</v>
      </c>
      <c r="M1304" t="s">
        <v>931</v>
      </c>
      <c r="S1304" t="s">
        <v>931</v>
      </c>
      <c r="Y1304" t="s">
        <v>931</v>
      </c>
      <c r="AF1304" t="s">
        <v>931</v>
      </c>
    </row>
    <row r="1305" spans="1:32" hidden="1">
      <c r="A1305" t="s">
        <v>3697</v>
      </c>
      <c r="G1305" t="s">
        <v>931</v>
      </c>
      <c r="M1305" t="s">
        <v>931</v>
      </c>
      <c r="S1305" t="s">
        <v>931</v>
      </c>
      <c r="Y1305" t="s">
        <v>931</v>
      </c>
      <c r="AF1305" t="s">
        <v>931</v>
      </c>
    </row>
    <row r="1306" spans="1:32" hidden="1">
      <c r="A1306" t="s">
        <v>3697</v>
      </c>
      <c r="G1306" t="s">
        <v>931</v>
      </c>
      <c r="M1306" t="s">
        <v>931</v>
      </c>
      <c r="S1306" t="s">
        <v>931</v>
      </c>
      <c r="Y1306" t="s">
        <v>931</v>
      </c>
      <c r="AF1306" t="s">
        <v>931</v>
      </c>
    </row>
    <row r="1307" spans="1:32" hidden="1">
      <c r="A1307" t="s">
        <v>3697</v>
      </c>
      <c r="G1307" t="s">
        <v>931</v>
      </c>
      <c r="M1307" t="s">
        <v>931</v>
      </c>
      <c r="S1307" t="s">
        <v>931</v>
      </c>
      <c r="Y1307" t="s">
        <v>931</v>
      </c>
      <c r="AF1307" t="s">
        <v>931</v>
      </c>
    </row>
    <row r="1308" spans="1:32" hidden="1">
      <c r="A1308" t="s">
        <v>3697</v>
      </c>
      <c r="G1308" t="s">
        <v>931</v>
      </c>
      <c r="M1308" t="s">
        <v>931</v>
      </c>
      <c r="S1308" t="s">
        <v>931</v>
      </c>
      <c r="Y1308" t="s">
        <v>931</v>
      </c>
      <c r="AF1308" t="s">
        <v>931</v>
      </c>
    </row>
    <row r="1309" spans="1:32" hidden="1">
      <c r="A1309" t="s">
        <v>3697</v>
      </c>
      <c r="G1309" t="s">
        <v>931</v>
      </c>
      <c r="M1309" t="s">
        <v>931</v>
      </c>
      <c r="S1309" t="s">
        <v>931</v>
      </c>
      <c r="Y1309" t="s">
        <v>931</v>
      </c>
      <c r="AF1309" t="s">
        <v>931</v>
      </c>
    </row>
    <row r="1310" spans="1:32" hidden="1">
      <c r="A1310" t="s">
        <v>3697</v>
      </c>
      <c r="G1310" t="s">
        <v>931</v>
      </c>
      <c r="M1310" t="s">
        <v>931</v>
      </c>
      <c r="S1310" t="s">
        <v>931</v>
      </c>
      <c r="Y1310" t="s">
        <v>931</v>
      </c>
      <c r="AF1310" t="s">
        <v>931</v>
      </c>
    </row>
    <row r="1311" spans="1:32" hidden="1">
      <c r="A1311" t="s">
        <v>3697</v>
      </c>
      <c r="G1311" t="s">
        <v>931</v>
      </c>
      <c r="M1311" t="s">
        <v>931</v>
      </c>
      <c r="S1311" t="s">
        <v>931</v>
      </c>
      <c r="Y1311" t="s">
        <v>931</v>
      </c>
      <c r="AF1311" t="s">
        <v>931</v>
      </c>
    </row>
    <row r="1312" spans="1:32" hidden="1">
      <c r="A1312" t="s">
        <v>3697</v>
      </c>
      <c r="G1312" t="s">
        <v>931</v>
      </c>
      <c r="M1312" t="s">
        <v>931</v>
      </c>
      <c r="S1312" t="s">
        <v>931</v>
      </c>
      <c r="Y1312" t="s">
        <v>931</v>
      </c>
      <c r="AF1312" t="s">
        <v>931</v>
      </c>
    </row>
    <row r="1313" spans="1:32" hidden="1">
      <c r="A1313" t="s">
        <v>3697</v>
      </c>
      <c r="G1313" t="s">
        <v>931</v>
      </c>
      <c r="M1313" t="s">
        <v>931</v>
      </c>
      <c r="S1313" t="s">
        <v>931</v>
      </c>
      <c r="Y1313" t="s">
        <v>931</v>
      </c>
      <c r="AF1313" t="s">
        <v>931</v>
      </c>
    </row>
    <row r="1314" spans="1:32" hidden="1">
      <c r="A1314" t="s">
        <v>3697</v>
      </c>
      <c r="G1314" t="s">
        <v>931</v>
      </c>
      <c r="M1314" t="s">
        <v>931</v>
      </c>
      <c r="S1314" t="s">
        <v>931</v>
      </c>
      <c r="Y1314" t="s">
        <v>931</v>
      </c>
      <c r="AF1314" t="s">
        <v>931</v>
      </c>
    </row>
    <row r="1315" spans="1:32" hidden="1">
      <c r="A1315" t="s">
        <v>3697</v>
      </c>
      <c r="G1315" t="s">
        <v>931</v>
      </c>
      <c r="M1315" t="s">
        <v>931</v>
      </c>
      <c r="S1315" t="s">
        <v>931</v>
      </c>
      <c r="Y1315" t="s">
        <v>931</v>
      </c>
      <c r="AF1315" t="s">
        <v>931</v>
      </c>
    </row>
    <row r="1316" spans="1:32" hidden="1">
      <c r="A1316" t="s">
        <v>3697</v>
      </c>
      <c r="G1316" t="s">
        <v>931</v>
      </c>
      <c r="M1316" t="s">
        <v>931</v>
      </c>
      <c r="S1316" t="s">
        <v>931</v>
      </c>
      <c r="Y1316" t="s">
        <v>931</v>
      </c>
      <c r="AF1316" t="s">
        <v>931</v>
      </c>
    </row>
    <row r="1317" spans="1:32" hidden="1">
      <c r="A1317" t="s">
        <v>3697</v>
      </c>
      <c r="G1317" t="s">
        <v>931</v>
      </c>
      <c r="M1317" t="s">
        <v>931</v>
      </c>
      <c r="S1317" t="s">
        <v>931</v>
      </c>
      <c r="Y1317" t="s">
        <v>931</v>
      </c>
      <c r="AF1317" t="s">
        <v>931</v>
      </c>
    </row>
    <row r="1318" spans="1:32" hidden="1">
      <c r="A1318" t="s">
        <v>3697</v>
      </c>
      <c r="G1318" t="s">
        <v>931</v>
      </c>
      <c r="M1318" t="s">
        <v>931</v>
      </c>
      <c r="S1318" t="s">
        <v>931</v>
      </c>
      <c r="Y1318" t="s">
        <v>931</v>
      </c>
      <c r="AF1318" t="s">
        <v>931</v>
      </c>
    </row>
    <row r="1319" spans="1:32" hidden="1">
      <c r="A1319" t="s">
        <v>3697</v>
      </c>
      <c r="G1319" t="s">
        <v>931</v>
      </c>
      <c r="M1319" t="s">
        <v>931</v>
      </c>
      <c r="S1319" t="s">
        <v>931</v>
      </c>
      <c r="Y1319" t="s">
        <v>931</v>
      </c>
      <c r="AF1319" t="s">
        <v>931</v>
      </c>
    </row>
    <row r="1320" spans="1:32" hidden="1">
      <c r="A1320" t="s">
        <v>3697</v>
      </c>
      <c r="G1320" t="s">
        <v>931</v>
      </c>
      <c r="M1320" t="s">
        <v>931</v>
      </c>
      <c r="S1320" t="s">
        <v>931</v>
      </c>
      <c r="Y1320" t="s">
        <v>931</v>
      </c>
      <c r="AF1320" t="s">
        <v>931</v>
      </c>
    </row>
    <row r="1321" spans="1:32" hidden="1">
      <c r="A1321" t="s">
        <v>3697</v>
      </c>
      <c r="G1321" t="s">
        <v>931</v>
      </c>
      <c r="M1321" t="s">
        <v>931</v>
      </c>
      <c r="S1321" t="s">
        <v>931</v>
      </c>
      <c r="Y1321" t="s">
        <v>931</v>
      </c>
      <c r="AF1321" t="s">
        <v>931</v>
      </c>
    </row>
    <row r="1322" spans="1:32" hidden="1">
      <c r="A1322" t="s">
        <v>3697</v>
      </c>
      <c r="G1322" t="s">
        <v>931</v>
      </c>
      <c r="M1322" t="s">
        <v>931</v>
      </c>
      <c r="S1322" t="s">
        <v>931</v>
      </c>
      <c r="Y1322" t="s">
        <v>931</v>
      </c>
      <c r="AF1322" t="s">
        <v>931</v>
      </c>
    </row>
    <row r="1323" spans="1:32" hidden="1">
      <c r="A1323" t="s">
        <v>3697</v>
      </c>
      <c r="G1323" t="s">
        <v>931</v>
      </c>
      <c r="M1323" t="s">
        <v>931</v>
      </c>
      <c r="S1323" t="s">
        <v>931</v>
      </c>
      <c r="Y1323" t="s">
        <v>931</v>
      </c>
      <c r="AF1323" t="s">
        <v>931</v>
      </c>
    </row>
    <row r="1324" spans="1:32" hidden="1">
      <c r="A1324" t="s">
        <v>3697</v>
      </c>
      <c r="G1324" t="s">
        <v>931</v>
      </c>
      <c r="M1324" t="s">
        <v>931</v>
      </c>
      <c r="S1324" t="s">
        <v>931</v>
      </c>
      <c r="Y1324" t="s">
        <v>931</v>
      </c>
      <c r="AF1324" t="s">
        <v>931</v>
      </c>
    </row>
    <row r="1325" spans="1:32" hidden="1">
      <c r="A1325" t="s">
        <v>3697</v>
      </c>
      <c r="G1325" t="s">
        <v>931</v>
      </c>
      <c r="M1325" t="s">
        <v>931</v>
      </c>
      <c r="S1325" t="s">
        <v>931</v>
      </c>
      <c r="Y1325" t="s">
        <v>931</v>
      </c>
      <c r="AF1325" t="s">
        <v>931</v>
      </c>
    </row>
    <row r="1326" spans="1:32" hidden="1">
      <c r="A1326" t="s">
        <v>3697</v>
      </c>
      <c r="G1326" t="s">
        <v>931</v>
      </c>
      <c r="M1326" t="s">
        <v>931</v>
      </c>
      <c r="S1326" t="s">
        <v>931</v>
      </c>
      <c r="Y1326" t="s">
        <v>931</v>
      </c>
      <c r="AF1326" t="s">
        <v>931</v>
      </c>
    </row>
    <row r="1327" spans="1:32" hidden="1">
      <c r="A1327" t="s">
        <v>3697</v>
      </c>
      <c r="G1327" t="s">
        <v>931</v>
      </c>
      <c r="M1327" t="s">
        <v>931</v>
      </c>
      <c r="S1327" t="s">
        <v>931</v>
      </c>
      <c r="Y1327" t="s">
        <v>931</v>
      </c>
      <c r="AF1327" t="s">
        <v>931</v>
      </c>
    </row>
    <row r="1328" spans="1:32" hidden="1">
      <c r="A1328" t="s">
        <v>3697</v>
      </c>
      <c r="G1328" t="s">
        <v>931</v>
      </c>
      <c r="M1328" t="s">
        <v>931</v>
      </c>
      <c r="S1328" t="s">
        <v>931</v>
      </c>
      <c r="Y1328" t="s">
        <v>931</v>
      </c>
      <c r="AF1328" t="s">
        <v>931</v>
      </c>
    </row>
    <row r="1329" spans="1:32" hidden="1">
      <c r="A1329" t="s">
        <v>3697</v>
      </c>
      <c r="G1329" t="s">
        <v>931</v>
      </c>
      <c r="M1329" t="s">
        <v>931</v>
      </c>
      <c r="S1329" t="s">
        <v>931</v>
      </c>
      <c r="Y1329" t="s">
        <v>931</v>
      </c>
      <c r="AF1329" t="s">
        <v>931</v>
      </c>
    </row>
    <row r="1330" spans="1:32" hidden="1">
      <c r="A1330" t="s">
        <v>3697</v>
      </c>
      <c r="G1330" t="s">
        <v>931</v>
      </c>
      <c r="M1330" t="s">
        <v>931</v>
      </c>
      <c r="S1330" t="s">
        <v>931</v>
      </c>
      <c r="Y1330" t="s">
        <v>931</v>
      </c>
      <c r="AF1330" t="s">
        <v>931</v>
      </c>
    </row>
    <row r="1331" spans="1:32" hidden="1">
      <c r="A1331" t="s">
        <v>3697</v>
      </c>
      <c r="G1331" t="s">
        <v>931</v>
      </c>
      <c r="M1331" t="s">
        <v>931</v>
      </c>
      <c r="S1331" t="s">
        <v>931</v>
      </c>
      <c r="Y1331" t="s">
        <v>931</v>
      </c>
      <c r="AF1331" t="s">
        <v>931</v>
      </c>
    </row>
    <row r="1332" spans="1:32" hidden="1">
      <c r="A1332" t="s">
        <v>3697</v>
      </c>
      <c r="G1332" t="s">
        <v>931</v>
      </c>
      <c r="M1332" t="s">
        <v>931</v>
      </c>
      <c r="S1332" t="s">
        <v>931</v>
      </c>
      <c r="Y1332" t="s">
        <v>931</v>
      </c>
      <c r="AF1332" t="s">
        <v>931</v>
      </c>
    </row>
    <row r="1333" spans="1:32" hidden="1">
      <c r="A1333" t="s">
        <v>3697</v>
      </c>
      <c r="G1333" t="s">
        <v>931</v>
      </c>
      <c r="M1333" t="s">
        <v>931</v>
      </c>
      <c r="S1333" t="s">
        <v>931</v>
      </c>
      <c r="Y1333" t="s">
        <v>931</v>
      </c>
      <c r="AF1333" t="s">
        <v>931</v>
      </c>
    </row>
    <row r="1334" spans="1:32" hidden="1">
      <c r="A1334" t="s">
        <v>3697</v>
      </c>
      <c r="G1334" t="s">
        <v>931</v>
      </c>
      <c r="M1334" t="s">
        <v>931</v>
      </c>
      <c r="S1334" t="s">
        <v>931</v>
      </c>
      <c r="Y1334" t="s">
        <v>931</v>
      </c>
      <c r="AF1334" t="s">
        <v>931</v>
      </c>
    </row>
    <row r="1335" spans="1:32" hidden="1">
      <c r="A1335" t="s">
        <v>3697</v>
      </c>
      <c r="G1335" t="s">
        <v>931</v>
      </c>
      <c r="M1335" t="s">
        <v>931</v>
      </c>
      <c r="S1335" t="s">
        <v>931</v>
      </c>
      <c r="Y1335" t="s">
        <v>931</v>
      </c>
      <c r="AF1335" t="s">
        <v>931</v>
      </c>
    </row>
    <row r="1336" spans="1:32" hidden="1">
      <c r="A1336" t="s">
        <v>3697</v>
      </c>
      <c r="G1336" t="s">
        <v>931</v>
      </c>
      <c r="M1336" t="s">
        <v>931</v>
      </c>
      <c r="S1336" t="s">
        <v>931</v>
      </c>
      <c r="Y1336" t="s">
        <v>931</v>
      </c>
      <c r="AF1336" t="s">
        <v>931</v>
      </c>
    </row>
    <row r="1337" spans="1:32" hidden="1">
      <c r="A1337" t="s">
        <v>3697</v>
      </c>
      <c r="G1337" t="s">
        <v>931</v>
      </c>
      <c r="M1337" t="s">
        <v>931</v>
      </c>
      <c r="S1337" t="s">
        <v>931</v>
      </c>
      <c r="Y1337" t="s">
        <v>931</v>
      </c>
      <c r="AF1337" t="s">
        <v>931</v>
      </c>
    </row>
    <row r="1338" spans="1:32" hidden="1">
      <c r="A1338" t="s">
        <v>3697</v>
      </c>
      <c r="G1338" t="s">
        <v>931</v>
      </c>
      <c r="M1338" t="s">
        <v>931</v>
      </c>
      <c r="S1338" t="s">
        <v>931</v>
      </c>
      <c r="Y1338" t="s">
        <v>931</v>
      </c>
      <c r="AF1338" t="s">
        <v>931</v>
      </c>
    </row>
    <row r="1339" spans="1:32" hidden="1">
      <c r="A1339" t="s">
        <v>3697</v>
      </c>
      <c r="G1339" t="s">
        <v>931</v>
      </c>
      <c r="M1339" t="s">
        <v>931</v>
      </c>
      <c r="S1339" t="s">
        <v>931</v>
      </c>
      <c r="Y1339" t="s">
        <v>931</v>
      </c>
      <c r="AF1339" t="s">
        <v>931</v>
      </c>
    </row>
    <row r="1340" spans="1:32" hidden="1">
      <c r="A1340" t="s">
        <v>3697</v>
      </c>
      <c r="G1340" t="s">
        <v>931</v>
      </c>
      <c r="M1340" t="s">
        <v>931</v>
      </c>
      <c r="S1340" t="s">
        <v>931</v>
      </c>
      <c r="Y1340" t="s">
        <v>931</v>
      </c>
      <c r="AF1340" t="s">
        <v>931</v>
      </c>
    </row>
    <row r="1341" spans="1:32" hidden="1">
      <c r="A1341" t="s">
        <v>3697</v>
      </c>
      <c r="G1341" t="s">
        <v>931</v>
      </c>
      <c r="M1341" t="s">
        <v>931</v>
      </c>
      <c r="S1341" t="s">
        <v>931</v>
      </c>
      <c r="Y1341" t="s">
        <v>931</v>
      </c>
      <c r="AF1341" t="s">
        <v>931</v>
      </c>
    </row>
    <row r="1342" spans="1:32" hidden="1">
      <c r="A1342" t="s">
        <v>3697</v>
      </c>
      <c r="G1342" t="s">
        <v>931</v>
      </c>
      <c r="M1342" t="s">
        <v>931</v>
      </c>
      <c r="S1342" t="s">
        <v>931</v>
      </c>
      <c r="Y1342" t="s">
        <v>931</v>
      </c>
      <c r="AF1342" t="s">
        <v>931</v>
      </c>
    </row>
    <row r="1343" spans="1:32" hidden="1">
      <c r="A1343" t="s">
        <v>3697</v>
      </c>
      <c r="G1343" t="s">
        <v>931</v>
      </c>
      <c r="M1343" t="s">
        <v>931</v>
      </c>
      <c r="S1343" t="s">
        <v>931</v>
      </c>
      <c r="Y1343" t="s">
        <v>931</v>
      </c>
      <c r="AF1343" t="s">
        <v>931</v>
      </c>
    </row>
    <row r="1344" spans="1:32" hidden="1">
      <c r="A1344" t="s">
        <v>3697</v>
      </c>
      <c r="G1344" t="s">
        <v>931</v>
      </c>
      <c r="M1344" t="s">
        <v>931</v>
      </c>
      <c r="S1344" t="s">
        <v>931</v>
      </c>
      <c r="Y1344" t="s">
        <v>931</v>
      </c>
      <c r="AF1344" t="s">
        <v>931</v>
      </c>
    </row>
    <row r="1345" spans="1:32" hidden="1">
      <c r="A1345" t="s">
        <v>3697</v>
      </c>
      <c r="G1345" t="s">
        <v>931</v>
      </c>
      <c r="M1345" t="s">
        <v>931</v>
      </c>
      <c r="S1345" t="s">
        <v>931</v>
      </c>
      <c r="Y1345" t="s">
        <v>931</v>
      </c>
      <c r="AF1345" t="s">
        <v>931</v>
      </c>
    </row>
    <row r="1346" spans="1:32" hidden="1">
      <c r="A1346" t="s">
        <v>3697</v>
      </c>
      <c r="G1346" t="s">
        <v>931</v>
      </c>
      <c r="M1346" t="s">
        <v>931</v>
      </c>
      <c r="S1346" t="s">
        <v>931</v>
      </c>
      <c r="Y1346" t="s">
        <v>931</v>
      </c>
      <c r="AF1346" t="s">
        <v>931</v>
      </c>
    </row>
    <row r="1347" spans="1:32" hidden="1">
      <c r="A1347" t="s">
        <v>3697</v>
      </c>
      <c r="G1347" t="s">
        <v>931</v>
      </c>
      <c r="M1347" t="s">
        <v>931</v>
      </c>
      <c r="S1347" t="s">
        <v>931</v>
      </c>
      <c r="Y1347" t="s">
        <v>931</v>
      </c>
      <c r="AF1347" t="s">
        <v>931</v>
      </c>
    </row>
    <row r="1348" spans="1:32" hidden="1">
      <c r="A1348" t="s">
        <v>3697</v>
      </c>
      <c r="G1348" t="s">
        <v>931</v>
      </c>
      <c r="M1348" t="s">
        <v>931</v>
      </c>
      <c r="S1348" t="s">
        <v>931</v>
      </c>
      <c r="Y1348" t="s">
        <v>931</v>
      </c>
      <c r="AF1348" t="s">
        <v>931</v>
      </c>
    </row>
    <row r="1349" spans="1:32" hidden="1">
      <c r="A1349" t="s">
        <v>3697</v>
      </c>
      <c r="G1349" t="s">
        <v>931</v>
      </c>
      <c r="M1349" t="s">
        <v>931</v>
      </c>
      <c r="S1349" t="s">
        <v>931</v>
      </c>
      <c r="Y1349" t="s">
        <v>931</v>
      </c>
      <c r="AF1349" t="s">
        <v>931</v>
      </c>
    </row>
    <row r="1350" spans="1:32" hidden="1">
      <c r="A1350" t="s">
        <v>3697</v>
      </c>
      <c r="G1350" t="s">
        <v>931</v>
      </c>
      <c r="M1350" t="s">
        <v>931</v>
      </c>
      <c r="S1350" t="s">
        <v>931</v>
      </c>
      <c r="Y1350" t="s">
        <v>931</v>
      </c>
      <c r="AF1350" t="s">
        <v>931</v>
      </c>
    </row>
    <row r="1351" spans="1:32" hidden="1">
      <c r="A1351" t="s">
        <v>3697</v>
      </c>
      <c r="G1351" t="s">
        <v>931</v>
      </c>
      <c r="M1351" t="s">
        <v>931</v>
      </c>
      <c r="S1351" t="s">
        <v>931</v>
      </c>
      <c r="Y1351" t="s">
        <v>931</v>
      </c>
      <c r="AF1351" t="s">
        <v>931</v>
      </c>
    </row>
    <row r="1352" spans="1:32" hidden="1">
      <c r="A1352" t="s">
        <v>3697</v>
      </c>
      <c r="G1352" t="s">
        <v>931</v>
      </c>
      <c r="M1352" t="s">
        <v>931</v>
      </c>
      <c r="S1352" t="s">
        <v>931</v>
      </c>
      <c r="Y1352" t="s">
        <v>931</v>
      </c>
      <c r="AF1352" t="s">
        <v>931</v>
      </c>
    </row>
    <row r="1353" spans="1:32" hidden="1">
      <c r="A1353" t="s">
        <v>3697</v>
      </c>
      <c r="G1353" t="s">
        <v>931</v>
      </c>
      <c r="M1353" t="s">
        <v>931</v>
      </c>
      <c r="S1353" t="s">
        <v>931</v>
      </c>
      <c r="Y1353" t="s">
        <v>931</v>
      </c>
      <c r="AF1353" t="s">
        <v>931</v>
      </c>
    </row>
    <row r="1354" spans="1:32" hidden="1">
      <c r="A1354" t="s">
        <v>3697</v>
      </c>
      <c r="G1354" t="s">
        <v>931</v>
      </c>
      <c r="M1354" t="s">
        <v>931</v>
      </c>
      <c r="S1354" t="s">
        <v>931</v>
      </c>
      <c r="Y1354" t="s">
        <v>931</v>
      </c>
      <c r="AF1354" t="s">
        <v>931</v>
      </c>
    </row>
    <row r="1355" spans="1:32" hidden="1">
      <c r="A1355" t="s">
        <v>3697</v>
      </c>
      <c r="G1355" t="s">
        <v>931</v>
      </c>
      <c r="M1355" t="s">
        <v>931</v>
      </c>
      <c r="S1355" t="s">
        <v>931</v>
      </c>
      <c r="Y1355" t="s">
        <v>931</v>
      </c>
      <c r="AF1355" t="s">
        <v>931</v>
      </c>
    </row>
    <row r="1356" spans="1:32" hidden="1">
      <c r="A1356" t="s">
        <v>3697</v>
      </c>
      <c r="G1356" t="s">
        <v>931</v>
      </c>
      <c r="M1356" t="s">
        <v>931</v>
      </c>
      <c r="S1356" t="s">
        <v>931</v>
      </c>
      <c r="Y1356" t="s">
        <v>931</v>
      </c>
      <c r="AF1356" t="s">
        <v>931</v>
      </c>
    </row>
    <row r="1357" spans="1:32" hidden="1">
      <c r="A1357" t="s">
        <v>3697</v>
      </c>
      <c r="G1357" t="s">
        <v>931</v>
      </c>
      <c r="M1357" t="s">
        <v>931</v>
      </c>
      <c r="S1357" t="s">
        <v>931</v>
      </c>
      <c r="Y1357" t="s">
        <v>931</v>
      </c>
      <c r="AF1357" t="s">
        <v>931</v>
      </c>
    </row>
    <row r="1358" spans="1:32" hidden="1">
      <c r="A1358" t="s">
        <v>3697</v>
      </c>
      <c r="G1358" t="s">
        <v>931</v>
      </c>
      <c r="M1358" t="s">
        <v>931</v>
      </c>
      <c r="S1358" t="s">
        <v>931</v>
      </c>
      <c r="Y1358" t="s">
        <v>931</v>
      </c>
      <c r="AF1358" t="s">
        <v>931</v>
      </c>
    </row>
    <row r="1359" spans="1:32" hidden="1">
      <c r="A1359" t="s">
        <v>3697</v>
      </c>
      <c r="G1359" t="s">
        <v>931</v>
      </c>
      <c r="M1359" t="s">
        <v>931</v>
      </c>
      <c r="S1359" t="s">
        <v>931</v>
      </c>
      <c r="Y1359" t="s">
        <v>931</v>
      </c>
      <c r="AF1359" t="s">
        <v>931</v>
      </c>
    </row>
    <row r="1360" spans="1:32" hidden="1">
      <c r="A1360" t="s">
        <v>3697</v>
      </c>
      <c r="G1360" t="s">
        <v>931</v>
      </c>
      <c r="M1360" t="s">
        <v>931</v>
      </c>
      <c r="S1360" t="s">
        <v>931</v>
      </c>
      <c r="Y1360" t="s">
        <v>931</v>
      </c>
      <c r="AF1360" t="s">
        <v>931</v>
      </c>
    </row>
    <row r="1361" spans="1:1" hidden="1">
      <c r="A1361" t="s">
        <v>3697</v>
      </c>
    </row>
    <row r="1362" spans="1:1" hidden="1">
      <c r="A1362" t="s">
        <v>3697</v>
      </c>
    </row>
    <row r="1363" spans="1:1" hidden="1">
      <c r="A1363" t="s">
        <v>3697</v>
      </c>
    </row>
    <row r="1364" spans="1:1" hidden="1">
      <c r="A1364" t="s">
        <v>3697</v>
      </c>
    </row>
    <row r="1365" spans="1:1" hidden="1">
      <c r="A1365" t="s">
        <v>3697</v>
      </c>
    </row>
    <row r="1366" spans="1:1" hidden="1">
      <c r="A1366" t="s">
        <v>3697</v>
      </c>
    </row>
    <row r="1367" spans="1:1" hidden="1">
      <c r="A1367" t="s">
        <v>3697</v>
      </c>
    </row>
    <row r="1368" spans="1:1" hidden="1">
      <c r="A1368" t="s">
        <v>3697</v>
      </c>
    </row>
    <row r="1369" spans="1:1" hidden="1">
      <c r="A1369" t="s">
        <v>3697</v>
      </c>
    </row>
    <row r="1370" spans="1:1" hidden="1">
      <c r="A1370" t="s">
        <v>3697</v>
      </c>
    </row>
    <row r="1371" spans="1:1" hidden="1">
      <c r="A1371" t="s">
        <v>3697</v>
      </c>
    </row>
    <row r="1372" spans="1:1" hidden="1">
      <c r="A1372" t="s">
        <v>3697</v>
      </c>
    </row>
    <row r="1373" spans="1:1" hidden="1">
      <c r="A1373" t="s">
        <v>3697</v>
      </c>
    </row>
    <row r="1374" spans="1:1" hidden="1">
      <c r="A1374" t="s">
        <v>3697</v>
      </c>
    </row>
    <row r="1375" spans="1:1" hidden="1">
      <c r="A1375" t="s">
        <v>3697</v>
      </c>
    </row>
    <row r="1376" spans="1:1" hidden="1">
      <c r="A1376" t="s">
        <v>3697</v>
      </c>
    </row>
    <row r="1377" spans="1:1" hidden="1">
      <c r="A1377" t="s">
        <v>3697</v>
      </c>
    </row>
    <row r="1378" spans="1:1" hidden="1">
      <c r="A1378" t="s">
        <v>3697</v>
      </c>
    </row>
    <row r="1379" spans="1:1" hidden="1">
      <c r="A1379" t="s">
        <v>3697</v>
      </c>
    </row>
    <row r="1380" spans="1:1" hidden="1">
      <c r="A1380" t="s">
        <v>3697</v>
      </c>
    </row>
    <row r="1381" spans="1:1" hidden="1">
      <c r="A1381" t="s">
        <v>3697</v>
      </c>
    </row>
    <row r="1382" spans="1:1" hidden="1">
      <c r="A1382" t="s">
        <v>3697</v>
      </c>
    </row>
    <row r="1383" spans="1:1" hidden="1">
      <c r="A1383" t="s">
        <v>3697</v>
      </c>
    </row>
    <row r="1384" spans="1:1" hidden="1">
      <c r="A1384" t="s">
        <v>3697</v>
      </c>
    </row>
    <row r="1385" spans="1:1" hidden="1">
      <c r="A1385" t="s">
        <v>3697</v>
      </c>
    </row>
    <row r="1386" spans="1:1" hidden="1">
      <c r="A1386" t="s">
        <v>3697</v>
      </c>
    </row>
    <row r="1387" spans="1:1" hidden="1">
      <c r="A1387" t="s">
        <v>3697</v>
      </c>
    </row>
    <row r="1388" spans="1:1" hidden="1">
      <c r="A1388" t="s">
        <v>3697</v>
      </c>
    </row>
    <row r="1389" spans="1:1" hidden="1">
      <c r="A1389" t="s">
        <v>3697</v>
      </c>
    </row>
    <row r="1390" spans="1:1" hidden="1">
      <c r="A1390" t="s">
        <v>3697</v>
      </c>
    </row>
    <row r="1391" spans="1:1" hidden="1">
      <c r="A1391" t="s">
        <v>3697</v>
      </c>
    </row>
    <row r="1392" spans="1:1" hidden="1">
      <c r="A1392" t="s">
        <v>3697</v>
      </c>
    </row>
    <row r="1393" spans="1:1" hidden="1">
      <c r="A1393" t="s">
        <v>3697</v>
      </c>
    </row>
    <row r="1394" spans="1:1" hidden="1">
      <c r="A1394" t="s">
        <v>3697</v>
      </c>
    </row>
    <row r="1395" spans="1:1" hidden="1">
      <c r="A1395" t="s">
        <v>3697</v>
      </c>
    </row>
    <row r="1396" spans="1:1" hidden="1">
      <c r="A1396" t="s">
        <v>3697</v>
      </c>
    </row>
    <row r="1397" spans="1:1" hidden="1">
      <c r="A1397" t="s">
        <v>3697</v>
      </c>
    </row>
    <row r="1398" spans="1:1" hidden="1">
      <c r="A1398" t="s">
        <v>3697</v>
      </c>
    </row>
    <row r="1399" spans="1:1" hidden="1">
      <c r="A1399" t="s">
        <v>3697</v>
      </c>
    </row>
    <row r="1400" spans="1:1" hidden="1">
      <c r="A1400" t="s">
        <v>3697</v>
      </c>
    </row>
    <row r="1401" spans="1:1" hidden="1">
      <c r="A1401" t="s">
        <v>3697</v>
      </c>
    </row>
    <row r="1402" spans="1:1" hidden="1">
      <c r="A1402" t="s">
        <v>3697</v>
      </c>
    </row>
    <row r="1403" spans="1:1" hidden="1">
      <c r="A1403" t="s">
        <v>3697</v>
      </c>
    </row>
    <row r="1404" spans="1:1" hidden="1">
      <c r="A1404" t="s">
        <v>3697</v>
      </c>
    </row>
    <row r="1405" spans="1:1" hidden="1">
      <c r="A1405" t="s">
        <v>3697</v>
      </c>
    </row>
    <row r="1406" spans="1:1" hidden="1">
      <c r="A1406" t="s">
        <v>3697</v>
      </c>
    </row>
    <row r="1407" spans="1:1" hidden="1">
      <c r="A1407" t="s">
        <v>3697</v>
      </c>
    </row>
    <row r="1408" spans="1:1" hidden="1">
      <c r="A1408" t="s">
        <v>3697</v>
      </c>
    </row>
    <row r="1409" spans="1:1" hidden="1">
      <c r="A1409" t="s">
        <v>3697</v>
      </c>
    </row>
    <row r="1410" spans="1:1" hidden="1">
      <c r="A1410" t="s">
        <v>3697</v>
      </c>
    </row>
    <row r="1411" spans="1:1" hidden="1">
      <c r="A1411" t="s">
        <v>3697</v>
      </c>
    </row>
    <row r="1412" spans="1:1" hidden="1">
      <c r="A1412" t="s">
        <v>3697</v>
      </c>
    </row>
    <row r="1413" spans="1:1" hidden="1">
      <c r="A1413" t="s">
        <v>3697</v>
      </c>
    </row>
    <row r="1414" spans="1:1" hidden="1">
      <c r="A1414" t="s">
        <v>3697</v>
      </c>
    </row>
    <row r="1415" spans="1:1" hidden="1">
      <c r="A1415" t="s">
        <v>3697</v>
      </c>
    </row>
    <row r="1416" spans="1:1" hidden="1">
      <c r="A1416" t="s">
        <v>3697</v>
      </c>
    </row>
    <row r="1417" spans="1:1" hidden="1">
      <c r="A1417" t="s">
        <v>3697</v>
      </c>
    </row>
    <row r="1418" spans="1:1" hidden="1">
      <c r="A1418" t="s">
        <v>3697</v>
      </c>
    </row>
    <row r="1419" spans="1:1" hidden="1">
      <c r="A1419" t="s">
        <v>3697</v>
      </c>
    </row>
    <row r="1420" spans="1:1" hidden="1">
      <c r="A1420" t="s">
        <v>3697</v>
      </c>
    </row>
    <row r="1421" spans="1:1" hidden="1">
      <c r="A1421" t="s">
        <v>3697</v>
      </c>
    </row>
    <row r="1422" spans="1:1" hidden="1">
      <c r="A1422" t="s">
        <v>3697</v>
      </c>
    </row>
    <row r="1423" spans="1:1" hidden="1">
      <c r="A1423" t="s">
        <v>3697</v>
      </c>
    </row>
    <row r="1424" spans="1:1" hidden="1">
      <c r="A1424" t="s">
        <v>3697</v>
      </c>
    </row>
    <row r="1425" spans="1:1" hidden="1">
      <c r="A1425" t="s">
        <v>3697</v>
      </c>
    </row>
    <row r="1426" spans="1:1" hidden="1">
      <c r="A1426" t="s">
        <v>3697</v>
      </c>
    </row>
    <row r="1427" spans="1:1" hidden="1">
      <c r="A1427" t="s">
        <v>3697</v>
      </c>
    </row>
    <row r="1428" spans="1:1" hidden="1">
      <c r="A1428" t="s">
        <v>3697</v>
      </c>
    </row>
    <row r="1429" spans="1:1" hidden="1">
      <c r="A1429" t="s">
        <v>3697</v>
      </c>
    </row>
    <row r="1430" spans="1:1" hidden="1">
      <c r="A1430" t="s">
        <v>3697</v>
      </c>
    </row>
    <row r="1431" spans="1:1" hidden="1">
      <c r="A1431" t="s">
        <v>3697</v>
      </c>
    </row>
    <row r="1432" spans="1:1" hidden="1">
      <c r="A1432" t="s">
        <v>3697</v>
      </c>
    </row>
    <row r="1433" spans="1:1" hidden="1">
      <c r="A1433" t="s">
        <v>3697</v>
      </c>
    </row>
    <row r="1434" spans="1:1" hidden="1">
      <c r="A1434" t="s">
        <v>3697</v>
      </c>
    </row>
    <row r="1435" spans="1:1" hidden="1">
      <c r="A1435" t="s">
        <v>3697</v>
      </c>
    </row>
    <row r="1436" spans="1:1" hidden="1">
      <c r="A1436" t="s">
        <v>3697</v>
      </c>
    </row>
    <row r="1437" spans="1:1" hidden="1">
      <c r="A1437" t="s">
        <v>3697</v>
      </c>
    </row>
    <row r="1438" spans="1:1" hidden="1">
      <c r="A1438" t="s">
        <v>3697</v>
      </c>
    </row>
    <row r="1439" spans="1:1" hidden="1">
      <c r="A1439" t="s">
        <v>3697</v>
      </c>
    </row>
    <row r="1440" spans="1:1" hidden="1">
      <c r="A1440" t="s">
        <v>3697</v>
      </c>
    </row>
    <row r="1441" spans="1:1" hidden="1">
      <c r="A1441" t="s">
        <v>3697</v>
      </c>
    </row>
    <row r="1442" spans="1:1" hidden="1">
      <c r="A1442" t="s">
        <v>3697</v>
      </c>
    </row>
    <row r="1443" spans="1:1" hidden="1">
      <c r="A1443" t="s">
        <v>3697</v>
      </c>
    </row>
    <row r="1444" spans="1:1" hidden="1">
      <c r="A1444" t="s">
        <v>3697</v>
      </c>
    </row>
    <row r="1445" spans="1:1" hidden="1">
      <c r="A1445" t="s">
        <v>3697</v>
      </c>
    </row>
    <row r="1446" spans="1:1" hidden="1">
      <c r="A1446" t="s">
        <v>3697</v>
      </c>
    </row>
    <row r="1447" spans="1:1" hidden="1">
      <c r="A1447" t="s">
        <v>3697</v>
      </c>
    </row>
    <row r="1448" spans="1:1" hidden="1">
      <c r="A1448" t="s">
        <v>3697</v>
      </c>
    </row>
    <row r="1449" spans="1:1" hidden="1">
      <c r="A1449" t="s">
        <v>3697</v>
      </c>
    </row>
    <row r="1450" spans="1:1" hidden="1">
      <c r="A1450" t="s">
        <v>3697</v>
      </c>
    </row>
    <row r="1451" spans="1:1" hidden="1">
      <c r="A1451" t="s">
        <v>3697</v>
      </c>
    </row>
    <row r="1452" spans="1:1" hidden="1">
      <c r="A1452" t="s">
        <v>3697</v>
      </c>
    </row>
    <row r="1453" spans="1:1" hidden="1">
      <c r="A1453" t="s">
        <v>3697</v>
      </c>
    </row>
    <row r="1454" spans="1:1" hidden="1">
      <c r="A1454" t="s">
        <v>3697</v>
      </c>
    </row>
    <row r="1455" spans="1:1" hidden="1">
      <c r="A1455" t="s">
        <v>3697</v>
      </c>
    </row>
    <row r="1456" spans="1:1" hidden="1">
      <c r="A1456" t="s">
        <v>3697</v>
      </c>
    </row>
    <row r="1457" spans="1:1" hidden="1">
      <c r="A1457" t="s">
        <v>3697</v>
      </c>
    </row>
    <row r="1458" spans="1:1" hidden="1">
      <c r="A1458" t="s">
        <v>3697</v>
      </c>
    </row>
    <row r="1459" spans="1:1" hidden="1">
      <c r="A1459" t="s">
        <v>3697</v>
      </c>
    </row>
    <row r="1460" spans="1:1" hidden="1">
      <c r="A1460" t="s">
        <v>3697</v>
      </c>
    </row>
    <row r="1461" spans="1:1" hidden="1">
      <c r="A1461" t="s">
        <v>3697</v>
      </c>
    </row>
    <row r="1462" spans="1:1" hidden="1">
      <c r="A1462" t="s">
        <v>3697</v>
      </c>
    </row>
    <row r="1463" spans="1:1" hidden="1">
      <c r="A1463" t="s">
        <v>3697</v>
      </c>
    </row>
    <row r="1464" spans="1:1" hidden="1">
      <c r="A1464" t="s">
        <v>3697</v>
      </c>
    </row>
    <row r="1465" spans="1:1" hidden="1">
      <c r="A1465" t="s">
        <v>3697</v>
      </c>
    </row>
    <row r="1466" spans="1:1" hidden="1">
      <c r="A1466" t="s">
        <v>3697</v>
      </c>
    </row>
    <row r="1467" spans="1:1" hidden="1">
      <c r="A1467" t="s">
        <v>3697</v>
      </c>
    </row>
    <row r="1468" spans="1:1" hidden="1">
      <c r="A1468" t="s">
        <v>3697</v>
      </c>
    </row>
    <row r="1469" spans="1:1" hidden="1">
      <c r="A1469" t="s">
        <v>3697</v>
      </c>
    </row>
    <row r="1470" spans="1:1" hidden="1">
      <c r="A1470" t="s">
        <v>3697</v>
      </c>
    </row>
    <row r="1471" spans="1:1" hidden="1">
      <c r="A1471" t="s">
        <v>3697</v>
      </c>
    </row>
    <row r="1472" spans="1:1" hidden="1">
      <c r="A1472" t="s">
        <v>3697</v>
      </c>
    </row>
    <row r="1473" spans="1:1" hidden="1">
      <c r="A1473" t="s">
        <v>3697</v>
      </c>
    </row>
    <row r="1474" spans="1:1" hidden="1">
      <c r="A1474" t="s">
        <v>3697</v>
      </c>
    </row>
    <row r="1475" spans="1:1" hidden="1">
      <c r="A1475" t="s">
        <v>3697</v>
      </c>
    </row>
    <row r="1476" spans="1:1" hidden="1">
      <c r="A1476" t="s">
        <v>3697</v>
      </c>
    </row>
    <row r="1477" spans="1:1" hidden="1">
      <c r="A1477" t="s">
        <v>3697</v>
      </c>
    </row>
    <row r="1478" spans="1:1" hidden="1">
      <c r="A1478" t="s">
        <v>3697</v>
      </c>
    </row>
    <row r="1479" spans="1:1" hidden="1">
      <c r="A1479" t="s">
        <v>3697</v>
      </c>
    </row>
    <row r="1480" spans="1:1" hidden="1">
      <c r="A1480" t="s">
        <v>3697</v>
      </c>
    </row>
    <row r="1481" spans="1:1" hidden="1">
      <c r="A1481" t="s">
        <v>3697</v>
      </c>
    </row>
    <row r="1482" spans="1:1" hidden="1">
      <c r="A1482" t="s">
        <v>3697</v>
      </c>
    </row>
    <row r="1483" spans="1:1" hidden="1">
      <c r="A1483" t="s">
        <v>3697</v>
      </c>
    </row>
    <row r="1484" spans="1:1" hidden="1">
      <c r="A1484" t="s">
        <v>3697</v>
      </c>
    </row>
    <row r="1485" spans="1:1" hidden="1">
      <c r="A1485" t="s">
        <v>3697</v>
      </c>
    </row>
    <row r="1486" spans="1:1" hidden="1">
      <c r="A1486" t="s">
        <v>3697</v>
      </c>
    </row>
    <row r="1487" spans="1:1" hidden="1">
      <c r="A1487" t="s">
        <v>3697</v>
      </c>
    </row>
    <row r="1488" spans="1:1" hidden="1">
      <c r="A1488" t="s">
        <v>3697</v>
      </c>
    </row>
    <row r="1489" spans="1:1" hidden="1">
      <c r="A1489" t="s">
        <v>3697</v>
      </c>
    </row>
    <row r="1490" spans="1:1" hidden="1">
      <c r="A1490" t="s">
        <v>3697</v>
      </c>
    </row>
    <row r="1491" spans="1:1" hidden="1">
      <c r="A1491" t="s">
        <v>3697</v>
      </c>
    </row>
    <row r="1492" spans="1:1" hidden="1">
      <c r="A1492" t="s">
        <v>3697</v>
      </c>
    </row>
    <row r="1493" spans="1:1" hidden="1">
      <c r="A1493" t="s">
        <v>3697</v>
      </c>
    </row>
    <row r="1494" spans="1:1" hidden="1">
      <c r="A1494" t="s">
        <v>3697</v>
      </c>
    </row>
    <row r="1495" spans="1:1" hidden="1">
      <c r="A1495" t="s">
        <v>3697</v>
      </c>
    </row>
    <row r="1496" spans="1:1" hidden="1">
      <c r="A1496" t="s">
        <v>3697</v>
      </c>
    </row>
    <row r="1497" spans="1:1" hidden="1">
      <c r="A1497" t="s">
        <v>3697</v>
      </c>
    </row>
    <row r="1498" spans="1:1" hidden="1">
      <c r="A1498" t="s">
        <v>3697</v>
      </c>
    </row>
    <row r="1499" spans="1:1" hidden="1">
      <c r="A1499" t="s">
        <v>3697</v>
      </c>
    </row>
    <row r="1500" spans="1:1" hidden="1">
      <c r="A1500" t="s">
        <v>3697</v>
      </c>
    </row>
    <row r="1501" spans="1:1" hidden="1">
      <c r="A1501" t="s">
        <v>3697</v>
      </c>
    </row>
    <row r="1502" spans="1:1" hidden="1">
      <c r="A1502" t="s">
        <v>3697</v>
      </c>
    </row>
    <row r="1503" spans="1:1" hidden="1">
      <c r="A1503" t="s">
        <v>3697</v>
      </c>
    </row>
    <row r="1504" spans="1:1" hidden="1">
      <c r="A1504" t="s">
        <v>3697</v>
      </c>
    </row>
    <row r="1505" spans="1:32" hidden="1">
      <c r="A1505" t="s">
        <v>3697</v>
      </c>
    </row>
    <row r="1506" spans="1:32" hidden="1">
      <c r="A1506" t="s">
        <v>3697</v>
      </c>
    </row>
    <row r="1507" spans="1:32" hidden="1">
      <c r="A1507" t="s">
        <v>3697</v>
      </c>
    </row>
    <row r="1508" spans="1:32" hidden="1">
      <c r="A1508" t="s">
        <v>3697</v>
      </c>
    </row>
    <row r="1509" spans="1:32" hidden="1">
      <c r="A1509" t="s">
        <v>3697</v>
      </c>
    </row>
    <row r="1510" spans="1:32" hidden="1">
      <c r="A1510" t="s">
        <v>3697</v>
      </c>
    </row>
    <row r="1511" spans="1:32" hidden="1">
      <c r="A1511" t="s">
        <v>3697</v>
      </c>
    </row>
    <row r="1512" spans="1:32" hidden="1">
      <c r="A1512" t="s">
        <v>3697</v>
      </c>
    </row>
    <row r="1513" spans="1:32" hidden="1">
      <c r="A1513" t="s">
        <v>3697</v>
      </c>
    </row>
    <row r="1514" spans="1:32" hidden="1">
      <c r="A1514" t="s">
        <v>3697</v>
      </c>
    </row>
    <row r="1515" spans="1:32">
      <c r="A1515" t="s">
        <v>3698</v>
      </c>
      <c r="C1515">
        <v>575</v>
      </c>
      <c r="D1515" t="s">
        <v>3275</v>
      </c>
      <c r="E1515" t="s">
        <v>3276</v>
      </c>
      <c r="F1515" t="s">
        <v>16</v>
      </c>
      <c r="G1515" t="s">
        <v>3692</v>
      </c>
      <c r="J1515">
        <v>25</v>
      </c>
      <c r="K1515">
        <v>0</v>
      </c>
      <c r="L1515">
        <v>25</v>
      </c>
      <c r="M1515" t="s">
        <v>3692</v>
      </c>
      <c r="N1515">
        <v>0</v>
      </c>
      <c r="O1515">
        <v>25</v>
      </c>
      <c r="P1515">
        <v>0</v>
      </c>
      <c r="Q1515">
        <v>0</v>
      </c>
      <c r="R1515">
        <v>25</v>
      </c>
      <c r="S1515" t="s">
        <v>3692</v>
      </c>
      <c r="T1515">
        <v>0</v>
      </c>
      <c r="U1515">
        <v>25</v>
      </c>
      <c r="V1515">
        <v>0</v>
      </c>
      <c r="W1515">
        <v>0</v>
      </c>
      <c r="X1515">
        <v>25</v>
      </c>
      <c r="Y1515" t="s">
        <v>3692</v>
      </c>
      <c r="Z1515">
        <v>0</v>
      </c>
      <c r="AA1515">
        <v>25</v>
      </c>
      <c r="AB1515">
        <v>0</v>
      </c>
      <c r="AC1515">
        <v>0</v>
      </c>
      <c r="AD1515">
        <v>25</v>
      </c>
      <c r="AE1515">
        <v>100</v>
      </c>
    </row>
    <row r="1516" spans="1:32">
      <c r="A1516" t="s">
        <v>3698</v>
      </c>
      <c r="C1516">
        <v>576</v>
      </c>
      <c r="D1516" t="s">
        <v>3660</v>
      </c>
      <c r="E1516" t="s">
        <v>3279</v>
      </c>
      <c r="F1516" t="s">
        <v>16</v>
      </c>
      <c r="G1516" t="s">
        <v>3692</v>
      </c>
      <c r="J1516">
        <v>200</v>
      </c>
      <c r="K1516">
        <v>200</v>
      </c>
      <c r="L1516">
        <v>400</v>
      </c>
      <c r="M1516" t="s">
        <v>3692</v>
      </c>
      <c r="N1516">
        <v>100</v>
      </c>
      <c r="O1516">
        <v>100</v>
      </c>
      <c r="P1516">
        <v>100</v>
      </c>
      <c r="Q1516">
        <v>100</v>
      </c>
      <c r="R1516">
        <v>400</v>
      </c>
      <c r="S1516" t="s">
        <v>3692</v>
      </c>
      <c r="T1516">
        <v>100</v>
      </c>
      <c r="U1516">
        <v>100</v>
      </c>
      <c r="V1516">
        <v>100</v>
      </c>
      <c r="W1516">
        <v>100</v>
      </c>
      <c r="X1516">
        <v>400</v>
      </c>
      <c r="Y1516" t="s">
        <v>3692</v>
      </c>
      <c r="Z1516">
        <v>100</v>
      </c>
      <c r="AA1516">
        <v>100</v>
      </c>
      <c r="AB1516">
        <v>100</v>
      </c>
      <c r="AC1516">
        <v>100</v>
      </c>
      <c r="AD1516">
        <v>400</v>
      </c>
      <c r="AE1516">
        <v>1600</v>
      </c>
    </row>
    <row r="1517" spans="1:32" hidden="1">
      <c r="A1517" t="s">
        <v>3698</v>
      </c>
      <c r="G1517" t="s">
        <v>931</v>
      </c>
      <c r="M1517" t="s">
        <v>931</v>
      </c>
      <c r="S1517" t="s">
        <v>931</v>
      </c>
      <c r="Y1517" t="s">
        <v>931</v>
      </c>
      <c r="AF1517" t="s">
        <v>931</v>
      </c>
    </row>
    <row r="1518" spans="1:32" hidden="1">
      <c r="A1518" t="s">
        <v>3698</v>
      </c>
      <c r="G1518" t="s">
        <v>931</v>
      </c>
      <c r="M1518" t="s">
        <v>931</v>
      </c>
      <c r="S1518" t="s">
        <v>931</v>
      </c>
      <c r="Y1518" t="s">
        <v>931</v>
      </c>
      <c r="AF1518" t="s">
        <v>931</v>
      </c>
    </row>
    <row r="1519" spans="1:32" hidden="1">
      <c r="A1519" t="s">
        <v>3698</v>
      </c>
      <c r="G1519" t="s">
        <v>931</v>
      </c>
      <c r="M1519" t="s">
        <v>931</v>
      </c>
      <c r="S1519" t="s">
        <v>931</v>
      </c>
      <c r="Y1519" t="s">
        <v>931</v>
      </c>
      <c r="AF1519" t="s">
        <v>931</v>
      </c>
    </row>
    <row r="1520" spans="1:32" hidden="1">
      <c r="A1520" t="s">
        <v>3698</v>
      </c>
      <c r="G1520" t="s">
        <v>931</v>
      </c>
      <c r="M1520" t="s">
        <v>931</v>
      </c>
      <c r="S1520" t="s">
        <v>931</v>
      </c>
      <c r="Y1520" t="s">
        <v>931</v>
      </c>
      <c r="AF1520" t="s">
        <v>931</v>
      </c>
    </row>
    <row r="1521" spans="1:32" hidden="1">
      <c r="A1521" t="s">
        <v>3698</v>
      </c>
      <c r="G1521" t="s">
        <v>931</v>
      </c>
      <c r="M1521" t="s">
        <v>931</v>
      </c>
      <c r="S1521" t="s">
        <v>931</v>
      </c>
      <c r="Y1521" t="s">
        <v>931</v>
      </c>
      <c r="AF1521" t="s">
        <v>931</v>
      </c>
    </row>
    <row r="1522" spans="1:32" hidden="1">
      <c r="A1522" t="s">
        <v>3698</v>
      </c>
      <c r="G1522" t="s">
        <v>931</v>
      </c>
      <c r="M1522" t="s">
        <v>931</v>
      </c>
      <c r="S1522" t="s">
        <v>931</v>
      </c>
      <c r="Y1522" t="s">
        <v>931</v>
      </c>
      <c r="AF1522" t="s">
        <v>931</v>
      </c>
    </row>
    <row r="1523" spans="1:32" hidden="1">
      <c r="A1523" t="s">
        <v>3698</v>
      </c>
      <c r="G1523" t="s">
        <v>931</v>
      </c>
      <c r="M1523" t="s">
        <v>931</v>
      </c>
      <c r="S1523" t="s">
        <v>931</v>
      </c>
      <c r="Y1523" t="s">
        <v>931</v>
      </c>
      <c r="AF1523" t="s">
        <v>931</v>
      </c>
    </row>
    <row r="1524" spans="1:32" hidden="1">
      <c r="A1524" t="s">
        <v>3698</v>
      </c>
      <c r="G1524" t="s">
        <v>931</v>
      </c>
      <c r="M1524" t="s">
        <v>931</v>
      </c>
      <c r="S1524" t="s">
        <v>931</v>
      </c>
      <c r="Y1524" t="s">
        <v>931</v>
      </c>
      <c r="AF1524" t="s">
        <v>931</v>
      </c>
    </row>
    <row r="1525" spans="1:32" hidden="1">
      <c r="A1525" t="s">
        <v>3698</v>
      </c>
      <c r="G1525" t="s">
        <v>931</v>
      </c>
      <c r="M1525" t="s">
        <v>931</v>
      </c>
      <c r="S1525" t="s">
        <v>931</v>
      </c>
      <c r="Y1525" t="s">
        <v>931</v>
      </c>
      <c r="AF1525" t="s">
        <v>931</v>
      </c>
    </row>
    <row r="1526" spans="1:32" hidden="1">
      <c r="A1526" t="s">
        <v>3698</v>
      </c>
      <c r="G1526" t="s">
        <v>931</v>
      </c>
      <c r="M1526" t="s">
        <v>931</v>
      </c>
      <c r="S1526" t="s">
        <v>931</v>
      </c>
      <c r="Y1526" t="s">
        <v>931</v>
      </c>
      <c r="AF1526" t="s">
        <v>931</v>
      </c>
    </row>
    <row r="1527" spans="1:32" hidden="1">
      <c r="A1527" t="s">
        <v>3698</v>
      </c>
      <c r="G1527" t="s">
        <v>931</v>
      </c>
      <c r="M1527" t="s">
        <v>931</v>
      </c>
      <c r="S1527" t="s">
        <v>931</v>
      </c>
      <c r="Y1527" t="s">
        <v>931</v>
      </c>
      <c r="AF1527" t="s">
        <v>931</v>
      </c>
    </row>
    <row r="1528" spans="1:32" hidden="1">
      <c r="A1528" t="s">
        <v>3698</v>
      </c>
      <c r="G1528" t="s">
        <v>931</v>
      </c>
      <c r="M1528" t="s">
        <v>931</v>
      </c>
      <c r="S1528" t="s">
        <v>931</v>
      </c>
      <c r="Y1528" t="s">
        <v>931</v>
      </c>
      <c r="AF1528" t="s">
        <v>931</v>
      </c>
    </row>
    <row r="1529" spans="1:32" hidden="1">
      <c r="A1529" t="s">
        <v>3698</v>
      </c>
      <c r="G1529" t="s">
        <v>931</v>
      </c>
      <c r="M1529" t="s">
        <v>931</v>
      </c>
      <c r="S1529" t="s">
        <v>931</v>
      </c>
      <c r="Y1529" t="s">
        <v>931</v>
      </c>
      <c r="AF1529" t="s">
        <v>931</v>
      </c>
    </row>
    <row r="1530" spans="1:32" hidden="1">
      <c r="A1530" t="s">
        <v>3698</v>
      </c>
      <c r="G1530" t="s">
        <v>931</v>
      </c>
      <c r="M1530" t="s">
        <v>931</v>
      </c>
      <c r="S1530" t="s">
        <v>931</v>
      </c>
      <c r="Y1530" t="s">
        <v>931</v>
      </c>
      <c r="AF1530" t="s">
        <v>931</v>
      </c>
    </row>
    <row r="1531" spans="1:32" hidden="1">
      <c r="A1531" t="s">
        <v>3698</v>
      </c>
      <c r="G1531" t="s">
        <v>931</v>
      </c>
      <c r="M1531" t="s">
        <v>931</v>
      </c>
      <c r="S1531" t="s">
        <v>931</v>
      </c>
      <c r="Y1531" t="s">
        <v>931</v>
      </c>
      <c r="AF1531" t="s">
        <v>931</v>
      </c>
    </row>
    <row r="1532" spans="1:32" hidden="1">
      <c r="A1532" t="s">
        <v>3698</v>
      </c>
      <c r="G1532" t="s">
        <v>931</v>
      </c>
      <c r="M1532" t="s">
        <v>931</v>
      </c>
      <c r="S1532" t="s">
        <v>931</v>
      </c>
      <c r="Y1532" t="s">
        <v>931</v>
      </c>
      <c r="AF1532" t="s">
        <v>931</v>
      </c>
    </row>
    <row r="1533" spans="1:32" hidden="1">
      <c r="A1533" t="s">
        <v>3698</v>
      </c>
      <c r="G1533" t="s">
        <v>931</v>
      </c>
      <c r="M1533" t="s">
        <v>931</v>
      </c>
      <c r="S1533" t="s">
        <v>931</v>
      </c>
      <c r="Y1533" t="s">
        <v>931</v>
      </c>
      <c r="AF1533" t="s">
        <v>931</v>
      </c>
    </row>
    <row r="1534" spans="1:32" hidden="1">
      <c r="A1534" t="s">
        <v>3698</v>
      </c>
      <c r="G1534" t="s">
        <v>931</v>
      </c>
      <c r="M1534" t="s">
        <v>931</v>
      </c>
      <c r="S1534" t="s">
        <v>931</v>
      </c>
      <c r="Y1534" t="s">
        <v>931</v>
      </c>
      <c r="AF1534" t="s">
        <v>931</v>
      </c>
    </row>
    <row r="1535" spans="1:32" hidden="1">
      <c r="A1535" t="s">
        <v>3698</v>
      </c>
      <c r="G1535" t="s">
        <v>931</v>
      </c>
      <c r="M1535" t="s">
        <v>931</v>
      </c>
      <c r="S1535" t="s">
        <v>931</v>
      </c>
      <c r="Y1535" t="s">
        <v>931</v>
      </c>
      <c r="AF1535" t="s">
        <v>931</v>
      </c>
    </row>
    <row r="1536" spans="1:32" hidden="1">
      <c r="A1536" t="s">
        <v>3698</v>
      </c>
      <c r="G1536" t="s">
        <v>931</v>
      </c>
      <c r="M1536" t="s">
        <v>931</v>
      </c>
      <c r="S1536" t="s">
        <v>931</v>
      </c>
      <c r="Y1536" t="s">
        <v>931</v>
      </c>
      <c r="AF1536" t="s">
        <v>931</v>
      </c>
    </row>
    <row r="1537" spans="1:32" hidden="1">
      <c r="A1537" t="s">
        <v>3698</v>
      </c>
      <c r="G1537" t="s">
        <v>931</v>
      </c>
      <c r="M1537" t="s">
        <v>931</v>
      </c>
      <c r="S1537" t="s">
        <v>931</v>
      </c>
      <c r="Y1537" t="s">
        <v>931</v>
      </c>
      <c r="AF1537" t="s">
        <v>931</v>
      </c>
    </row>
    <row r="1538" spans="1:32" hidden="1">
      <c r="A1538" t="s">
        <v>3698</v>
      </c>
      <c r="G1538" t="s">
        <v>931</v>
      </c>
      <c r="M1538" t="s">
        <v>931</v>
      </c>
      <c r="S1538" t="s">
        <v>931</v>
      </c>
      <c r="Y1538" t="s">
        <v>931</v>
      </c>
      <c r="AF1538" t="s">
        <v>931</v>
      </c>
    </row>
    <row r="1539" spans="1:32" hidden="1">
      <c r="A1539" t="s">
        <v>3698</v>
      </c>
      <c r="G1539" t="s">
        <v>931</v>
      </c>
      <c r="M1539" t="s">
        <v>931</v>
      </c>
      <c r="S1539" t="s">
        <v>931</v>
      </c>
      <c r="Y1539" t="s">
        <v>931</v>
      </c>
      <c r="AF1539" t="s">
        <v>931</v>
      </c>
    </row>
    <row r="1540" spans="1:32" hidden="1">
      <c r="A1540" t="s">
        <v>3698</v>
      </c>
      <c r="G1540" t="s">
        <v>931</v>
      </c>
      <c r="M1540" t="s">
        <v>931</v>
      </c>
      <c r="S1540" t="s">
        <v>931</v>
      </c>
      <c r="Y1540" t="s">
        <v>931</v>
      </c>
      <c r="AF1540" t="s">
        <v>931</v>
      </c>
    </row>
    <row r="1541" spans="1:32" hidden="1">
      <c r="A1541" t="s">
        <v>3698</v>
      </c>
      <c r="G1541" t="s">
        <v>931</v>
      </c>
      <c r="M1541" t="s">
        <v>931</v>
      </c>
      <c r="S1541" t="s">
        <v>931</v>
      </c>
      <c r="Y1541" t="s">
        <v>931</v>
      </c>
      <c r="AF1541" t="s">
        <v>931</v>
      </c>
    </row>
    <row r="1542" spans="1:32" hidden="1">
      <c r="A1542" t="s">
        <v>3698</v>
      </c>
      <c r="G1542" t="s">
        <v>931</v>
      </c>
      <c r="M1542" t="s">
        <v>931</v>
      </c>
      <c r="S1542" t="s">
        <v>931</v>
      </c>
      <c r="Y1542" t="s">
        <v>931</v>
      </c>
      <c r="AF1542" t="s">
        <v>931</v>
      </c>
    </row>
    <row r="1543" spans="1:32" hidden="1">
      <c r="A1543" t="s">
        <v>3698</v>
      </c>
      <c r="G1543" t="s">
        <v>931</v>
      </c>
      <c r="M1543" t="s">
        <v>931</v>
      </c>
      <c r="S1543" t="s">
        <v>931</v>
      </c>
      <c r="Y1543" t="s">
        <v>931</v>
      </c>
      <c r="AF1543" t="s">
        <v>931</v>
      </c>
    </row>
    <row r="1544" spans="1:32" hidden="1">
      <c r="A1544" t="s">
        <v>3698</v>
      </c>
      <c r="G1544" t="s">
        <v>931</v>
      </c>
      <c r="M1544" t="s">
        <v>931</v>
      </c>
      <c r="S1544" t="s">
        <v>931</v>
      </c>
      <c r="Y1544" t="s">
        <v>931</v>
      </c>
      <c r="AF1544" t="s">
        <v>931</v>
      </c>
    </row>
    <row r="1545" spans="1:32" hidden="1">
      <c r="A1545" t="s">
        <v>3698</v>
      </c>
      <c r="G1545" t="s">
        <v>931</v>
      </c>
      <c r="M1545" t="s">
        <v>931</v>
      </c>
      <c r="S1545" t="s">
        <v>931</v>
      </c>
      <c r="Y1545" t="s">
        <v>931</v>
      </c>
      <c r="AF1545" t="s">
        <v>931</v>
      </c>
    </row>
    <row r="1546" spans="1:32" hidden="1">
      <c r="A1546" t="s">
        <v>3698</v>
      </c>
      <c r="G1546" t="s">
        <v>931</v>
      </c>
      <c r="M1546" t="s">
        <v>931</v>
      </c>
      <c r="S1546" t="s">
        <v>931</v>
      </c>
      <c r="Y1546" t="s">
        <v>931</v>
      </c>
      <c r="AF1546" t="s">
        <v>931</v>
      </c>
    </row>
    <row r="1547" spans="1:32" hidden="1">
      <c r="A1547" t="s">
        <v>3698</v>
      </c>
      <c r="G1547" t="s">
        <v>931</v>
      </c>
      <c r="M1547" t="s">
        <v>931</v>
      </c>
      <c r="S1547" t="s">
        <v>931</v>
      </c>
      <c r="Y1547" t="s">
        <v>931</v>
      </c>
      <c r="AF1547" t="s">
        <v>931</v>
      </c>
    </row>
    <row r="1548" spans="1:32" hidden="1">
      <c r="A1548" t="s">
        <v>3698</v>
      </c>
      <c r="G1548" t="s">
        <v>931</v>
      </c>
      <c r="M1548" t="s">
        <v>931</v>
      </c>
      <c r="S1548" t="s">
        <v>931</v>
      </c>
      <c r="Y1548" t="s">
        <v>931</v>
      </c>
      <c r="AF1548" t="s">
        <v>931</v>
      </c>
    </row>
    <row r="1549" spans="1:32" hidden="1">
      <c r="A1549" t="s">
        <v>3698</v>
      </c>
      <c r="G1549" t="s">
        <v>931</v>
      </c>
      <c r="M1549" t="s">
        <v>931</v>
      </c>
      <c r="S1549" t="s">
        <v>931</v>
      </c>
      <c r="Y1549" t="s">
        <v>931</v>
      </c>
      <c r="AF1549" t="s">
        <v>931</v>
      </c>
    </row>
    <row r="1550" spans="1:32" hidden="1">
      <c r="A1550" t="s">
        <v>3698</v>
      </c>
      <c r="G1550" t="s">
        <v>931</v>
      </c>
      <c r="M1550" t="s">
        <v>931</v>
      </c>
      <c r="S1550" t="s">
        <v>931</v>
      </c>
      <c r="Y1550" t="s">
        <v>931</v>
      </c>
      <c r="AF1550" t="s">
        <v>931</v>
      </c>
    </row>
    <row r="1551" spans="1:32" hidden="1">
      <c r="A1551" t="s">
        <v>3698</v>
      </c>
      <c r="G1551" t="s">
        <v>931</v>
      </c>
      <c r="M1551" t="s">
        <v>931</v>
      </c>
      <c r="S1551" t="s">
        <v>931</v>
      </c>
      <c r="Y1551" t="s">
        <v>931</v>
      </c>
      <c r="AF1551" t="s">
        <v>931</v>
      </c>
    </row>
    <row r="1552" spans="1:32" hidden="1">
      <c r="A1552" t="s">
        <v>3698</v>
      </c>
      <c r="G1552" t="s">
        <v>931</v>
      </c>
      <c r="M1552" t="s">
        <v>931</v>
      </c>
      <c r="S1552" t="s">
        <v>931</v>
      </c>
      <c r="Y1552" t="s">
        <v>931</v>
      </c>
      <c r="AF1552" t="s">
        <v>931</v>
      </c>
    </row>
    <row r="1553" spans="1:32" hidden="1">
      <c r="A1553" t="s">
        <v>3698</v>
      </c>
      <c r="G1553" t="s">
        <v>931</v>
      </c>
      <c r="M1553" t="s">
        <v>931</v>
      </c>
      <c r="S1553" t="s">
        <v>931</v>
      </c>
      <c r="Y1553" t="s">
        <v>931</v>
      </c>
      <c r="AF1553" t="s">
        <v>931</v>
      </c>
    </row>
    <row r="1554" spans="1:32" hidden="1">
      <c r="A1554" t="s">
        <v>3698</v>
      </c>
      <c r="G1554" t="s">
        <v>931</v>
      </c>
      <c r="M1554" t="s">
        <v>931</v>
      </c>
      <c r="S1554" t="s">
        <v>931</v>
      </c>
      <c r="Y1554" t="s">
        <v>931</v>
      </c>
      <c r="AF1554" t="s">
        <v>931</v>
      </c>
    </row>
    <row r="1555" spans="1:32" hidden="1">
      <c r="A1555" t="s">
        <v>3698</v>
      </c>
      <c r="G1555" t="s">
        <v>931</v>
      </c>
      <c r="M1555" t="s">
        <v>931</v>
      </c>
      <c r="S1555" t="s">
        <v>931</v>
      </c>
      <c r="Y1555" t="s">
        <v>931</v>
      </c>
      <c r="AF1555" t="s">
        <v>931</v>
      </c>
    </row>
    <row r="1556" spans="1:32" hidden="1">
      <c r="A1556" t="s">
        <v>3698</v>
      </c>
      <c r="G1556" t="s">
        <v>931</v>
      </c>
      <c r="M1556" t="s">
        <v>931</v>
      </c>
      <c r="S1556" t="s">
        <v>931</v>
      </c>
      <c r="Y1556" t="s">
        <v>931</v>
      </c>
      <c r="AF1556" t="s">
        <v>931</v>
      </c>
    </row>
    <row r="1557" spans="1:32" hidden="1">
      <c r="A1557" t="s">
        <v>3698</v>
      </c>
      <c r="G1557" t="s">
        <v>931</v>
      </c>
      <c r="M1557" t="s">
        <v>931</v>
      </c>
      <c r="S1557" t="s">
        <v>931</v>
      </c>
      <c r="Y1557" t="s">
        <v>931</v>
      </c>
      <c r="AF1557" t="s">
        <v>931</v>
      </c>
    </row>
    <row r="1558" spans="1:32" hidden="1">
      <c r="A1558" t="s">
        <v>3698</v>
      </c>
      <c r="G1558" t="s">
        <v>931</v>
      </c>
      <c r="M1558" t="s">
        <v>931</v>
      </c>
      <c r="S1558" t="s">
        <v>931</v>
      </c>
      <c r="Y1558" t="s">
        <v>931</v>
      </c>
      <c r="AF1558" t="s">
        <v>931</v>
      </c>
    </row>
    <row r="1559" spans="1:32" hidden="1">
      <c r="A1559" t="s">
        <v>3698</v>
      </c>
      <c r="G1559" t="s">
        <v>931</v>
      </c>
      <c r="M1559" t="s">
        <v>931</v>
      </c>
      <c r="S1559" t="s">
        <v>931</v>
      </c>
      <c r="Y1559" t="s">
        <v>931</v>
      </c>
      <c r="AF1559" t="s">
        <v>931</v>
      </c>
    </row>
    <row r="1560" spans="1:32" hidden="1">
      <c r="A1560" t="s">
        <v>3698</v>
      </c>
      <c r="G1560" t="s">
        <v>931</v>
      </c>
      <c r="M1560" t="s">
        <v>931</v>
      </c>
      <c r="S1560" t="s">
        <v>931</v>
      </c>
      <c r="Y1560" t="s">
        <v>931</v>
      </c>
      <c r="AF1560" t="s">
        <v>931</v>
      </c>
    </row>
    <row r="1561" spans="1:32" hidden="1">
      <c r="A1561" t="s">
        <v>3698</v>
      </c>
      <c r="G1561" t="s">
        <v>931</v>
      </c>
      <c r="M1561" t="s">
        <v>931</v>
      </c>
      <c r="S1561" t="s">
        <v>931</v>
      </c>
      <c r="Y1561" t="s">
        <v>931</v>
      </c>
      <c r="AF1561" t="s">
        <v>931</v>
      </c>
    </row>
    <row r="1562" spans="1:32" hidden="1">
      <c r="A1562" t="s">
        <v>3698</v>
      </c>
      <c r="G1562" t="s">
        <v>931</v>
      </c>
      <c r="M1562" t="s">
        <v>931</v>
      </c>
      <c r="S1562" t="s">
        <v>931</v>
      </c>
      <c r="Y1562" t="s">
        <v>931</v>
      </c>
      <c r="AF1562" t="s">
        <v>931</v>
      </c>
    </row>
    <row r="1563" spans="1:32" hidden="1">
      <c r="A1563" t="s">
        <v>3698</v>
      </c>
      <c r="G1563" t="s">
        <v>931</v>
      </c>
      <c r="M1563" t="s">
        <v>931</v>
      </c>
      <c r="S1563" t="s">
        <v>931</v>
      </c>
      <c r="Y1563" t="s">
        <v>931</v>
      </c>
      <c r="AF1563" t="s">
        <v>931</v>
      </c>
    </row>
    <row r="1564" spans="1:32" hidden="1">
      <c r="A1564" t="s">
        <v>3698</v>
      </c>
      <c r="G1564" t="s">
        <v>931</v>
      </c>
      <c r="M1564" t="s">
        <v>931</v>
      </c>
      <c r="S1564" t="s">
        <v>931</v>
      </c>
      <c r="Y1564" t="s">
        <v>931</v>
      </c>
      <c r="AF1564" t="s">
        <v>931</v>
      </c>
    </row>
    <row r="1565" spans="1:32" hidden="1">
      <c r="A1565" t="s">
        <v>3698</v>
      </c>
      <c r="G1565" t="s">
        <v>931</v>
      </c>
      <c r="M1565" t="s">
        <v>931</v>
      </c>
      <c r="S1565" t="s">
        <v>931</v>
      </c>
      <c r="Y1565" t="s">
        <v>931</v>
      </c>
      <c r="AF1565" t="s">
        <v>931</v>
      </c>
    </row>
    <row r="1566" spans="1:32" hidden="1">
      <c r="A1566" t="s">
        <v>3698</v>
      </c>
      <c r="G1566" t="s">
        <v>931</v>
      </c>
      <c r="M1566" t="s">
        <v>931</v>
      </c>
      <c r="S1566" t="s">
        <v>931</v>
      </c>
      <c r="Y1566" t="s">
        <v>931</v>
      </c>
      <c r="AF1566" t="s">
        <v>931</v>
      </c>
    </row>
    <row r="1567" spans="1:32" hidden="1">
      <c r="A1567" t="s">
        <v>3698</v>
      </c>
      <c r="G1567" t="s">
        <v>931</v>
      </c>
      <c r="M1567" t="s">
        <v>931</v>
      </c>
      <c r="S1567" t="s">
        <v>931</v>
      </c>
      <c r="Y1567" t="s">
        <v>931</v>
      </c>
      <c r="AF1567" t="s">
        <v>931</v>
      </c>
    </row>
    <row r="1568" spans="1:32" hidden="1">
      <c r="A1568" t="s">
        <v>3698</v>
      </c>
      <c r="G1568" t="s">
        <v>931</v>
      </c>
      <c r="M1568" t="s">
        <v>931</v>
      </c>
      <c r="S1568" t="s">
        <v>931</v>
      </c>
      <c r="Y1568" t="s">
        <v>931</v>
      </c>
      <c r="AF1568" t="s">
        <v>931</v>
      </c>
    </row>
    <row r="1569" spans="1:32" hidden="1">
      <c r="A1569" t="s">
        <v>3698</v>
      </c>
      <c r="G1569" t="s">
        <v>931</v>
      </c>
      <c r="M1569" t="s">
        <v>931</v>
      </c>
      <c r="S1569" t="s">
        <v>931</v>
      </c>
      <c r="Y1569" t="s">
        <v>931</v>
      </c>
      <c r="AF1569" t="s">
        <v>931</v>
      </c>
    </row>
    <row r="1570" spans="1:32" hidden="1">
      <c r="A1570" t="s">
        <v>3698</v>
      </c>
      <c r="G1570" t="s">
        <v>931</v>
      </c>
      <c r="M1570" t="s">
        <v>931</v>
      </c>
      <c r="S1570" t="s">
        <v>931</v>
      </c>
      <c r="Y1570" t="s">
        <v>931</v>
      </c>
      <c r="AF1570" t="s">
        <v>931</v>
      </c>
    </row>
    <row r="1571" spans="1:32" hidden="1">
      <c r="A1571" t="s">
        <v>3698</v>
      </c>
      <c r="G1571" t="s">
        <v>931</v>
      </c>
      <c r="M1571" t="s">
        <v>931</v>
      </c>
      <c r="S1571" t="s">
        <v>931</v>
      </c>
      <c r="Y1571" t="s">
        <v>931</v>
      </c>
      <c r="AF1571" t="s">
        <v>931</v>
      </c>
    </row>
    <row r="1572" spans="1:32" hidden="1">
      <c r="A1572" t="s">
        <v>3698</v>
      </c>
      <c r="G1572" t="s">
        <v>931</v>
      </c>
      <c r="M1572" t="s">
        <v>931</v>
      </c>
      <c r="S1572" t="s">
        <v>931</v>
      </c>
      <c r="Y1572" t="s">
        <v>931</v>
      </c>
      <c r="AF1572" t="s">
        <v>931</v>
      </c>
    </row>
    <row r="1573" spans="1:32" hidden="1">
      <c r="A1573" t="s">
        <v>3698</v>
      </c>
      <c r="G1573" t="s">
        <v>931</v>
      </c>
      <c r="M1573" t="s">
        <v>931</v>
      </c>
      <c r="S1573" t="s">
        <v>931</v>
      </c>
      <c r="Y1573" t="s">
        <v>931</v>
      </c>
      <c r="AF1573" t="s">
        <v>931</v>
      </c>
    </row>
    <row r="1574" spans="1:32" hidden="1">
      <c r="A1574" t="s">
        <v>3698</v>
      </c>
      <c r="G1574" t="s">
        <v>931</v>
      </c>
      <c r="M1574" t="s">
        <v>931</v>
      </c>
      <c r="S1574" t="s">
        <v>931</v>
      </c>
      <c r="Y1574" t="s">
        <v>931</v>
      </c>
      <c r="AF1574" t="s">
        <v>931</v>
      </c>
    </row>
    <row r="1575" spans="1:32" hidden="1">
      <c r="A1575" t="s">
        <v>3698</v>
      </c>
      <c r="G1575" t="s">
        <v>931</v>
      </c>
      <c r="M1575" t="s">
        <v>931</v>
      </c>
      <c r="S1575" t="s">
        <v>931</v>
      </c>
      <c r="Y1575" t="s">
        <v>931</v>
      </c>
      <c r="AF1575" t="s">
        <v>931</v>
      </c>
    </row>
    <row r="1576" spans="1:32" hidden="1">
      <c r="A1576" t="s">
        <v>3698</v>
      </c>
      <c r="G1576" t="s">
        <v>931</v>
      </c>
      <c r="M1576" t="s">
        <v>931</v>
      </c>
      <c r="S1576" t="s">
        <v>931</v>
      </c>
      <c r="Y1576" t="s">
        <v>931</v>
      </c>
      <c r="AF1576" t="s">
        <v>931</v>
      </c>
    </row>
    <row r="1577" spans="1:32" hidden="1">
      <c r="A1577" t="s">
        <v>3698</v>
      </c>
      <c r="G1577" t="s">
        <v>931</v>
      </c>
      <c r="M1577" t="s">
        <v>931</v>
      </c>
      <c r="S1577" t="s">
        <v>931</v>
      </c>
      <c r="Y1577" t="s">
        <v>931</v>
      </c>
      <c r="AF1577" t="s">
        <v>931</v>
      </c>
    </row>
    <row r="1578" spans="1:32" hidden="1">
      <c r="A1578" t="s">
        <v>3698</v>
      </c>
      <c r="G1578" t="s">
        <v>931</v>
      </c>
      <c r="M1578" t="s">
        <v>931</v>
      </c>
      <c r="S1578" t="s">
        <v>931</v>
      </c>
      <c r="Y1578" t="s">
        <v>931</v>
      </c>
      <c r="AF1578" t="s">
        <v>931</v>
      </c>
    </row>
    <row r="1579" spans="1:32" hidden="1">
      <c r="A1579" t="s">
        <v>3698</v>
      </c>
      <c r="G1579" t="s">
        <v>931</v>
      </c>
      <c r="M1579" t="s">
        <v>931</v>
      </c>
      <c r="S1579" t="s">
        <v>931</v>
      </c>
      <c r="Y1579" t="s">
        <v>931</v>
      </c>
      <c r="AF1579" t="s">
        <v>931</v>
      </c>
    </row>
    <row r="1580" spans="1:32" hidden="1">
      <c r="A1580" t="s">
        <v>3698</v>
      </c>
      <c r="G1580" t="s">
        <v>931</v>
      </c>
      <c r="M1580" t="s">
        <v>931</v>
      </c>
      <c r="S1580" t="s">
        <v>931</v>
      </c>
      <c r="Y1580" t="s">
        <v>931</v>
      </c>
      <c r="AF1580" t="s">
        <v>931</v>
      </c>
    </row>
    <row r="1581" spans="1:32" hidden="1">
      <c r="A1581" t="s">
        <v>3698</v>
      </c>
      <c r="G1581" t="s">
        <v>931</v>
      </c>
      <c r="M1581" t="s">
        <v>931</v>
      </c>
      <c r="S1581" t="s">
        <v>931</v>
      </c>
      <c r="Y1581" t="s">
        <v>931</v>
      </c>
      <c r="AF1581" t="s">
        <v>931</v>
      </c>
    </row>
    <row r="1582" spans="1:32" hidden="1">
      <c r="A1582" t="s">
        <v>3698</v>
      </c>
      <c r="G1582" t="s">
        <v>931</v>
      </c>
      <c r="M1582" t="s">
        <v>931</v>
      </c>
      <c r="S1582" t="s">
        <v>931</v>
      </c>
      <c r="Y1582" t="s">
        <v>931</v>
      </c>
      <c r="AF1582" t="s">
        <v>931</v>
      </c>
    </row>
    <row r="1583" spans="1:32" hidden="1">
      <c r="A1583" t="s">
        <v>3698</v>
      </c>
      <c r="G1583" t="s">
        <v>931</v>
      </c>
      <c r="M1583" t="s">
        <v>931</v>
      </c>
      <c r="S1583" t="s">
        <v>931</v>
      </c>
      <c r="Y1583" t="s">
        <v>931</v>
      </c>
      <c r="AF1583" t="s">
        <v>931</v>
      </c>
    </row>
    <row r="1584" spans="1:32" hidden="1">
      <c r="A1584" t="s">
        <v>3698</v>
      </c>
      <c r="G1584" t="s">
        <v>931</v>
      </c>
      <c r="M1584" t="s">
        <v>931</v>
      </c>
      <c r="S1584" t="s">
        <v>931</v>
      </c>
      <c r="Y1584" t="s">
        <v>931</v>
      </c>
      <c r="AF1584" t="s">
        <v>931</v>
      </c>
    </row>
    <row r="1585" spans="1:32" hidden="1">
      <c r="A1585" t="s">
        <v>3698</v>
      </c>
      <c r="G1585" t="s">
        <v>931</v>
      </c>
      <c r="M1585" t="s">
        <v>931</v>
      </c>
      <c r="S1585" t="s">
        <v>931</v>
      </c>
      <c r="Y1585" t="s">
        <v>931</v>
      </c>
      <c r="AF1585" t="s">
        <v>931</v>
      </c>
    </row>
    <row r="1586" spans="1:32" hidden="1">
      <c r="A1586" t="s">
        <v>3698</v>
      </c>
      <c r="G1586" t="s">
        <v>931</v>
      </c>
      <c r="M1586" t="s">
        <v>931</v>
      </c>
      <c r="S1586" t="s">
        <v>931</v>
      </c>
      <c r="Y1586" t="s">
        <v>931</v>
      </c>
      <c r="AF1586" t="s">
        <v>931</v>
      </c>
    </row>
    <row r="1587" spans="1:32" hidden="1">
      <c r="A1587" t="s">
        <v>3698</v>
      </c>
      <c r="G1587" t="s">
        <v>931</v>
      </c>
      <c r="M1587" t="s">
        <v>931</v>
      </c>
      <c r="S1587" t="s">
        <v>931</v>
      </c>
      <c r="Y1587" t="s">
        <v>931</v>
      </c>
      <c r="AF1587" t="s">
        <v>931</v>
      </c>
    </row>
    <row r="1588" spans="1:32" hidden="1">
      <c r="A1588" t="s">
        <v>3698</v>
      </c>
      <c r="G1588" t="s">
        <v>931</v>
      </c>
      <c r="M1588" t="s">
        <v>931</v>
      </c>
      <c r="S1588" t="s">
        <v>931</v>
      </c>
      <c r="Y1588" t="s">
        <v>931</v>
      </c>
      <c r="AF1588" t="s">
        <v>931</v>
      </c>
    </row>
    <row r="1589" spans="1:32" hidden="1">
      <c r="A1589" t="s">
        <v>3698</v>
      </c>
      <c r="G1589" t="s">
        <v>931</v>
      </c>
      <c r="M1589" t="s">
        <v>931</v>
      </c>
      <c r="S1589" t="s">
        <v>931</v>
      </c>
      <c r="Y1589" t="s">
        <v>931</v>
      </c>
      <c r="AF1589" t="s">
        <v>931</v>
      </c>
    </row>
    <row r="1590" spans="1:32" hidden="1">
      <c r="A1590" t="s">
        <v>3698</v>
      </c>
      <c r="G1590" t="s">
        <v>931</v>
      </c>
      <c r="M1590" t="s">
        <v>931</v>
      </c>
      <c r="S1590" t="s">
        <v>931</v>
      </c>
      <c r="Y1590" t="s">
        <v>931</v>
      </c>
      <c r="AF1590" t="s">
        <v>931</v>
      </c>
    </row>
    <row r="1591" spans="1:32" hidden="1">
      <c r="A1591" t="s">
        <v>3698</v>
      </c>
      <c r="G1591" t="s">
        <v>931</v>
      </c>
      <c r="M1591" t="s">
        <v>931</v>
      </c>
      <c r="S1591" t="s">
        <v>931</v>
      </c>
      <c r="Y1591" t="s">
        <v>931</v>
      </c>
      <c r="AF1591" t="s">
        <v>931</v>
      </c>
    </row>
    <row r="1592" spans="1:32" hidden="1">
      <c r="A1592" t="s">
        <v>3698</v>
      </c>
      <c r="G1592" t="s">
        <v>931</v>
      </c>
      <c r="M1592" t="s">
        <v>931</v>
      </c>
      <c r="S1592" t="s">
        <v>931</v>
      </c>
      <c r="Y1592" t="s">
        <v>931</v>
      </c>
      <c r="AF1592" t="s">
        <v>931</v>
      </c>
    </row>
    <row r="1593" spans="1:32" hidden="1">
      <c r="A1593" t="s">
        <v>3698</v>
      </c>
      <c r="G1593" t="s">
        <v>931</v>
      </c>
      <c r="M1593" t="s">
        <v>931</v>
      </c>
      <c r="S1593" t="s">
        <v>931</v>
      </c>
      <c r="Y1593" t="s">
        <v>931</v>
      </c>
      <c r="AF1593" t="s">
        <v>931</v>
      </c>
    </row>
    <row r="1594" spans="1:32" hidden="1">
      <c r="A1594" t="s">
        <v>3698</v>
      </c>
      <c r="G1594" t="s">
        <v>931</v>
      </c>
      <c r="M1594" t="s">
        <v>931</v>
      </c>
      <c r="S1594" t="s">
        <v>931</v>
      </c>
      <c r="Y1594" t="s">
        <v>931</v>
      </c>
      <c r="AF1594" t="s">
        <v>931</v>
      </c>
    </row>
    <row r="1595" spans="1:32" hidden="1">
      <c r="A1595" t="s">
        <v>3698</v>
      </c>
      <c r="G1595" t="s">
        <v>931</v>
      </c>
      <c r="M1595" t="s">
        <v>931</v>
      </c>
      <c r="S1595" t="s">
        <v>931</v>
      </c>
      <c r="Y1595" t="s">
        <v>931</v>
      </c>
      <c r="AF1595" t="s">
        <v>931</v>
      </c>
    </row>
    <row r="1596" spans="1:32" hidden="1">
      <c r="A1596" t="s">
        <v>3698</v>
      </c>
      <c r="G1596" t="s">
        <v>931</v>
      </c>
      <c r="M1596" t="s">
        <v>931</v>
      </c>
      <c r="S1596" t="s">
        <v>931</v>
      </c>
      <c r="Y1596" t="s">
        <v>931</v>
      </c>
      <c r="AF1596" t="s">
        <v>931</v>
      </c>
    </row>
    <row r="1597" spans="1:32" hidden="1">
      <c r="A1597" t="s">
        <v>3698</v>
      </c>
      <c r="G1597" t="s">
        <v>931</v>
      </c>
      <c r="M1597" t="s">
        <v>931</v>
      </c>
      <c r="S1597" t="s">
        <v>931</v>
      </c>
      <c r="Y1597" t="s">
        <v>931</v>
      </c>
      <c r="AF1597" t="s">
        <v>931</v>
      </c>
    </row>
    <row r="1598" spans="1:32" hidden="1">
      <c r="A1598" t="s">
        <v>3698</v>
      </c>
      <c r="G1598" t="s">
        <v>931</v>
      </c>
      <c r="M1598" t="s">
        <v>931</v>
      </c>
      <c r="S1598" t="s">
        <v>931</v>
      </c>
      <c r="Y1598" t="s">
        <v>931</v>
      </c>
      <c r="AF1598" t="s">
        <v>931</v>
      </c>
    </row>
    <row r="1599" spans="1:32" hidden="1">
      <c r="A1599" t="s">
        <v>3698</v>
      </c>
      <c r="G1599" t="s">
        <v>931</v>
      </c>
      <c r="M1599" t="s">
        <v>931</v>
      </c>
      <c r="S1599" t="s">
        <v>931</v>
      </c>
      <c r="Y1599" t="s">
        <v>931</v>
      </c>
      <c r="AF1599" t="s">
        <v>931</v>
      </c>
    </row>
    <row r="1600" spans="1:32" hidden="1">
      <c r="A1600" t="s">
        <v>3698</v>
      </c>
      <c r="G1600" t="s">
        <v>931</v>
      </c>
      <c r="M1600" t="s">
        <v>931</v>
      </c>
      <c r="S1600" t="s">
        <v>931</v>
      </c>
      <c r="Y1600" t="s">
        <v>931</v>
      </c>
      <c r="AF1600" t="s">
        <v>931</v>
      </c>
    </row>
    <row r="1601" spans="1:32" hidden="1">
      <c r="A1601" t="s">
        <v>3698</v>
      </c>
      <c r="G1601" t="s">
        <v>931</v>
      </c>
      <c r="M1601" t="s">
        <v>931</v>
      </c>
      <c r="S1601" t="s">
        <v>931</v>
      </c>
      <c r="Y1601" t="s">
        <v>931</v>
      </c>
      <c r="AF1601" t="s">
        <v>931</v>
      </c>
    </row>
    <row r="1602" spans="1:32" hidden="1">
      <c r="A1602" t="s">
        <v>3698</v>
      </c>
      <c r="G1602" t="s">
        <v>931</v>
      </c>
      <c r="M1602" t="s">
        <v>931</v>
      </c>
      <c r="S1602" t="s">
        <v>931</v>
      </c>
      <c r="Y1602" t="s">
        <v>931</v>
      </c>
      <c r="AF1602" t="s">
        <v>931</v>
      </c>
    </row>
    <row r="1603" spans="1:32" hidden="1">
      <c r="A1603" t="s">
        <v>3698</v>
      </c>
      <c r="G1603" t="s">
        <v>931</v>
      </c>
      <c r="M1603" t="s">
        <v>931</v>
      </c>
      <c r="S1603" t="s">
        <v>931</v>
      </c>
      <c r="Y1603" t="s">
        <v>931</v>
      </c>
      <c r="AF1603" t="s">
        <v>931</v>
      </c>
    </row>
    <row r="1604" spans="1:32" hidden="1">
      <c r="A1604" t="s">
        <v>3698</v>
      </c>
      <c r="G1604" t="s">
        <v>931</v>
      </c>
      <c r="M1604" t="s">
        <v>931</v>
      </c>
      <c r="S1604" t="s">
        <v>931</v>
      </c>
      <c r="Y1604" t="s">
        <v>931</v>
      </c>
      <c r="AF1604" t="s">
        <v>931</v>
      </c>
    </row>
    <row r="1605" spans="1:32" hidden="1">
      <c r="A1605" t="s">
        <v>3698</v>
      </c>
      <c r="G1605" t="s">
        <v>931</v>
      </c>
      <c r="M1605" t="s">
        <v>931</v>
      </c>
      <c r="S1605" t="s">
        <v>931</v>
      </c>
      <c r="Y1605" t="s">
        <v>931</v>
      </c>
      <c r="AF1605" t="s">
        <v>931</v>
      </c>
    </row>
    <row r="1606" spans="1:32" hidden="1">
      <c r="A1606" t="s">
        <v>3698</v>
      </c>
      <c r="G1606" t="s">
        <v>931</v>
      </c>
      <c r="M1606" t="s">
        <v>931</v>
      </c>
      <c r="S1606" t="s">
        <v>931</v>
      </c>
      <c r="Y1606" t="s">
        <v>931</v>
      </c>
      <c r="AF1606" t="s">
        <v>931</v>
      </c>
    </row>
    <row r="1607" spans="1:32" hidden="1">
      <c r="A1607" t="s">
        <v>3698</v>
      </c>
      <c r="G1607" t="s">
        <v>931</v>
      </c>
      <c r="M1607" t="s">
        <v>931</v>
      </c>
      <c r="S1607" t="s">
        <v>931</v>
      </c>
      <c r="Y1607" t="s">
        <v>931</v>
      </c>
      <c r="AF1607" t="s">
        <v>931</v>
      </c>
    </row>
    <row r="1608" spans="1:32" hidden="1">
      <c r="A1608" t="s">
        <v>3698</v>
      </c>
      <c r="G1608" t="s">
        <v>931</v>
      </c>
      <c r="M1608" t="s">
        <v>931</v>
      </c>
      <c r="S1608" t="s">
        <v>931</v>
      </c>
      <c r="Y1608" t="s">
        <v>931</v>
      </c>
      <c r="AF1608" t="s">
        <v>931</v>
      </c>
    </row>
    <row r="1609" spans="1:32" hidden="1">
      <c r="A1609" t="s">
        <v>3698</v>
      </c>
      <c r="G1609" t="s">
        <v>931</v>
      </c>
      <c r="M1609" t="s">
        <v>931</v>
      </c>
      <c r="S1609" t="s">
        <v>931</v>
      </c>
      <c r="Y1609" t="s">
        <v>931</v>
      </c>
      <c r="AF1609" t="s">
        <v>931</v>
      </c>
    </row>
    <row r="1610" spans="1:32" hidden="1">
      <c r="A1610" t="s">
        <v>3698</v>
      </c>
      <c r="G1610" t="s">
        <v>931</v>
      </c>
      <c r="M1610" t="s">
        <v>931</v>
      </c>
      <c r="S1610" t="s">
        <v>931</v>
      </c>
      <c r="Y1610" t="s">
        <v>931</v>
      </c>
      <c r="AF1610" t="s">
        <v>931</v>
      </c>
    </row>
    <row r="1611" spans="1:32" hidden="1">
      <c r="A1611" t="s">
        <v>3698</v>
      </c>
      <c r="G1611" t="s">
        <v>931</v>
      </c>
      <c r="M1611" t="s">
        <v>931</v>
      </c>
      <c r="S1611" t="s">
        <v>931</v>
      </c>
      <c r="Y1611" t="s">
        <v>931</v>
      </c>
      <c r="AF1611" t="s">
        <v>931</v>
      </c>
    </row>
    <row r="1612" spans="1:32" hidden="1">
      <c r="A1612" t="s">
        <v>3698</v>
      </c>
      <c r="G1612" t="s">
        <v>931</v>
      </c>
      <c r="M1612" t="s">
        <v>931</v>
      </c>
      <c r="S1612" t="s">
        <v>931</v>
      </c>
      <c r="Y1612" t="s">
        <v>931</v>
      </c>
      <c r="AF1612" t="s">
        <v>931</v>
      </c>
    </row>
    <row r="1613" spans="1:32" hidden="1">
      <c r="A1613" t="s">
        <v>3698</v>
      </c>
    </row>
    <row r="1614" spans="1:32" hidden="1">
      <c r="A1614" t="s">
        <v>3698</v>
      </c>
    </row>
    <row r="1615" spans="1:32" hidden="1">
      <c r="A1615" t="s">
        <v>3698</v>
      </c>
    </row>
    <row r="1616" spans="1:32" hidden="1">
      <c r="A1616" t="s">
        <v>3698</v>
      </c>
    </row>
    <row r="1617" spans="1:1" hidden="1">
      <c r="A1617" t="s">
        <v>3698</v>
      </c>
    </row>
    <row r="1618" spans="1:1" hidden="1">
      <c r="A1618" t="s">
        <v>3698</v>
      </c>
    </row>
    <row r="1619" spans="1:1" hidden="1">
      <c r="A1619" t="s">
        <v>3698</v>
      </c>
    </row>
    <row r="1620" spans="1:1" hidden="1">
      <c r="A1620" t="s">
        <v>3698</v>
      </c>
    </row>
    <row r="1621" spans="1:1" hidden="1">
      <c r="A1621" t="s">
        <v>3698</v>
      </c>
    </row>
    <row r="1622" spans="1:1" hidden="1">
      <c r="A1622" t="s">
        <v>3698</v>
      </c>
    </row>
    <row r="1623" spans="1:1" hidden="1">
      <c r="A1623" t="s">
        <v>3698</v>
      </c>
    </row>
    <row r="1624" spans="1:1" hidden="1">
      <c r="A1624" t="s">
        <v>3698</v>
      </c>
    </row>
    <row r="1625" spans="1:1" hidden="1">
      <c r="A1625" t="s">
        <v>3698</v>
      </c>
    </row>
    <row r="1626" spans="1:1" hidden="1">
      <c r="A1626" t="s">
        <v>3698</v>
      </c>
    </row>
    <row r="1627" spans="1:1" hidden="1">
      <c r="A1627" t="s">
        <v>3698</v>
      </c>
    </row>
    <row r="1628" spans="1:1" hidden="1">
      <c r="A1628" t="s">
        <v>3698</v>
      </c>
    </row>
    <row r="1629" spans="1:1" hidden="1">
      <c r="A1629" t="s">
        <v>3698</v>
      </c>
    </row>
    <row r="1630" spans="1:1" hidden="1">
      <c r="A1630" t="s">
        <v>3698</v>
      </c>
    </row>
    <row r="1631" spans="1:1" hidden="1">
      <c r="A1631" t="s">
        <v>3698</v>
      </c>
    </row>
    <row r="1632" spans="1:1" hidden="1">
      <c r="A1632" t="s">
        <v>3698</v>
      </c>
    </row>
    <row r="1633" spans="1:1" hidden="1">
      <c r="A1633" t="s">
        <v>3698</v>
      </c>
    </row>
    <row r="1634" spans="1:1" hidden="1">
      <c r="A1634" t="s">
        <v>3698</v>
      </c>
    </row>
    <row r="1635" spans="1:1" hidden="1">
      <c r="A1635" t="s">
        <v>3698</v>
      </c>
    </row>
    <row r="1636" spans="1:1" hidden="1">
      <c r="A1636" t="s">
        <v>3698</v>
      </c>
    </row>
    <row r="1637" spans="1:1" hidden="1">
      <c r="A1637" t="s">
        <v>3698</v>
      </c>
    </row>
    <row r="1638" spans="1:1" hidden="1">
      <c r="A1638" t="s">
        <v>3698</v>
      </c>
    </row>
    <row r="1639" spans="1:1" hidden="1">
      <c r="A1639" t="s">
        <v>3698</v>
      </c>
    </row>
    <row r="1640" spans="1:1" hidden="1">
      <c r="A1640" t="s">
        <v>3698</v>
      </c>
    </row>
    <row r="1641" spans="1:1" hidden="1">
      <c r="A1641" t="s">
        <v>3698</v>
      </c>
    </row>
    <row r="1642" spans="1:1" hidden="1">
      <c r="A1642" t="s">
        <v>3698</v>
      </c>
    </row>
    <row r="1643" spans="1:1" hidden="1">
      <c r="A1643" t="s">
        <v>3698</v>
      </c>
    </row>
    <row r="1644" spans="1:1" hidden="1">
      <c r="A1644" t="s">
        <v>3698</v>
      </c>
    </row>
    <row r="1645" spans="1:1" hidden="1">
      <c r="A1645" t="s">
        <v>3698</v>
      </c>
    </row>
    <row r="1646" spans="1:1" hidden="1">
      <c r="A1646" t="s">
        <v>3698</v>
      </c>
    </row>
    <row r="1647" spans="1:1" hidden="1">
      <c r="A1647" t="s">
        <v>3698</v>
      </c>
    </row>
    <row r="1648" spans="1:1" hidden="1">
      <c r="A1648" t="s">
        <v>3698</v>
      </c>
    </row>
    <row r="1649" spans="1:1" hidden="1">
      <c r="A1649" t="s">
        <v>3698</v>
      </c>
    </row>
    <row r="1650" spans="1:1" hidden="1">
      <c r="A1650" t="s">
        <v>3698</v>
      </c>
    </row>
    <row r="1651" spans="1:1" hidden="1">
      <c r="A1651" t="s">
        <v>3698</v>
      </c>
    </row>
    <row r="1652" spans="1:1" hidden="1">
      <c r="A1652" t="s">
        <v>3698</v>
      </c>
    </row>
    <row r="1653" spans="1:1" hidden="1">
      <c r="A1653" t="s">
        <v>3698</v>
      </c>
    </row>
    <row r="1654" spans="1:1" hidden="1">
      <c r="A1654" t="s">
        <v>3698</v>
      </c>
    </row>
    <row r="1655" spans="1:1" hidden="1">
      <c r="A1655" t="s">
        <v>3698</v>
      </c>
    </row>
    <row r="1656" spans="1:1" hidden="1">
      <c r="A1656" t="s">
        <v>3698</v>
      </c>
    </row>
    <row r="1657" spans="1:1" hidden="1">
      <c r="A1657" t="s">
        <v>3698</v>
      </c>
    </row>
    <row r="1658" spans="1:1" hidden="1">
      <c r="A1658" t="s">
        <v>3698</v>
      </c>
    </row>
    <row r="1659" spans="1:1" hidden="1">
      <c r="A1659" t="s">
        <v>3698</v>
      </c>
    </row>
    <row r="1660" spans="1:1" hidden="1">
      <c r="A1660" t="s">
        <v>3698</v>
      </c>
    </row>
    <row r="1661" spans="1:1" hidden="1">
      <c r="A1661" t="s">
        <v>3698</v>
      </c>
    </row>
    <row r="1662" spans="1:1" hidden="1">
      <c r="A1662" t="s">
        <v>3698</v>
      </c>
    </row>
    <row r="1663" spans="1:1" hidden="1">
      <c r="A1663" t="s">
        <v>3698</v>
      </c>
    </row>
    <row r="1664" spans="1:1" hidden="1">
      <c r="A1664" t="s">
        <v>3698</v>
      </c>
    </row>
    <row r="1665" spans="1:1" hidden="1">
      <c r="A1665" t="s">
        <v>3698</v>
      </c>
    </row>
    <row r="1666" spans="1:1" hidden="1">
      <c r="A1666" t="s">
        <v>3698</v>
      </c>
    </row>
    <row r="1667" spans="1:1" hidden="1">
      <c r="A1667" t="s">
        <v>3698</v>
      </c>
    </row>
    <row r="1668" spans="1:1" hidden="1">
      <c r="A1668" t="s">
        <v>3698</v>
      </c>
    </row>
    <row r="1669" spans="1:1" hidden="1">
      <c r="A1669" t="s">
        <v>3698</v>
      </c>
    </row>
    <row r="1670" spans="1:1" hidden="1">
      <c r="A1670" t="s">
        <v>3698</v>
      </c>
    </row>
    <row r="1671" spans="1:1" hidden="1">
      <c r="A1671" t="s">
        <v>3698</v>
      </c>
    </row>
    <row r="1672" spans="1:1" hidden="1">
      <c r="A1672" t="s">
        <v>3698</v>
      </c>
    </row>
    <row r="1673" spans="1:1" hidden="1">
      <c r="A1673" t="s">
        <v>3698</v>
      </c>
    </row>
    <row r="1674" spans="1:1" hidden="1">
      <c r="A1674" t="s">
        <v>3698</v>
      </c>
    </row>
    <row r="1675" spans="1:1" hidden="1">
      <c r="A1675" t="s">
        <v>3698</v>
      </c>
    </row>
    <row r="1676" spans="1:1" hidden="1">
      <c r="A1676" t="s">
        <v>3698</v>
      </c>
    </row>
    <row r="1677" spans="1:1" hidden="1">
      <c r="A1677" t="s">
        <v>3698</v>
      </c>
    </row>
    <row r="1678" spans="1:1" hidden="1">
      <c r="A1678" t="s">
        <v>3698</v>
      </c>
    </row>
    <row r="1679" spans="1:1" hidden="1">
      <c r="A1679" t="s">
        <v>3698</v>
      </c>
    </row>
    <row r="1680" spans="1:1" hidden="1">
      <c r="A1680" t="s">
        <v>3698</v>
      </c>
    </row>
    <row r="1681" spans="1:1" hidden="1">
      <c r="A1681" t="s">
        <v>3698</v>
      </c>
    </row>
    <row r="1682" spans="1:1" hidden="1">
      <c r="A1682" t="s">
        <v>3698</v>
      </c>
    </row>
    <row r="1683" spans="1:1" hidden="1">
      <c r="A1683" t="s">
        <v>3698</v>
      </c>
    </row>
    <row r="1684" spans="1:1" hidden="1">
      <c r="A1684" t="s">
        <v>3698</v>
      </c>
    </row>
    <row r="1685" spans="1:1" hidden="1">
      <c r="A1685" t="s">
        <v>3698</v>
      </c>
    </row>
    <row r="1686" spans="1:1" hidden="1">
      <c r="A1686" t="s">
        <v>3698</v>
      </c>
    </row>
    <row r="1687" spans="1:1" hidden="1">
      <c r="A1687" t="s">
        <v>3698</v>
      </c>
    </row>
    <row r="1688" spans="1:1" hidden="1">
      <c r="A1688" t="s">
        <v>3698</v>
      </c>
    </row>
    <row r="1689" spans="1:1" hidden="1">
      <c r="A1689" t="s">
        <v>3698</v>
      </c>
    </row>
    <row r="1690" spans="1:1" hidden="1">
      <c r="A1690" t="s">
        <v>3698</v>
      </c>
    </row>
    <row r="1691" spans="1:1" hidden="1">
      <c r="A1691" t="s">
        <v>3698</v>
      </c>
    </row>
    <row r="1692" spans="1:1" hidden="1">
      <c r="A1692" t="s">
        <v>3698</v>
      </c>
    </row>
    <row r="1693" spans="1:1" hidden="1">
      <c r="A1693" t="s">
        <v>3698</v>
      </c>
    </row>
    <row r="1694" spans="1:1" hidden="1">
      <c r="A1694" t="s">
        <v>3698</v>
      </c>
    </row>
    <row r="1695" spans="1:1" hidden="1">
      <c r="A1695" t="s">
        <v>3698</v>
      </c>
    </row>
    <row r="1696" spans="1:1" hidden="1">
      <c r="A1696" t="s">
        <v>3698</v>
      </c>
    </row>
    <row r="1697" spans="1:1" hidden="1">
      <c r="A1697" t="s">
        <v>3698</v>
      </c>
    </row>
    <row r="1698" spans="1:1" hidden="1">
      <c r="A1698" t="s">
        <v>3698</v>
      </c>
    </row>
    <row r="1699" spans="1:1" hidden="1">
      <c r="A1699" t="s">
        <v>3698</v>
      </c>
    </row>
    <row r="1700" spans="1:1" hidden="1">
      <c r="A1700" t="s">
        <v>3698</v>
      </c>
    </row>
    <row r="1701" spans="1:1" hidden="1">
      <c r="A1701" t="s">
        <v>3698</v>
      </c>
    </row>
    <row r="1702" spans="1:1" hidden="1">
      <c r="A1702" t="s">
        <v>3698</v>
      </c>
    </row>
    <row r="1703" spans="1:1" hidden="1">
      <c r="A1703" t="s">
        <v>3698</v>
      </c>
    </row>
    <row r="1704" spans="1:1" hidden="1">
      <c r="A1704" t="s">
        <v>3698</v>
      </c>
    </row>
    <row r="1705" spans="1:1" hidden="1">
      <c r="A1705" t="s">
        <v>3698</v>
      </c>
    </row>
    <row r="1706" spans="1:1" hidden="1">
      <c r="A1706" t="s">
        <v>3698</v>
      </c>
    </row>
    <row r="1707" spans="1:1" hidden="1">
      <c r="A1707" t="s">
        <v>3698</v>
      </c>
    </row>
    <row r="1708" spans="1:1" hidden="1">
      <c r="A1708" t="s">
        <v>3698</v>
      </c>
    </row>
    <row r="1709" spans="1:1" hidden="1">
      <c r="A1709" t="s">
        <v>3698</v>
      </c>
    </row>
    <row r="1710" spans="1:1" hidden="1">
      <c r="A1710" t="s">
        <v>3698</v>
      </c>
    </row>
    <row r="1711" spans="1:1" hidden="1">
      <c r="A1711" t="s">
        <v>3698</v>
      </c>
    </row>
    <row r="1712" spans="1:1" hidden="1">
      <c r="A1712" t="s">
        <v>3698</v>
      </c>
    </row>
    <row r="1713" spans="1:1" hidden="1">
      <c r="A1713" t="s">
        <v>3698</v>
      </c>
    </row>
    <row r="1714" spans="1:1" hidden="1">
      <c r="A1714" t="s">
        <v>3698</v>
      </c>
    </row>
    <row r="1715" spans="1:1" hidden="1">
      <c r="A1715" t="s">
        <v>3698</v>
      </c>
    </row>
    <row r="1716" spans="1:1" hidden="1">
      <c r="A1716" t="s">
        <v>3698</v>
      </c>
    </row>
    <row r="1717" spans="1:1" hidden="1">
      <c r="A1717" t="s">
        <v>3698</v>
      </c>
    </row>
    <row r="1718" spans="1:1" hidden="1">
      <c r="A1718" t="s">
        <v>3698</v>
      </c>
    </row>
    <row r="1719" spans="1:1" hidden="1">
      <c r="A1719" t="s">
        <v>3698</v>
      </c>
    </row>
    <row r="1720" spans="1:1" hidden="1">
      <c r="A1720" t="s">
        <v>3698</v>
      </c>
    </row>
    <row r="1721" spans="1:1" hidden="1">
      <c r="A1721" t="s">
        <v>3698</v>
      </c>
    </row>
    <row r="1722" spans="1:1" hidden="1">
      <c r="A1722" t="s">
        <v>3698</v>
      </c>
    </row>
    <row r="1723" spans="1:1" hidden="1">
      <c r="A1723" t="s">
        <v>3698</v>
      </c>
    </row>
    <row r="1724" spans="1:1" hidden="1">
      <c r="A1724" t="s">
        <v>3698</v>
      </c>
    </row>
    <row r="1725" spans="1:1" hidden="1">
      <c r="A1725" t="s">
        <v>3698</v>
      </c>
    </row>
    <row r="1726" spans="1:1" hidden="1">
      <c r="A1726" t="s">
        <v>3698</v>
      </c>
    </row>
    <row r="1727" spans="1:1" hidden="1">
      <c r="A1727" t="s">
        <v>3698</v>
      </c>
    </row>
    <row r="1728" spans="1:1" hidden="1">
      <c r="A1728" t="s">
        <v>3698</v>
      </c>
    </row>
    <row r="1729" spans="1:1" hidden="1">
      <c r="A1729" t="s">
        <v>3698</v>
      </c>
    </row>
    <row r="1730" spans="1:1" hidden="1">
      <c r="A1730" t="s">
        <v>3698</v>
      </c>
    </row>
    <row r="1731" spans="1:1" hidden="1">
      <c r="A1731" t="s">
        <v>3698</v>
      </c>
    </row>
    <row r="1732" spans="1:1" hidden="1">
      <c r="A1732" t="s">
        <v>3698</v>
      </c>
    </row>
    <row r="1733" spans="1:1" hidden="1">
      <c r="A1733" t="s">
        <v>3698</v>
      </c>
    </row>
    <row r="1734" spans="1:1" hidden="1">
      <c r="A1734" t="s">
        <v>3698</v>
      </c>
    </row>
    <row r="1735" spans="1:1" hidden="1">
      <c r="A1735" t="s">
        <v>3698</v>
      </c>
    </row>
    <row r="1736" spans="1:1" hidden="1">
      <c r="A1736" t="s">
        <v>3698</v>
      </c>
    </row>
    <row r="1737" spans="1:1" hidden="1">
      <c r="A1737" t="s">
        <v>3698</v>
      </c>
    </row>
    <row r="1738" spans="1:1" hidden="1">
      <c r="A1738" t="s">
        <v>3698</v>
      </c>
    </row>
    <row r="1739" spans="1:1" hidden="1">
      <c r="A1739" t="s">
        <v>3698</v>
      </c>
    </row>
    <row r="1740" spans="1:1" hidden="1">
      <c r="A1740" t="s">
        <v>3698</v>
      </c>
    </row>
    <row r="1741" spans="1:1" hidden="1">
      <c r="A1741" t="s">
        <v>3698</v>
      </c>
    </row>
    <row r="1742" spans="1:1" hidden="1">
      <c r="A1742" t="s">
        <v>3698</v>
      </c>
    </row>
    <row r="1743" spans="1:1" hidden="1">
      <c r="A1743" t="s">
        <v>3698</v>
      </c>
    </row>
    <row r="1744" spans="1:1" hidden="1">
      <c r="A1744" t="s">
        <v>3698</v>
      </c>
    </row>
    <row r="1745" spans="1:1" hidden="1">
      <c r="A1745" t="s">
        <v>3698</v>
      </c>
    </row>
    <row r="1746" spans="1:1" hidden="1">
      <c r="A1746" t="s">
        <v>3698</v>
      </c>
    </row>
    <row r="1747" spans="1:1" hidden="1">
      <c r="A1747" t="s">
        <v>3698</v>
      </c>
    </row>
    <row r="1748" spans="1:1" hidden="1">
      <c r="A1748" t="s">
        <v>3698</v>
      </c>
    </row>
    <row r="1749" spans="1:1" hidden="1">
      <c r="A1749" t="s">
        <v>3698</v>
      </c>
    </row>
    <row r="1750" spans="1:1" hidden="1">
      <c r="A1750" t="s">
        <v>3698</v>
      </c>
    </row>
    <row r="1751" spans="1:1" hidden="1">
      <c r="A1751" t="s">
        <v>3698</v>
      </c>
    </row>
    <row r="1752" spans="1:1" hidden="1">
      <c r="A1752" t="s">
        <v>3698</v>
      </c>
    </row>
    <row r="1753" spans="1:1" hidden="1">
      <c r="A1753" t="s">
        <v>3698</v>
      </c>
    </row>
    <row r="1754" spans="1:1" hidden="1">
      <c r="A1754" t="s">
        <v>3698</v>
      </c>
    </row>
    <row r="1755" spans="1:1" hidden="1">
      <c r="A1755" t="s">
        <v>3698</v>
      </c>
    </row>
    <row r="1756" spans="1:1" hidden="1">
      <c r="A1756" t="s">
        <v>3698</v>
      </c>
    </row>
    <row r="1757" spans="1:1" hidden="1">
      <c r="A1757" t="s">
        <v>3698</v>
      </c>
    </row>
    <row r="1758" spans="1:1" hidden="1">
      <c r="A1758" t="s">
        <v>3698</v>
      </c>
    </row>
    <row r="1759" spans="1:1" hidden="1">
      <c r="A1759" t="s">
        <v>3698</v>
      </c>
    </row>
    <row r="1760" spans="1:1" hidden="1">
      <c r="A1760" t="s">
        <v>3698</v>
      </c>
    </row>
    <row r="1761" spans="1:32" hidden="1">
      <c r="A1761" t="s">
        <v>3698</v>
      </c>
    </row>
    <row r="1762" spans="1:32" hidden="1">
      <c r="A1762" t="s">
        <v>3698</v>
      </c>
    </row>
    <row r="1763" spans="1:32" hidden="1">
      <c r="A1763" t="s">
        <v>3698</v>
      </c>
    </row>
    <row r="1764" spans="1:32" hidden="1">
      <c r="A1764" t="s">
        <v>3698</v>
      </c>
    </row>
    <row r="1765" spans="1:32" hidden="1">
      <c r="A1765" t="s">
        <v>3698</v>
      </c>
    </row>
    <row r="1766" spans="1:32" hidden="1">
      <c r="A1766" t="s">
        <v>3698</v>
      </c>
    </row>
    <row r="1767" spans="1:32">
      <c r="A1767" t="s">
        <v>3699</v>
      </c>
      <c r="C1767">
        <v>143</v>
      </c>
      <c r="D1767" t="s">
        <v>1406</v>
      </c>
      <c r="E1767" t="s">
        <v>931</v>
      </c>
      <c r="F1767" t="s">
        <v>16</v>
      </c>
      <c r="G1767" t="s">
        <v>3692</v>
      </c>
      <c r="H1767">
        <v>0</v>
      </c>
      <c r="I1767">
        <v>0</v>
      </c>
      <c r="J1767">
        <v>0</v>
      </c>
      <c r="K1767">
        <v>2</v>
      </c>
      <c r="L1767">
        <v>2</v>
      </c>
      <c r="M1767" t="s">
        <v>3692</v>
      </c>
      <c r="N1767">
        <v>0</v>
      </c>
      <c r="O1767">
        <v>0</v>
      </c>
      <c r="P1767">
        <v>2</v>
      </c>
      <c r="Q1767">
        <v>0</v>
      </c>
      <c r="R1767">
        <v>2</v>
      </c>
      <c r="S1767" t="s">
        <v>3692</v>
      </c>
      <c r="T1767">
        <v>0</v>
      </c>
      <c r="U1767">
        <v>0</v>
      </c>
      <c r="V1767">
        <v>0</v>
      </c>
      <c r="W1767">
        <v>1</v>
      </c>
      <c r="X1767">
        <v>1</v>
      </c>
      <c r="Y1767" t="s">
        <v>3692</v>
      </c>
      <c r="AC1767">
        <v>1</v>
      </c>
      <c r="AD1767">
        <v>1</v>
      </c>
      <c r="AE1767">
        <v>6</v>
      </c>
    </row>
    <row r="1768" spans="1:32" hidden="1">
      <c r="A1768" t="s">
        <v>3699</v>
      </c>
      <c r="G1768" t="s">
        <v>931</v>
      </c>
      <c r="M1768" t="s">
        <v>931</v>
      </c>
      <c r="S1768" t="s">
        <v>931</v>
      </c>
      <c r="Y1768" t="s">
        <v>931</v>
      </c>
      <c r="AF1768" t="s">
        <v>931</v>
      </c>
    </row>
    <row r="1769" spans="1:32" hidden="1">
      <c r="A1769" t="s">
        <v>3699</v>
      </c>
      <c r="G1769" t="s">
        <v>931</v>
      </c>
      <c r="M1769" t="s">
        <v>931</v>
      </c>
      <c r="S1769" t="s">
        <v>931</v>
      </c>
      <c r="Y1769" t="s">
        <v>931</v>
      </c>
      <c r="AF1769" t="s">
        <v>931</v>
      </c>
    </row>
    <row r="1770" spans="1:32" hidden="1">
      <c r="A1770" t="s">
        <v>3699</v>
      </c>
      <c r="G1770" t="s">
        <v>931</v>
      </c>
      <c r="M1770" t="s">
        <v>931</v>
      </c>
      <c r="S1770" t="s">
        <v>931</v>
      </c>
      <c r="Y1770" t="s">
        <v>931</v>
      </c>
      <c r="AF1770" t="s">
        <v>931</v>
      </c>
    </row>
    <row r="1771" spans="1:32" hidden="1">
      <c r="A1771" t="s">
        <v>3699</v>
      </c>
      <c r="G1771" t="s">
        <v>931</v>
      </c>
      <c r="M1771" t="s">
        <v>931</v>
      </c>
      <c r="S1771" t="s">
        <v>931</v>
      </c>
      <c r="Y1771" t="s">
        <v>931</v>
      </c>
      <c r="AF1771" t="s">
        <v>931</v>
      </c>
    </row>
    <row r="1772" spans="1:32" hidden="1">
      <c r="A1772" t="s">
        <v>3699</v>
      </c>
      <c r="G1772" t="s">
        <v>931</v>
      </c>
      <c r="M1772" t="s">
        <v>931</v>
      </c>
      <c r="S1772" t="s">
        <v>931</v>
      </c>
      <c r="Y1772" t="s">
        <v>931</v>
      </c>
      <c r="AF1772" t="s">
        <v>931</v>
      </c>
    </row>
    <row r="1773" spans="1:32" hidden="1">
      <c r="A1773" t="s">
        <v>3699</v>
      </c>
      <c r="G1773" t="s">
        <v>931</v>
      </c>
      <c r="M1773" t="s">
        <v>931</v>
      </c>
      <c r="S1773" t="s">
        <v>931</v>
      </c>
      <c r="Y1773" t="s">
        <v>931</v>
      </c>
      <c r="AF1773" t="s">
        <v>931</v>
      </c>
    </row>
    <row r="1774" spans="1:32" hidden="1">
      <c r="A1774" t="s">
        <v>3699</v>
      </c>
      <c r="G1774" t="s">
        <v>931</v>
      </c>
      <c r="M1774" t="s">
        <v>931</v>
      </c>
      <c r="S1774" t="s">
        <v>931</v>
      </c>
      <c r="Y1774" t="s">
        <v>931</v>
      </c>
      <c r="AF1774" t="s">
        <v>931</v>
      </c>
    </row>
    <row r="1775" spans="1:32" hidden="1">
      <c r="A1775" t="s">
        <v>3699</v>
      </c>
      <c r="G1775" t="s">
        <v>931</v>
      </c>
      <c r="M1775" t="s">
        <v>931</v>
      </c>
      <c r="S1775" t="s">
        <v>931</v>
      </c>
      <c r="Y1775" t="s">
        <v>931</v>
      </c>
      <c r="AF1775" t="s">
        <v>931</v>
      </c>
    </row>
    <row r="1776" spans="1:32" hidden="1">
      <c r="A1776" t="s">
        <v>3699</v>
      </c>
      <c r="G1776" t="s">
        <v>931</v>
      </c>
      <c r="M1776" t="s">
        <v>931</v>
      </c>
      <c r="S1776" t="s">
        <v>931</v>
      </c>
      <c r="Y1776" t="s">
        <v>931</v>
      </c>
      <c r="AF1776" t="s">
        <v>931</v>
      </c>
    </row>
    <row r="1777" spans="1:32" hidden="1">
      <c r="A1777" t="s">
        <v>3699</v>
      </c>
      <c r="G1777" t="s">
        <v>931</v>
      </c>
      <c r="M1777" t="s">
        <v>931</v>
      </c>
      <c r="S1777" t="s">
        <v>931</v>
      </c>
      <c r="Y1777" t="s">
        <v>931</v>
      </c>
      <c r="AF1777" t="s">
        <v>931</v>
      </c>
    </row>
    <row r="1778" spans="1:32" hidden="1">
      <c r="A1778" t="s">
        <v>3699</v>
      </c>
      <c r="G1778" t="s">
        <v>931</v>
      </c>
      <c r="M1778" t="s">
        <v>931</v>
      </c>
      <c r="S1778" t="s">
        <v>931</v>
      </c>
      <c r="Y1778" t="s">
        <v>931</v>
      </c>
      <c r="AF1778" t="s">
        <v>931</v>
      </c>
    </row>
    <row r="1779" spans="1:32" hidden="1">
      <c r="A1779" t="s">
        <v>3699</v>
      </c>
      <c r="G1779" t="s">
        <v>931</v>
      </c>
      <c r="M1779" t="s">
        <v>931</v>
      </c>
      <c r="S1779" t="s">
        <v>931</v>
      </c>
      <c r="Y1779" t="s">
        <v>931</v>
      </c>
      <c r="AF1779" t="s">
        <v>931</v>
      </c>
    </row>
    <row r="1780" spans="1:32" hidden="1">
      <c r="A1780" t="s">
        <v>3699</v>
      </c>
      <c r="G1780" t="s">
        <v>931</v>
      </c>
      <c r="M1780" t="s">
        <v>931</v>
      </c>
      <c r="S1780" t="s">
        <v>931</v>
      </c>
      <c r="Y1780" t="s">
        <v>931</v>
      </c>
      <c r="AF1780" t="s">
        <v>931</v>
      </c>
    </row>
    <row r="1781" spans="1:32" hidden="1">
      <c r="A1781" t="s">
        <v>3699</v>
      </c>
      <c r="G1781" t="s">
        <v>931</v>
      </c>
      <c r="M1781" t="s">
        <v>931</v>
      </c>
      <c r="S1781" t="s">
        <v>931</v>
      </c>
      <c r="Y1781" t="s">
        <v>931</v>
      </c>
      <c r="AF1781" t="s">
        <v>931</v>
      </c>
    </row>
    <row r="1782" spans="1:32" hidden="1">
      <c r="A1782" t="s">
        <v>3699</v>
      </c>
      <c r="G1782" t="s">
        <v>931</v>
      </c>
      <c r="M1782" t="s">
        <v>931</v>
      </c>
      <c r="S1782" t="s">
        <v>931</v>
      </c>
      <c r="Y1782" t="s">
        <v>931</v>
      </c>
      <c r="AF1782" t="s">
        <v>931</v>
      </c>
    </row>
    <row r="1783" spans="1:32" hidden="1">
      <c r="A1783" t="s">
        <v>3699</v>
      </c>
      <c r="G1783" t="s">
        <v>931</v>
      </c>
      <c r="M1783" t="s">
        <v>931</v>
      </c>
      <c r="S1783" t="s">
        <v>931</v>
      </c>
      <c r="Y1783" t="s">
        <v>931</v>
      </c>
      <c r="AF1783" t="s">
        <v>931</v>
      </c>
    </row>
    <row r="1784" spans="1:32" hidden="1">
      <c r="A1784" t="s">
        <v>3699</v>
      </c>
      <c r="G1784" t="s">
        <v>931</v>
      </c>
      <c r="M1784" t="s">
        <v>931</v>
      </c>
      <c r="S1784" t="s">
        <v>931</v>
      </c>
      <c r="Y1784" t="s">
        <v>931</v>
      </c>
      <c r="AF1784" t="s">
        <v>931</v>
      </c>
    </row>
    <row r="1785" spans="1:32" hidden="1">
      <c r="A1785" t="s">
        <v>3699</v>
      </c>
      <c r="G1785" t="s">
        <v>931</v>
      </c>
      <c r="M1785" t="s">
        <v>931</v>
      </c>
      <c r="S1785" t="s">
        <v>931</v>
      </c>
      <c r="Y1785" t="s">
        <v>931</v>
      </c>
      <c r="AF1785" t="s">
        <v>931</v>
      </c>
    </row>
    <row r="1786" spans="1:32" hidden="1">
      <c r="A1786" t="s">
        <v>3699</v>
      </c>
      <c r="G1786" t="s">
        <v>931</v>
      </c>
      <c r="M1786" t="s">
        <v>931</v>
      </c>
      <c r="S1786" t="s">
        <v>931</v>
      </c>
      <c r="Y1786" t="s">
        <v>931</v>
      </c>
      <c r="AF1786" t="s">
        <v>931</v>
      </c>
    </row>
    <row r="1787" spans="1:32" hidden="1">
      <c r="A1787" t="s">
        <v>3699</v>
      </c>
      <c r="G1787" t="s">
        <v>931</v>
      </c>
      <c r="M1787" t="s">
        <v>931</v>
      </c>
      <c r="S1787" t="s">
        <v>931</v>
      </c>
      <c r="Y1787" t="s">
        <v>931</v>
      </c>
      <c r="AF1787" t="s">
        <v>931</v>
      </c>
    </row>
    <row r="1788" spans="1:32" hidden="1">
      <c r="A1788" t="s">
        <v>3699</v>
      </c>
      <c r="G1788" t="s">
        <v>931</v>
      </c>
      <c r="M1788" t="s">
        <v>931</v>
      </c>
      <c r="S1788" t="s">
        <v>931</v>
      </c>
      <c r="Y1788" t="s">
        <v>931</v>
      </c>
      <c r="AF1788" t="s">
        <v>931</v>
      </c>
    </row>
    <row r="1789" spans="1:32" hidden="1">
      <c r="A1789" t="s">
        <v>3699</v>
      </c>
      <c r="G1789" t="s">
        <v>931</v>
      </c>
      <c r="M1789" t="s">
        <v>931</v>
      </c>
      <c r="S1789" t="s">
        <v>931</v>
      </c>
      <c r="Y1789" t="s">
        <v>931</v>
      </c>
      <c r="AF1789" t="s">
        <v>931</v>
      </c>
    </row>
    <row r="1790" spans="1:32" hidden="1">
      <c r="A1790" t="s">
        <v>3699</v>
      </c>
      <c r="G1790" t="s">
        <v>931</v>
      </c>
      <c r="M1790" t="s">
        <v>931</v>
      </c>
      <c r="S1790" t="s">
        <v>931</v>
      </c>
      <c r="Y1790" t="s">
        <v>931</v>
      </c>
      <c r="AF1790" t="s">
        <v>931</v>
      </c>
    </row>
    <row r="1791" spans="1:32" hidden="1">
      <c r="A1791" t="s">
        <v>3699</v>
      </c>
      <c r="G1791" t="s">
        <v>931</v>
      </c>
      <c r="M1791" t="s">
        <v>931</v>
      </c>
      <c r="S1791" t="s">
        <v>931</v>
      </c>
      <c r="Y1791" t="s">
        <v>931</v>
      </c>
      <c r="AF1791" t="s">
        <v>931</v>
      </c>
    </row>
    <row r="1792" spans="1:32" hidden="1">
      <c r="A1792" t="s">
        <v>3699</v>
      </c>
      <c r="G1792" t="s">
        <v>931</v>
      </c>
      <c r="M1792" t="s">
        <v>931</v>
      </c>
      <c r="S1792" t="s">
        <v>931</v>
      </c>
      <c r="Y1792" t="s">
        <v>931</v>
      </c>
      <c r="AF1792" t="s">
        <v>931</v>
      </c>
    </row>
    <row r="1793" spans="1:32" hidden="1">
      <c r="A1793" t="s">
        <v>3699</v>
      </c>
      <c r="G1793" t="s">
        <v>931</v>
      </c>
      <c r="M1793" t="s">
        <v>931</v>
      </c>
      <c r="S1793" t="s">
        <v>931</v>
      </c>
      <c r="Y1793" t="s">
        <v>931</v>
      </c>
      <c r="AF1793" t="s">
        <v>931</v>
      </c>
    </row>
    <row r="1794" spans="1:32" hidden="1">
      <c r="A1794" t="s">
        <v>3699</v>
      </c>
      <c r="G1794" t="s">
        <v>931</v>
      </c>
      <c r="M1794" t="s">
        <v>931</v>
      </c>
      <c r="S1794" t="s">
        <v>931</v>
      </c>
      <c r="Y1794" t="s">
        <v>931</v>
      </c>
      <c r="AF1794" t="s">
        <v>931</v>
      </c>
    </row>
    <row r="1795" spans="1:32" hidden="1">
      <c r="A1795" t="s">
        <v>3699</v>
      </c>
      <c r="G1795" t="s">
        <v>931</v>
      </c>
      <c r="M1795" t="s">
        <v>931</v>
      </c>
      <c r="S1795" t="s">
        <v>931</v>
      </c>
      <c r="Y1795" t="s">
        <v>931</v>
      </c>
      <c r="AF1795" t="s">
        <v>931</v>
      </c>
    </row>
    <row r="1796" spans="1:32" hidden="1">
      <c r="A1796" t="s">
        <v>3699</v>
      </c>
      <c r="G1796" t="s">
        <v>931</v>
      </c>
      <c r="M1796" t="s">
        <v>931</v>
      </c>
      <c r="S1796" t="s">
        <v>931</v>
      </c>
      <c r="Y1796" t="s">
        <v>931</v>
      </c>
      <c r="AF1796" t="s">
        <v>931</v>
      </c>
    </row>
    <row r="1797" spans="1:32" hidden="1">
      <c r="A1797" t="s">
        <v>3699</v>
      </c>
      <c r="G1797" t="s">
        <v>931</v>
      </c>
      <c r="M1797" t="s">
        <v>931</v>
      </c>
      <c r="S1797" t="s">
        <v>931</v>
      </c>
      <c r="Y1797" t="s">
        <v>931</v>
      </c>
      <c r="AF1797" t="s">
        <v>931</v>
      </c>
    </row>
    <row r="1798" spans="1:32" hidden="1">
      <c r="A1798" t="s">
        <v>3699</v>
      </c>
      <c r="G1798" t="s">
        <v>931</v>
      </c>
      <c r="M1798" t="s">
        <v>931</v>
      </c>
      <c r="S1798" t="s">
        <v>931</v>
      </c>
      <c r="Y1798" t="s">
        <v>931</v>
      </c>
      <c r="AF1798" t="s">
        <v>931</v>
      </c>
    </row>
    <row r="1799" spans="1:32" hidden="1">
      <c r="A1799" t="s">
        <v>3699</v>
      </c>
      <c r="G1799" t="s">
        <v>931</v>
      </c>
      <c r="M1799" t="s">
        <v>931</v>
      </c>
      <c r="S1799" t="s">
        <v>931</v>
      </c>
      <c r="Y1799" t="s">
        <v>931</v>
      </c>
      <c r="AF1799" t="s">
        <v>931</v>
      </c>
    </row>
    <row r="1800" spans="1:32" hidden="1">
      <c r="A1800" t="s">
        <v>3699</v>
      </c>
      <c r="G1800" t="s">
        <v>931</v>
      </c>
      <c r="M1800" t="s">
        <v>931</v>
      </c>
      <c r="S1800" t="s">
        <v>931</v>
      </c>
      <c r="Y1800" t="s">
        <v>931</v>
      </c>
      <c r="AF1800" t="s">
        <v>931</v>
      </c>
    </row>
    <row r="1801" spans="1:32" hidden="1">
      <c r="A1801" t="s">
        <v>3699</v>
      </c>
      <c r="G1801" t="s">
        <v>931</v>
      </c>
      <c r="M1801" t="s">
        <v>931</v>
      </c>
      <c r="S1801" t="s">
        <v>931</v>
      </c>
      <c r="Y1801" t="s">
        <v>931</v>
      </c>
      <c r="AF1801" t="s">
        <v>931</v>
      </c>
    </row>
    <row r="1802" spans="1:32" hidden="1">
      <c r="A1802" t="s">
        <v>3699</v>
      </c>
      <c r="G1802" t="s">
        <v>931</v>
      </c>
      <c r="M1802" t="s">
        <v>931</v>
      </c>
      <c r="S1802" t="s">
        <v>931</v>
      </c>
      <c r="Y1802" t="s">
        <v>931</v>
      </c>
      <c r="AF1802" t="s">
        <v>931</v>
      </c>
    </row>
    <row r="1803" spans="1:32" hidden="1">
      <c r="A1803" t="s">
        <v>3699</v>
      </c>
      <c r="G1803" t="s">
        <v>931</v>
      </c>
      <c r="M1803" t="s">
        <v>931</v>
      </c>
      <c r="S1803" t="s">
        <v>931</v>
      </c>
      <c r="Y1803" t="s">
        <v>931</v>
      </c>
      <c r="AF1803" t="s">
        <v>931</v>
      </c>
    </row>
    <row r="1804" spans="1:32" hidden="1">
      <c r="A1804" t="s">
        <v>3699</v>
      </c>
      <c r="G1804" t="s">
        <v>931</v>
      </c>
      <c r="M1804" t="s">
        <v>931</v>
      </c>
      <c r="S1804" t="s">
        <v>931</v>
      </c>
      <c r="Y1804" t="s">
        <v>931</v>
      </c>
      <c r="AF1804" t="s">
        <v>931</v>
      </c>
    </row>
    <row r="1805" spans="1:32" hidden="1">
      <c r="A1805" t="s">
        <v>3699</v>
      </c>
      <c r="G1805" t="s">
        <v>931</v>
      </c>
      <c r="M1805" t="s">
        <v>931</v>
      </c>
      <c r="S1805" t="s">
        <v>931</v>
      </c>
      <c r="Y1805" t="s">
        <v>931</v>
      </c>
      <c r="AF1805" t="s">
        <v>931</v>
      </c>
    </row>
    <row r="1806" spans="1:32" hidden="1">
      <c r="A1806" t="s">
        <v>3699</v>
      </c>
      <c r="G1806" t="s">
        <v>931</v>
      </c>
      <c r="M1806" t="s">
        <v>931</v>
      </c>
      <c r="S1806" t="s">
        <v>931</v>
      </c>
      <c r="Y1806" t="s">
        <v>931</v>
      </c>
      <c r="AF1806" t="s">
        <v>931</v>
      </c>
    </row>
    <row r="1807" spans="1:32" hidden="1">
      <c r="A1807" t="s">
        <v>3699</v>
      </c>
      <c r="G1807" t="s">
        <v>931</v>
      </c>
      <c r="M1807" t="s">
        <v>931</v>
      </c>
      <c r="S1807" t="s">
        <v>931</v>
      </c>
      <c r="Y1807" t="s">
        <v>931</v>
      </c>
      <c r="AF1807" t="s">
        <v>931</v>
      </c>
    </row>
    <row r="1808" spans="1:32" hidden="1">
      <c r="A1808" t="s">
        <v>3699</v>
      </c>
      <c r="G1808" t="s">
        <v>931</v>
      </c>
      <c r="M1808" t="s">
        <v>931</v>
      </c>
      <c r="S1808" t="s">
        <v>931</v>
      </c>
      <c r="Y1808" t="s">
        <v>931</v>
      </c>
      <c r="AF1808" t="s">
        <v>931</v>
      </c>
    </row>
    <row r="1809" spans="1:32" hidden="1">
      <c r="A1809" t="s">
        <v>3699</v>
      </c>
      <c r="G1809" t="s">
        <v>931</v>
      </c>
      <c r="M1809" t="s">
        <v>931</v>
      </c>
      <c r="S1809" t="s">
        <v>931</v>
      </c>
      <c r="Y1809" t="s">
        <v>931</v>
      </c>
      <c r="AF1809" t="s">
        <v>931</v>
      </c>
    </row>
    <row r="1810" spans="1:32" hidden="1">
      <c r="A1810" t="s">
        <v>3699</v>
      </c>
      <c r="G1810" t="s">
        <v>931</v>
      </c>
      <c r="M1810" t="s">
        <v>931</v>
      </c>
      <c r="S1810" t="s">
        <v>931</v>
      </c>
      <c r="Y1810" t="s">
        <v>931</v>
      </c>
      <c r="AF1810" t="s">
        <v>931</v>
      </c>
    </row>
    <row r="1811" spans="1:32" hidden="1">
      <c r="A1811" t="s">
        <v>3699</v>
      </c>
      <c r="G1811" t="s">
        <v>931</v>
      </c>
      <c r="M1811" t="s">
        <v>931</v>
      </c>
      <c r="S1811" t="s">
        <v>931</v>
      </c>
      <c r="Y1811" t="s">
        <v>931</v>
      </c>
      <c r="AF1811" t="s">
        <v>931</v>
      </c>
    </row>
    <row r="1812" spans="1:32" hidden="1">
      <c r="A1812" t="s">
        <v>3699</v>
      </c>
      <c r="G1812" t="s">
        <v>931</v>
      </c>
      <c r="M1812" t="s">
        <v>931</v>
      </c>
      <c r="S1812" t="s">
        <v>931</v>
      </c>
      <c r="Y1812" t="s">
        <v>931</v>
      </c>
      <c r="AF1812" t="s">
        <v>931</v>
      </c>
    </row>
    <row r="1813" spans="1:32" hidden="1">
      <c r="A1813" t="s">
        <v>3699</v>
      </c>
      <c r="G1813" t="s">
        <v>931</v>
      </c>
      <c r="M1813" t="s">
        <v>931</v>
      </c>
      <c r="S1813" t="s">
        <v>931</v>
      </c>
      <c r="Y1813" t="s">
        <v>931</v>
      </c>
      <c r="AF1813" t="s">
        <v>931</v>
      </c>
    </row>
    <row r="1814" spans="1:32" hidden="1">
      <c r="A1814" t="s">
        <v>3699</v>
      </c>
      <c r="G1814" t="s">
        <v>931</v>
      </c>
      <c r="M1814" t="s">
        <v>931</v>
      </c>
      <c r="S1814" t="s">
        <v>931</v>
      </c>
      <c r="Y1814" t="s">
        <v>931</v>
      </c>
      <c r="AF1814" t="s">
        <v>931</v>
      </c>
    </row>
    <row r="1815" spans="1:32" hidden="1">
      <c r="A1815" t="s">
        <v>3699</v>
      </c>
      <c r="G1815" t="s">
        <v>931</v>
      </c>
      <c r="M1815" t="s">
        <v>931</v>
      </c>
      <c r="S1815" t="s">
        <v>931</v>
      </c>
      <c r="Y1815" t="s">
        <v>931</v>
      </c>
      <c r="AF1815" t="s">
        <v>931</v>
      </c>
    </row>
    <row r="1816" spans="1:32" hidden="1">
      <c r="A1816" t="s">
        <v>3699</v>
      </c>
      <c r="G1816" t="s">
        <v>931</v>
      </c>
      <c r="M1816" t="s">
        <v>931</v>
      </c>
      <c r="S1816" t="s">
        <v>931</v>
      </c>
      <c r="Y1816" t="s">
        <v>931</v>
      </c>
      <c r="AF1816" t="s">
        <v>931</v>
      </c>
    </row>
    <row r="1817" spans="1:32" hidden="1">
      <c r="A1817" t="s">
        <v>3699</v>
      </c>
      <c r="G1817" t="s">
        <v>931</v>
      </c>
      <c r="M1817" t="s">
        <v>931</v>
      </c>
      <c r="S1817" t="s">
        <v>931</v>
      </c>
      <c r="Y1817" t="s">
        <v>931</v>
      </c>
      <c r="AF1817" t="s">
        <v>931</v>
      </c>
    </row>
    <row r="1818" spans="1:32" hidden="1">
      <c r="A1818" t="s">
        <v>3699</v>
      </c>
      <c r="G1818" t="s">
        <v>931</v>
      </c>
      <c r="M1818" t="s">
        <v>931</v>
      </c>
      <c r="S1818" t="s">
        <v>931</v>
      </c>
      <c r="Y1818" t="s">
        <v>931</v>
      </c>
      <c r="AF1818" t="s">
        <v>931</v>
      </c>
    </row>
    <row r="1819" spans="1:32" hidden="1">
      <c r="A1819" t="s">
        <v>3699</v>
      </c>
      <c r="G1819" t="s">
        <v>931</v>
      </c>
      <c r="M1819" t="s">
        <v>931</v>
      </c>
      <c r="S1819" t="s">
        <v>931</v>
      </c>
      <c r="Y1819" t="s">
        <v>931</v>
      </c>
      <c r="AF1819" t="s">
        <v>931</v>
      </c>
    </row>
    <row r="1820" spans="1:32" hidden="1">
      <c r="A1820" t="s">
        <v>3699</v>
      </c>
      <c r="G1820" t="s">
        <v>931</v>
      </c>
      <c r="M1820" t="s">
        <v>931</v>
      </c>
      <c r="S1820" t="s">
        <v>931</v>
      </c>
      <c r="Y1820" t="s">
        <v>931</v>
      </c>
      <c r="AF1820" t="s">
        <v>931</v>
      </c>
    </row>
    <row r="1821" spans="1:32" hidden="1">
      <c r="A1821" t="s">
        <v>3699</v>
      </c>
      <c r="G1821" t="s">
        <v>931</v>
      </c>
      <c r="M1821" t="s">
        <v>931</v>
      </c>
      <c r="S1821" t="s">
        <v>931</v>
      </c>
      <c r="Y1821" t="s">
        <v>931</v>
      </c>
      <c r="AF1821" t="s">
        <v>931</v>
      </c>
    </row>
    <row r="1822" spans="1:32" hidden="1">
      <c r="A1822" t="s">
        <v>3699</v>
      </c>
      <c r="G1822" t="s">
        <v>931</v>
      </c>
      <c r="M1822" t="s">
        <v>931</v>
      </c>
      <c r="S1822" t="s">
        <v>931</v>
      </c>
      <c r="Y1822" t="s">
        <v>931</v>
      </c>
      <c r="AF1822" t="s">
        <v>931</v>
      </c>
    </row>
    <row r="1823" spans="1:32" hidden="1">
      <c r="A1823" t="s">
        <v>3699</v>
      </c>
      <c r="G1823" t="s">
        <v>931</v>
      </c>
      <c r="M1823" t="s">
        <v>931</v>
      </c>
      <c r="S1823" t="s">
        <v>931</v>
      </c>
      <c r="Y1823" t="s">
        <v>931</v>
      </c>
      <c r="AF1823" t="s">
        <v>931</v>
      </c>
    </row>
    <row r="1824" spans="1:32" hidden="1">
      <c r="A1824" t="s">
        <v>3699</v>
      </c>
      <c r="G1824" t="s">
        <v>931</v>
      </c>
      <c r="M1824" t="s">
        <v>931</v>
      </c>
      <c r="S1824" t="s">
        <v>931</v>
      </c>
      <c r="Y1824" t="s">
        <v>931</v>
      </c>
      <c r="AF1824" t="s">
        <v>931</v>
      </c>
    </row>
    <row r="1825" spans="1:32" hidden="1">
      <c r="A1825" t="s">
        <v>3699</v>
      </c>
      <c r="G1825" t="s">
        <v>931</v>
      </c>
      <c r="M1825" t="s">
        <v>931</v>
      </c>
      <c r="S1825" t="s">
        <v>931</v>
      </c>
      <c r="Y1825" t="s">
        <v>931</v>
      </c>
      <c r="AF1825" t="s">
        <v>931</v>
      </c>
    </row>
    <row r="1826" spans="1:32" hidden="1">
      <c r="A1826" t="s">
        <v>3699</v>
      </c>
      <c r="G1826" t="s">
        <v>931</v>
      </c>
      <c r="M1826" t="s">
        <v>931</v>
      </c>
      <c r="S1826" t="s">
        <v>931</v>
      </c>
      <c r="Y1826" t="s">
        <v>931</v>
      </c>
      <c r="AF1826" t="s">
        <v>931</v>
      </c>
    </row>
    <row r="1827" spans="1:32" hidden="1">
      <c r="A1827" t="s">
        <v>3699</v>
      </c>
      <c r="G1827" t="s">
        <v>931</v>
      </c>
      <c r="M1827" t="s">
        <v>931</v>
      </c>
      <c r="S1827" t="s">
        <v>931</v>
      </c>
      <c r="Y1827" t="s">
        <v>931</v>
      </c>
      <c r="AF1827" t="s">
        <v>931</v>
      </c>
    </row>
    <row r="1828" spans="1:32" hidden="1">
      <c r="A1828" t="s">
        <v>3699</v>
      </c>
      <c r="G1828" t="s">
        <v>931</v>
      </c>
      <c r="M1828" t="s">
        <v>931</v>
      </c>
      <c r="S1828" t="s">
        <v>931</v>
      </c>
      <c r="Y1828" t="s">
        <v>931</v>
      </c>
      <c r="AF1828" t="s">
        <v>931</v>
      </c>
    </row>
    <row r="1829" spans="1:32" hidden="1">
      <c r="A1829" t="s">
        <v>3699</v>
      </c>
      <c r="G1829" t="s">
        <v>931</v>
      </c>
      <c r="M1829" t="s">
        <v>931</v>
      </c>
      <c r="S1829" t="s">
        <v>931</v>
      </c>
      <c r="Y1829" t="s">
        <v>931</v>
      </c>
      <c r="AF1829" t="s">
        <v>931</v>
      </c>
    </row>
    <row r="1830" spans="1:32" hidden="1">
      <c r="A1830" t="s">
        <v>3699</v>
      </c>
      <c r="G1830" t="s">
        <v>931</v>
      </c>
      <c r="M1830" t="s">
        <v>931</v>
      </c>
      <c r="S1830" t="s">
        <v>931</v>
      </c>
      <c r="Y1830" t="s">
        <v>931</v>
      </c>
      <c r="AF1830" t="s">
        <v>931</v>
      </c>
    </row>
    <row r="1831" spans="1:32" hidden="1">
      <c r="A1831" t="s">
        <v>3699</v>
      </c>
      <c r="G1831" t="s">
        <v>931</v>
      </c>
      <c r="M1831" t="s">
        <v>931</v>
      </c>
      <c r="S1831" t="s">
        <v>931</v>
      </c>
      <c r="Y1831" t="s">
        <v>931</v>
      </c>
      <c r="AF1831" t="s">
        <v>931</v>
      </c>
    </row>
    <row r="1832" spans="1:32" hidden="1">
      <c r="A1832" t="s">
        <v>3699</v>
      </c>
      <c r="G1832" t="s">
        <v>931</v>
      </c>
      <c r="M1832" t="s">
        <v>931</v>
      </c>
      <c r="S1832" t="s">
        <v>931</v>
      </c>
      <c r="Y1832" t="s">
        <v>931</v>
      </c>
      <c r="AF1832" t="s">
        <v>931</v>
      </c>
    </row>
    <row r="1833" spans="1:32" hidden="1">
      <c r="A1833" t="s">
        <v>3699</v>
      </c>
      <c r="G1833" t="s">
        <v>931</v>
      </c>
      <c r="M1833" t="s">
        <v>931</v>
      </c>
      <c r="S1833" t="s">
        <v>931</v>
      </c>
      <c r="Y1833" t="s">
        <v>931</v>
      </c>
      <c r="AF1833" t="s">
        <v>931</v>
      </c>
    </row>
    <row r="1834" spans="1:32" hidden="1">
      <c r="A1834" t="s">
        <v>3699</v>
      </c>
      <c r="G1834" t="s">
        <v>931</v>
      </c>
      <c r="M1834" t="s">
        <v>931</v>
      </c>
      <c r="S1834" t="s">
        <v>931</v>
      </c>
      <c r="Y1834" t="s">
        <v>931</v>
      </c>
      <c r="AF1834" t="s">
        <v>931</v>
      </c>
    </row>
    <row r="1835" spans="1:32" hidden="1">
      <c r="A1835" t="s">
        <v>3699</v>
      </c>
      <c r="G1835" t="s">
        <v>931</v>
      </c>
      <c r="M1835" t="s">
        <v>931</v>
      </c>
      <c r="S1835" t="s">
        <v>931</v>
      </c>
      <c r="Y1835" t="s">
        <v>931</v>
      </c>
      <c r="AF1835" t="s">
        <v>931</v>
      </c>
    </row>
    <row r="1836" spans="1:32" hidden="1">
      <c r="A1836" t="s">
        <v>3699</v>
      </c>
      <c r="G1836" t="s">
        <v>931</v>
      </c>
      <c r="M1836" t="s">
        <v>931</v>
      </c>
      <c r="S1836" t="s">
        <v>931</v>
      </c>
      <c r="Y1836" t="s">
        <v>931</v>
      </c>
      <c r="AF1836" t="s">
        <v>931</v>
      </c>
    </row>
    <row r="1837" spans="1:32" hidden="1">
      <c r="A1837" t="s">
        <v>3699</v>
      </c>
      <c r="G1837" t="s">
        <v>931</v>
      </c>
      <c r="M1837" t="s">
        <v>931</v>
      </c>
      <c r="S1837" t="s">
        <v>931</v>
      </c>
      <c r="Y1837" t="s">
        <v>931</v>
      </c>
      <c r="AF1837" t="s">
        <v>931</v>
      </c>
    </row>
    <row r="1838" spans="1:32" hidden="1">
      <c r="A1838" t="s">
        <v>3699</v>
      </c>
      <c r="G1838" t="s">
        <v>931</v>
      </c>
      <c r="M1838" t="s">
        <v>931</v>
      </c>
      <c r="S1838" t="s">
        <v>931</v>
      </c>
      <c r="Y1838" t="s">
        <v>931</v>
      </c>
      <c r="AF1838" t="s">
        <v>931</v>
      </c>
    </row>
    <row r="1839" spans="1:32" hidden="1">
      <c r="A1839" t="s">
        <v>3699</v>
      </c>
      <c r="G1839" t="s">
        <v>931</v>
      </c>
      <c r="M1839" t="s">
        <v>931</v>
      </c>
      <c r="S1839" t="s">
        <v>931</v>
      </c>
      <c r="Y1839" t="s">
        <v>931</v>
      </c>
      <c r="AF1839" t="s">
        <v>931</v>
      </c>
    </row>
    <row r="1840" spans="1:32" hidden="1">
      <c r="A1840" t="s">
        <v>3699</v>
      </c>
      <c r="G1840" t="s">
        <v>931</v>
      </c>
      <c r="M1840" t="s">
        <v>931</v>
      </c>
      <c r="S1840" t="s">
        <v>931</v>
      </c>
      <c r="Y1840" t="s">
        <v>931</v>
      </c>
      <c r="AF1840" t="s">
        <v>931</v>
      </c>
    </row>
    <row r="1841" spans="1:32" hidden="1">
      <c r="A1841" t="s">
        <v>3699</v>
      </c>
      <c r="G1841" t="s">
        <v>931</v>
      </c>
      <c r="M1841" t="s">
        <v>931</v>
      </c>
      <c r="S1841" t="s">
        <v>931</v>
      </c>
      <c r="Y1841" t="s">
        <v>931</v>
      </c>
      <c r="AF1841" t="s">
        <v>931</v>
      </c>
    </row>
    <row r="1842" spans="1:32" hidden="1">
      <c r="A1842" t="s">
        <v>3699</v>
      </c>
      <c r="G1842" t="s">
        <v>931</v>
      </c>
      <c r="M1842" t="s">
        <v>931</v>
      </c>
      <c r="S1842" t="s">
        <v>931</v>
      </c>
      <c r="Y1842" t="s">
        <v>931</v>
      </c>
      <c r="AF1842" t="s">
        <v>931</v>
      </c>
    </row>
    <row r="1843" spans="1:32" hidden="1">
      <c r="A1843" t="s">
        <v>3699</v>
      </c>
      <c r="G1843" t="s">
        <v>931</v>
      </c>
      <c r="M1843" t="s">
        <v>931</v>
      </c>
      <c r="S1843" t="s">
        <v>931</v>
      </c>
      <c r="Y1843" t="s">
        <v>931</v>
      </c>
      <c r="AF1843" t="s">
        <v>931</v>
      </c>
    </row>
    <row r="1844" spans="1:32" hidden="1">
      <c r="A1844" t="s">
        <v>3699</v>
      </c>
      <c r="G1844" t="s">
        <v>931</v>
      </c>
      <c r="M1844" t="s">
        <v>931</v>
      </c>
      <c r="S1844" t="s">
        <v>931</v>
      </c>
      <c r="Y1844" t="s">
        <v>931</v>
      </c>
      <c r="AF1844" t="s">
        <v>931</v>
      </c>
    </row>
    <row r="1845" spans="1:32" hidden="1">
      <c r="A1845" t="s">
        <v>3699</v>
      </c>
      <c r="G1845" t="s">
        <v>931</v>
      </c>
      <c r="M1845" t="s">
        <v>931</v>
      </c>
      <c r="S1845" t="s">
        <v>931</v>
      </c>
      <c r="Y1845" t="s">
        <v>931</v>
      </c>
      <c r="AF1845" t="s">
        <v>931</v>
      </c>
    </row>
    <row r="1846" spans="1:32" hidden="1">
      <c r="A1846" t="s">
        <v>3699</v>
      </c>
      <c r="G1846" t="s">
        <v>931</v>
      </c>
      <c r="M1846" t="s">
        <v>931</v>
      </c>
      <c r="S1846" t="s">
        <v>931</v>
      </c>
      <c r="Y1846" t="s">
        <v>931</v>
      </c>
      <c r="AF1846" t="s">
        <v>931</v>
      </c>
    </row>
    <row r="1847" spans="1:32" hidden="1">
      <c r="A1847" t="s">
        <v>3699</v>
      </c>
      <c r="G1847" t="s">
        <v>931</v>
      </c>
      <c r="M1847" t="s">
        <v>931</v>
      </c>
      <c r="S1847" t="s">
        <v>931</v>
      </c>
      <c r="Y1847" t="s">
        <v>931</v>
      </c>
      <c r="AF1847" t="s">
        <v>931</v>
      </c>
    </row>
    <row r="1848" spans="1:32" hidden="1">
      <c r="A1848" t="s">
        <v>3699</v>
      </c>
      <c r="G1848" t="s">
        <v>931</v>
      </c>
      <c r="M1848" t="s">
        <v>931</v>
      </c>
      <c r="S1848" t="s">
        <v>931</v>
      </c>
      <c r="Y1848" t="s">
        <v>931</v>
      </c>
      <c r="AF1848" t="s">
        <v>931</v>
      </c>
    </row>
    <row r="1849" spans="1:32" hidden="1">
      <c r="A1849" t="s">
        <v>3699</v>
      </c>
      <c r="G1849" t="s">
        <v>931</v>
      </c>
      <c r="M1849" t="s">
        <v>931</v>
      </c>
      <c r="S1849" t="s">
        <v>931</v>
      </c>
      <c r="Y1849" t="s">
        <v>931</v>
      </c>
      <c r="AF1849" t="s">
        <v>931</v>
      </c>
    </row>
    <row r="1850" spans="1:32" hidden="1">
      <c r="A1850" t="s">
        <v>3699</v>
      </c>
      <c r="G1850" t="s">
        <v>931</v>
      </c>
      <c r="M1850" t="s">
        <v>931</v>
      </c>
      <c r="S1850" t="s">
        <v>931</v>
      </c>
      <c r="Y1850" t="s">
        <v>931</v>
      </c>
      <c r="AF1850" t="s">
        <v>931</v>
      </c>
    </row>
    <row r="1851" spans="1:32" hidden="1">
      <c r="A1851" t="s">
        <v>3699</v>
      </c>
      <c r="G1851" t="s">
        <v>931</v>
      </c>
      <c r="M1851" t="s">
        <v>931</v>
      </c>
      <c r="S1851" t="s">
        <v>931</v>
      </c>
      <c r="Y1851" t="s">
        <v>931</v>
      </c>
      <c r="AF1851" t="s">
        <v>931</v>
      </c>
    </row>
    <row r="1852" spans="1:32" hidden="1">
      <c r="A1852" t="s">
        <v>3699</v>
      </c>
      <c r="G1852" t="s">
        <v>931</v>
      </c>
      <c r="M1852" t="s">
        <v>931</v>
      </c>
      <c r="S1852" t="s">
        <v>931</v>
      </c>
      <c r="Y1852" t="s">
        <v>931</v>
      </c>
      <c r="AF1852" t="s">
        <v>931</v>
      </c>
    </row>
    <row r="1853" spans="1:32" hidden="1">
      <c r="A1853" t="s">
        <v>3699</v>
      </c>
      <c r="G1853" t="s">
        <v>931</v>
      </c>
      <c r="M1853" t="s">
        <v>931</v>
      </c>
      <c r="S1853" t="s">
        <v>931</v>
      </c>
      <c r="Y1853" t="s">
        <v>931</v>
      </c>
      <c r="AF1853" t="s">
        <v>931</v>
      </c>
    </row>
    <row r="1854" spans="1:32" hidden="1">
      <c r="A1854" t="s">
        <v>3699</v>
      </c>
      <c r="G1854" t="s">
        <v>931</v>
      </c>
      <c r="M1854" t="s">
        <v>931</v>
      </c>
      <c r="S1854" t="s">
        <v>931</v>
      </c>
      <c r="Y1854" t="s">
        <v>931</v>
      </c>
      <c r="AF1854" t="s">
        <v>931</v>
      </c>
    </row>
    <row r="1855" spans="1:32" hidden="1">
      <c r="A1855" t="s">
        <v>3699</v>
      </c>
      <c r="G1855" t="s">
        <v>931</v>
      </c>
      <c r="M1855" t="s">
        <v>931</v>
      </c>
      <c r="S1855" t="s">
        <v>931</v>
      </c>
      <c r="Y1855" t="s">
        <v>931</v>
      </c>
      <c r="AF1855" t="s">
        <v>931</v>
      </c>
    </row>
    <row r="1856" spans="1:32" hidden="1">
      <c r="A1856" t="s">
        <v>3699</v>
      </c>
      <c r="G1856" t="s">
        <v>931</v>
      </c>
      <c r="M1856" t="s">
        <v>931</v>
      </c>
      <c r="S1856" t="s">
        <v>931</v>
      </c>
      <c r="Y1856" t="s">
        <v>931</v>
      </c>
      <c r="AF1856" t="s">
        <v>931</v>
      </c>
    </row>
    <row r="1857" spans="1:32" hidden="1">
      <c r="A1857" t="s">
        <v>3699</v>
      </c>
      <c r="G1857" t="s">
        <v>931</v>
      </c>
      <c r="M1857" t="s">
        <v>931</v>
      </c>
      <c r="S1857" t="s">
        <v>931</v>
      </c>
      <c r="Y1857" t="s">
        <v>931</v>
      </c>
      <c r="AF1857" t="s">
        <v>931</v>
      </c>
    </row>
    <row r="1858" spans="1:32" hidden="1">
      <c r="A1858" t="s">
        <v>3699</v>
      </c>
      <c r="G1858" t="s">
        <v>931</v>
      </c>
      <c r="M1858" t="s">
        <v>931</v>
      </c>
      <c r="S1858" t="s">
        <v>931</v>
      </c>
      <c r="Y1858" t="s">
        <v>931</v>
      </c>
      <c r="AF1858" t="s">
        <v>931</v>
      </c>
    </row>
    <row r="1859" spans="1:32" hidden="1">
      <c r="A1859" t="s">
        <v>3699</v>
      </c>
      <c r="G1859" t="s">
        <v>931</v>
      </c>
      <c r="M1859" t="s">
        <v>931</v>
      </c>
      <c r="S1859" t="s">
        <v>931</v>
      </c>
      <c r="Y1859" t="s">
        <v>931</v>
      </c>
      <c r="AF1859" t="s">
        <v>931</v>
      </c>
    </row>
    <row r="1860" spans="1:32" hidden="1">
      <c r="A1860" t="s">
        <v>3699</v>
      </c>
      <c r="G1860" t="s">
        <v>931</v>
      </c>
      <c r="M1860" t="s">
        <v>931</v>
      </c>
      <c r="S1860" t="s">
        <v>931</v>
      </c>
      <c r="Y1860" t="s">
        <v>931</v>
      </c>
      <c r="AF1860" t="s">
        <v>931</v>
      </c>
    </row>
    <row r="1861" spans="1:32" hidden="1">
      <c r="A1861" t="s">
        <v>3699</v>
      </c>
      <c r="G1861" t="s">
        <v>931</v>
      </c>
      <c r="M1861" t="s">
        <v>931</v>
      </c>
      <c r="S1861" t="s">
        <v>931</v>
      </c>
      <c r="Y1861" t="s">
        <v>931</v>
      </c>
      <c r="AF1861" t="s">
        <v>931</v>
      </c>
    </row>
    <row r="1862" spans="1:32" hidden="1">
      <c r="A1862" t="s">
        <v>3699</v>
      </c>
      <c r="G1862" t="s">
        <v>931</v>
      </c>
      <c r="M1862" t="s">
        <v>931</v>
      </c>
      <c r="S1862" t="s">
        <v>931</v>
      </c>
      <c r="Y1862" t="s">
        <v>931</v>
      </c>
      <c r="AF1862" t="s">
        <v>931</v>
      </c>
    </row>
    <row r="1863" spans="1:32" hidden="1">
      <c r="A1863" t="s">
        <v>3699</v>
      </c>
      <c r="G1863" t="s">
        <v>931</v>
      </c>
      <c r="M1863" t="s">
        <v>931</v>
      </c>
      <c r="S1863" t="s">
        <v>931</v>
      </c>
      <c r="Y1863" t="s">
        <v>931</v>
      </c>
      <c r="AF1863" t="s">
        <v>931</v>
      </c>
    </row>
    <row r="1864" spans="1:32" hidden="1">
      <c r="A1864" t="s">
        <v>3699</v>
      </c>
      <c r="G1864" t="s">
        <v>931</v>
      </c>
      <c r="M1864" t="s">
        <v>931</v>
      </c>
      <c r="S1864" t="s">
        <v>931</v>
      </c>
      <c r="Y1864" t="s">
        <v>931</v>
      </c>
      <c r="AF1864" t="s">
        <v>931</v>
      </c>
    </row>
    <row r="1865" spans="1:32" hidden="1">
      <c r="A1865" t="s">
        <v>3699</v>
      </c>
    </row>
    <row r="1866" spans="1:32" hidden="1">
      <c r="A1866" t="s">
        <v>3699</v>
      </c>
    </row>
    <row r="1867" spans="1:32" hidden="1">
      <c r="A1867" t="s">
        <v>3699</v>
      </c>
    </row>
    <row r="1868" spans="1:32" hidden="1">
      <c r="A1868" t="s">
        <v>3699</v>
      </c>
    </row>
    <row r="1869" spans="1:32" hidden="1">
      <c r="A1869" t="s">
        <v>3699</v>
      </c>
    </row>
    <row r="1870" spans="1:32" hidden="1">
      <c r="A1870" t="s">
        <v>3699</v>
      </c>
    </row>
    <row r="1871" spans="1:32" hidden="1">
      <c r="A1871" t="s">
        <v>3699</v>
      </c>
    </row>
    <row r="1872" spans="1:32" hidden="1">
      <c r="A1872" t="s">
        <v>3699</v>
      </c>
    </row>
    <row r="1873" spans="1:1" hidden="1">
      <c r="A1873" t="s">
        <v>3699</v>
      </c>
    </row>
    <row r="1874" spans="1:1" hidden="1">
      <c r="A1874" t="s">
        <v>3699</v>
      </c>
    </row>
    <row r="1875" spans="1:1" hidden="1">
      <c r="A1875" t="s">
        <v>3699</v>
      </c>
    </row>
    <row r="1876" spans="1:1" hidden="1">
      <c r="A1876" t="s">
        <v>3699</v>
      </c>
    </row>
    <row r="1877" spans="1:1" hidden="1">
      <c r="A1877" t="s">
        <v>3699</v>
      </c>
    </row>
    <row r="1878" spans="1:1" hidden="1">
      <c r="A1878" t="s">
        <v>3699</v>
      </c>
    </row>
    <row r="1879" spans="1:1" hidden="1">
      <c r="A1879" t="s">
        <v>3699</v>
      </c>
    </row>
    <row r="1880" spans="1:1" hidden="1">
      <c r="A1880" t="s">
        <v>3699</v>
      </c>
    </row>
    <row r="1881" spans="1:1" hidden="1">
      <c r="A1881" t="s">
        <v>3699</v>
      </c>
    </row>
    <row r="1882" spans="1:1" hidden="1">
      <c r="A1882" t="s">
        <v>3699</v>
      </c>
    </row>
    <row r="1883" spans="1:1" hidden="1">
      <c r="A1883" t="s">
        <v>3699</v>
      </c>
    </row>
    <row r="1884" spans="1:1" hidden="1">
      <c r="A1884" t="s">
        <v>3699</v>
      </c>
    </row>
    <row r="1885" spans="1:1" hidden="1">
      <c r="A1885" t="s">
        <v>3699</v>
      </c>
    </row>
    <row r="1886" spans="1:1" hidden="1">
      <c r="A1886" t="s">
        <v>3699</v>
      </c>
    </row>
    <row r="1887" spans="1:1" hidden="1">
      <c r="A1887" t="s">
        <v>3699</v>
      </c>
    </row>
    <row r="1888" spans="1:1" hidden="1">
      <c r="A1888" t="s">
        <v>3699</v>
      </c>
    </row>
    <row r="1889" spans="1:1" hidden="1">
      <c r="A1889" t="s">
        <v>3699</v>
      </c>
    </row>
    <row r="1890" spans="1:1" hidden="1">
      <c r="A1890" t="s">
        <v>3699</v>
      </c>
    </row>
    <row r="1891" spans="1:1" hidden="1">
      <c r="A1891" t="s">
        <v>3699</v>
      </c>
    </row>
    <row r="1892" spans="1:1" hidden="1">
      <c r="A1892" t="s">
        <v>3699</v>
      </c>
    </row>
    <row r="1893" spans="1:1" hidden="1">
      <c r="A1893" t="s">
        <v>3699</v>
      </c>
    </row>
    <row r="1894" spans="1:1" hidden="1">
      <c r="A1894" t="s">
        <v>3699</v>
      </c>
    </row>
    <row r="1895" spans="1:1" hidden="1">
      <c r="A1895" t="s">
        <v>3699</v>
      </c>
    </row>
    <row r="1896" spans="1:1" hidden="1">
      <c r="A1896" t="s">
        <v>3699</v>
      </c>
    </row>
    <row r="1897" spans="1:1" hidden="1">
      <c r="A1897" t="s">
        <v>3699</v>
      </c>
    </row>
    <row r="1898" spans="1:1" hidden="1">
      <c r="A1898" t="s">
        <v>3699</v>
      </c>
    </row>
    <row r="1899" spans="1:1" hidden="1">
      <c r="A1899" t="s">
        <v>3699</v>
      </c>
    </row>
    <row r="1900" spans="1:1" hidden="1">
      <c r="A1900" t="s">
        <v>3699</v>
      </c>
    </row>
    <row r="1901" spans="1:1" hidden="1">
      <c r="A1901" t="s">
        <v>3699</v>
      </c>
    </row>
    <row r="1902" spans="1:1" hidden="1">
      <c r="A1902" t="s">
        <v>3699</v>
      </c>
    </row>
    <row r="1903" spans="1:1" hidden="1">
      <c r="A1903" t="s">
        <v>3699</v>
      </c>
    </row>
    <row r="1904" spans="1:1" hidden="1">
      <c r="A1904" t="s">
        <v>3699</v>
      </c>
    </row>
    <row r="1905" spans="1:1" hidden="1">
      <c r="A1905" t="s">
        <v>3699</v>
      </c>
    </row>
    <row r="1906" spans="1:1" hidden="1">
      <c r="A1906" t="s">
        <v>3699</v>
      </c>
    </row>
    <row r="1907" spans="1:1" hidden="1">
      <c r="A1907" t="s">
        <v>3699</v>
      </c>
    </row>
    <row r="1908" spans="1:1" hidden="1">
      <c r="A1908" t="s">
        <v>3699</v>
      </c>
    </row>
    <row r="1909" spans="1:1" hidden="1">
      <c r="A1909" t="s">
        <v>3699</v>
      </c>
    </row>
    <row r="1910" spans="1:1" hidden="1">
      <c r="A1910" t="s">
        <v>3699</v>
      </c>
    </row>
    <row r="1911" spans="1:1" hidden="1">
      <c r="A1911" t="s">
        <v>3699</v>
      </c>
    </row>
    <row r="1912" spans="1:1" hidden="1">
      <c r="A1912" t="s">
        <v>3699</v>
      </c>
    </row>
    <row r="1913" spans="1:1" hidden="1">
      <c r="A1913" t="s">
        <v>3699</v>
      </c>
    </row>
    <row r="1914" spans="1:1" hidden="1">
      <c r="A1914" t="s">
        <v>3699</v>
      </c>
    </row>
    <row r="1915" spans="1:1" hidden="1">
      <c r="A1915" t="s">
        <v>3699</v>
      </c>
    </row>
    <row r="1916" spans="1:1" hidden="1">
      <c r="A1916" t="s">
        <v>3699</v>
      </c>
    </row>
    <row r="1917" spans="1:1" hidden="1">
      <c r="A1917" t="s">
        <v>3699</v>
      </c>
    </row>
    <row r="1918" spans="1:1" hidden="1">
      <c r="A1918" t="s">
        <v>3699</v>
      </c>
    </row>
    <row r="1919" spans="1:1" hidden="1">
      <c r="A1919" t="s">
        <v>3699</v>
      </c>
    </row>
    <row r="1920" spans="1:1" hidden="1">
      <c r="A1920" t="s">
        <v>3699</v>
      </c>
    </row>
    <row r="1921" spans="1:1" hidden="1">
      <c r="A1921" t="s">
        <v>3699</v>
      </c>
    </row>
    <row r="1922" spans="1:1" hidden="1">
      <c r="A1922" t="s">
        <v>3699</v>
      </c>
    </row>
    <row r="1923" spans="1:1" hidden="1">
      <c r="A1923" t="s">
        <v>3699</v>
      </c>
    </row>
    <row r="1924" spans="1:1" hidden="1">
      <c r="A1924" t="s">
        <v>3699</v>
      </c>
    </row>
    <row r="1925" spans="1:1" hidden="1">
      <c r="A1925" t="s">
        <v>3699</v>
      </c>
    </row>
    <row r="1926" spans="1:1" hidden="1">
      <c r="A1926" t="s">
        <v>3699</v>
      </c>
    </row>
    <row r="1927" spans="1:1" hidden="1">
      <c r="A1927" t="s">
        <v>3699</v>
      </c>
    </row>
    <row r="1928" spans="1:1" hidden="1">
      <c r="A1928" t="s">
        <v>3699</v>
      </c>
    </row>
    <row r="1929" spans="1:1" hidden="1">
      <c r="A1929" t="s">
        <v>3699</v>
      </c>
    </row>
    <row r="1930" spans="1:1" hidden="1">
      <c r="A1930" t="s">
        <v>3699</v>
      </c>
    </row>
    <row r="1931" spans="1:1" hidden="1">
      <c r="A1931" t="s">
        <v>3699</v>
      </c>
    </row>
    <row r="1932" spans="1:1" hidden="1">
      <c r="A1932" t="s">
        <v>3699</v>
      </c>
    </row>
    <row r="1933" spans="1:1" hidden="1">
      <c r="A1933" t="s">
        <v>3699</v>
      </c>
    </row>
    <row r="1934" spans="1:1" hidden="1">
      <c r="A1934" t="s">
        <v>3699</v>
      </c>
    </row>
    <row r="1935" spans="1:1" hidden="1">
      <c r="A1935" t="s">
        <v>3699</v>
      </c>
    </row>
    <row r="1936" spans="1:1" hidden="1">
      <c r="A1936" t="s">
        <v>3699</v>
      </c>
    </row>
    <row r="1937" spans="1:1" hidden="1">
      <c r="A1937" t="s">
        <v>3699</v>
      </c>
    </row>
    <row r="1938" spans="1:1" hidden="1">
      <c r="A1938" t="s">
        <v>3699</v>
      </c>
    </row>
    <row r="1939" spans="1:1" hidden="1">
      <c r="A1939" t="s">
        <v>3699</v>
      </c>
    </row>
    <row r="1940" spans="1:1" hidden="1">
      <c r="A1940" t="s">
        <v>3699</v>
      </c>
    </row>
    <row r="1941" spans="1:1" hidden="1">
      <c r="A1941" t="s">
        <v>3699</v>
      </c>
    </row>
    <row r="1942" spans="1:1" hidden="1">
      <c r="A1942" t="s">
        <v>3699</v>
      </c>
    </row>
    <row r="1943" spans="1:1" hidden="1">
      <c r="A1943" t="s">
        <v>3699</v>
      </c>
    </row>
    <row r="1944" spans="1:1" hidden="1">
      <c r="A1944" t="s">
        <v>3699</v>
      </c>
    </row>
    <row r="1945" spans="1:1" hidden="1">
      <c r="A1945" t="s">
        <v>3699</v>
      </c>
    </row>
    <row r="1946" spans="1:1" hidden="1">
      <c r="A1946" t="s">
        <v>3699</v>
      </c>
    </row>
    <row r="1947" spans="1:1" hidden="1">
      <c r="A1947" t="s">
        <v>3699</v>
      </c>
    </row>
    <row r="1948" spans="1:1" hidden="1">
      <c r="A1948" t="s">
        <v>3699</v>
      </c>
    </row>
    <row r="1949" spans="1:1" hidden="1">
      <c r="A1949" t="s">
        <v>3699</v>
      </c>
    </row>
    <row r="1950" spans="1:1" hidden="1">
      <c r="A1950" t="s">
        <v>3699</v>
      </c>
    </row>
    <row r="1951" spans="1:1" hidden="1">
      <c r="A1951" t="s">
        <v>3699</v>
      </c>
    </row>
    <row r="1952" spans="1:1" hidden="1">
      <c r="A1952" t="s">
        <v>3699</v>
      </c>
    </row>
    <row r="1953" spans="1:1" hidden="1">
      <c r="A1953" t="s">
        <v>3699</v>
      </c>
    </row>
    <row r="1954" spans="1:1" hidden="1">
      <c r="A1954" t="s">
        <v>3699</v>
      </c>
    </row>
    <row r="1955" spans="1:1" hidden="1">
      <c r="A1955" t="s">
        <v>3699</v>
      </c>
    </row>
    <row r="1956" spans="1:1" hidden="1">
      <c r="A1956" t="s">
        <v>3699</v>
      </c>
    </row>
    <row r="1957" spans="1:1" hidden="1">
      <c r="A1957" t="s">
        <v>3699</v>
      </c>
    </row>
    <row r="1958" spans="1:1" hidden="1">
      <c r="A1958" t="s">
        <v>3699</v>
      </c>
    </row>
    <row r="1959" spans="1:1" hidden="1">
      <c r="A1959" t="s">
        <v>3699</v>
      </c>
    </row>
    <row r="1960" spans="1:1" hidden="1">
      <c r="A1960" t="s">
        <v>3699</v>
      </c>
    </row>
    <row r="1961" spans="1:1" hidden="1">
      <c r="A1961" t="s">
        <v>3699</v>
      </c>
    </row>
    <row r="1962" spans="1:1" hidden="1">
      <c r="A1962" t="s">
        <v>3699</v>
      </c>
    </row>
    <row r="1963" spans="1:1" hidden="1">
      <c r="A1963" t="s">
        <v>3699</v>
      </c>
    </row>
    <row r="1964" spans="1:1" hidden="1">
      <c r="A1964" t="s">
        <v>3699</v>
      </c>
    </row>
    <row r="1965" spans="1:1" hidden="1">
      <c r="A1965" t="s">
        <v>3699</v>
      </c>
    </row>
    <row r="1966" spans="1:1" hidden="1">
      <c r="A1966" t="s">
        <v>3699</v>
      </c>
    </row>
    <row r="1967" spans="1:1" hidden="1">
      <c r="A1967" t="s">
        <v>3699</v>
      </c>
    </row>
    <row r="1968" spans="1:1" hidden="1">
      <c r="A1968" t="s">
        <v>3699</v>
      </c>
    </row>
    <row r="1969" spans="1:1" hidden="1">
      <c r="A1969" t="s">
        <v>3699</v>
      </c>
    </row>
    <row r="1970" spans="1:1" hidden="1">
      <c r="A1970" t="s">
        <v>3699</v>
      </c>
    </row>
    <row r="1971" spans="1:1" hidden="1">
      <c r="A1971" t="s">
        <v>3699</v>
      </c>
    </row>
    <row r="1972" spans="1:1" hidden="1">
      <c r="A1972" t="s">
        <v>3699</v>
      </c>
    </row>
    <row r="1973" spans="1:1" hidden="1">
      <c r="A1973" t="s">
        <v>3699</v>
      </c>
    </row>
    <row r="1974" spans="1:1" hidden="1">
      <c r="A1974" t="s">
        <v>3699</v>
      </c>
    </row>
    <row r="1975" spans="1:1" hidden="1">
      <c r="A1975" t="s">
        <v>3699</v>
      </c>
    </row>
    <row r="1976" spans="1:1" hidden="1">
      <c r="A1976" t="s">
        <v>3699</v>
      </c>
    </row>
    <row r="1977" spans="1:1" hidden="1">
      <c r="A1977" t="s">
        <v>3699</v>
      </c>
    </row>
    <row r="1978" spans="1:1" hidden="1">
      <c r="A1978" t="s">
        <v>3699</v>
      </c>
    </row>
    <row r="1979" spans="1:1" hidden="1">
      <c r="A1979" t="s">
        <v>3699</v>
      </c>
    </row>
    <row r="1980" spans="1:1" hidden="1">
      <c r="A1980" t="s">
        <v>3699</v>
      </c>
    </row>
    <row r="1981" spans="1:1" hidden="1">
      <c r="A1981" t="s">
        <v>3699</v>
      </c>
    </row>
    <row r="1982" spans="1:1" hidden="1">
      <c r="A1982" t="s">
        <v>3699</v>
      </c>
    </row>
    <row r="1983" spans="1:1" hidden="1">
      <c r="A1983" t="s">
        <v>3699</v>
      </c>
    </row>
    <row r="1984" spans="1:1" hidden="1">
      <c r="A1984" t="s">
        <v>3699</v>
      </c>
    </row>
    <row r="1985" spans="1:1" hidden="1">
      <c r="A1985" t="s">
        <v>3699</v>
      </c>
    </row>
    <row r="1986" spans="1:1" hidden="1">
      <c r="A1986" t="s">
        <v>3699</v>
      </c>
    </row>
    <row r="1987" spans="1:1" hidden="1">
      <c r="A1987" t="s">
        <v>3699</v>
      </c>
    </row>
    <row r="1988" spans="1:1" hidden="1">
      <c r="A1988" t="s">
        <v>3699</v>
      </c>
    </row>
    <row r="1989" spans="1:1" hidden="1">
      <c r="A1989" t="s">
        <v>3699</v>
      </c>
    </row>
    <row r="1990" spans="1:1" hidden="1">
      <c r="A1990" t="s">
        <v>3699</v>
      </c>
    </row>
    <row r="1991" spans="1:1" hidden="1">
      <c r="A1991" t="s">
        <v>3699</v>
      </c>
    </row>
    <row r="1992" spans="1:1" hidden="1">
      <c r="A1992" t="s">
        <v>3699</v>
      </c>
    </row>
    <row r="1993" spans="1:1" hidden="1">
      <c r="A1993" t="s">
        <v>3699</v>
      </c>
    </row>
    <row r="1994" spans="1:1" hidden="1">
      <c r="A1994" t="s">
        <v>3699</v>
      </c>
    </row>
    <row r="1995" spans="1:1" hidden="1">
      <c r="A1995" t="s">
        <v>3699</v>
      </c>
    </row>
    <row r="1996" spans="1:1" hidden="1">
      <c r="A1996" t="s">
        <v>3699</v>
      </c>
    </row>
    <row r="1997" spans="1:1" hidden="1">
      <c r="A1997" t="s">
        <v>3699</v>
      </c>
    </row>
    <row r="1998" spans="1:1" hidden="1">
      <c r="A1998" t="s">
        <v>3699</v>
      </c>
    </row>
    <row r="1999" spans="1:1" hidden="1">
      <c r="A1999" t="s">
        <v>3699</v>
      </c>
    </row>
    <row r="2000" spans="1:1" hidden="1">
      <c r="A2000" t="s">
        <v>3699</v>
      </c>
    </row>
    <row r="2001" spans="1:1" hidden="1">
      <c r="A2001" t="s">
        <v>3699</v>
      </c>
    </row>
    <row r="2002" spans="1:1" hidden="1">
      <c r="A2002" t="s">
        <v>3699</v>
      </c>
    </row>
    <row r="2003" spans="1:1" hidden="1">
      <c r="A2003" t="s">
        <v>3699</v>
      </c>
    </row>
    <row r="2004" spans="1:1" hidden="1">
      <c r="A2004" t="s">
        <v>3699</v>
      </c>
    </row>
    <row r="2005" spans="1:1" hidden="1">
      <c r="A2005" t="s">
        <v>3699</v>
      </c>
    </row>
    <row r="2006" spans="1:1" hidden="1">
      <c r="A2006" t="s">
        <v>3699</v>
      </c>
    </row>
    <row r="2007" spans="1:1" hidden="1">
      <c r="A2007" t="s">
        <v>3699</v>
      </c>
    </row>
    <row r="2008" spans="1:1" hidden="1">
      <c r="A2008" t="s">
        <v>3699</v>
      </c>
    </row>
    <row r="2009" spans="1:1" hidden="1">
      <c r="A2009" t="s">
        <v>3699</v>
      </c>
    </row>
    <row r="2010" spans="1:1" hidden="1">
      <c r="A2010" t="s">
        <v>3699</v>
      </c>
    </row>
    <row r="2011" spans="1:1" hidden="1">
      <c r="A2011" t="s">
        <v>3699</v>
      </c>
    </row>
    <row r="2012" spans="1:1" hidden="1">
      <c r="A2012" t="s">
        <v>3699</v>
      </c>
    </row>
    <row r="2013" spans="1:1" hidden="1">
      <c r="A2013" t="s">
        <v>3699</v>
      </c>
    </row>
    <row r="2014" spans="1:1" hidden="1">
      <c r="A2014" t="s">
        <v>3699</v>
      </c>
    </row>
    <row r="2015" spans="1:1" hidden="1">
      <c r="A2015" t="s">
        <v>3699</v>
      </c>
    </row>
    <row r="2016" spans="1:1" hidden="1">
      <c r="A2016" t="s">
        <v>3699</v>
      </c>
    </row>
    <row r="2017" spans="1:32" hidden="1">
      <c r="A2017" t="s">
        <v>3699</v>
      </c>
    </row>
    <row r="2018" spans="1:32" hidden="1">
      <c r="A2018" t="s">
        <v>3699</v>
      </c>
    </row>
    <row r="2019" spans="1:32" hidden="1">
      <c r="A2019" t="s">
        <v>3700</v>
      </c>
      <c r="D2019" t="s">
        <v>931</v>
      </c>
      <c r="E2019" t="s">
        <v>931</v>
      </c>
      <c r="F2019" t="s">
        <v>931</v>
      </c>
      <c r="G2019" t="s">
        <v>931</v>
      </c>
      <c r="M2019" t="s">
        <v>931</v>
      </c>
      <c r="S2019" t="s">
        <v>931</v>
      </c>
      <c r="Y2019" t="s">
        <v>931</v>
      </c>
      <c r="AF2019" t="s">
        <v>931</v>
      </c>
    </row>
    <row r="2020" spans="1:32" hidden="1">
      <c r="A2020" t="s">
        <v>3700</v>
      </c>
      <c r="G2020" t="s">
        <v>931</v>
      </c>
      <c r="M2020" t="s">
        <v>931</v>
      </c>
      <c r="S2020" t="s">
        <v>931</v>
      </c>
      <c r="Y2020" t="s">
        <v>931</v>
      </c>
      <c r="AF2020" t="s">
        <v>931</v>
      </c>
    </row>
    <row r="2021" spans="1:32" hidden="1">
      <c r="A2021" t="s">
        <v>3700</v>
      </c>
      <c r="G2021" t="s">
        <v>931</v>
      </c>
      <c r="M2021" t="s">
        <v>931</v>
      </c>
      <c r="S2021" t="s">
        <v>931</v>
      </c>
      <c r="Y2021" t="s">
        <v>931</v>
      </c>
      <c r="AF2021" t="s">
        <v>931</v>
      </c>
    </row>
    <row r="2022" spans="1:32" hidden="1">
      <c r="A2022" t="s">
        <v>3700</v>
      </c>
      <c r="G2022" t="s">
        <v>931</v>
      </c>
      <c r="M2022" t="s">
        <v>931</v>
      </c>
      <c r="S2022" t="s">
        <v>931</v>
      </c>
      <c r="Y2022" t="s">
        <v>931</v>
      </c>
      <c r="AF2022" t="s">
        <v>931</v>
      </c>
    </row>
    <row r="2023" spans="1:32" hidden="1">
      <c r="A2023" t="s">
        <v>3700</v>
      </c>
      <c r="G2023" t="s">
        <v>931</v>
      </c>
      <c r="M2023" t="s">
        <v>931</v>
      </c>
      <c r="S2023" t="s">
        <v>931</v>
      </c>
      <c r="Y2023" t="s">
        <v>931</v>
      </c>
      <c r="AF2023" t="s">
        <v>931</v>
      </c>
    </row>
    <row r="2024" spans="1:32" hidden="1">
      <c r="A2024" t="s">
        <v>3700</v>
      </c>
      <c r="G2024" t="s">
        <v>931</v>
      </c>
      <c r="M2024" t="s">
        <v>931</v>
      </c>
      <c r="S2024" t="s">
        <v>931</v>
      </c>
      <c r="Y2024" t="s">
        <v>931</v>
      </c>
      <c r="AF2024" t="s">
        <v>931</v>
      </c>
    </row>
    <row r="2025" spans="1:32" hidden="1">
      <c r="A2025" t="s">
        <v>3700</v>
      </c>
      <c r="G2025" t="s">
        <v>931</v>
      </c>
      <c r="M2025" t="s">
        <v>931</v>
      </c>
      <c r="S2025" t="s">
        <v>931</v>
      </c>
      <c r="Y2025" t="s">
        <v>931</v>
      </c>
      <c r="AF2025" t="s">
        <v>931</v>
      </c>
    </row>
    <row r="2026" spans="1:32" hidden="1">
      <c r="A2026" t="s">
        <v>3700</v>
      </c>
      <c r="G2026" t="s">
        <v>931</v>
      </c>
      <c r="M2026" t="s">
        <v>931</v>
      </c>
      <c r="S2026" t="s">
        <v>931</v>
      </c>
      <c r="Y2026" t="s">
        <v>931</v>
      </c>
      <c r="AF2026" t="s">
        <v>931</v>
      </c>
    </row>
    <row r="2027" spans="1:32" hidden="1">
      <c r="A2027" t="s">
        <v>3700</v>
      </c>
      <c r="G2027" t="s">
        <v>931</v>
      </c>
      <c r="M2027" t="s">
        <v>931</v>
      </c>
      <c r="S2027" t="s">
        <v>931</v>
      </c>
      <c r="Y2027" t="s">
        <v>931</v>
      </c>
      <c r="AF2027" t="s">
        <v>931</v>
      </c>
    </row>
    <row r="2028" spans="1:32" hidden="1">
      <c r="A2028" t="s">
        <v>3700</v>
      </c>
      <c r="G2028" t="s">
        <v>931</v>
      </c>
      <c r="M2028" t="s">
        <v>931</v>
      </c>
      <c r="S2028" t="s">
        <v>931</v>
      </c>
      <c r="Y2028" t="s">
        <v>931</v>
      </c>
      <c r="AF2028" t="s">
        <v>931</v>
      </c>
    </row>
    <row r="2029" spans="1:32" hidden="1">
      <c r="A2029" t="s">
        <v>3700</v>
      </c>
      <c r="G2029" t="s">
        <v>931</v>
      </c>
      <c r="M2029" t="s">
        <v>931</v>
      </c>
      <c r="S2029" t="s">
        <v>931</v>
      </c>
      <c r="Y2029" t="s">
        <v>931</v>
      </c>
      <c r="AF2029" t="s">
        <v>931</v>
      </c>
    </row>
    <row r="2030" spans="1:32" hidden="1">
      <c r="A2030" t="s">
        <v>3700</v>
      </c>
      <c r="G2030" t="s">
        <v>931</v>
      </c>
      <c r="M2030" t="s">
        <v>931</v>
      </c>
      <c r="S2030" t="s">
        <v>931</v>
      </c>
      <c r="Y2030" t="s">
        <v>931</v>
      </c>
      <c r="AF2030" t="s">
        <v>931</v>
      </c>
    </row>
    <row r="2031" spans="1:32" hidden="1">
      <c r="A2031" t="s">
        <v>3700</v>
      </c>
      <c r="G2031" t="s">
        <v>931</v>
      </c>
      <c r="M2031" t="s">
        <v>931</v>
      </c>
      <c r="S2031" t="s">
        <v>931</v>
      </c>
      <c r="Y2031" t="s">
        <v>931</v>
      </c>
      <c r="AF2031" t="s">
        <v>931</v>
      </c>
    </row>
    <row r="2032" spans="1:32" hidden="1">
      <c r="A2032" t="s">
        <v>3700</v>
      </c>
      <c r="G2032" t="s">
        <v>931</v>
      </c>
      <c r="M2032" t="s">
        <v>931</v>
      </c>
      <c r="S2032" t="s">
        <v>931</v>
      </c>
      <c r="Y2032" t="s">
        <v>931</v>
      </c>
      <c r="AF2032" t="s">
        <v>931</v>
      </c>
    </row>
    <row r="2033" spans="1:32" hidden="1">
      <c r="A2033" t="s">
        <v>3700</v>
      </c>
      <c r="G2033" t="s">
        <v>931</v>
      </c>
      <c r="M2033" t="s">
        <v>931</v>
      </c>
      <c r="S2033" t="s">
        <v>931</v>
      </c>
      <c r="Y2033" t="s">
        <v>931</v>
      </c>
      <c r="AF2033" t="s">
        <v>931</v>
      </c>
    </row>
    <row r="2034" spans="1:32" hidden="1">
      <c r="A2034" t="s">
        <v>3700</v>
      </c>
      <c r="G2034" t="s">
        <v>931</v>
      </c>
      <c r="M2034" t="s">
        <v>931</v>
      </c>
      <c r="S2034" t="s">
        <v>931</v>
      </c>
      <c r="Y2034" t="s">
        <v>931</v>
      </c>
      <c r="AF2034" t="s">
        <v>931</v>
      </c>
    </row>
    <row r="2035" spans="1:32" hidden="1">
      <c r="A2035" t="s">
        <v>3700</v>
      </c>
      <c r="G2035" t="s">
        <v>931</v>
      </c>
      <c r="M2035" t="s">
        <v>931</v>
      </c>
      <c r="S2035" t="s">
        <v>931</v>
      </c>
      <c r="Y2035" t="s">
        <v>931</v>
      </c>
      <c r="AF2035" t="s">
        <v>931</v>
      </c>
    </row>
    <row r="2036" spans="1:32" hidden="1">
      <c r="A2036" t="s">
        <v>3700</v>
      </c>
      <c r="G2036" t="s">
        <v>931</v>
      </c>
      <c r="M2036" t="s">
        <v>931</v>
      </c>
      <c r="S2036" t="s">
        <v>931</v>
      </c>
      <c r="Y2036" t="s">
        <v>931</v>
      </c>
      <c r="AF2036" t="s">
        <v>931</v>
      </c>
    </row>
    <row r="2037" spans="1:32" hidden="1">
      <c r="A2037" t="s">
        <v>3700</v>
      </c>
      <c r="G2037" t="s">
        <v>931</v>
      </c>
      <c r="M2037" t="s">
        <v>931</v>
      </c>
      <c r="S2037" t="s">
        <v>931</v>
      </c>
      <c r="Y2037" t="s">
        <v>931</v>
      </c>
      <c r="AF2037" t="s">
        <v>931</v>
      </c>
    </row>
    <row r="2038" spans="1:32" hidden="1">
      <c r="A2038" t="s">
        <v>3700</v>
      </c>
      <c r="G2038" t="s">
        <v>931</v>
      </c>
      <c r="M2038" t="s">
        <v>931</v>
      </c>
      <c r="S2038" t="s">
        <v>931</v>
      </c>
      <c r="Y2038" t="s">
        <v>931</v>
      </c>
      <c r="AF2038" t="s">
        <v>931</v>
      </c>
    </row>
    <row r="2039" spans="1:32" hidden="1">
      <c r="A2039" t="s">
        <v>3700</v>
      </c>
      <c r="G2039" t="s">
        <v>931</v>
      </c>
      <c r="M2039" t="s">
        <v>931</v>
      </c>
      <c r="S2039" t="s">
        <v>931</v>
      </c>
      <c r="Y2039" t="s">
        <v>931</v>
      </c>
      <c r="AF2039" t="s">
        <v>931</v>
      </c>
    </row>
    <row r="2040" spans="1:32" hidden="1">
      <c r="A2040" t="s">
        <v>3700</v>
      </c>
      <c r="G2040" t="s">
        <v>931</v>
      </c>
      <c r="M2040" t="s">
        <v>931</v>
      </c>
      <c r="S2040" t="s">
        <v>931</v>
      </c>
      <c r="Y2040" t="s">
        <v>931</v>
      </c>
      <c r="AF2040" t="s">
        <v>931</v>
      </c>
    </row>
    <row r="2041" spans="1:32" hidden="1">
      <c r="A2041" t="s">
        <v>3700</v>
      </c>
      <c r="G2041" t="s">
        <v>931</v>
      </c>
      <c r="M2041" t="s">
        <v>931</v>
      </c>
      <c r="S2041" t="s">
        <v>931</v>
      </c>
      <c r="Y2041" t="s">
        <v>931</v>
      </c>
      <c r="AF2041" t="s">
        <v>931</v>
      </c>
    </row>
    <row r="2042" spans="1:32" hidden="1">
      <c r="A2042" t="s">
        <v>3700</v>
      </c>
      <c r="G2042" t="s">
        <v>931</v>
      </c>
      <c r="M2042" t="s">
        <v>931</v>
      </c>
      <c r="S2042" t="s">
        <v>931</v>
      </c>
      <c r="Y2042" t="s">
        <v>931</v>
      </c>
      <c r="AF2042" t="s">
        <v>931</v>
      </c>
    </row>
    <row r="2043" spans="1:32" hidden="1">
      <c r="A2043" t="s">
        <v>3700</v>
      </c>
      <c r="G2043" t="s">
        <v>931</v>
      </c>
      <c r="M2043" t="s">
        <v>931</v>
      </c>
      <c r="S2043" t="s">
        <v>931</v>
      </c>
      <c r="Y2043" t="s">
        <v>931</v>
      </c>
      <c r="AF2043" t="s">
        <v>931</v>
      </c>
    </row>
    <row r="2044" spans="1:32" hidden="1">
      <c r="A2044" t="s">
        <v>3700</v>
      </c>
      <c r="G2044" t="s">
        <v>931</v>
      </c>
      <c r="M2044" t="s">
        <v>931</v>
      </c>
      <c r="S2044" t="s">
        <v>931</v>
      </c>
      <c r="Y2044" t="s">
        <v>931</v>
      </c>
      <c r="AF2044" t="s">
        <v>931</v>
      </c>
    </row>
    <row r="2045" spans="1:32" hidden="1">
      <c r="A2045" t="s">
        <v>3700</v>
      </c>
      <c r="G2045" t="s">
        <v>931</v>
      </c>
      <c r="M2045" t="s">
        <v>931</v>
      </c>
      <c r="S2045" t="s">
        <v>931</v>
      </c>
      <c r="Y2045" t="s">
        <v>931</v>
      </c>
      <c r="AF2045" t="s">
        <v>931</v>
      </c>
    </row>
    <row r="2046" spans="1:32" hidden="1">
      <c r="A2046" t="s">
        <v>3700</v>
      </c>
      <c r="G2046" t="s">
        <v>931</v>
      </c>
      <c r="M2046" t="s">
        <v>931</v>
      </c>
      <c r="S2046" t="s">
        <v>931</v>
      </c>
      <c r="Y2046" t="s">
        <v>931</v>
      </c>
      <c r="AF2046" t="s">
        <v>931</v>
      </c>
    </row>
    <row r="2047" spans="1:32" hidden="1">
      <c r="A2047" t="s">
        <v>3700</v>
      </c>
      <c r="G2047" t="s">
        <v>931</v>
      </c>
      <c r="M2047" t="s">
        <v>931</v>
      </c>
      <c r="S2047" t="s">
        <v>931</v>
      </c>
      <c r="Y2047" t="s">
        <v>931</v>
      </c>
      <c r="AF2047" t="s">
        <v>931</v>
      </c>
    </row>
    <row r="2048" spans="1:32" hidden="1">
      <c r="A2048" t="s">
        <v>3700</v>
      </c>
      <c r="G2048" t="s">
        <v>931</v>
      </c>
      <c r="M2048" t="s">
        <v>931</v>
      </c>
      <c r="S2048" t="s">
        <v>931</v>
      </c>
      <c r="Y2048" t="s">
        <v>931</v>
      </c>
      <c r="AF2048" t="s">
        <v>931</v>
      </c>
    </row>
    <row r="2049" spans="1:32" hidden="1">
      <c r="A2049" t="s">
        <v>3700</v>
      </c>
      <c r="G2049" t="s">
        <v>931</v>
      </c>
      <c r="M2049" t="s">
        <v>931</v>
      </c>
      <c r="S2049" t="s">
        <v>931</v>
      </c>
      <c r="Y2049" t="s">
        <v>931</v>
      </c>
      <c r="AF2049" t="s">
        <v>931</v>
      </c>
    </row>
    <row r="2050" spans="1:32" hidden="1">
      <c r="A2050" t="s">
        <v>3700</v>
      </c>
      <c r="G2050" t="s">
        <v>931</v>
      </c>
      <c r="M2050" t="s">
        <v>931</v>
      </c>
      <c r="S2050" t="s">
        <v>931</v>
      </c>
      <c r="Y2050" t="s">
        <v>931</v>
      </c>
      <c r="AF2050" t="s">
        <v>931</v>
      </c>
    </row>
    <row r="2051" spans="1:32" hidden="1">
      <c r="A2051" t="s">
        <v>3700</v>
      </c>
      <c r="G2051" t="s">
        <v>931</v>
      </c>
      <c r="M2051" t="s">
        <v>931</v>
      </c>
      <c r="S2051" t="s">
        <v>931</v>
      </c>
      <c r="Y2051" t="s">
        <v>931</v>
      </c>
      <c r="AF2051" t="s">
        <v>931</v>
      </c>
    </row>
    <row r="2052" spans="1:32" hidden="1">
      <c r="A2052" t="s">
        <v>3700</v>
      </c>
      <c r="G2052" t="s">
        <v>931</v>
      </c>
      <c r="M2052" t="s">
        <v>931</v>
      </c>
      <c r="S2052" t="s">
        <v>931</v>
      </c>
      <c r="Y2052" t="s">
        <v>931</v>
      </c>
      <c r="AF2052" t="s">
        <v>931</v>
      </c>
    </row>
    <row r="2053" spans="1:32" hidden="1">
      <c r="A2053" t="s">
        <v>3700</v>
      </c>
      <c r="G2053" t="s">
        <v>931</v>
      </c>
      <c r="M2053" t="s">
        <v>931</v>
      </c>
      <c r="S2053" t="s">
        <v>931</v>
      </c>
      <c r="Y2053" t="s">
        <v>931</v>
      </c>
      <c r="AF2053" t="s">
        <v>931</v>
      </c>
    </row>
    <row r="2054" spans="1:32" hidden="1">
      <c r="A2054" t="s">
        <v>3700</v>
      </c>
      <c r="G2054" t="s">
        <v>931</v>
      </c>
      <c r="M2054" t="s">
        <v>931</v>
      </c>
      <c r="S2054" t="s">
        <v>931</v>
      </c>
      <c r="Y2054" t="s">
        <v>931</v>
      </c>
      <c r="AF2054" t="s">
        <v>931</v>
      </c>
    </row>
    <row r="2055" spans="1:32" hidden="1">
      <c r="A2055" t="s">
        <v>3700</v>
      </c>
      <c r="G2055" t="s">
        <v>931</v>
      </c>
      <c r="M2055" t="s">
        <v>931</v>
      </c>
      <c r="S2055" t="s">
        <v>931</v>
      </c>
      <c r="Y2055" t="s">
        <v>931</v>
      </c>
      <c r="AF2055" t="s">
        <v>931</v>
      </c>
    </row>
    <row r="2056" spans="1:32" hidden="1">
      <c r="A2056" t="s">
        <v>3700</v>
      </c>
      <c r="G2056" t="s">
        <v>931</v>
      </c>
      <c r="M2056" t="s">
        <v>931</v>
      </c>
      <c r="S2056" t="s">
        <v>931</v>
      </c>
      <c r="Y2056" t="s">
        <v>931</v>
      </c>
      <c r="AF2056" t="s">
        <v>931</v>
      </c>
    </row>
    <row r="2057" spans="1:32" hidden="1">
      <c r="A2057" t="s">
        <v>3700</v>
      </c>
      <c r="G2057" t="s">
        <v>931</v>
      </c>
      <c r="M2057" t="s">
        <v>931</v>
      </c>
      <c r="S2057" t="s">
        <v>931</v>
      </c>
      <c r="Y2057" t="s">
        <v>931</v>
      </c>
      <c r="AF2057" t="s">
        <v>931</v>
      </c>
    </row>
    <row r="2058" spans="1:32" hidden="1">
      <c r="A2058" t="s">
        <v>3700</v>
      </c>
      <c r="G2058" t="s">
        <v>931</v>
      </c>
      <c r="M2058" t="s">
        <v>931</v>
      </c>
      <c r="S2058" t="s">
        <v>931</v>
      </c>
      <c r="Y2058" t="s">
        <v>931</v>
      </c>
      <c r="AF2058" t="s">
        <v>931</v>
      </c>
    </row>
    <row r="2059" spans="1:32" hidden="1">
      <c r="A2059" t="s">
        <v>3700</v>
      </c>
      <c r="G2059" t="s">
        <v>931</v>
      </c>
      <c r="M2059" t="s">
        <v>931</v>
      </c>
      <c r="S2059" t="s">
        <v>931</v>
      </c>
      <c r="Y2059" t="s">
        <v>931</v>
      </c>
      <c r="AF2059" t="s">
        <v>931</v>
      </c>
    </row>
    <row r="2060" spans="1:32" hidden="1">
      <c r="A2060" t="s">
        <v>3700</v>
      </c>
      <c r="G2060" t="s">
        <v>931</v>
      </c>
      <c r="M2060" t="s">
        <v>931</v>
      </c>
      <c r="S2060" t="s">
        <v>931</v>
      </c>
      <c r="Y2060" t="s">
        <v>931</v>
      </c>
      <c r="AF2060" t="s">
        <v>931</v>
      </c>
    </row>
    <row r="2061" spans="1:32" hidden="1">
      <c r="A2061" t="s">
        <v>3700</v>
      </c>
      <c r="G2061" t="s">
        <v>931</v>
      </c>
      <c r="M2061" t="s">
        <v>931</v>
      </c>
      <c r="S2061" t="s">
        <v>931</v>
      </c>
      <c r="Y2061" t="s">
        <v>931</v>
      </c>
      <c r="AF2061" t="s">
        <v>931</v>
      </c>
    </row>
    <row r="2062" spans="1:32" hidden="1">
      <c r="A2062" t="s">
        <v>3700</v>
      </c>
      <c r="G2062" t="s">
        <v>931</v>
      </c>
      <c r="M2062" t="s">
        <v>931</v>
      </c>
      <c r="S2062" t="s">
        <v>931</v>
      </c>
      <c r="Y2062" t="s">
        <v>931</v>
      </c>
      <c r="AF2062" t="s">
        <v>931</v>
      </c>
    </row>
    <row r="2063" spans="1:32" hidden="1">
      <c r="A2063" t="s">
        <v>3700</v>
      </c>
      <c r="G2063" t="s">
        <v>931</v>
      </c>
      <c r="M2063" t="s">
        <v>931</v>
      </c>
      <c r="S2063" t="s">
        <v>931</v>
      </c>
      <c r="Y2063" t="s">
        <v>931</v>
      </c>
      <c r="AF2063" t="s">
        <v>931</v>
      </c>
    </row>
    <row r="2064" spans="1:32" hidden="1">
      <c r="A2064" t="s">
        <v>3700</v>
      </c>
      <c r="G2064" t="s">
        <v>931</v>
      </c>
      <c r="M2064" t="s">
        <v>931</v>
      </c>
      <c r="S2064" t="s">
        <v>931</v>
      </c>
      <c r="Y2064" t="s">
        <v>931</v>
      </c>
      <c r="AF2064" t="s">
        <v>931</v>
      </c>
    </row>
    <row r="2065" spans="1:32" hidden="1">
      <c r="A2065" t="s">
        <v>3700</v>
      </c>
      <c r="G2065" t="s">
        <v>931</v>
      </c>
      <c r="M2065" t="s">
        <v>931</v>
      </c>
      <c r="S2065" t="s">
        <v>931</v>
      </c>
      <c r="Y2065" t="s">
        <v>931</v>
      </c>
      <c r="AF2065" t="s">
        <v>931</v>
      </c>
    </row>
    <row r="2066" spans="1:32" hidden="1">
      <c r="A2066" t="s">
        <v>3700</v>
      </c>
      <c r="G2066" t="s">
        <v>931</v>
      </c>
      <c r="M2066" t="s">
        <v>931</v>
      </c>
      <c r="S2066" t="s">
        <v>931</v>
      </c>
      <c r="Y2066" t="s">
        <v>931</v>
      </c>
      <c r="AF2066" t="s">
        <v>931</v>
      </c>
    </row>
    <row r="2067" spans="1:32" hidden="1">
      <c r="A2067" t="s">
        <v>3700</v>
      </c>
      <c r="G2067" t="s">
        <v>931</v>
      </c>
      <c r="M2067" t="s">
        <v>931</v>
      </c>
      <c r="S2067" t="s">
        <v>931</v>
      </c>
      <c r="Y2067" t="s">
        <v>931</v>
      </c>
      <c r="AF2067" t="s">
        <v>931</v>
      </c>
    </row>
    <row r="2068" spans="1:32" hidden="1">
      <c r="A2068" t="s">
        <v>3700</v>
      </c>
      <c r="G2068" t="s">
        <v>931</v>
      </c>
      <c r="M2068" t="s">
        <v>931</v>
      </c>
      <c r="S2068" t="s">
        <v>931</v>
      </c>
      <c r="Y2068" t="s">
        <v>931</v>
      </c>
      <c r="AF2068" t="s">
        <v>931</v>
      </c>
    </row>
    <row r="2069" spans="1:32" hidden="1">
      <c r="A2069" t="s">
        <v>3700</v>
      </c>
      <c r="G2069" t="s">
        <v>931</v>
      </c>
      <c r="M2069" t="s">
        <v>931</v>
      </c>
      <c r="S2069" t="s">
        <v>931</v>
      </c>
      <c r="Y2069" t="s">
        <v>931</v>
      </c>
      <c r="AF2069" t="s">
        <v>931</v>
      </c>
    </row>
    <row r="2070" spans="1:32" hidden="1">
      <c r="A2070" t="s">
        <v>3700</v>
      </c>
      <c r="G2070" t="s">
        <v>931</v>
      </c>
      <c r="M2070" t="s">
        <v>931</v>
      </c>
      <c r="S2070" t="s">
        <v>931</v>
      </c>
      <c r="Y2070" t="s">
        <v>931</v>
      </c>
      <c r="AF2070" t="s">
        <v>931</v>
      </c>
    </row>
    <row r="2071" spans="1:32" hidden="1">
      <c r="A2071" t="s">
        <v>3700</v>
      </c>
      <c r="G2071" t="s">
        <v>931</v>
      </c>
      <c r="M2071" t="s">
        <v>931</v>
      </c>
      <c r="S2071" t="s">
        <v>931</v>
      </c>
      <c r="Y2071" t="s">
        <v>931</v>
      </c>
      <c r="AF2071" t="s">
        <v>931</v>
      </c>
    </row>
    <row r="2072" spans="1:32" hidden="1">
      <c r="A2072" t="s">
        <v>3700</v>
      </c>
      <c r="G2072" t="s">
        <v>931</v>
      </c>
      <c r="M2072" t="s">
        <v>931</v>
      </c>
      <c r="S2072" t="s">
        <v>931</v>
      </c>
      <c r="Y2072" t="s">
        <v>931</v>
      </c>
      <c r="AF2072" t="s">
        <v>931</v>
      </c>
    </row>
    <row r="2073" spans="1:32" hidden="1">
      <c r="A2073" t="s">
        <v>3700</v>
      </c>
      <c r="G2073" t="s">
        <v>931</v>
      </c>
      <c r="M2073" t="s">
        <v>931</v>
      </c>
      <c r="S2073" t="s">
        <v>931</v>
      </c>
      <c r="Y2073" t="s">
        <v>931</v>
      </c>
      <c r="AF2073" t="s">
        <v>931</v>
      </c>
    </row>
    <row r="2074" spans="1:32" hidden="1">
      <c r="A2074" t="s">
        <v>3700</v>
      </c>
      <c r="G2074" t="s">
        <v>931</v>
      </c>
      <c r="M2074" t="s">
        <v>931</v>
      </c>
      <c r="S2074" t="s">
        <v>931</v>
      </c>
      <c r="Y2074" t="s">
        <v>931</v>
      </c>
      <c r="AF2074" t="s">
        <v>931</v>
      </c>
    </row>
    <row r="2075" spans="1:32" hidden="1">
      <c r="A2075" t="s">
        <v>3700</v>
      </c>
      <c r="G2075" t="s">
        <v>931</v>
      </c>
      <c r="M2075" t="s">
        <v>931</v>
      </c>
      <c r="S2075" t="s">
        <v>931</v>
      </c>
      <c r="Y2075" t="s">
        <v>931</v>
      </c>
      <c r="AF2075" t="s">
        <v>931</v>
      </c>
    </row>
    <row r="2076" spans="1:32" hidden="1">
      <c r="A2076" t="s">
        <v>3700</v>
      </c>
      <c r="G2076" t="s">
        <v>931</v>
      </c>
      <c r="M2076" t="s">
        <v>931</v>
      </c>
      <c r="S2076" t="s">
        <v>931</v>
      </c>
      <c r="Y2076" t="s">
        <v>931</v>
      </c>
      <c r="AF2076" t="s">
        <v>931</v>
      </c>
    </row>
    <row r="2077" spans="1:32" hidden="1">
      <c r="A2077" t="s">
        <v>3700</v>
      </c>
      <c r="G2077" t="s">
        <v>931</v>
      </c>
      <c r="M2077" t="s">
        <v>931</v>
      </c>
      <c r="S2077" t="s">
        <v>931</v>
      </c>
      <c r="Y2077" t="s">
        <v>931</v>
      </c>
      <c r="AF2077" t="s">
        <v>931</v>
      </c>
    </row>
    <row r="2078" spans="1:32" hidden="1">
      <c r="A2078" t="s">
        <v>3700</v>
      </c>
      <c r="G2078" t="s">
        <v>931</v>
      </c>
      <c r="M2078" t="s">
        <v>931</v>
      </c>
      <c r="S2078" t="s">
        <v>931</v>
      </c>
      <c r="Y2078" t="s">
        <v>931</v>
      </c>
      <c r="AF2078" t="s">
        <v>931</v>
      </c>
    </row>
    <row r="2079" spans="1:32" hidden="1">
      <c r="A2079" t="s">
        <v>3700</v>
      </c>
      <c r="G2079" t="s">
        <v>931</v>
      </c>
      <c r="M2079" t="s">
        <v>931</v>
      </c>
      <c r="S2079" t="s">
        <v>931</v>
      </c>
      <c r="Y2079" t="s">
        <v>931</v>
      </c>
      <c r="AF2079" t="s">
        <v>931</v>
      </c>
    </row>
    <row r="2080" spans="1:32" hidden="1">
      <c r="A2080" t="s">
        <v>3700</v>
      </c>
      <c r="G2080" t="s">
        <v>931</v>
      </c>
      <c r="M2080" t="s">
        <v>931</v>
      </c>
      <c r="S2080" t="s">
        <v>931</v>
      </c>
      <c r="Y2080" t="s">
        <v>931</v>
      </c>
      <c r="AF2080" t="s">
        <v>931</v>
      </c>
    </row>
    <row r="2081" spans="1:32" hidden="1">
      <c r="A2081" t="s">
        <v>3700</v>
      </c>
      <c r="G2081" t="s">
        <v>931</v>
      </c>
      <c r="M2081" t="s">
        <v>931</v>
      </c>
      <c r="S2081" t="s">
        <v>931</v>
      </c>
      <c r="Y2081" t="s">
        <v>931</v>
      </c>
      <c r="AF2081" t="s">
        <v>931</v>
      </c>
    </row>
    <row r="2082" spans="1:32" hidden="1">
      <c r="A2082" t="s">
        <v>3700</v>
      </c>
      <c r="G2082" t="s">
        <v>931</v>
      </c>
      <c r="M2082" t="s">
        <v>931</v>
      </c>
      <c r="S2082" t="s">
        <v>931</v>
      </c>
      <c r="Y2082" t="s">
        <v>931</v>
      </c>
      <c r="AF2082" t="s">
        <v>931</v>
      </c>
    </row>
    <row r="2083" spans="1:32" hidden="1">
      <c r="A2083" t="s">
        <v>3700</v>
      </c>
      <c r="G2083" t="s">
        <v>931</v>
      </c>
      <c r="M2083" t="s">
        <v>931</v>
      </c>
      <c r="S2083" t="s">
        <v>931</v>
      </c>
      <c r="Y2083" t="s">
        <v>931</v>
      </c>
      <c r="AF2083" t="s">
        <v>931</v>
      </c>
    </row>
    <row r="2084" spans="1:32" hidden="1">
      <c r="A2084" t="s">
        <v>3700</v>
      </c>
      <c r="G2084" t="s">
        <v>931</v>
      </c>
      <c r="M2084" t="s">
        <v>931</v>
      </c>
      <c r="S2084" t="s">
        <v>931</v>
      </c>
      <c r="Y2084" t="s">
        <v>931</v>
      </c>
      <c r="AF2084" t="s">
        <v>931</v>
      </c>
    </row>
    <row r="2085" spans="1:32" hidden="1">
      <c r="A2085" t="s">
        <v>3700</v>
      </c>
      <c r="G2085" t="s">
        <v>931</v>
      </c>
      <c r="M2085" t="s">
        <v>931</v>
      </c>
      <c r="S2085" t="s">
        <v>931</v>
      </c>
      <c r="Y2085" t="s">
        <v>931</v>
      </c>
      <c r="AF2085" t="s">
        <v>931</v>
      </c>
    </row>
    <row r="2086" spans="1:32" hidden="1">
      <c r="A2086" t="s">
        <v>3700</v>
      </c>
      <c r="G2086" t="s">
        <v>931</v>
      </c>
      <c r="M2086" t="s">
        <v>931</v>
      </c>
      <c r="S2086" t="s">
        <v>931</v>
      </c>
      <c r="Y2086" t="s">
        <v>931</v>
      </c>
      <c r="AF2086" t="s">
        <v>931</v>
      </c>
    </row>
    <row r="2087" spans="1:32" hidden="1">
      <c r="A2087" t="s">
        <v>3700</v>
      </c>
      <c r="G2087" t="s">
        <v>931</v>
      </c>
      <c r="M2087" t="s">
        <v>931</v>
      </c>
      <c r="S2087" t="s">
        <v>931</v>
      </c>
      <c r="Y2087" t="s">
        <v>931</v>
      </c>
      <c r="AF2087" t="s">
        <v>931</v>
      </c>
    </row>
    <row r="2088" spans="1:32" hidden="1">
      <c r="A2088" t="s">
        <v>3700</v>
      </c>
      <c r="G2088" t="s">
        <v>931</v>
      </c>
      <c r="M2088" t="s">
        <v>931</v>
      </c>
      <c r="S2088" t="s">
        <v>931</v>
      </c>
      <c r="Y2088" t="s">
        <v>931</v>
      </c>
      <c r="AF2088" t="s">
        <v>931</v>
      </c>
    </row>
    <row r="2089" spans="1:32" hidden="1">
      <c r="A2089" t="s">
        <v>3700</v>
      </c>
      <c r="G2089" t="s">
        <v>931</v>
      </c>
      <c r="M2089" t="s">
        <v>931</v>
      </c>
      <c r="S2089" t="s">
        <v>931</v>
      </c>
      <c r="Y2089" t="s">
        <v>931</v>
      </c>
      <c r="AF2089" t="s">
        <v>931</v>
      </c>
    </row>
    <row r="2090" spans="1:32" hidden="1">
      <c r="A2090" t="s">
        <v>3700</v>
      </c>
      <c r="G2090" t="s">
        <v>931</v>
      </c>
      <c r="M2090" t="s">
        <v>931</v>
      </c>
      <c r="S2090" t="s">
        <v>931</v>
      </c>
      <c r="Y2090" t="s">
        <v>931</v>
      </c>
      <c r="AF2090" t="s">
        <v>931</v>
      </c>
    </row>
    <row r="2091" spans="1:32" hidden="1">
      <c r="A2091" t="s">
        <v>3700</v>
      </c>
      <c r="G2091" t="s">
        <v>931</v>
      </c>
      <c r="M2091" t="s">
        <v>931</v>
      </c>
      <c r="S2091" t="s">
        <v>931</v>
      </c>
      <c r="Y2091" t="s">
        <v>931</v>
      </c>
      <c r="AF2091" t="s">
        <v>931</v>
      </c>
    </row>
    <row r="2092" spans="1:32" hidden="1">
      <c r="A2092" t="s">
        <v>3700</v>
      </c>
      <c r="G2092" t="s">
        <v>931</v>
      </c>
      <c r="M2092" t="s">
        <v>931</v>
      </c>
      <c r="S2092" t="s">
        <v>931</v>
      </c>
      <c r="Y2092" t="s">
        <v>931</v>
      </c>
      <c r="AF2092" t="s">
        <v>931</v>
      </c>
    </row>
    <row r="2093" spans="1:32" hidden="1">
      <c r="A2093" t="s">
        <v>3700</v>
      </c>
      <c r="G2093" t="s">
        <v>931</v>
      </c>
      <c r="M2093" t="s">
        <v>931</v>
      </c>
      <c r="S2093" t="s">
        <v>931</v>
      </c>
      <c r="Y2093" t="s">
        <v>931</v>
      </c>
      <c r="AF2093" t="s">
        <v>931</v>
      </c>
    </row>
    <row r="2094" spans="1:32" hidden="1">
      <c r="A2094" t="s">
        <v>3700</v>
      </c>
      <c r="G2094" t="s">
        <v>931</v>
      </c>
      <c r="M2094" t="s">
        <v>931</v>
      </c>
      <c r="S2094" t="s">
        <v>931</v>
      </c>
      <c r="Y2094" t="s">
        <v>931</v>
      </c>
      <c r="AF2094" t="s">
        <v>931</v>
      </c>
    </row>
    <row r="2095" spans="1:32" hidden="1">
      <c r="A2095" t="s">
        <v>3700</v>
      </c>
      <c r="G2095" t="s">
        <v>931</v>
      </c>
      <c r="M2095" t="s">
        <v>931</v>
      </c>
      <c r="S2095" t="s">
        <v>931</v>
      </c>
      <c r="Y2095" t="s">
        <v>931</v>
      </c>
      <c r="AF2095" t="s">
        <v>931</v>
      </c>
    </row>
    <row r="2096" spans="1:32" hidden="1">
      <c r="A2096" t="s">
        <v>3700</v>
      </c>
      <c r="G2096" t="s">
        <v>931</v>
      </c>
      <c r="M2096" t="s">
        <v>931</v>
      </c>
      <c r="S2096" t="s">
        <v>931</v>
      </c>
      <c r="Y2096" t="s">
        <v>931</v>
      </c>
      <c r="AF2096" t="s">
        <v>931</v>
      </c>
    </row>
    <row r="2097" spans="1:32" hidden="1">
      <c r="A2097" t="s">
        <v>3700</v>
      </c>
      <c r="G2097" t="s">
        <v>931</v>
      </c>
      <c r="M2097" t="s">
        <v>931</v>
      </c>
      <c r="S2097" t="s">
        <v>931</v>
      </c>
      <c r="Y2097" t="s">
        <v>931</v>
      </c>
      <c r="AF2097" t="s">
        <v>931</v>
      </c>
    </row>
    <row r="2098" spans="1:32" hidden="1">
      <c r="A2098" t="s">
        <v>3700</v>
      </c>
      <c r="G2098" t="s">
        <v>931</v>
      </c>
      <c r="M2098" t="s">
        <v>931</v>
      </c>
      <c r="S2098" t="s">
        <v>931</v>
      </c>
      <c r="Y2098" t="s">
        <v>931</v>
      </c>
      <c r="AF2098" t="s">
        <v>931</v>
      </c>
    </row>
    <row r="2099" spans="1:32" hidden="1">
      <c r="A2099" t="s">
        <v>3700</v>
      </c>
      <c r="G2099" t="s">
        <v>931</v>
      </c>
      <c r="M2099" t="s">
        <v>931</v>
      </c>
      <c r="S2099" t="s">
        <v>931</v>
      </c>
      <c r="Y2099" t="s">
        <v>931</v>
      </c>
      <c r="AF2099" t="s">
        <v>931</v>
      </c>
    </row>
    <row r="2100" spans="1:32" hidden="1">
      <c r="A2100" t="s">
        <v>3700</v>
      </c>
      <c r="G2100" t="s">
        <v>931</v>
      </c>
      <c r="M2100" t="s">
        <v>931</v>
      </c>
      <c r="S2100" t="s">
        <v>931</v>
      </c>
      <c r="Y2100" t="s">
        <v>931</v>
      </c>
      <c r="AF2100" t="s">
        <v>931</v>
      </c>
    </row>
    <row r="2101" spans="1:32" hidden="1">
      <c r="A2101" t="s">
        <v>3700</v>
      </c>
      <c r="G2101" t="s">
        <v>931</v>
      </c>
      <c r="M2101" t="s">
        <v>931</v>
      </c>
      <c r="S2101" t="s">
        <v>931</v>
      </c>
      <c r="Y2101" t="s">
        <v>931</v>
      </c>
      <c r="AF2101" t="s">
        <v>931</v>
      </c>
    </row>
    <row r="2102" spans="1:32" hidden="1">
      <c r="A2102" t="s">
        <v>3700</v>
      </c>
      <c r="G2102" t="s">
        <v>931</v>
      </c>
      <c r="M2102" t="s">
        <v>931</v>
      </c>
      <c r="S2102" t="s">
        <v>931</v>
      </c>
      <c r="Y2102" t="s">
        <v>931</v>
      </c>
      <c r="AF2102" t="s">
        <v>931</v>
      </c>
    </row>
    <row r="2103" spans="1:32" hidden="1">
      <c r="A2103" t="s">
        <v>3700</v>
      </c>
      <c r="G2103" t="s">
        <v>931</v>
      </c>
      <c r="M2103" t="s">
        <v>931</v>
      </c>
      <c r="S2103" t="s">
        <v>931</v>
      </c>
      <c r="Y2103" t="s">
        <v>931</v>
      </c>
      <c r="AF2103" t="s">
        <v>931</v>
      </c>
    </row>
    <row r="2104" spans="1:32" hidden="1">
      <c r="A2104" t="s">
        <v>3700</v>
      </c>
      <c r="G2104" t="s">
        <v>931</v>
      </c>
      <c r="M2104" t="s">
        <v>931</v>
      </c>
      <c r="S2104" t="s">
        <v>931</v>
      </c>
      <c r="Y2104" t="s">
        <v>931</v>
      </c>
      <c r="AF2104" t="s">
        <v>931</v>
      </c>
    </row>
    <row r="2105" spans="1:32" hidden="1">
      <c r="A2105" t="s">
        <v>3700</v>
      </c>
      <c r="G2105" t="s">
        <v>931</v>
      </c>
      <c r="M2105" t="s">
        <v>931</v>
      </c>
      <c r="S2105" t="s">
        <v>931</v>
      </c>
      <c r="Y2105" t="s">
        <v>931</v>
      </c>
      <c r="AF2105" t="s">
        <v>931</v>
      </c>
    </row>
    <row r="2106" spans="1:32" hidden="1">
      <c r="A2106" t="s">
        <v>3700</v>
      </c>
      <c r="G2106" t="s">
        <v>931</v>
      </c>
      <c r="M2106" t="s">
        <v>931</v>
      </c>
      <c r="S2106" t="s">
        <v>931</v>
      </c>
      <c r="Y2106" t="s">
        <v>931</v>
      </c>
      <c r="AF2106" t="s">
        <v>931</v>
      </c>
    </row>
    <row r="2107" spans="1:32" hidden="1">
      <c r="A2107" t="s">
        <v>3700</v>
      </c>
      <c r="G2107" t="s">
        <v>931</v>
      </c>
      <c r="M2107" t="s">
        <v>931</v>
      </c>
      <c r="S2107" t="s">
        <v>931</v>
      </c>
      <c r="Y2107" t="s">
        <v>931</v>
      </c>
      <c r="AF2107" t="s">
        <v>931</v>
      </c>
    </row>
    <row r="2108" spans="1:32" hidden="1">
      <c r="A2108" t="s">
        <v>3700</v>
      </c>
      <c r="G2108" t="s">
        <v>931</v>
      </c>
      <c r="M2108" t="s">
        <v>931</v>
      </c>
      <c r="S2108" t="s">
        <v>931</v>
      </c>
      <c r="Y2108" t="s">
        <v>931</v>
      </c>
      <c r="AF2108" t="s">
        <v>931</v>
      </c>
    </row>
    <row r="2109" spans="1:32" hidden="1">
      <c r="A2109" t="s">
        <v>3700</v>
      </c>
      <c r="G2109" t="s">
        <v>931</v>
      </c>
      <c r="M2109" t="s">
        <v>931</v>
      </c>
      <c r="S2109" t="s">
        <v>931</v>
      </c>
      <c r="Y2109" t="s">
        <v>931</v>
      </c>
      <c r="AF2109" t="s">
        <v>931</v>
      </c>
    </row>
    <row r="2110" spans="1:32" hidden="1">
      <c r="A2110" t="s">
        <v>3700</v>
      </c>
      <c r="G2110" t="s">
        <v>931</v>
      </c>
      <c r="M2110" t="s">
        <v>931</v>
      </c>
      <c r="S2110" t="s">
        <v>931</v>
      </c>
      <c r="Y2110" t="s">
        <v>931</v>
      </c>
      <c r="AF2110" t="s">
        <v>931</v>
      </c>
    </row>
    <row r="2111" spans="1:32" hidden="1">
      <c r="A2111" t="s">
        <v>3700</v>
      </c>
      <c r="G2111" t="s">
        <v>931</v>
      </c>
      <c r="M2111" t="s">
        <v>931</v>
      </c>
      <c r="S2111" t="s">
        <v>931</v>
      </c>
      <c r="Y2111" t="s">
        <v>931</v>
      </c>
      <c r="AF2111" t="s">
        <v>931</v>
      </c>
    </row>
    <row r="2112" spans="1:32" hidden="1">
      <c r="A2112" t="s">
        <v>3700</v>
      </c>
      <c r="G2112" t="s">
        <v>931</v>
      </c>
      <c r="M2112" t="s">
        <v>931</v>
      </c>
      <c r="S2112" t="s">
        <v>931</v>
      </c>
      <c r="Y2112" t="s">
        <v>931</v>
      </c>
      <c r="AF2112" t="s">
        <v>931</v>
      </c>
    </row>
    <row r="2113" spans="1:32" hidden="1">
      <c r="A2113" t="s">
        <v>3700</v>
      </c>
      <c r="G2113" t="s">
        <v>931</v>
      </c>
      <c r="M2113" t="s">
        <v>931</v>
      </c>
      <c r="S2113" t="s">
        <v>931</v>
      </c>
      <c r="Y2113" t="s">
        <v>931</v>
      </c>
      <c r="AF2113" t="s">
        <v>931</v>
      </c>
    </row>
    <row r="2114" spans="1:32" hidden="1">
      <c r="A2114" t="s">
        <v>3700</v>
      </c>
      <c r="G2114" t="s">
        <v>931</v>
      </c>
      <c r="M2114" t="s">
        <v>931</v>
      </c>
      <c r="S2114" t="s">
        <v>931</v>
      </c>
      <c r="Y2114" t="s">
        <v>931</v>
      </c>
      <c r="AF2114" t="s">
        <v>931</v>
      </c>
    </row>
    <row r="2115" spans="1:32" hidden="1">
      <c r="A2115" t="s">
        <v>3700</v>
      </c>
      <c r="G2115" t="s">
        <v>931</v>
      </c>
      <c r="M2115" t="s">
        <v>931</v>
      </c>
      <c r="S2115" t="s">
        <v>931</v>
      </c>
      <c r="Y2115" t="s">
        <v>931</v>
      </c>
      <c r="AF2115" t="s">
        <v>931</v>
      </c>
    </row>
    <row r="2116" spans="1:32" hidden="1">
      <c r="A2116" t="s">
        <v>3700</v>
      </c>
      <c r="G2116" t="s">
        <v>931</v>
      </c>
      <c r="M2116" t="s">
        <v>931</v>
      </c>
      <c r="S2116" t="s">
        <v>931</v>
      </c>
      <c r="Y2116" t="s">
        <v>931</v>
      </c>
      <c r="AF2116" t="s">
        <v>931</v>
      </c>
    </row>
    <row r="2117" spans="1:32" hidden="1">
      <c r="A2117" t="s">
        <v>3700</v>
      </c>
    </row>
    <row r="2118" spans="1:32" hidden="1">
      <c r="A2118" t="s">
        <v>3700</v>
      </c>
    </row>
    <row r="2119" spans="1:32" hidden="1">
      <c r="A2119" t="s">
        <v>3700</v>
      </c>
    </row>
    <row r="2120" spans="1:32" hidden="1">
      <c r="A2120" t="s">
        <v>3700</v>
      </c>
    </row>
    <row r="2121" spans="1:32" hidden="1">
      <c r="A2121" t="s">
        <v>3700</v>
      </c>
    </row>
    <row r="2122" spans="1:32" hidden="1">
      <c r="A2122" t="s">
        <v>3700</v>
      </c>
    </row>
    <row r="2123" spans="1:32" hidden="1">
      <c r="A2123" t="s">
        <v>3700</v>
      </c>
    </row>
    <row r="2124" spans="1:32" hidden="1">
      <c r="A2124" t="s">
        <v>3700</v>
      </c>
    </row>
    <row r="2125" spans="1:32" hidden="1">
      <c r="A2125" t="s">
        <v>3700</v>
      </c>
    </row>
    <row r="2126" spans="1:32" hidden="1">
      <c r="A2126" t="s">
        <v>3700</v>
      </c>
    </row>
    <row r="2127" spans="1:32" hidden="1">
      <c r="A2127" t="s">
        <v>3700</v>
      </c>
    </row>
    <row r="2128" spans="1:32" hidden="1">
      <c r="A2128" t="s">
        <v>3700</v>
      </c>
    </row>
    <row r="2129" spans="1:1" hidden="1">
      <c r="A2129" t="s">
        <v>3700</v>
      </c>
    </row>
    <row r="2130" spans="1:1" hidden="1">
      <c r="A2130" t="s">
        <v>3700</v>
      </c>
    </row>
    <row r="2131" spans="1:1" hidden="1">
      <c r="A2131" t="s">
        <v>3700</v>
      </c>
    </row>
    <row r="2132" spans="1:1" hidden="1">
      <c r="A2132" t="s">
        <v>3700</v>
      </c>
    </row>
    <row r="2133" spans="1:1" hidden="1">
      <c r="A2133" t="s">
        <v>3700</v>
      </c>
    </row>
    <row r="2134" spans="1:1" hidden="1">
      <c r="A2134" t="s">
        <v>3700</v>
      </c>
    </row>
    <row r="2135" spans="1:1" hidden="1">
      <c r="A2135" t="s">
        <v>3700</v>
      </c>
    </row>
    <row r="2136" spans="1:1" hidden="1">
      <c r="A2136" t="s">
        <v>3700</v>
      </c>
    </row>
    <row r="2137" spans="1:1" hidden="1">
      <c r="A2137" t="s">
        <v>3700</v>
      </c>
    </row>
    <row r="2138" spans="1:1" hidden="1">
      <c r="A2138" t="s">
        <v>3700</v>
      </c>
    </row>
    <row r="2139" spans="1:1" hidden="1">
      <c r="A2139" t="s">
        <v>3700</v>
      </c>
    </row>
    <row r="2140" spans="1:1" hidden="1">
      <c r="A2140" t="s">
        <v>3700</v>
      </c>
    </row>
    <row r="2141" spans="1:1" hidden="1">
      <c r="A2141" t="s">
        <v>3700</v>
      </c>
    </row>
    <row r="2142" spans="1:1" hidden="1">
      <c r="A2142" t="s">
        <v>3700</v>
      </c>
    </row>
    <row r="2143" spans="1:1" hidden="1">
      <c r="A2143" t="s">
        <v>3700</v>
      </c>
    </row>
    <row r="2144" spans="1:1" hidden="1">
      <c r="A2144" t="s">
        <v>3700</v>
      </c>
    </row>
    <row r="2145" spans="1:1" hidden="1">
      <c r="A2145" t="s">
        <v>3700</v>
      </c>
    </row>
    <row r="2146" spans="1:1" hidden="1">
      <c r="A2146" t="s">
        <v>3700</v>
      </c>
    </row>
    <row r="2147" spans="1:1" hidden="1">
      <c r="A2147" t="s">
        <v>3700</v>
      </c>
    </row>
    <row r="2148" spans="1:1" hidden="1">
      <c r="A2148" t="s">
        <v>3700</v>
      </c>
    </row>
    <row r="2149" spans="1:1" hidden="1">
      <c r="A2149" t="s">
        <v>3700</v>
      </c>
    </row>
    <row r="2150" spans="1:1" hidden="1">
      <c r="A2150" t="s">
        <v>3700</v>
      </c>
    </row>
    <row r="2151" spans="1:1" hidden="1">
      <c r="A2151" t="s">
        <v>3700</v>
      </c>
    </row>
    <row r="2152" spans="1:1" hidden="1">
      <c r="A2152" t="s">
        <v>3700</v>
      </c>
    </row>
    <row r="2153" spans="1:1" hidden="1">
      <c r="A2153" t="s">
        <v>3700</v>
      </c>
    </row>
    <row r="2154" spans="1:1" hidden="1">
      <c r="A2154" t="s">
        <v>3700</v>
      </c>
    </row>
    <row r="2155" spans="1:1" hidden="1">
      <c r="A2155" t="s">
        <v>3700</v>
      </c>
    </row>
    <row r="2156" spans="1:1" hidden="1">
      <c r="A2156" t="s">
        <v>3700</v>
      </c>
    </row>
    <row r="2157" spans="1:1" hidden="1">
      <c r="A2157" t="s">
        <v>3700</v>
      </c>
    </row>
    <row r="2158" spans="1:1" hidden="1">
      <c r="A2158" t="s">
        <v>3700</v>
      </c>
    </row>
    <row r="2159" spans="1:1" hidden="1">
      <c r="A2159" t="s">
        <v>3700</v>
      </c>
    </row>
    <row r="2160" spans="1:1" hidden="1">
      <c r="A2160" t="s">
        <v>3700</v>
      </c>
    </row>
    <row r="2161" spans="1:1" hidden="1">
      <c r="A2161" t="s">
        <v>3700</v>
      </c>
    </row>
    <row r="2162" spans="1:1" hidden="1">
      <c r="A2162" t="s">
        <v>3700</v>
      </c>
    </row>
    <row r="2163" spans="1:1" hidden="1">
      <c r="A2163" t="s">
        <v>3700</v>
      </c>
    </row>
    <row r="2164" spans="1:1" hidden="1">
      <c r="A2164" t="s">
        <v>3700</v>
      </c>
    </row>
    <row r="2165" spans="1:1" hidden="1">
      <c r="A2165" t="s">
        <v>3700</v>
      </c>
    </row>
    <row r="2166" spans="1:1" hidden="1">
      <c r="A2166" t="s">
        <v>3700</v>
      </c>
    </row>
    <row r="2167" spans="1:1" hidden="1">
      <c r="A2167" t="s">
        <v>3700</v>
      </c>
    </row>
    <row r="2168" spans="1:1" hidden="1">
      <c r="A2168" t="s">
        <v>3700</v>
      </c>
    </row>
    <row r="2169" spans="1:1" hidden="1">
      <c r="A2169" t="s">
        <v>3700</v>
      </c>
    </row>
    <row r="2170" spans="1:1" hidden="1">
      <c r="A2170" t="s">
        <v>3700</v>
      </c>
    </row>
    <row r="2171" spans="1:1" hidden="1">
      <c r="A2171" t="s">
        <v>3700</v>
      </c>
    </row>
    <row r="2172" spans="1:1" hidden="1">
      <c r="A2172" t="s">
        <v>3700</v>
      </c>
    </row>
    <row r="2173" spans="1:1" hidden="1">
      <c r="A2173" t="s">
        <v>3700</v>
      </c>
    </row>
    <row r="2174" spans="1:1" hidden="1">
      <c r="A2174" t="s">
        <v>3700</v>
      </c>
    </row>
    <row r="2175" spans="1:1" hidden="1">
      <c r="A2175" t="s">
        <v>3700</v>
      </c>
    </row>
    <row r="2176" spans="1:1" hidden="1">
      <c r="A2176" t="s">
        <v>3700</v>
      </c>
    </row>
    <row r="2177" spans="1:1" hidden="1">
      <c r="A2177" t="s">
        <v>3700</v>
      </c>
    </row>
    <row r="2178" spans="1:1" hidden="1">
      <c r="A2178" t="s">
        <v>3700</v>
      </c>
    </row>
    <row r="2179" spans="1:1" hidden="1">
      <c r="A2179" t="s">
        <v>3700</v>
      </c>
    </row>
    <row r="2180" spans="1:1" hidden="1">
      <c r="A2180" t="s">
        <v>3700</v>
      </c>
    </row>
    <row r="2181" spans="1:1" hidden="1">
      <c r="A2181" t="s">
        <v>3700</v>
      </c>
    </row>
    <row r="2182" spans="1:1" hidden="1">
      <c r="A2182" t="s">
        <v>3700</v>
      </c>
    </row>
    <row r="2183" spans="1:1" hidden="1">
      <c r="A2183" t="s">
        <v>3700</v>
      </c>
    </row>
    <row r="2184" spans="1:1" hidden="1">
      <c r="A2184" t="s">
        <v>3700</v>
      </c>
    </row>
    <row r="2185" spans="1:1" hidden="1">
      <c r="A2185" t="s">
        <v>3700</v>
      </c>
    </row>
    <row r="2186" spans="1:1" hidden="1">
      <c r="A2186" t="s">
        <v>3700</v>
      </c>
    </row>
    <row r="2187" spans="1:1" hidden="1">
      <c r="A2187" t="s">
        <v>3700</v>
      </c>
    </row>
    <row r="2188" spans="1:1" hidden="1">
      <c r="A2188" t="s">
        <v>3700</v>
      </c>
    </row>
    <row r="2189" spans="1:1" hidden="1">
      <c r="A2189" t="s">
        <v>3700</v>
      </c>
    </row>
    <row r="2190" spans="1:1" hidden="1">
      <c r="A2190" t="s">
        <v>3700</v>
      </c>
    </row>
    <row r="2191" spans="1:1" hidden="1">
      <c r="A2191" t="s">
        <v>3700</v>
      </c>
    </row>
    <row r="2192" spans="1:1" hidden="1">
      <c r="A2192" t="s">
        <v>3700</v>
      </c>
    </row>
    <row r="2193" spans="1:1" hidden="1">
      <c r="A2193" t="s">
        <v>3700</v>
      </c>
    </row>
    <row r="2194" spans="1:1" hidden="1">
      <c r="A2194" t="s">
        <v>3700</v>
      </c>
    </row>
    <row r="2195" spans="1:1" hidden="1">
      <c r="A2195" t="s">
        <v>3700</v>
      </c>
    </row>
    <row r="2196" spans="1:1" hidden="1">
      <c r="A2196" t="s">
        <v>3700</v>
      </c>
    </row>
    <row r="2197" spans="1:1" hidden="1">
      <c r="A2197" t="s">
        <v>3700</v>
      </c>
    </row>
    <row r="2198" spans="1:1" hidden="1">
      <c r="A2198" t="s">
        <v>3700</v>
      </c>
    </row>
    <row r="2199" spans="1:1" hidden="1">
      <c r="A2199" t="s">
        <v>3700</v>
      </c>
    </row>
    <row r="2200" spans="1:1" hidden="1">
      <c r="A2200" t="s">
        <v>3700</v>
      </c>
    </row>
    <row r="2201" spans="1:1" hidden="1">
      <c r="A2201" t="s">
        <v>3700</v>
      </c>
    </row>
    <row r="2202" spans="1:1" hidden="1">
      <c r="A2202" t="s">
        <v>3700</v>
      </c>
    </row>
    <row r="2203" spans="1:1" hidden="1">
      <c r="A2203" t="s">
        <v>3700</v>
      </c>
    </row>
    <row r="2204" spans="1:1" hidden="1">
      <c r="A2204" t="s">
        <v>3700</v>
      </c>
    </row>
    <row r="2205" spans="1:1" hidden="1">
      <c r="A2205" t="s">
        <v>3700</v>
      </c>
    </row>
    <row r="2206" spans="1:1" hidden="1">
      <c r="A2206" t="s">
        <v>3700</v>
      </c>
    </row>
    <row r="2207" spans="1:1" hidden="1">
      <c r="A2207" t="s">
        <v>3700</v>
      </c>
    </row>
    <row r="2208" spans="1:1" hidden="1">
      <c r="A2208" t="s">
        <v>3700</v>
      </c>
    </row>
    <row r="2209" spans="1:1" hidden="1">
      <c r="A2209" t="s">
        <v>3700</v>
      </c>
    </row>
    <row r="2210" spans="1:1" hidden="1">
      <c r="A2210" t="s">
        <v>3700</v>
      </c>
    </row>
    <row r="2211" spans="1:1" hidden="1">
      <c r="A2211" t="s">
        <v>3700</v>
      </c>
    </row>
    <row r="2212" spans="1:1" hidden="1">
      <c r="A2212" t="s">
        <v>3700</v>
      </c>
    </row>
    <row r="2213" spans="1:1" hidden="1">
      <c r="A2213" t="s">
        <v>3700</v>
      </c>
    </row>
    <row r="2214" spans="1:1" hidden="1">
      <c r="A2214" t="s">
        <v>3700</v>
      </c>
    </row>
    <row r="2215" spans="1:1" hidden="1">
      <c r="A2215" t="s">
        <v>3700</v>
      </c>
    </row>
    <row r="2216" spans="1:1" hidden="1">
      <c r="A2216" t="s">
        <v>3700</v>
      </c>
    </row>
    <row r="2217" spans="1:1" hidden="1">
      <c r="A2217" t="s">
        <v>3700</v>
      </c>
    </row>
    <row r="2218" spans="1:1" hidden="1">
      <c r="A2218" t="s">
        <v>3700</v>
      </c>
    </row>
    <row r="2219" spans="1:1" hidden="1">
      <c r="A2219" t="s">
        <v>3700</v>
      </c>
    </row>
    <row r="2220" spans="1:1" hidden="1">
      <c r="A2220" t="s">
        <v>3700</v>
      </c>
    </row>
    <row r="2221" spans="1:1" hidden="1">
      <c r="A2221" t="s">
        <v>3700</v>
      </c>
    </row>
    <row r="2222" spans="1:1" hidden="1">
      <c r="A2222" t="s">
        <v>3700</v>
      </c>
    </row>
    <row r="2223" spans="1:1" hidden="1">
      <c r="A2223" t="s">
        <v>3700</v>
      </c>
    </row>
    <row r="2224" spans="1:1" hidden="1">
      <c r="A2224" t="s">
        <v>3700</v>
      </c>
    </row>
    <row r="2225" spans="1:1" hidden="1">
      <c r="A2225" t="s">
        <v>3700</v>
      </c>
    </row>
    <row r="2226" spans="1:1" hidden="1">
      <c r="A2226" t="s">
        <v>3700</v>
      </c>
    </row>
    <row r="2227" spans="1:1" hidden="1">
      <c r="A2227" t="s">
        <v>3700</v>
      </c>
    </row>
    <row r="2228" spans="1:1" hidden="1">
      <c r="A2228" t="s">
        <v>3700</v>
      </c>
    </row>
    <row r="2229" spans="1:1" hidden="1">
      <c r="A2229" t="s">
        <v>3700</v>
      </c>
    </row>
    <row r="2230" spans="1:1" hidden="1">
      <c r="A2230" t="s">
        <v>3700</v>
      </c>
    </row>
    <row r="2231" spans="1:1" hidden="1">
      <c r="A2231" t="s">
        <v>3700</v>
      </c>
    </row>
    <row r="2232" spans="1:1" hidden="1">
      <c r="A2232" t="s">
        <v>3700</v>
      </c>
    </row>
    <row r="2233" spans="1:1" hidden="1">
      <c r="A2233" t="s">
        <v>3700</v>
      </c>
    </row>
    <row r="2234" spans="1:1" hidden="1">
      <c r="A2234" t="s">
        <v>3700</v>
      </c>
    </row>
    <row r="2235" spans="1:1" hidden="1">
      <c r="A2235" t="s">
        <v>3700</v>
      </c>
    </row>
    <row r="2236" spans="1:1" hidden="1">
      <c r="A2236" t="s">
        <v>3700</v>
      </c>
    </row>
    <row r="2237" spans="1:1" hidden="1">
      <c r="A2237" t="s">
        <v>3700</v>
      </c>
    </row>
    <row r="2238" spans="1:1" hidden="1">
      <c r="A2238" t="s">
        <v>3700</v>
      </c>
    </row>
    <row r="2239" spans="1:1" hidden="1">
      <c r="A2239" t="s">
        <v>3700</v>
      </c>
    </row>
    <row r="2240" spans="1:1" hidden="1">
      <c r="A2240" t="s">
        <v>3700</v>
      </c>
    </row>
    <row r="2241" spans="1:1" hidden="1">
      <c r="A2241" t="s">
        <v>3700</v>
      </c>
    </row>
    <row r="2242" spans="1:1" hidden="1">
      <c r="A2242" t="s">
        <v>3700</v>
      </c>
    </row>
    <row r="2243" spans="1:1" hidden="1">
      <c r="A2243" t="s">
        <v>3700</v>
      </c>
    </row>
    <row r="2244" spans="1:1" hidden="1">
      <c r="A2244" t="s">
        <v>3700</v>
      </c>
    </row>
    <row r="2245" spans="1:1" hidden="1">
      <c r="A2245" t="s">
        <v>3700</v>
      </c>
    </row>
    <row r="2246" spans="1:1" hidden="1">
      <c r="A2246" t="s">
        <v>3700</v>
      </c>
    </row>
    <row r="2247" spans="1:1" hidden="1">
      <c r="A2247" t="s">
        <v>3700</v>
      </c>
    </row>
    <row r="2248" spans="1:1" hidden="1">
      <c r="A2248" t="s">
        <v>3700</v>
      </c>
    </row>
    <row r="2249" spans="1:1" hidden="1">
      <c r="A2249" t="s">
        <v>3700</v>
      </c>
    </row>
    <row r="2250" spans="1:1" hidden="1">
      <c r="A2250" t="s">
        <v>3700</v>
      </c>
    </row>
    <row r="2251" spans="1:1" hidden="1">
      <c r="A2251" t="s">
        <v>3700</v>
      </c>
    </row>
    <row r="2252" spans="1:1" hidden="1">
      <c r="A2252" t="s">
        <v>3700</v>
      </c>
    </row>
    <row r="2253" spans="1:1" hidden="1">
      <c r="A2253" t="s">
        <v>3700</v>
      </c>
    </row>
    <row r="2254" spans="1:1" hidden="1">
      <c r="A2254" t="s">
        <v>3700</v>
      </c>
    </row>
    <row r="2255" spans="1:1" hidden="1">
      <c r="A2255" t="s">
        <v>3700</v>
      </c>
    </row>
    <row r="2256" spans="1:1" hidden="1">
      <c r="A2256" t="s">
        <v>3700</v>
      </c>
    </row>
    <row r="2257" spans="1:31" hidden="1">
      <c r="A2257" t="s">
        <v>3700</v>
      </c>
    </row>
    <row r="2258" spans="1:31" hidden="1">
      <c r="A2258" t="s">
        <v>3700</v>
      </c>
    </row>
    <row r="2259" spans="1:31" hidden="1">
      <c r="A2259" t="s">
        <v>3700</v>
      </c>
    </row>
    <row r="2260" spans="1:31" hidden="1">
      <c r="A2260" t="s">
        <v>3700</v>
      </c>
    </row>
    <row r="2261" spans="1:31" hidden="1">
      <c r="A2261" t="s">
        <v>3700</v>
      </c>
    </row>
    <row r="2262" spans="1:31" hidden="1">
      <c r="A2262" t="s">
        <v>3700</v>
      </c>
    </row>
    <row r="2263" spans="1:31" hidden="1">
      <c r="A2263" t="s">
        <v>3700</v>
      </c>
    </row>
    <row r="2264" spans="1:31" hidden="1">
      <c r="A2264" t="s">
        <v>3700</v>
      </c>
    </row>
    <row r="2265" spans="1:31" hidden="1">
      <c r="A2265" t="s">
        <v>3700</v>
      </c>
    </row>
    <row r="2266" spans="1:31" hidden="1">
      <c r="A2266" t="s">
        <v>3700</v>
      </c>
    </row>
    <row r="2267" spans="1:31" hidden="1">
      <c r="A2267" t="s">
        <v>3700</v>
      </c>
    </row>
    <row r="2268" spans="1:31" hidden="1">
      <c r="A2268" t="s">
        <v>3700</v>
      </c>
    </row>
    <row r="2269" spans="1:31" hidden="1">
      <c r="A2269" t="s">
        <v>3700</v>
      </c>
    </row>
    <row r="2270" spans="1:31" hidden="1">
      <c r="A2270" t="s">
        <v>3700</v>
      </c>
    </row>
    <row r="2271" spans="1:31">
      <c r="A2271" t="s">
        <v>3701</v>
      </c>
      <c r="C2271">
        <v>23</v>
      </c>
      <c r="D2271" t="s">
        <v>923</v>
      </c>
      <c r="E2271" t="s">
        <v>924</v>
      </c>
      <c r="F2271" t="s">
        <v>16</v>
      </c>
      <c r="G2271" t="s">
        <v>3692</v>
      </c>
      <c r="K2271">
        <v>10</v>
      </c>
      <c r="L2271">
        <v>10</v>
      </c>
      <c r="M2271" t="s">
        <v>3692</v>
      </c>
      <c r="P2271">
        <v>26</v>
      </c>
      <c r="R2271">
        <v>26</v>
      </c>
      <c r="S2271" t="s">
        <v>3692</v>
      </c>
      <c r="V2271">
        <v>25</v>
      </c>
      <c r="X2271">
        <v>25</v>
      </c>
      <c r="Y2271" t="s">
        <v>3692</v>
      </c>
      <c r="AB2271">
        <v>20</v>
      </c>
      <c r="AD2271">
        <v>20</v>
      </c>
      <c r="AE2271">
        <v>81</v>
      </c>
    </row>
    <row r="2272" spans="1:31">
      <c r="A2272" t="s">
        <v>3701</v>
      </c>
      <c r="C2272">
        <v>28</v>
      </c>
      <c r="D2272" t="s">
        <v>947</v>
      </c>
      <c r="E2272" t="s">
        <v>948</v>
      </c>
      <c r="F2272" t="s">
        <v>16</v>
      </c>
      <c r="G2272" t="s">
        <v>3692</v>
      </c>
      <c r="K2272">
        <v>2000</v>
      </c>
      <c r="L2272">
        <v>2000</v>
      </c>
      <c r="M2272" t="s">
        <v>3692</v>
      </c>
      <c r="Q2272">
        <v>6000</v>
      </c>
      <c r="R2272">
        <v>6000</v>
      </c>
      <c r="S2272" t="s">
        <v>3692</v>
      </c>
      <c r="W2272">
        <v>6000</v>
      </c>
      <c r="X2272">
        <v>6000</v>
      </c>
      <c r="Y2272" t="s">
        <v>3692</v>
      </c>
      <c r="AC2272">
        <v>6018</v>
      </c>
      <c r="AD2272">
        <v>6018</v>
      </c>
      <c r="AE2272">
        <v>20018</v>
      </c>
    </row>
    <row r="2273" spans="1:32">
      <c r="A2273" t="s">
        <v>3701</v>
      </c>
      <c r="C2273">
        <v>33</v>
      </c>
      <c r="D2273" t="s">
        <v>972</v>
      </c>
      <c r="E2273" t="s">
        <v>973</v>
      </c>
      <c r="F2273" t="s">
        <v>16</v>
      </c>
      <c r="G2273" t="s">
        <v>3692</v>
      </c>
      <c r="K2273">
        <v>1800</v>
      </c>
      <c r="L2273">
        <v>1800</v>
      </c>
      <c r="M2273" t="s">
        <v>3692</v>
      </c>
      <c r="Q2273">
        <v>1800</v>
      </c>
      <c r="R2273">
        <v>1800</v>
      </c>
      <c r="S2273" t="s">
        <v>3692</v>
      </c>
      <c r="W2273">
        <v>1800</v>
      </c>
      <c r="X2273">
        <v>1800</v>
      </c>
      <c r="Y2273" t="s">
        <v>3692</v>
      </c>
      <c r="AC2273">
        <v>1800</v>
      </c>
      <c r="AD2273">
        <v>1800</v>
      </c>
      <c r="AE2273">
        <v>7200</v>
      </c>
    </row>
    <row r="2274" spans="1:32" hidden="1">
      <c r="A2274" t="s">
        <v>3701</v>
      </c>
      <c r="G2274" t="s">
        <v>931</v>
      </c>
      <c r="M2274" t="s">
        <v>931</v>
      </c>
      <c r="S2274" t="s">
        <v>931</v>
      </c>
      <c r="Y2274" t="s">
        <v>931</v>
      </c>
      <c r="AF2274" t="s">
        <v>931</v>
      </c>
    </row>
    <row r="2275" spans="1:32" hidden="1">
      <c r="A2275" t="s">
        <v>3701</v>
      </c>
      <c r="G2275" t="s">
        <v>931</v>
      </c>
      <c r="M2275" t="s">
        <v>931</v>
      </c>
      <c r="S2275" t="s">
        <v>931</v>
      </c>
      <c r="Y2275" t="s">
        <v>931</v>
      </c>
      <c r="AF2275" t="s">
        <v>931</v>
      </c>
    </row>
    <row r="2276" spans="1:32" hidden="1">
      <c r="A2276" t="s">
        <v>3701</v>
      </c>
      <c r="G2276" t="s">
        <v>931</v>
      </c>
      <c r="M2276" t="s">
        <v>931</v>
      </c>
      <c r="S2276" t="s">
        <v>931</v>
      </c>
      <c r="Y2276" t="s">
        <v>931</v>
      </c>
      <c r="AF2276" t="s">
        <v>931</v>
      </c>
    </row>
    <row r="2277" spans="1:32" hidden="1">
      <c r="A2277" t="s">
        <v>3701</v>
      </c>
      <c r="G2277" t="s">
        <v>931</v>
      </c>
      <c r="M2277" t="s">
        <v>931</v>
      </c>
      <c r="S2277" t="s">
        <v>931</v>
      </c>
      <c r="Y2277" t="s">
        <v>931</v>
      </c>
      <c r="AF2277" t="s">
        <v>931</v>
      </c>
    </row>
    <row r="2278" spans="1:32" hidden="1">
      <c r="A2278" t="s">
        <v>3701</v>
      </c>
      <c r="G2278" t="s">
        <v>931</v>
      </c>
      <c r="M2278" t="s">
        <v>931</v>
      </c>
      <c r="S2278" t="s">
        <v>931</v>
      </c>
      <c r="Y2278" t="s">
        <v>931</v>
      </c>
      <c r="AF2278" t="s">
        <v>931</v>
      </c>
    </row>
    <row r="2279" spans="1:32" hidden="1">
      <c r="A2279" t="s">
        <v>3701</v>
      </c>
      <c r="G2279" t="s">
        <v>931</v>
      </c>
      <c r="M2279" t="s">
        <v>931</v>
      </c>
      <c r="S2279" t="s">
        <v>931</v>
      </c>
      <c r="Y2279" t="s">
        <v>931</v>
      </c>
      <c r="AF2279" t="s">
        <v>931</v>
      </c>
    </row>
    <row r="2280" spans="1:32" hidden="1">
      <c r="A2280" t="s">
        <v>3701</v>
      </c>
      <c r="G2280" t="s">
        <v>931</v>
      </c>
      <c r="M2280" t="s">
        <v>931</v>
      </c>
      <c r="S2280" t="s">
        <v>931</v>
      </c>
      <c r="Y2280" t="s">
        <v>931</v>
      </c>
      <c r="AF2280" t="s">
        <v>931</v>
      </c>
    </row>
    <row r="2281" spans="1:32" hidden="1">
      <c r="A2281" t="s">
        <v>3701</v>
      </c>
      <c r="G2281" t="s">
        <v>931</v>
      </c>
      <c r="M2281" t="s">
        <v>931</v>
      </c>
      <c r="S2281" t="s">
        <v>931</v>
      </c>
      <c r="Y2281" t="s">
        <v>931</v>
      </c>
      <c r="AF2281" t="s">
        <v>931</v>
      </c>
    </row>
    <row r="2282" spans="1:32" hidden="1">
      <c r="A2282" t="s">
        <v>3701</v>
      </c>
      <c r="G2282" t="s">
        <v>931</v>
      </c>
      <c r="M2282" t="s">
        <v>931</v>
      </c>
      <c r="S2282" t="s">
        <v>931</v>
      </c>
      <c r="Y2282" t="s">
        <v>931</v>
      </c>
      <c r="AF2282" t="s">
        <v>931</v>
      </c>
    </row>
    <row r="2283" spans="1:32" hidden="1">
      <c r="A2283" t="s">
        <v>3701</v>
      </c>
      <c r="G2283" t="s">
        <v>931</v>
      </c>
      <c r="M2283" t="s">
        <v>931</v>
      </c>
      <c r="S2283" t="s">
        <v>931</v>
      </c>
      <c r="Y2283" t="s">
        <v>931</v>
      </c>
      <c r="AF2283" t="s">
        <v>931</v>
      </c>
    </row>
    <row r="2284" spans="1:32" hidden="1">
      <c r="A2284" t="s">
        <v>3701</v>
      </c>
      <c r="G2284" t="s">
        <v>931</v>
      </c>
      <c r="M2284" t="s">
        <v>931</v>
      </c>
      <c r="S2284" t="s">
        <v>931</v>
      </c>
      <c r="Y2284" t="s">
        <v>931</v>
      </c>
      <c r="AF2284" t="s">
        <v>931</v>
      </c>
    </row>
    <row r="2285" spans="1:32" hidden="1">
      <c r="A2285" t="s">
        <v>3701</v>
      </c>
      <c r="G2285" t="s">
        <v>931</v>
      </c>
      <c r="M2285" t="s">
        <v>931</v>
      </c>
      <c r="S2285" t="s">
        <v>931</v>
      </c>
      <c r="Y2285" t="s">
        <v>931</v>
      </c>
      <c r="AF2285" t="s">
        <v>931</v>
      </c>
    </row>
    <row r="2286" spans="1:32" hidden="1">
      <c r="A2286" t="s">
        <v>3701</v>
      </c>
      <c r="G2286" t="s">
        <v>931</v>
      </c>
      <c r="M2286" t="s">
        <v>931</v>
      </c>
      <c r="S2286" t="s">
        <v>931</v>
      </c>
      <c r="Y2286" t="s">
        <v>931</v>
      </c>
      <c r="AF2286" t="s">
        <v>931</v>
      </c>
    </row>
    <row r="2287" spans="1:32" hidden="1">
      <c r="A2287" t="s">
        <v>3701</v>
      </c>
      <c r="G2287" t="s">
        <v>931</v>
      </c>
      <c r="M2287" t="s">
        <v>931</v>
      </c>
      <c r="S2287" t="s">
        <v>931</v>
      </c>
      <c r="Y2287" t="s">
        <v>931</v>
      </c>
      <c r="AF2287" t="s">
        <v>931</v>
      </c>
    </row>
    <row r="2288" spans="1:32" hidden="1">
      <c r="A2288" t="s">
        <v>3701</v>
      </c>
      <c r="G2288" t="s">
        <v>931</v>
      </c>
      <c r="M2288" t="s">
        <v>931</v>
      </c>
      <c r="S2288" t="s">
        <v>931</v>
      </c>
      <c r="Y2288" t="s">
        <v>931</v>
      </c>
      <c r="AF2288" t="s">
        <v>931</v>
      </c>
    </row>
    <row r="2289" spans="1:32" hidden="1">
      <c r="A2289" t="s">
        <v>3701</v>
      </c>
      <c r="G2289" t="s">
        <v>931</v>
      </c>
      <c r="M2289" t="s">
        <v>931</v>
      </c>
      <c r="S2289" t="s">
        <v>931</v>
      </c>
      <c r="Y2289" t="s">
        <v>931</v>
      </c>
      <c r="AF2289" t="s">
        <v>931</v>
      </c>
    </row>
    <row r="2290" spans="1:32" hidden="1">
      <c r="A2290" t="s">
        <v>3701</v>
      </c>
      <c r="G2290" t="s">
        <v>931</v>
      </c>
      <c r="M2290" t="s">
        <v>931</v>
      </c>
      <c r="S2290" t="s">
        <v>931</v>
      </c>
      <c r="Y2290" t="s">
        <v>931</v>
      </c>
      <c r="AF2290" t="s">
        <v>931</v>
      </c>
    </row>
    <row r="2291" spans="1:32" hidden="1">
      <c r="A2291" t="s">
        <v>3701</v>
      </c>
      <c r="G2291" t="s">
        <v>931</v>
      </c>
      <c r="M2291" t="s">
        <v>931</v>
      </c>
      <c r="S2291" t="s">
        <v>931</v>
      </c>
      <c r="Y2291" t="s">
        <v>931</v>
      </c>
      <c r="AF2291" t="s">
        <v>931</v>
      </c>
    </row>
    <row r="2292" spans="1:32" hidden="1">
      <c r="A2292" t="s">
        <v>3701</v>
      </c>
      <c r="G2292" t="s">
        <v>931</v>
      </c>
      <c r="M2292" t="s">
        <v>931</v>
      </c>
      <c r="S2292" t="s">
        <v>931</v>
      </c>
      <c r="Y2292" t="s">
        <v>931</v>
      </c>
      <c r="AF2292" t="s">
        <v>931</v>
      </c>
    </row>
    <row r="2293" spans="1:32" hidden="1">
      <c r="A2293" t="s">
        <v>3701</v>
      </c>
      <c r="G2293" t="s">
        <v>931</v>
      </c>
      <c r="M2293" t="s">
        <v>931</v>
      </c>
      <c r="S2293" t="s">
        <v>931</v>
      </c>
      <c r="Y2293" t="s">
        <v>931</v>
      </c>
      <c r="AF2293" t="s">
        <v>931</v>
      </c>
    </row>
    <row r="2294" spans="1:32" hidden="1">
      <c r="A2294" t="s">
        <v>3701</v>
      </c>
      <c r="G2294" t="s">
        <v>931</v>
      </c>
      <c r="M2294" t="s">
        <v>931</v>
      </c>
      <c r="S2294" t="s">
        <v>931</v>
      </c>
      <c r="Y2294" t="s">
        <v>931</v>
      </c>
      <c r="AF2294" t="s">
        <v>931</v>
      </c>
    </row>
    <row r="2295" spans="1:32" hidden="1">
      <c r="A2295" t="s">
        <v>3701</v>
      </c>
      <c r="G2295" t="s">
        <v>931</v>
      </c>
      <c r="M2295" t="s">
        <v>931</v>
      </c>
      <c r="S2295" t="s">
        <v>931</v>
      </c>
      <c r="Y2295" t="s">
        <v>931</v>
      </c>
      <c r="AF2295" t="s">
        <v>931</v>
      </c>
    </row>
    <row r="2296" spans="1:32" hidden="1">
      <c r="A2296" t="s">
        <v>3701</v>
      </c>
      <c r="G2296" t="s">
        <v>931</v>
      </c>
      <c r="M2296" t="s">
        <v>931</v>
      </c>
      <c r="S2296" t="s">
        <v>931</v>
      </c>
      <c r="Y2296" t="s">
        <v>931</v>
      </c>
      <c r="AF2296" t="s">
        <v>931</v>
      </c>
    </row>
    <row r="2297" spans="1:32" hidden="1">
      <c r="A2297" t="s">
        <v>3701</v>
      </c>
      <c r="G2297" t="s">
        <v>931</v>
      </c>
      <c r="M2297" t="s">
        <v>931</v>
      </c>
      <c r="S2297" t="s">
        <v>931</v>
      </c>
      <c r="Y2297" t="s">
        <v>931</v>
      </c>
      <c r="AF2297" t="s">
        <v>931</v>
      </c>
    </row>
    <row r="2298" spans="1:32" hidden="1">
      <c r="A2298" t="s">
        <v>3701</v>
      </c>
      <c r="G2298" t="s">
        <v>931</v>
      </c>
      <c r="M2298" t="s">
        <v>931</v>
      </c>
      <c r="S2298" t="s">
        <v>931</v>
      </c>
      <c r="Y2298" t="s">
        <v>931</v>
      </c>
      <c r="AF2298" t="s">
        <v>931</v>
      </c>
    </row>
    <row r="2299" spans="1:32" hidden="1">
      <c r="A2299" t="s">
        <v>3701</v>
      </c>
      <c r="G2299" t="s">
        <v>931</v>
      </c>
      <c r="M2299" t="s">
        <v>931</v>
      </c>
      <c r="S2299" t="s">
        <v>931</v>
      </c>
      <c r="Y2299" t="s">
        <v>931</v>
      </c>
      <c r="AF2299" t="s">
        <v>931</v>
      </c>
    </row>
    <row r="2300" spans="1:32" hidden="1">
      <c r="A2300" t="s">
        <v>3701</v>
      </c>
      <c r="G2300" t="s">
        <v>931</v>
      </c>
      <c r="M2300" t="s">
        <v>931</v>
      </c>
      <c r="S2300" t="s">
        <v>931</v>
      </c>
      <c r="Y2300" t="s">
        <v>931</v>
      </c>
      <c r="AF2300" t="s">
        <v>931</v>
      </c>
    </row>
    <row r="2301" spans="1:32" hidden="1">
      <c r="A2301" t="s">
        <v>3701</v>
      </c>
      <c r="G2301" t="s">
        <v>931</v>
      </c>
      <c r="M2301" t="s">
        <v>931</v>
      </c>
      <c r="S2301" t="s">
        <v>931</v>
      </c>
      <c r="Y2301" t="s">
        <v>931</v>
      </c>
      <c r="AF2301" t="s">
        <v>931</v>
      </c>
    </row>
    <row r="2302" spans="1:32" hidden="1">
      <c r="A2302" t="s">
        <v>3701</v>
      </c>
      <c r="G2302" t="s">
        <v>931</v>
      </c>
      <c r="M2302" t="s">
        <v>931</v>
      </c>
      <c r="S2302" t="s">
        <v>931</v>
      </c>
      <c r="Y2302" t="s">
        <v>931</v>
      </c>
      <c r="AF2302" t="s">
        <v>931</v>
      </c>
    </row>
    <row r="2303" spans="1:32" hidden="1">
      <c r="A2303" t="s">
        <v>3701</v>
      </c>
      <c r="G2303" t="s">
        <v>931</v>
      </c>
      <c r="M2303" t="s">
        <v>931</v>
      </c>
      <c r="S2303" t="s">
        <v>931</v>
      </c>
      <c r="Y2303" t="s">
        <v>931</v>
      </c>
      <c r="AF2303" t="s">
        <v>931</v>
      </c>
    </row>
    <row r="2304" spans="1:32" hidden="1">
      <c r="A2304" t="s">
        <v>3701</v>
      </c>
      <c r="G2304" t="s">
        <v>931</v>
      </c>
      <c r="M2304" t="s">
        <v>931</v>
      </c>
      <c r="S2304" t="s">
        <v>931</v>
      </c>
      <c r="Y2304" t="s">
        <v>931</v>
      </c>
      <c r="AF2304" t="s">
        <v>931</v>
      </c>
    </row>
    <row r="2305" spans="1:32" hidden="1">
      <c r="A2305" t="s">
        <v>3701</v>
      </c>
      <c r="G2305" t="s">
        <v>931</v>
      </c>
      <c r="M2305" t="s">
        <v>931</v>
      </c>
      <c r="S2305" t="s">
        <v>931</v>
      </c>
      <c r="Y2305" t="s">
        <v>931</v>
      </c>
      <c r="AF2305" t="s">
        <v>931</v>
      </c>
    </row>
    <row r="2306" spans="1:32" hidden="1">
      <c r="A2306" t="s">
        <v>3701</v>
      </c>
      <c r="G2306" t="s">
        <v>931</v>
      </c>
      <c r="M2306" t="s">
        <v>931</v>
      </c>
      <c r="S2306" t="s">
        <v>931</v>
      </c>
      <c r="Y2306" t="s">
        <v>931</v>
      </c>
      <c r="AF2306" t="s">
        <v>931</v>
      </c>
    </row>
    <row r="2307" spans="1:32" hidden="1">
      <c r="A2307" t="s">
        <v>3701</v>
      </c>
      <c r="G2307" t="s">
        <v>931</v>
      </c>
      <c r="M2307" t="s">
        <v>931</v>
      </c>
      <c r="S2307" t="s">
        <v>931</v>
      </c>
      <c r="Y2307" t="s">
        <v>931</v>
      </c>
      <c r="AF2307" t="s">
        <v>931</v>
      </c>
    </row>
    <row r="2308" spans="1:32" hidden="1">
      <c r="A2308" t="s">
        <v>3701</v>
      </c>
      <c r="G2308" t="s">
        <v>931</v>
      </c>
      <c r="M2308" t="s">
        <v>931</v>
      </c>
      <c r="S2308" t="s">
        <v>931</v>
      </c>
      <c r="Y2308" t="s">
        <v>931</v>
      </c>
      <c r="AF2308" t="s">
        <v>931</v>
      </c>
    </row>
    <row r="2309" spans="1:32" hidden="1">
      <c r="A2309" t="s">
        <v>3701</v>
      </c>
      <c r="G2309" t="s">
        <v>931</v>
      </c>
      <c r="M2309" t="s">
        <v>931</v>
      </c>
      <c r="S2309" t="s">
        <v>931</v>
      </c>
      <c r="Y2309" t="s">
        <v>931</v>
      </c>
      <c r="AF2309" t="s">
        <v>931</v>
      </c>
    </row>
    <row r="2310" spans="1:32" hidden="1">
      <c r="A2310" t="s">
        <v>3701</v>
      </c>
      <c r="G2310" t="s">
        <v>931</v>
      </c>
      <c r="M2310" t="s">
        <v>931</v>
      </c>
      <c r="S2310" t="s">
        <v>931</v>
      </c>
      <c r="Y2310" t="s">
        <v>931</v>
      </c>
      <c r="AF2310" t="s">
        <v>931</v>
      </c>
    </row>
    <row r="2311" spans="1:32" hidden="1">
      <c r="A2311" t="s">
        <v>3701</v>
      </c>
      <c r="G2311" t="s">
        <v>931</v>
      </c>
      <c r="M2311" t="s">
        <v>931</v>
      </c>
      <c r="S2311" t="s">
        <v>931</v>
      </c>
      <c r="Y2311" t="s">
        <v>931</v>
      </c>
      <c r="AF2311" t="s">
        <v>931</v>
      </c>
    </row>
    <row r="2312" spans="1:32" hidden="1">
      <c r="A2312" t="s">
        <v>3701</v>
      </c>
      <c r="G2312" t="s">
        <v>931</v>
      </c>
      <c r="M2312" t="s">
        <v>931</v>
      </c>
      <c r="S2312" t="s">
        <v>931</v>
      </c>
      <c r="Y2312" t="s">
        <v>931</v>
      </c>
      <c r="AF2312" t="s">
        <v>931</v>
      </c>
    </row>
    <row r="2313" spans="1:32" hidden="1">
      <c r="A2313" t="s">
        <v>3701</v>
      </c>
      <c r="G2313" t="s">
        <v>931</v>
      </c>
      <c r="M2313" t="s">
        <v>931</v>
      </c>
      <c r="S2313" t="s">
        <v>931</v>
      </c>
      <c r="Y2313" t="s">
        <v>931</v>
      </c>
      <c r="AF2313" t="s">
        <v>931</v>
      </c>
    </row>
    <row r="2314" spans="1:32" hidden="1">
      <c r="A2314" t="s">
        <v>3701</v>
      </c>
      <c r="G2314" t="s">
        <v>931</v>
      </c>
      <c r="M2314" t="s">
        <v>931</v>
      </c>
      <c r="S2314" t="s">
        <v>931</v>
      </c>
      <c r="Y2314" t="s">
        <v>931</v>
      </c>
      <c r="AF2314" t="s">
        <v>931</v>
      </c>
    </row>
    <row r="2315" spans="1:32" hidden="1">
      <c r="A2315" t="s">
        <v>3701</v>
      </c>
      <c r="G2315" t="s">
        <v>931</v>
      </c>
      <c r="M2315" t="s">
        <v>931</v>
      </c>
      <c r="S2315" t="s">
        <v>931</v>
      </c>
      <c r="Y2315" t="s">
        <v>931</v>
      </c>
      <c r="AF2315" t="s">
        <v>931</v>
      </c>
    </row>
    <row r="2316" spans="1:32" hidden="1">
      <c r="A2316" t="s">
        <v>3701</v>
      </c>
      <c r="G2316" t="s">
        <v>931</v>
      </c>
      <c r="M2316" t="s">
        <v>931</v>
      </c>
      <c r="S2316" t="s">
        <v>931</v>
      </c>
      <c r="Y2316" t="s">
        <v>931</v>
      </c>
      <c r="AF2316" t="s">
        <v>931</v>
      </c>
    </row>
    <row r="2317" spans="1:32" hidden="1">
      <c r="A2317" t="s">
        <v>3701</v>
      </c>
      <c r="G2317" t="s">
        <v>931</v>
      </c>
      <c r="M2317" t="s">
        <v>931</v>
      </c>
      <c r="S2317" t="s">
        <v>931</v>
      </c>
      <c r="Y2317" t="s">
        <v>931</v>
      </c>
      <c r="AF2317" t="s">
        <v>931</v>
      </c>
    </row>
    <row r="2318" spans="1:32" hidden="1">
      <c r="A2318" t="s">
        <v>3701</v>
      </c>
      <c r="G2318" t="s">
        <v>931</v>
      </c>
      <c r="M2318" t="s">
        <v>931</v>
      </c>
      <c r="S2318" t="s">
        <v>931</v>
      </c>
      <c r="Y2318" t="s">
        <v>931</v>
      </c>
      <c r="AF2318" t="s">
        <v>931</v>
      </c>
    </row>
    <row r="2319" spans="1:32" hidden="1">
      <c r="A2319" t="s">
        <v>3701</v>
      </c>
      <c r="G2319" t="s">
        <v>931</v>
      </c>
      <c r="M2319" t="s">
        <v>931</v>
      </c>
      <c r="S2319" t="s">
        <v>931</v>
      </c>
      <c r="Y2319" t="s">
        <v>931</v>
      </c>
      <c r="AF2319" t="s">
        <v>931</v>
      </c>
    </row>
    <row r="2320" spans="1:32" hidden="1">
      <c r="A2320" t="s">
        <v>3701</v>
      </c>
      <c r="G2320" t="s">
        <v>931</v>
      </c>
      <c r="M2320" t="s">
        <v>931</v>
      </c>
      <c r="S2320" t="s">
        <v>931</v>
      </c>
      <c r="Y2320" t="s">
        <v>931</v>
      </c>
      <c r="AF2320" t="s">
        <v>931</v>
      </c>
    </row>
    <row r="2321" spans="1:32" hidden="1">
      <c r="A2321" t="s">
        <v>3701</v>
      </c>
      <c r="G2321" t="s">
        <v>931</v>
      </c>
      <c r="M2321" t="s">
        <v>931</v>
      </c>
      <c r="S2321" t="s">
        <v>931</v>
      </c>
      <c r="Y2321" t="s">
        <v>931</v>
      </c>
      <c r="AF2321" t="s">
        <v>931</v>
      </c>
    </row>
    <row r="2322" spans="1:32" hidden="1">
      <c r="A2322" t="s">
        <v>3701</v>
      </c>
      <c r="G2322" t="s">
        <v>931</v>
      </c>
      <c r="M2322" t="s">
        <v>931</v>
      </c>
      <c r="S2322" t="s">
        <v>931</v>
      </c>
      <c r="Y2322" t="s">
        <v>931</v>
      </c>
      <c r="AF2322" t="s">
        <v>931</v>
      </c>
    </row>
    <row r="2323" spans="1:32" hidden="1">
      <c r="A2323" t="s">
        <v>3701</v>
      </c>
      <c r="G2323" t="s">
        <v>931</v>
      </c>
      <c r="M2323" t="s">
        <v>931</v>
      </c>
      <c r="S2323" t="s">
        <v>931</v>
      </c>
      <c r="Y2323" t="s">
        <v>931</v>
      </c>
      <c r="AF2323" t="s">
        <v>931</v>
      </c>
    </row>
    <row r="2324" spans="1:32" hidden="1">
      <c r="A2324" t="s">
        <v>3701</v>
      </c>
      <c r="G2324" t="s">
        <v>931</v>
      </c>
      <c r="M2324" t="s">
        <v>931</v>
      </c>
      <c r="S2324" t="s">
        <v>931</v>
      </c>
      <c r="Y2324" t="s">
        <v>931</v>
      </c>
      <c r="AF2324" t="s">
        <v>931</v>
      </c>
    </row>
    <row r="2325" spans="1:32" hidden="1">
      <c r="A2325" t="s">
        <v>3701</v>
      </c>
      <c r="G2325" t="s">
        <v>931</v>
      </c>
      <c r="M2325" t="s">
        <v>931</v>
      </c>
      <c r="S2325" t="s">
        <v>931</v>
      </c>
      <c r="Y2325" t="s">
        <v>931</v>
      </c>
      <c r="AF2325" t="s">
        <v>931</v>
      </c>
    </row>
    <row r="2326" spans="1:32" hidden="1">
      <c r="A2326" t="s">
        <v>3701</v>
      </c>
      <c r="G2326" t="s">
        <v>931</v>
      </c>
      <c r="M2326" t="s">
        <v>931</v>
      </c>
      <c r="S2326" t="s">
        <v>931</v>
      </c>
      <c r="Y2326" t="s">
        <v>931</v>
      </c>
      <c r="AF2326" t="s">
        <v>931</v>
      </c>
    </row>
    <row r="2327" spans="1:32" hidden="1">
      <c r="A2327" t="s">
        <v>3701</v>
      </c>
      <c r="G2327" t="s">
        <v>931</v>
      </c>
      <c r="M2327" t="s">
        <v>931</v>
      </c>
      <c r="S2327" t="s">
        <v>931</v>
      </c>
      <c r="Y2327" t="s">
        <v>931</v>
      </c>
      <c r="AF2327" t="s">
        <v>931</v>
      </c>
    </row>
    <row r="2328" spans="1:32" hidden="1">
      <c r="A2328" t="s">
        <v>3701</v>
      </c>
      <c r="G2328" t="s">
        <v>931</v>
      </c>
      <c r="M2328" t="s">
        <v>931</v>
      </c>
      <c r="S2328" t="s">
        <v>931</v>
      </c>
      <c r="Y2328" t="s">
        <v>931</v>
      </c>
      <c r="AF2328" t="s">
        <v>931</v>
      </c>
    </row>
    <row r="2329" spans="1:32" hidden="1">
      <c r="A2329" t="s">
        <v>3701</v>
      </c>
      <c r="G2329" t="s">
        <v>931</v>
      </c>
      <c r="M2329" t="s">
        <v>931</v>
      </c>
      <c r="S2329" t="s">
        <v>931</v>
      </c>
      <c r="Y2329" t="s">
        <v>931</v>
      </c>
      <c r="AF2329" t="s">
        <v>931</v>
      </c>
    </row>
    <row r="2330" spans="1:32" hidden="1">
      <c r="A2330" t="s">
        <v>3701</v>
      </c>
      <c r="G2330" t="s">
        <v>931</v>
      </c>
      <c r="M2330" t="s">
        <v>931</v>
      </c>
      <c r="S2330" t="s">
        <v>931</v>
      </c>
      <c r="Y2330" t="s">
        <v>931</v>
      </c>
      <c r="AF2330" t="s">
        <v>931</v>
      </c>
    </row>
    <row r="2331" spans="1:32" hidden="1">
      <c r="A2331" t="s">
        <v>3701</v>
      </c>
      <c r="G2331" t="s">
        <v>931</v>
      </c>
      <c r="M2331" t="s">
        <v>931</v>
      </c>
      <c r="S2331" t="s">
        <v>931</v>
      </c>
      <c r="Y2331" t="s">
        <v>931</v>
      </c>
      <c r="AF2331" t="s">
        <v>931</v>
      </c>
    </row>
    <row r="2332" spans="1:32" hidden="1">
      <c r="A2332" t="s">
        <v>3701</v>
      </c>
      <c r="G2332" t="s">
        <v>931</v>
      </c>
      <c r="M2332" t="s">
        <v>931</v>
      </c>
      <c r="S2332" t="s">
        <v>931</v>
      </c>
      <c r="Y2332" t="s">
        <v>931</v>
      </c>
      <c r="AF2332" t="s">
        <v>931</v>
      </c>
    </row>
    <row r="2333" spans="1:32" hidden="1">
      <c r="A2333" t="s">
        <v>3701</v>
      </c>
      <c r="G2333" t="s">
        <v>931</v>
      </c>
      <c r="M2333" t="s">
        <v>931</v>
      </c>
      <c r="S2333" t="s">
        <v>931</v>
      </c>
      <c r="Y2333" t="s">
        <v>931</v>
      </c>
      <c r="AF2333" t="s">
        <v>931</v>
      </c>
    </row>
    <row r="2334" spans="1:32" hidden="1">
      <c r="A2334" t="s">
        <v>3701</v>
      </c>
      <c r="G2334" t="s">
        <v>931</v>
      </c>
      <c r="M2334" t="s">
        <v>931</v>
      </c>
      <c r="S2334" t="s">
        <v>931</v>
      </c>
      <c r="Y2334" t="s">
        <v>931</v>
      </c>
      <c r="AF2334" t="s">
        <v>931</v>
      </c>
    </row>
    <row r="2335" spans="1:32" hidden="1">
      <c r="A2335" t="s">
        <v>3701</v>
      </c>
      <c r="G2335" t="s">
        <v>931</v>
      </c>
      <c r="M2335" t="s">
        <v>931</v>
      </c>
      <c r="S2335" t="s">
        <v>931</v>
      </c>
      <c r="Y2335" t="s">
        <v>931</v>
      </c>
      <c r="AF2335" t="s">
        <v>931</v>
      </c>
    </row>
    <row r="2336" spans="1:32" hidden="1">
      <c r="A2336" t="s">
        <v>3701</v>
      </c>
      <c r="G2336" t="s">
        <v>931</v>
      </c>
      <c r="M2336" t="s">
        <v>931</v>
      </c>
      <c r="S2336" t="s">
        <v>931</v>
      </c>
      <c r="Y2336" t="s">
        <v>931</v>
      </c>
      <c r="AF2336" t="s">
        <v>931</v>
      </c>
    </row>
    <row r="2337" spans="1:32" hidden="1">
      <c r="A2337" t="s">
        <v>3701</v>
      </c>
      <c r="G2337" t="s">
        <v>931</v>
      </c>
      <c r="M2337" t="s">
        <v>931</v>
      </c>
      <c r="S2337" t="s">
        <v>931</v>
      </c>
      <c r="Y2337" t="s">
        <v>931</v>
      </c>
      <c r="AF2337" t="s">
        <v>931</v>
      </c>
    </row>
    <row r="2338" spans="1:32" hidden="1">
      <c r="A2338" t="s">
        <v>3701</v>
      </c>
      <c r="G2338" t="s">
        <v>931</v>
      </c>
      <c r="M2338" t="s">
        <v>931</v>
      </c>
      <c r="S2338" t="s">
        <v>931</v>
      </c>
      <c r="Y2338" t="s">
        <v>931</v>
      </c>
      <c r="AF2338" t="s">
        <v>931</v>
      </c>
    </row>
    <row r="2339" spans="1:32" hidden="1">
      <c r="A2339" t="s">
        <v>3701</v>
      </c>
      <c r="G2339" t="s">
        <v>931</v>
      </c>
      <c r="M2339" t="s">
        <v>931</v>
      </c>
      <c r="S2339" t="s">
        <v>931</v>
      </c>
      <c r="Y2339" t="s">
        <v>931</v>
      </c>
      <c r="AF2339" t="s">
        <v>931</v>
      </c>
    </row>
    <row r="2340" spans="1:32" hidden="1">
      <c r="A2340" t="s">
        <v>3701</v>
      </c>
      <c r="G2340" t="s">
        <v>931</v>
      </c>
      <c r="M2340" t="s">
        <v>931</v>
      </c>
      <c r="S2340" t="s">
        <v>931</v>
      </c>
      <c r="Y2340" t="s">
        <v>931</v>
      </c>
      <c r="AF2340" t="s">
        <v>931</v>
      </c>
    </row>
    <row r="2341" spans="1:32" hidden="1">
      <c r="A2341" t="s">
        <v>3701</v>
      </c>
      <c r="G2341" t="s">
        <v>931</v>
      </c>
      <c r="M2341" t="s">
        <v>931</v>
      </c>
      <c r="S2341" t="s">
        <v>931</v>
      </c>
      <c r="Y2341" t="s">
        <v>931</v>
      </c>
      <c r="AF2341" t="s">
        <v>931</v>
      </c>
    </row>
    <row r="2342" spans="1:32" hidden="1">
      <c r="A2342" t="s">
        <v>3701</v>
      </c>
      <c r="G2342" t="s">
        <v>931</v>
      </c>
      <c r="M2342" t="s">
        <v>931</v>
      </c>
      <c r="S2342" t="s">
        <v>931</v>
      </c>
      <c r="Y2342" t="s">
        <v>931</v>
      </c>
      <c r="AF2342" t="s">
        <v>931</v>
      </c>
    </row>
    <row r="2343" spans="1:32" hidden="1">
      <c r="A2343" t="s">
        <v>3701</v>
      </c>
      <c r="G2343" t="s">
        <v>931</v>
      </c>
      <c r="M2343" t="s">
        <v>931</v>
      </c>
      <c r="S2343" t="s">
        <v>931</v>
      </c>
      <c r="Y2343" t="s">
        <v>931</v>
      </c>
      <c r="AF2343" t="s">
        <v>931</v>
      </c>
    </row>
    <row r="2344" spans="1:32" hidden="1">
      <c r="A2344" t="s">
        <v>3701</v>
      </c>
      <c r="G2344" t="s">
        <v>931</v>
      </c>
      <c r="M2344" t="s">
        <v>931</v>
      </c>
      <c r="S2344" t="s">
        <v>931</v>
      </c>
      <c r="Y2344" t="s">
        <v>931</v>
      </c>
      <c r="AF2344" t="s">
        <v>931</v>
      </c>
    </row>
    <row r="2345" spans="1:32" hidden="1">
      <c r="A2345" t="s">
        <v>3701</v>
      </c>
      <c r="G2345" t="s">
        <v>931</v>
      </c>
      <c r="M2345" t="s">
        <v>931</v>
      </c>
      <c r="S2345" t="s">
        <v>931</v>
      </c>
      <c r="Y2345" t="s">
        <v>931</v>
      </c>
      <c r="AF2345" t="s">
        <v>931</v>
      </c>
    </row>
    <row r="2346" spans="1:32" hidden="1">
      <c r="A2346" t="s">
        <v>3701</v>
      </c>
      <c r="G2346" t="s">
        <v>931</v>
      </c>
      <c r="M2346" t="s">
        <v>931</v>
      </c>
      <c r="S2346" t="s">
        <v>931</v>
      </c>
      <c r="Y2346" t="s">
        <v>931</v>
      </c>
      <c r="AF2346" t="s">
        <v>931</v>
      </c>
    </row>
    <row r="2347" spans="1:32" hidden="1">
      <c r="A2347" t="s">
        <v>3701</v>
      </c>
      <c r="G2347" t="s">
        <v>931</v>
      </c>
      <c r="M2347" t="s">
        <v>931</v>
      </c>
      <c r="S2347" t="s">
        <v>931</v>
      </c>
      <c r="Y2347" t="s">
        <v>931</v>
      </c>
      <c r="AF2347" t="s">
        <v>931</v>
      </c>
    </row>
    <row r="2348" spans="1:32" hidden="1">
      <c r="A2348" t="s">
        <v>3701</v>
      </c>
      <c r="G2348" t="s">
        <v>931</v>
      </c>
      <c r="M2348" t="s">
        <v>931</v>
      </c>
      <c r="S2348" t="s">
        <v>931</v>
      </c>
      <c r="Y2348" t="s">
        <v>931</v>
      </c>
      <c r="AF2348" t="s">
        <v>931</v>
      </c>
    </row>
    <row r="2349" spans="1:32" hidden="1">
      <c r="A2349" t="s">
        <v>3701</v>
      </c>
      <c r="G2349" t="s">
        <v>931</v>
      </c>
      <c r="M2349" t="s">
        <v>931</v>
      </c>
      <c r="S2349" t="s">
        <v>931</v>
      </c>
      <c r="Y2349" t="s">
        <v>931</v>
      </c>
      <c r="AF2349" t="s">
        <v>931</v>
      </c>
    </row>
    <row r="2350" spans="1:32" hidden="1">
      <c r="A2350" t="s">
        <v>3701</v>
      </c>
      <c r="G2350" t="s">
        <v>931</v>
      </c>
      <c r="M2350" t="s">
        <v>931</v>
      </c>
      <c r="S2350" t="s">
        <v>931</v>
      </c>
      <c r="Y2350" t="s">
        <v>931</v>
      </c>
      <c r="AF2350" t="s">
        <v>931</v>
      </c>
    </row>
    <row r="2351" spans="1:32" hidden="1">
      <c r="A2351" t="s">
        <v>3701</v>
      </c>
      <c r="G2351" t="s">
        <v>931</v>
      </c>
      <c r="M2351" t="s">
        <v>931</v>
      </c>
      <c r="S2351" t="s">
        <v>931</v>
      </c>
      <c r="Y2351" t="s">
        <v>931</v>
      </c>
      <c r="AF2351" t="s">
        <v>931</v>
      </c>
    </row>
    <row r="2352" spans="1:32" hidden="1">
      <c r="A2352" t="s">
        <v>3701</v>
      </c>
      <c r="G2352" t="s">
        <v>931</v>
      </c>
      <c r="M2352" t="s">
        <v>931</v>
      </c>
      <c r="S2352" t="s">
        <v>931</v>
      </c>
      <c r="Y2352" t="s">
        <v>931</v>
      </c>
      <c r="AF2352" t="s">
        <v>931</v>
      </c>
    </row>
    <row r="2353" spans="1:32" hidden="1">
      <c r="A2353" t="s">
        <v>3701</v>
      </c>
      <c r="G2353" t="s">
        <v>931</v>
      </c>
      <c r="M2353" t="s">
        <v>931</v>
      </c>
      <c r="S2353" t="s">
        <v>931</v>
      </c>
      <c r="Y2353" t="s">
        <v>931</v>
      </c>
      <c r="AF2353" t="s">
        <v>931</v>
      </c>
    </row>
    <row r="2354" spans="1:32" hidden="1">
      <c r="A2354" t="s">
        <v>3701</v>
      </c>
      <c r="G2354" t="s">
        <v>931</v>
      </c>
      <c r="M2354" t="s">
        <v>931</v>
      </c>
      <c r="S2354" t="s">
        <v>931</v>
      </c>
      <c r="Y2354" t="s">
        <v>931</v>
      </c>
      <c r="AF2354" t="s">
        <v>931</v>
      </c>
    </row>
    <row r="2355" spans="1:32" hidden="1">
      <c r="A2355" t="s">
        <v>3701</v>
      </c>
      <c r="G2355" t="s">
        <v>931</v>
      </c>
      <c r="M2355" t="s">
        <v>931</v>
      </c>
      <c r="S2355" t="s">
        <v>931</v>
      </c>
      <c r="Y2355" t="s">
        <v>931</v>
      </c>
      <c r="AF2355" t="s">
        <v>931</v>
      </c>
    </row>
    <row r="2356" spans="1:32" hidden="1">
      <c r="A2356" t="s">
        <v>3701</v>
      </c>
      <c r="G2356" t="s">
        <v>931</v>
      </c>
      <c r="M2356" t="s">
        <v>931</v>
      </c>
      <c r="S2356" t="s">
        <v>931</v>
      </c>
      <c r="Y2356" t="s">
        <v>931</v>
      </c>
      <c r="AF2356" t="s">
        <v>931</v>
      </c>
    </row>
    <row r="2357" spans="1:32" hidden="1">
      <c r="A2357" t="s">
        <v>3701</v>
      </c>
      <c r="G2357" t="s">
        <v>931</v>
      </c>
      <c r="M2357" t="s">
        <v>931</v>
      </c>
      <c r="S2357" t="s">
        <v>931</v>
      </c>
      <c r="Y2357" t="s">
        <v>931</v>
      </c>
      <c r="AF2357" t="s">
        <v>931</v>
      </c>
    </row>
    <row r="2358" spans="1:32" hidden="1">
      <c r="A2358" t="s">
        <v>3701</v>
      </c>
      <c r="G2358" t="s">
        <v>931</v>
      </c>
      <c r="M2358" t="s">
        <v>931</v>
      </c>
      <c r="S2358" t="s">
        <v>931</v>
      </c>
      <c r="Y2358" t="s">
        <v>931</v>
      </c>
      <c r="AF2358" t="s">
        <v>931</v>
      </c>
    </row>
    <row r="2359" spans="1:32" hidden="1">
      <c r="A2359" t="s">
        <v>3701</v>
      </c>
      <c r="G2359" t="s">
        <v>931</v>
      </c>
      <c r="M2359" t="s">
        <v>931</v>
      </c>
      <c r="S2359" t="s">
        <v>931</v>
      </c>
      <c r="Y2359" t="s">
        <v>931</v>
      </c>
      <c r="AF2359" t="s">
        <v>931</v>
      </c>
    </row>
    <row r="2360" spans="1:32" hidden="1">
      <c r="A2360" t="s">
        <v>3701</v>
      </c>
      <c r="G2360" t="s">
        <v>931</v>
      </c>
      <c r="M2360" t="s">
        <v>931</v>
      </c>
      <c r="S2360" t="s">
        <v>931</v>
      </c>
      <c r="Y2360" t="s">
        <v>931</v>
      </c>
      <c r="AF2360" t="s">
        <v>931</v>
      </c>
    </row>
    <row r="2361" spans="1:32" hidden="1">
      <c r="A2361" t="s">
        <v>3701</v>
      </c>
      <c r="G2361" t="s">
        <v>931</v>
      </c>
      <c r="M2361" t="s">
        <v>931</v>
      </c>
      <c r="S2361" t="s">
        <v>931</v>
      </c>
      <c r="Y2361" t="s">
        <v>931</v>
      </c>
      <c r="AF2361" t="s">
        <v>931</v>
      </c>
    </row>
    <row r="2362" spans="1:32" hidden="1">
      <c r="A2362" t="s">
        <v>3701</v>
      </c>
      <c r="G2362" t="s">
        <v>931</v>
      </c>
      <c r="M2362" t="s">
        <v>931</v>
      </c>
      <c r="S2362" t="s">
        <v>931</v>
      </c>
      <c r="Y2362" t="s">
        <v>931</v>
      </c>
      <c r="AF2362" t="s">
        <v>931</v>
      </c>
    </row>
    <row r="2363" spans="1:32" hidden="1">
      <c r="A2363" t="s">
        <v>3701</v>
      </c>
      <c r="G2363" t="s">
        <v>931</v>
      </c>
      <c r="M2363" t="s">
        <v>931</v>
      </c>
      <c r="S2363" t="s">
        <v>931</v>
      </c>
      <c r="Y2363" t="s">
        <v>931</v>
      </c>
      <c r="AF2363" t="s">
        <v>931</v>
      </c>
    </row>
    <row r="2364" spans="1:32" hidden="1">
      <c r="A2364" t="s">
        <v>3701</v>
      </c>
      <c r="G2364" t="s">
        <v>931</v>
      </c>
      <c r="M2364" t="s">
        <v>931</v>
      </c>
      <c r="S2364" t="s">
        <v>931</v>
      </c>
      <c r="Y2364" t="s">
        <v>931</v>
      </c>
      <c r="AF2364" t="s">
        <v>931</v>
      </c>
    </row>
    <row r="2365" spans="1:32" hidden="1">
      <c r="A2365" t="s">
        <v>3701</v>
      </c>
      <c r="G2365" t="s">
        <v>931</v>
      </c>
      <c r="M2365" t="s">
        <v>931</v>
      </c>
      <c r="S2365" t="s">
        <v>931</v>
      </c>
      <c r="Y2365" t="s">
        <v>931</v>
      </c>
      <c r="AF2365" t="s">
        <v>931</v>
      </c>
    </row>
    <row r="2366" spans="1:32" hidden="1">
      <c r="A2366" t="s">
        <v>3701</v>
      </c>
      <c r="G2366" t="s">
        <v>931</v>
      </c>
      <c r="M2366" t="s">
        <v>931</v>
      </c>
      <c r="S2366" t="s">
        <v>931</v>
      </c>
      <c r="Y2366" t="s">
        <v>931</v>
      </c>
      <c r="AF2366" t="s">
        <v>931</v>
      </c>
    </row>
    <row r="2367" spans="1:32" hidden="1">
      <c r="A2367" t="s">
        <v>3701</v>
      </c>
      <c r="G2367" t="s">
        <v>931</v>
      </c>
      <c r="M2367" t="s">
        <v>931</v>
      </c>
      <c r="S2367" t="s">
        <v>931</v>
      </c>
      <c r="Y2367" t="s">
        <v>931</v>
      </c>
      <c r="AF2367" t="s">
        <v>931</v>
      </c>
    </row>
    <row r="2368" spans="1:32" hidden="1">
      <c r="A2368" t="s">
        <v>3701</v>
      </c>
      <c r="G2368" t="s">
        <v>931</v>
      </c>
      <c r="M2368" t="s">
        <v>931</v>
      </c>
      <c r="S2368" t="s">
        <v>931</v>
      </c>
      <c r="Y2368" t="s">
        <v>931</v>
      </c>
      <c r="AF2368" t="s">
        <v>931</v>
      </c>
    </row>
    <row r="2369" spans="1:1" hidden="1">
      <c r="A2369" t="s">
        <v>3701</v>
      </c>
    </row>
    <row r="2370" spans="1:1" hidden="1">
      <c r="A2370" t="s">
        <v>3701</v>
      </c>
    </row>
    <row r="2371" spans="1:1" hidden="1">
      <c r="A2371" t="s">
        <v>3701</v>
      </c>
    </row>
    <row r="2372" spans="1:1" hidden="1">
      <c r="A2372" t="s">
        <v>3701</v>
      </c>
    </row>
    <row r="2373" spans="1:1" hidden="1">
      <c r="A2373" t="s">
        <v>3701</v>
      </c>
    </row>
    <row r="2374" spans="1:1" hidden="1">
      <c r="A2374" t="s">
        <v>3701</v>
      </c>
    </row>
    <row r="2375" spans="1:1" hidden="1">
      <c r="A2375" t="s">
        <v>3701</v>
      </c>
    </row>
    <row r="2376" spans="1:1" hidden="1">
      <c r="A2376" t="s">
        <v>3701</v>
      </c>
    </row>
    <row r="2377" spans="1:1" hidden="1">
      <c r="A2377" t="s">
        <v>3701</v>
      </c>
    </row>
    <row r="2378" spans="1:1" hidden="1">
      <c r="A2378" t="s">
        <v>3701</v>
      </c>
    </row>
    <row r="2379" spans="1:1" hidden="1">
      <c r="A2379" t="s">
        <v>3701</v>
      </c>
    </row>
    <row r="2380" spans="1:1" hidden="1">
      <c r="A2380" t="s">
        <v>3701</v>
      </c>
    </row>
    <row r="2381" spans="1:1" hidden="1">
      <c r="A2381" t="s">
        <v>3701</v>
      </c>
    </row>
    <row r="2382" spans="1:1" hidden="1">
      <c r="A2382" t="s">
        <v>3701</v>
      </c>
    </row>
    <row r="2383" spans="1:1" hidden="1">
      <c r="A2383" t="s">
        <v>3701</v>
      </c>
    </row>
    <row r="2384" spans="1:1" hidden="1">
      <c r="A2384" t="s">
        <v>3701</v>
      </c>
    </row>
    <row r="2385" spans="1:1" hidden="1">
      <c r="A2385" t="s">
        <v>3701</v>
      </c>
    </row>
    <row r="2386" spans="1:1" hidden="1">
      <c r="A2386" t="s">
        <v>3701</v>
      </c>
    </row>
    <row r="2387" spans="1:1" hidden="1">
      <c r="A2387" t="s">
        <v>3701</v>
      </c>
    </row>
    <row r="2388" spans="1:1" hidden="1">
      <c r="A2388" t="s">
        <v>3701</v>
      </c>
    </row>
    <row r="2389" spans="1:1" hidden="1">
      <c r="A2389" t="s">
        <v>3701</v>
      </c>
    </row>
    <row r="2390" spans="1:1" hidden="1">
      <c r="A2390" t="s">
        <v>3701</v>
      </c>
    </row>
    <row r="2391" spans="1:1" hidden="1">
      <c r="A2391" t="s">
        <v>3701</v>
      </c>
    </row>
    <row r="2392" spans="1:1" hidden="1">
      <c r="A2392" t="s">
        <v>3701</v>
      </c>
    </row>
    <row r="2393" spans="1:1" hidden="1">
      <c r="A2393" t="s">
        <v>3701</v>
      </c>
    </row>
    <row r="2394" spans="1:1" hidden="1">
      <c r="A2394" t="s">
        <v>3701</v>
      </c>
    </row>
    <row r="2395" spans="1:1" hidden="1">
      <c r="A2395" t="s">
        <v>3701</v>
      </c>
    </row>
    <row r="2396" spans="1:1" hidden="1">
      <c r="A2396" t="s">
        <v>3701</v>
      </c>
    </row>
    <row r="2397" spans="1:1" hidden="1">
      <c r="A2397" t="s">
        <v>3701</v>
      </c>
    </row>
    <row r="2398" spans="1:1" hidden="1">
      <c r="A2398" t="s">
        <v>3701</v>
      </c>
    </row>
    <row r="2399" spans="1:1" hidden="1">
      <c r="A2399" t="s">
        <v>3701</v>
      </c>
    </row>
    <row r="2400" spans="1:1" hidden="1">
      <c r="A2400" t="s">
        <v>3701</v>
      </c>
    </row>
    <row r="2401" spans="1:1" hidden="1">
      <c r="A2401" t="s">
        <v>3701</v>
      </c>
    </row>
    <row r="2402" spans="1:1" hidden="1">
      <c r="A2402" t="s">
        <v>3701</v>
      </c>
    </row>
    <row r="2403" spans="1:1" hidden="1">
      <c r="A2403" t="s">
        <v>3701</v>
      </c>
    </row>
    <row r="2404" spans="1:1" hidden="1">
      <c r="A2404" t="s">
        <v>3701</v>
      </c>
    </row>
    <row r="2405" spans="1:1" hidden="1">
      <c r="A2405" t="s">
        <v>3701</v>
      </c>
    </row>
    <row r="2406" spans="1:1" hidden="1">
      <c r="A2406" t="s">
        <v>3701</v>
      </c>
    </row>
    <row r="2407" spans="1:1" hidden="1">
      <c r="A2407" t="s">
        <v>3701</v>
      </c>
    </row>
    <row r="2408" spans="1:1" hidden="1">
      <c r="A2408" t="s">
        <v>3701</v>
      </c>
    </row>
    <row r="2409" spans="1:1" hidden="1">
      <c r="A2409" t="s">
        <v>3701</v>
      </c>
    </row>
    <row r="2410" spans="1:1" hidden="1">
      <c r="A2410" t="s">
        <v>3701</v>
      </c>
    </row>
    <row r="2411" spans="1:1" hidden="1">
      <c r="A2411" t="s">
        <v>3701</v>
      </c>
    </row>
    <row r="2412" spans="1:1" hidden="1">
      <c r="A2412" t="s">
        <v>3701</v>
      </c>
    </row>
    <row r="2413" spans="1:1" hidden="1">
      <c r="A2413" t="s">
        <v>3701</v>
      </c>
    </row>
    <row r="2414" spans="1:1" hidden="1">
      <c r="A2414" t="s">
        <v>3701</v>
      </c>
    </row>
    <row r="2415" spans="1:1" hidden="1">
      <c r="A2415" t="s">
        <v>3701</v>
      </c>
    </row>
    <row r="2416" spans="1:1" hidden="1">
      <c r="A2416" t="s">
        <v>3701</v>
      </c>
    </row>
    <row r="2417" spans="1:1" hidden="1">
      <c r="A2417" t="s">
        <v>3701</v>
      </c>
    </row>
    <row r="2418" spans="1:1" hidden="1">
      <c r="A2418" t="s">
        <v>3701</v>
      </c>
    </row>
    <row r="2419" spans="1:1" hidden="1">
      <c r="A2419" t="s">
        <v>3701</v>
      </c>
    </row>
    <row r="2420" spans="1:1" hidden="1">
      <c r="A2420" t="s">
        <v>3701</v>
      </c>
    </row>
    <row r="2421" spans="1:1" hidden="1">
      <c r="A2421" t="s">
        <v>3701</v>
      </c>
    </row>
    <row r="2422" spans="1:1" hidden="1">
      <c r="A2422" t="s">
        <v>3701</v>
      </c>
    </row>
    <row r="2423" spans="1:1" hidden="1">
      <c r="A2423" t="s">
        <v>3701</v>
      </c>
    </row>
    <row r="2424" spans="1:1" hidden="1">
      <c r="A2424" t="s">
        <v>3701</v>
      </c>
    </row>
    <row r="2425" spans="1:1" hidden="1">
      <c r="A2425" t="s">
        <v>3701</v>
      </c>
    </row>
    <row r="2426" spans="1:1" hidden="1">
      <c r="A2426" t="s">
        <v>3701</v>
      </c>
    </row>
    <row r="2427" spans="1:1" hidden="1">
      <c r="A2427" t="s">
        <v>3701</v>
      </c>
    </row>
    <row r="2428" spans="1:1" hidden="1">
      <c r="A2428" t="s">
        <v>3701</v>
      </c>
    </row>
    <row r="2429" spans="1:1" hidden="1">
      <c r="A2429" t="s">
        <v>3701</v>
      </c>
    </row>
    <row r="2430" spans="1:1" hidden="1">
      <c r="A2430" t="s">
        <v>3701</v>
      </c>
    </row>
    <row r="2431" spans="1:1" hidden="1">
      <c r="A2431" t="s">
        <v>3701</v>
      </c>
    </row>
    <row r="2432" spans="1:1" hidden="1">
      <c r="A2432" t="s">
        <v>3701</v>
      </c>
    </row>
    <row r="2433" spans="1:1" hidden="1">
      <c r="A2433" t="s">
        <v>3701</v>
      </c>
    </row>
    <row r="2434" spans="1:1" hidden="1">
      <c r="A2434" t="s">
        <v>3701</v>
      </c>
    </row>
    <row r="2435" spans="1:1" hidden="1">
      <c r="A2435" t="s">
        <v>3701</v>
      </c>
    </row>
    <row r="2436" spans="1:1" hidden="1">
      <c r="A2436" t="s">
        <v>3701</v>
      </c>
    </row>
    <row r="2437" spans="1:1" hidden="1">
      <c r="A2437" t="s">
        <v>3701</v>
      </c>
    </row>
    <row r="2438" spans="1:1" hidden="1">
      <c r="A2438" t="s">
        <v>3701</v>
      </c>
    </row>
    <row r="2439" spans="1:1" hidden="1">
      <c r="A2439" t="s">
        <v>3701</v>
      </c>
    </row>
    <row r="2440" spans="1:1" hidden="1">
      <c r="A2440" t="s">
        <v>3701</v>
      </c>
    </row>
    <row r="2441" spans="1:1" hidden="1">
      <c r="A2441" t="s">
        <v>3701</v>
      </c>
    </row>
    <row r="2442" spans="1:1" hidden="1">
      <c r="A2442" t="s">
        <v>3701</v>
      </c>
    </row>
    <row r="2443" spans="1:1" hidden="1">
      <c r="A2443" t="s">
        <v>3701</v>
      </c>
    </row>
    <row r="2444" spans="1:1" hidden="1">
      <c r="A2444" t="s">
        <v>3701</v>
      </c>
    </row>
    <row r="2445" spans="1:1" hidden="1">
      <c r="A2445" t="s">
        <v>3701</v>
      </c>
    </row>
    <row r="2446" spans="1:1" hidden="1">
      <c r="A2446" t="s">
        <v>3701</v>
      </c>
    </row>
    <row r="2447" spans="1:1" hidden="1">
      <c r="A2447" t="s">
        <v>3701</v>
      </c>
    </row>
    <row r="2448" spans="1:1" hidden="1">
      <c r="A2448" t="s">
        <v>3701</v>
      </c>
    </row>
    <row r="2449" spans="1:1" hidden="1">
      <c r="A2449" t="s">
        <v>3701</v>
      </c>
    </row>
    <row r="2450" spans="1:1" hidden="1">
      <c r="A2450" t="s">
        <v>3701</v>
      </c>
    </row>
    <row r="2451" spans="1:1" hidden="1">
      <c r="A2451" t="s">
        <v>3701</v>
      </c>
    </row>
    <row r="2452" spans="1:1" hidden="1">
      <c r="A2452" t="s">
        <v>3701</v>
      </c>
    </row>
    <row r="2453" spans="1:1" hidden="1">
      <c r="A2453" t="s">
        <v>3701</v>
      </c>
    </row>
    <row r="2454" spans="1:1" hidden="1">
      <c r="A2454" t="s">
        <v>3701</v>
      </c>
    </row>
    <row r="2455" spans="1:1" hidden="1">
      <c r="A2455" t="s">
        <v>3701</v>
      </c>
    </row>
    <row r="2456" spans="1:1" hidden="1">
      <c r="A2456" t="s">
        <v>3701</v>
      </c>
    </row>
    <row r="2457" spans="1:1" hidden="1">
      <c r="A2457" t="s">
        <v>3701</v>
      </c>
    </row>
    <row r="2458" spans="1:1" hidden="1">
      <c r="A2458" t="s">
        <v>3701</v>
      </c>
    </row>
    <row r="2459" spans="1:1" hidden="1">
      <c r="A2459" t="s">
        <v>3701</v>
      </c>
    </row>
    <row r="2460" spans="1:1" hidden="1">
      <c r="A2460" t="s">
        <v>3701</v>
      </c>
    </row>
    <row r="2461" spans="1:1" hidden="1">
      <c r="A2461" t="s">
        <v>3701</v>
      </c>
    </row>
    <row r="2462" spans="1:1" hidden="1">
      <c r="A2462" t="s">
        <v>3701</v>
      </c>
    </row>
    <row r="2463" spans="1:1" hidden="1">
      <c r="A2463" t="s">
        <v>3701</v>
      </c>
    </row>
    <row r="2464" spans="1:1" hidden="1">
      <c r="A2464" t="s">
        <v>3701</v>
      </c>
    </row>
    <row r="2465" spans="1:1" hidden="1">
      <c r="A2465" t="s">
        <v>3701</v>
      </c>
    </row>
    <row r="2466" spans="1:1" hidden="1">
      <c r="A2466" t="s">
        <v>3701</v>
      </c>
    </row>
    <row r="2467" spans="1:1" hidden="1">
      <c r="A2467" t="s">
        <v>3701</v>
      </c>
    </row>
    <row r="2468" spans="1:1" hidden="1">
      <c r="A2468" t="s">
        <v>3701</v>
      </c>
    </row>
    <row r="2469" spans="1:1" hidden="1">
      <c r="A2469" t="s">
        <v>3701</v>
      </c>
    </row>
    <row r="2470" spans="1:1" hidden="1">
      <c r="A2470" t="s">
        <v>3701</v>
      </c>
    </row>
    <row r="2471" spans="1:1" hidden="1">
      <c r="A2471" t="s">
        <v>3701</v>
      </c>
    </row>
    <row r="2472" spans="1:1" hidden="1">
      <c r="A2472" t="s">
        <v>3701</v>
      </c>
    </row>
    <row r="2473" spans="1:1" hidden="1">
      <c r="A2473" t="s">
        <v>3701</v>
      </c>
    </row>
    <row r="2474" spans="1:1" hidden="1">
      <c r="A2474" t="s">
        <v>3701</v>
      </c>
    </row>
    <row r="2475" spans="1:1" hidden="1">
      <c r="A2475" t="s">
        <v>3701</v>
      </c>
    </row>
    <row r="2476" spans="1:1" hidden="1">
      <c r="A2476" t="s">
        <v>3701</v>
      </c>
    </row>
    <row r="2477" spans="1:1" hidden="1">
      <c r="A2477" t="s">
        <v>3701</v>
      </c>
    </row>
    <row r="2478" spans="1:1" hidden="1">
      <c r="A2478" t="s">
        <v>3701</v>
      </c>
    </row>
    <row r="2479" spans="1:1" hidden="1">
      <c r="A2479" t="s">
        <v>3701</v>
      </c>
    </row>
    <row r="2480" spans="1:1" hidden="1">
      <c r="A2480" t="s">
        <v>3701</v>
      </c>
    </row>
    <row r="2481" spans="1:1" hidden="1">
      <c r="A2481" t="s">
        <v>3701</v>
      </c>
    </row>
    <row r="2482" spans="1:1" hidden="1">
      <c r="A2482" t="s">
        <v>3701</v>
      </c>
    </row>
    <row r="2483" spans="1:1" hidden="1">
      <c r="A2483" t="s">
        <v>3701</v>
      </c>
    </row>
    <row r="2484" spans="1:1" hidden="1">
      <c r="A2484" t="s">
        <v>3701</v>
      </c>
    </row>
    <row r="2485" spans="1:1" hidden="1">
      <c r="A2485" t="s">
        <v>3701</v>
      </c>
    </row>
    <row r="2486" spans="1:1" hidden="1">
      <c r="A2486" t="s">
        <v>3701</v>
      </c>
    </row>
    <row r="2487" spans="1:1" hidden="1">
      <c r="A2487" t="s">
        <v>3701</v>
      </c>
    </row>
    <row r="2488" spans="1:1" hidden="1">
      <c r="A2488" t="s">
        <v>3701</v>
      </c>
    </row>
    <row r="2489" spans="1:1" hidden="1">
      <c r="A2489" t="s">
        <v>3701</v>
      </c>
    </row>
    <row r="2490" spans="1:1" hidden="1">
      <c r="A2490" t="s">
        <v>3701</v>
      </c>
    </row>
    <row r="2491" spans="1:1" hidden="1">
      <c r="A2491" t="s">
        <v>3701</v>
      </c>
    </row>
    <row r="2492" spans="1:1" hidden="1">
      <c r="A2492" t="s">
        <v>3701</v>
      </c>
    </row>
    <row r="2493" spans="1:1" hidden="1">
      <c r="A2493" t="s">
        <v>3701</v>
      </c>
    </row>
    <row r="2494" spans="1:1" hidden="1">
      <c r="A2494" t="s">
        <v>3701</v>
      </c>
    </row>
    <row r="2495" spans="1:1" hidden="1">
      <c r="A2495" t="s">
        <v>3701</v>
      </c>
    </row>
    <row r="2496" spans="1:1" hidden="1">
      <c r="A2496" t="s">
        <v>3701</v>
      </c>
    </row>
    <row r="2497" spans="1:1" hidden="1">
      <c r="A2497" t="s">
        <v>3701</v>
      </c>
    </row>
    <row r="2498" spans="1:1" hidden="1">
      <c r="A2498" t="s">
        <v>3701</v>
      </c>
    </row>
    <row r="2499" spans="1:1" hidden="1">
      <c r="A2499" t="s">
        <v>3701</v>
      </c>
    </row>
    <row r="2500" spans="1:1" hidden="1">
      <c r="A2500" t="s">
        <v>3701</v>
      </c>
    </row>
    <row r="2501" spans="1:1" hidden="1">
      <c r="A2501" t="s">
        <v>3701</v>
      </c>
    </row>
    <row r="2502" spans="1:1" hidden="1">
      <c r="A2502" t="s">
        <v>3701</v>
      </c>
    </row>
    <row r="2503" spans="1:1" hidden="1">
      <c r="A2503" t="s">
        <v>3701</v>
      </c>
    </row>
    <row r="2504" spans="1:1" hidden="1">
      <c r="A2504" t="s">
        <v>3701</v>
      </c>
    </row>
    <row r="2505" spans="1:1" hidden="1">
      <c r="A2505" t="s">
        <v>3701</v>
      </c>
    </row>
    <row r="2506" spans="1:1" hidden="1">
      <c r="A2506" t="s">
        <v>3701</v>
      </c>
    </row>
    <row r="2507" spans="1:1" hidden="1">
      <c r="A2507" t="s">
        <v>3701</v>
      </c>
    </row>
    <row r="2508" spans="1:1" hidden="1">
      <c r="A2508" t="s">
        <v>3701</v>
      </c>
    </row>
    <row r="2509" spans="1:1" hidden="1">
      <c r="A2509" t="s">
        <v>3701</v>
      </c>
    </row>
    <row r="2510" spans="1:1" hidden="1">
      <c r="A2510" t="s">
        <v>3701</v>
      </c>
    </row>
    <row r="2511" spans="1:1" hidden="1">
      <c r="A2511" t="s">
        <v>3701</v>
      </c>
    </row>
    <row r="2512" spans="1:1" hidden="1">
      <c r="A2512" t="s">
        <v>3701</v>
      </c>
    </row>
    <row r="2513" spans="1:32" hidden="1">
      <c r="A2513" t="s">
        <v>3701</v>
      </c>
    </row>
    <row r="2514" spans="1:32" hidden="1">
      <c r="A2514" t="s">
        <v>3701</v>
      </c>
    </row>
    <row r="2515" spans="1:32" hidden="1">
      <c r="A2515" t="s">
        <v>3701</v>
      </c>
    </row>
    <row r="2516" spans="1:32" hidden="1">
      <c r="A2516" t="s">
        <v>3701</v>
      </c>
    </row>
    <row r="2517" spans="1:32" hidden="1">
      <c r="A2517" t="s">
        <v>3701</v>
      </c>
    </row>
    <row r="2518" spans="1:32" hidden="1">
      <c r="A2518" t="s">
        <v>3701</v>
      </c>
    </row>
    <row r="2519" spans="1:32" hidden="1">
      <c r="A2519" t="s">
        <v>3701</v>
      </c>
    </row>
    <row r="2520" spans="1:32" hidden="1">
      <c r="A2520" t="s">
        <v>3701</v>
      </c>
    </row>
    <row r="2521" spans="1:32" hidden="1">
      <c r="A2521" t="s">
        <v>3701</v>
      </c>
    </row>
    <row r="2522" spans="1:32" hidden="1">
      <c r="A2522" t="s">
        <v>3701</v>
      </c>
    </row>
    <row r="2523" spans="1:32" hidden="1">
      <c r="A2523" t="s">
        <v>3702</v>
      </c>
      <c r="D2523" t="s">
        <v>931</v>
      </c>
      <c r="E2523" t="s">
        <v>931</v>
      </c>
      <c r="F2523" t="s">
        <v>931</v>
      </c>
      <c r="G2523" t="s">
        <v>931</v>
      </c>
      <c r="M2523" t="s">
        <v>931</v>
      </c>
      <c r="S2523" t="s">
        <v>931</v>
      </c>
      <c r="Y2523" t="s">
        <v>931</v>
      </c>
      <c r="AF2523" t="s">
        <v>931</v>
      </c>
    </row>
    <row r="2524" spans="1:32" hidden="1">
      <c r="A2524" t="s">
        <v>3702</v>
      </c>
      <c r="G2524" t="s">
        <v>931</v>
      </c>
      <c r="M2524" t="s">
        <v>931</v>
      </c>
      <c r="S2524" t="s">
        <v>931</v>
      </c>
      <c r="Y2524" t="s">
        <v>931</v>
      </c>
      <c r="AF2524" t="s">
        <v>931</v>
      </c>
    </row>
    <row r="2525" spans="1:32" hidden="1">
      <c r="A2525" t="s">
        <v>3702</v>
      </c>
      <c r="G2525" t="s">
        <v>931</v>
      </c>
      <c r="M2525" t="s">
        <v>931</v>
      </c>
      <c r="S2525" t="s">
        <v>931</v>
      </c>
      <c r="Y2525" t="s">
        <v>931</v>
      </c>
      <c r="AF2525" t="s">
        <v>931</v>
      </c>
    </row>
    <row r="2526" spans="1:32" hidden="1">
      <c r="A2526" t="s">
        <v>3702</v>
      </c>
      <c r="G2526" t="s">
        <v>931</v>
      </c>
      <c r="M2526" t="s">
        <v>931</v>
      </c>
      <c r="S2526" t="s">
        <v>931</v>
      </c>
      <c r="Y2526" t="s">
        <v>931</v>
      </c>
      <c r="AF2526" t="s">
        <v>931</v>
      </c>
    </row>
    <row r="2527" spans="1:32" hidden="1">
      <c r="A2527" t="s">
        <v>3702</v>
      </c>
      <c r="G2527" t="s">
        <v>931</v>
      </c>
      <c r="M2527" t="s">
        <v>931</v>
      </c>
      <c r="S2527" t="s">
        <v>931</v>
      </c>
      <c r="Y2527" t="s">
        <v>931</v>
      </c>
      <c r="AF2527" t="s">
        <v>931</v>
      </c>
    </row>
    <row r="2528" spans="1:32" hidden="1">
      <c r="A2528" t="s">
        <v>3702</v>
      </c>
      <c r="G2528" t="s">
        <v>931</v>
      </c>
      <c r="M2528" t="s">
        <v>931</v>
      </c>
      <c r="S2528" t="s">
        <v>931</v>
      </c>
      <c r="Y2528" t="s">
        <v>931</v>
      </c>
      <c r="AF2528" t="s">
        <v>931</v>
      </c>
    </row>
    <row r="2529" spans="1:32" hidden="1">
      <c r="A2529" t="s">
        <v>3702</v>
      </c>
      <c r="G2529" t="s">
        <v>931</v>
      </c>
      <c r="M2529" t="s">
        <v>931</v>
      </c>
      <c r="S2529" t="s">
        <v>931</v>
      </c>
      <c r="Y2529" t="s">
        <v>931</v>
      </c>
      <c r="AF2529" t="s">
        <v>931</v>
      </c>
    </row>
    <row r="2530" spans="1:32" hidden="1">
      <c r="A2530" t="s">
        <v>3702</v>
      </c>
      <c r="G2530" t="s">
        <v>931</v>
      </c>
      <c r="M2530" t="s">
        <v>931</v>
      </c>
      <c r="S2530" t="s">
        <v>931</v>
      </c>
      <c r="Y2530" t="s">
        <v>931</v>
      </c>
      <c r="AF2530" t="s">
        <v>931</v>
      </c>
    </row>
    <row r="2531" spans="1:32" hidden="1">
      <c r="A2531" t="s">
        <v>3702</v>
      </c>
      <c r="G2531" t="s">
        <v>931</v>
      </c>
      <c r="M2531" t="s">
        <v>931</v>
      </c>
      <c r="S2531" t="s">
        <v>931</v>
      </c>
      <c r="Y2531" t="s">
        <v>931</v>
      </c>
      <c r="AF2531" t="s">
        <v>931</v>
      </c>
    </row>
    <row r="2532" spans="1:32" hidden="1">
      <c r="A2532" t="s">
        <v>3702</v>
      </c>
      <c r="G2532" t="s">
        <v>931</v>
      </c>
      <c r="M2532" t="s">
        <v>931</v>
      </c>
      <c r="S2532" t="s">
        <v>931</v>
      </c>
      <c r="Y2532" t="s">
        <v>931</v>
      </c>
      <c r="AF2532" t="s">
        <v>931</v>
      </c>
    </row>
    <row r="2533" spans="1:32" hidden="1">
      <c r="A2533" t="s">
        <v>3702</v>
      </c>
      <c r="G2533" t="s">
        <v>931</v>
      </c>
      <c r="M2533" t="s">
        <v>931</v>
      </c>
      <c r="S2533" t="s">
        <v>931</v>
      </c>
      <c r="Y2533" t="s">
        <v>931</v>
      </c>
      <c r="AF2533" t="s">
        <v>931</v>
      </c>
    </row>
    <row r="2534" spans="1:32" hidden="1">
      <c r="A2534" t="s">
        <v>3702</v>
      </c>
      <c r="G2534" t="s">
        <v>931</v>
      </c>
      <c r="M2534" t="s">
        <v>931</v>
      </c>
      <c r="S2534" t="s">
        <v>931</v>
      </c>
      <c r="Y2534" t="s">
        <v>931</v>
      </c>
      <c r="AF2534" t="s">
        <v>931</v>
      </c>
    </row>
    <row r="2535" spans="1:32" hidden="1">
      <c r="A2535" t="s">
        <v>3702</v>
      </c>
      <c r="G2535" t="s">
        <v>931</v>
      </c>
      <c r="M2535" t="s">
        <v>931</v>
      </c>
      <c r="S2535" t="s">
        <v>931</v>
      </c>
      <c r="Y2535" t="s">
        <v>931</v>
      </c>
      <c r="AF2535" t="s">
        <v>931</v>
      </c>
    </row>
    <row r="2536" spans="1:32" hidden="1">
      <c r="A2536" t="s">
        <v>3702</v>
      </c>
      <c r="G2536" t="s">
        <v>931</v>
      </c>
      <c r="M2536" t="s">
        <v>931</v>
      </c>
      <c r="S2536" t="s">
        <v>931</v>
      </c>
      <c r="Y2536" t="s">
        <v>931</v>
      </c>
      <c r="AF2536" t="s">
        <v>931</v>
      </c>
    </row>
    <row r="2537" spans="1:32" hidden="1">
      <c r="A2537" t="s">
        <v>3702</v>
      </c>
      <c r="G2537" t="s">
        <v>931</v>
      </c>
      <c r="M2537" t="s">
        <v>931</v>
      </c>
      <c r="S2537" t="s">
        <v>931</v>
      </c>
      <c r="Y2537" t="s">
        <v>931</v>
      </c>
      <c r="AF2537" t="s">
        <v>931</v>
      </c>
    </row>
    <row r="2538" spans="1:32" hidden="1">
      <c r="A2538" t="s">
        <v>3702</v>
      </c>
      <c r="G2538" t="s">
        <v>931</v>
      </c>
      <c r="M2538" t="s">
        <v>931</v>
      </c>
      <c r="S2538" t="s">
        <v>931</v>
      </c>
      <c r="Y2538" t="s">
        <v>931</v>
      </c>
      <c r="AF2538" t="s">
        <v>931</v>
      </c>
    </row>
    <row r="2539" spans="1:32" hidden="1">
      <c r="A2539" t="s">
        <v>3702</v>
      </c>
      <c r="G2539" t="s">
        <v>931</v>
      </c>
      <c r="M2539" t="s">
        <v>931</v>
      </c>
      <c r="S2539" t="s">
        <v>931</v>
      </c>
      <c r="Y2539" t="s">
        <v>931</v>
      </c>
      <c r="AF2539" t="s">
        <v>931</v>
      </c>
    </row>
    <row r="2540" spans="1:32" hidden="1">
      <c r="A2540" t="s">
        <v>3702</v>
      </c>
      <c r="G2540" t="s">
        <v>931</v>
      </c>
      <c r="M2540" t="s">
        <v>931</v>
      </c>
      <c r="S2540" t="s">
        <v>931</v>
      </c>
      <c r="Y2540" t="s">
        <v>931</v>
      </c>
      <c r="AF2540" t="s">
        <v>931</v>
      </c>
    </row>
    <row r="2541" spans="1:32" hidden="1">
      <c r="A2541" t="s">
        <v>3702</v>
      </c>
      <c r="G2541" t="s">
        <v>931</v>
      </c>
      <c r="M2541" t="s">
        <v>931</v>
      </c>
      <c r="S2541" t="s">
        <v>931</v>
      </c>
      <c r="Y2541" t="s">
        <v>931</v>
      </c>
      <c r="AF2541" t="s">
        <v>931</v>
      </c>
    </row>
    <row r="2542" spans="1:32" hidden="1">
      <c r="A2542" t="s">
        <v>3702</v>
      </c>
      <c r="G2542" t="s">
        <v>931</v>
      </c>
      <c r="M2542" t="s">
        <v>931</v>
      </c>
      <c r="S2542" t="s">
        <v>931</v>
      </c>
      <c r="Y2542" t="s">
        <v>931</v>
      </c>
      <c r="AF2542" t="s">
        <v>931</v>
      </c>
    </row>
    <row r="2543" spans="1:32" hidden="1">
      <c r="A2543" t="s">
        <v>3702</v>
      </c>
      <c r="G2543" t="s">
        <v>931</v>
      </c>
      <c r="M2543" t="s">
        <v>931</v>
      </c>
      <c r="S2543" t="s">
        <v>931</v>
      </c>
      <c r="Y2543" t="s">
        <v>931</v>
      </c>
      <c r="AF2543" t="s">
        <v>931</v>
      </c>
    </row>
    <row r="2544" spans="1:32" hidden="1">
      <c r="A2544" t="s">
        <v>3702</v>
      </c>
      <c r="G2544" t="s">
        <v>931</v>
      </c>
      <c r="M2544" t="s">
        <v>931</v>
      </c>
      <c r="S2544" t="s">
        <v>931</v>
      </c>
      <c r="Y2544" t="s">
        <v>931</v>
      </c>
      <c r="AF2544" t="s">
        <v>931</v>
      </c>
    </row>
    <row r="2545" spans="1:32" hidden="1">
      <c r="A2545" t="s">
        <v>3702</v>
      </c>
      <c r="G2545" t="s">
        <v>931</v>
      </c>
      <c r="M2545" t="s">
        <v>931</v>
      </c>
      <c r="S2545" t="s">
        <v>931</v>
      </c>
      <c r="Y2545" t="s">
        <v>931</v>
      </c>
      <c r="AF2545" t="s">
        <v>931</v>
      </c>
    </row>
    <row r="2546" spans="1:32" hidden="1">
      <c r="A2546" t="s">
        <v>3702</v>
      </c>
      <c r="G2546" t="s">
        <v>931</v>
      </c>
      <c r="M2546" t="s">
        <v>931</v>
      </c>
      <c r="S2546" t="s">
        <v>931</v>
      </c>
      <c r="Y2546" t="s">
        <v>931</v>
      </c>
      <c r="AF2546" t="s">
        <v>931</v>
      </c>
    </row>
    <row r="2547" spans="1:32" hidden="1">
      <c r="A2547" t="s">
        <v>3702</v>
      </c>
      <c r="G2547" t="s">
        <v>931</v>
      </c>
      <c r="M2547" t="s">
        <v>931</v>
      </c>
      <c r="S2547" t="s">
        <v>931</v>
      </c>
      <c r="Y2547" t="s">
        <v>931</v>
      </c>
      <c r="AF2547" t="s">
        <v>931</v>
      </c>
    </row>
    <row r="2548" spans="1:32" hidden="1">
      <c r="A2548" t="s">
        <v>3702</v>
      </c>
      <c r="G2548" t="s">
        <v>931</v>
      </c>
      <c r="M2548" t="s">
        <v>931</v>
      </c>
      <c r="S2548" t="s">
        <v>931</v>
      </c>
      <c r="Y2548" t="s">
        <v>931</v>
      </c>
      <c r="AF2548" t="s">
        <v>931</v>
      </c>
    </row>
    <row r="2549" spans="1:32" hidden="1">
      <c r="A2549" t="s">
        <v>3702</v>
      </c>
      <c r="G2549" t="s">
        <v>931</v>
      </c>
      <c r="M2549" t="s">
        <v>931</v>
      </c>
      <c r="S2549" t="s">
        <v>931</v>
      </c>
      <c r="Y2549" t="s">
        <v>931</v>
      </c>
      <c r="AF2549" t="s">
        <v>931</v>
      </c>
    </row>
    <row r="2550" spans="1:32" hidden="1">
      <c r="A2550" t="s">
        <v>3702</v>
      </c>
      <c r="G2550" t="s">
        <v>931</v>
      </c>
      <c r="M2550" t="s">
        <v>931</v>
      </c>
      <c r="S2550" t="s">
        <v>931</v>
      </c>
      <c r="Y2550" t="s">
        <v>931</v>
      </c>
      <c r="AF2550" t="s">
        <v>931</v>
      </c>
    </row>
    <row r="2551" spans="1:32" hidden="1">
      <c r="A2551" t="s">
        <v>3702</v>
      </c>
      <c r="G2551" t="s">
        <v>931</v>
      </c>
      <c r="M2551" t="s">
        <v>931</v>
      </c>
      <c r="S2551" t="s">
        <v>931</v>
      </c>
      <c r="Y2551" t="s">
        <v>931</v>
      </c>
      <c r="AF2551" t="s">
        <v>931</v>
      </c>
    </row>
    <row r="2552" spans="1:32" hidden="1">
      <c r="A2552" t="s">
        <v>3702</v>
      </c>
      <c r="G2552" t="s">
        <v>931</v>
      </c>
      <c r="M2552" t="s">
        <v>931</v>
      </c>
      <c r="S2552" t="s">
        <v>931</v>
      </c>
      <c r="Y2552" t="s">
        <v>931</v>
      </c>
      <c r="AF2552" t="s">
        <v>931</v>
      </c>
    </row>
    <row r="2553" spans="1:32" hidden="1">
      <c r="A2553" t="s">
        <v>3702</v>
      </c>
      <c r="G2553" t="s">
        <v>931</v>
      </c>
      <c r="M2553" t="s">
        <v>931</v>
      </c>
      <c r="S2553" t="s">
        <v>931</v>
      </c>
      <c r="Y2553" t="s">
        <v>931</v>
      </c>
      <c r="AF2553" t="s">
        <v>931</v>
      </c>
    </row>
    <row r="2554" spans="1:32" hidden="1">
      <c r="A2554" t="s">
        <v>3702</v>
      </c>
      <c r="G2554" t="s">
        <v>931</v>
      </c>
      <c r="M2554" t="s">
        <v>931</v>
      </c>
      <c r="S2554" t="s">
        <v>931</v>
      </c>
      <c r="Y2554" t="s">
        <v>931</v>
      </c>
      <c r="AF2554" t="s">
        <v>931</v>
      </c>
    </row>
    <row r="2555" spans="1:32" hidden="1">
      <c r="A2555" t="s">
        <v>3702</v>
      </c>
      <c r="G2555" t="s">
        <v>931</v>
      </c>
      <c r="M2555" t="s">
        <v>931</v>
      </c>
      <c r="S2555" t="s">
        <v>931</v>
      </c>
      <c r="Y2555" t="s">
        <v>931</v>
      </c>
      <c r="AF2555" t="s">
        <v>931</v>
      </c>
    </row>
    <row r="2556" spans="1:32" hidden="1">
      <c r="A2556" t="s">
        <v>3702</v>
      </c>
      <c r="G2556" t="s">
        <v>931</v>
      </c>
      <c r="M2556" t="s">
        <v>931</v>
      </c>
      <c r="S2556" t="s">
        <v>931</v>
      </c>
      <c r="Y2556" t="s">
        <v>931</v>
      </c>
      <c r="AF2556" t="s">
        <v>931</v>
      </c>
    </row>
    <row r="2557" spans="1:32" hidden="1">
      <c r="A2557" t="s">
        <v>3702</v>
      </c>
      <c r="G2557" t="s">
        <v>931</v>
      </c>
      <c r="M2557" t="s">
        <v>931</v>
      </c>
      <c r="S2557" t="s">
        <v>931</v>
      </c>
      <c r="Y2557" t="s">
        <v>931</v>
      </c>
      <c r="AF2557" t="s">
        <v>931</v>
      </c>
    </row>
    <row r="2558" spans="1:32" hidden="1">
      <c r="A2558" t="s">
        <v>3702</v>
      </c>
      <c r="G2558" t="s">
        <v>931</v>
      </c>
      <c r="M2558" t="s">
        <v>931</v>
      </c>
      <c r="S2558" t="s">
        <v>931</v>
      </c>
      <c r="Y2558" t="s">
        <v>931</v>
      </c>
      <c r="AF2558" t="s">
        <v>931</v>
      </c>
    </row>
    <row r="2559" spans="1:32" hidden="1">
      <c r="A2559" t="s">
        <v>3702</v>
      </c>
      <c r="G2559" t="s">
        <v>931</v>
      </c>
      <c r="M2559" t="s">
        <v>931</v>
      </c>
      <c r="S2559" t="s">
        <v>931</v>
      </c>
      <c r="Y2559" t="s">
        <v>931</v>
      </c>
      <c r="AF2559" t="s">
        <v>931</v>
      </c>
    </row>
    <row r="2560" spans="1:32" hidden="1">
      <c r="A2560" t="s">
        <v>3702</v>
      </c>
      <c r="G2560" t="s">
        <v>931</v>
      </c>
      <c r="M2560" t="s">
        <v>931</v>
      </c>
      <c r="S2560" t="s">
        <v>931</v>
      </c>
      <c r="Y2560" t="s">
        <v>931</v>
      </c>
      <c r="AF2560" t="s">
        <v>931</v>
      </c>
    </row>
    <row r="2561" spans="1:32" hidden="1">
      <c r="A2561" t="s">
        <v>3702</v>
      </c>
      <c r="G2561" t="s">
        <v>931</v>
      </c>
      <c r="M2561" t="s">
        <v>931</v>
      </c>
      <c r="S2561" t="s">
        <v>931</v>
      </c>
      <c r="Y2561" t="s">
        <v>931</v>
      </c>
      <c r="AF2561" t="s">
        <v>931</v>
      </c>
    </row>
    <row r="2562" spans="1:32" hidden="1">
      <c r="A2562" t="s">
        <v>3702</v>
      </c>
      <c r="G2562" t="s">
        <v>931</v>
      </c>
      <c r="M2562" t="s">
        <v>931</v>
      </c>
      <c r="S2562" t="s">
        <v>931</v>
      </c>
      <c r="Y2562" t="s">
        <v>931</v>
      </c>
      <c r="AF2562" t="s">
        <v>931</v>
      </c>
    </row>
    <row r="2563" spans="1:32" hidden="1">
      <c r="A2563" t="s">
        <v>3702</v>
      </c>
      <c r="G2563" t="s">
        <v>931</v>
      </c>
      <c r="M2563" t="s">
        <v>931</v>
      </c>
      <c r="S2563" t="s">
        <v>931</v>
      </c>
      <c r="Y2563" t="s">
        <v>931</v>
      </c>
      <c r="AF2563" t="s">
        <v>931</v>
      </c>
    </row>
    <row r="2564" spans="1:32" hidden="1">
      <c r="A2564" t="s">
        <v>3702</v>
      </c>
      <c r="G2564" t="s">
        <v>931</v>
      </c>
      <c r="M2564" t="s">
        <v>931</v>
      </c>
      <c r="S2564" t="s">
        <v>931</v>
      </c>
      <c r="Y2564" t="s">
        <v>931</v>
      </c>
      <c r="AF2564" t="s">
        <v>931</v>
      </c>
    </row>
    <row r="2565" spans="1:32" hidden="1">
      <c r="A2565" t="s">
        <v>3702</v>
      </c>
      <c r="G2565" t="s">
        <v>931</v>
      </c>
      <c r="M2565" t="s">
        <v>931</v>
      </c>
      <c r="S2565" t="s">
        <v>931</v>
      </c>
      <c r="Y2565" t="s">
        <v>931</v>
      </c>
      <c r="AF2565" t="s">
        <v>931</v>
      </c>
    </row>
    <row r="2566" spans="1:32" hidden="1">
      <c r="A2566" t="s">
        <v>3702</v>
      </c>
      <c r="G2566" t="s">
        <v>931</v>
      </c>
      <c r="M2566" t="s">
        <v>931</v>
      </c>
      <c r="S2566" t="s">
        <v>931</v>
      </c>
      <c r="Y2566" t="s">
        <v>931</v>
      </c>
      <c r="AF2566" t="s">
        <v>931</v>
      </c>
    </row>
    <row r="2567" spans="1:32" hidden="1">
      <c r="A2567" t="s">
        <v>3702</v>
      </c>
      <c r="G2567" t="s">
        <v>931</v>
      </c>
      <c r="M2567" t="s">
        <v>931</v>
      </c>
      <c r="S2567" t="s">
        <v>931</v>
      </c>
      <c r="Y2567" t="s">
        <v>931</v>
      </c>
      <c r="AF2567" t="s">
        <v>931</v>
      </c>
    </row>
    <row r="2568" spans="1:32" hidden="1">
      <c r="A2568" t="s">
        <v>3702</v>
      </c>
      <c r="G2568" t="s">
        <v>931</v>
      </c>
      <c r="M2568" t="s">
        <v>931</v>
      </c>
      <c r="S2568" t="s">
        <v>931</v>
      </c>
      <c r="Y2568" t="s">
        <v>931</v>
      </c>
      <c r="AF2568" t="s">
        <v>931</v>
      </c>
    </row>
    <row r="2569" spans="1:32" hidden="1">
      <c r="A2569" t="s">
        <v>3702</v>
      </c>
      <c r="G2569" t="s">
        <v>931</v>
      </c>
      <c r="M2569" t="s">
        <v>931</v>
      </c>
      <c r="S2569" t="s">
        <v>931</v>
      </c>
      <c r="Y2569" t="s">
        <v>931</v>
      </c>
      <c r="AF2569" t="s">
        <v>931</v>
      </c>
    </row>
    <row r="2570" spans="1:32" hidden="1">
      <c r="A2570" t="s">
        <v>3702</v>
      </c>
      <c r="G2570" t="s">
        <v>931</v>
      </c>
      <c r="M2570" t="s">
        <v>931</v>
      </c>
      <c r="S2570" t="s">
        <v>931</v>
      </c>
      <c r="Y2570" t="s">
        <v>931</v>
      </c>
      <c r="AF2570" t="s">
        <v>931</v>
      </c>
    </row>
    <row r="2571" spans="1:32" hidden="1">
      <c r="A2571" t="s">
        <v>3702</v>
      </c>
      <c r="G2571" t="s">
        <v>931</v>
      </c>
      <c r="M2571" t="s">
        <v>931</v>
      </c>
      <c r="S2571" t="s">
        <v>931</v>
      </c>
      <c r="Y2571" t="s">
        <v>931</v>
      </c>
      <c r="AF2571" t="s">
        <v>931</v>
      </c>
    </row>
    <row r="2572" spans="1:32" hidden="1">
      <c r="A2572" t="s">
        <v>3702</v>
      </c>
      <c r="G2572" t="s">
        <v>931</v>
      </c>
      <c r="M2572" t="s">
        <v>931</v>
      </c>
      <c r="S2572" t="s">
        <v>931</v>
      </c>
      <c r="Y2572" t="s">
        <v>931</v>
      </c>
      <c r="AF2572" t="s">
        <v>931</v>
      </c>
    </row>
    <row r="2573" spans="1:32" hidden="1">
      <c r="A2573" t="s">
        <v>3702</v>
      </c>
      <c r="G2573" t="s">
        <v>931</v>
      </c>
      <c r="M2573" t="s">
        <v>931</v>
      </c>
      <c r="S2573" t="s">
        <v>931</v>
      </c>
      <c r="Y2573" t="s">
        <v>931</v>
      </c>
      <c r="AF2573" t="s">
        <v>931</v>
      </c>
    </row>
    <row r="2574" spans="1:32" hidden="1">
      <c r="A2574" t="s">
        <v>3702</v>
      </c>
      <c r="G2574" t="s">
        <v>931</v>
      </c>
      <c r="M2574" t="s">
        <v>931</v>
      </c>
      <c r="S2574" t="s">
        <v>931</v>
      </c>
      <c r="Y2574" t="s">
        <v>931</v>
      </c>
      <c r="AF2574" t="s">
        <v>931</v>
      </c>
    </row>
    <row r="2575" spans="1:32" hidden="1">
      <c r="A2575" t="s">
        <v>3702</v>
      </c>
      <c r="G2575" t="s">
        <v>931</v>
      </c>
      <c r="M2575" t="s">
        <v>931</v>
      </c>
      <c r="S2575" t="s">
        <v>931</v>
      </c>
      <c r="Y2575" t="s">
        <v>931</v>
      </c>
      <c r="AF2575" t="s">
        <v>931</v>
      </c>
    </row>
    <row r="2576" spans="1:32" hidden="1">
      <c r="A2576" t="s">
        <v>3702</v>
      </c>
      <c r="G2576" t="s">
        <v>931</v>
      </c>
      <c r="M2576" t="s">
        <v>931</v>
      </c>
      <c r="S2576" t="s">
        <v>931</v>
      </c>
      <c r="Y2576" t="s">
        <v>931</v>
      </c>
      <c r="AF2576" t="s">
        <v>931</v>
      </c>
    </row>
    <row r="2577" spans="1:32" hidden="1">
      <c r="A2577" t="s">
        <v>3702</v>
      </c>
      <c r="G2577" t="s">
        <v>931</v>
      </c>
      <c r="M2577" t="s">
        <v>931</v>
      </c>
      <c r="S2577" t="s">
        <v>931</v>
      </c>
      <c r="Y2577" t="s">
        <v>931</v>
      </c>
      <c r="AF2577" t="s">
        <v>931</v>
      </c>
    </row>
    <row r="2578" spans="1:32" hidden="1">
      <c r="A2578" t="s">
        <v>3702</v>
      </c>
      <c r="G2578" t="s">
        <v>931</v>
      </c>
      <c r="M2578" t="s">
        <v>931</v>
      </c>
      <c r="S2578" t="s">
        <v>931</v>
      </c>
      <c r="Y2578" t="s">
        <v>931</v>
      </c>
      <c r="AF2578" t="s">
        <v>931</v>
      </c>
    </row>
    <row r="2579" spans="1:32" hidden="1">
      <c r="A2579" t="s">
        <v>3702</v>
      </c>
      <c r="G2579" t="s">
        <v>931</v>
      </c>
      <c r="M2579" t="s">
        <v>931</v>
      </c>
      <c r="S2579" t="s">
        <v>931</v>
      </c>
      <c r="Y2579" t="s">
        <v>931</v>
      </c>
      <c r="AF2579" t="s">
        <v>931</v>
      </c>
    </row>
    <row r="2580" spans="1:32" hidden="1">
      <c r="A2580" t="s">
        <v>3702</v>
      </c>
      <c r="G2580" t="s">
        <v>931</v>
      </c>
      <c r="M2580" t="s">
        <v>931</v>
      </c>
      <c r="S2580" t="s">
        <v>931</v>
      </c>
      <c r="Y2580" t="s">
        <v>931</v>
      </c>
      <c r="AF2580" t="s">
        <v>931</v>
      </c>
    </row>
    <row r="2581" spans="1:32" hidden="1">
      <c r="A2581" t="s">
        <v>3702</v>
      </c>
      <c r="G2581" t="s">
        <v>931</v>
      </c>
      <c r="M2581" t="s">
        <v>931</v>
      </c>
      <c r="S2581" t="s">
        <v>931</v>
      </c>
      <c r="Y2581" t="s">
        <v>931</v>
      </c>
      <c r="AF2581" t="s">
        <v>931</v>
      </c>
    </row>
    <row r="2582" spans="1:32" hidden="1">
      <c r="A2582" t="s">
        <v>3702</v>
      </c>
      <c r="G2582" t="s">
        <v>931</v>
      </c>
      <c r="M2582" t="s">
        <v>931</v>
      </c>
      <c r="S2582" t="s">
        <v>931</v>
      </c>
      <c r="Y2582" t="s">
        <v>931</v>
      </c>
      <c r="AF2582" t="s">
        <v>931</v>
      </c>
    </row>
    <row r="2583" spans="1:32" hidden="1">
      <c r="A2583" t="s">
        <v>3702</v>
      </c>
      <c r="G2583" t="s">
        <v>931</v>
      </c>
      <c r="M2583" t="s">
        <v>931</v>
      </c>
      <c r="S2583" t="s">
        <v>931</v>
      </c>
      <c r="Y2583" t="s">
        <v>931</v>
      </c>
      <c r="AF2583" t="s">
        <v>931</v>
      </c>
    </row>
    <row r="2584" spans="1:32" hidden="1">
      <c r="A2584" t="s">
        <v>3702</v>
      </c>
      <c r="G2584" t="s">
        <v>931</v>
      </c>
      <c r="M2584" t="s">
        <v>931</v>
      </c>
      <c r="S2584" t="s">
        <v>931</v>
      </c>
      <c r="Y2584" t="s">
        <v>931</v>
      </c>
      <c r="AF2584" t="s">
        <v>931</v>
      </c>
    </row>
    <row r="2585" spans="1:32" hidden="1">
      <c r="A2585" t="s">
        <v>3702</v>
      </c>
      <c r="G2585" t="s">
        <v>931</v>
      </c>
      <c r="M2585" t="s">
        <v>931</v>
      </c>
      <c r="S2585" t="s">
        <v>931</v>
      </c>
      <c r="Y2585" t="s">
        <v>931</v>
      </c>
      <c r="AF2585" t="s">
        <v>931</v>
      </c>
    </row>
    <row r="2586" spans="1:32" hidden="1">
      <c r="A2586" t="s">
        <v>3702</v>
      </c>
      <c r="G2586" t="s">
        <v>931</v>
      </c>
      <c r="M2586" t="s">
        <v>931</v>
      </c>
      <c r="S2586" t="s">
        <v>931</v>
      </c>
      <c r="Y2586" t="s">
        <v>931</v>
      </c>
      <c r="AF2586" t="s">
        <v>931</v>
      </c>
    </row>
    <row r="2587" spans="1:32" hidden="1">
      <c r="A2587" t="s">
        <v>3702</v>
      </c>
      <c r="G2587" t="s">
        <v>931</v>
      </c>
      <c r="M2587" t="s">
        <v>931</v>
      </c>
      <c r="S2587" t="s">
        <v>931</v>
      </c>
      <c r="Y2587" t="s">
        <v>931</v>
      </c>
      <c r="AF2587" t="s">
        <v>931</v>
      </c>
    </row>
    <row r="2588" spans="1:32" hidden="1">
      <c r="A2588" t="s">
        <v>3702</v>
      </c>
      <c r="G2588" t="s">
        <v>931</v>
      </c>
      <c r="M2588" t="s">
        <v>931</v>
      </c>
      <c r="S2588" t="s">
        <v>931</v>
      </c>
      <c r="Y2588" t="s">
        <v>931</v>
      </c>
      <c r="AF2588" t="s">
        <v>931</v>
      </c>
    </row>
    <row r="2589" spans="1:32" hidden="1">
      <c r="A2589" t="s">
        <v>3702</v>
      </c>
      <c r="G2589" t="s">
        <v>931</v>
      </c>
      <c r="M2589" t="s">
        <v>931</v>
      </c>
      <c r="S2589" t="s">
        <v>931</v>
      </c>
      <c r="Y2589" t="s">
        <v>931</v>
      </c>
      <c r="AF2589" t="s">
        <v>931</v>
      </c>
    </row>
    <row r="2590" spans="1:32" hidden="1">
      <c r="A2590" t="s">
        <v>3702</v>
      </c>
      <c r="G2590" t="s">
        <v>931</v>
      </c>
      <c r="M2590" t="s">
        <v>931</v>
      </c>
      <c r="S2590" t="s">
        <v>931</v>
      </c>
      <c r="Y2590" t="s">
        <v>931</v>
      </c>
      <c r="AF2590" t="s">
        <v>931</v>
      </c>
    </row>
    <row r="2591" spans="1:32" hidden="1">
      <c r="A2591" t="s">
        <v>3702</v>
      </c>
      <c r="G2591" t="s">
        <v>931</v>
      </c>
      <c r="M2591" t="s">
        <v>931</v>
      </c>
      <c r="S2591" t="s">
        <v>931</v>
      </c>
      <c r="Y2591" t="s">
        <v>931</v>
      </c>
      <c r="AF2591" t="s">
        <v>931</v>
      </c>
    </row>
    <row r="2592" spans="1:32" hidden="1">
      <c r="A2592" t="s">
        <v>3702</v>
      </c>
      <c r="G2592" t="s">
        <v>931</v>
      </c>
      <c r="M2592" t="s">
        <v>931</v>
      </c>
      <c r="S2592" t="s">
        <v>931</v>
      </c>
      <c r="Y2592" t="s">
        <v>931</v>
      </c>
      <c r="AF2592" t="s">
        <v>931</v>
      </c>
    </row>
    <row r="2593" spans="1:32" hidden="1">
      <c r="A2593" t="s">
        <v>3702</v>
      </c>
      <c r="G2593" t="s">
        <v>931</v>
      </c>
      <c r="M2593" t="s">
        <v>931</v>
      </c>
      <c r="S2593" t="s">
        <v>931</v>
      </c>
      <c r="Y2593" t="s">
        <v>931</v>
      </c>
      <c r="AF2593" t="s">
        <v>931</v>
      </c>
    </row>
    <row r="2594" spans="1:32" hidden="1">
      <c r="A2594" t="s">
        <v>3702</v>
      </c>
      <c r="G2594" t="s">
        <v>931</v>
      </c>
      <c r="M2594" t="s">
        <v>931</v>
      </c>
      <c r="S2594" t="s">
        <v>931</v>
      </c>
      <c r="Y2594" t="s">
        <v>931</v>
      </c>
      <c r="AF2594" t="s">
        <v>931</v>
      </c>
    </row>
    <row r="2595" spans="1:32" hidden="1">
      <c r="A2595" t="s">
        <v>3702</v>
      </c>
      <c r="G2595" t="s">
        <v>931</v>
      </c>
      <c r="M2595" t="s">
        <v>931</v>
      </c>
      <c r="S2595" t="s">
        <v>931</v>
      </c>
      <c r="Y2595" t="s">
        <v>931</v>
      </c>
      <c r="AF2595" t="s">
        <v>931</v>
      </c>
    </row>
    <row r="2596" spans="1:32" hidden="1">
      <c r="A2596" t="s">
        <v>3702</v>
      </c>
      <c r="G2596" t="s">
        <v>931</v>
      </c>
      <c r="M2596" t="s">
        <v>931</v>
      </c>
      <c r="S2596" t="s">
        <v>931</v>
      </c>
      <c r="Y2596" t="s">
        <v>931</v>
      </c>
      <c r="AF2596" t="s">
        <v>931</v>
      </c>
    </row>
    <row r="2597" spans="1:32" hidden="1">
      <c r="A2597" t="s">
        <v>3702</v>
      </c>
      <c r="G2597" t="s">
        <v>931</v>
      </c>
      <c r="M2597" t="s">
        <v>931</v>
      </c>
      <c r="S2597" t="s">
        <v>931</v>
      </c>
      <c r="Y2597" t="s">
        <v>931</v>
      </c>
      <c r="AF2597" t="s">
        <v>931</v>
      </c>
    </row>
    <row r="2598" spans="1:32" hidden="1">
      <c r="A2598" t="s">
        <v>3702</v>
      </c>
      <c r="G2598" t="s">
        <v>931</v>
      </c>
      <c r="M2598" t="s">
        <v>931</v>
      </c>
      <c r="S2598" t="s">
        <v>931</v>
      </c>
      <c r="Y2598" t="s">
        <v>931</v>
      </c>
      <c r="AF2598" t="s">
        <v>931</v>
      </c>
    </row>
    <row r="2599" spans="1:32" hidden="1">
      <c r="A2599" t="s">
        <v>3702</v>
      </c>
      <c r="G2599" t="s">
        <v>931</v>
      </c>
      <c r="M2599" t="s">
        <v>931</v>
      </c>
      <c r="S2599" t="s">
        <v>931</v>
      </c>
      <c r="Y2599" t="s">
        <v>931</v>
      </c>
      <c r="AF2599" t="s">
        <v>931</v>
      </c>
    </row>
    <row r="2600" spans="1:32" hidden="1">
      <c r="A2600" t="s">
        <v>3702</v>
      </c>
      <c r="G2600" t="s">
        <v>931</v>
      </c>
      <c r="M2600" t="s">
        <v>931</v>
      </c>
      <c r="S2600" t="s">
        <v>931</v>
      </c>
      <c r="Y2600" t="s">
        <v>931</v>
      </c>
      <c r="AF2600" t="s">
        <v>931</v>
      </c>
    </row>
    <row r="2601" spans="1:32" hidden="1">
      <c r="A2601" t="s">
        <v>3702</v>
      </c>
      <c r="G2601" t="s">
        <v>931</v>
      </c>
      <c r="M2601" t="s">
        <v>931</v>
      </c>
      <c r="S2601" t="s">
        <v>931</v>
      </c>
      <c r="Y2601" t="s">
        <v>931</v>
      </c>
      <c r="AF2601" t="s">
        <v>931</v>
      </c>
    </row>
    <row r="2602" spans="1:32" hidden="1">
      <c r="A2602" t="s">
        <v>3702</v>
      </c>
      <c r="G2602" t="s">
        <v>931</v>
      </c>
      <c r="M2602" t="s">
        <v>931</v>
      </c>
      <c r="S2602" t="s">
        <v>931</v>
      </c>
      <c r="Y2602" t="s">
        <v>931</v>
      </c>
      <c r="AF2602" t="s">
        <v>931</v>
      </c>
    </row>
    <row r="2603" spans="1:32" hidden="1">
      <c r="A2603" t="s">
        <v>3702</v>
      </c>
      <c r="G2603" t="s">
        <v>931</v>
      </c>
      <c r="M2603" t="s">
        <v>931</v>
      </c>
      <c r="S2603" t="s">
        <v>931</v>
      </c>
      <c r="Y2603" t="s">
        <v>931</v>
      </c>
      <c r="AF2603" t="s">
        <v>931</v>
      </c>
    </row>
    <row r="2604" spans="1:32" hidden="1">
      <c r="A2604" t="s">
        <v>3702</v>
      </c>
      <c r="G2604" t="s">
        <v>931</v>
      </c>
      <c r="M2604" t="s">
        <v>931</v>
      </c>
      <c r="S2604" t="s">
        <v>931</v>
      </c>
      <c r="Y2604" t="s">
        <v>931</v>
      </c>
      <c r="AF2604" t="s">
        <v>931</v>
      </c>
    </row>
    <row r="2605" spans="1:32" hidden="1">
      <c r="A2605" t="s">
        <v>3702</v>
      </c>
      <c r="G2605" t="s">
        <v>931</v>
      </c>
      <c r="M2605" t="s">
        <v>931</v>
      </c>
      <c r="S2605" t="s">
        <v>931</v>
      </c>
      <c r="Y2605" t="s">
        <v>931</v>
      </c>
      <c r="AF2605" t="s">
        <v>931</v>
      </c>
    </row>
    <row r="2606" spans="1:32" hidden="1">
      <c r="A2606" t="s">
        <v>3702</v>
      </c>
      <c r="G2606" t="s">
        <v>931</v>
      </c>
      <c r="M2606" t="s">
        <v>931</v>
      </c>
      <c r="S2606" t="s">
        <v>931</v>
      </c>
      <c r="Y2606" t="s">
        <v>931</v>
      </c>
      <c r="AF2606" t="s">
        <v>931</v>
      </c>
    </row>
    <row r="2607" spans="1:32" hidden="1">
      <c r="A2607" t="s">
        <v>3702</v>
      </c>
      <c r="G2607" t="s">
        <v>931</v>
      </c>
      <c r="M2607" t="s">
        <v>931</v>
      </c>
      <c r="S2607" t="s">
        <v>931</v>
      </c>
      <c r="Y2607" t="s">
        <v>931</v>
      </c>
      <c r="AF2607" t="s">
        <v>931</v>
      </c>
    </row>
    <row r="2608" spans="1:32" hidden="1">
      <c r="A2608" t="s">
        <v>3702</v>
      </c>
      <c r="G2608" t="s">
        <v>931</v>
      </c>
      <c r="M2608" t="s">
        <v>931</v>
      </c>
      <c r="S2608" t="s">
        <v>931</v>
      </c>
      <c r="Y2608" t="s">
        <v>931</v>
      </c>
      <c r="AF2608" t="s">
        <v>931</v>
      </c>
    </row>
    <row r="2609" spans="1:32" hidden="1">
      <c r="A2609" t="s">
        <v>3702</v>
      </c>
      <c r="G2609" t="s">
        <v>931</v>
      </c>
      <c r="M2609" t="s">
        <v>931</v>
      </c>
      <c r="S2609" t="s">
        <v>931</v>
      </c>
      <c r="Y2609" t="s">
        <v>931</v>
      </c>
      <c r="AF2609" t="s">
        <v>931</v>
      </c>
    </row>
    <row r="2610" spans="1:32" hidden="1">
      <c r="A2610" t="s">
        <v>3702</v>
      </c>
      <c r="G2610" t="s">
        <v>931</v>
      </c>
      <c r="M2610" t="s">
        <v>931</v>
      </c>
      <c r="S2610" t="s">
        <v>931</v>
      </c>
      <c r="Y2610" t="s">
        <v>931</v>
      </c>
      <c r="AF2610" t="s">
        <v>931</v>
      </c>
    </row>
    <row r="2611" spans="1:32" hidden="1">
      <c r="A2611" t="s">
        <v>3702</v>
      </c>
      <c r="G2611" t="s">
        <v>931</v>
      </c>
      <c r="M2611" t="s">
        <v>931</v>
      </c>
      <c r="S2611" t="s">
        <v>931</v>
      </c>
      <c r="Y2611" t="s">
        <v>931</v>
      </c>
      <c r="AF2611" t="s">
        <v>931</v>
      </c>
    </row>
    <row r="2612" spans="1:32" hidden="1">
      <c r="A2612" t="s">
        <v>3702</v>
      </c>
      <c r="G2612" t="s">
        <v>931</v>
      </c>
      <c r="M2612" t="s">
        <v>931</v>
      </c>
      <c r="S2612" t="s">
        <v>931</v>
      </c>
      <c r="Y2612" t="s">
        <v>931</v>
      </c>
      <c r="AF2612" t="s">
        <v>931</v>
      </c>
    </row>
    <row r="2613" spans="1:32" hidden="1">
      <c r="A2613" t="s">
        <v>3702</v>
      </c>
      <c r="G2613" t="s">
        <v>931</v>
      </c>
      <c r="M2613" t="s">
        <v>931</v>
      </c>
      <c r="S2613" t="s">
        <v>931</v>
      </c>
      <c r="Y2613" t="s">
        <v>931</v>
      </c>
      <c r="AF2613" t="s">
        <v>931</v>
      </c>
    </row>
    <row r="2614" spans="1:32" hidden="1">
      <c r="A2614" t="s">
        <v>3702</v>
      </c>
      <c r="G2614" t="s">
        <v>931</v>
      </c>
      <c r="M2614" t="s">
        <v>931</v>
      </c>
      <c r="S2614" t="s">
        <v>931</v>
      </c>
      <c r="Y2614" t="s">
        <v>931</v>
      </c>
      <c r="AF2614" t="s">
        <v>931</v>
      </c>
    </row>
    <row r="2615" spans="1:32" hidden="1">
      <c r="A2615" t="s">
        <v>3702</v>
      </c>
      <c r="G2615" t="s">
        <v>931</v>
      </c>
      <c r="M2615" t="s">
        <v>931</v>
      </c>
      <c r="S2615" t="s">
        <v>931</v>
      </c>
      <c r="Y2615" t="s">
        <v>931</v>
      </c>
      <c r="AF2615" t="s">
        <v>931</v>
      </c>
    </row>
    <row r="2616" spans="1:32" hidden="1">
      <c r="A2616" t="s">
        <v>3702</v>
      </c>
      <c r="G2616" t="s">
        <v>931</v>
      </c>
      <c r="M2616" t="s">
        <v>931</v>
      </c>
      <c r="S2616" t="s">
        <v>931</v>
      </c>
      <c r="Y2616" t="s">
        <v>931</v>
      </c>
      <c r="AF2616" t="s">
        <v>931</v>
      </c>
    </row>
    <row r="2617" spans="1:32" hidden="1">
      <c r="A2617" t="s">
        <v>3702</v>
      </c>
      <c r="G2617" t="s">
        <v>931</v>
      </c>
      <c r="M2617" t="s">
        <v>931</v>
      </c>
      <c r="S2617" t="s">
        <v>931</v>
      </c>
      <c r="Y2617" t="s">
        <v>931</v>
      </c>
      <c r="AF2617" t="s">
        <v>931</v>
      </c>
    </row>
    <row r="2618" spans="1:32" hidden="1">
      <c r="A2618" t="s">
        <v>3702</v>
      </c>
      <c r="G2618" t="s">
        <v>931</v>
      </c>
      <c r="M2618" t="s">
        <v>931</v>
      </c>
      <c r="S2618" t="s">
        <v>931</v>
      </c>
      <c r="Y2618" t="s">
        <v>931</v>
      </c>
      <c r="AF2618" t="s">
        <v>931</v>
      </c>
    </row>
    <row r="2619" spans="1:32" hidden="1">
      <c r="A2619" t="s">
        <v>3702</v>
      </c>
      <c r="G2619" t="s">
        <v>931</v>
      </c>
      <c r="M2619" t="s">
        <v>931</v>
      </c>
      <c r="S2619" t="s">
        <v>931</v>
      </c>
      <c r="Y2619" t="s">
        <v>931</v>
      </c>
      <c r="AF2619" t="s">
        <v>931</v>
      </c>
    </row>
    <row r="2620" spans="1:32" hidden="1">
      <c r="A2620" t="s">
        <v>3702</v>
      </c>
      <c r="G2620" t="s">
        <v>931</v>
      </c>
      <c r="M2620" t="s">
        <v>931</v>
      </c>
      <c r="S2620" t="s">
        <v>931</v>
      </c>
      <c r="Y2620" t="s">
        <v>931</v>
      </c>
      <c r="AF2620" t="s">
        <v>931</v>
      </c>
    </row>
    <row r="2621" spans="1:32" hidden="1">
      <c r="A2621" t="s">
        <v>3702</v>
      </c>
    </row>
    <row r="2622" spans="1:32" hidden="1">
      <c r="A2622" t="s">
        <v>3702</v>
      </c>
    </row>
    <row r="2623" spans="1:32" hidden="1">
      <c r="A2623" t="s">
        <v>3702</v>
      </c>
    </row>
    <row r="2624" spans="1:32" hidden="1">
      <c r="A2624" t="s">
        <v>3702</v>
      </c>
    </row>
    <row r="2625" spans="1:1" hidden="1">
      <c r="A2625" t="s">
        <v>3702</v>
      </c>
    </row>
    <row r="2626" spans="1:1" hidden="1">
      <c r="A2626" t="s">
        <v>3702</v>
      </c>
    </row>
    <row r="2627" spans="1:1" hidden="1">
      <c r="A2627" t="s">
        <v>3702</v>
      </c>
    </row>
    <row r="2628" spans="1:1" hidden="1">
      <c r="A2628" t="s">
        <v>3702</v>
      </c>
    </row>
    <row r="2629" spans="1:1" hidden="1">
      <c r="A2629" t="s">
        <v>3702</v>
      </c>
    </row>
    <row r="2630" spans="1:1" hidden="1">
      <c r="A2630" t="s">
        <v>3702</v>
      </c>
    </row>
    <row r="2631" spans="1:1" hidden="1">
      <c r="A2631" t="s">
        <v>3702</v>
      </c>
    </row>
    <row r="2632" spans="1:1" hidden="1">
      <c r="A2632" t="s">
        <v>3702</v>
      </c>
    </row>
    <row r="2633" spans="1:1" hidden="1">
      <c r="A2633" t="s">
        <v>3702</v>
      </c>
    </row>
    <row r="2634" spans="1:1" hidden="1">
      <c r="A2634" t="s">
        <v>3702</v>
      </c>
    </row>
    <row r="2635" spans="1:1" hidden="1">
      <c r="A2635" t="s">
        <v>3702</v>
      </c>
    </row>
    <row r="2636" spans="1:1" hidden="1">
      <c r="A2636" t="s">
        <v>3702</v>
      </c>
    </row>
    <row r="2637" spans="1:1" hidden="1">
      <c r="A2637" t="s">
        <v>3702</v>
      </c>
    </row>
    <row r="2638" spans="1:1" hidden="1">
      <c r="A2638" t="s">
        <v>3702</v>
      </c>
    </row>
    <row r="2639" spans="1:1" hidden="1">
      <c r="A2639" t="s">
        <v>3702</v>
      </c>
    </row>
    <row r="2640" spans="1:1" hidden="1">
      <c r="A2640" t="s">
        <v>3702</v>
      </c>
    </row>
    <row r="2641" spans="1:1" hidden="1">
      <c r="A2641" t="s">
        <v>3702</v>
      </c>
    </row>
    <row r="2642" spans="1:1" hidden="1">
      <c r="A2642" t="s">
        <v>3702</v>
      </c>
    </row>
    <row r="2643" spans="1:1" hidden="1">
      <c r="A2643" t="s">
        <v>3702</v>
      </c>
    </row>
    <row r="2644" spans="1:1" hidden="1">
      <c r="A2644" t="s">
        <v>3702</v>
      </c>
    </row>
    <row r="2645" spans="1:1" hidden="1">
      <c r="A2645" t="s">
        <v>3702</v>
      </c>
    </row>
    <row r="2646" spans="1:1" hidden="1">
      <c r="A2646" t="s">
        <v>3702</v>
      </c>
    </row>
    <row r="2647" spans="1:1" hidden="1">
      <c r="A2647" t="s">
        <v>3702</v>
      </c>
    </row>
    <row r="2648" spans="1:1" hidden="1">
      <c r="A2648" t="s">
        <v>3702</v>
      </c>
    </row>
    <row r="2649" spans="1:1" hidden="1">
      <c r="A2649" t="s">
        <v>3702</v>
      </c>
    </row>
    <row r="2650" spans="1:1" hidden="1">
      <c r="A2650" t="s">
        <v>3702</v>
      </c>
    </row>
    <row r="2651" spans="1:1" hidden="1">
      <c r="A2651" t="s">
        <v>3702</v>
      </c>
    </row>
    <row r="2652" spans="1:1" hidden="1">
      <c r="A2652" t="s">
        <v>3702</v>
      </c>
    </row>
    <row r="2653" spans="1:1" hidden="1">
      <c r="A2653" t="s">
        <v>3702</v>
      </c>
    </row>
    <row r="2654" spans="1:1" hidden="1">
      <c r="A2654" t="s">
        <v>3702</v>
      </c>
    </row>
    <row r="2655" spans="1:1" hidden="1">
      <c r="A2655" t="s">
        <v>3702</v>
      </c>
    </row>
    <row r="2656" spans="1:1" hidden="1">
      <c r="A2656" t="s">
        <v>3702</v>
      </c>
    </row>
    <row r="2657" spans="1:1" hidden="1">
      <c r="A2657" t="s">
        <v>3702</v>
      </c>
    </row>
    <row r="2658" spans="1:1" hidden="1">
      <c r="A2658" t="s">
        <v>3702</v>
      </c>
    </row>
    <row r="2659" spans="1:1" hidden="1">
      <c r="A2659" t="s">
        <v>3702</v>
      </c>
    </row>
    <row r="2660" spans="1:1" hidden="1">
      <c r="A2660" t="s">
        <v>3702</v>
      </c>
    </row>
    <row r="2661" spans="1:1" hidden="1">
      <c r="A2661" t="s">
        <v>3702</v>
      </c>
    </row>
    <row r="2662" spans="1:1" hidden="1">
      <c r="A2662" t="s">
        <v>3702</v>
      </c>
    </row>
    <row r="2663" spans="1:1" hidden="1">
      <c r="A2663" t="s">
        <v>3702</v>
      </c>
    </row>
    <row r="2664" spans="1:1" hidden="1">
      <c r="A2664" t="s">
        <v>3702</v>
      </c>
    </row>
    <row r="2665" spans="1:1" hidden="1">
      <c r="A2665" t="s">
        <v>3702</v>
      </c>
    </row>
    <row r="2666" spans="1:1" hidden="1">
      <c r="A2666" t="s">
        <v>3702</v>
      </c>
    </row>
    <row r="2667" spans="1:1" hidden="1">
      <c r="A2667" t="s">
        <v>3702</v>
      </c>
    </row>
    <row r="2668" spans="1:1" hidden="1">
      <c r="A2668" t="s">
        <v>3702</v>
      </c>
    </row>
    <row r="2669" spans="1:1" hidden="1">
      <c r="A2669" t="s">
        <v>3702</v>
      </c>
    </row>
    <row r="2670" spans="1:1" hidden="1">
      <c r="A2670" t="s">
        <v>3702</v>
      </c>
    </row>
    <row r="2671" spans="1:1" hidden="1">
      <c r="A2671" t="s">
        <v>3702</v>
      </c>
    </row>
    <row r="2672" spans="1:1" hidden="1">
      <c r="A2672" t="s">
        <v>3702</v>
      </c>
    </row>
    <row r="2673" spans="1:1" hidden="1">
      <c r="A2673" t="s">
        <v>3702</v>
      </c>
    </row>
    <row r="2674" spans="1:1" hidden="1">
      <c r="A2674" t="s">
        <v>3702</v>
      </c>
    </row>
    <row r="2675" spans="1:1" hidden="1">
      <c r="A2675" t="s">
        <v>3702</v>
      </c>
    </row>
    <row r="2676" spans="1:1" hidden="1">
      <c r="A2676" t="s">
        <v>3702</v>
      </c>
    </row>
    <row r="2677" spans="1:1" hidden="1">
      <c r="A2677" t="s">
        <v>3702</v>
      </c>
    </row>
    <row r="2678" spans="1:1" hidden="1">
      <c r="A2678" t="s">
        <v>3702</v>
      </c>
    </row>
    <row r="2679" spans="1:1" hidden="1">
      <c r="A2679" t="s">
        <v>3702</v>
      </c>
    </row>
    <row r="2680" spans="1:1" hidden="1">
      <c r="A2680" t="s">
        <v>3702</v>
      </c>
    </row>
    <row r="2681" spans="1:1" hidden="1">
      <c r="A2681" t="s">
        <v>3702</v>
      </c>
    </row>
    <row r="2682" spans="1:1" hidden="1">
      <c r="A2682" t="s">
        <v>3702</v>
      </c>
    </row>
    <row r="2683" spans="1:1" hidden="1">
      <c r="A2683" t="s">
        <v>3702</v>
      </c>
    </row>
    <row r="2684" spans="1:1" hidden="1">
      <c r="A2684" t="s">
        <v>3702</v>
      </c>
    </row>
    <row r="2685" spans="1:1" hidden="1">
      <c r="A2685" t="s">
        <v>3702</v>
      </c>
    </row>
    <row r="2686" spans="1:1" hidden="1">
      <c r="A2686" t="s">
        <v>3702</v>
      </c>
    </row>
    <row r="2687" spans="1:1" hidden="1">
      <c r="A2687" t="s">
        <v>3702</v>
      </c>
    </row>
    <row r="2688" spans="1:1" hidden="1">
      <c r="A2688" t="s">
        <v>3702</v>
      </c>
    </row>
    <row r="2689" spans="1:1" hidden="1">
      <c r="A2689" t="s">
        <v>3702</v>
      </c>
    </row>
    <row r="2690" spans="1:1" hidden="1">
      <c r="A2690" t="s">
        <v>3702</v>
      </c>
    </row>
    <row r="2691" spans="1:1" hidden="1">
      <c r="A2691" t="s">
        <v>3702</v>
      </c>
    </row>
    <row r="2692" spans="1:1" hidden="1">
      <c r="A2692" t="s">
        <v>3702</v>
      </c>
    </row>
    <row r="2693" spans="1:1" hidden="1">
      <c r="A2693" t="s">
        <v>3702</v>
      </c>
    </row>
    <row r="2694" spans="1:1" hidden="1">
      <c r="A2694" t="s">
        <v>3702</v>
      </c>
    </row>
    <row r="2695" spans="1:1" hidden="1">
      <c r="A2695" t="s">
        <v>3702</v>
      </c>
    </row>
    <row r="2696" spans="1:1" hidden="1">
      <c r="A2696" t="s">
        <v>3702</v>
      </c>
    </row>
    <row r="2697" spans="1:1" hidden="1">
      <c r="A2697" t="s">
        <v>3702</v>
      </c>
    </row>
    <row r="2698" spans="1:1" hidden="1">
      <c r="A2698" t="s">
        <v>3702</v>
      </c>
    </row>
    <row r="2699" spans="1:1" hidden="1">
      <c r="A2699" t="s">
        <v>3702</v>
      </c>
    </row>
    <row r="2700" spans="1:1" hidden="1">
      <c r="A2700" t="s">
        <v>3702</v>
      </c>
    </row>
    <row r="2701" spans="1:1" hidden="1">
      <c r="A2701" t="s">
        <v>3702</v>
      </c>
    </row>
    <row r="2702" spans="1:1" hidden="1">
      <c r="A2702" t="s">
        <v>3702</v>
      </c>
    </row>
    <row r="2703" spans="1:1" hidden="1">
      <c r="A2703" t="s">
        <v>3702</v>
      </c>
    </row>
    <row r="2704" spans="1:1" hidden="1">
      <c r="A2704" t="s">
        <v>3702</v>
      </c>
    </row>
    <row r="2705" spans="1:1" hidden="1">
      <c r="A2705" t="s">
        <v>3702</v>
      </c>
    </row>
    <row r="2706" spans="1:1" hidden="1">
      <c r="A2706" t="s">
        <v>3702</v>
      </c>
    </row>
    <row r="2707" spans="1:1" hidden="1">
      <c r="A2707" t="s">
        <v>3702</v>
      </c>
    </row>
    <row r="2708" spans="1:1" hidden="1">
      <c r="A2708" t="s">
        <v>3702</v>
      </c>
    </row>
    <row r="2709" spans="1:1" hidden="1">
      <c r="A2709" t="s">
        <v>3702</v>
      </c>
    </row>
    <row r="2710" spans="1:1" hidden="1">
      <c r="A2710" t="s">
        <v>3702</v>
      </c>
    </row>
    <row r="2711" spans="1:1" hidden="1">
      <c r="A2711" t="s">
        <v>3702</v>
      </c>
    </row>
    <row r="2712" spans="1:1" hidden="1">
      <c r="A2712" t="s">
        <v>3702</v>
      </c>
    </row>
    <row r="2713" spans="1:1" hidden="1">
      <c r="A2713" t="s">
        <v>3702</v>
      </c>
    </row>
    <row r="2714" spans="1:1" hidden="1">
      <c r="A2714" t="s">
        <v>3702</v>
      </c>
    </row>
    <row r="2715" spans="1:1" hidden="1">
      <c r="A2715" t="s">
        <v>3702</v>
      </c>
    </row>
    <row r="2716" spans="1:1" hidden="1">
      <c r="A2716" t="s">
        <v>3702</v>
      </c>
    </row>
    <row r="2717" spans="1:1" hidden="1">
      <c r="A2717" t="s">
        <v>3702</v>
      </c>
    </row>
    <row r="2718" spans="1:1" hidden="1">
      <c r="A2718" t="s">
        <v>3702</v>
      </c>
    </row>
    <row r="2719" spans="1:1" hidden="1">
      <c r="A2719" t="s">
        <v>3702</v>
      </c>
    </row>
    <row r="2720" spans="1:1" hidden="1">
      <c r="A2720" t="s">
        <v>3702</v>
      </c>
    </row>
    <row r="2721" spans="1:1" hidden="1">
      <c r="A2721" t="s">
        <v>3702</v>
      </c>
    </row>
    <row r="2722" spans="1:1" hidden="1">
      <c r="A2722" t="s">
        <v>3702</v>
      </c>
    </row>
    <row r="2723" spans="1:1" hidden="1">
      <c r="A2723" t="s">
        <v>3702</v>
      </c>
    </row>
    <row r="2724" spans="1:1" hidden="1">
      <c r="A2724" t="s">
        <v>3702</v>
      </c>
    </row>
    <row r="2725" spans="1:1" hidden="1">
      <c r="A2725" t="s">
        <v>3702</v>
      </c>
    </row>
    <row r="2726" spans="1:1" hidden="1">
      <c r="A2726" t="s">
        <v>3702</v>
      </c>
    </row>
    <row r="2727" spans="1:1" hidden="1">
      <c r="A2727" t="s">
        <v>3702</v>
      </c>
    </row>
    <row r="2728" spans="1:1" hidden="1">
      <c r="A2728" t="s">
        <v>3702</v>
      </c>
    </row>
    <row r="2729" spans="1:1" hidden="1">
      <c r="A2729" t="s">
        <v>3702</v>
      </c>
    </row>
    <row r="2730" spans="1:1" hidden="1">
      <c r="A2730" t="s">
        <v>3702</v>
      </c>
    </row>
    <row r="2731" spans="1:1" hidden="1">
      <c r="A2731" t="s">
        <v>3702</v>
      </c>
    </row>
    <row r="2732" spans="1:1" hidden="1">
      <c r="A2732" t="s">
        <v>3702</v>
      </c>
    </row>
    <row r="2733" spans="1:1" hidden="1">
      <c r="A2733" t="s">
        <v>3702</v>
      </c>
    </row>
    <row r="2734" spans="1:1" hidden="1">
      <c r="A2734" t="s">
        <v>3702</v>
      </c>
    </row>
    <row r="2735" spans="1:1" hidden="1">
      <c r="A2735" t="s">
        <v>3702</v>
      </c>
    </row>
    <row r="2736" spans="1:1" hidden="1">
      <c r="A2736" t="s">
        <v>3702</v>
      </c>
    </row>
    <row r="2737" spans="1:1" hidden="1">
      <c r="A2737" t="s">
        <v>3702</v>
      </c>
    </row>
    <row r="2738" spans="1:1" hidden="1">
      <c r="A2738" t="s">
        <v>3702</v>
      </c>
    </row>
    <row r="2739" spans="1:1" hidden="1">
      <c r="A2739" t="s">
        <v>3702</v>
      </c>
    </row>
    <row r="2740" spans="1:1" hidden="1">
      <c r="A2740" t="s">
        <v>3702</v>
      </c>
    </row>
    <row r="2741" spans="1:1" hidden="1">
      <c r="A2741" t="s">
        <v>3702</v>
      </c>
    </row>
    <row r="2742" spans="1:1" hidden="1">
      <c r="A2742" t="s">
        <v>3702</v>
      </c>
    </row>
    <row r="2743" spans="1:1" hidden="1">
      <c r="A2743" t="s">
        <v>3702</v>
      </c>
    </row>
    <row r="2744" spans="1:1" hidden="1">
      <c r="A2744" t="s">
        <v>3702</v>
      </c>
    </row>
    <row r="2745" spans="1:1" hidden="1">
      <c r="A2745" t="s">
        <v>3702</v>
      </c>
    </row>
    <row r="2746" spans="1:1" hidden="1">
      <c r="A2746" t="s">
        <v>3702</v>
      </c>
    </row>
    <row r="2747" spans="1:1" hidden="1">
      <c r="A2747" t="s">
        <v>3702</v>
      </c>
    </row>
    <row r="2748" spans="1:1" hidden="1">
      <c r="A2748" t="s">
        <v>3702</v>
      </c>
    </row>
    <row r="2749" spans="1:1" hidden="1">
      <c r="A2749" t="s">
        <v>3702</v>
      </c>
    </row>
    <row r="2750" spans="1:1" hidden="1">
      <c r="A2750" t="s">
        <v>3702</v>
      </c>
    </row>
    <row r="2751" spans="1:1" hidden="1">
      <c r="A2751" t="s">
        <v>3702</v>
      </c>
    </row>
    <row r="2752" spans="1:1" hidden="1">
      <c r="A2752" t="s">
        <v>3702</v>
      </c>
    </row>
    <row r="2753" spans="1:1" hidden="1">
      <c r="A2753" t="s">
        <v>3702</v>
      </c>
    </row>
    <row r="2754" spans="1:1" hidden="1">
      <c r="A2754" t="s">
        <v>3702</v>
      </c>
    </row>
    <row r="2755" spans="1:1" hidden="1">
      <c r="A2755" t="s">
        <v>3702</v>
      </c>
    </row>
    <row r="2756" spans="1:1" hidden="1">
      <c r="A2756" t="s">
        <v>3702</v>
      </c>
    </row>
    <row r="2757" spans="1:1" hidden="1">
      <c r="A2757" t="s">
        <v>3702</v>
      </c>
    </row>
    <row r="2758" spans="1:1" hidden="1">
      <c r="A2758" t="s">
        <v>3702</v>
      </c>
    </row>
    <row r="2759" spans="1:1" hidden="1">
      <c r="A2759" t="s">
        <v>3702</v>
      </c>
    </row>
    <row r="2760" spans="1:1" hidden="1">
      <c r="A2760" t="s">
        <v>3702</v>
      </c>
    </row>
    <row r="2761" spans="1:1" hidden="1">
      <c r="A2761" t="s">
        <v>3702</v>
      </c>
    </row>
    <row r="2762" spans="1:1" hidden="1">
      <c r="A2762" t="s">
        <v>3702</v>
      </c>
    </row>
    <row r="2763" spans="1:1" hidden="1">
      <c r="A2763" t="s">
        <v>3702</v>
      </c>
    </row>
    <row r="2764" spans="1:1" hidden="1">
      <c r="A2764" t="s">
        <v>3702</v>
      </c>
    </row>
    <row r="2765" spans="1:1" hidden="1">
      <c r="A2765" t="s">
        <v>3702</v>
      </c>
    </row>
    <row r="2766" spans="1:1" hidden="1">
      <c r="A2766" t="s">
        <v>3702</v>
      </c>
    </row>
    <row r="2767" spans="1:1" hidden="1">
      <c r="A2767" t="s">
        <v>3702</v>
      </c>
    </row>
    <row r="2768" spans="1:1" hidden="1">
      <c r="A2768" t="s">
        <v>3702</v>
      </c>
    </row>
    <row r="2769" spans="1:32" hidden="1">
      <c r="A2769" t="s">
        <v>3702</v>
      </c>
    </row>
    <row r="2770" spans="1:32" hidden="1">
      <c r="A2770" t="s">
        <v>3702</v>
      </c>
    </row>
    <row r="2771" spans="1:32" hidden="1">
      <c r="A2771" t="s">
        <v>3702</v>
      </c>
    </row>
    <row r="2772" spans="1:32" hidden="1">
      <c r="A2772" t="s">
        <v>3702</v>
      </c>
    </row>
    <row r="2773" spans="1:32" hidden="1">
      <c r="A2773" t="s">
        <v>3702</v>
      </c>
    </row>
    <row r="2774" spans="1:32" hidden="1">
      <c r="A2774" t="s">
        <v>3702</v>
      </c>
    </row>
    <row r="2775" spans="1:32" hidden="1">
      <c r="A2775" t="s">
        <v>3703</v>
      </c>
      <c r="D2775" t="s">
        <v>931</v>
      </c>
      <c r="E2775" t="s">
        <v>931</v>
      </c>
      <c r="F2775" t="s">
        <v>931</v>
      </c>
      <c r="G2775" t="s">
        <v>931</v>
      </c>
      <c r="M2775" t="s">
        <v>931</v>
      </c>
      <c r="S2775" t="s">
        <v>931</v>
      </c>
      <c r="Y2775" t="s">
        <v>931</v>
      </c>
      <c r="AF2775" t="s">
        <v>931</v>
      </c>
    </row>
    <row r="2776" spans="1:32" hidden="1">
      <c r="A2776" t="s">
        <v>3703</v>
      </c>
      <c r="G2776" t="s">
        <v>931</v>
      </c>
      <c r="M2776" t="s">
        <v>931</v>
      </c>
      <c r="S2776" t="s">
        <v>931</v>
      </c>
      <c r="Y2776" t="s">
        <v>931</v>
      </c>
      <c r="AF2776" t="s">
        <v>931</v>
      </c>
    </row>
    <row r="2777" spans="1:32" hidden="1">
      <c r="A2777" t="s">
        <v>3703</v>
      </c>
      <c r="G2777" t="s">
        <v>931</v>
      </c>
      <c r="M2777" t="s">
        <v>931</v>
      </c>
      <c r="S2777" t="s">
        <v>931</v>
      </c>
      <c r="Y2777" t="s">
        <v>931</v>
      </c>
      <c r="AF2777" t="s">
        <v>931</v>
      </c>
    </row>
    <row r="2778" spans="1:32" hidden="1">
      <c r="A2778" t="s">
        <v>3703</v>
      </c>
      <c r="G2778" t="s">
        <v>931</v>
      </c>
      <c r="M2778" t="s">
        <v>931</v>
      </c>
      <c r="S2778" t="s">
        <v>931</v>
      </c>
      <c r="Y2778" t="s">
        <v>931</v>
      </c>
      <c r="AF2778" t="s">
        <v>931</v>
      </c>
    </row>
    <row r="2779" spans="1:32" hidden="1">
      <c r="A2779" t="s">
        <v>3703</v>
      </c>
      <c r="G2779" t="s">
        <v>931</v>
      </c>
      <c r="M2779" t="s">
        <v>931</v>
      </c>
      <c r="S2779" t="s">
        <v>931</v>
      </c>
      <c r="Y2779" t="s">
        <v>931</v>
      </c>
      <c r="AF2779" t="s">
        <v>931</v>
      </c>
    </row>
    <row r="2780" spans="1:32" hidden="1">
      <c r="A2780" t="s">
        <v>3703</v>
      </c>
      <c r="G2780" t="s">
        <v>931</v>
      </c>
      <c r="M2780" t="s">
        <v>931</v>
      </c>
      <c r="S2780" t="s">
        <v>931</v>
      </c>
      <c r="Y2780" t="s">
        <v>931</v>
      </c>
      <c r="AF2780" t="s">
        <v>931</v>
      </c>
    </row>
    <row r="2781" spans="1:32" hidden="1">
      <c r="A2781" t="s">
        <v>3703</v>
      </c>
      <c r="G2781" t="s">
        <v>931</v>
      </c>
      <c r="M2781" t="s">
        <v>931</v>
      </c>
      <c r="S2781" t="s">
        <v>931</v>
      </c>
      <c r="Y2781" t="s">
        <v>931</v>
      </c>
      <c r="AF2781" t="s">
        <v>931</v>
      </c>
    </row>
    <row r="2782" spans="1:32" hidden="1">
      <c r="A2782" t="s">
        <v>3703</v>
      </c>
      <c r="G2782" t="s">
        <v>931</v>
      </c>
      <c r="M2782" t="s">
        <v>931</v>
      </c>
      <c r="S2782" t="s">
        <v>931</v>
      </c>
      <c r="Y2782" t="s">
        <v>931</v>
      </c>
      <c r="AF2782" t="s">
        <v>931</v>
      </c>
    </row>
    <row r="2783" spans="1:32" hidden="1">
      <c r="A2783" t="s">
        <v>3703</v>
      </c>
      <c r="G2783" t="s">
        <v>931</v>
      </c>
      <c r="M2783" t="s">
        <v>931</v>
      </c>
      <c r="S2783" t="s">
        <v>931</v>
      </c>
      <c r="Y2783" t="s">
        <v>931</v>
      </c>
      <c r="AF2783" t="s">
        <v>931</v>
      </c>
    </row>
    <row r="2784" spans="1:32" hidden="1">
      <c r="A2784" t="s">
        <v>3703</v>
      </c>
      <c r="G2784" t="s">
        <v>931</v>
      </c>
      <c r="M2784" t="s">
        <v>931</v>
      </c>
      <c r="S2784" t="s">
        <v>931</v>
      </c>
      <c r="Y2784" t="s">
        <v>931</v>
      </c>
      <c r="AF2784" t="s">
        <v>931</v>
      </c>
    </row>
    <row r="2785" spans="1:32" hidden="1">
      <c r="A2785" t="s">
        <v>3703</v>
      </c>
      <c r="G2785" t="s">
        <v>931</v>
      </c>
      <c r="M2785" t="s">
        <v>931</v>
      </c>
      <c r="S2785" t="s">
        <v>931</v>
      </c>
      <c r="Y2785" t="s">
        <v>931</v>
      </c>
      <c r="AF2785" t="s">
        <v>931</v>
      </c>
    </row>
    <row r="2786" spans="1:32" hidden="1">
      <c r="A2786" t="s">
        <v>3703</v>
      </c>
      <c r="G2786" t="s">
        <v>931</v>
      </c>
      <c r="M2786" t="s">
        <v>931</v>
      </c>
      <c r="S2786" t="s">
        <v>931</v>
      </c>
      <c r="Y2786" t="s">
        <v>931</v>
      </c>
      <c r="AF2786" t="s">
        <v>931</v>
      </c>
    </row>
    <row r="2787" spans="1:32" hidden="1">
      <c r="A2787" t="s">
        <v>3703</v>
      </c>
      <c r="G2787" t="s">
        <v>931</v>
      </c>
      <c r="M2787" t="s">
        <v>931</v>
      </c>
      <c r="S2787" t="s">
        <v>931</v>
      </c>
      <c r="Y2787" t="s">
        <v>931</v>
      </c>
      <c r="AF2787" t="s">
        <v>931</v>
      </c>
    </row>
    <row r="2788" spans="1:32" hidden="1">
      <c r="A2788" t="s">
        <v>3703</v>
      </c>
      <c r="G2788" t="s">
        <v>931</v>
      </c>
      <c r="M2788" t="s">
        <v>931</v>
      </c>
      <c r="S2788" t="s">
        <v>931</v>
      </c>
      <c r="Y2788" t="s">
        <v>931</v>
      </c>
      <c r="AF2788" t="s">
        <v>931</v>
      </c>
    </row>
    <row r="2789" spans="1:32" hidden="1">
      <c r="A2789" t="s">
        <v>3703</v>
      </c>
      <c r="G2789" t="s">
        <v>931</v>
      </c>
      <c r="M2789" t="s">
        <v>931</v>
      </c>
      <c r="S2789" t="s">
        <v>931</v>
      </c>
      <c r="Y2789" t="s">
        <v>931</v>
      </c>
      <c r="AF2789" t="s">
        <v>931</v>
      </c>
    </row>
    <row r="2790" spans="1:32" hidden="1">
      <c r="A2790" t="s">
        <v>3703</v>
      </c>
      <c r="G2790" t="s">
        <v>931</v>
      </c>
      <c r="M2790" t="s">
        <v>931</v>
      </c>
      <c r="S2790" t="s">
        <v>931</v>
      </c>
      <c r="Y2790" t="s">
        <v>931</v>
      </c>
      <c r="AF2790" t="s">
        <v>931</v>
      </c>
    </row>
    <row r="2791" spans="1:32" hidden="1">
      <c r="A2791" t="s">
        <v>3703</v>
      </c>
      <c r="G2791" t="s">
        <v>931</v>
      </c>
      <c r="M2791" t="s">
        <v>931</v>
      </c>
      <c r="S2791" t="s">
        <v>931</v>
      </c>
      <c r="Y2791" t="s">
        <v>931</v>
      </c>
      <c r="AF2791" t="s">
        <v>931</v>
      </c>
    </row>
    <row r="2792" spans="1:32" hidden="1">
      <c r="A2792" t="s">
        <v>3703</v>
      </c>
      <c r="G2792" t="s">
        <v>931</v>
      </c>
      <c r="M2792" t="s">
        <v>931</v>
      </c>
      <c r="S2792" t="s">
        <v>931</v>
      </c>
      <c r="Y2792" t="s">
        <v>931</v>
      </c>
      <c r="AF2792" t="s">
        <v>931</v>
      </c>
    </row>
    <row r="2793" spans="1:32" hidden="1">
      <c r="A2793" t="s">
        <v>3703</v>
      </c>
      <c r="G2793" t="s">
        <v>931</v>
      </c>
      <c r="M2793" t="s">
        <v>931</v>
      </c>
      <c r="S2793" t="s">
        <v>931</v>
      </c>
      <c r="Y2793" t="s">
        <v>931</v>
      </c>
      <c r="AF2793" t="s">
        <v>931</v>
      </c>
    </row>
    <row r="2794" spans="1:32" hidden="1">
      <c r="A2794" t="s">
        <v>3703</v>
      </c>
      <c r="G2794" t="s">
        <v>931</v>
      </c>
      <c r="M2794" t="s">
        <v>931</v>
      </c>
      <c r="S2794" t="s">
        <v>931</v>
      </c>
      <c r="Y2794" t="s">
        <v>931</v>
      </c>
      <c r="AF2794" t="s">
        <v>931</v>
      </c>
    </row>
    <row r="2795" spans="1:32" hidden="1">
      <c r="A2795" t="s">
        <v>3703</v>
      </c>
      <c r="G2795" t="s">
        <v>931</v>
      </c>
      <c r="M2795" t="s">
        <v>931</v>
      </c>
      <c r="S2795" t="s">
        <v>931</v>
      </c>
      <c r="Y2795" t="s">
        <v>931</v>
      </c>
      <c r="AF2795" t="s">
        <v>931</v>
      </c>
    </row>
    <row r="2796" spans="1:32" hidden="1">
      <c r="A2796" t="s">
        <v>3703</v>
      </c>
      <c r="G2796" t="s">
        <v>931</v>
      </c>
      <c r="M2796" t="s">
        <v>931</v>
      </c>
      <c r="S2796" t="s">
        <v>931</v>
      </c>
      <c r="Y2796" t="s">
        <v>931</v>
      </c>
      <c r="AF2796" t="s">
        <v>931</v>
      </c>
    </row>
    <row r="2797" spans="1:32" hidden="1">
      <c r="A2797" t="s">
        <v>3703</v>
      </c>
      <c r="G2797" t="s">
        <v>931</v>
      </c>
      <c r="M2797" t="s">
        <v>931</v>
      </c>
      <c r="S2797" t="s">
        <v>931</v>
      </c>
      <c r="Y2797" t="s">
        <v>931</v>
      </c>
      <c r="AF2797" t="s">
        <v>931</v>
      </c>
    </row>
    <row r="2798" spans="1:32" hidden="1">
      <c r="A2798" t="s">
        <v>3703</v>
      </c>
      <c r="G2798" t="s">
        <v>931</v>
      </c>
      <c r="M2798" t="s">
        <v>931</v>
      </c>
      <c r="S2798" t="s">
        <v>931</v>
      </c>
      <c r="Y2798" t="s">
        <v>931</v>
      </c>
      <c r="AF2798" t="s">
        <v>931</v>
      </c>
    </row>
    <row r="2799" spans="1:32" hidden="1">
      <c r="A2799" t="s">
        <v>3703</v>
      </c>
      <c r="G2799" t="s">
        <v>931</v>
      </c>
      <c r="M2799" t="s">
        <v>931</v>
      </c>
      <c r="S2799" t="s">
        <v>931</v>
      </c>
      <c r="Y2799" t="s">
        <v>931</v>
      </c>
      <c r="AF2799" t="s">
        <v>931</v>
      </c>
    </row>
    <row r="2800" spans="1:32" hidden="1">
      <c r="A2800" t="s">
        <v>3703</v>
      </c>
      <c r="G2800" t="s">
        <v>931</v>
      </c>
      <c r="M2800" t="s">
        <v>931</v>
      </c>
      <c r="S2800" t="s">
        <v>931</v>
      </c>
      <c r="Y2800" t="s">
        <v>931</v>
      </c>
      <c r="AF2800" t="s">
        <v>931</v>
      </c>
    </row>
    <row r="2801" spans="1:32" hidden="1">
      <c r="A2801" t="s">
        <v>3703</v>
      </c>
      <c r="G2801" t="s">
        <v>931</v>
      </c>
      <c r="M2801" t="s">
        <v>931</v>
      </c>
      <c r="S2801" t="s">
        <v>931</v>
      </c>
      <c r="Y2801" t="s">
        <v>931</v>
      </c>
      <c r="AF2801" t="s">
        <v>931</v>
      </c>
    </row>
    <row r="2802" spans="1:32" hidden="1">
      <c r="A2802" t="s">
        <v>3703</v>
      </c>
      <c r="G2802" t="s">
        <v>931</v>
      </c>
      <c r="M2802" t="s">
        <v>931</v>
      </c>
      <c r="S2802" t="s">
        <v>931</v>
      </c>
      <c r="Y2802" t="s">
        <v>931</v>
      </c>
      <c r="AF2802" t="s">
        <v>931</v>
      </c>
    </row>
    <row r="2803" spans="1:32" hidden="1">
      <c r="A2803" t="s">
        <v>3703</v>
      </c>
      <c r="G2803" t="s">
        <v>931</v>
      </c>
      <c r="M2803" t="s">
        <v>931</v>
      </c>
      <c r="S2803" t="s">
        <v>931</v>
      </c>
      <c r="Y2803" t="s">
        <v>931</v>
      </c>
      <c r="AF2803" t="s">
        <v>931</v>
      </c>
    </row>
    <row r="2804" spans="1:32" hidden="1">
      <c r="A2804" t="s">
        <v>3703</v>
      </c>
      <c r="G2804" t="s">
        <v>931</v>
      </c>
      <c r="M2804" t="s">
        <v>931</v>
      </c>
      <c r="S2804" t="s">
        <v>931</v>
      </c>
      <c r="Y2804" t="s">
        <v>931</v>
      </c>
      <c r="AF2804" t="s">
        <v>931</v>
      </c>
    </row>
    <row r="2805" spans="1:32" hidden="1">
      <c r="A2805" t="s">
        <v>3703</v>
      </c>
      <c r="G2805" t="s">
        <v>931</v>
      </c>
      <c r="M2805" t="s">
        <v>931</v>
      </c>
      <c r="S2805" t="s">
        <v>931</v>
      </c>
      <c r="Y2805" t="s">
        <v>931</v>
      </c>
      <c r="AF2805" t="s">
        <v>931</v>
      </c>
    </row>
    <row r="2806" spans="1:32" hidden="1">
      <c r="A2806" t="s">
        <v>3703</v>
      </c>
      <c r="G2806" t="s">
        <v>931</v>
      </c>
      <c r="M2806" t="s">
        <v>931</v>
      </c>
      <c r="S2806" t="s">
        <v>931</v>
      </c>
      <c r="Y2806" t="s">
        <v>931</v>
      </c>
      <c r="AF2806" t="s">
        <v>931</v>
      </c>
    </row>
    <row r="2807" spans="1:32" hidden="1">
      <c r="A2807" t="s">
        <v>3703</v>
      </c>
      <c r="G2807" t="s">
        <v>931</v>
      </c>
      <c r="M2807" t="s">
        <v>931</v>
      </c>
      <c r="S2807" t="s">
        <v>931</v>
      </c>
      <c r="Y2807" t="s">
        <v>931</v>
      </c>
      <c r="AF2807" t="s">
        <v>931</v>
      </c>
    </row>
    <row r="2808" spans="1:32" hidden="1">
      <c r="A2808" t="s">
        <v>3703</v>
      </c>
      <c r="G2808" t="s">
        <v>931</v>
      </c>
      <c r="M2808" t="s">
        <v>931</v>
      </c>
      <c r="S2808" t="s">
        <v>931</v>
      </c>
      <c r="Y2808" t="s">
        <v>931</v>
      </c>
      <c r="AF2808" t="s">
        <v>931</v>
      </c>
    </row>
    <row r="2809" spans="1:32" hidden="1">
      <c r="A2809" t="s">
        <v>3703</v>
      </c>
      <c r="G2809" t="s">
        <v>931</v>
      </c>
      <c r="M2809" t="s">
        <v>931</v>
      </c>
      <c r="S2809" t="s">
        <v>931</v>
      </c>
      <c r="Y2809" t="s">
        <v>931</v>
      </c>
      <c r="AF2809" t="s">
        <v>931</v>
      </c>
    </row>
    <row r="2810" spans="1:32" hidden="1">
      <c r="A2810" t="s">
        <v>3703</v>
      </c>
      <c r="G2810" t="s">
        <v>931</v>
      </c>
      <c r="M2810" t="s">
        <v>931</v>
      </c>
      <c r="S2810" t="s">
        <v>931</v>
      </c>
      <c r="Y2810" t="s">
        <v>931</v>
      </c>
      <c r="AF2810" t="s">
        <v>931</v>
      </c>
    </row>
    <row r="2811" spans="1:32" hidden="1">
      <c r="A2811" t="s">
        <v>3703</v>
      </c>
      <c r="G2811" t="s">
        <v>931</v>
      </c>
      <c r="M2811" t="s">
        <v>931</v>
      </c>
      <c r="S2811" t="s">
        <v>931</v>
      </c>
      <c r="Y2811" t="s">
        <v>931</v>
      </c>
      <c r="AF2811" t="s">
        <v>931</v>
      </c>
    </row>
    <row r="2812" spans="1:32" hidden="1">
      <c r="A2812" t="s">
        <v>3703</v>
      </c>
      <c r="G2812" t="s">
        <v>931</v>
      </c>
      <c r="M2812" t="s">
        <v>931</v>
      </c>
      <c r="S2812" t="s">
        <v>931</v>
      </c>
      <c r="Y2812" t="s">
        <v>931</v>
      </c>
      <c r="AF2812" t="s">
        <v>931</v>
      </c>
    </row>
    <row r="2813" spans="1:32" hidden="1">
      <c r="A2813" t="s">
        <v>3703</v>
      </c>
      <c r="G2813" t="s">
        <v>931</v>
      </c>
      <c r="M2813" t="s">
        <v>931</v>
      </c>
      <c r="S2813" t="s">
        <v>931</v>
      </c>
      <c r="Y2813" t="s">
        <v>931</v>
      </c>
      <c r="AF2813" t="s">
        <v>931</v>
      </c>
    </row>
    <row r="2814" spans="1:32" hidden="1">
      <c r="A2814" t="s">
        <v>3703</v>
      </c>
      <c r="G2814" t="s">
        <v>931</v>
      </c>
      <c r="M2814" t="s">
        <v>931</v>
      </c>
      <c r="S2814" t="s">
        <v>931</v>
      </c>
      <c r="Y2814" t="s">
        <v>931</v>
      </c>
      <c r="AF2814" t="s">
        <v>931</v>
      </c>
    </row>
    <row r="2815" spans="1:32" hidden="1">
      <c r="A2815" t="s">
        <v>3703</v>
      </c>
      <c r="G2815" t="s">
        <v>931</v>
      </c>
      <c r="M2815" t="s">
        <v>931</v>
      </c>
      <c r="S2815" t="s">
        <v>931</v>
      </c>
      <c r="Y2815" t="s">
        <v>931</v>
      </c>
      <c r="AF2815" t="s">
        <v>931</v>
      </c>
    </row>
    <row r="2816" spans="1:32" hidden="1">
      <c r="A2816" t="s">
        <v>3703</v>
      </c>
      <c r="G2816" t="s">
        <v>931</v>
      </c>
      <c r="M2816" t="s">
        <v>931</v>
      </c>
      <c r="S2816" t="s">
        <v>931</v>
      </c>
      <c r="Y2816" t="s">
        <v>931</v>
      </c>
      <c r="AF2816" t="s">
        <v>931</v>
      </c>
    </row>
    <row r="2817" spans="1:32" hidden="1">
      <c r="A2817" t="s">
        <v>3703</v>
      </c>
      <c r="G2817" t="s">
        <v>931</v>
      </c>
      <c r="M2817" t="s">
        <v>931</v>
      </c>
      <c r="S2817" t="s">
        <v>931</v>
      </c>
      <c r="Y2817" t="s">
        <v>931</v>
      </c>
      <c r="AF2817" t="s">
        <v>931</v>
      </c>
    </row>
    <row r="2818" spans="1:32" hidden="1">
      <c r="A2818" t="s">
        <v>3703</v>
      </c>
      <c r="G2818" t="s">
        <v>931</v>
      </c>
      <c r="M2818" t="s">
        <v>931</v>
      </c>
      <c r="S2818" t="s">
        <v>931</v>
      </c>
      <c r="Y2818" t="s">
        <v>931</v>
      </c>
      <c r="AF2818" t="s">
        <v>931</v>
      </c>
    </row>
    <row r="2819" spans="1:32" hidden="1">
      <c r="A2819" t="s">
        <v>3703</v>
      </c>
      <c r="G2819" t="s">
        <v>931</v>
      </c>
      <c r="M2819" t="s">
        <v>931</v>
      </c>
      <c r="S2819" t="s">
        <v>931</v>
      </c>
      <c r="Y2819" t="s">
        <v>931</v>
      </c>
      <c r="AF2819" t="s">
        <v>931</v>
      </c>
    </row>
    <row r="2820" spans="1:32" hidden="1">
      <c r="A2820" t="s">
        <v>3703</v>
      </c>
      <c r="G2820" t="s">
        <v>931</v>
      </c>
      <c r="M2820" t="s">
        <v>931</v>
      </c>
      <c r="S2820" t="s">
        <v>931</v>
      </c>
      <c r="Y2820" t="s">
        <v>931</v>
      </c>
      <c r="AF2820" t="s">
        <v>931</v>
      </c>
    </row>
    <row r="2821" spans="1:32" hidden="1">
      <c r="A2821" t="s">
        <v>3703</v>
      </c>
      <c r="G2821" t="s">
        <v>931</v>
      </c>
      <c r="M2821" t="s">
        <v>931</v>
      </c>
      <c r="S2821" t="s">
        <v>931</v>
      </c>
      <c r="Y2821" t="s">
        <v>931</v>
      </c>
      <c r="AF2821" t="s">
        <v>931</v>
      </c>
    </row>
    <row r="2822" spans="1:32" hidden="1">
      <c r="A2822" t="s">
        <v>3703</v>
      </c>
      <c r="G2822" t="s">
        <v>931</v>
      </c>
      <c r="M2822" t="s">
        <v>931</v>
      </c>
      <c r="S2822" t="s">
        <v>931</v>
      </c>
      <c r="Y2822" t="s">
        <v>931</v>
      </c>
      <c r="AF2822" t="s">
        <v>931</v>
      </c>
    </row>
    <row r="2823" spans="1:32" hidden="1">
      <c r="A2823" t="s">
        <v>3703</v>
      </c>
      <c r="G2823" t="s">
        <v>931</v>
      </c>
      <c r="M2823" t="s">
        <v>931</v>
      </c>
      <c r="S2823" t="s">
        <v>931</v>
      </c>
      <c r="Y2823" t="s">
        <v>931</v>
      </c>
      <c r="AF2823" t="s">
        <v>931</v>
      </c>
    </row>
    <row r="2824" spans="1:32" hidden="1">
      <c r="A2824" t="s">
        <v>3703</v>
      </c>
      <c r="G2824" t="s">
        <v>931</v>
      </c>
      <c r="M2824" t="s">
        <v>931</v>
      </c>
      <c r="S2824" t="s">
        <v>931</v>
      </c>
      <c r="Y2824" t="s">
        <v>931</v>
      </c>
      <c r="AF2824" t="s">
        <v>931</v>
      </c>
    </row>
    <row r="2825" spans="1:32" hidden="1">
      <c r="A2825" t="s">
        <v>3703</v>
      </c>
      <c r="G2825" t="s">
        <v>931</v>
      </c>
      <c r="M2825" t="s">
        <v>931</v>
      </c>
      <c r="S2825" t="s">
        <v>931</v>
      </c>
      <c r="Y2825" t="s">
        <v>931</v>
      </c>
      <c r="AF2825" t="s">
        <v>931</v>
      </c>
    </row>
    <row r="2826" spans="1:32" hidden="1">
      <c r="A2826" t="s">
        <v>3703</v>
      </c>
      <c r="G2826" t="s">
        <v>931</v>
      </c>
      <c r="M2826" t="s">
        <v>931</v>
      </c>
      <c r="S2826" t="s">
        <v>931</v>
      </c>
      <c r="Y2826" t="s">
        <v>931</v>
      </c>
      <c r="AF2826" t="s">
        <v>931</v>
      </c>
    </row>
    <row r="2827" spans="1:32" hidden="1">
      <c r="A2827" t="s">
        <v>3703</v>
      </c>
      <c r="G2827" t="s">
        <v>931</v>
      </c>
      <c r="M2827" t="s">
        <v>931</v>
      </c>
      <c r="S2827" t="s">
        <v>931</v>
      </c>
      <c r="Y2827" t="s">
        <v>931</v>
      </c>
      <c r="AF2827" t="s">
        <v>931</v>
      </c>
    </row>
    <row r="2828" spans="1:32" hidden="1">
      <c r="A2828" t="s">
        <v>3703</v>
      </c>
      <c r="G2828" t="s">
        <v>931</v>
      </c>
      <c r="M2828" t="s">
        <v>931</v>
      </c>
      <c r="S2828" t="s">
        <v>931</v>
      </c>
      <c r="Y2828" t="s">
        <v>931</v>
      </c>
      <c r="AF2828" t="s">
        <v>931</v>
      </c>
    </row>
    <row r="2829" spans="1:32" hidden="1">
      <c r="A2829" t="s">
        <v>3703</v>
      </c>
      <c r="G2829" t="s">
        <v>931</v>
      </c>
      <c r="M2829" t="s">
        <v>931</v>
      </c>
      <c r="S2829" t="s">
        <v>931</v>
      </c>
      <c r="Y2829" t="s">
        <v>931</v>
      </c>
      <c r="AF2829" t="s">
        <v>931</v>
      </c>
    </row>
    <row r="2830" spans="1:32" hidden="1">
      <c r="A2830" t="s">
        <v>3703</v>
      </c>
      <c r="G2830" t="s">
        <v>931</v>
      </c>
      <c r="M2830" t="s">
        <v>931</v>
      </c>
      <c r="S2830" t="s">
        <v>931</v>
      </c>
      <c r="Y2830" t="s">
        <v>931</v>
      </c>
      <c r="AF2830" t="s">
        <v>931</v>
      </c>
    </row>
    <row r="2831" spans="1:32" hidden="1">
      <c r="A2831" t="s">
        <v>3703</v>
      </c>
      <c r="G2831" t="s">
        <v>931</v>
      </c>
      <c r="M2831" t="s">
        <v>931</v>
      </c>
      <c r="S2831" t="s">
        <v>931</v>
      </c>
      <c r="Y2831" t="s">
        <v>931</v>
      </c>
      <c r="AF2831" t="s">
        <v>931</v>
      </c>
    </row>
    <row r="2832" spans="1:32" hidden="1">
      <c r="A2832" t="s">
        <v>3703</v>
      </c>
      <c r="G2832" t="s">
        <v>931</v>
      </c>
      <c r="M2832" t="s">
        <v>931</v>
      </c>
      <c r="S2832" t="s">
        <v>931</v>
      </c>
      <c r="Y2832" t="s">
        <v>931</v>
      </c>
      <c r="AF2832" t="s">
        <v>931</v>
      </c>
    </row>
    <row r="2833" spans="1:32" hidden="1">
      <c r="A2833" t="s">
        <v>3703</v>
      </c>
      <c r="G2833" t="s">
        <v>931</v>
      </c>
      <c r="M2833" t="s">
        <v>931</v>
      </c>
      <c r="S2833" t="s">
        <v>931</v>
      </c>
      <c r="Y2833" t="s">
        <v>931</v>
      </c>
      <c r="AF2833" t="s">
        <v>931</v>
      </c>
    </row>
    <row r="2834" spans="1:32" hidden="1">
      <c r="A2834" t="s">
        <v>3703</v>
      </c>
      <c r="G2834" t="s">
        <v>931</v>
      </c>
      <c r="M2834" t="s">
        <v>931</v>
      </c>
      <c r="S2834" t="s">
        <v>931</v>
      </c>
      <c r="Y2834" t="s">
        <v>931</v>
      </c>
      <c r="AF2834" t="s">
        <v>931</v>
      </c>
    </row>
    <row r="2835" spans="1:32" hidden="1">
      <c r="A2835" t="s">
        <v>3703</v>
      </c>
      <c r="G2835" t="s">
        <v>931</v>
      </c>
      <c r="M2835" t="s">
        <v>931</v>
      </c>
      <c r="S2835" t="s">
        <v>931</v>
      </c>
      <c r="Y2835" t="s">
        <v>931</v>
      </c>
      <c r="AF2835" t="s">
        <v>931</v>
      </c>
    </row>
    <row r="2836" spans="1:32" hidden="1">
      <c r="A2836" t="s">
        <v>3703</v>
      </c>
      <c r="G2836" t="s">
        <v>931</v>
      </c>
      <c r="M2836" t="s">
        <v>931</v>
      </c>
      <c r="S2836" t="s">
        <v>931</v>
      </c>
      <c r="Y2836" t="s">
        <v>931</v>
      </c>
      <c r="AF2836" t="s">
        <v>931</v>
      </c>
    </row>
    <row r="2837" spans="1:32" hidden="1">
      <c r="A2837" t="s">
        <v>3703</v>
      </c>
      <c r="G2837" t="s">
        <v>931</v>
      </c>
      <c r="M2837" t="s">
        <v>931</v>
      </c>
      <c r="S2837" t="s">
        <v>931</v>
      </c>
      <c r="Y2837" t="s">
        <v>931</v>
      </c>
      <c r="AF2837" t="s">
        <v>931</v>
      </c>
    </row>
    <row r="2838" spans="1:32" hidden="1">
      <c r="A2838" t="s">
        <v>3703</v>
      </c>
      <c r="G2838" t="s">
        <v>931</v>
      </c>
      <c r="M2838" t="s">
        <v>931</v>
      </c>
      <c r="S2838" t="s">
        <v>931</v>
      </c>
      <c r="Y2838" t="s">
        <v>931</v>
      </c>
      <c r="AF2838" t="s">
        <v>931</v>
      </c>
    </row>
    <row r="2839" spans="1:32" hidden="1">
      <c r="A2839" t="s">
        <v>3703</v>
      </c>
      <c r="G2839" t="s">
        <v>931</v>
      </c>
      <c r="M2839" t="s">
        <v>931</v>
      </c>
      <c r="S2839" t="s">
        <v>931</v>
      </c>
      <c r="Y2839" t="s">
        <v>931</v>
      </c>
      <c r="AF2839" t="s">
        <v>931</v>
      </c>
    </row>
    <row r="2840" spans="1:32" hidden="1">
      <c r="A2840" t="s">
        <v>3703</v>
      </c>
      <c r="G2840" t="s">
        <v>931</v>
      </c>
      <c r="M2840" t="s">
        <v>931</v>
      </c>
      <c r="S2840" t="s">
        <v>931</v>
      </c>
      <c r="Y2840" t="s">
        <v>931</v>
      </c>
      <c r="AF2840" t="s">
        <v>931</v>
      </c>
    </row>
    <row r="2841" spans="1:32" hidden="1">
      <c r="A2841" t="s">
        <v>3703</v>
      </c>
      <c r="G2841" t="s">
        <v>931</v>
      </c>
      <c r="M2841" t="s">
        <v>931</v>
      </c>
      <c r="S2841" t="s">
        <v>931</v>
      </c>
      <c r="Y2841" t="s">
        <v>931</v>
      </c>
      <c r="AF2841" t="s">
        <v>931</v>
      </c>
    </row>
    <row r="2842" spans="1:32" hidden="1">
      <c r="A2842" t="s">
        <v>3703</v>
      </c>
      <c r="G2842" t="s">
        <v>931</v>
      </c>
      <c r="M2842" t="s">
        <v>931</v>
      </c>
      <c r="S2842" t="s">
        <v>931</v>
      </c>
      <c r="Y2842" t="s">
        <v>931</v>
      </c>
      <c r="AF2842" t="s">
        <v>931</v>
      </c>
    </row>
    <row r="2843" spans="1:32" hidden="1">
      <c r="A2843" t="s">
        <v>3703</v>
      </c>
      <c r="G2843" t="s">
        <v>931</v>
      </c>
      <c r="M2843" t="s">
        <v>931</v>
      </c>
      <c r="S2843" t="s">
        <v>931</v>
      </c>
      <c r="Y2843" t="s">
        <v>931</v>
      </c>
      <c r="AF2843" t="s">
        <v>931</v>
      </c>
    </row>
    <row r="2844" spans="1:32" hidden="1">
      <c r="A2844" t="s">
        <v>3703</v>
      </c>
      <c r="G2844" t="s">
        <v>931</v>
      </c>
      <c r="M2844" t="s">
        <v>931</v>
      </c>
      <c r="S2844" t="s">
        <v>931</v>
      </c>
      <c r="Y2844" t="s">
        <v>931</v>
      </c>
      <c r="AF2844" t="s">
        <v>931</v>
      </c>
    </row>
    <row r="2845" spans="1:32" hidden="1">
      <c r="A2845" t="s">
        <v>3703</v>
      </c>
      <c r="G2845" t="s">
        <v>931</v>
      </c>
      <c r="M2845" t="s">
        <v>931</v>
      </c>
      <c r="S2845" t="s">
        <v>931</v>
      </c>
      <c r="Y2845" t="s">
        <v>931</v>
      </c>
      <c r="AF2845" t="s">
        <v>931</v>
      </c>
    </row>
    <row r="2846" spans="1:32" hidden="1">
      <c r="A2846" t="s">
        <v>3703</v>
      </c>
      <c r="G2846" t="s">
        <v>931</v>
      </c>
      <c r="M2846" t="s">
        <v>931</v>
      </c>
      <c r="S2846" t="s">
        <v>931</v>
      </c>
      <c r="Y2846" t="s">
        <v>931</v>
      </c>
      <c r="AF2846" t="s">
        <v>931</v>
      </c>
    </row>
    <row r="2847" spans="1:32" hidden="1">
      <c r="A2847" t="s">
        <v>3703</v>
      </c>
      <c r="G2847" t="s">
        <v>931</v>
      </c>
      <c r="M2847" t="s">
        <v>931</v>
      </c>
      <c r="S2847" t="s">
        <v>931</v>
      </c>
      <c r="Y2847" t="s">
        <v>931</v>
      </c>
      <c r="AF2847" t="s">
        <v>931</v>
      </c>
    </row>
    <row r="2848" spans="1:32" hidden="1">
      <c r="A2848" t="s">
        <v>3703</v>
      </c>
      <c r="G2848" t="s">
        <v>931</v>
      </c>
      <c r="M2848" t="s">
        <v>931</v>
      </c>
      <c r="S2848" t="s">
        <v>931</v>
      </c>
      <c r="Y2848" t="s">
        <v>931</v>
      </c>
      <c r="AF2848" t="s">
        <v>931</v>
      </c>
    </row>
    <row r="2849" spans="1:32" hidden="1">
      <c r="A2849" t="s">
        <v>3703</v>
      </c>
      <c r="G2849" t="s">
        <v>931</v>
      </c>
      <c r="M2849" t="s">
        <v>931</v>
      </c>
      <c r="S2849" t="s">
        <v>931</v>
      </c>
      <c r="Y2849" t="s">
        <v>931</v>
      </c>
      <c r="AF2849" t="s">
        <v>931</v>
      </c>
    </row>
    <row r="2850" spans="1:32" hidden="1">
      <c r="A2850" t="s">
        <v>3703</v>
      </c>
      <c r="G2850" t="s">
        <v>931</v>
      </c>
      <c r="M2850" t="s">
        <v>931</v>
      </c>
      <c r="S2850" t="s">
        <v>931</v>
      </c>
      <c r="Y2850" t="s">
        <v>931</v>
      </c>
      <c r="AF2850" t="s">
        <v>931</v>
      </c>
    </row>
    <row r="2851" spans="1:32" hidden="1">
      <c r="A2851" t="s">
        <v>3703</v>
      </c>
      <c r="G2851" t="s">
        <v>931</v>
      </c>
      <c r="M2851" t="s">
        <v>931</v>
      </c>
      <c r="S2851" t="s">
        <v>931</v>
      </c>
      <c r="Y2851" t="s">
        <v>931</v>
      </c>
      <c r="AF2851" t="s">
        <v>931</v>
      </c>
    </row>
    <row r="2852" spans="1:32" hidden="1">
      <c r="A2852" t="s">
        <v>3703</v>
      </c>
      <c r="G2852" t="s">
        <v>931</v>
      </c>
      <c r="M2852" t="s">
        <v>931</v>
      </c>
      <c r="S2852" t="s">
        <v>931</v>
      </c>
      <c r="Y2852" t="s">
        <v>931</v>
      </c>
      <c r="AF2852" t="s">
        <v>931</v>
      </c>
    </row>
    <row r="2853" spans="1:32" hidden="1">
      <c r="A2853" t="s">
        <v>3703</v>
      </c>
      <c r="G2853" t="s">
        <v>931</v>
      </c>
      <c r="M2853" t="s">
        <v>931</v>
      </c>
      <c r="S2853" t="s">
        <v>931</v>
      </c>
      <c r="Y2853" t="s">
        <v>931</v>
      </c>
      <c r="AF2853" t="s">
        <v>931</v>
      </c>
    </row>
    <row r="2854" spans="1:32" hidden="1">
      <c r="A2854" t="s">
        <v>3703</v>
      </c>
      <c r="G2854" t="s">
        <v>931</v>
      </c>
      <c r="M2854" t="s">
        <v>931</v>
      </c>
      <c r="S2854" t="s">
        <v>931</v>
      </c>
      <c r="Y2854" t="s">
        <v>931</v>
      </c>
      <c r="AF2854" t="s">
        <v>931</v>
      </c>
    </row>
    <row r="2855" spans="1:32" hidden="1">
      <c r="A2855" t="s">
        <v>3703</v>
      </c>
      <c r="G2855" t="s">
        <v>931</v>
      </c>
      <c r="M2855" t="s">
        <v>931</v>
      </c>
      <c r="S2855" t="s">
        <v>931</v>
      </c>
      <c r="Y2855" t="s">
        <v>931</v>
      </c>
      <c r="AF2855" t="s">
        <v>931</v>
      </c>
    </row>
    <row r="2856" spans="1:32" hidden="1">
      <c r="A2856" t="s">
        <v>3703</v>
      </c>
      <c r="G2856" t="s">
        <v>931</v>
      </c>
      <c r="M2856" t="s">
        <v>931</v>
      </c>
      <c r="S2856" t="s">
        <v>931</v>
      </c>
      <c r="Y2856" t="s">
        <v>931</v>
      </c>
      <c r="AF2856" t="s">
        <v>931</v>
      </c>
    </row>
    <row r="2857" spans="1:32" hidden="1">
      <c r="A2857" t="s">
        <v>3703</v>
      </c>
      <c r="G2857" t="s">
        <v>931</v>
      </c>
      <c r="M2857" t="s">
        <v>931</v>
      </c>
      <c r="S2857" t="s">
        <v>931</v>
      </c>
      <c r="Y2857" t="s">
        <v>931</v>
      </c>
      <c r="AF2857" t="s">
        <v>931</v>
      </c>
    </row>
    <row r="2858" spans="1:32" hidden="1">
      <c r="A2858" t="s">
        <v>3703</v>
      </c>
      <c r="G2858" t="s">
        <v>931</v>
      </c>
      <c r="M2858" t="s">
        <v>931</v>
      </c>
      <c r="S2858" t="s">
        <v>931</v>
      </c>
      <c r="Y2858" t="s">
        <v>931</v>
      </c>
      <c r="AF2858" t="s">
        <v>931</v>
      </c>
    </row>
    <row r="2859" spans="1:32" hidden="1">
      <c r="A2859" t="s">
        <v>3703</v>
      </c>
      <c r="G2859" t="s">
        <v>931</v>
      </c>
      <c r="M2859" t="s">
        <v>931</v>
      </c>
      <c r="S2859" t="s">
        <v>931</v>
      </c>
      <c r="Y2859" t="s">
        <v>931</v>
      </c>
      <c r="AF2859" t="s">
        <v>931</v>
      </c>
    </row>
    <row r="2860" spans="1:32" hidden="1">
      <c r="A2860" t="s">
        <v>3703</v>
      </c>
      <c r="G2860" t="s">
        <v>931</v>
      </c>
      <c r="M2860" t="s">
        <v>931</v>
      </c>
      <c r="S2860" t="s">
        <v>931</v>
      </c>
      <c r="Y2860" t="s">
        <v>931</v>
      </c>
      <c r="AF2860" t="s">
        <v>931</v>
      </c>
    </row>
    <row r="2861" spans="1:32" hidden="1">
      <c r="A2861" t="s">
        <v>3703</v>
      </c>
      <c r="G2861" t="s">
        <v>931</v>
      </c>
      <c r="M2861" t="s">
        <v>931</v>
      </c>
      <c r="S2861" t="s">
        <v>931</v>
      </c>
      <c r="Y2861" t="s">
        <v>931</v>
      </c>
      <c r="AF2861" t="s">
        <v>931</v>
      </c>
    </row>
    <row r="2862" spans="1:32" hidden="1">
      <c r="A2862" t="s">
        <v>3703</v>
      </c>
      <c r="G2862" t="s">
        <v>931</v>
      </c>
      <c r="M2862" t="s">
        <v>931</v>
      </c>
      <c r="S2862" t="s">
        <v>931</v>
      </c>
      <c r="Y2862" t="s">
        <v>931</v>
      </c>
      <c r="AF2862" t="s">
        <v>931</v>
      </c>
    </row>
    <row r="2863" spans="1:32" hidden="1">
      <c r="A2863" t="s">
        <v>3703</v>
      </c>
      <c r="G2863" t="s">
        <v>931</v>
      </c>
      <c r="M2863" t="s">
        <v>931</v>
      </c>
      <c r="S2863" t="s">
        <v>931</v>
      </c>
      <c r="Y2863" t="s">
        <v>931</v>
      </c>
      <c r="AF2863" t="s">
        <v>931</v>
      </c>
    </row>
    <row r="2864" spans="1:32" hidden="1">
      <c r="A2864" t="s">
        <v>3703</v>
      </c>
      <c r="G2864" t="s">
        <v>931</v>
      </c>
      <c r="M2864" t="s">
        <v>931</v>
      </c>
      <c r="S2864" t="s">
        <v>931</v>
      </c>
      <c r="Y2864" t="s">
        <v>931</v>
      </c>
      <c r="AF2864" t="s">
        <v>931</v>
      </c>
    </row>
    <row r="2865" spans="1:32" hidden="1">
      <c r="A2865" t="s">
        <v>3703</v>
      </c>
      <c r="G2865" t="s">
        <v>931</v>
      </c>
      <c r="M2865" t="s">
        <v>931</v>
      </c>
      <c r="S2865" t="s">
        <v>931</v>
      </c>
      <c r="Y2865" t="s">
        <v>931</v>
      </c>
      <c r="AF2865" t="s">
        <v>931</v>
      </c>
    </row>
    <row r="2866" spans="1:32" hidden="1">
      <c r="A2866" t="s">
        <v>3703</v>
      </c>
      <c r="G2866" t="s">
        <v>931</v>
      </c>
      <c r="M2866" t="s">
        <v>931</v>
      </c>
      <c r="S2866" t="s">
        <v>931</v>
      </c>
      <c r="Y2866" t="s">
        <v>931</v>
      </c>
      <c r="AF2866" t="s">
        <v>931</v>
      </c>
    </row>
    <row r="2867" spans="1:32" hidden="1">
      <c r="A2867" t="s">
        <v>3703</v>
      </c>
      <c r="G2867" t="s">
        <v>931</v>
      </c>
      <c r="M2867" t="s">
        <v>931</v>
      </c>
      <c r="S2867" t="s">
        <v>931</v>
      </c>
      <c r="Y2867" t="s">
        <v>931</v>
      </c>
      <c r="AF2867" t="s">
        <v>931</v>
      </c>
    </row>
    <row r="2868" spans="1:32" hidden="1">
      <c r="A2868" t="s">
        <v>3703</v>
      </c>
      <c r="G2868" t="s">
        <v>931</v>
      </c>
      <c r="M2868" t="s">
        <v>931</v>
      </c>
      <c r="S2868" t="s">
        <v>931</v>
      </c>
      <c r="Y2868" t="s">
        <v>931</v>
      </c>
      <c r="AF2868" t="s">
        <v>931</v>
      </c>
    </row>
    <row r="2869" spans="1:32" hidden="1">
      <c r="A2869" t="s">
        <v>3703</v>
      </c>
      <c r="G2869" t="s">
        <v>931</v>
      </c>
      <c r="M2869" t="s">
        <v>931</v>
      </c>
      <c r="S2869" t="s">
        <v>931</v>
      </c>
      <c r="Y2869" t="s">
        <v>931</v>
      </c>
      <c r="AF2869" t="s">
        <v>931</v>
      </c>
    </row>
    <row r="2870" spans="1:32" hidden="1">
      <c r="A2870" t="s">
        <v>3703</v>
      </c>
      <c r="G2870" t="s">
        <v>931</v>
      </c>
      <c r="M2870" t="s">
        <v>931</v>
      </c>
      <c r="S2870" t="s">
        <v>931</v>
      </c>
      <c r="Y2870" t="s">
        <v>931</v>
      </c>
      <c r="AF2870" t="s">
        <v>931</v>
      </c>
    </row>
    <row r="2871" spans="1:32" hidden="1">
      <c r="A2871" t="s">
        <v>3703</v>
      </c>
      <c r="G2871" t="s">
        <v>931</v>
      </c>
      <c r="M2871" t="s">
        <v>931</v>
      </c>
      <c r="S2871" t="s">
        <v>931</v>
      </c>
      <c r="Y2871" t="s">
        <v>931</v>
      </c>
      <c r="AF2871" t="s">
        <v>931</v>
      </c>
    </row>
    <row r="2872" spans="1:32" hidden="1">
      <c r="A2872" t="s">
        <v>3703</v>
      </c>
      <c r="G2872" t="s">
        <v>931</v>
      </c>
      <c r="M2872" t="s">
        <v>931</v>
      </c>
      <c r="S2872" t="s">
        <v>931</v>
      </c>
      <c r="Y2872" t="s">
        <v>931</v>
      </c>
      <c r="AF2872" t="s">
        <v>931</v>
      </c>
    </row>
    <row r="2873" spans="1:32" hidden="1">
      <c r="A2873" t="s">
        <v>3703</v>
      </c>
    </row>
    <row r="2874" spans="1:32" hidden="1">
      <c r="A2874" t="s">
        <v>3703</v>
      </c>
    </row>
    <row r="2875" spans="1:32" hidden="1">
      <c r="A2875" t="s">
        <v>3703</v>
      </c>
    </row>
    <row r="2876" spans="1:32" hidden="1">
      <c r="A2876" t="s">
        <v>3703</v>
      </c>
    </row>
    <row r="2877" spans="1:32" hidden="1">
      <c r="A2877" t="s">
        <v>3703</v>
      </c>
    </row>
    <row r="2878" spans="1:32" hidden="1">
      <c r="A2878" t="s">
        <v>3703</v>
      </c>
    </row>
    <row r="2879" spans="1:32" hidden="1">
      <c r="A2879" t="s">
        <v>3703</v>
      </c>
    </row>
    <row r="2880" spans="1:32" hidden="1">
      <c r="A2880" t="s">
        <v>3703</v>
      </c>
    </row>
    <row r="2881" spans="1:1" hidden="1">
      <c r="A2881" t="s">
        <v>3703</v>
      </c>
    </row>
    <row r="2882" spans="1:1" hidden="1">
      <c r="A2882" t="s">
        <v>3703</v>
      </c>
    </row>
    <row r="2883" spans="1:1" hidden="1">
      <c r="A2883" t="s">
        <v>3703</v>
      </c>
    </row>
    <row r="2884" spans="1:1" hidden="1">
      <c r="A2884" t="s">
        <v>3703</v>
      </c>
    </row>
    <row r="2885" spans="1:1" hidden="1">
      <c r="A2885" t="s">
        <v>3703</v>
      </c>
    </row>
    <row r="2886" spans="1:1" hidden="1">
      <c r="A2886" t="s">
        <v>3703</v>
      </c>
    </row>
    <row r="2887" spans="1:1" hidden="1">
      <c r="A2887" t="s">
        <v>3703</v>
      </c>
    </row>
    <row r="2888" spans="1:1" hidden="1">
      <c r="A2888" t="s">
        <v>3703</v>
      </c>
    </row>
    <row r="2889" spans="1:1" hidden="1">
      <c r="A2889" t="s">
        <v>3703</v>
      </c>
    </row>
    <row r="2890" spans="1:1" hidden="1">
      <c r="A2890" t="s">
        <v>3703</v>
      </c>
    </row>
    <row r="2891" spans="1:1" hidden="1">
      <c r="A2891" t="s">
        <v>3703</v>
      </c>
    </row>
    <row r="2892" spans="1:1" hidden="1">
      <c r="A2892" t="s">
        <v>3703</v>
      </c>
    </row>
    <row r="2893" spans="1:1" hidden="1">
      <c r="A2893" t="s">
        <v>3703</v>
      </c>
    </row>
    <row r="2894" spans="1:1" hidden="1">
      <c r="A2894" t="s">
        <v>3703</v>
      </c>
    </row>
    <row r="2895" spans="1:1" hidden="1">
      <c r="A2895" t="s">
        <v>3703</v>
      </c>
    </row>
    <row r="2896" spans="1:1" hidden="1">
      <c r="A2896" t="s">
        <v>3703</v>
      </c>
    </row>
    <row r="2897" spans="1:1" hidden="1">
      <c r="A2897" t="s">
        <v>3703</v>
      </c>
    </row>
    <row r="2898" spans="1:1" hidden="1">
      <c r="A2898" t="s">
        <v>3703</v>
      </c>
    </row>
    <row r="2899" spans="1:1" hidden="1">
      <c r="A2899" t="s">
        <v>3703</v>
      </c>
    </row>
    <row r="2900" spans="1:1" hidden="1">
      <c r="A2900" t="s">
        <v>3703</v>
      </c>
    </row>
    <row r="2901" spans="1:1" hidden="1">
      <c r="A2901" t="s">
        <v>3703</v>
      </c>
    </row>
    <row r="2902" spans="1:1" hidden="1">
      <c r="A2902" t="s">
        <v>3703</v>
      </c>
    </row>
    <row r="2903" spans="1:1" hidden="1">
      <c r="A2903" t="s">
        <v>3703</v>
      </c>
    </row>
    <row r="2904" spans="1:1" hidden="1">
      <c r="A2904" t="s">
        <v>3703</v>
      </c>
    </row>
    <row r="2905" spans="1:1" hidden="1">
      <c r="A2905" t="s">
        <v>3703</v>
      </c>
    </row>
    <row r="2906" spans="1:1" hidden="1">
      <c r="A2906" t="s">
        <v>3703</v>
      </c>
    </row>
    <row r="2907" spans="1:1" hidden="1">
      <c r="A2907" t="s">
        <v>3703</v>
      </c>
    </row>
    <row r="2908" spans="1:1" hidden="1">
      <c r="A2908" t="s">
        <v>3703</v>
      </c>
    </row>
    <row r="2909" spans="1:1" hidden="1">
      <c r="A2909" t="s">
        <v>3703</v>
      </c>
    </row>
    <row r="2910" spans="1:1" hidden="1">
      <c r="A2910" t="s">
        <v>3703</v>
      </c>
    </row>
    <row r="2911" spans="1:1" hidden="1">
      <c r="A2911" t="s">
        <v>3703</v>
      </c>
    </row>
    <row r="2912" spans="1:1" hidden="1">
      <c r="A2912" t="s">
        <v>3703</v>
      </c>
    </row>
    <row r="2913" spans="1:1" hidden="1">
      <c r="A2913" t="s">
        <v>3703</v>
      </c>
    </row>
    <row r="2914" spans="1:1" hidden="1">
      <c r="A2914" t="s">
        <v>3703</v>
      </c>
    </row>
    <row r="2915" spans="1:1" hidden="1">
      <c r="A2915" t="s">
        <v>3703</v>
      </c>
    </row>
    <row r="2916" spans="1:1" hidden="1">
      <c r="A2916" t="s">
        <v>3703</v>
      </c>
    </row>
    <row r="2917" spans="1:1" hidden="1">
      <c r="A2917" t="s">
        <v>3703</v>
      </c>
    </row>
    <row r="2918" spans="1:1" hidden="1">
      <c r="A2918" t="s">
        <v>3703</v>
      </c>
    </row>
    <row r="2919" spans="1:1" hidden="1">
      <c r="A2919" t="s">
        <v>3703</v>
      </c>
    </row>
    <row r="2920" spans="1:1" hidden="1">
      <c r="A2920" t="s">
        <v>3703</v>
      </c>
    </row>
    <row r="2921" spans="1:1" hidden="1">
      <c r="A2921" t="s">
        <v>3703</v>
      </c>
    </row>
    <row r="2922" spans="1:1" hidden="1">
      <c r="A2922" t="s">
        <v>3703</v>
      </c>
    </row>
    <row r="2923" spans="1:1" hidden="1">
      <c r="A2923" t="s">
        <v>3703</v>
      </c>
    </row>
    <row r="2924" spans="1:1" hidden="1">
      <c r="A2924" t="s">
        <v>3703</v>
      </c>
    </row>
    <row r="2925" spans="1:1" hidden="1">
      <c r="A2925" t="s">
        <v>3703</v>
      </c>
    </row>
    <row r="2926" spans="1:1" hidden="1">
      <c r="A2926" t="s">
        <v>3703</v>
      </c>
    </row>
    <row r="2927" spans="1:1" hidden="1">
      <c r="A2927" t="s">
        <v>3703</v>
      </c>
    </row>
    <row r="2928" spans="1:1" hidden="1">
      <c r="A2928" t="s">
        <v>3703</v>
      </c>
    </row>
    <row r="2929" spans="1:1" hidden="1">
      <c r="A2929" t="s">
        <v>3703</v>
      </c>
    </row>
    <row r="2930" spans="1:1" hidden="1">
      <c r="A2930" t="s">
        <v>3703</v>
      </c>
    </row>
    <row r="2931" spans="1:1" hidden="1">
      <c r="A2931" t="s">
        <v>3703</v>
      </c>
    </row>
    <row r="2932" spans="1:1" hidden="1">
      <c r="A2932" t="s">
        <v>3703</v>
      </c>
    </row>
    <row r="2933" spans="1:1" hidden="1">
      <c r="A2933" t="s">
        <v>3703</v>
      </c>
    </row>
    <row r="2934" spans="1:1" hidden="1">
      <c r="A2934" t="s">
        <v>3703</v>
      </c>
    </row>
    <row r="2935" spans="1:1" hidden="1">
      <c r="A2935" t="s">
        <v>3703</v>
      </c>
    </row>
    <row r="2936" spans="1:1" hidden="1">
      <c r="A2936" t="s">
        <v>3703</v>
      </c>
    </row>
    <row r="2937" spans="1:1" hidden="1">
      <c r="A2937" t="s">
        <v>3703</v>
      </c>
    </row>
    <row r="2938" spans="1:1" hidden="1">
      <c r="A2938" t="s">
        <v>3703</v>
      </c>
    </row>
    <row r="2939" spans="1:1" hidden="1">
      <c r="A2939" t="s">
        <v>3703</v>
      </c>
    </row>
    <row r="2940" spans="1:1" hidden="1">
      <c r="A2940" t="s">
        <v>3703</v>
      </c>
    </row>
    <row r="2941" spans="1:1" hidden="1">
      <c r="A2941" t="s">
        <v>3703</v>
      </c>
    </row>
    <row r="2942" spans="1:1" hidden="1">
      <c r="A2942" t="s">
        <v>3703</v>
      </c>
    </row>
    <row r="2943" spans="1:1" hidden="1">
      <c r="A2943" t="s">
        <v>3703</v>
      </c>
    </row>
    <row r="2944" spans="1:1" hidden="1">
      <c r="A2944" t="s">
        <v>3703</v>
      </c>
    </row>
    <row r="2945" spans="1:1" hidden="1">
      <c r="A2945" t="s">
        <v>3703</v>
      </c>
    </row>
    <row r="2946" spans="1:1" hidden="1">
      <c r="A2946" t="s">
        <v>3703</v>
      </c>
    </row>
    <row r="2947" spans="1:1" hidden="1">
      <c r="A2947" t="s">
        <v>3703</v>
      </c>
    </row>
    <row r="2948" spans="1:1" hidden="1">
      <c r="A2948" t="s">
        <v>3703</v>
      </c>
    </row>
    <row r="2949" spans="1:1" hidden="1">
      <c r="A2949" t="s">
        <v>3703</v>
      </c>
    </row>
    <row r="2950" spans="1:1" hidden="1">
      <c r="A2950" t="s">
        <v>3703</v>
      </c>
    </row>
    <row r="2951" spans="1:1" hidden="1">
      <c r="A2951" t="s">
        <v>3703</v>
      </c>
    </row>
    <row r="2952" spans="1:1" hidden="1">
      <c r="A2952" t="s">
        <v>3703</v>
      </c>
    </row>
    <row r="2953" spans="1:1" hidden="1">
      <c r="A2953" t="s">
        <v>3703</v>
      </c>
    </row>
    <row r="2954" spans="1:1" hidden="1">
      <c r="A2954" t="s">
        <v>3703</v>
      </c>
    </row>
    <row r="2955" spans="1:1" hidden="1">
      <c r="A2955" t="s">
        <v>3703</v>
      </c>
    </row>
    <row r="2956" spans="1:1" hidden="1">
      <c r="A2956" t="s">
        <v>3703</v>
      </c>
    </row>
    <row r="2957" spans="1:1" hidden="1">
      <c r="A2957" t="s">
        <v>3703</v>
      </c>
    </row>
    <row r="2958" spans="1:1" hidden="1">
      <c r="A2958" t="s">
        <v>3703</v>
      </c>
    </row>
    <row r="2959" spans="1:1" hidden="1">
      <c r="A2959" t="s">
        <v>3703</v>
      </c>
    </row>
    <row r="2960" spans="1:1" hidden="1">
      <c r="A2960" t="s">
        <v>3703</v>
      </c>
    </row>
    <row r="2961" spans="1:1" hidden="1">
      <c r="A2961" t="s">
        <v>3703</v>
      </c>
    </row>
    <row r="2962" spans="1:1" hidden="1">
      <c r="A2962" t="s">
        <v>3703</v>
      </c>
    </row>
    <row r="2963" spans="1:1" hidden="1">
      <c r="A2963" t="s">
        <v>3703</v>
      </c>
    </row>
    <row r="2964" spans="1:1" hidden="1">
      <c r="A2964" t="s">
        <v>3703</v>
      </c>
    </row>
    <row r="2965" spans="1:1" hidden="1">
      <c r="A2965" t="s">
        <v>3703</v>
      </c>
    </row>
    <row r="2966" spans="1:1" hidden="1">
      <c r="A2966" t="s">
        <v>3703</v>
      </c>
    </row>
    <row r="2967" spans="1:1" hidden="1">
      <c r="A2967" t="s">
        <v>3703</v>
      </c>
    </row>
    <row r="2968" spans="1:1" hidden="1">
      <c r="A2968" t="s">
        <v>3703</v>
      </c>
    </row>
    <row r="2969" spans="1:1" hidden="1">
      <c r="A2969" t="s">
        <v>3703</v>
      </c>
    </row>
    <row r="2970" spans="1:1" hidden="1">
      <c r="A2970" t="s">
        <v>3703</v>
      </c>
    </row>
    <row r="2971" spans="1:1" hidden="1">
      <c r="A2971" t="s">
        <v>3703</v>
      </c>
    </row>
    <row r="2972" spans="1:1" hidden="1">
      <c r="A2972" t="s">
        <v>3703</v>
      </c>
    </row>
    <row r="2973" spans="1:1" hidden="1">
      <c r="A2973" t="s">
        <v>3703</v>
      </c>
    </row>
    <row r="2974" spans="1:1" hidden="1">
      <c r="A2974" t="s">
        <v>3703</v>
      </c>
    </row>
    <row r="2975" spans="1:1" hidden="1">
      <c r="A2975" t="s">
        <v>3703</v>
      </c>
    </row>
    <row r="2976" spans="1:1" hidden="1">
      <c r="A2976" t="s">
        <v>3703</v>
      </c>
    </row>
    <row r="2977" spans="1:1" hidden="1">
      <c r="A2977" t="s">
        <v>3703</v>
      </c>
    </row>
    <row r="2978" spans="1:1" hidden="1">
      <c r="A2978" t="s">
        <v>3703</v>
      </c>
    </row>
    <row r="2979" spans="1:1" hidden="1">
      <c r="A2979" t="s">
        <v>3703</v>
      </c>
    </row>
    <row r="2980" spans="1:1" hidden="1">
      <c r="A2980" t="s">
        <v>3703</v>
      </c>
    </row>
    <row r="2981" spans="1:1" hidden="1">
      <c r="A2981" t="s">
        <v>3703</v>
      </c>
    </row>
    <row r="2982" spans="1:1" hidden="1">
      <c r="A2982" t="s">
        <v>3703</v>
      </c>
    </row>
    <row r="2983" spans="1:1" hidden="1">
      <c r="A2983" t="s">
        <v>3703</v>
      </c>
    </row>
    <row r="2984" spans="1:1" hidden="1">
      <c r="A2984" t="s">
        <v>3703</v>
      </c>
    </row>
    <row r="2985" spans="1:1" hidden="1">
      <c r="A2985" t="s">
        <v>3703</v>
      </c>
    </row>
    <row r="2986" spans="1:1" hidden="1">
      <c r="A2986" t="s">
        <v>3703</v>
      </c>
    </row>
    <row r="2987" spans="1:1" hidden="1">
      <c r="A2987" t="s">
        <v>3703</v>
      </c>
    </row>
    <row r="2988" spans="1:1" hidden="1">
      <c r="A2988" t="s">
        <v>3703</v>
      </c>
    </row>
    <row r="2989" spans="1:1" hidden="1">
      <c r="A2989" t="s">
        <v>3703</v>
      </c>
    </row>
    <row r="2990" spans="1:1" hidden="1">
      <c r="A2990" t="s">
        <v>3703</v>
      </c>
    </row>
    <row r="2991" spans="1:1" hidden="1">
      <c r="A2991" t="s">
        <v>3703</v>
      </c>
    </row>
    <row r="2992" spans="1:1" hidden="1">
      <c r="A2992" t="s">
        <v>3703</v>
      </c>
    </row>
    <row r="2993" spans="1:1" hidden="1">
      <c r="A2993" t="s">
        <v>3703</v>
      </c>
    </row>
    <row r="2994" spans="1:1" hidden="1">
      <c r="A2994" t="s">
        <v>3703</v>
      </c>
    </row>
    <row r="2995" spans="1:1" hidden="1">
      <c r="A2995" t="s">
        <v>3703</v>
      </c>
    </row>
    <row r="2996" spans="1:1" hidden="1">
      <c r="A2996" t="s">
        <v>3703</v>
      </c>
    </row>
    <row r="2997" spans="1:1" hidden="1">
      <c r="A2997" t="s">
        <v>3703</v>
      </c>
    </row>
    <row r="2998" spans="1:1" hidden="1">
      <c r="A2998" t="s">
        <v>3703</v>
      </c>
    </row>
    <row r="2999" spans="1:1" hidden="1">
      <c r="A2999" t="s">
        <v>3703</v>
      </c>
    </row>
    <row r="3000" spans="1:1" hidden="1">
      <c r="A3000" t="s">
        <v>3703</v>
      </c>
    </row>
    <row r="3001" spans="1:1" hidden="1">
      <c r="A3001" t="s">
        <v>3703</v>
      </c>
    </row>
    <row r="3002" spans="1:1" hidden="1">
      <c r="A3002" t="s">
        <v>3703</v>
      </c>
    </row>
    <row r="3003" spans="1:1" hidden="1">
      <c r="A3003" t="s">
        <v>3703</v>
      </c>
    </row>
    <row r="3004" spans="1:1" hidden="1">
      <c r="A3004" t="s">
        <v>3703</v>
      </c>
    </row>
    <row r="3005" spans="1:1" hidden="1">
      <c r="A3005" t="s">
        <v>3703</v>
      </c>
    </row>
    <row r="3006" spans="1:1" hidden="1">
      <c r="A3006" t="s">
        <v>3703</v>
      </c>
    </row>
    <row r="3007" spans="1:1" hidden="1">
      <c r="A3007" t="s">
        <v>3703</v>
      </c>
    </row>
    <row r="3008" spans="1:1" hidden="1">
      <c r="A3008" t="s">
        <v>3703</v>
      </c>
    </row>
    <row r="3009" spans="1:1" hidden="1">
      <c r="A3009" t="s">
        <v>3703</v>
      </c>
    </row>
    <row r="3010" spans="1:1" hidden="1">
      <c r="A3010" t="s">
        <v>3703</v>
      </c>
    </row>
    <row r="3011" spans="1:1" hidden="1">
      <c r="A3011" t="s">
        <v>3703</v>
      </c>
    </row>
    <row r="3012" spans="1:1" hidden="1">
      <c r="A3012" t="s">
        <v>3703</v>
      </c>
    </row>
    <row r="3013" spans="1:1" hidden="1">
      <c r="A3013" t="s">
        <v>3703</v>
      </c>
    </row>
    <row r="3014" spans="1:1" hidden="1">
      <c r="A3014" t="s">
        <v>3703</v>
      </c>
    </row>
    <row r="3015" spans="1:1" hidden="1">
      <c r="A3015" t="s">
        <v>3703</v>
      </c>
    </row>
    <row r="3016" spans="1:1" hidden="1">
      <c r="A3016" t="s">
        <v>3703</v>
      </c>
    </row>
    <row r="3017" spans="1:1" hidden="1">
      <c r="A3017" t="s">
        <v>3703</v>
      </c>
    </row>
    <row r="3018" spans="1:1" hidden="1">
      <c r="A3018" t="s">
        <v>3703</v>
      </c>
    </row>
    <row r="3019" spans="1:1" hidden="1">
      <c r="A3019" t="s">
        <v>3703</v>
      </c>
    </row>
    <row r="3020" spans="1:1" hidden="1">
      <c r="A3020" t="s">
        <v>3703</v>
      </c>
    </row>
    <row r="3021" spans="1:1" hidden="1">
      <c r="A3021" t="s">
        <v>3703</v>
      </c>
    </row>
    <row r="3022" spans="1:1" hidden="1">
      <c r="A3022" t="s">
        <v>3703</v>
      </c>
    </row>
    <row r="3023" spans="1:1" hidden="1">
      <c r="A3023" t="s">
        <v>3703</v>
      </c>
    </row>
    <row r="3024" spans="1:1" hidden="1">
      <c r="A3024" t="s">
        <v>3703</v>
      </c>
    </row>
    <row r="3025" spans="1:32" hidden="1">
      <c r="A3025" t="s">
        <v>3703</v>
      </c>
    </row>
    <row r="3026" spans="1:32" hidden="1">
      <c r="A3026" t="s">
        <v>3703</v>
      </c>
    </row>
    <row r="3027" spans="1:32" hidden="1">
      <c r="A3027" t="s">
        <v>3704</v>
      </c>
      <c r="D3027" t="s">
        <v>931</v>
      </c>
      <c r="E3027" t="s">
        <v>931</v>
      </c>
      <c r="F3027" t="s">
        <v>931</v>
      </c>
      <c r="G3027" t="s">
        <v>931</v>
      </c>
      <c r="M3027" t="s">
        <v>931</v>
      </c>
      <c r="S3027" t="s">
        <v>931</v>
      </c>
      <c r="Y3027" t="s">
        <v>931</v>
      </c>
      <c r="AF3027" t="s">
        <v>931</v>
      </c>
    </row>
    <row r="3028" spans="1:32" hidden="1">
      <c r="A3028" t="s">
        <v>3704</v>
      </c>
      <c r="G3028" t="s">
        <v>931</v>
      </c>
      <c r="M3028" t="s">
        <v>931</v>
      </c>
      <c r="S3028" t="s">
        <v>931</v>
      </c>
      <c r="Y3028" t="s">
        <v>931</v>
      </c>
      <c r="AF3028" t="s">
        <v>931</v>
      </c>
    </row>
    <row r="3029" spans="1:32" hidden="1">
      <c r="A3029" t="s">
        <v>3704</v>
      </c>
      <c r="G3029" t="s">
        <v>931</v>
      </c>
      <c r="M3029" t="s">
        <v>931</v>
      </c>
      <c r="S3029" t="s">
        <v>931</v>
      </c>
      <c r="Y3029" t="s">
        <v>931</v>
      </c>
      <c r="AF3029" t="s">
        <v>931</v>
      </c>
    </row>
    <row r="3030" spans="1:32" hidden="1">
      <c r="A3030" t="s">
        <v>3704</v>
      </c>
      <c r="G3030" t="s">
        <v>931</v>
      </c>
      <c r="M3030" t="s">
        <v>931</v>
      </c>
      <c r="S3030" t="s">
        <v>931</v>
      </c>
      <c r="Y3030" t="s">
        <v>931</v>
      </c>
      <c r="AF3030" t="s">
        <v>931</v>
      </c>
    </row>
    <row r="3031" spans="1:32" hidden="1">
      <c r="A3031" t="s">
        <v>3704</v>
      </c>
      <c r="G3031" t="s">
        <v>931</v>
      </c>
      <c r="M3031" t="s">
        <v>931</v>
      </c>
      <c r="S3031" t="s">
        <v>931</v>
      </c>
      <c r="Y3031" t="s">
        <v>931</v>
      </c>
      <c r="AF3031" t="s">
        <v>931</v>
      </c>
    </row>
    <row r="3032" spans="1:32" hidden="1">
      <c r="A3032" t="s">
        <v>3704</v>
      </c>
      <c r="G3032" t="s">
        <v>931</v>
      </c>
      <c r="M3032" t="s">
        <v>931</v>
      </c>
      <c r="S3032" t="s">
        <v>931</v>
      </c>
      <c r="Y3032" t="s">
        <v>931</v>
      </c>
      <c r="AF3032" t="s">
        <v>931</v>
      </c>
    </row>
    <row r="3033" spans="1:32" hidden="1">
      <c r="A3033" t="s">
        <v>3704</v>
      </c>
      <c r="G3033" t="s">
        <v>931</v>
      </c>
      <c r="M3033" t="s">
        <v>931</v>
      </c>
      <c r="S3033" t="s">
        <v>931</v>
      </c>
      <c r="Y3033" t="s">
        <v>931</v>
      </c>
      <c r="AF3033" t="s">
        <v>931</v>
      </c>
    </row>
    <row r="3034" spans="1:32" hidden="1">
      <c r="A3034" t="s">
        <v>3704</v>
      </c>
      <c r="G3034" t="s">
        <v>931</v>
      </c>
      <c r="M3034" t="s">
        <v>931</v>
      </c>
      <c r="S3034" t="s">
        <v>931</v>
      </c>
      <c r="Y3034" t="s">
        <v>931</v>
      </c>
      <c r="AF3034" t="s">
        <v>931</v>
      </c>
    </row>
    <row r="3035" spans="1:32" hidden="1">
      <c r="A3035" t="s">
        <v>3704</v>
      </c>
      <c r="G3035" t="s">
        <v>931</v>
      </c>
      <c r="M3035" t="s">
        <v>931</v>
      </c>
      <c r="S3035" t="s">
        <v>931</v>
      </c>
      <c r="Y3035" t="s">
        <v>931</v>
      </c>
      <c r="AF3035" t="s">
        <v>931</v>
      </c>
    </row>
    <row r="3036" spans="1:32" hidden="1">
      <c r="A3036" t="s">
        <v>3704</v>
      </c>
      <c r="G3036" t="s">
        <v>931</v>
      </c>
      <c r="M3036" t="s">
        <v>931</v>
      </c>
      <c r="S3036" t="s">
        <v>931</v>
      </c>
      <c r="Y3036" t="s">
        <v>931</v>
      </c>
      <c r="AF3036" t="s">
        <v>931</v>
      </c>
    </row>
    <row r="3037" spans="1:32" hidden="1">
      <c r="A3037" t="s">
        <v>3704</v>
      </c>
      <c r="G3037" t="s">
        <v>931</v>
      </c>
      <c r="M3037" t="s">
        <v>931</v>
      </c>
      <c r="S3037" t="s">
        <v>931</v>
      </c>
      <c r="Y3037" t="s">
        <v>931</v>
      </c>
      <c r="AF3037" t="s">
        <v>931</v>
      </c>
    </row>
    <row r="3038" spans="1:32" hidden="1">
      <c r="A3038" t="s">
        <v>3704</v>
      </c>
      <c r="G3038" t="s">
        <v>931</v>
      </c>
      <c r="M3038" t="s">
        <v>931</v>
      </c>
      <c r="S3038" t="s">
        <v>931</v>
      </c>
      <c r="Y3038" t="s">
        <v>931</v>
      </c>
      <c r="AF3038" t="s">
        <v>931</v>
      </c>
    </row>
    <row r="3039" spans="1:32" hidden="1">
      <c r="A3039" t="s">
        <v>3704</v>
      </c>
      <c r="G3039" t="s">
        <v>931</v>
      </c>
      <c r="M3039" t="s">
        <v>931</v>
      </c>
      <c r="S3039" t="s">
        <v>931</v>
      </c>
      <c r="Y3039" t="s">
        <v>931</v>
      </c>
      <c r="AF3039" t="s">
        <v>931</v>
      </c>
    </row>
    <row r="3040" spans="1:32" hidden="1">
      <c r="A3040" t="s">
        <v>3704</v>
      </c>
      <c r="G3040" t="s">
        <v>931</v>
      </c>
      <c r="M3040" t="s">
        <v>931</v>
      </c>
      <c r="S3040" t="s">
        <v>931</v>
      </c>
      <c r="Y3040" t="s">
        <v>931</v>
      </c>
      <c r="AF3040" t="s">
        <v>931</v>
      </c>
    </row>
    <row r="3041" spans="1:32" hidden="1">
      <c r="A3041" t="s">
        <v>3704</v>
      </c>
      <c r="G3041" t="s">
        <v>931</v>
      </c>
      <c r="M3041" t="s">
        <v>931</v>
      </c>
      <c r="S3041" t="s">
        <v>931</v>
      </c>
      <c r="Y3041" t="s">
        <v>931</v>
      </c>
      <c r="AF3041" t="s">
        <v>931</v>
      </c>
    </row>
    <row r="3042" spans="1:32" hidden="1">
      <c r="A3042" t="s">
        <v>3704</v>
      </c>
      <c r="G3042" t="s">
        <v>931</v>
      </c>
      <c r="M3042" t="s">
        <v>931</v>
      </c>
      <c r="S3042" t="s">
        <v>931</v>
      </c>
      <c r="Y3042" t="s">
        <v>931</v>
      </c>
      <c r="AF3042" t="s">
        <v>931</v>
      </c>
    </row>
    <row r="3043" spans="1:32" hidden="1">
      <c r="A3043" t="s">
        <v>3704</v>
      </c>
      <c r="G3043" t="s">
        <v>931</v>
      </c>
      <c r="M3043" t="s">
        <v>931</v>
      </c>
      <c r="S3043" t="s">
        <v>931</v>
      </c>
      <c r="Y3043" t="s">
        <v>931</v>
      </c>
      <c r="AF3043" t="s">
        <v>931</v>
      </c>
    </row>
    <row r="3044" spans="1:32" hidden="1">
      <c r="A3044" t="s">
        <v>3704</v>
      </c>
      <c r="G3044" t="s">
        <v>931</v>
      </c>
      <c r="M3044" t="s">
        <v>931</v>
      </c>
      <c r="S3044" t="s">
        <v>931</v>
      </c>
      <c r="Y3044" t="s">
        <v>931</v>
      </c>
      <c r="AF3044" t="s">
        <v>931</v>
      </c>
    </row>
    <row r="3045" spans="1:32" hidden="1">
      <c r="A3045" t="s">
        <v>3704</v>
      </c>
      <c r="G3045" t="s">
        <v>931</v>
      </c>
      <c r="M3045" t="s">
        <v>931</v>
      </c>
      <c r="S3045" t="s">
        <v>931</v>
      </c>
      <c r="Y3045" t="s">
        <v>931</v>
      </c>
      <c r="AF3045" t="s">
        <v>931</v>
      </c>
    </row>
    <row r="3046" spans="1:32" hidden="1">
      <c r="A3046" t="s">
        <v>3704</v>
      </c>
      <c r="G3046" t="s">
        <v>931</v>
      </c>
      <c r="M3046" t="s">
        <v>931</v>
      </c>
      <c r="S3046" t="s">
        <v>931</v>
      </c>
      <c r="Y3046" t="s">
        <v>931</v>
      </c>
      <c r="AF3046" t="s">
        <v>931</v>
      </c>
    </row>
    <row r="3047" spans="1:32" hidden="1">
      <c r="A3047" t="s">
        <v>3704</v>
      </c>
      <c r="G3047" t="s">
        <v>931</v>
      </c>
      <c r="M3047" t="s">
        <v>931</v>
      </c>
      <c r="S3047" t="s">
        <v>931</v>
      </c>
      <c r="Y3047" t="s">
        <v>931</v>
      </c>
      <c r="AF3047" t="s">
        <v>931</v>
      </c>
    </row>
    <row r="3048" spans="1:32" hidden="1">
      <c r="A3048" t="s">
        <v>3704</v>
      </c>
      <c r="G3048" t="s">
        <v>931</v>
      </c>
      <c r="M3048" t="s">
        <v>931</v>
      </c>
      <c r="S3048" t="s">
        <v>931</v>
      </c>
      <c r="Y3048" t="s">
        <v>931</v>
      </c>
      <c r="AF3048" t="s">
        <v>931</v>
      </c>
    </row>
    <row r="3049" spans="1:32" hidden="1">
      <c r="A3049" t="s">
        <v>3704</v>
      </c>
      <c r="G3049" t="s">
        <v>931</v>
      </c>
      <c r="M3049" t="s">
        <v>931</v>
      </c>
      <c r="S3049" t="s">
        <v>931</v>
      </c>
      <c r="Y3049" t="s">
        <v>931</v>
      </c>
      <c r="AF3049" t="s">
        <v>931</v>
      </c>
    </row>
    <row r="3050" spans="1:32" hidden="1">
      <c r="A3050" t="s">
        <v>3704</v>
      </c>
      <c r="G3050" t="s">
        <v>931</v>
      </c>
      <c r="M3050" t="s">
        <v>931</v>
      </c>
      <c r="S3050" t="s">
        <v>931</v>
      </c>
      <c r="Y3050" t="s">
        <v>931</v>
      </c>
      <c r="AF3050" t="s">
        <v>931</v>
      </c>
    </row>
    <row r="3051" spans="1:32" hidden="1">
      <c r="A3051" t="s">
        <v>3704</v>
      </c>
      <c r="G3051" t="s">
        <v>931</v>
      </c>
      <c r="M3051" t="s">
        <v>931</v>
      </c>
      <c r="S3051" t="s">
        <v>931</v>
      </c>
      <c r="Y3051" t="s">
        <v>931</v>
      </c>
      <c r="AF3051" t="s">
        <v>931</v>
      </c>
    </row>
    <row r="3052" spans="1:32" hidden="1">
      <c r="A3052" t="s">
        <v>3704</v>
      </c>
      <c r="G3052" t="s">
        <v>931</v>
      </c>
      <c r="M3052" t="s">
        <v>931</v>
      </c>
      <c r="S3052" t="s">
        <v>931</v>
      </c>
      <c r="Y3052" t="s">
        <v>931</v>
      </c>
      <c r="AF3052" t="s">
        <v>931</v>
      </c>
    </row>
    <row r="3053" spans="1:32" hidden="1">
      <c r="A3053" t="s">
        <v>3704</v>
      </c>
      <c r="G3053" t="s">
        <v>931</v>
      </c>
      <c r="M3053" t="s">
        <v>931</v>
      </c>
      <c r="S3053" t="s">
        <v>931</v>
      </c>
      <c r="Y3053" t="s">
        <v>931</v>
      </c>
      <c r="AF3053" t="s">
        <v>931</v>
      </c>
    </row>
    <row r="3054" spans="1:32" hidden="1">
      <c r="A3054" t="s">
        <v>3704</v>
      </c>
      <c r="G3054" t="s">
        <v>931</v>
      </c>
      <c r="M3054" t="s">
        <v>931</v>
      </c>
      <c r="S3054" t="s">
        <v>931</v>
      </c>
      <c r="Y3054" t="s">
        <v>931</v>
      </c>
      <c r="AF3054" t="s">
        <v>931</v>
      </c>
    </row>
    <row r="3055" spans="1:32" hidden="1">
      <c r="A3055" t="s">
        <v>3704</v>
      </c>
      <c r="G3055" t="s">
        <v>931</v>
      </c>
      <c r="M3055" t="s">
        <v>931</v>
      </c>
      <c r="S3055" t="s">
        <v>931</v>
      </c>
      <c r="Y3055" t="s">
        <v>931</v>
      </c>
      <c r="AF3055" t="s">
        <v>931</v>
      </c>
    </row>
    <row r="3056" spans="1:32" hidden="1">
      <c r="A3056" t="s">
        <v>3704</v>
      </c>
      <c r="G3056" t="s">
        <v>931</v>
      </c>
      <c r="M3056" t="s">
        <v>931</v>
      </c>
      <c r="S3056" t="s">
        <v>931</v>
      </c>
      <c r="Y3056" t="s">
        <v>931</v>
      </c>
      <c r="AF3056" t="s">
        <v>931</v>
      </c>
    </row>
    <row r="3057" spans="1:32" hidden="1">
      <c r="A3057" t="s">
        <v>3704</v>
      </c>
      <c r="G3057" t="s">
        <v>931</v>
      </c>
      <c r="M3057" t="s">
        <v>931</v>
      </c>
      <c r="S3057" t="s">
        <v>931</v>
      </c>
      <c r="Y3057" t="s">
        <v>931</v>
      </c>
      <c r="AF3057" t="s">
        <v>931</v>
      </c>
    </row>
    <row r="3058" spans="1:32" hidden="1">
      <c r="A3058" t="s">
        <v>3704</v>
      </c>
      <c r="G3058" t="s">
        <v>931</v>
      </c>
      <c r="M3058" t="s">
        <v>931</v>
      </c>
      <c r="S3058" t="s">
        <v>931</v>
      </c>
      <c r="Y3058" t="s">
        <v>931</v>
      </c>
      <c r="AF3058" t="s">
        <v>931</v>
      </c>
    </row>
    <row r="3059" spans="1:32" hidden="1">
      <c r="A3059" t="s">
        <v>3704</v>
      </c>
      <c r="G3059" t="s">
        <v>931</v>
      </c>
      <c r="M3059" t="s">
        <v>931</v>
      </c>
      <c r="S3059" t="s">
        <v>931</v>
      </c>
      <c r="Y3059" t="s">
        <v>931</v>
      </c>
      <c r="AF3059" t="s">
        <v>931</v>
      </c>
    </row>
    <row r="3060" spans="1:32" hidden="1">
      <c r="A3060" t="s">
        <v>3704</v>
      </c>
      <c r="G3060" t="s">
        <v>931</v>
      </c>
      <c r="M3060" t="s">
        <v>931</v>
      </c>
      <c r="S3060" t="s">
        <v>931</v>
      </c>
      <c r="Y3060" t="s">
        <v>931</v>
      </c>
      <c r="AF3060" t="s">
        <v>931</v>
      </c>
    </row>
    <row r="3061" spans="1:32" hidden="1">
      <c r="A3061" t="s">
        <v>3704</v>
      </c>
      <c r="G3061" t="s">
        <v>931</v>
      </c>
      <c r="M3061" t="s">
        <v>931</v>
      </c>
      <c r="S3061" t="s">
        <v>931</v>
      </c>
      <c r="Y3061" t="s">
        <v>931</v>
      </c>
      <c r="AF3061" t="s">
        <v>931</v>
      </c>
    </row>
    <row r="3062" spans="1:32" hidden="1">
      <c r="A3062" t="s">
        <v>3704</v>
      </c>
      <c r="G3062" t="s">
        <v>931</v>
      </c>
      <c r="M3062" t="s">
        <v>931</v>
      </c>
      <c r="S3062" t="s">
        <v>931</v>
      </c>
      <c r="Y3062" t="s">
        <v>931</v>
      </c>
      <c r="AF3062" t="s">
        <v>931</v>
      </c>
    </row>
    <row r="3063" spans="1:32" hidden="1">
      <c r="A3063" t="s">
        <v>3704</v>
      </c>
      <c r="G3063" t="s">
        <v>931</v>
      </c>
      <c r="M3063" t="s">
        <v>931</v>
      </c>
      <c r="S3063" t="s">
        <v>931</v>
      </c>
      <c r="Y3063" t="s">
        <v>931</v>
      </c>
      <c r="AF3063" t="s">
        <v>931</v>
      </c>
    </row>
    <row r="3064" spans="1:32" hidden="1">
      <c r="A3064" t="s">
        <v>3704</v>
      </c>
      <c r="G3064" t="s">
        <v>931</v>
      </c>
      <c r="M3064" t="s">
        <v>931</v>
      </c>
      <c r="S3064" t="s">
        <v>931</v>
      </c>
      <c r="Y3064" t="s">
        <v>931</v>
      </c>
      <c r="AF3064" t="s">
        <v>931</v>
      </c>
    </row>
    <row r="3065" spans="1:32" hidden="1">
      <c r="A3065" t="s">
        <v>3704</v>
      </c>
      <c r="G3065" t="s">
        <v>931</v>
      </c>
      <c r="M3065" t="s">
        <v>931</v>
      </c>
      <c r="S3065" t="s">
        <v>931</v>
      </c>
      <c r="Y3065" t="s">
        <v>931</v>
      </c>
      <c r="AF3065" t="s">
        <v>931</v>
      </c>
    </row>
    <row r="3066" spans="1:32" hidden="1">
      <c r="A3066" t="s">
        <v>3704</v>
      </c>
      <c r="G3066" t="s">
        <v>931</v>
      </c>
      <c r="M3066" t="s">
        <v>931</v>
      </c>
      <c r="S3066" t="s">
        <v>931</v>
      </c>
      <c r="Y3066" t="s">
        <v>931</v>
      </c>
      <c r="AF3066" t="s">
        <v>931</v>
      </c>
    </row>
    <row r="3067" spans="1:32" hidden="1">
      <c r="A3067" t="s">
        <v>3704</v>
      </c>
      <c r="G3067" t="s">
        <v>931</v>
      </c>
      <c r="M3067" t="s">
        <v>931</v>
      </c>
      <c r="S3067" t="s">
        <v>931</v>
      </c>
      <c r="Y3067" t="s">
        <v>931</v>
      </c>
      <c r="AF3067" t="s">
        <v>931</v>
      </c>
    </row>
    <row r="3068" spans="1:32" hidden="1">
      <c r="A3068" t="s">
        <v>3704</v>
      </c>
      <c r="G3068" t="s">
        <v>931</v>
      </c>
      <c r="M3068" t="s">
        <v>931</v>
      </c>
      <c r="S3068" t="s">
        <v>931</v>
      </c>
      <c r="Y3068" t="s">
        <v>931</v>
      </c>
      <c r="AF3068" t="s">
        <v>931</v>
      </c>
    </row>
    <row r="3069" spans="1:32" hidden="1">
      <c r="A3069" t="s">
        <v>3704</v>
      </c>
      <c r="G3069" t="s">
        <v>931</v>
      </c>
      <c r="M3069" t="s">
        <v>931</v>
      </c>
      <c r="S3069" t="s">
        <v>931</v>
      </c>
      <c r="Y3069" t="s">
        <v>931</v>
      </c>
      <c r="AF3069" t="s">
        <v>931</v>
      </c>
    </row>
    <row r="3070" spans="1:32" hidden="1">
      <c r="A3070" t="s">
        <v>3704</v>
      </c>
      <c r="G3070" t="s">
        <v>931</v>
      </c>
      <c r="M3070" t="s">
        <v>931</v>
      </c>
      <c r="S3070" t="s">
        <v>931</v>
      </c>
      <c r="Y3070" t="s">
        <v>931</v>
      </c>
      <c r="AF3070" t="s">
        <v>931</v>
      </c>
    </row>
    <row r="3071" spans="1:32" hidden="1">
      <c r="A3071" t="s">
        <v>3704</v>
      </c>
      <c r="G3071" t="s">
        <v>931</v>
      </c>
      <c r="M3071" t="s">
        <v>931</v>
      </c>
      <c r="S3071" t="s">
        <v>931</v>
      </c>
      <c r="Y3071" t="s">
        <v>931</v>
      </c>
      <c r="AF3071" t="s">
        <v>931</v>
      </c>
    </row>
    <row r="3072" spans="1:32" hidden="1">
      <c r="A3072" t="s">
        <v>3704</v>
      </c>
      <c r="G3072" t="s">
        <v>931</v>
      </c>
      <c r="M3072" t="s">
        <v>931</v>
      </c>
      <c r="S3072" t="s">
        <v>931</v>
      </c>
      <c r="Y3072" t="s">
        <v>931</v>
      </c>
      <c r="AF3072" t="s">
        <v>931</v>
      </c>
    </row>
    <row r="3073" spans="1:32" hidden="1">
      <c r="A3073" t="s">
        <v>3704</v>
      </c>
      <c r="G3073" t="s">
        <v>931</v>
      </c>
      <c r="M3073" t="s">
        <v>931</v>
      </c>
      <c r="S3073" t="s">
        <v>931</v>
      </c>
      <c r="Y3073" t="s">
        <v>931</v>
      </c>
      <c r="AF3073" t="s">
        <v>931</v>
      </c>
    </row>
    <row r="3074" spans="1:32" hidden="1">
      <c r="A3074" t="s">
        <v>3704</v>
      </c>
      <c r="G3074" t="s">
        <v>931</v>
      </c>
      <c r="M3074" t="s">
        <v>931</v>
      </c>
      <c r="S3074" t="s">
        <v>931</v>
      </c>
      <c r="Y3074" t="s">
        <v>931</v>
      </c>
      <c r="AF3074" t="s">
        <v>931</v>
      </c>
    </row>
    <row r="3075" spans="1:32" hidden="1">
      <c r="A3075" t="s">
        <v>3704</v>
      </c>
      <c r="G3075" t="s">
        <v>931</v>
      </c>
      <c r="M3075" t="s">
        <v>931</v>
      </c>
      <c r="S3075" t="s">
        <v>931</v>
      </c>
      <c r="Y3075" t="s">
        <v>931</v>
      </c>
      <c r="AF3075" t="s">
        <v>931</v>
      </c>
    </row>
    <row r="3076" spans="1:32" hidden="1">
      <c r="A3076" t="s">
        <v>3704</v>
      </c>
      <c r="G3076" t="s">
        <v>931</v>
      </c>
      <c r="M3076" t="s">
        <v>931</v>
      </c>
      <c r="S3076" t="s">
        <v>931</v>
      </c>
      <c r="Y3076" t="s">
        <v>931</v>
      </c>
      <c r="AF3076" t="s">
        <v>931</v>
      </c>
    </row>
    <row r="3077" spans="1:32" hidden="1">
      <c r="A3077" t="s">
        <v>3704</v>
      </c>
      <c r="G3077" t="s">
        <v>931</v>
      </c>
      <c r="M3077" t="s">
        <v>931</v>
      </c>
      <c r="S3077" t="s">
        <v>931</v>
      </c>
      <c r="Y3077" t="s">
        <v>931</v>
      </c>
      <c r="AF3077" t="s">
        <v>931</v>
      </c>
    </row>
    <row r="3078" spans="1:32" hidden="1">
      <c r="A3078" t="s">
        <v>3704</v>
      </c>
      <c r="G3078" t="s">
        <v>931</v>
      </c>
      <c r="M3078" t="s">
        <v>931</v>
      </c>
      <c r="S3078" t="s">
        <v>931</v>
      </c>
      <c r="Y3078" t="s">
        <v>931</v>
      </c>
      <c r="AF3078" t="s">
        <v>931</v>
      </c>
    </row>
    <row r="3079" spans="1:32" hidden="1">
      <c r="A3079" t="s">
        <v>3704</v>
      </c>
      <c r="G3079" t="s">
        <v>931</v>
      </c>
      <c r="M3079" t="s">
        <v>931</v>
      </c>
      <c r="S3079" t="s">
        <v>931</v>
      </c>
      <c r="Y3079" t="s">
        <v>931</v>
      </c>
      <c r="AF3079" t="s">
        <v>931</v>
      </c>
    </row>
    <row r="3080" spans="1:32" hidden="1">
      <c r="A3080" t="s">
        <v>3704</v>
      </c>
      <c r="G3080" t="s">
        <v>931</v>
      </c>
      <c r="M3080" t="s">
        <v>931</v>
      </c>
      <c r="S3080" t="s">
        <v>931</v>
      </c>
      <c r="Y3080" t="s">
        <v>931</v>
      </c>
      <c r="AF3080" t="s">
        <v>931</v>
      </c>
    </row>
    <row r="3081" spans="1:32" hidden="1">
      <c r="A3081" t="s">
        <v>3704</v>
      </c>
      <c r="G3081" t="s">
        <v>931</v>
      </c>
      <c r="M3081" t="s">
        <v>931</v>
      </c>
      <c r="S3081" t="s">
        <v>931</v>
      </c>
      <c r="Y3081" t="s">
        <v>931</v>
      </c>
      <c r="AF3081" t="s">
        <v>931</v>
      </c>
    </row>
    <row r="3082" spans="1:32" hidden="1">
      <c r="A3082" t="s">
        <v>3704</v>
      </c>
      <c r="G3082" t="s">
        <v>931</v>
      </c>
      <c r="M3082" t="s">
        <v>931</v>
      </c>
      <c r="S3082" t="s">
        <v>931</v>
      </c>
      <c r="Y3082" t="s">
        <v>931</v>
      </c>
      <c r="AF3082" t="s">
        <v>931</v>
      </c>
    </row>
    <row r="3083" spans="1:32" hidden="1">
      <c r="A3083" t="s">
        <v>3704</v>
      </c>
      <c r="G3083" t="s">
        <v>931</v>
      </c>
      <c r="M3083" t="s">
        <v>931</v>
      </c>
      <c r="S3083" t="s">
        <v>931</v>
      </c>
      <c r="Y3083" t="s">
        <v>931</v>
      </c>
      <c r="AF3083" t="s">
        <v>931</v>
      </c>
    </row>
    <row r="3084" spans="1:32" hidden="1">
      <c r="A3084" t="s">
        <v>3704</v>
      </c>
      <c r="G3084" t="s">
        <v>931</v>
      </c>
      <c r="M3084" t="s">
        <v>931</v>
      </c>
      <c r="S3084" t="s">
        <v>931</v>
      </c>
      <c r="Y3084" t="s">
        <v>931</v>
      </c>
      <c r="AF3084" t="s">
        <v>931</v>
      </c>
    </row>
    <row r="3085" spans="1:32" hidden="1">
      <c r="A3085" t="s">
        <v>3704</v>
      </c>
      <c r="G3085" t="s">
        <v>931</v>
      </c>
      <c r="M3085" t="s">
        <v>931</v>
      </c>
      <c r="S3085" t="s">
        <v>931</v>
      </c>
      <c r="Y3085" t="s">
        <v>931</v>
      </c>
      <c r="AF3085" t="s">
        <v>931</v>
      </c>
    </row>
    <row r="3086" spans="1:32" hidden="1">
      <c r="A3086" t="s">
        <v>3704</v>
      </c>
      <c r="G3086" t="s">
        <v>931</v>
      </c>
      <c r="M3086" t="s">
        <v>931</v>
      </c>
      <c r="S3086" t="s">
        <v>931</v>
      </c>
      <c r="Y3086" t="s">
        <v>931</v>
      </c>
      <c r="AF3086" t="s">
        <v>931</v>
      </c>
    </row>
    <row r="3087" spans="1:32" hidden="1">
      <c r="A3087" t="s">
        <v>3704</v>
      </c>
      <c r="G3087" t="s">
        <v>931</v>
      </c>
      <c r="M3087" t="s">
        <v>931</v>
      </c>
      <c r="S3087" t="s">
        <v>931</v>
      </c>
      <c r="Y3087" t="s">
        <v>931</v>
      </c>
      <c r="AF3087" t="s">
        <v>931</v>
      </c>
    </row>
    <row r="3088" spans="1:32" hidden="1">
      <c r="A3088" t="s">
        <v>3704</v>
      </c>
      <c r="G3088" t="s">
        <v>931</v>
      </c>
      <c r="M3088" t="s">
        <v>931</v>
      </c>
      <c r="S3088" t="s">
        <v>931</v>
      </c>
      <c r="Y3088" t="s">
        <v>931</v>
      </c>
      <c r="AF3088" t="s">
        <v>931</v>
      </c>
    </row>
    <row r="3089" spans="1:32" hidden="1">
      <c r="A3089" t="s">
        <v>3704</v>
      </c>
      <c r="G3089" t="s">
        <v>931</v>
      </c>
      <c r="M3089" t="s">
        <v>931</v>
      </c>
      <c r="S3089" t="s">
        <v>931</v>
      </c>
      <c r="Y3089" t="s">
        <v>931</v>
      </c>
      <c r="AF3089" t="s">
        <v>931</v>
      </c>
    </row>
    <row r="3090" spans="1:32" hidden="1">
      <c r="A3090" t="s">
        <v>3704</v>
      </c>
      <c r="G3090" t="s">
        <v>931</v>
      </c>
      <c r="M3090" t="s">
        <v>931</v>
      </c>
      <c r="S3090" t="s">
        <v>931</v>
      </c>
      <c r="Y3090" t="s">
        <v>931</v>
      </c>
      <c r="AF3090" t="s">
        <v>931</v>
      </c>
    </row>
    <row r="3091" spans="1:32" hidden="1">
      <c r="A3091" t="s">
        <v>3704</v>
      </c>
      <c r="G3091" t="s">
        <v>931</v>
      </c>
      <c r="M3091" t="s">
        <v>931</v>
      </c>
      <c r="S3091" t="s">
        <v>931</v>
      </c>
      <c r="Y3091" t="s">
        <v>931</v>
      </c>
      <c r="AF3091" t="s">
        <v>931</v>
      </c>
    </row>
    <row r="3092" spans="1:32" hidden="1">
      <c r="A3092" t="s">
        <v>3704</v>
      </c>
      <c r="G3092" t="s">
        <v>931</v>
      </c>
      <c r="M3092" t="s">
        <v>931</v>
      </c>
      <c r="S3092" t="s">
        <v>931</v>
      </c>
      <c r="Y3092" t="s">
        <v>931</v>
      </c>
      <c r="AF3092" t="s">
        <v>931</v>
      </c>
    </row>
    <row r="3093" spans="1:32" hidden="1">
      <c r="A3093" t="s">
        <v>3704</v>
      </c>
      <c r="G3093" t="s">
        <v>931</v>
      </c>
      <c r="M3093" t="s">
        <v>931</v>
      </c>
      <c r="S3093" t="s">
        <v>931</v>
      </c>
      <c r="Y3093" t="s">
        <v>931</v>
      </c>
      <c r="AF3093" t="s">
        <v>931</v>
      </c>
    </row>
    <row r="3094" spans="1:32" hidden="1">
      <c r="A3094" t="s">
        <v>3704</v>
      </c>
      <c r="G3094" t="s">
        <v>931</v>
      </c>
      <c r="M3094" t="s">
        <v>931</v>
      </c>
      <c r="S3094" t="s">
        <v>931</v>
      </c>
      <c r="Y3094" t="s">
        <v>931</v>
      </c>
      <c r="AF3094" t="s">
        <v>931</v>
      </c>
    </row>
    <row r="3095" spans="1:32" hidden="1">
      <c r="A3095" t="s">
        <v>3704</v>
      </c>
      <c r="G3095" t="s">
        <v>931</v>
      </c>
      <c r="M3095" t="s">
        <v>931</v>
      </c>
      <c r="S3095" t="s">
        <v>931</v>
      </c>
      <c r="Y3095" t="s">
        <v>931</v>
      </c>
      <c r="AF3095" t="s">
        <v>931</v>
      </c>
    </row>
    <row r="3096" spans="1:32" hidden="1">
      <c r="A3096" t="s">
        <v>3704</v>
      </c>
      <c r="G3096" t="s">
        <v>931</v>
      </c>
      <c r="M3096" t="s">
        <v>931</v>
      </c>
      <c r="S3096" t="s">
        <v>931</v>
      </c>
      <c r="Y3096" t="s">
        <v>931</v>
      </c>
      <c r="AF3096" t="s">
        <v>931</v>
      </c>
    </row>
    <row r="3097" spans="1:32" hidden="1">
      <c r="A3097" t="s">
        <v>3704</v>
      </c>
      <c r="G3097" t="s">
        <v>931</v>
      </c>
      <c r="M3097" t="s">
        <v>931</v>
      </c>
      <c r="S3097" t="s">
        <v>931</v>
      </c>
      <c r="Y3097" t="s">
        <v>931</v>
      </c>
      <c r="AF3097" t="s">
        <v>931</v>
      </c>
    </row>
    <row r="3098" spans="1:32" hidden="1">
      <c r="A3098" t="s">
        <v>3704</v>
      </c>
      <c r="G3098" t="s">
        <v>931</v>
      </c>
      <c r="M3098" t="s">
        <v>931</v>
      </c>
      <c r="S3098" t="s">
        <v>931</v>
      </c>
      <c r="Y3098" t="s">
        <v>931</v>
      </c>
      <c r="AF3098" t="s">
        <v>931</v>
      </c>
    </row>
    <row r="3099" spans="1:32" hidden="1">
      <c r="A3099" t="s">
        <v>3704</v>
      </c>
      <c r="G3099" t="s">
        <v>931</v>
      </c>
      <c r="M3099" t="s">
        <v>931</v>
      </c>
      <c r="S3099" t="s">
        <v>931</v>
      </c>
      <c r="Y3099" t="s">
        <v>931</v>
      </c>
      <c r="AF3099" t="s">
        <v>931</v>
      </c>
    </row>
    <row r="3100" spans="1:32" hidden="1">
      <c r="A3100" t="s">
        <v>3704</v>
      </c>
      <c r="G3100" t="s">
        <v>931</v>
      </c>
      <c r="M3100" t="s">
        <v>931</v>
      </c>
      <c r="S3100" t="s">
        <v>931</v>
      </c>
      <c r="Y3100" t="s">
        <v>931</v>
      </c>
      <c r="AF3100" t="s">
        <v>931</v>
      </c>
    </row>
    <row r="3101" spans="1:32" hidden="1">
      <c r="A3101" t="s">
        <v>3704</v>
      </c>
      <c r="G3101" t="s">
        <v>931</v>
      </c>
      <c r="M3101" t="s">
        <v>931</v>
      </c>
      <c r="S3101" t="s">
        <v>931</v>
      </c>
      <c r="Y3101" t="s">
        <v>931</v>
      </c>
      <c r="AF3101" t="s">
        <v>931</v>
      </c>
    </row>
    <row r="3102" spans="1:32" hidden="1">
      <c r="A3102" t="s">
        <v>3704</v>
      </c>
      <c r="G3102" t="s">
        <v>931</v>
      </c>
      <c r="M3102" t="s">
        <v>931</v>
      </c>
      <c r="S3102" t="s">
        <v>931</v>
      </c>
      <c r="Y3102" t="s">
        <v>931</v>
      </c>
      <c r="AF3102" t="s">
        <v>931</v>
      </c>
    </row>
    <row r="3103" spans="1:32" hidden="1">
      <c r="A3103" t="s">
        <v>3704</v>
      </c>
      <c r="G3103" t="s">
        <v>931</v>
      </c>
      <c r="M3103" t="s">
        <v>931</v>
      </c>
      <c r="S3103" t="s">
        <v>931</v>
      </c>
      <c r="Y3103" t="s">
        <v>931</v>
      </c>
      <c r="AF3103" t="s">
        <v>931</v>
      </c>
    </row>
    <row r="3104" spans="1:32" hidden="1">
      <c r="A3104" t="s">
        <v>3704</v>
      </c>
      <c r="G3104" t="s">
        <v>931</v>
      </c>
      <c r="M3104" t="s">
        <v>931</v>
      </c>
      <c r="S3104" t="s">
        <v>931</v>
      </c>
      <c r="Y3104" t="s">
        <v>931</v>
      </c>
      <c r="AF3104" t="s">
        <v>931</v>
      </c>
    </row>
    <row r="3105" spans="1:32" hidden="1">
      <c r="A3105" t="s">
        <v>3704</v>
      </c>
      <c r="G3105" t="s">
        <v>931</v>
      </c>
      <c r="M3105" t="s">
        <v>931</v>
      </c>
      <c r="S3105" t="s">
        <v>931</v>
      </c>
      <c r="Y3105" t="s">
        <v>931</v>
      </c>
      <c r="AF3105" t="s">
        <v>931</v>
      </c>
    </row>
    <row r="3106" spans="1:32" hidden="1">
      <c r="A3106" t="s">
        <v>3704</v>
      </c>
      <c r="G3106" t="s">
        <v>931</v>
      </c>
      <c r="M3106" t="s">
        <v>931</v>
      </c>
      <c r="S3106" t="s">
        <v>931</v>
      </c>
      <c r="Y3106" t="s">
        <v>931</v>
      </c>
      <c r="AF3106" t="s">
        <v>931</v>
      </c>
    </row>
    <row r="3107" spans="1:32" hidden="1">
      <c r="A3107" t="s">
        <v>3704</v>
      </c>
      <c r="G3107" t="s">
        <v>931</v>
      </c>
      <c r="M3107" t="s">
        <v>931</v>
      </c>
      <c r="S3107" t="s">
        <v>931</v>
      </c>
      <c r="Y3107" t="s">
        <v>931</v>
      </c>
      <c r="AF3107" t="s">
        <v>931</v>
      </c>
    </row>
    <row r="3108" spans="1:32" hidden="1">
      <c r="A3108" t="s">
        <v>3704</v>
      </c>
      <c r="G3108" t="s">
        <v>931</v>
      </c>
      <c r="M3108" t="s">
        <v>931</v>
      </c>
      <c r="S3108" t="s">
        <v>931</v>
      </c>
      <c r="Y3108" t="s">
        <v>931</v>
      </c>
      <c r="AF3108" t="s">
        <v>931</v>
      </c>
    </row>
    <row r="3109" spans="1:32" hidden="1">
      <c r="A3109" t="s">
        <v>3704</v>
      </c>
      <c r="G3109" t="s">
        <v>931</v>
      </c>
      <c r="M3109" t="s">
        <v>931</v>
      </c>
      <c r="S3109" t="s">
        <v>931</v>
      </c>
      <c r="Y3109" t="s">
        <v>931</v>
      </c>
      <c r="AF3109" t="s">
        <v>931</v>
      </c>
    </row>
    <row r="3110" spans="1:32" hidden="1">
      <c r="A3110" t="s">
        <v>3704</v>
      </c>
      <c r="G3110" t="s">
        <v>931</v>
      </c>
      <c r="M3110" t="s">
        <v>931</v>
      </c>
      <c r="S3110" t="s">
        <v>931</v>
      </c>
      <c r="Y3110" t="s">
        <v>931</v>
      </c>
      <c r="AF3110" t="s">
        <v>931</v>
      </c>
    </row>
    <row r="3111" spans="1:32" hidden="1">
      <c r="A3111" t="s">
        <v>3704</v>
      </c>
      <c r="G3111" t="s">
        <v>931</v>
      </c>
      <c r="M3111" t="s">
        <v>931</v>
      </c>
      <c r="S3111" t="s">
        <v>931</v>
      </c>
      <c r="Y3111" t="s">
        <v>931</v>
      </c>
      <c r="AF3111" t="s">
        <v>931</v>
      </c>
    </row>
    <row r="3112" spans="1:32" hidden="1">
      <c r="A3112" t="s">
        <v>3704</v>
      </c>
      <c r="G3112" t="s">
        <v>931</v>
      </c>
      <c r="M3112" t="s">
        <v>931</v>
      </c>
      <c r="S3112" t="s">
        <v>931</v>
      </c>
      <c r="Y3112" t="s">
        <v>931</v>
      </c>
      <c r="AF3112" t="s">
        <v>931</v>
      </c>
    </row>
    <row r="3113" spans="1:32" hidden="1">
      <c r="A3113" t="s">
        <v>3704</v>
      </c>
      <c r="G3113" t="s">
        <v>931</v>
      </c>
      <c r="M3113" t="s">
        <v>931</v>
      </c>
      <c r="S3113" t="s">
        <v>931</v>
      </c>
      <c r="Y3113" t="s">
        <v>931</v>
      </c>
      <c r="AF3113" t="s">
        <v>931</v>
      </c>
    </row>
    <row r="3114" spans="1:32" hidden="1">
      <c r="A3114" t="s">
        <v>3704</v>
      </c>
      <c r="G3114" t="s">
        <v>931</v>
      </c>
      <c r="M3114" t="s">
        <v>931</v>
      </c>
      <c r="S3114" t="s">
        <v>931</v>
      </c>
      <c r="Y3114" t="s">
        <v>931</v>
      </c>
      <c r="AF3114" t="s">
        <v>931</v>
      </c>
    </row>
    <row r="3115" spans="1:32" hidden="1">
      <c r="A3115" t="s">
        <v>3704</v>
      </c>
      <c r="G3115" t="s">
        <v>931</v>
      </c>
      <c r="M3115" t="s">
        <v>931</v>
      </c>
      <c r="S3115" t="s">
        <v>931</v>
      </c>
      <c r="Y3115" t="s">
        <v>931</v>
      </c>
      <c r="AF3115" t="s">
        <v>931</v>
      </c>
    </row>
    <row r="3116" spans="1:32" hidden="1">
      <c r="A3116" t="s">
        <v>3704</v>
      </c>
      <c r="G3116" t="s">
        <v>931</v>
      </c>
      <c r="M3116" t="s">
        <v>931</v>
      </c>
      <c r="S3116" t="s">
        <v>931</v>
      </c>
      <c r="Y3116" t="s">
        <v>931</v>
      </c>
      <c r="AF3116" t="s">
        <v>931</v>
      </c>
    </row>
    <row r="3117" spans="1:32" hidden="1">
      <c r="A3117" t="s">
        <v>3704</v>
      </c>
      <c r="G3117" t="s">
        <v>931</v>
      </c>
      <c r="M3117" t="s">
        <v>931</v>
      </c>
      <c r="S3117" t="s">
        <v>931</v>
      </c>
      <c r="Y3117" t="s">
        <v>931</v>
      </c>
      <c r="AF3117" t="s">
        <v>931</v>
      </c>
    </row>
    <row r="3118" spans="1:32" hidden="1">
      <c r="A3118" t="s">
        <v>3704</v>
      </c>
      <c r="G3118" t="s">
        <v>931</v>
      </c>
      <c r="M3118" t="s">
        <v>931</v>
      </c>
      <c r="S3118" t="s">
        <v>931</v>
      </c>
      <c r="Y3118" t="s">
        <v>931</v>
      </c>
      <c r="AF3118" t="s">
        <v>931</v>
      </c>
    </row>
    <row r="3119" spans="1:32" hidden="1">
      <c r="A3119" t="s">
        <v>3704</v>
      </c>
      <c r="G3119" t="s">
        <v>931</v>
      </c>
      <c r="M3119" t="s">
        <v>931</v>
      </c>
      <c r="S3119" t="s">
        <v>931</v>
      </c>
      <c r="Y3119" t="s">
        <v>931</v>
      </c>
      <c r="AF3119" t="s">
        <v>931</v>
      </c>
    </row>
    <row r="3120" spans="1:32" hidden="1">
      <c r="A3120" t="s">
        <v>3704</v>
      </c>
      <c r="G3120" t="s">
        <v>931</v>
      </c>
      <c r="M3120" t="s">
        <v>931</v>
      </c>
      <c r="S3120" t="s">
        <v>931</v>
      </c>
      <c r="Y3120" t="s">
        <v>931</v>
      </c>
      <c r="AF3120" t="s">
        <v>931</v>
      </c>
    </row>
    <row r="3121" spans="1:32" hidden="1">
      <c r="A3121" t="s">
        <v>3704</v>
      </c>
      <c r="G3121" t="s">
        <v>931</v>
      </c>
      <c r="M3121" t="s">
        <v>931</v>
      </c>
      <c r="S3121" t="s">
        <v>931</v>
      </c>
      <c r="Y3121" t="s">
        <v>931</v>
      </c>
      <c r="AF3121" t="s">
        <v>931</v>
      </c>
    </row>
    <row r="3122" spans="1:32" hidden="1">
      <c r="A3122" t="s">
        <v>3704</v>
      </c>
      <c r="G3122" t="s">
        <v>931</v>
      </c>
      <c r="M3122" t="s">
        <v>931</v>
      </c>
      <c r="S3122" t="s">
        <v>931</v>
      </c>
      <c r="Y3122" t="s">
        <v>931</v>
      </c>
      <c r="AF3122" t="s">
        <v>931</v>
      </c>
    </row>
    <row r="3123" spans="1:32" hidden="1">
      <c r="A3123" t="s">
        <v>3704</v>
      </c>
      <c r="G3123" t="s">
        <v>931</v>
      </c>
      <c r="M3123" t="s">
        <v>931</v>
      </c>
      <c r="S3123" t="s">
        <v>931</v>
      </c>
      <c r="Y3123" t="s">
        <v>931</v>
      </c>
      <c r="AF3123" t="s">
        <v>931</v>
      </c>
    </row>
    <row r="3124" spans="1:32" hidden="1">
      <c r="A3124" t="s">
        <v>3704</v>
      </c>
      <c r="G3124" t="s">
        <v>931</v>
      </c>
      <c r="M3124" t="s">
        <v>931</v>
      </c>
      <c r="S3124" t="s">
        <v>931</v>
      </c>
      <c r="Y3124" t="s">
        <v>931</v>
      </c>
      <c r="AF3124" t="s">
        <v>931</v>
      </c>
    </row>
    <row r="3125" spans="1:32" hidden="1">
      <c r="A3125" t="s">
        <v>3704</v>
      </c>
    </row>
    <row r="3126" spans="1:32" hidden="1">
      <c r="A3126" t="s">
        <v>3704</v>
      </c>
    </row>
    <row r="3127" spans="1:32" hidden="1">
      <c r="A3127" t="s">
        <v>3704</v>
      </c>
    </row>
    <row r="3128" spans="1:32" hidden="1">
      <c r="A3128" t="s">
        <v>3704</v>
      </c>
    </row>
    <row r="3129" spans="1:32" hidden="1">
      <c r="A3129" t="s">
        <v>3704</v>
      </c>
    </row>
    <row r="3130" spans="1:32" hidden="1">
      <c r="A3130" t="s">
        <v>3704</v>
      </c>
    </row>
    <row r="3131" spans="1:32" hidden="1">
      <c r="A3131" t="s">
        <v>3704</v>
      </c>
    </row>
    <row r="3132" spans="1:32" hidden="1">
      <c r="A3132" t="s">
        <v>3704</v>
      </c>
    </row>
    <row r="3133" spans="1:32" hidden="1">
      <c r="A3133" t="s">
        <v>3704</v>
      </c>
    </row>
    <row r="3134" spans="1:32" hidden="1">
      <c r="A3134" t="s">
        <v>3704</v>
      </c>
    </row>
    <row r="3135" spans="1:32" hidden="1">
      <c r="A3135" t="s">
        <v>3704</v>
      </c>
    </row>
    <row r="3136" spans="1:32" hidden="1">
      <c r="A3136" t="s">
        <v>3704</v>
      </c>
    </row>
    <row r="3137" spans="1:1" hidden="1">
      <c r="A3137" t="s">
        <v>3704</v>
      </c>
    </row>
    <row r="3138" spans="1:1" hidden="1">
      <c r="A3138" t="s">
        <v>3704</v>
      </c>
    </row>
    <row r="3139" spans="1:1" hidden="1">
      <c r="A3139" t="s">
        <v>3704</v>
      </c>
    </row>
    <row r="3140" spans="1:1" hidden="1">
      <c r="A3140" t="s">
        <v>3704</v>
      </c>
    </row>
    <row r="3141" spans="1:1" hidden="1">
      <c r="A3141" t="s">
        <v>3704</v>
      </c>
    </row>
    <row r="3142" spans="1:1" hidden="1">
      <c r="A3142" t="s">
        <v>3704</v>
      </c>
    </row>
    <row r="3143" spans="1:1" hidden="1">
      <c r="A3143" t="s">
        <v>3704</v>
      </c>
    </row>
    <row r="3144" spans="1:1" hidden="1">
      <c r="A3144" t="s">
        <v>3704</v>
      </c>
    </row>
    <row r="3145" spans="1:1" hidden="1">
      <c r="A3145" t="s">
        <v>3704</v>
      </c>
    </row>
    <row r="3146" spans="1:1" hidden="1">
      <c r="A3146" t="s">
        <v>3704</v>
      </c>
    </row>
    <row r="3147" spans="1:1" hidden="1">
      <c r="A3147" t="s">
        <v>3704</v>
      </c>
    </row>
    <row r="3148" spans="1:1" hidden="1">
      <c r="A3148" t="s">
        <v>3704</v>
      </c>
    </row>
    <row r="3149" spans="1:1" hidden="1">
      <c r="A3149" t="s">
        <v>3704</v>
      </c>
    </row>
    <row r="3150" spans="1:1" hidden="1">
      <c r="A3150" t="s">
        <v>3704</v>
      </c>
    </row>
    <row r="3151" spans="1:1" hidden="1">
      <c r="A3151" t="s">
        <v>3704</v>
      </c>
    </row>
    <row r="3152" spans="1:1" hidden="1">
      <c r="A3152" t="s">
        <v>3704</v>
      </c>
    </row>
    <row r="3153" spans="1:1" hidden="1">
      <c r="A3153" t="s">
        <v>3704</v>
      </c>
    </row>
    <row r="3154" spans="1:1" hidden="1">
      <c r="A3154" t="s">
        <v>3704</v>
      </c>
    </row>
    <row r="3155" spans="1:1" hidden="1">
      <c r="A3155" t="s">
        <v>3704</v>
      </c>
    </row>
    <row r="3156" spans="1:1" hidden="1">
      <c r="A3156" t="s">
        <v>3704</v>
      </c>
    </row>
    <row r="3157" spans="1:1" hidden="1">
      <c r="A3157" t="s">
        <v>3704</v>
      </c>
    </row>
    <row r="3158" spans="1:1" hidden="1">
      <c r="A3158" t="s">
        <v>3704</v>
      </c>
    </row>
    <row r="3159" spans="1:1" hidden="1">
      <c r="A3159" t="s">
        <v>3704</v>
      </c>
    </row>
    <row r="3160" spans="1:1" hidden="1">
      <c r="A3160" t="s">
        <v>3704</v>
      </c>
    </row>
    <row r="3161" spans="1:1" hidden="1">
      <c r="A3161" t="s">
        <v>3704</v>
      </c>
    </row>
    <row r="3162" spans="1:1" hidden="1">
      <c r="A3162" t="s">
        <v>3704</v>
      </c>
    </row>
    <row r="3163" spans="1:1" hidden="1">
      <c r="A3163" t="s">
        <v>3704</v>
      </c>
    </row>
    <row r="3164" spans="1:1" hidden="1">
      <c r="A3164" t="s">
        <v>3704</v>
      </c>
    </row>
    <row r="3165" spans="1:1" hidden="1">
      <c r="A3165" t="s">
        <v>3704</v>
      </c>
    </row>
    <row r="3166" spans="1:1" hidden="1">
      <c r="A3166" t="s">
        <v>3704</v>
      </c>
    </row>
    <row r="3167" spans="1:1" hidden="1">
      <c r="A3167" t="s">
        <v>3704</v>
      </c>
    </row>
    <row r="3168" spans="1:1" hidden="1">
      <c r="A3168" t="s">
        <v>3704</v>
      </c>
    </row>
    <row r="3169" spans="1:1" hidden="1">
      <c r="A3169" t="s">
        <v>3704</v>
      </c>
    </row>
    <row r="3170" spans="1:1" hidden="1">
      <c r="A3170" t="s">
        <v>3704</v>
      </c>
    </row>
    <row r="3171" spans="1:1" hidden="1">
      <c r="A3171" t="s">
        <v>3704</v>
      </c>
    </row>
    <row r="3172" spans="1:1" hidden="1">
      <c r="A3172" t="s">
        <v>3704</v>
      </c>
    </row>
    <row r="3173" spans="1:1" hidden="1">
      <c r="A3173" t="s">
        <v>3704</v>
      </c>
    </row>
    <row r="3174" spans="1:1" hidden="1">
      <c r="A3174" t="s">
        <v>3704</v>
      </c>
    </row>
    <row r="3175" spans="1:1" hidden="1">
      <c r="A3175" t="s">
        <v>3704</v>
      </c>
    </row>
    <row r="3176" spans="1:1" hidden="1">
      <c r="A3176" t="s">
        <v>3704</v>
      </c>
    </row>
    <row r="3177" spans="1:1" hidden="1">
      <c r="A3177" t="s">
        <v>3704</v>
      </c>
    </row>
    <row r="3178" spans="1:1" hidden="1">
      <c r="A3178" t="s">
        <v>3704</v>
      </c>
    </row>
    <row r="3179" spans="1:1" hidden="1">
      <c r="A3179" t="s">
        <v>3704</v>
      </c>
    </row>
    <row r="3180" spans="1:1" hidden="1">
      <c r="A3180" t="s">
        <v>3704</v>
      </c>
    </row>
    <row r="3181" spans="1:1" hidden="1">
      <c r="A3181" t="s">
        <v>3704</v>
      </c>
    </row>
    <row r="3182" spans="1:1" hidden="1">
      <c r="A3182" t="s">
        <v>3704</v>
      </c>
    </row>
    <row r="3183" spans="1:1" hidden="1">
      <c r="A3183" t="s">
        <v>3704</v>
      </c>
    </row>
    <row r="3184" spans="1:1" hidden="1">
      <c r="A3184" t="s">
        <v>3704</v>
      </c>
    </row>
    <row r="3185" spans="1:1" hidden="1">
      <c r="A3185" t="s">
        <v>3704</v>
      </c>
    </row>
    <row r="3186" spans="1:1" hidden="1">
      <c r="A3186" t="s">
        <v>3704</v>
      </c>
    </row>
    <row r="3187" spans="1:1" hidden="1">
      <c r="A3187" t="s">
        <v>3704</v>
      </c>
    </row>
    <row r="3188" spans="1:1" hidden="1">
      <c r="A3188" t="s">
        <v>3704</v>
      </c>
    </row>
    <row r="3189" spans="1:1" hidden="1">
      <c r="A3189" t="s">
        <v>3704</v>
      </c>
    </row>
    <row r="3190" spans="1:1" hidden="1">
      <c r="A3190" t="s">
        <v>3704</v>
      </c>
    </row>
    <row r="3191" spans="1:1" hidden="1">
      <c r="A3191" t="s">
        <v>3704</v>
      </c>
    </row>
    <row r="3192" spans="1:1" hidden="1">
      <c r="A3192" t="s">
        <v>3704</v>
      </c>
    </row>
    <row r="3193" spans="1:1" hidden="1">
      <c r="A3193" t="s">
        <v>3704</v>
      </c>
    </row>
    <row r="3194" spans="1:1" hidden="1">
      <c r="A3194" t="s">
        <v>3704</v>
      </c>
    </row>
    <row r="3195" spans="1:1" hidden="1">
      <c r="A3195" t="s">
        <v>3704</v>
      </c>
    </row>
    <row r="3196" spans="1:1" hidden="1">
      <c r="A3196" t="s">
        <v>3704</v>
      </c>
    </row>
    <row r="3197" spans="1:1" hidden="1">
      <c r="A3197" t="s">
        <v>3704</v>
      </c>
    </row>
    <row r="3198" spans="1:1" hidden="1">
      <c r="A3198" t="s">
        <v>3704</v>
      </c>
    </row>
    <row r="3199" spans="1:1" hidden="1">
      <c r="A3199" t="s">
        <v>3704</v>
      </c>
    </row>
    <row r="3200" spans="1:1" hidden="1">
      <c r="A3200" t="s">
        <v>3704</v>
      </c>
    </row>
    <row r="3201" spans="1:1" hidden="1">
      <c r="A3201" t="s">
        <v>3704</v>
      </c>
    </row>
    <row r="3202" spans="1:1" hidden="1">
      <c r="A3202" t="s">
        <v>3704</v>
      </c>
    </row>
    <row r="3203" spans="1:1" hidden="1">
      <c r="A3203" t="s">
        <v>3704</v>
      </c>
    </row>
    <row r="3204" spans="1:1" hidden="1">
      <c r="A3204" t="s">
        <v>3704</v>
      </c>
    </row>
    <row r="3205" spans="1:1" hidden="1">
      <c r="A3205" t="s">
        <v>3704</v>
      </c>
    </row>
    <row r="3206" spans="1:1" hidden="1">
      <c r="A3206" t="s">
        <v>3704</v>
      </c>
    </row>
    <row r="3207" spans="1:1" hidden="1">
      <c r="A3207" t="s">
        <v>3704</v>
      </c>
    </row>
    <row r="3208" spans="1:1" hidden="1">
      <c r="A3208" t="s">
        <v>3704</v>
      </c>
    </row>
    <row r="3209" spans="1:1" hidden="1">
      <c r="A3209" t="s">
        <v>3704</v>
      </c>
    </row>
    <row r="3210" spans="1:1" hidden="1">
      <c r="A3210" t="s">
        <v>3704</v>
      </c>
    </row>
    <row r="3211" spans="1:1" hidden="1">
      <c r="A3211" t="s">
        <v>3704</v>
      </c>
    </row>
    <row r="3212" spans="1:1" hidden="1">
      <c r="A3212" t="s">
        <v>3704</v>
      </c>
    </row>
    <row r="3213" spans="1:1" hidden="1">
      <c r="A3213" t="s">
        <v>3704</v>
      </c>
    </row>
    <row r="3214" spans="1:1" hidden="1">
      <c r="A3214" t="s">
        <v>3704</v>
      </c>
    </row>
    <row r="3215" spans="1:1" hidden="1">
      <c r="A3215" t="s">
        <v>3704</v>
      </c>
    </row>
    <row r="3216" spans="1:1" hidden="1">
      <c r="A3216" t="s">
        <v>3704</v>
      </c>
    </row>
    <row r="3217" spans="1:1" hidden="1">
      <c r="A3217" t="s">
        <v>3704</v>
      </c>
    </row>
    <row r="3218" spans="1:1" hidden="1">
      <c r="A3218" t="s">
        <v>3704</v>
      </c>
    </row>
    <row r="3219" spans="1:1" hidden="1">
      <c r="A3219" t="s">
        <v>3704</v>
      </c>
    </row>
    <row r="3220" spans="1:1" hidden="1">
      <c r="A3220" t="s">
        <v>3704</v>
      </c>
    </row>
    <row r="3221" spans="1:1" hidden="1">
      <c r="A3221" t="s">
        <v>3704</v>
      </c>
    </row>
    <row r="3222" spans="1:1" hidden="1">
      <c r="A3222" t="s">
        <v>3704</v>
      </c>
    </row>
    <row r="3223" spans="1:1" hidden="1">
      <c r="A3223" t="s">
        <v>3704</v>
      </c>
    </row>
    <row r="3224" spans="1:1" hidden="1">
      <c r="A3224" t="s">
        <v>3704</v>
      </c>
    </row>
    <row r="3225" spans="1:1" hidden="1">
      <c r="A3225" t="s">
        <v>3704</v>
      </c>
    </row>
    <row r="3226" spans="1:1" hidden="1">
      <c r="A3226" t="s">
        <v>3704</v>
      </c>
    </row>
    <row r="3227" spans="1:1" hidden="1">
      <c r="A3227" t="s">
        <v>3704</v>
      </c>
    </row>
    <row r="3228" spans="1:1" hidden="1">
      <c r="A3228" t="s">
        <v>3704</v>
      </c>
    </row>
    <row r="3229" spans="1:1" hidden="1">
      <c r="A3229" t="s">
        <v>3704</v>
      </c>
    </row>
    <row r="3230" spans="1:1" hidden="1">
      <c r="A3230" t="s">
        <v>3704</v>
      </c>
    </row>
    <row r="3231" spans="1:1" hidden="1">
      <c r="A3231" t="s">
        <v>3704</v>
      </c>
    </row>
    <row r="3232" spans="1:1" hidden="1">
      <c r="A3232" t="s">
        <v>3704</v>
      </c>
    </row>
    <row r="3233" spans="1:1" hidden="1">
      <c r="A3233" t="s">
        <v>3704</v>
      </c>
    </row>
    <row r="3234" spans="1:1" hidden="1">
      <c r="A3234" t="s">
        <v>3704</v>
      </c>
    </row>
    <row r="3235" spans="1:1" hidden="1">
      <c r="A3235" t="s">
        <v>3704</v>
      </c>
    </row>
    <row r="3236" spans="1:1" hidden="1">
      <c r="A3236" t="s">
        <v>3704</v>
      </c>
    </row>
    <row r="3237" spans="1:1" hidden="1">
      <c r="A3237" t="s">
        <v>3704</v>
      </c>
    </row>
    <row r="3238" spans="1:1" hidden="1">
      <c r="A3238" t="s">
        <v>3704</v>
      </c>
    </row>
    <row r="3239" spans="1:1" hidden="1">
      <c r="A3239" t="s">
        <v>3704</v>
      </c>
    </row>
    <row r="3240" spans="1:1" hidden="1">
      <c r="A3240" t="s">
        <v>3704</v>
      </c>
    </row>
    <row r="3241" spans="1:1" hidden="1">
      <c r="A3241" t="s">
        <v>3704</v>
      </c>
    </row>
    <row r="3242" spans="1:1" hidden="1">
      <c r="A3242" t="s">
        <v>3704</v>
      </c>
    </row>
    <row r="3243" spans="1:1" hidden="1">
      <c r="A3243" t="s">
        <v>3704</v>
      </c>
    </row>
    <row r="3244" spans="1:1" hidden="1">
      <c r="A3244" t="s">
        <v>3704</v>
      </c>
    </row>
    <row r="3245" spans="1:1" hidden="1">
      <c r="A3245" t="s">
        <v>3704</v>
      </c>
    </row>
    <row r="3246" spans="1:1" hidden="1">
      <c r="A3246" t="s">
        <v>3704</v>
      </c>
    </row>
    <row r="3247" spans="1:1" hidden="1">
      <c r="A3247" t="s">
        <v>3704</v>
      </c>
    </row>
    <row r="3248" spans="1:1" hidden="1">
      <c r="A3248" t="s">
        <v>3704</v>
      </c>
    </row>
    <row r="3249" spans="1:1" hidden="1">
      <c r="A3249" t="s">
        <v>3704</v>
      </c>
    </row>
    <row r="3250" spans="1:1" hidden="1">
      <c r="A3250" t="s">
        <v>3704</v>
      </c>
    </row>
    <row r="3251" spans="1:1" hidden="1">
      <c r="A3251" t="s">
        <v>3704</v>
      </c>
    </row>
    <row r="3252" spans="1:1" hidden="1">
      <c r="A3252" t="s">
        <v>3704</v>
      </c>
    </row>
    <row r="3253" spans="1:1" hidden="1">
      <c r="A3253" t="s">
        <v>3704</v>
      </c>
    </row>
    <row r="3254" spans="1:1" hidden="1">
      <c r="A3254" t="s">
        <v>3704</v>
      </c>
    </row>
    <row r="3255" spans="1:1" hidden="1">
      <c r="A3255" t="s">
        <v>3704</v>
      </c>
    </row>
    <row r="3256" spans="1:1" hidden="1">
      <c r="A3256" t="s">
        <v>3704</v>
      </c>
    </row>
    <row r="3257" spans="1:1" hidden="1">
      <c r="A3257" t="s">
        <v>3704</v>
      </c>
    </row>
    <row r="3258" spans="1:1" hidden="1">
      <c r="A3258" t="s">
        <v>3704</v>
      </c>
    </row>
    <row r="3259" spans="1:1" hidden="1">
      <c r="A3259" t="s">
        <v>3704</v>
      </c>
    </row>
    <row r="3260" spans="1:1" hidden="1">
      <c r="A3260" t="s">
        <v>3704</v>
      </c>
    </row>
    <row r="3261" spans="1:1" hidden="1">
      <c r="A3261" t="s">
        <v>3704</v>
      </c>
    </row>
    <row r="3262" spans="1:1" hidden="1">
      <c r="A3262" t="s">
        <v>3704</v>
      </c>
    </row>
    <row r="3263" spans="1:1" hidden="1">
      <c r="A3263" t="s">
        <v>3704</v>
      </c>
    </row>
    <row r="3264" spans="1:1" hidden="1">
      <c r="A3264" t="s">
        <v>3704</v>
      </c>
    </row>
    <row r="3265" spans="1:32" hidden="1">
      <c r="A3265" t="s">
        <v>3704</v>
      </c>
    </row>
    <row r="3266" spans="1:32" hidden="1">
      <c r="A3266" t="s">
        <v>3704</v>
      </c>
    </row>
    <row r="3267" spans="1:32" hidden="1">
      <c r="A3267" t="s">
        <v>3704</v>
      </c>
    </row>
    <row r="3268" spans="1:32" hidden="1">
      <c r="A3268" t="s">
        <v>3704</v>
      </c>
    </row>
    <row r="3269" spans="1:32" hidden="1">
      <c r="A3269" t="s">
        <v>3704</v>
      </c>
    </row>
    <row r="3270" spans="1:32" hidden="1">
      <c r="A3270" t="s">
        <v>3704</v>
      </c>
    </row>
    <row r="3271" spans="1:32" hidden="1">
      <c r="A3271" t="s">
        <v>3704</v>
      </c>
    </row>
    <row r="3272" spans="1:32" hidden="1">
      <c r="A3272" t="s">
        <v>3704</v>
      </c>
    </row>
    <row r="3273" spans="1:32" hidden="1">
      <c r="A3273" t="s">
        <v>3704</v>
      </c>
    </row>
    <row r="3274" spans="1:32" hidden="1">
      <c r="A3274" t="s">
        <v>3704</v>
      </c>
    </row>
    <row r="3275" spans="1:32" hidden="1">
      <c r="A3275" t="s">
        <v>3704</v>
      </c>
    </row>
    <row r="3276" spans="1:32" hidden="1">
      <c r="A3276" t="s">
        <v>3704</v>
      </c>
    </row>
    <row r="3277" spans="1:32" hidden="1">
      <c r="A3277" t="s">
        <v>3704</v>
      </c>
    </row>
    <row r="3278" spans="1:32" hidden="1">
      <c r="A3278" t="s">
        <v>3704</v>
      </c>
    </row>
    <row r="3279" spans="1:32">
      <c r="A3279" t="s">
        <v>3705</v>
      </c>
      <c r="C3279">
        <v>124</v>
      </c>
      <c r="D3279" t="s">
        <v>1307</v>
      </c>
      <c r="E3279" t="s">
        <v>1308</v>
      </c>
      <c r="F3279" t="s">
        <v>833</v>
      </c>
      <c r="G3279" t="s">
        <v>3692</v>
      </c>
      <c r="K3279">
        <v>114708000</v>
      </c>
      <c r="M3279" t="s">
        <v>3692</v>
      </c>
      <c r="Q3279">
        <v>114708000</v>
      </c>
      <c r="S3279" t="s">
        <v>3692</v>
      </c>
      <c r="W3279">
        <v>114708000</v>
      </c>
      <c r="Y3279" t="s">
        <v>3692</v>
      </c>
      <c r="AC3279">
        <v>114708000</v>
      </c>
      <c r="AF3279" t="s">
        <v>931</v>
      </c>
    </row>
    <row r="3280" spans="1:32" hidden="1">
      <c r="A3280" t="s">
        <v>3705</v>
      </c>
      <c r="G3280" t="s">
        <v>931</v>
      </c>
      <c r="M3280" t="s">
        <v>931</v>
      </c>
      <c r="S3280" t="s">
        <v>931</v>
      </c>
      <c r="Y3280" t="s">
        <v>931</v>
      </c>
      <c r="AF3280" t="s">
        <v>931</v>
      </c>
    </row>
    <row r="3281" spans="1:32" hidden="1">
      <c r="A3281" t="s">
        <v>3705</v>
      </c>
      <c r="G3281" t="s">
        <v>931</v>
      </c>
      <c r="M3281" t="s">
        <v>931</v>
      </c>
      <c r="S3281" t="s">
        <v>931</v>
      </c>
      <c r="Y3281" t="s">
        <v>931</v>
      </c>
      <c r="AF3281" t="s">
        <v>931</v>
      </c>
    </row>
    <row r="3282" spans="1:32" hidden="1">
      <c r="A3282" t="s">
        <v>3705</v>
      </c>
      <c r="G3282" t="s">
        <v>931</v>
      </c>
      <c r="M3282" t="s">
        <v>931</v>
      </c>
      <c r="S3282" t="s">
        <v>931</v>
      </c>
      <c r="Y3282" t="s">
        <v>931</v>
      </c>
      <c r="AF3282" t="s">
        <v>931</v>
      </c>
    </row>
    <row r="3283" spans="1:32" hidden="1">
      <c r="A3283" t="s">
        <v>3705</v>
      </c>
      <c r="G3283" t="s">
        <v>931</v>
      </c>
      <c r="M3283" t="s">
        <v>931</v>
      </c>
      <c r="S3283" t="s">
        <v>931</v>
      </c>
      <c r="Y3283" t="s">
        <v>931</v>
      </c>
      <c r="AF3283" t="s">
        <v>931</v>
      </c>
    </row>
    <row r="3284" spans="1:32" hidden="1">
      <c r="A3284" t="s">
        <v>3705</v>
      </c>
      <c r="G3284" t="s">
        <v>931</v>
      </c>
      <c r="M3284" t="s">
        <v>931</v>
      </c>
      <c r="S3284" t="s">
        <v>931</v>
      </c>
      <c r="Y3284" t="s">
        <v>931</v>
      </c>
      <c r="AF3284" t="s">
        <v>931</v>
      </c>
    </row>
    <row r="3285" spans="1:32" hidden="1">
      <c r="A3285" t="s">
        <v>3705</v>
      </c>
      <c r="G3285" t="s">
        <v>931</v>
      </c>
      <c r="M3285" t="s">
        <v>931</v>
      </c>
      <c r="S3285" t="s">
        <v>931</v>
      </c>
      <c r="Y3285" t="s">
        <v>931</v>
      </c>
      <c r="AF3285" t="s">
        <v>931</v>
      </c>
    </row>
    <row r="3286" spans="1:32" hidden="1">
      <c r="A3286" t="s">
        <v>3705</v>
      </c>
      <c r="G3286" t="s">
        <v>931</v>
      </c>
      <c r="M3286" t="s">
        <v>931</v>
      </c>
      <c r="S3286" t="s">
        <v>931</v>
      </c>
      <c r="Y3286" t="s">
        <v>931</v>
      </c>
      <c r="AF3286" t="s">
        <v>931</v>
      </c>
    </row>
    <row r="3287" spans="1:32" hidden="1">
      <c r="A3287" t="s">
        <v>3705</v>
      </c>
      <c r="G3287" t="s">
        <v>931</v>
      </c>
      <c r="M3287" t="s">
        <v>931</v>
      </c>
      <c r="S3287" t="s">
        <v>931</v>
      </c>
      <c r="Y3287" t="s">
        <v>931</v>
      </c>
      <c r="AF3287" t="s">
        <v>931</v>
      </c>
    </row>
    <row r="3288" spans="1:32" hidden="1">
      <c r="A3288" t="s">
        <v>3705</v>
      </c>
      <c r="G3288" t="s">
        <v>931</v>
      </c>
      <c r="M3288" t="s">
        <v>931</v>
      </c>
      <c r="S3288" t="s">
        <v>931</v>
      </c>
      <c r="Y3288" t="s">
        <v>931</v>
      </c>
      <c r="AF3288" t="s">
        <v>931</v>
      </c>
    </row>
    <row r="3289" spans="1:32" hidden="1">
      <c r="A3289" t="s">
        <v>3705</v>
      </c>
      <c r="G3289" t="s">
        <v>931</v>
      </c>
      <c r="M3289" t="s">
        <v>931</v>
      </c>
      <c r="S3289" t="s">
        <v>931</v>
      </c>
      <c r="Y3289" t="s">
        <v>931</v>
      </c>
      <c r="AF3289" t="s">
        <v>931</v>
      </c>
    </row>
    <row r="3290" spans="1:32" hidden="1">
      <c r="A3290" t="s">
        <v>3705</v>
      </c>
      <c r="G3290" t="s">
        <v>931</v>
      </c>
      <c r="M3290" t="s">
        <v>931</v>
      </c>
      <c r="S3290" t="s">
        <v>931</v>
      </c>
      <c r="Y3290" t="s">
        <v>931</v>
      </c>
      <c r="AF3290" t="s">
        <v>931</v>
      </c>
    </row>
    <row r="3291" spans="1:32" hidden="1">
      <c r="A3291" t="s">
        <v>3705</v>
      </c>
      <c r="G3291" t="s">
        <v>931</v>
      </c>
      <c r="M3291" t="s">
        <v>931</v>
      </c>
      <c r="S3291" t="s">
        <v>931</v>
      </c>
      <c r="Y3291" t="s">
        <v>931</v>
      </c>
      <c r="AF3291" t="s">
        <v>931</v>
      </c>
    </row>
    <row r="3292" spans="1:32" hidden="1">
      <c r="A3292" t="s">
        <v>3705</v>
      </c>
      <c r="G3292" t="s">
        <v>931</v>
      </c>
      <c r="M3292" t="s">
        <v>931</v>
      </c>
      <c r="S3292" t="s">
        <v>931</v>
      </c>
      <c r="Y3292" t="s">
        <v>931</v>
      </c>
      <c r="AF3292" t="s">
        <v>931</v>
      </c>
    </row>
    <row r="3293" spans="1:32" hidden="1">
      <c r="A3293" t="s">
        <v>3705</v>
      </c>
      <c r="G3293" t="s">
        <v>931</v>
      </c>
      <c r="M3293" t="s">
        <v>931</v>
      </c>
      <c r="S3293" t="s">
        <v>931</v>
      </c>
      <c r="Y3293" t="s">
        <v>931</v>
      </c>
      <c r="AF3293" t="s">
        <v>931</v>
      </c>
    </row>
    <row r="3294" spans="1:32" hidden="1">
      <c r="A3294" t="s">
        <v>3705</v>
      </c>
      <c r="G3294" t="s">
        <v>931</v>
      </c>
      <c r="M3294" t="s">
        <v>931</v>
      </c>
      <c r="S3294" t="s">
        <v>931</v>
      </c>
      <c r="Y3294" t="s">
        <v>931</v>
      </c>
      <c r="AF3294" t="s">
        <v>931</v>
      </c>
    </row>
    <row r="3295" spans="1:32" hidden="1">
      <c r="A3295" t="s">
        <v>3705</v>
      </c>
      <c r="G3295" t="s">
        <v>931</v>
      </c>
      <c r="M3295" t="s">
        <v>931</v>
      </c>
      <c r="S3295" t="s">
        <v>931</v>
      </c>
      <c r="Y3295" t="s">
        <v>931</v>
      </c>
      <c r="AF3295" t="s">
        <v>931</v>
      </c>
    </row>
    <row r="3296" spans="1:32" hidden="1">
      <c r="A3296" t="s">
        <v>3705</v>
      </c>
      <c r="G3296" t="s">
        <v>931</v>
      </c>
      <c r="M3296" t="s">
        <v>931</v>
      </c>
      <c r="S3296" t="s">
        <v>931</v>
      </c>
      <c r="Y3296" t="s">
        <v>931</v>
      </c>
      <c r="AF3296" t="s">
        <v>931</v>
      </c>
    </row>
    <row r="3297" spans="1:32" hidden="1">
      <c r="A3297" t="s">
        <v>3705</v>
      </c>
      <c r="G3297" t="s">
        <v>931</v>
      </c>
      <c r="M3297" t="s">
        <v>931</v>
      </c>
      <c r="S3297" t="s">
        <v>931</v>
      </c>
      <c r="Y3297" t="s">
        <v>931</v>
      </c>
      <c r="AF3297" t="s">
        <v>931</v>
      </c>
    </row>
    <row r="3298" spans="1:32" hidden="1">
      <c r="A3298" t="s">
        <v>3705</v>
      </c>
      <c r="G3298" t="s">
        <v>931</v>
      </c>
      <c r="M3298" t="s">
        <v>931</v>
      </c>
      <c r="S3298" t="s">
        <v>931</v>
      </c>
      <c r="Y3298" t="s">
        <v>931</v>
      </c>
      <c r="AF3298" t="s">
        <v>931</v>
      </c>
    </row>
    <row r="3299" spans="1:32" hidden="1">
      <c r="A3299" t="s">
        <v>3705</v>
      </c>
      <c r="G3299" t="s">
        <v>931</v>
      </c>
      <c r="M3299" t="s">
        <v>931</v>
      </c>
      <c r="S3299" t="s">
        <v>931</v>
      </c>
      <c r="Y3299" t="s">
        <v>931</v>
      </c>
      <c r="AF3299" t="s">
        <v>931</v>
      </c>
    </row>
    <row r="3300" spans="1:32" hidden="1">
      <c r="A3300" t="s">
        <v>3705</v>
      </c>
      <c r="G3300" t="s">
        <v>931</v>
      </c>
      <c r="M3300" t="s">
        <v>931</v>
      </c>
      <c r="S3300" t="s">
        <v>931</v>
      </c>
      <c r="Y3300" t="s">
        <v>931</v>
      </c>
      <c r="AF3300" t="s">
        <v>931</v>
      </c>
    </row>
    <row r="3301" spans="1:32" hidden="1">
      <c r="A3301" t="s">
        <v>3705</v>
      </c>
      <c r="G3301" t="s">
        <v>931</v>
      </c>
      <c r="M3301" t="s">
        <v>931</v>
      </c>
      <c r="S3301" t="s">
        <v>931</v>
      </c>
      <c r="Y3301" t="s">
        <v>931</v>
      </c>
      <c r="AF3301" t="s">
        <v>931</v>
      </c>
    </row>
    <row r="3302" spans="1:32" hidden="1">
      <c r="A3302" t="s">
        <v>3705</v>
      </c>
      <c r="G3302" t="s">
        <v>931</v>
      </c>
      <c r="M3302" t="s">
        <v>931</v>
      </c>
      <c r="S3302" t="s">
        <v>931</v>
      </c>
      <c r="Y3302" t="s">
        <v>931</v>
      </c>
      <c r="AF3302" t="s">
        <v>931</v>
      </c>
    </row>
    <row r="3303" spans="1:32" hidden="1">
      <c r="A3303" t="s">
        <v>3705</v>
      </c>
      <c r="G3303" t="s">
        <v>931</v>
      </c>
      <c r="M3303" t="s">
        <v>931</v>
      </c>
      <c r="S3303" t="s">
        <v>931</v>
      </c>
      <c r="Y3303" t="s">
        <v>931</v>
      </c>
      <c r="AF3303" t="s">
        <v>931</v>
      </c>
    </row>
    <row r="3304" spans="1:32" hidden="1">
      <c r="A3304" t="s">
        <v>3705</v>
      </c>
      <c r="G3304" t="s">
        <v>931</v>
      </c>
      <c r="M3304" t="s">
        <v>931</v>
      </c>
      <c r="S3304" t="s">
        <v>931</v>
      </c>
      <c r="Y3304" t="s">
        <v>931</v>
      </c>
      <c r="AF3304" t="s">
        <v>931</v>
      </c>
    </row>
    <row r="3305" spans="1:32" hidden="1">
      <c r="A3305" t="s">
        <v>3705</v>
      </c>
      <c r="G3305" t="s">
        <v>931</v>
      </c>
      <c r="M3305" t="s">
        <v>931</v>
      </c>
      <c r="S3305" t="s">
        <v>931</v>
      </c>
      <c r="Y3305" t="s">
        <v>931</v>
      </c>
      <c r="AF3305" t="s">
        <v>931</v>
      </c>
    </row>
    <row r="3306" spans="1:32" hidden="1">
      <c r="A3306" t="s">
        <v>3705</v>
      </c>
      <c r="G3306" t="s">
        <v>931</v>
      </c>
      <c r="M3306" t="s">
        <v>931</v>
      </c>
      <c r="S3306" t="s">
        <v>931</v>
      </c>
      <c r="Y3306" t="s">
        <v>931</v>
      </c>
      <c r="AF3306" t="s">
        <v>931</v>
      </c>
    </row>
    <row r="3307" spans="1:32" hidden="1">
      <c r="A3307" t="s">
        <v>3705</v>
      </c>
      <c r="G3307" t="s">
        <v>931</v>
      </c>
      <c r="M3307" t="s">
        <v>931</v>
      </c>
      <c r="S3307" t="s">
        <v>931</v>
      </c>
      <c r="Y3307" t="s">
        <v>931</v>
      </c>
      <c r="AF3307" t="s">
        <v>931</v>
      </c>
    </row>
    <row r="3308" spans="1:32" hidden="1">
      <c r="A3308" t="s">
        <v>3705</v>
      </c>
      <c r="G3308" t="s">
        <v>931</v>
      </c>
      <c r="M3308" t="s">
        <v>931</v>
      </c>
      <c r="S3308" t="s">
        <v>931</v>
      </c>
      <c r="Y3308" t="s">
        <v>931</v>
      </c>
      <c r="AF3308" t="s">
        <v>931</v>
      </c>
    </row>
    <row r="3309" spans="1:32" hidden="1">
      <c r="A3309" t="s">
        <v>3705</v>
      </c>
      <c r="G3309" t="s">
        <v>931</v>
      </c>
      <c r="M3309" t="s">
        <v>931</v>
      </c>
      <c r="S3309" t="s">
        <v>931</v>
      </c>
      <c r="Y3309" t="s">
        <v>931</v>
      </c>
      <c r="AF3309" t="s">
        <v>931</v>
      </c>
    </row>
    <row r="3310" spans="1:32" hidden="1">
      <c r="A3310" t="s">
        <v>3705</v>
      </c>
      <c r="G3310" t="s">
        <v>931</v>
      </c>
      <c r="M3310" t="s">
        <v>931</v>
      </c>
      <c r="S3310" t="s">
        <v>931</v>
      </c>
      <c r="Y3310" t="s">
        <v>931</v>
      </c>
      <c r="AF3310" t="s">
        <v>931</v>
      </c>
    </row>
    <row r="3311" spans="1:32" hidden="1">
      <c r="A3311" t="s">
        <v>3705</v>
      </c>
      <c r="G3311" t="s">
        <v>931</v>
      </c>
      <c r="M3311" t="s">
        <v>931</v>
      </c>
      <c r="S3311" t="s">
        <v>931</v>
      </c>
      <c r="Y3311" t="s">
        <v>931</v>
      </c>
      <c r="AF3311" t="s">
        <v>931</v>
      </c>
    </row>
    <row r="3312" spans="1:32" hidden="1">
      <c r="A3312" t="s">
        <v>3705</v>
      </c>
      <c r="G3312" t="s">
        <v>931</v>
      </c>
      <c r="M3312" t="s">
        <v>931</v>
      </c>
      <c r="S3312" t="s">
        <v>931</v>
      </c>
      <c r="Y3312" t="s">
        <v>931</v>
      </c>
      <c r="AF3312" t="s">
        <v>931</v>
      </c>
    </row>
    <row r="3313" spans="1:32" hidden="1">
      <c r="A3313" t="s">
        <v>3705</v>
      </c>
      <c r="G3313" t="s">
        <v>931</v>
      </c>
      <c r="M3313" t="s">
        <v>931</v>
      </c>
      <c r="S3313" t="s">
        <v>931</v>
      </c>
      <c r="Y3313" t="s">
        <v>931</v>
      </c>
      <c r="AF3313" t="s">
        <v>931</v>
      </c>
    </row>
    <row r="3314" spans="1:32" hidden="1">
      <c r="A3314" t="s">
        <v>3705</v>
      </c>
      <c r="G3314" t="s">
        <v>931</v>
      </c>
      <c r="M3314" t="s">
        <v>931</v>
      </c>
      <c r="S3314" t="s">
        <v>931</v>
      </c>
      <c r="Y3314" t="s">
        <v>931</v>
      </c>
      <c r="AF3314" t="s">
        <v>931</v>
      </c>
    </row>
    <row r="3315" spans="1:32" hidden="1">
      <c r="A3315" t="s">
        <v>3705</v>
      </c>
      <c r="G3315" t="s">
        <v>931</v>
      </c>
      <c r="M3315" t="s">
        <v>931</v>
      </c>
      <c r="S3315" t="s">
        <v>931</v>
      </c>
      <c r="Y3315" t="s">
        <v>931</v>
      </c>
      <c r="AF3315" t="s">
        <v>931</v>
      </c>
    </row>
    <row r="3316" spans="1:32" hidden="1">
      <c r="A3316" t="s">
        <v>3705</v>
      </c>
      <c r="G3316" t="s">
        <v>931</v>
      </c>
      <c r="M3316" t="s">
        <v>931</v>
      </c>
      <c r="S3316" t="s">
        <v>931</v>
      </c>
      <c r="Y3316" t="s">
        <v>931</v>
      </c>
      <c r="AF3316" t="s">
        <v>931</v>
      </c>
    </row>
    <row r="3317" spans="1:32" hidden="1">
      <c r="A3317" t="s">
        <v>3705</v>
      </c>
      <c r="G3317" t="s">
        <v>931</v>
      </c>
      <c r="M3317" t="s">
        <v>931</v>
      </c>
      <c r="S3317" t="s">
        <v>931</v>
      </c>
      <c r="Y3317" t="s">
        <v>931</v>
      </c>
      <c r="AF3317" t="s">
        <v>931</v>
      </c>
    </row>
    <row r="3318" spans="1:32" hidden="1">
      <c r="A3318" t="s">
        <v>3705</v>
      </c>
      <c r="G3318" t="s">
        <v>931</v>
      </c>
      <c r="M3318" t="s">
        <v>931</v>
      </c>
      <c r="S3318" t="s">
        <v>931</v>
      </c>
      <c r="Y3318" t="s">
        <v>931</v>
      </c>
      <c r="AF3318" t="s">
        <v>931</v>
      </c>
    </row>
    <row r="3319" spans="1:32" hidden="1">
      <c r="A3319" t="s">
        <v>3705</v>
      </c>
      <c r="G3319" t="s">
        <v>931</v>
      </c>
      <c r="M3319" t="s">
        <v>931</v>
      </c>
      <c r="S3319" t="s">
        <v>931</v>
      </c>
      <c r="Y3319" t="s">
        <v>931</v>
      </c>
      <c r="AF3319" t="s">
        <v>931</v>
      </c>
    </row>
    <row r="3320" spans="1:32" hidden="1">
      <c r="A3320" t="s">
        <v>3705</v>
      </c>
      <c r="G3320" t="s">
        <v>931</v>
      </c>
      <c r="M3320" t="s">
        <v>931</v>
      </c>
      <c r="S3320" t="s">
        <v>931</v>
      </c>
      <c r="Y3320" t="s">
        <v>931</v>
      </c>
      <c r="AF3320" t="s">
        <v>931</v>
      </c>
    </row>
    <row r="3321" spans="1:32" hidden="1">
      <c r="A3321" t="s">
        <v>3705</v>
      </c>
      <c r="G3321" t="s">
        <v>931</v>
      </c>
      <c r="M3321" t="s">
        <v>931</v>
      </c>
      <c r="S3321" t="s">
        <v>931</v>
      </c>
      <c r="Y3321" t="s">
        <v>931</v>
      </c>
      <c r="AF3321" t="s">
        <v>931</v>
      </c>
    </row>
    <row r="3322" spans="1:32" hidden="1">
      <c r="A3322" t="s">
        <v>3705</v>
      </c>
      <c r="G3322" t="s">
        <v>931</v>
      </c>
      <c r="M3322" t="s">
        <v>931</v>
      </c>
      <c r="S3322" t="s">
        <v>931</v>
      </c>
      <c r="Y3322" t="s">
        <v>931</v>
      </c>
      <c r="AF3322" t="s">
        <v>931</v>
      </c>
    </row>
    <row r="3323" spans="1:32" hidden="1">
      <c r="A3323" t="s">
        <v>3705</v>
      </c>
      <c r="G3323" t="s">
        <v>931</v>
      </c>
      <c r="M3323" t="s">
        <v>931</v>
      </c>
      <c r="S3323" t="s">
        <v>931</v>
      </c>
      <c r="Y3323" t="s">
        <v>931</v>
      </c>
      <c r="AF3323" t="s">
        <v>931</v>
      </c>
    </row>
    <row r="3324" spans="1:32" hidden="1">
      <c r="A3324" t="s">
        <v>3705</v>
      </c>
      <c r="G3324" t="s">
        <v>931</v>
      </c>
      <c r="M3324" t="s">
        <v>931</v>
      </c>
      <c r="S3324" t="s">
        <v>931</v>
      </c>
      <c r="Y3324" t="s">
        <v>931</v>
      </c>
      <c r="AF3324" t="s">
        <v>931</v>
      </c>
    </row>
    <row r="3325" spans="1:32" hidden="1">
      <c r="A3325" t="s">
        <v>3705</v>
      </c>
      <c r="G3325" t="s">
        <v>931</v>
      </c>
      <c r="M3325" t="s">
        <v>931</v>
      </c>
      <c r="S3325" t="s">
        <v>931</v>
      </c>
      <c r="Y3325" t="s">
        <v>931</v>
      </c>
      <c r="AF3325" t="s">
        <v>931</v>
      </c>
    </row>
    <row r="3326" spans="1:32" hidden="1">
      <c r="A3326" t="s">
        <v>3705</v>
      </c>
      <c r="G3326" t="s">
        <v>931</v>
      </c>
      <c r="M3326" t="s">
        <v>931</v>
      </c>
      <c r="S3326" t="s">
        <v>931</v>
      </c>
      <c r="Y3326" t="s">
        <v>931</v>
      </c>
      <c r="AF3326" t="s">
        <v>931</v>
      </c>
    </row>
    <row r="3327" spans="1:32" hidden="1">
      <c r="A3327" t="s">
        <v>3705</v>
      </c>
      <c r="G3327" t="s">
        <v>931</v>
      </c>
      <c r="M3327" t="s">
        <v>931</v>
      </c>
      <c r="S3327" t="s">
        <v>931</v>
      </c>
      <c r="Y3327" t="s">
        <v>931</v>
      </c>
      <c r="AF3327" t="s">
        <v>931</v>
      </c>
    </row>
    <row r="3328" spans="1:32" hidden="1">
      <c r="A3328" t="s">
        <v>3705</v>
      </c>
      <c r="G3328" t="s">
        <v>931</v>
      </c>
      <c r="M3328" t="s">
        <v>931</v>
      </c>
      <c r="S3328" t="s">
        <v>931</v>
      </c>
      <c r="Y3328" t="s">
        <v>931</v>
      </c>
      <c r="AF3328" t="s">
        <v>931</v>
      </c>
    </row>
    <row r="3329" spans="1:32" hidden="1">
      <c r="A3329" t="s">
        <v>3705</v>
      </c>
      <c r="G3329" t="s">
        <v>931</v>
      </c>
      <c r="M3329" t="s">
        <v>931</v>
      </c>
      <c r="S3329" t="s">
        <v>931</v>
      </c>
      <c r="Y3329" t="s">
        <v>931</v>
      </c>
      <c r="AF3329" t="s">
        <v>931</v>
      </c>
    </row>
    <row r="3330" spans="1:32" hidden="1">
      <c r="A3330" t="s">
        <v>3705</v>
      </c>
      <c r="G3330" t="s">
        <v>931</v>
      </c>
      <c r="M3330" t="s">
        <v>931</v>
      </c>
      <c r="S3330" t="s">
        <v>931</v>
      </c>
      <c r="Y3330" t="s">
        <v>931</v>
      </c>
      <c r="AF3330" t="s">
        <v>931</v>
      </c>
    </row>
    <row r="3331" spans="1:32" hidden="1">
      <c r="A3331" t="s">
        <v>3705</v>
      </c>
      <c r="G3331" t="s">
        <v>931</v>
      </c>
      <c r="M3331" t="s">
        <v>931</v>
      </c>
      <c r="S3331" t="s">
        <v>931</v>
      </c>
      <c r="Y3331" t="s">
        <v>931</v>
      </c>
      <c r="AF3331" t="s">
        <v>931</v>
      </c>
    </row>
    <row r="3332" spans="1:32" hidden="1">
      <c r="A3332" t="s">
        <v>3705</v>
      </c>
      <c r="G3332" t="s">
        <v>931</v>
      </c>
      <c r="M3332" t="s">
        <v>931</v>
      </c>
      <c r="S3332" t="s">
        <v>931</v>
      </c>
      <c r="Y3332" t="s">
        <v>931</v>
      </c>
      <c r="AF3332" t="s">
        <v>931</v>
      </c>
    </row>
    <row r="3333" spans="1:32" hidden="1">
      <c r="A3333" t="s">
        <v>3705</v>
      </c>
      <c r="G3333" t="s">
        <v>931</v>
      </c>
      <c r="M3333" t="s">
        <v>931</v>
      </c>
      <c r="S3333" t="s">
        <v>931</v>
      </c>
      <c r="Y3333" t="s">
        <v>931</v>
      </c>
      <c r="AF3333" t="s">
        <v>931</v>
      </c>
    </row>
    <row r="3334" spans="1:32" hidden="1">
      <c r="A3334" t="s">
        <v>3705</v>
      </c>
      <c r="G3334" t="s">
        <v>931</v>
      </c>
      <c r="M3334" t="s">
        <v>931</v>
      </c>
      <c r="S3334" t="s">
        <v>931</v>
      </c>
      <c r="Y3334" t="s">
        <v>931</v>
      </c>
      <c r="AF3334" t="s">
        <v>931</v>
      </c>
    </row>
    <row r="3335" spans="1:32" hidden="1">
      <c r="A3335" t="s">
        <v>3705</v>
      </c>
      <c r="G3335" t="s">
        <v>931</v>
      </c>
      <c r="M3335" t="s">
        <v>931</v>
      </c>
      <c r="S3335" t="s">
        <v>931</v>
      </c>
      <c r="Y3335" t="s">
        <v>931</v>
      </c>
      <c r="AF3335" t="s">
        <v>931</v>
      </c>
    </row>
    <row r="3336" spans="1:32" hidden="1">
      <c r="A3336" t="s">
        <v>3705</v>
      </c>
      <c r="G3336" t="s">
        <v>931</v>
      </c>
      <c r="M3336" t="s">
        <v>931</v>
      </c>
      <c r="S3336" t="s">
        <v>931</v>
      </c>
      <c r="Y3336" t="s">
        <v>931</v>
      </c>
      <c r="AF3336" t="s">
        <v>931</v>
      </c>
    </row>
    <row r="3337" spans="1:32" hidden="1">
      <c r="A3337" t="s">
        <v>3705</v>
      </c>
      <c r="G3337" t="s">
        <v>931</v>
      </c>
      <c r="M3337" t="s">
        <v>931</v>
      </c>
      <c r="S3337" t="s">
        <v>931</v>
      </c>
      <c r="Y3337" t="s">
        <v>931</v>
      </c>
      <c r="AF3337" t="s">
        <v>931</v>
      </c>
    </row>
    <row r="3338" spans="1:32" hidden="1">
      <c r="A3338" t="s">
        <v>3705</v>
      </c>
      <c r="G3338" t="s">
        <v>931</v>
      </c>
      <c r="M3338" t="s">
        <v>931</v>
      </c>
      <c r="S3338" t="s">
        <v>931</v>
      </c>
      <c r="Y3338" t="s">
        <v>931</v>
      </c>
      <c r="AF3338" t="s">
        <v>931</v>
      </c>
    </row>
    <row r="3339" spans="1:32" hidden="1">
      <c r="A3339" t="s">
        <v>3705</v>
      </c>
      <c r="G3339" t="s">
        <v>931</v>
      </c>
      <c r="M3339" t="s">
        <v>931</v>
      </c>
      <c r="S3339" t="s">
        <v>931</v>
      </c>
      <c r="Y3339" t="s">
        <v>931</v>
      </c>
      <c r="AF3339" t="s">
        <v>931</v>
      </c>
    </row>
    <row r="3340" spans="1:32" hidden="1">
      <c r="A3340" t="s">
        <v>3705</v>
      </c>
      <c r="G3340" t="s">
        <v>931</v>
      </c>
      <c r="M3340" t="s">
        <v>931</v>
      </c>
      <c r="S3340" t="s">
        <v>931</v>
      </c>
      <c r="Y3340" t="s">
        <v>931</v>
      </c>
      <c r="AF3340" t="s">
        <v>931</v>
      </c>
    </row>
    <row r="3341" spans="1:32" hidden="1">
      <c r="A3341" t="s">
        <v>3705</v>
      </c>
      <c r="G3341" t="s">
        <v>931</v>
      </c>
      <c r="M3341" t="s">
        <v>931</v>
      </c>
      <c r="S3341" t="s">
        <v>931</v>
      </c>
      <c r="Y3341" t="s">
        <v>931</v>
      </c>
      <c r="AF3341" t="s">
        <v>931</v>
      </c>
    </row>
    <row r="3342" spans="1:32" hidden="1">
      <c r="A3342" t="s">
        <v>3705</v>
      </c>
      <c r="G3342" t="s">
        <v>931</v>
      </c>
      <c r="M3342" t="s">
        <v>931</v>
      </c>
      <c r="S3342" t="s">
        <v>931</v>
      </c>
      <c r="Y3342" t="s">
        <v>931</v>
      </c>
      <c r="AF3342" t="s">
        <v>931</v>
      </c>
    </row>
    <row r="3343" spans="1:32" hidden="1">
      <c r="A3343" t="s">
        <v>3705</v>
      </c>
      <c r="G3343" t="s">
        <v>931</v>
      </c>
      <c r="M3343" t="s">
        <v>931</v>
      </c>
      <c r="S3343" t="s">
        <v>931</v>
      </c>
      <c r="Y3343" t="s">
        <v>931</v>
      </c>
      <c r="AF3343" t="s">
        <v>931</v>
      </c>
    </row>
    <row r="3344" spans="1:32" hidden="1">
      <c r="A3344" t="s">
        <v>3705</v>
      </c>
      <c r="G3344" t="s">
        <v>931</v>
      </c>
      <c r="M3344" t="s">
        <v>931</v>
      </c>
      <c r="S3344" t="s">
        <v>931</v>
      </c>
      <c r="Y3344" t="s">
        <v>931</v>
      </c>
      <c r="AF3344" t="s">
        <v>931</v>
      </c>
    </row>
    <row r="3345" spans="1:32" hidden="1">
      <c r="A3345" t="s">
        <v>3705</v>
      </c>
      <c r="G3345" t="s">
        <v>931</v>
      </c>
      <c r="M3345" t="s">
        <v>931</v>
      </c>
      <c r="S3345" t="s">
        <v>931</v>
      </c>
      <c r="Y3345" t="s">
        <v>931</v>
      </c>
      <c r="AF3345" t="s">
        <v>931</v>
      </c>
    </row>
    <row r="3346" spans="1:32" hidden="1">
      <c r="A3346" t="s">
        <v>3705</v>
      </c>
      <c r="G3346" t="s">
        <v>931</v>
      </c>
      <c r="M3346" t="s">
        <v>931</v>
      </c>
      <c r="S3346" t="s">
        <v>931</v>
      </c>
      <c r="Y3346" t="s">
        <v>931</v>
      </c>
      <c r="AF3346" t="s">
        <v>931</v>
      </c>
    </row>
    <row r="3347" spans="1:32" hidden="1">
      <c r="A3347" t="s">
        <v>3705</v>
      </c>
      <c r="G3347" t="s">
        <v>931</v>
      </c>
      <c r="M3347" t="s">
        <v>931</v>
      </c>
      <c r="S3347" t="s">
        <v>931</v>
      </c>
      <c r="Y3347" t="s">
        <v>931</v>
      </c>
      <c r="AF3347" t="s">
        <v>931</v>
      </c>
    </row>
    <row r="3348" spans="1:32" hidden="1">
      <c r="A3348" t="s">
        <v>3705</v>
      </c>
      <c r="G3348" t="s">
        <v>931</v>
      </c>
      <c r="M3348" t="s">
        <v>931</v>
      </c>
      <c r="S3348" t="s">
        <v>931</v>
      </c>
      <c r="Y3348" t="s">
        <v>931</v>
      </c>
      <c r="AF3348" t="s">
        <v>931</v>
      </c>
    </row>
    <row r="3349" spans="1:32" hidden="1">
      <c r="A3349" t="s">
        <v>3705</v>
      </c>
      <c r="G3349" t="s">
        <v>931</v>
      </c>
      <c r="M3349" t="s">
        <v>931</v>
      </c>
      <c r="S3349" t="s">
        <v>931</v>
      </c>
      <c r="Y3349" t="s">
        <v>931</v>
      </c>
      <c r="AF3349" t="s">
        <v>931</v>
      </c>
    </row>
    <row r="3350" spans="1:32" hidden="1">
      <c r="A3350" t="s">
        <v>3705</v>
      </c>
      <c r="G3350" t="s">
        <v>931</v>
      </c>
      <c r="M3350" t="s">
        <v>931</v>
      </c>
      <c r="S3350" t="s">
        <v>931</v>
      </c>
      <c r="Y3350" t="s">
        <v>931</v>
      </c>
      <c r="AF3350" t="s">
        <v>931</v>
      </c>
    </row>
    <row r="3351" spans="1:32" hidden="1">
      <c r="A3351" t="s">
        <v>3705</v>
      </c>
      <c r="G3351" t="s">
        <v>931</v>
      </c>
      <c r="M3351" t="s">
        <v>931</v>
      </c>
      <c r="S3351" t="s">
        <v>931</v>
      </c>
      <c r="Y3351" t="s">
        <v>931</v>
      </c>
      <c r="AF3351" t="s">
        <v>931</v>
      </c>
    </row>
    <row r="3352" spans="1:32" hidden="1">
      <c r="A3352" t="s">
        <v>3705</v>
      </c>
      <c r="G3352" t="s">
        <v>931</v>
      </c>
      <c r="M3352" t="s">
        <v>931</v>
      </c>
      <c r="S3352" t="s">
        <v>931</v>
      </c>
      <c r="Y3352" t="s">
        <v>931</v>
      </c>
      <c r="AF3352" t="s">
        <v>931</v>
      </c>
    </row>
    <row r="3353" spans="1:32" hidden="1">
      <c r="A3353" t="s">
        <v>3705</v>
      </c>
      <c r="G3353" t="s">
        <v>931</v>
      </c>
      <c r="M3353" t="s">
        <v>931</v>
      </c>
      <c r="S3353" t="s">
        <v>931</v>
      </c>
      <c r="Y3353" t="s">
        <v>931</v>
      </c>
      <c r="AF3353" t="s">
        <v>931</v>
      </c>
    </row>
    <row r="3354" spans="1:32" hidden="1">
      <c r="A3354" t="s">
        <v>3705</v>
      </c>
      <c r="G3354" t="s">
        <v>931</v>
      </c>
      <c r="M3354" t="s">
        <v>931</v>
      </c>
      <c r="S3354" t="s">
        <v>931</v>
      </c>
      <c r="Y3354" t="s">
        <v>931</v>
      </c>
      <c r="AF3354" t="s">
        <v>931</v>
      </c>
    </row>
    <row r="3355" spans="1:32" hidden="1">
      <c r="A3355" t="s">
        <v>3705</v>
      </c>
      <c r="G3355" t="s">
        <v>931</v>
      </c>
      <c r="M3355" t="s">
        <v>931</v>
      </c>
      <c r="S3355" t="s">
        <v>931</v>
      </c>
      <c r="Y3355" t="s">
        <v>931</v>
      </c>
      <c r="AF3355" t="s">
        <v>931</v>
      </c>
    </row>
    <row r="3356" spans="1:32" hidden="1">
      <c r="A3356" t="s">
        <v>3705</v>
      </c>
      <c r="G3356" t="s">
        <v>931</v>
      </c>
      <c r="M3356" t="s">
        <v>931</v>
      </c>
      <c r="S3356" t="s">
        <v>931</v>
      </c>
      <c r="Y3356" t="s">
        <v>931</v>
      </c>
      <c r="AF3356" t="s">
        <v>931</v>
      </c>
    </row>
    <row r="3357" spans="1:32" hidden="1">
      <c r="A3357" t="s">
        <v>3705</v>
      </c>
      <c r="G3357" t="s">
        <v>931</v>
      </c>
      <c r="M3357" t="s">
        <v>931</v>
      </c>
      <c r="S3357" t="s">
        <v>931</v>
      </c>
      <c r="Y3357" t="s">
        <v>931</v>
      </c>
      <c r="AF3357" t="s">
        <v>931</v>
      </c>
    </row>
    <row r="3358" spans="1:32" hidden="1">
      <c r="A3358" t="s">
        <v>3705</v>
      </c>
      <c r="G3358" t="s">
        <v>931</v>
      </c>
      <c r="M3358" t="s">
        <v>931</v>
      </c>
      <c r="S3358" t="s">
        <v>931</v>
      </c>
      <c r="Y3358" t="s">
        <v>931</v>
      </c>
      <c r="AF3358" t="s">
        <v>931</v>
      </c>
    </row>
    <row r="3359" spans="1:32" hidden="1">
      <c r="A3359" t="s">
        <v>3705</v>
      </c>
      <c r="G3359" t="s">
        <v>931</v>
      </c>
      <c r="M3359" t="s">
        <v>931</v>
      </c>
      <c r="S3359" t="s">
        <v>931</v>
      </c>
      <c r="Y3359" t="s">
        <v>931</v>
      </c>
      <c r="AF3359" t="s">
        <v>931</v>
      </c>
    </row>
    <row r="3360" spans="1:32" hidden="1">
      <c r="A3360" t="s">
        <v>3705</v>
      </c>
      <c r="G3360" t="s">
        <v>931</v>
      </c>
      <c r="M3360" t="s">
        <v>931</v>
      </c>
      <c r="S3360" t="s">
        <v>931</v>
      </c>
      <c r="Y3360" t="s">
        <v>931</v>
      </c>
      <c r="AF3360" t="s">
        <v>931</v>
      </c>
    </row>
    <row r="3361" spans="1:32" hidden="1">
      <c r="A3361" t="s">
        <v>3705</v>
      </c>
      <c r="G3361" t="s">
        <v>931</v>
      </c>
      <c r="M3361" t="s">
        <v>931</v>
      </c>
      <c r="S3361" t="s">
        <v>931</v>
      </c>
      <c r="Y3361" t="s">
        <v>931</v>
      </c>
      <c r="AF3361" t="s">
        <v>931</v>
      </c>
    </row>
    <row r="3362" spans="1:32" hidden="1">
      <c r="A3362" t="s">
        <v>3705</v>
      </c>
      <c r="G3362" t="s">
        <v>931</v>
      </c>
      <c r="M3362" t="s">
        <v>931</v>
      </c>
      <c r="S3362" t="s">
        <v>931</v>
      </c>
      <c r="Y3362" t="s">
        <v>931</v>
      </c>
      <c r="AF3362" t="s">
        <v>931</v>
      </c>
    </row>
    <row r="3363" spans="1:32" hidden="1">
      <c r="A3363" t="s">
        <v>3705</v>
      </c>
      <c r="G3363" t="s">
        <v>931</v>
      </c>
      <c r="M3363" t="s">
        <v>931</v>
      </c>
      <c r="S3363" t="s">
        <v>931</v>
      </c>
      <c r="Y3363" t="s">
        <v>931</v>
      </c>
      <c r="AF3363" t="s">
        <v>931</v>
      </c>
    </row>
    <row r="3364" spans="1:32" hidden="1">
      <c r="A3364" t="s">
        <v>3705</v>
      </c>
      <c r="G3364" t="s">
        <v>931</v>
      </c>
      <c r="M3364" t="s">
        <v>931</v>
      </c>
      <c r="S3364" t="s">
        <v>931</v>
      </c>
      <c r="Y3364" t="s">
        <v>931</v>
      </c>
      <c r="AF3364" t="s">
        <v>931</v>
      </c>
    </row>
    <row r="3365" spans="1:32" hidden="1">
      <c r="A3365" t="s">
        <v>3705</v>
      </c>
      <c r="G3365" t="s">
        <v>931</v>
      </c>
      <c r="M3365" t="s">
        <v>931</v>
      </c>
      <c r="S3365" t="s">
        <v>931</v>
      </c>
      <c r="Y3365" t="s">
        <v>931</v>
      </c>
      <c r="AF3365" t="s">
        <v>931</v>
      </c>
    </row>
    <row r="3366" spans="1:32" hidden="1">
      <c r="A3366" t="s">
        <v>3705</v>
      </c>
      <c r="G3366" t="s">
        <v>931</v>
      </c>
      <c r="M3366" t="s">
        <v>931</v>
      </c>
      <c r="S3366" t="s">
        <v>931</v>
      </c>
      <c r="Y3366" t="s">
        <v>931</v>
      </c>
      <c r="AF3366" t="s">
        <v>931</v>
      </c>
    </row>
    <row r="3367" spans="1:32" hidden="1">
      <c r="A3367" t="s">
        <v>3705</v>
      </c>
      <c r="G3367" t="s">
        <v>931</v>
      </c>
      <c r="M3367" t="s">
        <v>931</v>
      </c>
      <c r="S3367" t="s">
        <v>931</v>
      </c>
      <c r="Y3367" t="s">
        <v>931</v>
      </c>
      <c r="AF3367" t="s">
        <v>931</v>
      </c>
    </row>
    <row r="3368" spans="1:32" hidden="1">
      <c r="A3368" t="s">
        <v>3705</v>
      </c>
      <c r="G3368" t="s">
        <v>931</v>
      </c>
      <c r="M3368" t="s">
        <v>931</v>
      </c>
      <c r="S3368" t="s">
        <v>931</v>
      </c>
      <c r="Y3368" t="s">
        <v>931</v>
      </c>
      <c r="AF3368" t="s">
        <v>931</v>
      </c>
    </row>
    <row r="3369" spans="1:32" hidden="1">
      <c r="A3369" t="s">
        <v>3705</v>
      </c>
      <c r="G3369" t="s">
        <v>931</v>
      </c>
      <c r="M3369" t="s">
        <v>931</v>
      </c>
      <c r="S3369" t="s">
        <v>931</v>
      </c>
      <c r="Y3369" t="s">
        <v>931</v>
      </c>
      <c r="AF3369" t="s">
        <v>931</v>
      </c>
    </row>
    <row r="3370" spans="1:32" hidden="1">
      <c r="A3370" t="s">
        <v>3705</v>
      </c>
      <c r="G3370" t="s">
        <v>931</v>
      </c>
      <c r="M3370" t="s">
        <v>931</v>
      </c>
      <c r="S3370" t="s">
        <v>931</v>
      </c>
      <c r="Y3370" t="s">
        <v>931</v>
      </c>
      <c r="AF3370" t="s">
        <v>931</v>
      </c>
    </row>
    <row r="3371" spans="1:32" hidden="1">
      <c r="A3371" t="s">
        <v>3705</v>
      </c>
      <c r="G3371" t="s">
        <v>931</v>
      </c>
      <c r="M3371" t="s">
        <v>931</v>
      </c>
      <c r="S3371" t="s">
        <v>931</v>
      </c>
      <c r="Y3371" t="s">
        <v>931</v>
      </c>
      <c r="AF3371" t="s">
        <v>931</v>
      </c>
    </row>
    <row r="3372" spans="1:32" hidden="1">
      <c r="A3372" t="s">
        <v>3705</v>
      </c>
      <c r="G3372" t="s">
        <v>931</v>
      </c>
      <c r="M3372" t="s">
        <v>931</v>
      </c>
      <c r="S3372" t="s">
        <v>931</v>
      </c>
      <c r="Y3372" t="s">
        <v>931</v>
      </c>
      <c r="AF3372" t="s">
        <v>931</v>
      </c>
    </row>
    <row r="3373" spans="1:32" hidden="1">
      <c r="A3373" t="s">
        <v>3705</v>
      </c>
      <c r="G3373" t="s">
        <v>931</v>
      </c>
      <c r="M3373" t="s">
        <v>931</v>
      </c>
      <c r="S3373" t="s">
        <v>931</v>
      </c>
      <c r="Y3373" t="s">
        <v>931</v>
      </c>
      <c r="AF3373" t="s">
        <v>931</v>
      </c>
    </row>
    <row r="3374" spans="1:32" hidden="1">
      <c r="A3374" t="s">
        <v>3705</v>
      </c>
      <c r="G3374" t="s">
        <v>931</v>
      </c>
      <c r="M3374" t="s">
        <v>931</v>
      </c>
      <c r="S3374" t="s">
        <v>931</v>
      </c>
      <c r="Y3374" t="s">
        <v>931</v>
      </c>
      <c r="AF3374" t="s">
        <v>931</v>
      </c>
    </row>
    <row r="3375" spans="1:32" hidden="1">
      <c r="A3375" t="s">
        <v>3705</v>
      </c>
      <c r="G3375" t="s">
        <v>931</v>
      </c>
      <c r="M3375" t="s">
        <v>931</v>
      </c>
      <c r="S3375" t="s">
        <v>931</v>
      </c>
      <c r="Y3375" t="s">
        <v>931</v>
      </c>
      <c r="AF3375" t="s">
        <v>931</v>
      </c>
    </row>
    <row r="3376" spans="1:32" hidden="1">
      <c r="A3376" t="s">
        <v>3705</v>
      </c>
      <c r="G3376" t="s">
        <v>931</v>
      </c>
      <c r="M3376" t="s">
        <v>931</v>
      </c>
      <c r="S3376" t="s">
        <v>931</v>
      </c>
      <c r="Y3376" t="s">
        <v>931</v>
      </c>
      <c r="AF3376" t="s">
        <v>931</v>
      </c>
    </row>
    <row r="3377" spans="1:1" hidden="1">
      <c r="A3377" t="s">
        <v>3705</v>
      </c>
    </row>
    <row r="3378" spans="1:1" hidden="1">
      <c r="A3378" t="s">
        <v>3705</v>
      </c>
    </row>
    <row r="3379" spans="1:1" hidden="1">
      <c r="A3379" t="s">
        <v>3705</v>
      </c>
    </row>
    <row r="3380" spans="1:1" hidden="1">
      <c r="A3380" t="s">
        <v>3705</v>
      </c>
    </row>
    <row r="3381" spans="1:1" hidden="1">
      <c r="A3381" t="s">
        <v>3705</v>
      </c>
    </row>
    <row r="3382" spans="1:1" hidden="1">
      <c r="A3382" t="s">
        <v>3705</v>
      </c>
    </row>
    <row r="3383" spans="1:1" hidden="1">
      <c r="A3383" t="s">
        <v>3705</v>
      </c>
    </row>
    <row r="3384" spans="1:1" hidden="1">
      <c r="A3384" t="s">
        <v>3705</v>
      </c>
    </row>
    <row r="3385" spans="1:1" hidden="1">
      <c r="A3385" t="s">
        <v>3705</v>
      </c>
    </row>
    <row r="3386" spans="1:1" hidden="1">
      <c r="A3386" t="s">
        <v>3705</v>
      </c>
    </row>
    <row r="3387" spans="1:1" hidden="1">
      <c r="A3387" t="s">
        <v>3705</v>
      </c>
    </row>
    <row r="3388" spans="1:1" hidden="1">
      <c r="A3388" t="s">
        <v>3705</v>
      </c>
    </row>
    <row r="3389" spans="1:1" hidden="1">
      <c r="A3389" t="s">
        <v>3705</v>
      </c>
    </row>
    <row r="3390" spans="1:1" hidden="1">
      <c r="A3390" t="s">
        <v>3705</v>
      </c>
    </row>
    <row r="3391" spans="1:1" hidden="1">
      <c r="A3391" t="s">
        <v>3705</v>
      </c>
    </row>
    <row r="3392" spans="1:1" hidden="1">
      <c r="A3392" t="s">
        <v>3705</v>
      </c>
    </row>
    <row r="3393" spans="1:1" hidden="1">
      <c r="A3393" t="s">
        <v>3705</v>
      </c>
    </row>
    <row r="3394" spans="1:1" hidden="1">
      <c r="A3394" t="s">
        <v>3705</v>
      </c>
    </row>
    <row r="3395" spans="1:1" hidden="1">
      <c r="A3395" t="s">
        <v>3705</v>
      </c>
    </row>
    <row r="3396" spans="1:1" hidden="1">
      <c r="A3396" t="s">
        <v>3705</v>
      </c>
    </row>
    <row r="3397" spans="1:1" hidden="1">
      <c r="A3397" t="s">
        <v>3705</v>
      </c>
    </row>
    <row r="3398" spans="1:1" hidden="1">
      <c r="A3398" t="s">
        <v>3705</v>
      </c>
    </row>
    <row r="3399" spans="1:1" hidden="1">
      <c r="A3399" t="s">
        <v>3705</v>
      </c>
    </row>
    <row r="3400" spans="1:1" hidden="1">
      <c r="A3400" t="s">
        <v>3705</v>
      </c>
    </row>
    <row r="3401" spans="1:1" hidden="1">
      <c r="A3401" t="s">
        <v>3705</v>
      </c>
    </row>
    <row r="3402" spans="1:1" hidden="1">
      <c r="A3402" t="s">
        <v>3705</v>
      </c>
    </row>
    <row r="3403" spans="1:1" hidden="1">
      <c r="A3403" t="s">
        <v>3705</v>
      </c>
    </row>
    <row r="3404" spans="1:1" hidden="1">
      <c r="A3404" t="s">
        <v>3705</v>
      </c>
    </row>
    <row r="3405" spans="1:1" hidden="1">
      <c r="A3405" t="s">
        <v>3705</v>
      </c>
    </row>
    <row r="3406" spans="1:1" hidden="1">
      <c r="A3406" t="s">
        <v>3705</v>
      </c>
    </row>
    <row r="3407" spans="1:1" hidden="1">
      <c r="A3407" t="s">
        <v>3705</v>
      </c>
    </row>
    <row r="3408" spans="1:1" hidden="1">
      <c r="A3408" t="s">
        <v>3705</v>
      </c>
    </row>
    <row r="3409" spans="1:1" hidden="1">
      <c r="A3409" t="s">
        <v>3705</v>
      </c>
    </row>
    <row r="3410" spans="1:1" hidden="1">
      <c r="A3410" t="s">
        <v>3705</v>
      </c>
    </row>
    <row r="3411" spans="1:1" hidden="1">
      <c r="A3411" t="s">
        <v>3705</v>
      </c>
    </row>
    <row r="3412" spans="1:1" hidden="1">
      <c r="A3412" t="s">
        <v>3705</v>
      </c>
    </row>
    <row r="3413" spans="1:1" hidden="1">
      <c r="A3413" t="s">
        <v>3705</v>
      </c>
    </row>
    <row r="3414" spans="1:1" hidden="1">
      <c r="A3414" t="s">
        <v>3705</v>
      </c>
    </row>
    <row r="3415" spans="1:1" hidden="1">
      <c r="A3415" t="s">
        <v>3705</v>
      </c>
    </row>
    <row r="3416" spans="1:1" hidden="1">
      <c r="A3416" t="s">
        <v>3705</v>
      </c>
    </row>
    <row r="3417" spans="1:1" hidden="1">
      <c r="A3417" t="s">
        <v>3705</v>
      </c>
    </row>
    <row r="3418" spans="1:1" hidden="1">
      <c r="A3418" t="s">
        <v>3705</v>
      </c>
    </row>
    <row r="3419" spans="1:1" hidden="1">
      <c r="A3419" t="s">
        <v>3705</v>
      </c>
    </row>
    <row r="3420" spans="1:1" hidden="1">
      <c r="A3420" t="s">
        <v>3705</v>
      </c>
    </row>
    <row r="3421" spans="1:1" hidden="1">
      <c r="A3421" t="s">
        <v>3705</v>
      </c>
    </row>
    <row r="3422" spans="1:1" hidden="1">
      <c r="A3422" t="s">
        <v>3705</v>
      </c>
    </row>
    <row r="3423" spans="1:1" hidden="1">
      <c r="A3423" t="s">
        <v>3705</v>
      </c>
    </row>
    <row r="3424" spans="1:1" hidden="1">
      <c r="A3424" t="s">
        <v>3705</v>
      </c>
    </row>
    <row r="3425" spans="1:1" hidden="1">
      <c r="A3425" t="s">
        <v>3705</v>
      </c>
    </row>
    <row r="3426" spans="1:1" hidden="1">
      <c r="A3426" t="s">
        <v>3705</v>
      </c>
    </row>
    <row r="3427" spans="1:1" hidden="1">
      <c r="A3427" t="s">
        <v>3705</v>
      </c>
    </row>
    <row r="3428" spans="1:1" hidden="1">
      <c r="A3428" t="s">
        <v>3705</v>
      </c>
    </row>
    <row r="3429" spans="1:1" hidden="1">
      <c r="A3429" t="s">
        <v>3705</v>
      </c>
    </row>
    <row r="3430" spans="1:1" hidden="1">
      <c r="A3430" t="s">
        <v>3705</v>
      </c>
    </row>
    <row r="3431" spans="1:1" hidden="1">
      <c r="A3431" t="s">
        <v>3705</v>
      </c>
    </row>
    <row r="3432" spans="1:1" hidden="1">
      <c r="A3432" t="s">
        <v>3705</v>
      </c>
    </row>
    <row r="3433" spans="1:1" hidden="1">
      <c r="A3433" t="s">
        <v>3705</v>
      </c>
    </row>
    <row r="3434" spans="1:1" hidden="1">
      <c r="A3434" t="s">
        <v>3705</v>
      </c>
    </row>
    <row r="3435" spans="1:1" hidden="1">
      <c r="A3435" t="s">
        <v>3705</v>
      </c>
    </row>
    <row r="3436" spans="1:1" hidden="1">
      <c r="A3436" t="s">
        <v>3705</v>
      </c>
    </row>
    <row r="3437" spans="1:1" hidden="1">
      <c r="A3437" t="s">
        <v>3705</v>
      </c>
    </row>
    <row r="3438" spans="1:1" hidden="1">
      <c r="A3438" t="s">
        <v>3705</v>
      </c>
    </row>
    <row r="3439" spans="1:1" hidden="1">
      <c r="A3439" t="s">
        <v>3705</v>
      </c>
    </row>
    <row r="3440" spans="1:1" hidden="1">
      <c r="A3440" t="s">
        <v>3705</v>
      </c>
    </row>
    <row r="3441" spans="1:1" hidden="1">
      <c r="A3441" t="s">
        <v>3705</v>
      </c>
    </row>
    <row r="3442" spans="1:1" hidden="1">
      <c r="A3442" t="s">
        <v>3705</v>
      </c>
    </row>
    <row r="3443" spans="1:1" hidden="1">
      <c r="A3443" t="s">
        <v>3705</v>
      </c>
    </row>
    <row r="3444" spans="1:1" hidden="1">
      <c r="A3444" t="s">
        <v>3705</v>
      </c>
    </row>
    <row r="3445" spans="1:1" hidden="1">
      <c r="A3445" t="s">
        <v>3705</v>
      </c>
    </row>
    <row r="3446" spans="1:1" hidden="1">
      <c r="A3446" t="s">
        <v>3705</v>
      </c>
    </row>
    <row r="3447" spans="1:1" hidden="1">
      <c r="A3447" t="s">
        <v>3705</v>
      </c>
    </row>
    <row r="3448" spans="1:1" hidden="1">
      <c r="A3448" t="s">
        <v>3705</v>
      </c>
    </row>
    <row r="3449" spans="1:1" hidden="1">
      <c r="A3449" t="s">
        <v>3705</v>
      </c>
    </row>
    <row r="3450" spans="1:1" hidden="1">
      <c r="A3450" t="s">
        <v>3705</v>
      </c>
    </row>
    <row r="3451" spans="1:1" hidden="1">
      <c r="A3451" t="s">
        <v>3705</v>
      </c>
    </row>
    <row r="3452" spans="1:1" hidden="1">
      <c r="A3452" t="s">
        <v>3705</v>
      </c>
    </row>
    <row r="3453" spans="1:1" hidden="1">
      <c r="A3453" t="s">
        <v>3705</v>
      </c>
    </row>
    <row r="3454" spans="1:1" hidden="1">
      <c r="A3454" t="s">
        <v>3705</v>
      </c>
    </row>
    <row r="3455" spans="1:1" hidden="1">
      <c r="A3455" t="s">
        <v>3705</v>
      </c>
    </row>
    <row r="3456" spans="1:1" hidden="1">
      <c r="A3456" t="s">
        <v>3705</v>
      </c>
    </row>
    <row r="3457" spans="1:1" hidden="1">
      <c r="A3457" t="s">
        <v>3705</v>
      </c>
    </row>
    <row r="3458" spans="1:1" hidden="1">
      <c r="A3458" t="s">
        <v>3705</v>
      </c>
    </row>
    <row r="3459" spans="1:1" hidden="1">
      <c r="A3459" t="s">
        <v>3705</v>
      </c>
    </row>
    <row r="3460" spans="1:1" hidden="1">
      <c r="A3460" t="s">
        <v>3705</v>
      </c>
    </row>
    <row r="3461" spans="1:1" hidden="1">
      <c r="A3461" t="s">
        <v>3705</v>
      </c>
    </row>
    <row r="3462" spans="1:1" hidden="1">
      <c r="A3462" t="s">
        <v>3705</v>
      </c>
    </row>
    <row r="3463" spans="1:1" hidden="1">
      <c r="A3463" t="s">
        <v>3705</v>
      </c>
    </row>
    <row r="3464" spans="1:1" hidden="1">
      <c r="A3464" t="s">
        <v>3705</v>
      </c>
    </row>
    <row r="3465" spans="1:1" hidden="1">
      <c r="A3465" t="s">
        <v>3705</v>
      </c>
    </row>
    <row r="3466" spans="1:1" hidden="1">
      <c r="A3466" t="s">
        <v>3705</v>
      </c>
    </row>
    <row r="3467" spans="1:1" hidden="1">
      <c r="A3467" t="s">
        <v>3705</v>
      </c>
    </row>
    <row r="3468" spans="1:1" hidden="1">
      <c r="A3468" t="s">
        <v>3705</v>
      </c>
    </row>
    <row r="3469" spans="1:1" hidden="1">
      <c r="A3469" t="s">
        <v>3705</v>
      </c>
    </row>
    <row r="3470" spans="1:1" hidden="1">
      <c r="A3470" t="s">
        <v>3705</v>
      </c>
    </row>
    <row r="3471" spans="1:1" hidden="1">
      <c r="A3471" t="s">
        <v>3705</v>
      </c>
    </row>
    <row r="3472" spans="1:1" hidden="1">
      <c r="A3472" t="s">
        <v>3705</v>
      </c>
    </row>
    <row r="3473" spans="1:1" hidden="1">
      <c r="A3473" t="s">
        <v>3705</v>
      </c>
    </row>
    <row r="3474" spans="1:1" hidden="1">
      <c r="A3474" t="s">
        <v>3705</v>
      </c>
    </row>
    <row r="3475" spans="1:1" hidden="1">
      <c r="A3475" t="s">
        <v>3705</v>
      </c>
    </row>
    <row r="3476" spans="1:1" hidden="1">
      <c r="A3476" t="s">
        <v>3705</v>
      </c>
    </row>
    <row r="3477" spans="1:1" hidden="1">
      <c r="A3477" t="s">
        <v>3705</v>
      </c>
    </row>
    <row r="3478" spans="1:1" hidden="1">
      <c r="A3478" t="s">
        <v>3705</v>
      </c>
    </row>
    <row r="3479" spans="1:1" hidden="1">
      <c r="A3479" t="s">
        <v>3705</v>
      </c>
    </row>
    <row r="3480" spans="1:1" hidden="1">
      <c r="A3480" t="s">
        <v>3705</v>
      </c>
    </row>
    <row r="3481" spans="1:1" hidden="1">
      <c r="A3481" t="s">
        <v>3705</v>
      </c>
    </row>
    <row r="3482" spans="1:1" hidden="1">
      <c r="A3482" t="s">
        <v>3705</v>
      </c>
    </row>
    <row r="3483" spans="1:1" hidden="1">
      <c r="A3483" t="s">
        <v>3705</v>
      </c>
    </row>
    <row r="3484" spans="1:1" hidden="1">
      <c r="A3484" t="s">
        <v>3705</v>
      </c>
    </row>
    <row r="3485" spans="1:1" hidden="1">
      <c r="A3485" t="s">
        <v>3705</v>
      </c>
    </row>
    <row r="3486" spans="1:1" hidden="1">
      <c r="A3486" t="s">
        <v>3705</v>
      </c>
    </row>
    <row r="3487" spans="1:1" hidden="1">
      <c r="A3487" t="s">
        <v>3705</v>
      </c>
    </row>
    <row r="3488" spans="1:1" hidden="1">
      <c r="A3488" t="s">
        <v>3705</v>
      </c>
    </row>
    <row r="3489" spans="1:1" hidden="1">
      <c r="A3489" t="s">
        <v>3705</v>
      </c>
    </row>
    <row r="3490" spans="1:1" hidden="1">
      <c r="A3490" t="s">
        <v>3705</v>
      </c>
    </row>
    <row r="3491" spans="1:1" hidden="1">
      <c r="A3491" t="s">
        <v>3705</v>
      </c>
    </row>
    <row r="3492" spans="1:1" hidden="1">
      <c r="A3492" t="s">
        <v>3705</v>
      </c>
    </row>
    <row r="3493" spans="1:1" hidden="1">
      <c r="A3493" t="s">
        <v>3705</v>
      </c>
    </row>
    <row r="3494" spans="1:1" hidden="1">
      <c r="A3494" t="s">
        <v>3705</v>
      </c>
    </row>
    <row r="3495" spans="1:1" hidden="1">
      <c r="A3495" t="s">
        <v>3705</v>
      </c>
    </row>
    <row r="3496" spans="1:1" hidden="1">
      <c r="A3496" t="s">
        <v>3705</v>
      </c>
    </row>
    <row r="3497" spans="1:1" hidden="1">
      <c r="A3497" t="s">
        <v>3705</v>
      </c>
    </row>
    <row r="3498" spans="1:1" hidden="1">
      <c r="A3498" t="s">
        <v>3705</v>
      </c>
    </row>
    <row r="3499" spans="1:1" hidden="1">
      <c r="A3499" t="s">
        <v>3705</v>
      </c>
    </row>
    <row r="3500" spans="1:1" hidden="1">
      <c r="A3500" t="s">
        <v>3705</v>
      </c>
    </row>
    <row r="3501" spans="1:1" hidden="1">
      <c r="A3501" t="s">
        <v>3705</v>
      </c>
    </row>
    <row r="3502" spans="1:1" hidden="1">
      <c r="A3502" t="s">
        <v>3705</v>
      </c>
    </row>
    <row r="3503" spans="1:1" hidden="1">
      <c r="A3503" t="s">
        <v>3705</v>
      </c>
    </row>
    <row r="3504" spans="1:1" hidden="1">
      <c r="A3504" t="s">
        <v>3705</v>
      </c>
    </row>
    <row r="3505" spans="1:1" hidden="1">
      <c r="A3505" t="s">
        <v>3705</v>
      </c>
    </row>
    <row r="3506" spans="1:1" hidden="1">
      <c r="A3506" t="s">
        <v>3705</v>
      </c>
    </row>
    <row r="3507" spans="1:1" hidden="1">
      <c r="A3507" t="s">
        <v>3705</v>
      </c>
    </row>
    <row r="3508" spans="1:1" hidden="1">
      <c r="A3508" t="s">
        <v>3705</v>
      </c>
    </row>
    <row r="3509" spans="1:1" hidden="1">
      <c r="A3509" t="s">
        <v>3705</v>
      </c>
    </row>
    <row r="3510" spans="1:1" hidden="1">
      <c r="A3510" t="s">
        <v>3705</v>
      </c>
    </row>
    <row r="3511" spans="1:1" hidden="1">
      <c r="A3511" t="s">
        <v>3705</v>
      </c>
    </row>
    <row r="3512" spans="1:1" hidden="1">
      <c r="A3512" t="s">
        <v>3705</v>
      </c>
    </row>
    <row r="3513" spans="1:1" hidden="1">
      <c r="A3513" t="s">
        <v>3705</v>
      </c>
    </row>
    <row r="3514" spans="1:1" hidden="1">
      <c r="A3514" t="s">
        <v>3705</v>
      </c>
    </row>
    <row r="3515" spans="1:1" hidden="1">
      <c r="A3515" t="s">
        <v>3705</v>
      </c>
    </row>
    <row r="3516" spans="1:1" hidden="1">
      <c r="A3516" t="s">
        <v>3705</v>
      </c>
    </row>
    <row r="3517" spans="1:1" hidden="1">
      <c r="A3517" t="s">
        <v>3705</v>
      </c>
    </row>
    <row r="3518" spans="1:1" hidden="1">
      <c r="A3518" t="s">
        <v>3705</v>
      </c>
    </row>
    <row r="3519" spans="1:1" hidden="1">
      <c r="A3519" t="s">
        <v>3705</v>
      </c>
    </row>
    <row r="3520" spans="1:1" hidden="1">
      <c r="A3520" t="s">
        <v>3705</v>
      </c>
    </row>
    <row r="3521" spans="1:32" hidden="1">
      <c r="A3521" t="s">
        <v>3705</v>
      </c>
    </row>
    <row r="3522" spans="1:32" hidden="1">
      <c r="A3522" t="s">
        <v>3705</v>
      </c>
    </row>
    <row r="3523" spans="1:32" hidden="1">
      <c r="A3523" t="s">
        <v>3705</v>
      </c>
    </row>
    <row r="3524" spans="1:32" hidden="1">
      <c r="A3524" t="s">
        <v>3705</v>
      </c>
    </row>
    <row r="3525" spans="1:32" hidden="1">
      <c r="A3525" t="s">
        <v>3705</v>
      </c>
    </row>
    <row r="3526" spans="1:32" hidden="1">
      <c r="A3526" t="s">
        <v>3705</v>
      </c>
    </row>
    <row r="3527" spans="1:32" hidden="1">
      <c r="A3527" t="s">
        <v>3705</v>
      </c>
    </row>
    <row r="3528" spans="1:32" hidden="1">
      <c r="A3528" t="s">
        <v>3705</v>
      </c>
    </row>
    <row r="3529" spans="1:32" hidden="1">
      <c r="A3529" t="s">
        <v>3705</v>
      </c>
    </row>
    <row r="3530" spans="1:32" hidden="1">
      <c r="A3530" t="s">
        <v>3705</v>
      </c>
    </row>
    <row r="3531" spans="1:32" hidden="1">
      <c r="A3531" t="s">
        <v>3706</v>
      </c>
      <c r="D3531" t="s">
        <v>931</v>
      </c>
      <c r="E3531" t="s">
        <v>931</v>
      </c>
      <c r="F3531" t="s">
        <v>931</v>
      </c>
      <c r="G3531" t="s">
        <v>931</v>
      </c>
      <c r="M3531" t="s">
        <v>931</v>
      </c>
      <c r="S3531" t="s">
        <v>931</v>
      </c>
      <c r="Y3531" t="s">
        <v>931</v>
      </c>
      <c r="AF3531" t="s">
        <v>931</v>
      </c>
    </row>
    <row r="3532" spans="1:32" hidden="1">
      <c r="A3532" t="s">
        <v>3706</v>
      </c>
      <c r="G3532" t="s">
        <v>931</v>
      </c>
      <c r="M3532" t="s">
        <v>931</v>
      </c>
      <c r="S3532" t="s">
        <v>931</v>
      </c>
      <c r="Y3532" t="s">
        <v>931</v>
      </c>
      <c r="AF3532" t="s">
        <v>931</v>
      </c>
    </row>
    <row r="3533" spans="1:32" hidden="1">
      <c r="A3533" t="s">
        <v>3706</v>
      </c>
      <c r="G3533" t="s">
        <v>931</v>
      </c>
      <c r="M3533" t="s">
        <v>931</v>
      </c>
      <c r="S3533" t="s">
        <v>931</v>
      </c>
      <c r="Y3533" t="s">
        <v>931</v>
      </c>
      <c r="AF3533" t="s">
        <v>931</v>
      </c>
    </row>
    <row r="3534" spans="1:32" hidden="1">
      <c r="A3534" t="s">
        <v>3706</v>
      </c>
      <c r="G3534" t="s">
        <v>931</v>
      </c>
      <c r="M3534" t="s">
        <v>931</v>
      </c>
      <c r="S3534" t="s">
        <v>931</v>
      </c>
      <c r="Y3534" t="s">
        <v>931</v>
      </c>
      <c r="AF3534" t="s">
        <v>931</v>
      </c>
    </row>
    <row r="3535" spans="1:32" hidden="1">
      <c r="A3535" t="s">
        <v>3706</v>
      </c>
      <c r="G3535" t="s">
        <v>931</v>
      </c>
      <c r="M3535" t="s">
        <v>931</v>
      </c>
      <c r="S3535" t="s">
        <v>931</v>
      </c>
      <c r="Y3535" t="s">
        <v>931</v>
      </c>
      <c r="AF3535" t="s">
        <v>931</v>
      </c>
    </row>
    <row r="3536" spans="1:32" hidden="1">
      <c r="A3536" t="s">
        <v>3706</v>
      </c>
      <c r="G3536" t="s">
        <v>931</v>
      </c>
      <c r="M3536" t="s">
        <v>931</v>
      </c>
      <c r="S3536" t="s">
        <v>931</v>
      </c>
      <c r="Y3536" t="s">
        <v>931</v>
      </c>
      <c r="AF3536" t="s">
        <v>931</v>
      </c>
    </row>
    <row r="3537" spans="1:32" hidden="1">
      <c r="A3537" t="s">
        <v>3706</v>
      </c>
      <c r="G3537" t="s">
        <v>931</v>
      </c>
      <c r="M3537" t="s">
        <v>931</v>
      </c>
      <c r="S3537" t="s">
        <v>931</v>
      </c>
      <c r="Y3537" t="s">
        <v>931</v>
      </c>
      <c r="AF3537" t="s">
        <v>931</v>
      </c>
    </row>
    <row r="3538" spans="1:32" hidden="1">
      <c r="A3538" t="s">
        <v>3706</v>
      </c>
      <c r="G3538" t="s">
        <v>931</v>
      </c>
      <c r="M3538" t="s">
        <v>931</v>
      </c>
      <c r="S3538" t="s">
        <v>931</v>
      </c>
      <c r="Y3538" t="s">
        <v>931</v>
      </c>
      <c r="AF3538" t="s">
        <v>931</v>
      </c>
    </row>
    <row r="3539" spans="1:32" hidden="1">
      <c r="A3539" t="s">
        <v>3706</v>
      </c>
      <c r="G3539" t="s">
        <v>931</v>
      </c>
      <c r="M3539" t="s">
        <v>931</v>
      </c>
      <c r="S3539" t="s">
        <v>931</v>
      </c>
      <c r="Y3539" t="s">
        <v>931</v>
      </c>
      <c r="AF3539" t="s">
        <v>931</v>
      </c>
    </row>
    <row r="3540" spans="1:32" hidden="1">
      <c r="A3540" t="s">
        <v>3706</v>
      </c>
      <c r="G3540" t="s">
        <v>931</v>
      </c>
      <c r="M3540" t="s">
        <v>931</v>
      </c>
      <c r="S3540" t="s">
        <v>931</v>
      </c>
      <c r="Y3540" t="s">
        <v>931</v>
      </c>
      <c r="AF3540" t="s">
        <v>931</v>
      </c>
    </row>
    <row r="3541" spans="1:32" hidden="1">
      <c r="A3541" t="s">
        <v>3706</v>
      </c>
      <c r="G3541" t="s">
        <v>931</v>
      </c>
      <c r="M3541" t="s">
        <v>931</v>
      </c>
      <c r="S3541" t="s">
        <v>931</v>
      </c>
      <c r="Y3541" t="s">
        <v>931</v>
      </c>
      <c r="AF3541" t="s">
        <v>931</v>
      </c>
    </row>
    <row r="3542" spans="1:32" hidden="1">
      <c r="A3542" t="s">
        <v>3706</v>
      </c>
      <c r="G3542" t="s">
        <v>931</v>
      </c>
      <c r="M3542" t="s">
        <v>931</v>
      </c>
      <c r="S3542" t="s">
        <v>931</v>
      </c>
      <c r="Y3542" t="s">
        <v>931</v>
      </c>
      <c r="AF3542" t="s">
        <v>931</v>
      </c>
    </row>
    <row r="3543" spans="1:32" hidden="1">
      <c r="A3543" t="s">
        <v>3706</v>
      </c>
      <c r="G3543" t="s">
        <v>931</v>
      </c>
      <c r="M3543" t="s">
        <v>931</v>
      </c>
      <c r="S3543" t="s">
        <v>931</v>
      </c>
      <c r="Y3543" t="s">
        <v>931</v>
      </c>
      <c r="AF3543" t="s">
        <v>931</v>
      </c>
    </row>
    <row r="3544" spans="1:32" hidden="1">
      <c r="A3544" t="s">
        <v>3706</v>
      </c>
      <c r="G3544" t="s">
        <v>931</v>
      </c>
      <c r="M3544" t="s">
        <v>931</v>
      </c>
      <c r="S3544" t="s">
        <v>931</v>
      </c>
      <c r="Y3544" t="s">
        <v>931</v>
      </c>
      <c r="AF3544" t="s">
        <v>931</v>
      </c>
    </row>
    <row r="3545" spans="1:32" hidden="1">
      <c r="A3545" t="s">
        <v>3706</v>
      </c>
      <c r="G3545" t="s">
        <v>931</v>
      </c>
      <c r="M3545" t="s">
        <v>931</v>
      </c>
      <c r="S3545" t="s">
        <v>931</v>
      </c>
      <c r="Y3545" t="s">
        <v>931</v>
      </c>
      <c r="AF3545" t="s">
        <v>931</v>
      </c>
    </row>
    <row r="3546" spans="1:32" hidden="1">
      <c r="A3546" t="s">
        <v>3706</v>
      </c>
      <c r="G3546" t="s">
        <v>931</v>
      </c>
      <c r="M3546" t="s">
        <v>931</v>
      </c>
      <c r="S3546" t="s">
        <v>931</v>
      </c>
      <c r="Y3546" t="s">
        <v>931</v>
      </c>
      <c r="AF3546" t="s">
        <v>931</v>
      </c>
    </row>
    <row r="3547" spans="1:32" hidden="1">
      <c r="A3547" t="s">
        <v>3706</v>
      </c>
      <c r="G3547" t="s">
        <v>931</v>
      </c>
      <c r="M3547" t="s">
        <v>931</v>
      </c>
      <c r="S3547" t="s">
        <v>931</v>
      </c>
      <c r="Y3547" t="s">
        <v>931</v>
      </c>
      <c r="AF3547" t="s">
        <v>931</v>
      </c>
    </row>
    <row r="3548" spans="1:32" hidden="1">
      <c r="A3548" t="s">
        <v>3706</v>
      </c>
      <c r="G3548" t="s">
        <v>931</v>
      </c>
      <c r="M3548" t="s">
        <v>931</v>
      </c>
      <c r="S3548" t="s">
        <v>931</v>
      </c>
      <c r="Y3548" t="s">
        <v>931</v>
      </c>
      <c r="AF3548" t="s">
        <v>931</v>
      </c>
    </row>
    <row r="3549" spans="1:32" hidden="1">
      <c r="A3549" t="s">
        <v>3706</v>
      </c>
      <c r="G3549" t="s">
        <v>931</v>
      </c>
      <c r="M3549" t="s">
        <v>931</v>
      </c>
      <c r="S3549" t="s">
        <v>931</v>
      </c>
      <c r="Y3549" t="s">
        <v>931</v>
      </c>
      <c r="AF3549" t="s">
        <v>931</v>
      </c>
    </row>
    <row r="3550" spans="1:32" hidden="1">
      <c r="A3550" t="s">
        <v>3706</v>
      </c>
      <c r="G3550" t="s">
        <v>931</v>
      </c>
      <c r="M3550" t="s">
        <v>931</v>
      </c>
      <c r="S3550" t="s">
        <v>931</v>
      </c>
      <c r="Y3550" t="s">
        <v>931</v>
      </c>
      <c r="AF3550" t="s">
        <v>931</v>
      </c>
    </row>
    <row r="3551" spans="1:32" hidden="1">
      <c r="A3551" t="s">
        <v>3706</v>
      </c>
      <c r="G3551" t="s">
        <v>931</v>
      </c>
      <c r="M3551" t="s">
        <v>931</v>
      </c>
      <c r="S3551" t="s">
        <v>931</v>
      </c>
      <c r="Y3551" t="s">
        <v>931</v>
      </c>
      <c r="AF3551" t="s">
        <v>931</v>
      </c>
    </row>
    <row r="3552" spans="1:32" hidden="1">
      <c r="A3552" t="s">
        <v>3706</v>
      </c>
      <c r="G3552" t="s">
        <v>931</v>
      </c>
      <c r="M3552" t="s">
        <v>931</v>
      </c>
      <c r="S3552" t="s">
        <v>931</v>
      </c>
      <c r="Y3552" t="s">
        <v>931</v>
      </c>
      <c r="AF3552" t="s">
        <v>931</v>
      </c>
    </row>
    <row r="3553" spans="1:32" hidden="1">
      <c r="A3553" t="s">
        <v>3706</v>
      </c>
      <c r="G3553" t="s">
        <v>931</v>
      </c>
      <c r="M3553" t="s">
        <v>931</v>
      </c>
      <c r="S3553" t="s">
        <v>931</v>
      </c>
      <c r="Y3553" t="s">
        <v>931</v>
      </c>
      <c r="AF3553" t="s">
        <v>931</v>
      </c>
    </row>
    <row r="3554" spans="1:32" hidden="1">
      <c r="A3554" t="s">
        <v>3706</v>
      </c>
      <c r="G3554" t="s">
        <v>931</v>
      </c>
      <c r="M3554" t="s">
        <v>931</v>
      </c>
      <c r="S3554" t="s">
        <v>931</v>
      </c>
      <c r="Y3554" t="s">
        <v>931</v>
      </c>
      <c r="AF3554" t="s">
        <v>931</v>
      </c>
    </row>
    <row r="3555" spans="1:32" hidden="1">
      <c r="A3555" t="s">
        <v>3706</v>
      </c>
      <c r="G3555" t="s">
        <v>931</v>
      </c>
      <c r="M3555" t="s">
        <v>931</v>
      </c>
      <c r="S3555" t="s">
        <v>931</v>
      </c>
      <c r="Y3555" t="s">
        <v>931</v>
      </c>
      <c r="AF3555" t="s">
        <v>931</v>
      </c>
    </row>
    <row r="3556" spans="1:32" hidden="1">
      <c r="A3556" t="s">
        <v>3706</v>
      </c>
      <c r="G3556" t="s">
        <v>931</v>
      </c>
      <c r="M3556" t="s">
        <v>931</v>
      </c>
      <c r="S3556" t="s">
        <v>931</v>
      </c>
      <c r="Y3556" t="s">
        <v>931</v>
      </c>
      <c r="AF3556" t="s">
        <v>931</v>
      </c>
    </row>
    <row r="3557" spans="1:32" hidden="1">
      <c r="A3557" t="s">
        <v>3706</v>
      </c>
      <c r="G3557" t="s">
        <v>931</v>
      </c>
      <c r="M3557" t="s">
        <v>931</v>
      </c>
      <c r="S3557" t="s">
        <v>931</v>
      </c>
      <c r="Y3557" t="s">
        <v>931</v>
      </c>
      <c r="AF3557" t="s">
        <v>931</v>
      </c>
    </row>
    <row r="3558" spans="1:32" hidden="1">
      <c r="A3558" t="s">
        <v>3706</v>
      </c>
      <c r="G3558" t="s">
        <v>931</v>
      </c>
      <c r="M3558" t="s">
        <v>931</v>
      </c>
      <c r="S3558" t="s">
        <v>931</v>
      </c>
      <c r="Y3558" t="s">
        <v>931</v>
      </c>
      <c r="AF3558" t="s">
        <v>931</v>
      </c>
    </row>
    <row r="3559" spans="1:32" hidden="1">
      <c r="A3559" t="s">
        <v>3706</v>
      </c>
      <c r="G3559" t="s">
        <v>931</v>
      </c>
      <c r="M3559" t="s">
        <v>931</v>
      </c>
      <c r="S3559" t="s">
        <v>931</v>
      </c>
      <c r="Y3559" t="s">
        <v>931</v>
      </c>
      <c r="AF3559" t="s">
        <v>931</v>
      </c>
    </row>
    <row r="3560" spans="1:32" hidden="1">
      <c r="A3560" t="s">
        <v>3706</v>
      </c>
      <c r="G3560" t="s">
        <v>931</v>
      </c>
      <c r="M3560" t="s">
        <v>931</v>
      </c>
      <c r="S3560" t="s">
        <v>931</v>
      </c>
      <c r="Y3560" t="s">
        <v>931</v>
      </c>
      <c r="AF3560" t="s">
        <v>931</v>
      </c>
    </row>
    <row r="3561" spans="1:32" hidden="1">
      <c r="A3561" t="s">
        <v>3706</v>
      </c>
      <c r="G3561" t="s">
        <v>931</v>
      </c>
      <c r="M3561" t="s">
        <v>931</v>
      </c>
      <c r="S3561" t="s">
        <v>931</v>
      </c>
      <c r="Y3561" t="s">
        <v>931</v>
      </c>
      <c r="AF3561" t="s">
        <v>931</v>
      </c>
    </row>
    <row r="3562" spans="1:32" hidden="1">
      <c r="A3562" t="s">
        <v>3706</v>
      </c>
      <c r="G3562" t="s">
        <v>931</v>
      </c>
      <c r="M3562" t="s">
        <v>931</v>
      </c>
      <c r="S3562" t="s">
        <v>931</v>
      </c>
      <c r="Y3562" t="s">
        <v>931</v>
      </c>
      <c r="AF3562" t="s">
        <v>931</v>
      </c>
    </row>
    <row r="3563" spans="1:32" hidden="1">
      <c r="A3563" t="s">
        <v>3706</v>
      </c>
      <c r="G3563" t="s">
        <v>931</v>
      </c>
      <c r="M3563" t="s">
        <v>931</v>
      </c>
      <c r="S3563" t="s">
        <v>931</v>
      </c>
      <c r="Y3563" t="s">
        <v>931</v>
      </c>
      <c r="AF3563" t="s">
        <v>931</v>
      </c>
    </row>
    <row r="3564" spans="1:32" hidden="1">
      <c r="A3564" t="s">
        <v>3706</v>
      </c>
      <c r="G3564" t="s">
        <v>931</v>
      </c>
      <c r="M3564" t="s">
        <v>931</v>
      </c>
      <c r="S3564" t="s">
        <v>931</v>
      </c>
      <c r="Y3564" t="s">
        <v>931</v>
      </c>
      <c r="AF3564" t="s">
        <v>931</v>
      </c>
    </row>
    <row r="3565" spans="1:32" hidden="1">
      <c r="A3565" t="s">
        <v>3706</v>
      </c>
      <c r="G3565" t="s">
        <v>931</v>
      </c>
      <c r="M3565" t="s">
        <v>931</v>
      </c>
      <c r="S3565" t="s">
        <v>931</v>
      </c>
      <c r="Y3565" t="s">
        <v>931</v>
      </c>
      <c r="AF3565" t="s">
        <v>931</v>
      </c>
    </row>
    <row r="3566" spans="1:32" hidden="1">
      <c r="A3566" t="s">
        <v>3706</v>
      </c>
      <c r="G3566" t="s">
        <v>931</v>
      </c>
      <c r="M3566" t="s">
        <v>931</v>
      </c>
      <c r="S3566" t="s">
        <v>931</v>
      </c>
      <c r="Y3566" t="s">
        <v>931</v>
      </c>
      <c r="AF3566" t="s">
        <v>931</v>
      </c>
    </row>
    <row r="3567" spans="1:32" hidden="1">
      <c r="A3567" t="s">
        <v>3706</v>
      </c>
      <c r="G3567" t="s">
        <v>931</v>
      </c>
      <c r="M3567" t="s">
        <v>931</v>
      </c>
      <c r="S3567" t="s">
        <v>931</v>
      </c>
      <c r="Y3567" t="s">
        <v>931</v>
      </c>
      <c r="AF3567" t="s">
        <v>931</v>
      </c>
    </row>
    <row r="3568" spans="1:32" hidden="1">
      <c r="A3568" t="s">
        <v>3706</v>
      </c>
      <c r="G3568" t="s">
        <v>931</v>
      </c>
      <c r="M3568" t="s">
        <v>931</v>
      </c>
      <c r="S3568" t="s">
        <v>931</v>
      </c>
      <c r="Y3568" t="s">
        <v>931</v>
      </c>
      <c r="AF3568" t="s">
        <v>931</v>
      </c>
    </row>
    <row r="3569" spans="1:32" hidden="1">
      <c r="A3569" t="s">
        <v>3706</v>
      </c>
      <c r="G3569" t="s">
        <v>931</v>
      </c>
      <c r="M3569" t="s">
        <v>931</v>
      </c>
      <c r="S3569" t="s">
        <v>931</v>
      </c>
      <c r="Y3569" t="s">
        <v>931</v>
      </c>
      <c r="AF3569" t="s">
        <v>931</v>
      </c>
    </row>
    <row r="3570" spans="1:32" hidden="1">
      <c r="A3570" t="s">
        <v>3706</v>
      </c>
      <c r="G3570" t="s">
        <v>931</v>
      </c>
      <c r="M3570" t="s">
        <v>931</v>
      </c>
      <c r="S3570" t="s">
        <v>931</v>
      </c>
      <c r="Y3570" t="s">
        <v>931</v>
      </c>
      <c r="AF3570" t="s">
        <v>931</v>
      </c>
    </row>
    <row r="3571" spans="1:32" hidden="1">
      <c r="A3571" t="s">
        <v>3706</v>
      </c>
      <c r="G3571" t="s">
        <v>931</v>
      </c>
      <c r="M3571" t="s">
        <v>931</v>
      </c>
      <c r="S3571" t="s">
        <v>931</v>
      </c>
      <c r="Y3571" t="s">
        <v>931</v>
      </c>
      <c r="AF3571" t="s">
        <v>931</v>
      </c>
    </row>
    <row r="3572" spans="1:32" hidden="1">
      <c r="A3572" t="s">
        <v>3706</v>
      </c>
      <c r="G3572" t="s">
        <v>931</v>
      </c>
      <c r="M3572" t="s">
        <v>931</v>
      </c>
      <c r="S3572" t="s">
        <v>931</v>
      </c>
      <c r="Y3572" t="s">
        <v>931</v>
      </c>
      <c r="AF3572" t="s">
        <v>931</v>
      </c>
    </row>
    <row r="3573" spans="1:32" hidden="1">
      <c r="A3573" t="s">
        <v>3706</v>
      </c>
      <c r="G3573" t="s">
        <v>931</v>
      </c>
      <c r="M3573" t="s">
        <v>931</v>
      </c>
      <c r="S3573" t="s">
        <v>931</v>
      </c>
      <c r="Y3573" t="s">
        <v>931</v>
      </c>
      <c r="AF3573" t="s">
        <v>931</v>
      </c>
    </row>
    <row r="3574" spans="1:32" hidden="1">
      <c r="A3574" t="s">
        <v>3706</v>
      </c>
      <c r="G3574" t="s">
        <v>931</v>
      </c>
      <c r="M3574" t="s">
        <v>931</v>
      </c>
      <c r="S3574" t="s">
        <v>931</v>
      </c>
      <c r="Y3574" t="s">
        <v>931</v>
      </c>
      <c r="AF3574" t="s">
        <v>931</v>
      </c>
    </row>
    <row r="3575" spans="1:32" hidden="1">
      <c r="A3575" t="s">
        <v>3706</v>
      </c>
      <c r="G3575" t="s">
        <v>931</v>
      </c>
      <c r="M3575" t="s">
        <v>931</v>
      </c>
      <c r="S3575" t="s">
        <v>931</v>
      </c>
      <c r="Y3575" t="s">
        <v>931</v>
      </c>
      <c r="AF3575" t="s">
        <v>931</v>
      </c>
    </row>
    <row r="3576" spans="1:32" hidden="1">
      <c r="A3576" t="s">
        <v>3706</v>
      </c>
      <c r="G3576" t="s">
        <v>931</v>
      </c>
      <c r="M3576" t="s">
        <v>931</v>
      </c>
      <c r="S3576" t="s">
        <v>931</v>
      </c>
      <c r="Y3576" t="s">
        <v>931</v>
      </c>
      <c r="AF3576" t="s">
        <v>931</v>
      </c>
    </row>
    <row r="3577" spans="1:32" hidden="1">
      <c r="A3577" t="s">
        <v>3706</v>
      </c>
      <c r="G3577" t="s">
        <v>931</v>
      </c>
      <c r="M3577" t="s">
        <v>931</v>
      </c>
      <c r="S3577" t="s">
        <v>931</v>
      </c>
      <c r="Y3577" t="s">
        <v>931</v>
      </c>
      <c r="AF3577" t="s">
        <v>931</v>
      </c>
    </row>
    <row r="3578" spans="1:32" hidden="1">
      <c r="A3578" t="s">
        <v>3706</v>
      </c>
      <c r="G3578" t="s">
        <v>931</v>
      </c>
      <c r="M3578" t="s">
        <v>931</v>
      </c>
      <c r="S3578" t="s">
        <v>931</v>
      </c>
      <c r="Y3578" t="s">
        <v>931</v>
      </c>
      <c r="AF3578" t="s">
        <v>931</v>
      </c>
    </row>
    <row r="3579" spans="1:32" hidden="1">
      <c r="A3579" t="s">
        <v>3706</v>
      </c>
      <c r="G3579" t="s">
        <v>931</v>
      </c>
      <c r="M3579" t="s">
        <v>931</v>
      </c>
      <c r="S3579" t="s">
        <v>931</v>
      </c>
      <c r="Y3579" t="s">
        <v>931</v>
      </c>
      <c r="AF3579" t="s">
        <v>931</v>
      </c>
    </row>
    <row r="3580" spans="1:32" hidden="1">
      <c r="A3580" t="s">
        <v>3706</v>
      </c>
      <c r="G3580" t="s">
        <v>931</v>
      </c>
      <c r="M3580" t="s">
        <v>931</v>
      </c>
      <c r="S3580" t="s">
        <v>931</v>
      </c>
      <c r="Y3580" t="s">
        <v>931</v>
      </c>
      <c r="AF3580" t="s">
        <v>931</v>
      </c>
    </row>
    <row r="3581" spans="1:32" hidden="1">
      <c r="A3581" t="s">
        <v>3706</v>
      </c>
      <c r="G3581" t="s">
        <v>931</v>
      </c>
      <c r="M3581" t="s">
        <v>931</v>
      </c>
      <c r="S3581" t="s">
        <v>931</v>
      </c>
      <c r="Y3581" t="s">
        <v>931</v>
      </c>
      <c r="AF3581" t="s">
        <v>931</v>
      </c>
    </row>
    <row r="3582" spans="1:32" hidden="1">
      <c r="A3582" t="s">
        <v>3706</v>
      </c>
      <c r="G3582" t="s">
        <v>931</v>
      </c>
      <c r="M3582" t="s">
        <v>931</v>
      </c>
      <c r="S3582" t="s">
        <v>931</v>
      </c>
      <c r="Y3582" t="s">
        <v>931</v>
      </c>
      <c r="AF3582" t="s">
        <v>931</v>
      </c>
    </row>
    <row r="3583" spans="1:32" hidden="1">
      <c r="A3583" t="s">
        <v>3706</v>
      </c>
      <c r="G3583" t="s">
        <v>931</v>
      </c>
      <c r="M3583" t="s">
        <v>931</v>
      </c>
      <c r="S3583" t="s">
        <v>931</v>
      </c>
      <c r="Y3583" t="s">
        <v>931</v>
      </c>
      <c r="AF3583" t="s">
        <v>931</v>
      </c>
    </row>
    <row r="3584" spans="1:32" hidden="1">
      <c r="A3584" t="s">
        <v>3706</v>
      </c>
      <c r="G3584" t="s">
        <v>931</v>
      </c>
      <c r="M3584" t="s">
        <v>931</v>
      </c>
      <c r="S3584" t="s">
        <v>931</v>
      </c>
      <c r="Y3584" t="s">
        <v>931</v>
      </c>
      <c r="AF3584" t="s">
        <v>931</v>
      </c>
    </row>
    <row r="3585" spans="1:32" hidden="1">
      <c r="A3585" t="s">
        <v>3706</v>
      </c>
      <c r="G3585" t="s">
        <v>931</v>
      </c>
      <c r="M3585" t="s">
        <v>931</v>
      </c>
      <c r="S3585" t="s">
        <v>931</v>
      </c>
      <c r="Y3585" t="s">
        <v>931</v>
      </c>
      <c r="AF3585" t="s">
        <v>931</v>
      </c>
    </row>
    <row r="3586" spans="1:32" hidden="1">
      <c r="A3586" t="s">
        <v>3706</v>
      </c>
      <c r="G3586" t="s">
        <v>931</v>
      </c>
      <c r="M3586" t="s">
        <v>931</v>
      </c>
      <c r="S3586" t="s">
        <v>931</v>
      </c>
      <c r="Y3586" t="s">
        <v>931</v>
      </c>
      <c r="AF3586" t="s">
        <v>931</v>
      </c>
    </row>
    <row r="3587" spans="1:32" hidden="1">
      <c r="A3587" t="s">
        <v>3706</v>
      </c>
      <c r="G3587" t="s">
        <v>931</v>
      </c>
      <c r="M3587" t="s">
        <v>931</v>
      </c>
      <c r="S3587" t="s">
        <v>931</v>
      </c>
      <c r="Y3587" t="s">
        <v>931</v>
      </c>
      <c r="AF3587" t="s">
        <v>931</v>
      </c>
    </row>
    <row r="3588" spans="1:32" hidden="1">
      <c r="A3588" t="s">
        <v>3706</v>
      </c>
      <c r="G3588" t="s">
        <v>931</v>
      </c>
      <c r="M3588" t="s">
        <v>931</v>
      </c>
      <c r="S3588" t="s">
        <v>931</v>
      </c>
      <c r="Y3588" t="s">
        <v>931</v>
      </c>
      <c r="AF3588" t="s">
        <v>931</v>
      </c>
    </row>
    <row r="3589" spans="1:32" hidden="1">
      <c r="A3589" t="s">
        <v>3706</v>
      </c>
      <c r="G3589" t="s">
        <v>931</v>
      </c>
      <c r="M3589" t="s">
        <v>931</v>
      </c>
      <c r="S3589" t="s">
        <v>931</v>
      </c>
      <c r="Y3589" t="s">
        <v>931</v>
      </c>
      <c r="AF3589" t="s">
        <v>931</v>
      </c>
    </row>
    <row r="3590" spans="1:32" hidden="1">
      <c r="A3590" t="s">
        <v>3706</v>
      </c>
      <c r="G3590" t="s">
        <v>931</v>
      </c>
      <c r="M3590" t="s">
        <v>931</v>
      </c>
      <c r="S3590" t="s">
        <v>931</v>
      </c>
      <c r="Y3590" t="s">
        <v>931</v>
      </c>
      <c r="AF3590" t="s">
        <v>931</v>
      </c>
    </row>
    <row r="3591" spans="1:32" hidden="1">
      <c r="A3591" t="s">
        <v>3706</v>
      </c>
      <c r="G3591" t="s">
        <v>931</v>
      </c>
      <c r="M3591" t="s">
        <v>931</v>
      </c>
      <c r="S3591" t="s">
        <v>931</v>
      </c>
      <c r="Y3591" t="s">
        <v>931</v>
      </c>
      <c r="AF3591" t="s">
        <v>931</v>
      </c>
    </row>
    <row r="3592" spans="1:32" hidden="1">
      <c r="A3592" t="s">
        <v>3706</v>
      </c>
      <c r="G3592" t="s">
        <v>931</v>
      </c>
      <c r="M3592" t="s">
        <v>931</v>
      </c>
      <c r="S3592" t="s">
        <v>931</v>
      </c>
      <c r="Y3592" t="s">
        <v>931</v>
      </c>
      <c r="AF3592" t="s">
        <v>931</v>
      </c>
    </row>
    <row r="3593" spans="1:32" hidden="1">
      <c r="A3593" t="s">
        <v>3706</v>
      </c>
      <c r="G3593" t="s">
        <v>931</v>
      </c>
      <c r="M3593" t="s">
        <v>931</v>
      </c>
      <c r="S3593" t="s">
        <v>931</v>
      </c>
      <c r="Y3593" t="s">
        <v>931</v>
      </c>
      <c r="AF3593" t="s">
        <v>931</v>
      </c>
    </row>
    <row r="3594" spans="1:32" hidden="1">
      <c r="A3594" t="s">
        <v>3706</v>
      </c>
      <c r="G3594" t="s">
        <v>931</v>
      </c>
      <c r="M3594" t="s">
        <v>931</v>
      </c>
      <c r="S3594" t="s">
        <v>931</v>
      </c>
      <c r="Y3594" t="s">
        <v>931</v>
      </c>
      <c r="AF3594" t="s">
        <v>931</v>
      </c>
    </row>
    <row r="3595" spans="1:32" hidden="1">
      <c r="A3595" t="s">
        <v>3706</v>
      </c>
      <c r="G3595" t="s">
        <v>931</v>
      </c>
      <c r="M3595" t="s">
        <v>931</v>
      </c>
      <c r="S3595" t="s">
        <v>931</v>
      </c>
      <c r="Y3595" t="s">
        <v>931</v>
      </c>
      <c r="AF3595" t="s">
        <v>931</v>
      </c>
    </row>
    <row r="3596" spans="1:32" hidden="1">
      <c r="A3596" t="s">
        <v>3706</v>
      </c>
      <c r="G3596" t="s">
        <v>931</v>
      </c>
      <c r="M3596" t="s">
        <v>931</v>
      </c>
      <c r="S3596" t="s">
        <v>931</v>
      </c>
      <c r="Y3596" t="s">
        <v>931</v>
      </c>
      <c r="AF3596" t="s">
        <v>931</v>
      </c>
    </row>
    <row r="3597" spans="1:32" hidden="1">
      <c r="A3597" t="s">
        <v>3706</v>
      </c>
      <c r="G3597" t="s">
        <v>931</v>
      </c>
      <c r="M3597" t="s">
        <v>931</v>
      </c>
      <c r="S3597" t="s">
        <v>931</v>
      </c>
      <c r="Y3597" t="s">
        <v>931</v>
      </c>
      <c r="AF3597" t="s">
        <v>931</v>
      </c>
    </row>
    <row r="3598" spans="1:32" hidden="1">
      <c r="A3598" t="s">
        <v>3706</v>
      </c>
      <c r="G3598" t="s">
        <v>931</v>
      </c>
      <c r="M3598" t="s">
        <v>931</v>
      </c>
      <c r="S3598" t="s">
        <v>931</v>
      </c>
      <c r="Y3598" t="s">
        <v>931</v>
      </c>
      <c r="AF3598" t="s">
        <v>931</v>
      </c>
    </row>
    <row r="3599" spans="1:32" hidden="1">
      <c r="A3599" t="s">
        <v>3706</v>
      </c>
      <c r="G3599" t="s">
        <v>931</v>
      </c>
      <c r="M3599" t="s">
        <v>931</v>
      </c>
      <c r="S3599" t="s">
        <v>931</v>
      </c>
      <c r="Y3599" t="s">
        <v>931</v>
      </c>
      <c r="AF3599" t="s">
        <v>931</v>
      </c>
    </row>
    <row r="3600" spans="1:32" hidden="1">
      <c r="A3600" t="s">
        <v>3706</v>
      </c>
      <c r="G3600" t="s">
        <v>931</v>
      </c>
      <c r="M3600" t="s">
        <v>931</v>
      </c>
      <c r="S3600" t="s">
        <v>931</v>
      </c>
      <c r="Y3600" t="s">
        <v>931</v>
      </c>
      <c r="AF3600" t="s">
        <v>931</v>
      </c>
    </row>
    <row r="3601" spans="1:32" hidden="1">
      <c r="A3601" t="s">
        <v>3706</v>
      </c>
      <c r="G3601" t="s">
        <v>931</v>
      </c>
      <c r="M3601" t="s">
        <v>931</v>
      </c>
      <c r="S3601" t="s">
        <v>931</v>
      </c>
      <c r="Y3601" t="s">
        <v>931</v>
      </c>
      <c r="AF3601" t="s">
        <v>931</v>
      </c>
    </row>
    <row r="3602" spans="1:32" hidden="1">
      <c r="A3602" t="s">
        <v>3706</v>
      </c>
      <c r="G3602" t="s">
        <v>931</v>
      </c>
      <c r="M3602" t="s">
        <v>931</v>
      </c>
      <c r="S3602" t="s">
        <v>931</v>
      </c>
      <c r="Y3602" t="s">
        <v>931</v>
      </c>
      <c r="AF3602" t="s">
        <v>931</v>
      </c>
    </row>
    <row r="3603" spans="1:32" hidden="1">
      <c r="A3603" t="s">
        <v>3706</v>
      </c>
      <c r="G3603" t="s">
        <v>931</v>
      </c>
      <c r="M3603" t="s">
        <v>931</v>
      </c>
      <c r="S3603" t="s">
        <v>931</v>
      </c>
      <c r="Y3603" t="s">
        <v>931</v>
      </c>
      <c r="AF3603" t="s">
        <v>931</v>
      </c>
    </row>
    <row r="3604" spans="1:32" hidden="1">
      <c r="A3604" t="s">
        <v>3706</v>
      </c>
      <c r="G3604" t="s">
        <v>931</v>
      </c>
      <c r="M3604" t="s">
        <v>931</v>
      </c>
      <c r="S3604" t="s">
        <v>931</v>
      </c>
      <c r="Y3604" t="s">
        <v>931</v>
      </c>
      <c r="AF3604" t="s">
        <v>931</v>
      </c>
    </row>
    <row r="3605" spans="1:32" hidden="1">
      <c r="A3605" t="s">
        <v>3706</v>
      </c>
      <c r="G3605" t="s">
        <v>931</v>
      </c>
      <c r="M3605" t="s">
        <v>931</v>
      </c>
      <c r="S3605" t="s">
        <v>931</v>
      </c>
      <c r="Y3605" t="s">
        <v>931</v>
      </c>
      <c r="AF3605" t="s">
        <v>931</v>
      </c>
    </row>
    <row r="3606" spans="1:32" hidden="1">
      <c r="A3606" t="s">
        <v>3706</v>
      </c>
      <c r="G3606" t="s">
        <v>931</v>
      </c>
      <c r="M3606" t="s">
        <v>931</v>
      </c>
      <c r="S3606" t="s">
        <v>931</v>
      </c>
      <c r="Y3606" t="s">
        <v>931</v>
      </c>
      <c r="AF3606" t="s">
        <v>931</v>
      </c>
    </row>
    <row r="3607" spans="1:32" hidden="1">
      <c r="A3607" t="s">
        <v>3706</v>
      </c>
      <c r="G3607" t="s">
        <v>931</v>
      </c>
      <c r="M3607" t="s">
        <v>931</v>
      </c>
      <c r="S3607" t="s">
        <v>931</v>
      </c>
      <c r="Y3607" t="s">
        <v>931</v>
      </c>
      <c r="AF3607" t="s">
        <v>931</v>
      </c>
    </row>
    <row r="3608" spans="1:32" hidden="1">
      <c r="A3608" t="s">
        <v>3706</v>
      </c>
      <c r="G3608" t="s">
        <v>931</v>
      </c>
      <c r="M3608" t="s">
        <v>931</v>
      </c>
      <c r="S3608" t="s">
        <v>931</v>
      </c>
      <c r="Y3608" t="s">
        <v>931</v>
      </c>
      <c r="AF3608" t="s">
        <v>931</v>
      </c>
    </row>
    <row r="3609" spans="1:32" hidden="1">
      <c r="A3609" t="s">
        <v>3706</v>
      </c>
      <c r="G3609" t="s">
        <v>931</v>
      </c>
      <c r="M3609" t="s">
        <v>931</v>
      </c>
      <c r="S3609" t="s">
        <v>931</v>
      </c>
      <c r="Y3609" t="s">
        <v>931</v>
      </c>
      <c r="AF3609" t="s">
        <v>931</v>
      </c>
    </row>
    <row r="3610" spans="1:32" hidden="1">
      <c r="A3610" t="s">
        <v>3706</v>
      </c>
      <c r="G3610" t="s">
        <v>931</v>
      </c>
      <c r="M3610" t="s">
        <v>931</v>
      </c>
      <c r="S3610" t="s">
        <v>931</v>
      </c>
      <c r="Y3610" t="s">
        <v>931</v>
      </c>
      <c r="AF3610" t="s">
        <v>931</v>
      </c>
    </row>
    <row r="3611" spans="1:32" hidden="1">
      <c r="A3611" t="s">
        <v>3706</v>
      </c>
      <c r="G3611" t="s">
        <v>931</v>
      </c>
      <c r="M3611" t="s">
        <v>931</v>
      </c>
      <c r="S3611" t="s">
        <v>931</v>
      </c>
      <c r="Y3611" t="s">
        <v>931</v>
      </c>
      <c r="AF3611" t="s">
        <v>931</v>
      </c>
    </row>
    <row r="3612" spans="1:32" hidden="1">
      <c r="A3612" t="s">
        <v>3706</v>
      </c>
      <c r="G3612" t="s">
        <v>931</v>
      </c>
      <c r="M3612" t="s">
        <v>931</v>
      </c>
      <c r="S3612" t="s">
        <v>931</v>
      </c>
      <c r="Y3612" t="s">
        <v>931</v>
      </c>
      <c r="AF3612" t="s">
        <v>931</v>
      </c>
    </row>
    <row r="3613" spans="1:32" hidden="1">
      <c r="A3613" t="s">
        <v>3706</v>
      </c>
      <c r="G3613" t="s">
        <v>931</v>
      </c>
      <c r="M3613" t="s">
        <v>931</v>
      </c>
      <c r="S3613" t="s">
        <v>931</v>
      </c>
      <c r="Y3613" t="s">
        <v>931</v>
      </c>
      <c r="AF3613" t="s">
        <v>931</v>
      </c>
    </row>
    <row r="3614" spans="1:32" hidden="1">
      <c r="A3614" t="s">
        <v>3706</v>
      </c>
      <c r="G3614" t="s">
        <v>931</v>
      </c>
      <c r="M3614" t="s">
        <v>931</v>
      </c>
      <c r="S3614" t="s">
        <v>931</v>
      </c>
      <c r="Y3614" t="s">
        <v>931</v>
      </c>
      <c r="AF3614" t="s">
        <v>931</v>
      </c>
    </row>
    <row r="3615" spans="1:32" hidden="1">
      <c r="A3615" t="s">
        <v>3706</v>
      </c>
      <c r="G3615" t="s">
        <v>931</v>
      </c>
      <c r="M3615" t="s">
        <v>931</v>
      </c>
      <c r="S3615" t="s">
        <v>931</v>
      </c>
      <c r="Y3615" t="s">
        <v>931</v>
      </c>
      <c r="AF3615" t="s">
        <v>931</v>
      </c>
    </row>
    <row r="3616" spans="1:32" hidden="1">
      <c r="A3616" t="s">
        <v>3706</v>
      </c>
      <c r="G3616" t="s">
        <v>931</v>
      </c>
      <c r="M3616" t="s">
        <v>931</v>
      </c>
      <c r="S3616" t="s">
        <v>931</v>
      </c>
      <c r="Y3616" t="s">
        <v>931</v>
      </c>
      <c r="AF3616" t="s">
        <v>931</v>
      </c>
    </row>
    <row r="3617" spans="1:32" hidden="1">
      <c r="A3617" t="s">
        <v>3706</v>
      </c>
      <c r="G3617" t="s">
        <v>931</v>
      </c>
      <c r="M3617" t="s">
        <v>931</v>
      </c>
      <c r="S3617" t="s">
        <v>931</v>
      </c>
      <c r="Y3617" t="s">
        <v>931</v>
      </c>
      <c r="AF3617" t="s">
        <v>931</v>
      </c>
    </row>
    <row r="3618" spans="1:32" hidden="1">
      <c r="A3618" t="s">
        <v>3706</v>
      </c>
      <c r="G3618" t="s">
        <v>931</v>
      </c>
      <c r="M3618" t="s">
        <v>931</v>
      </c>
      <c r="S3618" t="s">
        <v>931</v>
      </c>
      <c r="Y3618" t="s">
        <v>931</v>
      </c>
      <c r="AF3618" t="s">
        <v>931</v>
      </c>
    </row>
    <row r="3619" spans="1:32" hidden="1">
      <c r="A3619" t="s">
        <v>3706</v>
      </c>
      <c r="G3619" t="s">
        <v>931</v>
      </c>
      <c r="M3619" t="s">
        <v>931</v>
      </c>
      <c r="S3619" t="s">
        <v>931</v>
      </c>
      <c r="Y3619" t="s">
        <v>931</v>
      </c>
      <c r="AF3619" t="s">
        <v>931</v>
      </c>
    </row>
    <row r="3620" spans="1:32" hidden="1">
      <c r="A3620" t="s">
        <v>3706</v>
      </c>
      <c r="G3620" t="s">
        <v>931</v>
      </c>
      <c r="M3620" t="s">
        <v>931</v>
      </c>
      <c r="S3620" t="s">
        <v>931</v>
      </c>
      <c r="Y3620" t="s">
        <v>931</v>
      </c>
      <c r="AF3620" t="s">
        <v>931</v>
      </c>
    </row>
    <row r="3621" spans="1:32" hidden="1">
      <c r="A3621" t="s">
        <v>3706</v>
      </c>
      <c r="G3621" t="s">
        <v>931</v>
      </c>
      <c r="M3621" t="s">
        <v>931</v>
      </c>
      <c r="S3621" t="s">
        <v>931</v>
      </c>
      <c r="Y3621" t="s">
        <v>931</v>
      </c>
      <c r="AF3621" t="s">
        <v>931</v>
      </c>
    </row>
    <row r="3622" spans="1:32" hidden="1">
      <c r="A3622" t="s">
        <v>3706</v>
      </c>
      <c r="G3622" t="s">
        <v>931</v>
      </c>
      <c r="M3622" t="s">
        <v>931</v>
      </c>
      <c r="S3622" t="s">
        <v>931</v>
      </c>
      <c r="Y3622" t="s">
        <v>931</v>
      </c>
      <c r="AF3622" t="s">
        <v>931</v>
      </c>
    </row>
    <row r="3623" spans="1:32" hidden="1">
      <c r="A3623" t="s">
        <v>3706</v>
      </c>
      <c r="G3623" t="s">
        <v>931</v>
      </c>
      <c r="M3623" t="s">
        <v>931</v>
      </c>
      <c r="S3623" t="s">
        <v>931</v>
      </c>
      <c r="Y3623" t="s">
        <v>931</v>
      </c>
      <c r="AF3623" t="s">
        <v>931</v>
      </c>
    </row>
    <row r="3624" spans="1:32" hidden="1">
      <c r="A3624" t="s">
        <v>3706</v>
      </c>
      <c r="G3624" t="s">
        <v>931</v>
      </c>
      <c r="M3624" t="s">
        <v>931</v>
      </c>
      <c r="S3624" t="s">
        <v>931</v>
      </c>
      <c r="Y3624" t="s">
        <v>931</v>
      </c>
      <c r="AF3624" t="s">
        <v>931</v>
      </c>
    </row>
    <row r="3625" spans="1:32" hidden="1">
      <c r="A3625" t="s">
        <v>3706</v>
      </c>
      <c r="G3625" t="s">
        <v>931</v>
      </c>
      <c r="M3625" t="s">
        <v>931</v>
      </c>
      <c r="S3625" t="s">
        <v>931</v>
      </c>
      <c r="Y3625" t="s">
        <v>931</v>
      </c>
      <c r="AF3625" t="s">
        <v>931</v>
      </c>
    </row>
    <row r="3626" spans="1:32" hidden="1">
      <c r="A3626" t="s">
        <v>3706</v>
      </c>
      <c r="G3626" t="s">
        <v>931</v>
      </c>
      <c r="M3626" t="s">
        <v>931</v>
      </c>
      <c r="S3626" t="s">
        <v>931</v>
      </c>
      <c r="Y3626" t="s">
        <v>931</v>
      </c>
      <c r="AF3626" t="s">
        <v>931</v>
      </c>
    </row>
    <row r="3627" spans="1:32" hidden="1">
      <c r="A3627" t="s">
        <v>3706</v>
      </c>
      <c r="G3627" t="s">
        <v>931</v>
      </c>
      <c r="M3627" t="s">
        <v>931</v>
      </c>
      <c r="S3627" t="s">
        <v>931</v>
      </c>
      <c r="Y3627" t="s">
        <v>931</v>
      </c>
      <c r="AF3627" t="s">
        <v>931</v>
      </c>
    </row>
    <row r="3628" spans="1:32" hidden="1">
      <c r="A3628" t="s">
        <v>3706</v>
      </c>
      <c r="G3628" t="s">
        <v>931</v>
      </c>
      <c r="M3628" t="s">
        <v>931</v>
      </c>
      <c r="S3628" t="s">
        <v>931</v>
      </c>
      <c r="Y3628" t="s">
        <v>931</v>
      </c>
      <c r="AF3628" t="s">
        <v>931</v>
      </c>
    </row>
    <row r="3629" spans="1:32" hidden="1">
      <c r="A3629" t="s">
        <v>3706</v>
      </c>
    </row>
    <row r="3630" spans="1:32" hidden="1">
      <c r="A3630" t="s">
        <v>3706</v>
      </c>
    </row>
    <row r="3631" spans="1:32" hidden="1">
      <c r="A3631" t="s">
        <v>3706</v>
      </c>
    </row>
    <row r="3632" spans="1:32" hidden="1">
      <c r="A3632" t="s">
        <v>3706</v>
      </c>
    </row>
    <row r="3633" spans="1:1" hidden="1">
      <c r="A3633" t="s">
        <v>3706</v>
      </c>
    </row>
    <row r="3634" spans="1:1" hidden="1">
      <c r="A3634" t="s">
        <v>3706</v>
      </c>
    </row>
    <row r="3635" spans="1:1" hidden="1">
      <c r="A3635" t="s">
        <v>3706</v>
      </c>
    </row>
    <row r="3636" spans="1:1" hidden="1">
      <c r="A3636" t="s">
        <v>3706</v>
      </c>
    </row>
    <row r="3637" spans="1:1" hidden="1">
      <c r="A3637" t="s">
        <v>3706</v>
      </c>
    </row>
    <row r="3638" spans="1:1" hidden="1">
      <c r="A3638" t="s">
        <v>3706</v>
      </c>
    </row>
    <row r="3639" spans="1:1" hidden="1">
      <c r="A3639" t="s">
        <v>3706</v>
      </c>
    </row>
    <row r="3640" spans="1:1" hidden="1">
      <c r="A3640" t="s">
        <v>3706</v>
      </c>
    </row>
    <row r="3641" spans="1:1" hidden="1">
      <c r="A3641" t="s">
        <v>3706</v>
      </c>
    </row>
    <row r="3642" spans="1:1" hidden="1">
      <c r="A3642" t="s">
        <v>3706</v>
      </c>
    </row>
    <row r="3643" spans="1:1" hidden="1">
      <c r="A3643" t="s">
        <v>3706</v>
      </c>
    </row>
    <row r="3644" spans="1:1" hidden="1">
      <c r="A3644" t="s">
        <v>3706</v>
      </c>
    </row>
    <row r="3645" spans="1:1" hidden="1">
      <c r="A3645" t="s">
        <v>3706</v>
      </c>
    </row>
    <row r="3646" spans="1:1" hidden="1">
      <c r="A3646" t="s">
        <v>3706</v>
      </c>
    </row>
    <row r="3647" spans="1:1" hidden="1">
      <c r="A3647" t="s">
        <v>3706</v>
      </c>
    </row>
    <row r="3648" spans="1:1" hidden="1">
      <c r="A3648" t="s">
        <v>3706</v>
      </c>
    </row>
    <row r="3649" spans="1:1" hidden="1">
      <c r="A3649" t="s">
        <v>3706</v>
      </c>
    </row>
    <row r="3650" spans="1:1" hidden="1">
      <c r="A3650" t="s">
        <v>3706</v>
      </c>
    </row>
    <row r="3651" spans="1:1" hidden="1">
      <c r="A3651" t="s">
        <v>3706</v>
      </c>
    </row>
    <row r="3652" spans="1:1" hidden="1">
      <c r="A3652" t="s">
        <v>3706</v>
      </c>
    </row>
    <row r="3653" spans="1:1" hidden="1">
      <c r="A3653" t="s">
        <v>3706</v>
      </c>
    </row>
    <row r="3654" spans="1:1" hidden="1">
      <c r="A3654" t="s">
        <v>3706</v>
      </c>
    </row>
    <row r="3655" spans="1:1" hidden="1">
      <c r="A3655" t="s">
        <v>3706</v>
      </c>
    </row>
    <row r="3656" spans="1:1" hidden="1">
      <c r="A3656" t="s">
        <v>3706</v>
      </c>
    </row>
    <row r="3657" spans="1:1" hidden="1">
      <c r="A3657" t="s">
        <v>3706</v>
      </c>
    </row>
    <row r="3658" spans="1:1" hidden="1">
      <c r="A3658" t="s">
        <v>3706</v>
      </c>
    </row>
    <row r="3659" spans="1:1" hidden="1">
      <c r="A3659" t="s">
        <v>3706</v>
      </c>
    </row>
    <row r="3660" spans="1:1" hidden="1">
      <c r="A3660" t="s">
        <v>3706</v>
      </c>
    </row>
    <row r="3661" spans="1:1" hidden="1">
      <c r="A3661" t="s">
        <v>3706</v>
      </c>
    </row>
    <row r="3662" spans="1:1" hidden="1">
      <c r="A3662" t="s">
        <v>3706</v>
      </c>
    </row>
    <row r="3663" spans="1:1" hidden="1">
      <c r="A3663" t="s">
        <v>3706</v>
      </c>
    </row>
    <row r="3664" spans="1:1" hidden="1">
      <c r="A3664" t="s">
        <v>3706</v>
      </c>
    </row>
    <row r="3665" spans="1:1" hidden="1">
      <c r="A3665" t="s">
        <v>3706</v>
      </c>
    </row>
    <row r="3666" spans="1:1" hidden="1">
      <c r="A3666" t="s">
        <v>3706</v>
      </c>
    </row>
    <row r="3667" spans="1:1" hidden="1">
      <c r="A3667" t="s">
        <v>3706</v>
      </c>
    </row>
    <row r="3668" spans="1:1" hidden="1">
      <c r="A3668" t="s">
        <v>3706</v>
      </c>
    </row>
    <row r="3669" spans="1:1" hidden="1">
      <c r="A3669" t="s">
        <v>3706</v>
      </c>
    </row>
    <row r="3670" spans="1:1" hidden="1">
      <c r="A3670" t="s">
        <v>3706</v>
      </c>
    </row>
    <row r="3671" spans="1:1" hidden="1">
      <c r="A3671" t="s">
        <v>3706</v>
      </c>
    </row>
    <row r="3672" spans="1:1" hidden="1">
      <c r="A3672" t="s">
        <v>3706</v>
      </c>
    </row>
    <row r="3673" spans="1:1" hidden="1">
      <c r="A3673" t="s">
        <v>3706</v>
      </c>
    </row>
    <row r="3674" spans="1:1" hidden="1">
      <c r="A3674" t="s">
        <v>3706</v>
      </c>
    </row>
    <row r="3675" spans="1:1" hidden="1">
      <c r="A3675" t="s">
        <v>3706</v>
      </c>
    </row>
    <row r="3676" spans="1:1" hidden="1">
      <c r="A3676" t="s">
        <v>3706</v>
      </c>
    </row>
    <row r="3677" spans="1:1" hidden="1">
      <c r="A3677" t="s">
        <v>3706</v>
      </c>
    </row>
    <row r="3678" spans="1:1" hidden="1">
      <c r="A3678" t="s">
        <v>3706</v>
      </c>
    </row>
    <row r="3679" spans="1:1" hidden="1">
      <c r="A3679" t="s">
        <v>3706</v>
      </c>
    </row>
    <row r="3680" spans="1:1" hidden="1">
      <c r="A3680" t="s">
        <v>3706</v>
      </c>
    </row>
    <row r="3681" spans="1:1" hidden="1">
      <c r="A3681" t="s">
        <v>3706</v>
      </c>
    </row>
    <row r="3682" spans="1:1" hidden="1">
      <c r="A3682" t="s">
        <v>3706</v>
      </c>
    </row>
    <row r="3683" spans="1:1" hidden="1">
      <c r="A3683" t="s">
        <v>3706</v>
      </c>
    </row>
    <row r="3684" spans="1:1" hidden="1">
      <c r="A3684" t="s">
        <v>3706</v>
      </c>
    </row>
    <row r="3685" spans="1:1" hidden="1">
      <c r="A3685" t="s">
        <v>3706</v>
      </c>
    </row>
    <row r="3686" spans="1:1" hidden="1">
      <c r="A3686" t="s">
        <v>3706</v>
      </c>
    </row>
    <row r="3687" spans="1:1" hidden="1">
      <c r="A3687" t="s">
        <v>3706</v>
      </c>
    </row>
    <row r="3688" spans="1:1" hidden="1">
      <c r="A3688" t="s">
        <v>3706</v>
      </c>
    </row>
    <row r="3689" spans="1:1" hidden="1">
      <c r="A3689" t="s">
        <v>3706</v>
      </c>
    </row>
    <row r="3690" spans="1:1" hidden="1">
      <c r="A3690" t="s">
        <v>3706</v>
      </c>
    </row>
    <row r="3691" spans="1:1" hidden="1">
      <c r="A3691" t="s">
        <v>3706</v>
      </c>
    </row>
    <row r="3692" spans="1:1" hidden="1">
      <c r="A3692" t="s">
        <v>3706</v>
      </c>
    </row>
    <row r="3693" spans="1:1" hidden="1">
      <c r="A3693" t="s">
        <v>3706</v>
      </c>
    </row>
    <row r="3694" spans="1:1" hidden="1">
      <c r="A3694" t="s">
        <v>3706</v>
      </c>
    </row>
    <row r="3695" spans="1:1" hidden="1">
      <c r="A3695" t="s">
        <v>3706</v>
      </c>
    </row>
    <row r="3696" spans="1:1" hidden="1">
      <c r="A3696" t="s">
        <v>3706</v>
      </c>
    </row>
    <row r="3697" spans="1:1" hidden="1">
      <c r="A3697" t="s">
        <v>3706</v>
      </c>
    </row>
    <row r="3698" spans="1:1" hidden="1">
      <c r="A3698" t="s">
        <v>3706</v>
      </c>
    </row>
    <row r="3699" spans="1:1" hidden="1">
      <c r="A3699" t="s">
        <v>3706</v>
      </c>
    </row>
    <row r="3700" spans="1:1" hidden="1">
      <c r="A3700" t="s">
        <v>3706</v>
      </c>
    </row>
    <row r="3701" spans="1:1" hidden="1">
      <c r="A3701" t="s">
        <v>3706</v>
      </c>
    </row>
    <row r="3702" spans="1:1" hidden="1">
      <c r="A3702" t="s">
        <v>3706</v>
      </c>
    </row>
    <row r="3703" spans="1:1" hidden="1">
      <c r="A3703" t="s">
        <v>3706</v>
      </c>
    </row>
    <row r="3704" spans="1:1" hidden="1">
      <c r="A3704" t="s">
        <v>3706</v>
      </c>
    </row>
    <row r="3705" spans="1:1" hidden="1">
      <c r="A3705" t="s">
        <v>3706</v>
      </c>
    </row>
    <row r="3706" spans="1:1" hidden="1">
      <c r="A3706" t="s">
        <v>3706</v>
      </c>
    </row>
    <row r="3707" spans="1:1" hidden="1">
      <c r="A3707" t="s">
        <v>3706</v>
      </c>
    </row>
    <row r="3708" spans="1:1" hidden="1">
      <c r="A3708" t="s">
        <v>3706</v>
      </c>
    </row>
    <row r="3709" spans="1:1" hidden="1">
      <c r="A3709" t="s">
        <v>3706</v>
      </c>
    </row>
    <row r="3710" spans="1:1" hidden="1">
      <c r="A3710" t="s">
        <v>3706</v>
      </c>
    </row>
    <row r="3711" spans="1:1" hidden="1">
      <c r="A3711" t="s">
        <v>3706</v>
      </c>
    </row>
    <row r="3712" spans="1:1" hidden="1">
      <c r="A3712" t="s">
        <v>3706</v>
      </c>
    </row>
    <row r="3713" spans="1:1" hidden="1">
      <c r="A3713" t="s">
        <v>3706</v>
      </c>
    </row>
    <row r="3714" spans="1:1" hidden="1">
      <c r="A3714" t="s">
        <v>3706</v>
      </c>
    </row>
    <row r="3715" spans="1:1" hidden="1">
      <c r="A3715" t="s">
        <v>3706</v>
      </c>
    </row>
    <row r="3716" spans="1:1" hidden="1">
      <c r="A3716" t="s">
        <v>3706</v>
      </c>
    </row>
    <row r="3717" spans="1:1" hidden="1">
      <c r="A3717" t="s">
        <v>3706</v>
      </c>
    </row>
    <row r="3718" spans="1:1" hidden="1">
      <c r="A3718" t="s">
        <v>3706</v>
      </c>
    </row>
    <row r="3719" spans="1:1" hidden="1">
      <c r="A3719" t="s">
        <v>3706</v>
      </c>
    </row>
    <row r="3720" spans="1:1" hidden="1">
      <c r="A3720" t="s">
        <v>3706</v>
      </c>
    </row>
    <row r="3721" spans="1:1" hidden="1">
      <c r="A3721" t="s">
        <v>3706</v>
      </c>
    </row>
    <row r="3722" spans="1:1" hidden="1">
      <c r="A3722" t="s">
        <v>3706</v>
      </c>
    </row>
    <row r="3723" spans="1:1" hidden="1">
      <c r="A3723" t="s">
        <v>3706</v>
      </c>
    </row>
    <row r="3724" spans="1:1" hidden="1">
      <c r="A3724" t="s">
        <v>3706</v>
      </c>
    </row>
    <row r="3725" spans="1:1" hidden="1">
      <c r="A3725" t="s">
        <v>3706</v>
      </c>
    </row>
    <row r="3726" spans="1:1" hidden="1">
      <c r="A3726" t="s">
        <v>3706</v>
      </c>
    </row>
    <row r="3727" spans="1:1" hidden="1">
      <c r="A3727" t="s">
        <v>3706</v>
      </c>
    </row>
    <row r="3728" spans="1:1" hidden="1">
      <c r="A3728" t="s">
        <v>3706</v>
      </c>
    </row>
    <row r="3729" spans="1:1" hidden="1">
      <c r="A3729" t="s">
        <v>3706</v>
      </c>
    </row>
    <row r="3730" spans="1:1" hidden="1">
      <c r="A3730" t="s">
        <v>3706</v>
      </c>
    </row>
    <row r="3731" spans="1:1" hidden="1">
      <c r="A3731" t="s">
        <v>3706</v>
      </c>
    </row>
    <row r="3732" spans="1:1" hidden="1">
      <c r="A3732" t="s">
        <v>3706</v>
      </c>
    </row>
    <row r="3733" spans="1:1" hidden="1">
      <c r="A3733" t="s">
        <v>3706</v>
      </c>
    </row>
    <row r="3734" spans="1:1" hidden="1">
      <c r="A3734" t="s">
        <v>3706</v>
      </c>
    </row>
    <row r="3735" spans="1:1" hidden="1">
      <c r="A3735" t="s">
        <v>3706</v>
      </c>
    </row>
    <row r="3736" spans="1:1" hidden="1">
      <c r="A3736" t="s">
        <v>3706</v>
      </c>
    </row>
    <row r="3737" spans="1:1" hidden="1">
      <c r="A3737" t="s">
        <v>3706</v>
      </c>
    </row>
    <row r="3738" spans="1:1" hidden="1">
      <c r="A3738" t="s">
        <v>3706</v>
      </c>
    </row>
    <row r="3739" spans="1:1" hidden="1">
      <c r="A3739" t="s">
        <v>3706</v>
      </c>
    </row>
    <row r="3740" spans="1:1" hidden="1">
      <c r="A3740" t="s">
        <v>3706</v>
      </c>
    </row>
    <row r="3741" spans="1:1" hidden="1">
      <c r="A3741" t="s">
        <v>3706</v>
      </c>
    </row>
    <row r="3742" spans="1:1" hidden="1">
      <c r="A3742" t="s">
        <v>3706</v>
      </c>
    </row>
    <row r="3743" spans="1:1" hidden="1">
      <c r="A3743" t="s">
        <v>3706</v>
      </c>
    </row>
    <row r="3744" spans="1:1" hidden="1">
      <c r="A3744" t="s">
        <v>3706</v>
      </c>
    </row>
    <row r="3745" spans="1:1" hidden="1">
      <c r="A3745" t="s">
        <v>3706</v>
      </c>
    </row>
    <row r="3746" spans="1:1" hidden="1">
      <c r="A3746" t="s">
        <v>3706</v>
      </c>
    </row>
    <row r="3747" spans="1:1" hidden="1">
      <c r="A3747" t="s">
        <v>3706</v>
      </c>
    </row>
    <row r="3748" spans="1:1" hidden="1">
      <c r="A3748" t="s">
        <v>3706</v>
      </c>
    </row>
    <row r="3749" spans="1:1" hidden="1">
      <c r="A3749" t="s">
        <v>3706</v>
      </c>
    </row>
    <row r="3750" spans="1:1" hidden="1">
      <c r="A3750" t="s">
        <v>3706</v>
      </c>
    </row>
    <row r="3751" spans="1:1" hidden="1">
      <c r="A3751" t="s">
        <v>3706</v>
      </c>
    </row>
    <row r="3752" spans="1:1" hidden="1">
      <c r="A3752" t="s">
        <v>3706</v>
      </c>
    </row>
    <row r="3753" spans="1:1" hidden="1">
      <c r="A3753" t="s">
        <v>3706</v>
      </c>
    </row>
    <row r="3754" spans="1:1" hidden="1">
      <c r="A3754" t="s">
        <v>3706</v>
      </c>
    </row>
    <row r="3755" spans="1:1" hidden="1">
      <c r="A3755" t="s">
        <v>3706</v>
      </c>
    </row>
    <row r="3756" spans="1:1" hidden="1">
      <c r="A3756" t="s">
        <v>3706</v>
      </c>
    </row>
    <row r="3757" spans="1:1" hidden="1">
      <c r="A3757" t="s">
        <v>3706</v>
      </c>
    </row>
    <row r="3758" spans="1:1" hidden="1">
      <c r="A3758" t="s">
        <v>3706</v>
      </c>
    </row>
    <row r="3759" spans="1:1" hidden="1">
      <c r="A3759" t="s">
        <v>3706</v>
      </c>
    </row>
    <row r="3760" spans="1:1" hidden="1">
      <c r="A3760" t="s">
        <v>3706</v>
      </c>
    </row>
    <row r="3761" spans="1:1" hidden="1">
      <c r="A3761" t="s">
        <v>3706</v>
      </c>
    </row>
    <row r="3762" spans="1:1" hidden="1">
      <c r="A3762" t="s">
        <v>3706</v>
      </c>
    </row>
    <row r="3763" spans="1:1" hidden="1">
      <c r="A3763" t="s">
        <v>3706</v>
      </c>
    </row>
    <row r="3764" spans="1:1" hidden="1">
      <c r="A3764" t="s">
        <v>3706</v>
      </c>
    </row>
    <row r="3765" spans="1:1" hidden="1">
      <c r="A3765" t="s">
        <v>3706</v>
      </c>
    </row>
    <row r="3766" spans="1:1" hidden="1">
      <c r="A3766" t="s">
        <v>3706</v>
      </c>
    </row>
    <row r="3767" spans="1:1" hidden="1">
      <c r="A3767" t="s">
        <v>3706</v>
      </c>
    </row>
    <row r="3768" spans="1:1" hidden="1">
      <c r="A3768" t="s">
        <v>3706</v>
      </c>
    </row>
    <row r="3769" spans="1:1" hidden="1">
      <c r="A3769" t="s">
        <v>3706</v>
      </c>
    </row>
    <row r="3770" spans="1:1" hidden="1">
      <c r="A3770" t="s">
        <v>3706</v>
      </c>
    </row>
    <row r="3771" spans="1:1" hidden="1">
      <c r="A3771" t="s">
        <v>3706</v>
      </c>
    </row>
    <row r="3772" spans="1:1" hidden="1">
      <c r="A3772" t="s">
        <v>3706</v>
      </c>
    </row>
    <row r="3773" spans="1:1" hidden="1">
      <c r="A3773" t="s">
        <v>3706</v>
      </c>
    </row>
    <row r="3774" spans="1:1" hidden="1">
      <c r="A3774" t="s">
        <v>3706</v>
      </c>
    </row>
    <row r="3775" spans="1:1" hidden="1">
      <c r="A3775" t="s">
        <v>3706</v>
      </c>
    </row>
    <row r="3776" spans="1:1" hidden="1">
      <c r="A3776" t="s">
        <v>3706</v>
      </c>
    </row>
    <row r="3777" spans="1:32" hidden="1">
      <c r="A3777" t="s">
        <v>3706</v>
      </c>
    </row>
    <row r="3778" spans="1:32" hidden="1">
      <c r="A3778" t="s">
        <v>3706</v>
      </c>
    </row>
    <row r="3779" spans="1:32" hidden="1">
      <c r="A3779" t="s">
        <v>3706</v>
      </c>
    </row>
    <row r="3780" spans="1:32" hidden="1">
      <c r="A3780" t="s">
        <v>3706</v>
      </c>
    </row>
    <row r="3781" spans="1:32" hidden="1">
      <c r="A3781" t="s">
        <v>3706</v>
      </c>
    </row>
    <row r="3782" spans="1:32" hidden="1">
      <c r="A3782" t="s">
        <v>3706</v>
      </c>
    </row>
    <row r="3783" spans="1:32">
      <c r="A3783" t="s">
        <v>3707</v>
      </c>
      <c r="C3783">
        <v>288</v>
      </c>
      <c r="D3783" t="s">
        <v>2136</v>
      </c>
      <c r="E3783" t="s">
        <v>2137</v>
      </c>
      <c r="F3783" t="s">
        <v>16</v>
      </c>
      <c r="G3783" t="s">
        <v>3692</v>
      </c>
      <c r="J3783">
        <v>0</v>
      </c>
      <c r="K3783">
        <v>1</v>
      </c>
      <c r="L3783">
        <v>1</v>
      </c>
      <c r="M3783" t="s">
        <v>3692</v>
      </c>
      <c r="Q3783">
        <v>1</v>
      </c>
      <c r="R3783">
        <v>1</v>
      </c>
      <c r="S3783" t="s">
        <v>3692</v>
      </c>
      <c r="W3783">
        <v>1</v>
      </c>
      <c r="X3783">
        <v>1</v>
      </c>
      <c r="Y3783" t="s">
        <v>3692</v>
      </c>
      <c r="AC3783">
        <v>1</v>
      </c>
      <c r="AD3783">
        <v>1</v>
      </c>
      <c r="AE3783">
        <v>4</v>
      </c>
    </row>
    <row r="3784" spans="1:32" hidden="1">
      <c r="A3784" t="s">
        <v>3707</v>
      </c>
      <c r="G3784" t="s">
        <v>931</v>
      </c>
      <c r="M3784" t="s">
        <v>931</v>
      </c>
      <c r="S3784" t="s">
        <v>931</v>
      </c>
      <c r="Y3784" t="s">
        <v>931</v>
      </c>
      <c r="AF3784" t="s">
        <v>931</v>
      </c>
    </row>
    <row r="3785" spans="1:32" hidden="1">
      <c r="A3785" t="s">
        <v>3707</v>
      </c>
      <c r="G3785" t="s">
        <v>931</v>
      </c>
      <c r="M3785" t="s">
        <v>931</v>
      </c>
      <c r="S3785" t="s">
        <v>931</v>
      </c>
      <c r="Y3785" t="s">
        <v>931</v>
      </c>
      <c r="AF3785" t="s">
        <v>931</v>
      </c>
    </row>
    <row r="3786" spans="1:32" hidden="1">
      <c r="A3786" t="s">
        <v>3707</v>
      </c>
      <c r="G3786" t="s">
        <v>931</v>
      </c>
      <c r="M3786" t="s">
        <v>931</v>
      </c>
      <c r="S3786" t="s">
        <v>931</v>
      </c>
      <c r="Y3786" t="s">
        <v>931</v>
      </c>
      <c r="AF3786" t="s">
        <v>931</v>
      </c>
    </row>
    <row r="3787" spans="1:32" hidden="1">
      <c r="A3787" t="s">
        <v>3707</v>
      </c>
      <c r="G3787" t="s">
        <v>931</v>
      </c>
      <c r="M3787" t="s">
        <v>931</v>
      </c>
      <c r="S3787" t="s">
        <v>931</v>
      </c>
      <c r="Y3787" t="s">
        <v>931</v>
      </c>
      <c r="AF3787" t="s">
        <v>931</v>
      </c>
    </row>
    <row r="3788" spans="1:32" hidden="1">
      <c r="A3788" t="s">
        <v>3707</v>
      </c>
      <c r="G3788" t="s">
        <v>931</v>
      </c>
      <c r="M3788" t="s">
        <v>931</v>
      </c>
      <c r="S3788" t="s">
        <v>931</v>
      </c>
      <c r="Y3788" t="s">
        <v>931</v>
      </c>
      <c r="AF3788" t="s">
        <v>931</v>
      </c>
    </row>
    <row r="3789" spans="1:32" hidden="1">
      <c r="A3789" t="s">
        <v>3707</v>
      </c>
      <c r="G3789" t="s">
        <v>931</v>
      </c>
      <c r="M3789" t="s">
        <v>931</v>
      </c>
      <c r="S3789" t="s">
        <v>931</v>
      </c>
      <c r="Y3789" t="s">
        <v>931</v>
      </c>
      <c r="AF3789" t="s">
        <v>931</v>
      </c>
    </row>
    <row r="3790" spans="1:32" hidden="1">
      <c r="A3790" t="s">
        <v>3707</v>
      </c>
      <c r="G3790" t="s">
        <v>931</v>
      </c>
      <c r="M3790" t="s">
        <v>931</v>
      </c>
      <c r="S3790" t="s">
        <v>931</v>
      </c>
      <c r="Y3790" t="s">
        <v>931</v>
      </c>
      <c r="AF3790" t="s">
        <v>931</v>
      </c>
    </row>
    <row r="3791" spans="1:32" hidden="1">
      <c r="A3791" t="s">
        <v>3707</v>
      </c>
      <c r="G3791" t="s">
        <v>931</v>
      </c>
      <c r="M3791" t="s">
        <v>931</v>
      </c>
      <c r="S3791" t="s">
        <v>931</v>
      </c>
      <c r="Y3791" t="s">
        <v>931</v>
      </c>
      <c r="AF3791" t="s">
        <v>931</v>
      </c>
    </row>
    <row r="3792" spans="1:32" hidden="1">
      <c r="A3792" t="s">
        <v>3707</v>
      </c>
      <c r="G3792" t="s">
        <v>931</v>
      </c>
      <c r="M3792" t="s">
        <v>931</v>
      </c>
      <c r="S3792" t="s">
        <v>931</v>
      </c>
      <c r="Y3792" t="s">
        <v>931</v>
      </c>
      <c r="AF3792" t="s">
        <v>931</v>
      </c>
    </row>
    <row r="3793" spans="1:32" hidden="1">
      <c r="A3793" t="s">
        <v>3707</v>
      </c>
      <c r="G3793" t="s">
        <v>931</v>
      </c>
      <c r="M3793" t="s">
        <v>931</v>
      </c>
      <c r="S3793" t="s">
        <v>931</v>
      </c>
      <c r="Y3793" t="s">
        <v>931</v>
      </c>
      <c r="AF3793" t="s">
        <v>931</v>
      </c>
    </row>
    <row r="3794" spans="1:32" hidden="1">
      <c r="A3794" t="s">
        <v>3707</v>
      </c>
      <c r="G3794" t="s">
        <v>931</v>
      </c>
      <c r="M3794" t="s">
        <v>931</v>
      </c>
      <c r="S3794" t="s">
        <v>931</v>
      </c>
      <c r="Y3794" t="s">
        <v>931</v>
      </c>
      <c r="AF3794" t="s">
        <v>931</v>
      </c>
    </row>
    <row r="3795" spans="1:32" hidden="1">
      <c r="A3795" t="s">
        <v>3707</v>
      </c>
      <c r="G3795" t="s">
        <v>931</v>
      </c>
      <c r="M3795" t="s">
        <v>931</v>
      </c>
      <c r="S3795" t="s">
        <v>931</v>
      </c>
      <c r="Y3795" t="s">
        <v>931</v>
      </c>
      <c r="AF3795" t="s">
        <v>931</v>
      </c>
    </row>
    <row r="3796" spans="1:32" hidden="1">
      <c r="A3796" t="s">
        <v>3707</v>
      </c>
      <c r="G3796" t="s">
        <v>931</v>
      </c>
      <c r="M3796" t="s">
        <v>931</v>
      </c>
      <c r="S3796" t="s">
        <v>931</v>
      </c>
      <c r="Y3796" t="s">
        <v>931</v>
      </c>
      <c r="AF3796" t="s">
        <v>931</v>
      </c>
    </row>
    <row r="3797" spans="1:32" hidden="1">
      <c r="A3797" t="s">
        <v>3707</v>
      </c>
      <c r="G3797" t="s">
        <v>931</v>
      </c>
      <c r="M3797" t="s">
        <v>931</v>
      </c>
      <c r="S3797" t="s">
        <v>931</v>
      </c>
      <c r="Y3797" t="s">
        <v>931</v>
      </c>
      <c r="AF3797" t="s">
        <v>931</v>
      </c>
    </row>
    <row r="3798" spans="1:32" hidden="1">
      <c r="A3798" t="s">
        <v>3707</v>
      </c>
      <c r="G3798" t="s">
        <v>931</v>
      </c>
      <c r="M3798" t="s">
        <v>931</v>
      </c>
      <c r="S3798" t="s">
        <v>931</v>
      </c>
      <c r="Y3798" t="s">
        <v>931</v>
      </c>
      <c r="AF3798" t="s">
        <v>931</v>
      </c>
    </row>
    <row r="3799" spans="1:32" hidden="1">
      <c r="A3799" t="s">
        <v>3707</v>
      </c>
      <c r="G3799" t="s">
        <v>931</v>
      </c>
      <c r="M3799" t="s">
        <v>931</v>
      </c>
      <c r="S3799" t="s">
        <v>931</v>
      </c>
      <c r="Y3799" t="s">
        <v>931</v>
      </c>
      <c r="AF3799" t="s">
        <v>931</v>
      </c>
    </row>
    <row r="3800" spans="1:32" hidden="1">
      <c r="A3800" t="s">
        <v>3707</v>
      </c>
      <c r="G3800" t="s">
        <v>931</v>
      </c>
      <c r="M3800" t="s">
        <v>931</v>
      </c>
      <c r="S3800" t="s">
        <v>931</v>
      </c>
      <c r="Y3800" t="s">
        <v>931</v>
      </c>
      <c r="AF3800" t="s">
        <v>931</v>
      </c>
    </row>
    <row r="3801" spans="1:32" hidden="1">
      <c r="A3801" t="s">
        <v>3707</v>
      </c>
      <c r="G3801" t="s">
        <v>931</v>
      </c>
      <c r="M3801" t="s">
        <v>931</v>
      </c>
      <c r="S3801" t="s">
        <v>931</v>
      </c>
      <c r="Y3801" t="s">
        <v>931</v>
      </c>
      <c r="AF3801" t="s">
        <v>931</v>
      </c>
    </row>
    <row r="3802" spans="1:32" hidden="1">
      <c r="A3802" t="s">
        <v>3707</v>
      </c>
      <c r="G3802" t="s">
        <v>931</v>
      </c>
      <c r="M3802" t="s">
        <v>931</v>
      </c>
      <c r="S3802" t="s">
        <v>931</v>
      </c>
      <c r="Y3802" t="s">
        <v>931</v>
      </c>
      <c r="AF3802" t="s">
        <v>931</v>
      </c>
    </row>
    <row r="3803" spans="1:32" hidden="1">
      <c r="A3803" t="s">
        <v>3707</v>
      </c>
      <c r="G3803" t="s">
        <v>931</v>
      </c>
      <c r="M3803" t="s">
        <v>931</v>
      </c>
      <c r="S3803" t="s">
        <v>931</v>
      </c>
      <c r="Y3803" t="s">
        <v>931</v>
      </c>
      <c r="AF3803" t="s">
        <v>931</v>
      </c>
    </row>
    <row r="3804" spans="1:32" hidden="1">
      <c r="A3804" t="s">
        <v>3707</v>
      </c>
      <c r="G3804" t="s">
        <v>931</v>
      </c>
      <c r="M3804" t="s">
        <v>931</v>
      </c>
      <c r="S3804" t="s">
        <v>931</v>
      </c>
      <c r="Y3804" t="s">
        <v>931</v>
      </c>
      <c r="AF3804" t="s">
        <v>931</v>
      </c>
    </row>
    <row r="3805" spans="1:32" hidden="1">
      <c r="A3805" t="s">
        <v>3707</v>
      </c>
      <c r="G3805" t="s">
        <v>931</v>
      </c>
      <c r="M3805" t="s">
        <v>931</v>
      </c>
      <c r="S3805" t="s">
        <v>931</v>
      </c>
      <c r="Y3805" t="s">
        <v>931</v>
      </c>
      <c r="AF3805" t="s">
        <v>931</v>
      </c>
    </row>
    <row r="3806" spans="1:32" hidden="1">
      <c r="A3806" t="s">
        <v>3707</v>
      </c>
      <c r="G3806" t="s">
        <v>931</v>
      </c>
      <c r="M3806" t="s">
        <v>931</v>
      </c>
      <c r="S3806" t="s">
        <v>931</v>
      </c>
      <c r="Y3806" t="s">
        <v>931</v>
      </c>
      <c r="AF3806" t="s">
        <v>931</v>
      </c>
    </row>
    <row r="3807" spans="1:32" hidden="1">
      <c r="A3807" t="s">
        <v>3707</v>
      </c>
      <c r="G3807" t="s">
        <v>931</v>
      </c>
      <c r="M3807" t="s">
        <v>931</v>
      </c>
      <c r="S3807" t="s">
        <v>931</v>
      </c>
      <c r="Y3807" t="s">
        <v>931</v>
      </c>
      <c r="AF3807" t="s">
        <v>931</v>
      </c>
    </row>
    <row r="3808" spans="1:32" hidden="1">
      <c r="A3808" t="s">
        <v>3707</v>
      </c>
      <c r="G3808" t="s">
        <v>931</v>
      </c>
      <c r="M3808" t="s">
        <v>931</v>
      </c>
      <c r="S3808" t="s">
        <v>931</v>
      </c>
      <c r="Y3808" t="s">
        <v>931</v>
      </c>
      <c r="AF3808" t="s">
        <v>931</v>
      </c>
    </row>
    <row r="3809" spans="1:32" hidden="1">
      <c r="A3809" t="s">
        <v>3707</v>
      </c>
      <c r="G3809" t="s">
        <v>931</v>
      </c>
      <c r="M3809" t="s">
        <v>931</v>
      </c>
      <c r="S3809" t="s">
        <v>931</v>
      </c>
      <c r="Y3809" t="s">
        <v>931</v>
      </c>
      <c r="AF3809" t="s">
        <v>931</v>
      </c>
    </row>
    <row r="3810" spans="1:32" hidden="1">
      <c r="A3810" t="s">
        <v>3707</v>
      </c>
      <c r="G3810" t="s">
        <v>931</v>
      </c>
      <c r="M3810" t="s">
        <v>931</v>
      </c>
      <c r="S3810" t="s">
        <v>931</v>
      </c>
      <c r="Y3810" t="s">
        <v>931</v>
      </c>
      <c r="AF3810" t="s">
        <v>931</v>
      </c>
    </row>
    <row r="3811" spans="1:32" hidden="1">
      <c r="A3811" t="s">
        <v>3707</v>
      </c>
      <c r="G3811" t="s">
        <v>931</v>
      </c>
      <c r="M3811" t="s">
        <v>931</v>
      </c>
      <c r="S3811" t="s">
        <v>931</v>
      </c>
      <c r="Y3811" t="s">
        <v>931</v>
      </c>
      <c r="AF3811" t="s">
        <v>931</v>
      </c>
    </row>
    <row r="3812" spans="1:32" hidden="1">
      <c r="A3812" t="s">
        <v>3707</v>
      </c>
      <c r="G3812" t="s">
        <v>931</v>
      </c>
      <c r="M3812" t="s">
        <v>931</v>
      </c>
      <c r="S3812" t="s">
        <v>931</v>
      </c>
      <c r="Y3812" t="s">
        <v>931</v>
      </c>
      <c r="AF3812" t="s">
        <v>931</v>
      </c>
    </row>
    <row r="3813" spans="1:32" hidden="1">
      <c r="A3813" t="s">
        <v>3707</v>
      </c>
      <c r="G3813" t="s">
        <v>931</v>
      </c>
      <c r="M3813" t="s">
        <v>931</v>
      </c>
      <c r="S3813" t="s">
        <v>931</v>
      </c>
      <c r="Y3813" t="s">
        <v>931</v>
      </c>
      <c r="AF3813" t="s">
        <v>931</v>
      </c>
    </row>
    <row r="3814" spans="1:32" hidden="1">
      <c r="A3814" t="s">
        <v>3707</v>
      </c>
      <c r="G3814" t="s">
        <v>931</v>
      </c>
      <c r="M3814" t="s">
        <v>931</v>
      </c>
      <c r="S3814" t="s">
        <v>931</v>
      </c>
      <c r="Y3814" t="s">
        <v>931</v>
      </c>
      <c r="AF3814" t="s">
        <v>931</v>
      </c>
    </row>
    <row r="3815" spans="1:32" hidden="1">
      <c r="A3815" t="s">
        <v>3707</v>
      </c>
      <c r="G3815" t="s">
        <v>931</v>
      </c>
      <c r="M3815" t="s">
        <v>931</v>
      </c>
      <c r="S3815" t="s">
        <v>931</v>
      </c>
      <c r="Y3815" t="s">
        <v>931</v>
      </c>
      <c r="AF3815" t="s">
        <v>931</v>
      </c>
    </row>
    <row r="3816" spans="1:32" hidden="1">
      <c r="A3816" t="s">
        <v>3707</v>
      </c>
      <c r="G3816" t="s">
        <v>931</v>
      </c>
      <c r="M3816" t="s">
        <v>931</v>
      </c>
      <c r="S3816" t="s">
        <v>931</v>
      </c>
      <c r="Y3816" t="s">
        <v>931</v>
      </c>
      <c r="AF3816" t="s">
        <v>931</v>
      </c>
    </row>
    <row r="3817" spans="1:32" hidden="1">
      <c r="A3817" t="s">
        <v>3707</v>
      </c>
      <c r="G3817" t="s">
        <v>931</v>
      </c>
      <c r="M3817" t="s">
        <v>931</v>
      </c>
      <c r="S3817" t="s">
        <v>931</v>
      </c>
      <c r="Y3817" t="s">
        <v>931</v>
      </c>
      <c r="AF3817" t="s">
        <v>931</v>
      </c>
    </row>
    <row r="3818" spans="1:32" hidden="1">
      <c r="A3818" t="s">
        <v>3707</v>
      </c>
      <c r="G3818" t="s">
        <v>931</v>
      </c>
      <c r="M3818" t="s">
        <v>931</v>
      </c>
      <c r="S3818" t="s">
        <v>931</v>
      </c>
      <c r="Y3818" t="s">
        <v>931</v>
      </c>
      <c r="AF3818" t="s">
        <v>931</v>
      </c>
    </row>
    <row r="3819" spans="1:32" hidden="1">
      <c r="A3819" t="s">
        <v>3707</v>
      </c>
      <c r="G3819" t="s">
        <v>931</v>
      </c>
      <c r="M3819" t="s">
        <v>931</v>
      </c>
      <c r="S3819" t="s">
        <v>931</v>
      </c>
      <c r="Y3819" t="s">
        <v>931</v>
      </c>
      <c r="AF3819" t="s">
        <v>931</v>
      </c>
    </row>
    <row r="3820" spans="1:32" hidden="1">
      <c r="A3820" t="s">
        <v>3707</v>
      </c>
      <c r="G3820" t="s">
        <v>931</v>
      </c>
      <c r="M3820" t="s">
        <v>931</v>
      </c>
      <c r="S3820" t="s">
        <v>931</v>
      </c>
      <c r="Y3820" t="s">
        <v>931</v>
      </c>
      <c r="AF3820" t="s">
        <v>931</v>
      </c>
    </row>
    <row r="3821" spans="1:32" hidden="1">
      <c r="A3821" t="s">
        <v>3707</v>
      </c>
      <c r="G3821" t="s">
        <v>931</v>
      </c>
      <c r="M3821" t="s">
        <v>931</v>
      </c>
      <c r="S3821" t="s">
        <v>931</v>
      </c>
      <c r="Y3821" t="s">
        <v>931</v>
      </c>
      <c r="AF3821" t="s">
        <v>931</v>
      </c>
    </row>
    <row r="3822" spans="1:32" hidden="1">
      <c r="A3822" t="s">
        <v>3707</v>
      </c>
      <c r="G3822" t="s">
        <v>931</v>
      </c>
      <c r="M3822" t="s">
        <v>931</v>
      </c>
      <c r="S3822" t="s">
        <v>931</v>
      </c>
      <c r="Y3822" t="s">
        <v>931</v>
      </c>
      <c r="AF3822" t="s">
        <v>931</v>
      </c>
    </row>
    <row r="3823" spans="1:32" hidden="1">
      <c r="A3823" t="s">
        <v>3707</v>
      </c>
      <c r="G3823" t="s">
        <v>931</v>
      </c>
      <c r="M3823" t="s">
        <v>931</v>
      </c>
      <c r="S3823" t="s">
        <v>931</v>
      </c>
      <c r="Y3823" t="s">
        <v>931</v>
      </c>
      <c r="AF3823" t="s">
        <v>931</v>
      </c>
    </row>
    <row r="3824" spans="1:32" hidden="1">
      <c r="A3824" t="s">
        <v>3707</v>
      </c>
      <c r="G3824" t="s">
        <v>931</v>
      </c>
      <c r="M3824" t="s">
        <v>931</v>
      </c>
      <c r="S3824" t="s">
        <v>931</v>
      </c>
      <c r="Y3824" t="s">
        <v>931</v>
      </c>
      <c r="AF3824" t="s">
        <v>931</v>
      </c>
    </row>
    <row r="3825" spans="1:32" hidden="1">
      <c r="A3825" t="s">
        <v>3707</v>
      </c>
      <c r="G3825" t="s">
        <v>931</v>
      </c>
      <c r="M3825" t="s">
        <v>931</v>
      </c>
      <c r="S3825" t="s">
        <v>931</v>
      </c>
      <c r="Y3825" t="s">
        <v>931</v>
      </c>
      <c r="AF3825" t="s">
        <v>931</v>
      </c>
    </row>
    <row r="3826" spans="1:32" hidden="1">
      <c r="A3826" t="s">
        <v>3707</v>
      </c>
      <c r="G3826" t="s">
        <v>931</v>
      </c>
      <c r="M3826" t="s">
        <v>931</v>
      </c>
      <c r="S3826" t="s">
        <v>931</v>
      </c>
      <c r="Y3826" t="s">
        <v>931</v>
      </c>
      <c r="AF3826" t="s">
        <v>931</v>
      </c>
    </row>
    <row r="3827" spans="1:32" hidden="1">
      <c r="A3827" t="s">
        <v>3707</v>
      </c>
      <c r="G3827" t="s">
        <v>931</v>
      </c>
      <c r="M3827" t="s">
        <v>931</v>
      </c>
      <c r="S3827" t="s">
        <v>931</v>
      </c>
      <c r="Y3827" t="s">
        <v>931</v>
      </c>
      <c r="AF3827" t="s">
        <v>931</v>
      </c>
    </row>
    <row r="3828" spans="1:32" hidden="1">
      <c r="A3828" t="s">
        <v>3707</v>
      </c>
      <c r="G3828" t="s">
        <v>931</v>
      </c>
      <c r="M3828" t="s">
        <v>931</v>
      </c>
      <c r="S3828" t="s">
        <v>931</v>
      </c>
      <c r="Y3828" t="s">
        <v>931</v>
      </c>
      <c r="AF3828" t="s">
        <v>931</v>
      </c>
    </row>
    <row r="3829" spans="1:32" hidden="1">
      <c r="A3829" t="s">
        <v>3707</v>
      </c>
      <c r="G3829" t="s">
        <v>931</v>
      </c>
      <c r="M3829" t="s">
        <v>931</v>
      </c>
      <c r="S3829" t="s">
        <v>931</v>
      </c>
      <c r="Y3829" t="s">
        <v>931</v>
      </c>
      <c r="AF3829" t="s">
        <v>931</v>
      </c>
    </row>
    <row r="3830" spans="1:32" hidden="1">
      <c r="A3830" t="s">
        <v>3707</v>
      </c>
      <c r="G3830" t="s">
        <v>931</v>
      </c>
      <c r="M3830" t="s">
        <v>931</v>
      </c>
      <c r="S3830" t="s">
        <v>931</v>
      </c>
      <c r="Y3830" t="s">
        <v>931</v>
      </c>
      <c r="AF3830" t="s">
        <v>931</v>
      </c>
    </row>
    <row r="3831" spans="1:32" hidden="1">
      <c r="A3831" t="s">
        <v>3707</v>
      </c>
      <c r="G3831" t="s">
        <v>931</v>
      </c>
      <c r="M3831" t="s">
        <v>931</v>
      </c>
      <c r="S3831" t="s">
        <v>931</v>
      </c>
      <c r="Y3831" t="s">
        <v>931</v>
      </c>
      <c r="AF3831" t="s">
        <v>931</v>
      </c>
    </row>
    <row r="3832" spans="1:32" hidden="1">
      <c r="A3832" t="s">
        <v>3707</v>
      </c>
      <c r="G3832" t="s">
        <v>931</v>
      </c>
      <c r="M3832" t="s">
        <v>931</v>
      </c>
      <c r="S3832" t="s">
        <v>931</v>
      </c>
      <c r="Y3832" t="s">
        <v>931</v>
      </c>
      <c r="AF3832" t="s">
        <v>931</v>
      </c>
    </row>
    <row r="3833" spans="1:32" hidden="1">
      <c r="A3833" t="s">
        <v>3707</v>
      </c>
      <c r="G3833" t="s">
        <v>931</v>
      </c>
      <c r="M3833" t="s">
        <v>931</v>
      </c>
      <c r="S3833" t="s">
        <v>931</v>
      </c>
      <c r="Y3833" t="s">
        <v>931</v>
      </c>
      <c r="AF3833" t="s">
        <v>931</v>
      </c>
    </row>
    <row r="3834" spans="1:32" hidden="1">
      <c r="A3834" t="s">
        <v>3707</v>
      </c>
      <c r="G3834" t="s">
        <v>931</v>
      </c>
      <c r="M3834" t="s">
        <v>931</v>
      </c>
      <c r="S3834" t="s">
        <v>931</v>
      </c>
      <c r="Y3834" t="s">
        <v>931</v>
      </c>
      <c r="AF3834" t="s">
        <v>931</v>
      </c>
    </row>
    <row r="3835" spans="1:32" hidden="1">
      <c r="A3835" t="s">
        <v>3707</v>
      </c>
      <c r="G3835" t="s">
        <v>931</v>
      </c>
      <c r="M3835" t="s">
        <v>931</v>
      </c>
      <c r="S3835" t="s">
        <v>931</v>
      </c>
      <c r="Y3835" t="s">
        <v>931</v>
      </c>
      <c r="AF3835" t="s">
        <v>931</v>
      </c>
    </row>
    <row r="3836" spans="1:32" hidden="1">
      <c r="A3836" t="s">
        <v>3707</v>
      </c>
      <c r="G3836" t="s">
        <v>931</v>
      </c>
      <c r="M3836" t="s">
        <v>931</v>
      </c>
      <c r="S3836" t="s">
        <v>931</v>
      </c>
      <c r="Y3836" t="s">
        <v>931</v>
      </c>
      <c r="AF3836" t="s">
        <v>931</v>
      </c>
    </row>
    <row r="3837" spans="1:32" hidden="1">
      <c r="A3837" t="s">
        <v>3707</v>
      </c>
      <c r="G3837" t="s">
        <v>931</v>
      </c>
      <c r="M3837" t="s">
        <v>931</v>
      </c>
      <c r="S3837" t="s">
        <v>931</v>
      </c>
      <c r="Y3837" t="s">
        <v>931</v>
      </c>
      <c r="AF3837" t="s">
        <v>931</v>
      </c>
    </row>
    <row r="3838" spans="1:32" hidden="1">
      <c r="A3838" t="s">
        <v>3707</v>
      </c>
      <c r="G3838" t="s">
        <v>931</v>
      </c>
      <c r="M3838" t="s">
        <v>931</v>
      </c>
      <c r="S3838" t="s">
        <v>931</v>
      </c>
      <c r="Y3838" t="s">
        <v>931</v>
      </c>
      <c r="AF3838" t="s">
        <v>931</v>
      </c>
    </row>
    <row r="3839" spans="1:32" hidden="1">
      <c r="A3839" t="s">
        <v>3707</v>
      </c>
      <c r="G3839" t="s">
        <v>931</v>
      </c>
      <c r="M3839" t="s">
        <v>931</v>
      </c>
      <c r="S3839" t="s">
        <v>931</v>
      </c>
      <c r="Y3839" t="s">
        <v>931</v>
      </c>
      <c r="AF3839" t="s">
        <v>931</v>
      </c>
    </row>
    <row r="3840" spans="1:32" hidden="1">
      <c r="A3840" t="s">
        <v>3707</v>
      </c>
      <c r="G3840" t="s">
        <v>931</v>
      </c>
      <c r="M3840" t="s">
        <v>931</v>
      </c>
      <c r="S3840" t="s">
        <v>931</v>
      </c>
      <c r="Y3840" t="s">
        <v>931</v>
      </c>
      <c r="AF3840" t="s">
        <v>931</v>
      </c>
    </row>
    <row r="3841" spans="1:32" hidden="1">
      <c r="A3841" t="s">
        <v>3707</v>
      </c>
      <c r="G3841" t="s">
        <v>931</v>
      </c>
      <c r="M3841" t="s">
        <v>931</v>
      </c>
      <c r="S3841" t="s">
        <v>931</v>
      </c>
      <c r="Y3841" t="s">
        <v>931</v>
      </c>
      <c r="AF3841" t="s">
        <v>931</v>
      </c>
    </row>
    <row r="3842" spans="1:32" hidden="1">
      <c r="A3842" t="s">
        <v>3707</v>
      </c>
      <c r="G3842" t="s">
        <v>931</v>
      </c>
      <c r="M3842" t="s">
        <v>931</v>
      </c>
      <c r="S3842" t="s">
        <v>931</v>
      </c>
      <c r="Y3842" t="s">
        <v>931</v>
      </c>
      <c r="AF3842" t="s">
        <v>931</v>
      </c>
    </row>
    <row r="3843" spans="1:32" hidden="1">
      <c r="A3843" t="s">
        <v>3707</v>
      </c>
      <c r="G3843" t="s">
        <v>931</v>
      </c>
      <c r="M3843" t="s">
        <v>931</v>
      </c>
      <c r="S3843" t="s">
        <v>931</v>
      </c>
      <c r="Y3843" t="s">
        <v>931</v>
      </c>
      <c r="AF3843" t="s">
        <v>931</v>
      </c>
    </row>
    <row r="3844" spans="1:32" hidden="1">
      <c r="A3844" t="s">
        <v>3707</v>
      </c>
      <c r="G3844" t="s">
        <v>931</v>
      </c>
      <c r="M3844" t="s">
        <v>931</v>
      </c>
      <c r="S3844" t="s">
        <v>931</v>
      </c>
      <c r="Y3844" t="s">
        <v>931</v>
      </c>
      <c r="AF3844" t="s">
        <v>931</v>
      </c>
    </row>
    <row r="3845" spans="1:32" hidden="1">
      <c r="A3845" t="s">
        <v>3707</v>
      </c>
      <c r="G3845" t="s">
        <v>931</v>
      </c>
      <c r="M3845" t="s">
        <v>931</v>
      </c>
      <c r="S3845" t="s">
        <v>931</v>
      </c>
      <c r="Y3845" t="s">
        <v>931</v>
      </c>
      <c r="AF3845" t="s">
        <v>931</v>
      </c>
    </row>
    <row r="3846" spans="1:32" hidden="1">
      <c r="A3846" t="s">
        <v>3707</v>
      </c>
      <c r="G3846" t="s">
        <v>931</v>
      </c>
      <c r="M3846" t="s">
        <v>931</v>
      </c>
      <c r="S3846" t="s">
        <v>931</v>
      </c>
      <c r="Y3846" t="s">
        <v>931</v>
      </c>
      <c r="AF3846" t="s">
        <v>931</v>
      </c>
    </row>
    <row r="3847" spans="1:32" hidden="1">
      <c r="A3847" t="s">
        <v>3707</v>
      </c>
      <c r="G3847" t="s">
        <v>931</v>
      </c>
      <c r="M3847" t="s">
        <v>931</v>
      </c>
      <c r="S3847" t="s">
        <v>931</v>
      </c>
      <c r="Y3847" t="s">
        <v>931</v>
      </c>
      <c r="AF3847" t="s">
        <v>931</v>
      </c>
    </row>
    <row r="3848" spans="1:32" hidden="1">
      <c r="A3848" t="s">
        <v>3707</v>
      </c>
      <c r="G3848" t="s">
        <v>931</v>
      </c>
      <c r="M3848" t="s">
        <v>931</v>
      </c>
      <c r="S3848" t="s">
        <v>931</v>
      </c>
      <c r="Y3848" t="s">
        <v>931</v>
      </c>
      <c r="AF3848" t="s">
        <v>931</v>
      </c>
    </row>
    <row r="3849" spans="1:32" hidden="1">
      <c r="A3849" t="s">
        <v>3707</v>
      </c>
      <c r="G3849" t="s">
        <v>931</v>
      </c>
      <c r="M3849" t="s">
        <v>931</v>
      </c>
      <c r="S3849" t="s">
        <v>931</v>
      </c>
      <c r="Y3849" t="s">
        <v>931</v>
      </c>
      <c r="AF3849" t="s">
        <v>931</v>
      </c>
    </row>
    <row r="3850" spans="1:32" hidden="1">
      <c r="A3850" t="s">
        <v>3707</v>
      </c>
      <c r="G3850" t="s">
        <v>931</v>
      </c>
      <c r="M3850" t="s">
        <v>931</v>
      </c>
      <c r="S3850" t="s">
        <v>931</v>
      </c>
      <c r="Y3850" t="s">
        <v>931</v>
      </c>
      <c r="AF3850" t="s">
        <v>931</v>
      </c>
    </row>
    <row r="3851" spans="1:32" hidden="1">
      <c r="A3851" t="s">
        <v>3707</v>
      </c>
      <c r="G3851" t="s">
        <v>931</v>
      </c>
      <c r="M3851" t="s">
        <v>931</v>
      </c>
      <c r="S3851" t="s">
        <v>931</v>
      </c>
      <c r="Y3851" t="s">
        <v>931</v>
      </c>
      <c r="AF3851" t="s">
        <v>931</v>
      </c>
    </row>
    <row r="3852" spans="1:32" hidden="1">
      <c r="A3852" t="s">
        <v>3707</v>
      </c>
      <c r="G3852" t="s">
        <v>931</v>
      </c>
      <c r="M3852" t="s">
        <v>931</v>
      </c>
      <c r="S3852" t="s">
        <v>931</v>
      </c>
      <c r="Y3852" t="s">
        <v>931</v>
      </c>
      <c r="AF3852" t="s">
        <v>931</v>
      </c>
    </row>
    <row r="3853" spans="1:32" hidden="1">
      <c r="A3853" t="s">
        <v>3707</v>
      </c>
      <c r="G3853" t="s">
        <v>931</v>
      </c>
      <c r="M3853" t="s">
        <v>931</v>
      </c>
      <c r="S3853" t="s">
        <v>931</v>
      </c>
      <c r="Y3853" t="s">
        <v>931</v>
      </c>
      <c r="AF3853" t="s">
        <v>931</v>
      </c>
    </row>
    <row r="3854" spans="1:32" hidden="1">
      <c r="A3854" t="s">
        <v>3707</v>
      </c>
      <c r="G3854" t="s">
        <v>931</v>
      </c>
      <c r="M3854" t="s">
        <v>931</v>
      </c>
      <c r="S3854" t="s">
        <v>931</v>
      </c>
      <c r="Y3854" t="s">
        <v>931</v>
      </c>
      <c r="AF3854" t="s">
        <v>931</v>
      </c>
    </row>
    <row r="3855" spans="1:32" hidden="1">
      <c r="A3855" t="s">
        <v>3707</v>
      </c>
      <c r="G3855" t="s">
        <v>931</v>
      </c>
      <c r="M3855" t="s">
        <v>931</v>
      </c>
      <c r="S3855" t="s">
        <v>931</v>
      </c>
      <c r="Y3855" t="s">
        <v>931</v>
      </c>
      <c r="AF3855" t="s">
        <v>931</v>
      </c>
    </row>
    <row r="3856" spans="1:32" hidden="1">
      <c r="A3856" t="s">
        <v>3707</v>
      </c>
      <c r="G3856" t="s">
        <v>931</v>
      </c>
      <c r="M3856" t="s">
        <v>931</v>
      </c>
      <c r="S3856" t="s">
        <v>931</v>
      </c>
      <c r="Y3856" t="s">
        <v>931</v>
      </c>
      <c r="AF3856" t="s">
        <v>931</v>
      </c>
    </row>
    <row r="3857" spans="1:32" hidden="1">
      <c r="A3857" t="s">
        <v>3707</v>
      </c>
      <c r="G3857" t="s">
        <v>931</v>
      </c>
      <c r="M3857" t="s">
        <v>931</v>
      </c>
      <c r="S3857" t="s">
        <v>931</v>
      </c>
      <c r="Y3857" t="s">
        <v>931</v>
      </c>
      <c r="AF3857" t="s">
        <v>931</v>
      </c>
    </row>
    <row r="3858" spans="1:32" hidden="1">
      <c r="A3858" t="s">
        <v>3707</v>
      </c>
      <c r="G3858" t="s">
        <v>931</v>
      </c>
      <c r="M3858" t="s">
        <v>931</v>
      </c>
      <c r="S3858" t="s">
        <v>931</v>
      </c>
      <c r="Y3858" t="s">
        <v>931</v>
      </c>
      <c r="AF3858" t="s">
        <v>931</v>
      </c>
    </row>
    <row r="3859" spans="1:32" hidden="1">
      <c r="A3859" t="s">
        <v>3707</v>
      </c>
      <c r="G3859" t="s">
        <v>931</v>
      </c>
      <c r="M3859" t="s">
        <v>931</v>
      </c>
      <c r="S3859" t="s">
        <v>931</v>
      </c>
      <c r="Y3859" t="s">
        <v>931</v>
      </c>
      <c r="AF3859" t="s">
        <v>931</v>
      </c>
    </row>
    <row r="3860" spans="1:32" hidden="1">
      <c r="A3860" t="s">
        <v>3707</v>
      </c>
      <c r="G3860" t="s">
        <v>931</v>
      </c>
      <c r="M3860" t="s">
        <v>931</v>
      </c>
      <c r="S3860" t="s">
        <v>931</v>
      </c>
      <c r="Y3860" t="s">
        <v>931</v>
      </c>
      <c r="AF3860" t="s">
        <v>931</v>
      </c>
    </row>
    <row r="3861" spans="1:32" hidden="1">
      <c r="A3861" t="s">
        <v>3707</v>
      </c>
      <c r="G3861" t="s">
        <v>931</v>
      </c>
      <c r="M3861" t="s">
        <v>931</v>
      </c>
      <c r="S3861" t="s">
        <v>931</v>
      </c>
      <c r="Y3861" t="s">
        <v>931</v>
      </c>
      <c r="AF3861" t="s">
        <v>931</v>
      </c>
    </row>
    <row r="3862" spans="1:32" hidden="1">
      <c r="A3862" t="s">
        <v>3707</v>
      </c>
      <c r="G3862" t="s">
        <v>931</v>
      </c>
      <c r="M3862" t="s">
        <v>931</v>
      </c>
      <c r="S3862" t="s">
        <v>931</v>
      </c>
      <c r="Y3862" t="s">
        <v>931</v>
      </c>
      <c r="AF3862" t="s">
        <v>931</v>
      </c>
    </row>
    <row r="3863" spans="1:32" hidden="1">
      <c r="A3863" t="s">
        <v>3707</v>
      </c>
      <c r="G3863" t="s">
        <v>931</v>
      </c>
      <c r="M3863" t="s">
        <v>931</v>
      </c>
      <c r="S3863" t="s">
        <v>931</v>
      </c>
      <c r="Y3863" t="s">
        <v>931</v>
      </c>
      <c r="AF3863" t="s">
        <v>931</v>
      </c>
    </row>
    <row r="3864" spans="1:32" hidden="1">
      <c r="A3864" t="s">
        <v>3707</v>
      </c>
      <c r="G3864" t="s">
        <v>931</v>
      </c>
      <c r="M3864" t="s">
        <v>931</v>
      </c>
      <c r="S3864" t="s">
        <v>931</v>
      </c>
      <c r="Y3864" t="s">
        <v>931</v>
      </c>
      <c r="AF3864" t="s">
        <v>931</v>
      </c>
    </row>
    <row r="3865" spans="1:32" hidden="1">
      <c r="A3865" t="s">
        <v>3707</v>
      </c>
      <c r="G3865" t="s">
        <v>931</v>
      </c>
      <c r="M3865" t="s">
        <v>931</v>
      </c>
      <c r="S3865" t="s">
        <v>931</v>
      </c>
      <c r="Y3865" t="s">
        <v>931</v>
      </c>
      <c r="AF3865" t="s">
        <v>931</v>
      </c>
    </row>
    <row r="3866" spans="1:32" hidden="1">
      <c r="A3866" t="s">
        <v>3707</v>
      </c>
      <c r="G3866" t="s">
        <v>931</v>
      </c>
      <c r="M3866" t="s">
        <v>931</v>
      </c>
      <c r="S3866" t="s">
        <v>931</v>
      </c>
      <c r="Y3866" t="s">
        <v>931</v>
      </c>
      <c r="AF3866" t="s">
        <v>931</v>
      </c>
    </row>
    <row r="3867" spans="1:32" hidden="1">
      <c r="A3867" t="s">
        <v>3707</v>
      </c>
      <c r="G3867" t="s">
        <v>931</v>
      </c>
      <c r="M3867" t="s">
        <v>931</v>
      </c>
      <c r="S3867" t="s">
        <v>931</v>
      </c>
      <c r="Y3867" t="s">
        <v>931</v>
      </c>
      <c r="AF3867" t="s">
        <v>931</v>
      </c>
    </row>
    <row r="3868" spans="1:32" hidden="1">
      <c r="A3868" t="s">
        <v>3707</v>
      </c>
      <c r="G3868" t="s">
        <v>931</v>
      </c>
      <c r="M3868" t="s">
        <v>931</v>
      </c>
      <c r="S3868" t="s">
        <v>931</v>
      </c>
      <c r="Y3868" t="s">
        <v>931</v>
      </c>
      <c r="AF3868" t="s">
        <v>931</v>
      </c>
    </row>
    <row r="3869" spans="1:32" hidden="1">
      <c r="A3869" t="s">
        <v>3707</v>
      </c>
      <c r="G3869" t="s">
        <v>931</v>
      </c>
      <c r="M3869" t="s">
        <v>931</v>
      </c>
      <c r="S3869" t="s">
        <v>931</v>
      </c>
      <c r="Y3869" t="s">
        <v>931</v>
      </c>
      <c r="AF3869" t="s">
        <v>931</v>
      </c>
    </row>
    <row r="3870" spans="1:32" hidden="1">
      <c r="A3870" t="s">
        <v>3707</v>
      </c>
      <c r="G3870" t="s">
        <v>931</v>
      </c>
      <c r="M3870" t="s">
        <v>931</v>
      </c>
      <c r="S3870" t="s">
        <v>931</v>
      </c>
      <c r="Y3870" t="s">
        <v>931</v>
      </c>
      <c r="AF3870" t="s">
        <v>931</v>
      </c>
    </row>
    <row r="3871" spans="1:32" hidden="1">
      <c r="A3871" t="s">
        <v>3707</v>
      </c>
      <c r="G3871" t="s">
        <v>931</v>
      </c>
      <c r="M3871" t="s">
        <v>931</v>
      </c>
      <c r="S3871" t="s">
        <v>931</v>
      </c>
      <c r="Y3871" t="s">
        <v>931</v>
      </c>
      <c r="AF3871" t="s">
        <v>931</v>
      </c>
    </row>
    <row r="3872" spans="1:32" hidden="1">
      <c r="A3872" t="s">
        <v>3707</v>
      </c>
      <c r="G3872" t="s">
        <v>931</v>
      </c>
      <c r="M3872" t="s">
        <v>931</v>
      </c>
      <c r="S3872" t="s">
        <v>931</v>
      </c>
      <c r="Y3872" t="s">
        <v>931</v>
      </c>
      <c r="AF3872" t="s">
        <v>931</v>
      </c>
    </row>
    <row r="3873" spans="1:32" hidden="1">
      <c r="A3873" t="s">
        <v>3707</v>
      </c>
      <c r="G3873" t="s">
        <v>931</v>
      </c>
      <c r="M3873" t="s">
        <v>931</v>
      </c>
      <c r="S3873" t="s">
        <v>931</v>
      </c>
      <c r="Y3873" t="s">
        <v>931</v>
      </c>
      <c r="AF3873" t="s">
        <v>931</v>
      </c>
    </row>
    <row r="3874" spans="1:32" hidden="1">
      <c r="A3874" t="s">
        <v>3707</v>
      </c>
      <c r="G3874" t="s">
        <v>931</v>
      </c>
      <c r="M3874" t="s">
        <v>931</v>
      </c>
      <c r="S3874" t="s">
        <v>931</v>
      </c>
      <c r="Y3874" t="s">
        <v>931</v>
      </c>
      <c r="AF3874" t="s">
        <v>931</v>
      </c>
    </row>
    <row r="3875" spans="1:32" hidden="1">
      <c r="A3875" t="s">
        <v>3707</v>
      </c>
      <c r="G3875" t="s">
        <v>931</v>
      </c>
      <c r="M3875" t="s">
        <v>931</v>
      </c>
      <c r="S3875" t="s">
        <v>931</v>
      </c>
      <c r="Y3875" t="s">
        <v>931</v>
      </c>
      <c r="AF3875" t="s">
        <v>931</v>
      </c>
    </row>
    <row r="3876" spans="1:32" hidden="1">
      <c r="A3876" t="s">
        <v>3707</v>
      </c>
      <c r="G3876" t="s">
        <v>931</v>
      </c>
      <c r="M3876" t="s">
        <v>931</v>
      </c>
      <c r="S3876" t="s">
        <v>931</v>
      </c>
      <c r="Y3876" t="s">
        <v>931</v>
      </c>
      <c r="AF3876" t="s">
        <v>931</v>
      </c>
    </row>
    <row r="3877" spans="1:32" hidden="1">
      <c r="A3877" t="s">
        <v>3707</v>
      </c>
      <c r="G3877" t="s">
        <v>931</v>
      </c>
      <c r="M3877" t="s">
        <v>931</v>
      </c>
      <c r="S3877" t="s">
        <v>931</v>
      </c>
      <c r="Y3877" t="s">
        <v>931</v>
      </c>
      <c r="AF3877" t="s">
        <v>931</v>
      </c>
    </row>
    <row r="3878" spans="1:32" hidden="1">
      <c r="A3878" t="s">
        <v>3707</v>
      </c>
      <c r="G3878" t="s">
        <v>931</v>
      </c>
      <c r="M3878" t="s">
        <v>931</v>
      </c>
      <c r="S3878" t="s">
        <v>931</v>
      </c>
      <c r="Y3878" t="s">
        <v>931</v>
      </c>
      <c r="AF3878" t="s">
        <v>931</v>
      </c>
    </row>
    <row r="3879" spans="1:32" hidden="1">
      <c r="A3879" t="s">
        <v>3707</v>
      </c>
      <c r="G3879" t="s">
        <v>931</v>
      </c>
      <c r="M3879" t="s">
        <v>931</v>
      </c>
      <c r="S3879" t="s">
        <v>931</v>
      </c>
      <c r="Y3879" t="s">
        <v>931</v>
      </c>
      <c r="AF3879" t="s">
        <v>931</v>
      </c>
    </row>
    <row r="3880" spans="1:32" hidden="1">
      <c r="A3880" t="s">
        <v>3707</v>
      </c>
      <c r="G3880" t="s">
        <v>931</v>
      </c>
      <c r="M3880" t="s">
        <v>931</v>
      </c>
      <c r="S3880" t="s">
        <v>931</v>
      </c>
      <c r="Y3880" t="s">
        <v>931</v>
      </c>
      <c r="AF3880" t="s">
        <v>931</v>
      </c>
    </row>
    <row r="3881" spans="1:32" hidden="1">
      <c r="A3881" t="s">
        <v>3707</v>
      </c>
    </row>
    <row r="3882" spans="1:32" hidden="1">
      <c r="A3882" t="s">
        <v>3707</v>
      </c>
    </row>
    <row r="3883" spans="1:32" hidden="1">
      <c r="A3883" t="s">
        <v>3707</v>
      </c>
    </row>
    <row r="3884" spans="1:32" hidden="1">
      <c r="A3884" t="s">
        <v>3707</v>
      </c>
    </row>
    <row r="3885" spans="1:32" hidden="1">
      <c r="A3885" t="s">
        <v>3707</v>
      </c>
    </row>
    <row r="3886" spans="1:32" hidden="1">
      <c r="A3886" t="s">
        <v>3707</v>
      </c>
    </row>
    <row r="3887" spans="1:32" hidden="1">
      <c r="A3887" t="s">
        <v>3707</v>
      </c>
    </row>
    <row r="3888" spans="1:32" hidden="1">
      <c r="A3888" t="s">
        <v>3707</v>
      </c>
    </row>
    <row r="3889" spans="1:1" hidden="1">
      <c r="A3889" t="s">
        <v>3707</v>
      </c>
    </row>
    <row r="3890" spans="1:1" hidden="1">
      <c r="A3890" t="s">
        <v>3707</v>
      </c>
    </row>
    <row r="3891" spans="1:1" hidden="1">
      <c r="A3891" t="s">
        <v>3707</v>
      </c>
    </row>
    <row r="3892" spans="1:1" hidden="1">
      <c r="A3892" t="s">
        <v>3707</v>
      </c>
    </row>
    <row r="3893" spans="1:1" hidden="1">
      <c r="A3893" t="s">
        <v>3707</v>
      </c>
    </row>
    <row r="3894" spans="1:1" hidden="1">
      <c r="A3894" t="s">
        <v>3707</v>
      </c>
    </row>
    <row r="3895" spans="1:1" hidden="1">
      <c r="A3895" t="s">
        <v>3707</v>
      </c>
    </row>
    <row r="3896" spans="1:1" hidden="1">
      <c r="A3896" t="s">
        <v>3707</v>
      </c>
    </row>
    <row r="3897" spans="1:1" hidden="1">
      <c r="A3897" t="s">
        <v>3707</v>
      </c>
    </row>
    <row r="3898" spans="1:1" hidden="1">
      <c r="A3898" t="s">
        <v>3707</v>
      </c>
    </row>
    <row r="3899" spans="1:1" hidden="1">
      <c r="A3899" t="s">
        <v>3707</v>
      </c>
    </row>
    <row r="3900" spans="1:1" hidden="1">
      <c r="A3900" t="s">
        <v>3707</v>
      </c>
    </row>
    <row r="3901" spans="1:1" hidden="1">
      <c r="A3901" t="s">
        <v>3707</v>
      </c>
    </row>
    <row r="3902" spans="1:1" hidden="1">
      <c r="A3902" t="s">
        <v>3707</v>
      </c>
    </row>
    <row r="3903" spans="1:1" hidden="1">
      <c r="A3903" t="s">
        <v>3707</v>
      </c>
    </row>
    <row r="3904" spans="1:1" hidden="1">
      <c r="A3904" t="s">
        <v>3707</v>
      </c>
    </row>
    <row r="3905" spans="1:1" hidden="1">
      <c r="A3905" t="s">
        <v>3707</v>
      </c>
    </row>
    <row r="3906" spans="1:1" hidden="1">
      <c r="A3906" t="s">
        <v>3707</v>
      </c>
    </row>
    <row r="3907" spans="1:1" hidden="1">
      <c r="A3907" t="s">
        <v>3707</v>
      </c>
    </row>
    <row r="3908" spans="1:1" hidden="1">
      <c r="A3908" t="s">
        <v>3707</v>
      </c>
    </row>
    <row r="3909" spans="1:1" hidden="1">
      <c r="A3909" t="s">
        <v>3707</v>
      </c>
    </row>
    <row r="3910" spans="1:1" hidden="1">
      <c r="A3910" t="s">
        <v>3707</v>
      </c>
    </row>
    <row r="3911" spans="1:1" hidden="1">
      <c r="A3911" t="s">
        <v>3707</v>
      </c>
    </row>
    <row r="3912" spans="1:1" hidden="1">
      <c r="A3912" t="s">
        <v>3707</v>
      </c>
    </row>
    <row r="3913" spans="1:1" hidden="1">
      <c r="A3913" t="s">
        <v>3707</v>
      </c>
    </row>
    <row r="3914" spans="1:1" hidden="1">
      <c r="A3914" t="s">
        <v>3707</v>
      </c>
    </row>
    <row r="3915" spans="1:1" hidden="1">
      <c r="A3915" t="s">
        <v>3707</v>
      </c>
    </row>
    <row r="3916" spans="1:1" hidden="1">
      <c r="A3916" t="s">
        <v>3707</v>
      </c>
    </row>
    <row r="3917" spans="1:1" hidden="1">
      <c r="A3917" t="s">
        <v>3707</v>
      </c>
    </row>
    <row r="3918" spans="1:1" hidden="1">
      <c r="A3918" t="s">
        <v>3707</v>
      </c>
    </row>
    <row r="3919" spans="1:1" hidden="1">
      <c r="A3919" t="s">
        <v>3707</v>
      </c>
    </row>
    <row r="3920" spans="1:1" hidden="1">
      <c r="A3920" t="s">
        <v>3707</v>
      </c>
    </row>
    <row r="3921" spans="1:1" hidden="1">
      <c r="A3921" t="s">
        <v>3707</v>
      </c>
    </row>
    <row r="3922" spans="1:1" hidden="1">
      <c r="A3922" t="s">
        <v>3707</v>
      </c>
    </row>
    <row r="3923" spans="1:1" hidden="1">
      <c r="A3923" t="s">
        <v>3707</v>
      </c>
    </row>
    <row r="3924" spans="1:1" hidden="1">
      <c r="A3924" t="s">
        <v>3707</v>
      </c>
    </row>
    <row r="3925" spans="1:1" hidden="1">
      <c r="A3925" t="s">
        <v>3707</v>
      </c>
    </row>
    <row r="3926" spans="1:1" hidden="1">
      <c r="A3926" t="s">
        <v>3707</v>
      </c>
    </row>
    <row r="3927" spans="1:1" hidden="1">
      <c r="A3927" t="s">
        <v>3707</v>
      </c>
    </row>
    <row r="3928" spans="1:1" hidden="1">
      <c r="A3928" t="s">
        <v>3707</v>
      </c>
    </row>
    <row r="3929" spans="1:1" hidden="1">
      <c r="A3929" t="s">
        <v>3707</v>
      </c>
    </row>
    <row r="3930" spans="1:1" hidden="1">
      <c r="A3930" t="s">
        <v>3707</v>
      </c>
    </row>
    <row r="3931" spans="1:1" hidden="1">
      <c r="A3931" t="s">
        <v>3707</v>
      </c>
    </row>
    <row r="3932" spans="1:1" hidden="1">
      <c r="A3932" t="s">
        <v>3707</v>
      </c>
    </row>
    <row r="3933" spans="1:1" hidden="1">
      <c r="A3933" t="s">
        <v>3707</v>
      </c>
    </row>
    <row r="3934" spans="1:1" hidden="1">
      <c r="A3934" t="s">
        <v>3707</v>
      </c>
    </row>
    <row r="3935" spans="1:1" hidden="1">
      <c r="A3935" t="s">
        <v>3707</v>
      </c>
    </row>
    <row r="3936" spans="1:1" hidden="1">
      <c r="A3936" t="s">
        <v>3707</v>
      </c>
    </row>
    <row r="3937" spans="1:1" hidden="1">
      <c r="A3937" t="s">
        <v>3707</v>
      </c>
    </row>
    <row r="3938" spans="1:1" hidden="1">
      <c r="A3938" t="s">
        <v>3707</v>
      </c>
    </row>
    <row r="3939" spans="1:1" hidden="1">
      <c r="A3939" t="s">
        <v>3707</v>
      </c>
    </row>
    <row r="3940" spans="1:1" hidden="1">
      <c r="A3940" t="s">
        <v>3707</v>
      </c>
    </row>
    <row r="3941" spans="1:1" hidden="1">
      <c r="A3941" t="s">
        <v>3707</v>
      </c>
    </row>
    <row r="3942" spans="1:1" hidden="1">
      <c r="A3942" t="s">
        <v>3707</v>
      </c>
    </row>
    <row r="3943" spans="1:1" hidden="1">
      <c r="A3943" t="s">
        <v>3707</v>
      </c>
    </row>
    <row r="3944" spans="1:1" hidden="1">
      <c r="A3944" t="s">
        <v>3707</v>
      </c>
    </row>
    <row r="3945" spans="1:1" hidden="1">
      <c r="A3945" t="s">
        <v>3707</v>
      </c>
    </row>
    <row r="3946" spans="1:1" hidden="1">
      <c r="A3946" t="s">
        <v>3707</v>
      </c>
    </row>
    <row r="3947" spans="1:1" hidden="1">
      <c r="A3947" t="s">
        <v>3707</v>
      </c>
    </row>
    <row r="3948" spans="1:1" hidden="1">
      <c r="A3948" t="s">
        <v>3707</v>
      </c>
    </row>
    <row r="3949" spans="1:1" hidden="1">
      <c r="A3949" t="s">
        <v>3707</v>
      </c>
    </row>
    <row r="3950" spans="1:1" hidden="1">
      <c r="A3950" t="s">
        <v>3707</v>
      </c>
    </row>
    <row r="3951" spans="1:1" hidden="1">
      <c r="A3951" t="s">
        <v>3707</v>
      </c>
    </row>
    <row r="3952" spans="1:1" hidden="1">
      <c r="A3952" t="s">
        <v>3707</v>
      </c>
    </row>
    <row r="3953" spans="1:1" hidden="1">
      <c r="A3953" t="s">
        <v>3707</v>
      </c>
    </row>
    <row r="3954" spans="1:1" hidden="1">
      <c r="A3954" t="s">
        <v>3707</v>
      </c>
    </row>
    <row r="3955" spans="1:1" hidden="1">
      <c r="A3955" t="s">
        <v>3707</v>
      </c>
    </row>
    <row r="3956" spans="1:1" hidden="1">
      <c r="A3956" t="s">
        <v>3707</v>
      </c>
    </row>
    <row r="3957" spans="1:1" hidden="1">
      <c r="A3957" t="s">
        <v>3707</v>
      </c>
    </row>
    <row r="3958" spans="1:1" hidden="1">
      <c r="A3958" t="s">
        <v>3707</v>
      </c>
    </row>
    <row r="3959" spans="1:1" hidden="1">
      <c r="A3959" t="s">
        <v>3707</v>
      </c>
    </row>
    <row r="3960" spans="1:1" hidden="1">
      <c r="A3960" t="s">
        <v>3707</v>
      </c>
    </row>
    <row r="3961" spans="1:1" hidden="1">
      <c r="A3961" t="s">
        <v>3707</v>
      </c>
    </row>
    <row r="3962" spans="1:1" hidden="1">
      <c r="A3962" t="s">
        <v>3707</v>
      </c>
    </row>
    <row r="3963" spans="1:1" hidden="1">
      <c r="A3963" t="s">
        <v>3707</v>
      </c>
    </row>
    <row r="3964" spans="1:1" hidden="1">
      <c r="A3964" t="s">
        <v>3707</v>
      </c>
    </row>
    <row r="3965" spans="1:1" hidden="1">
      <c r="A3965" t="s">
        <v>3707</v>
      </c>
    </row>
    <row r="3966" spans="1:1" hidden="1">
      <c r="A3966" t="s">
        <v>3707</v>
      </c>
    </row>
    <row r="3967" spans="1:1" hidden="1">
      <c r="A3967" t="s">
        <v>3707</v>
      </c>
    </row>
    <row r="3968" spans="1:1" hidden="1">
      <c r="A3968" t="s">
        <v>3707</v>
      </c>
    </row>
    <row r="3969" spans="1:1" hidden="1">
      <c r="A3969" t="s">
        <v>3707</v>
      </c>
    </row>
    <row r="3970" spans="1:1" hidden="1">
      <c r="A3970" t="s">
        <v>3707</v>
      </c>
    </row>
    <row r="3971" spans="1:1" hidden="1">
      <c r="A3971" t="s">
        <v>3707</v>
      </c>
    </row>
    <row r="3972" spans="1:1" hidden="1">
      <c r="A3972" t="s">
        <v>3707</v>
      </c>
    </row>
    <row r="3973" spans="1:1" hidden="1">
      <c r="A3973" t="s">
        <v>3707</v>
      </c>
    </row>
    <row r="3974" spans="1:1" hidden="1">
      <c r="A3974" t="s">
        <v>3707</v>
      </c>
    </row>
    <row r="3975" spans="1:1" hidden="1">
      <c r="A3975" t="s">
        <v>3707</v>
      </c>
    </row>
    <row r="3976" spans="1:1" hidden="1">
      <c r="A3976" t="s">
        <v>3707</v>
      </c>
    </row>
    <row r="3977" spans="1:1" hidden="1">
      <c r="A3977" t="s">
        <v>3707</v>
      </c>
    </row>
    <row r="3978" spans="1:1" hidden="1">
      <c r="A3978" t="s">
        <v>3707</v>
      </c>
    </row>
    <row r="3979" spans="1:1" hidden="1">
      <c r="A3979" t="s">
        <v>3707</v>
      </c>
    </row>
    <row r="3980" spans="1:1" hidden="1">
      <c r="A3980" t="s">
        <v>3707</v>
      </c>
    </row>
    <row r="3981" spans="1:1" hidden="1">
      <c r="A3981" t="s">
        <v>3707</v>
      </c>
    </row>
    <row r="3982" spans="1:1" hidden="1">
      <c r="A3982" t="s">
        <v>3707</v>
      </c>
    </row>
    <row r="3983" spans="1:1" hidden="1">
      <c r="A3983" t="s">
        <v>3707</v>
      </c>
    </row>
    <row r="3984" spans="1:1" hidden="1">
      <c r="A3984" t="s">
        <v>3707</v>
      </c>
    </row>
    <row r="3985" spans="1:1" hidden="1">
      <c r="A3985" t="s">
        <v>3707</v>
      </c>
    </row>
    <row r="3986" spans="1:1" hidden="1">
      <c r="A3986" t="s">
        <v>3707</v>
      </c>
    </row>
    <row r="3987" spans="1:1" hidden="1">
      <c r="A3987" t="s">
        <v>3707</v>
      </c>
    </row>
    <row r="3988" spans="1:1" hidden="1">
      <c r="A3988" t="s">
        <v>3707</v>
      </c>
    </row>
    <row r="3989" spans="1:1" hidden="1">
      <c r="A3989" t="s">
        <v>3707</v>
      </c>
    </row>
    <row r="3990" spans="1:1" hidden="1">
      <c r="A3990" t="s">
        <v>3707</v>
      </c>
    </row>
    <row r="3991" spans="1:1" hidden="1">
      <c r="A3991" t="s">
        <v>3707</v>
      </c>
    </row>
    <row r="3992" spans="1:1" hidden="1">
      <c r="A3992" t="s">
        <v>3707</v>
      </c>
    </row>
    <row r="3993" spans="1:1" hidden="1">
      <c r="A3993" t="s">
        <v>3707</v>
      </c>
    </row>
    <row r="3994" spans="1:1" hidden="1">
      <c r="A3994" t="s">
        <v>3707</v>
      </c>
    </row>
    <row r="3995" spans="1:1" hidden="1">
      <c r="A3995" t="s">
        <v>3707</v>
      </c>
    </row>
    <row r="3996" spans="1:1" hidden="1">
      <c r="A3996" t="s">
        <v>3707</v>
      </c>
    </row>
    <row r="3997" spans="1:1" hidden="1">
      <c r="A3997" t="s">
        <v>3707</v>
      </c>
    </row>
    <row r="3998" spans="1:1" hidden="1">
      <c r="A3998" t="s">
        <v>3707</v>
      </c>
    </row>
    <row r="3999" spans="1:1" hidden="1">
      <c r="A3999" t="s">
        <v>3707</v>
      </c>
    </row>
    <row r="4000" spans="1:1" hidden="1">
      <c r="A4000" t="s">
        <v>3707</v>
      </c>
    </row>
    <row r="4001" spans="1:1" hidden="1">
      <c r="A4001" t="s">
        <v>3707</v>
      </c>
    </row>
    <row r="4002" spans="1:1" hidden="1">
      <c r="A4002" t="s">
        <v>3707</v>
      </c>
    </row>
    <row r="4003" spans="1:1" hidden="1">
      <c r="A4003" t="s">
        <v>3707</v>
      </c>
    </row>
    <row r="4004" spans="1:1" hidden="1">
      <c r="A4004" t="s">
        <v>3707</v>
      </c>
    </row>
    <row r="4005" spans="1:1" hidden="1">
      <c r="A4005" t="s">
        <v>3707</v>
      </c>
    </row>
    <row r="4006" spans="1:1" hidden="1">
      <c r="A4006" t="s">
        <v>3707</v>
      </c>
    </row>
    <row r="4007" spans="1:1" hidden="1">
      <c r="A4007" t="s">
        <v>3707</v>
      </c>
    </row>
    <row r="4008" spans="1:1" hidden="1">
      <c r="A4008" t="s">
        <v>3707</v>
      </c>
    </row>
    <row r="4009" spans="1:1" hidden="1">
      <c r="A4009" t="s">
        <v>3707</v>
      </c>
    </row>
    <row r="4010" spans="1:1" hidden="1">
      <c r="A4010" t="s">
        <v>3707</v>
      </c>
    </row>
    <row r="4011" spans="1:1" hidden="1">
      <c r="A4011" t="s">
        <v>3707</v>
      </c>
    </row>
    <row r="4012" spans="1:1" hidden="1">
      <c r="A4012" t="s">
        <v>3707</v>
      </c>
    </row>
    <row r="4013" spans="1:1" hidden="1">
      <c r="A4013" t="s">
        <v>3707</v>
      </c>
    </row>
    <row r="4014" spans="1:1" hidden="1">
      <c r="A4014" t="s">
        <v>3707</v>
      </c>
    </row>
    <row r="4015" spans="1:1" hidden="1">
      <c r="A4015" t="s">
        <v>3707</v>
      </c>
    </row>
    <row r="4016" spans="1:1" hidden="1">
      <c r="A4016" t="s">
        <v>3707</v>
      </c>
    </row>
    <row r="4017" spans="1:1" hidden="1">
      <c r="A4017" t="s">
        <v>3707</v>
      </c>
    </row>
    <row r="4018" spans="1:1" hidden="1">
      <c r="A4018" t="s">
        <v>3707</v>
      </c>
    </row>
    <row r="4019" spans="1:1" hidden="1">
      <c r="A4019" t="s">
        <v>3707</v>
      </c>
    </row>
    <row r="4020" spans="1:1" hidden="1">
      <c r="A4020" t="s">
        <v>3707</v>
      </c>
    </row>
    <row r="4021" spans="1:1" hidden="1">
      <c r="A4021" t="s">
        <v>3707</v>
      </c>
    </row>
    <row r="4022" spans="1:1" hidden="1">
      <c r="A4022" t="s">
        <v>3707</v>
      </c>
    </row>
    <row r="4023" spans="1:1" hidden="1">
      <c r="A4023" t="s">
        <v>3707</v>
      </c>
    </row>
    <row r="4024" spans="1:1" hidden="1">
      <c r="A4024" t="s">
        <v>3707</v>
      </c>
    </row>
    <row r="4025" spans="1:1" hidden="1">
      <c r="A4025" t="s">
        <v>3707</v>
      </c>
    </row>
    <row r="4026" spans="1:1" hidden="1">
      <c r="A4026" t="s">
        <v>3707</v>
      </c>
    </row>
    <row r="4027" spans="1:1" hidden="1">
      <c r="A4027" t="s">
        <v>3707</v>
      </c>
    </row>
    <row r="4028" spans="1:1" hidden="1">
      <c r="A4028" t="s">
        <v>3707</v>
      </c>
    </row>
    <row r="4029" spans="1:1" hidden="1">
      <c r="A4029" t="s">
        <v>3707</v>
      </c>
    </row>
    <row r="4030" spans="1:1" hidden="1">
      <c r="A4030" t="s">
        <v>3707</v>
      </c>
    </row>
    <row r="4031" spans="1:1" hidden="1">
      <c r="A4031" t="s">
        <v>3707</v>
      </c>
    </row>
    <row r="4032" spans="1:1" hidden="1">
      <c r="A4032" t="s">
        <v>3707</v>
      </c>
    </row>
    <row r="4033" spans="1:32" hidden="1">
      <c r="A4033" t="s">
        <v>3707</v>
      </c>
    </row>
    <row r="4034" spans="1:32" hidden="1">
      <c r="A4034" t="s">
        <v>3707</v>
      </c>
    </row>
    <row r="4035" spans="1:32">
      <c r="A4035" t="s">
        <v>3708</v>
      </c>
      <c r="C4035">
        <v>514</v>
      </c>
      <c r="D4035" t="s">
        <v>3037</v>
      </c>
      <c r="E4035" t="s">
        <v>3038</v>
      </c>
      <c r="F4035" t="s">
        <v>16</v>
      </c>
      <c r="G4035" t="s">
        <v>3692</v>
      </c>
      <c r="K4035">
        <v>500</v>
      </c>
      <c r="L4035">
        <v>500</v>
      </c>
      <c r="M4035" t="s">
        <v>3692</v>
      </c>
      <c r="Q4035">
        <v>500</v>
      </c>
      <c r="R4035">
        <v>500</v>
      </c>
      <c r="S4035" t="s">
        <v>3692</v>
      </c>
      <c r="W4035">
        <v>500</v>
      </c>
      <c r="X4035">
        <v>500</v>
      </c>
      <c r="Y4035" t="s">
        <v>3692</v>
      </c>
      <c r="AC4035">
        <v>500</v>
      </c>
      <c r="AD4035">
        <v>500</v>
      </c>
      <c r="AE4035">
        <v>2000</v>
      </c>
    </row>
    <row r="4036" spans="1:32" hidden="1">
      <c r="A4036" t="s">
        <v>3708</v>
      </c>
      <c r="G4036" t="s">
        <v>931</v>
      </c>
      <c r="M4036" t="s">
        <v>931</v>
      </c>
      <c r="S4036" t="s">
        <v>931</v>
      </c>
      <c r="Y4036" t="s">
        <v>931</v>
      </c>
      <c r="AF4036" t="s">
        <v>931</v>
      </c>
    </row>
    <row r="4037" spans="1:32" hidden="1">
      <c r="A4037" t="s">
        <v>3708</v>
      </c>
      <c r="G4037" t="s">
        <v>931</v>
      </c>
      <c r="M4037" t="s">
        <v>931</v>
      </c>
      <c r="S4037" t="s">
        <v>931</v>
      </c>
      <c r="Y4037" t="s">
        <v>931</v>
      </c>
      <c r="AF4037" t="s">
        <v>931</v>
      </c>
    </row>
    <row r="4038" spans="1:32" hidden="1">
      <c r="A4038" t="s">
        <v>3708</v>
      </c>
      <c r="G4038" t="s">
        <v>931</v>
      </c>
      <c r="M4038" t="s">
        <v>931</v>
      </c>
      <c r="S4038" t="s">
        <v>931</v>
      </c>
      <c r="Y4038" t="s">
        <v>931</v>
      </c>
      <c r="AF4038" t="s">
        <v>931</v>
      </c>
    </row>
    <row r="4039" spans="1:32" hidden="1">
      <c r="A4039" t="s">
        <v>3708</v>
      </c>
      <c r="G4039" t="s">
        <v>931</v>
      </c>
      <c r="M4039" t="s">
        <v>931</v>
      </c>
      <c r="S4039" t="s">
        <v>931</v>
      </c>
      <c r="Y4039" t="s">
        <v>931</v>
      </c>
      <c r="AF4039" t="s">
        <v>931</v>
      </c>
    </row>
    <row r="4040" spans="1:32" hidden="1">
      <c r="A4040" t="s">
        <v>3708</v>
      </c>
      <c r="G4040" t="s">
        <v>931</v>
      </c>
      <c r="M4040" t="s">
        <v>931</v>
      </c>
      <c r="S4040" t="s">
        <v>931</v>
      </c>
      <c r="Y4040" t="s">
        <v>931</v>
      </c>
      <c r="AF4040" t="s">
        <v>931</v>
      </c>
    </row>
    <row r="4041" spans="1:32" hidden="1">
      <c r="A4041" t="s">
        <v>3708</v>
      </c>
      <c r="G4041" t="s">
        <v>931</v>
      </c>
      <c r="M4041" t="s">
        <v>931</v>
      </c>
      <c r="S4041" t="s">
        <v>931</v>
      </c>
      <c r="Y4041" t="s">
        <v>931</v>
      </c>
      <c r="AF4041" t="s">
        <v>931</v>
      </c>
    </row>
    <row r="4042" spans="1:32" hidden="1">
      <c r="A4042" t="s">
        <v>3708</v>
      </c>
      <c r="G4042" t="s">
        <v>931</v>
      </c>
      <c r="M4042" t="s">
        <v>931</v>
      </c>
      <c r="S4042" t="s">
        <v>931</v>
      </c>
      <c r="Y4042" t="s">
        <v>931</v>
      </c>
      <c r="AF4042" t="s">
        <v>931</v>
      </c>
    </row>
    <row r="4043" spans="1:32" hidden="1">
      <c r="A4043" t="s">
        <v>3708</v>
      </c>
      <c r="G4043" t="s">
        <v>931</v>
      </c>
      <c r="M4043" t="s">
        <v>931</v>
      </c>
      <c r="S4043" t="s">
        <v>931</v>
      </c>
      <c r="Y4043" t="s">
        <v>931</v>
      </c>
      <c r="AF4043" t="s">
        <v>931</v>
      </c>
    </row>
    <row r="4044" spans="1:32" hidden="1">
      <c r="A4044" t="s">
        <v>3708</v>
      </c>
      <c r="G4044" t="s">
        <v>931</v>
      </c>
      <c r="M4044" t="s">
        <v>931</v>
      </c>
      <c r="S4044" t="s">
        <v>931</v>
      </c>
      <c r="Y4044" t="s">
        <v>931</v>
      </c>
      <c r="AF4044" t="s">
        <v>931</v>
      </c>
    </row>
    <row r="4045" spans="1:32" hidden="1">
      <c r="A4045" t="s">
        <v>3708</v>
      </c>
      <c r="G4045" t="s">
        <v>931</v>
      </c>
      <c r="M4045" t="s">
        <v>931</v>
      </c>
      <c r="S4045" t="s">
        <v>931</v>
      </c>
      <c r="Y4045" t="s">
        <v>931</v>
      </c>
      <c r="AF4045" t="s">
        <v>931</v>
      </c>
    </row>
    <row r="4046" spans="1:32" hidden="1">
      <c r="A4046" t="s">
        <v>3708</v>
      </c>
      <c r="G4046" t="s">
        <v>931</v>
      </c>
      <c r="M4046" t="s">
        <v>931</v>
      </c>
      <c r="S4046" t="s">
        <v>931</v>
      </c>
      <c r="Y4046" t="s">
        <v>931</v>
      </c>
      <c r="AF4046" t="s">
        <v>931</v>
      </c>
    </row>
    <row r="4047" spans="1:32" hidden="1">
      <c r="A4047" t="s">
        <v>3708</v>
      </c>
      <c r="G4047" t="s">
        <v>931</v>
      </c>
      <c r="M4047" t="s">
        <v>931</v>
      </c>
      <c r="S4047" t="s">
        <v>931</v>
      </c>
      <c r="Y4047" t="s">
        <v>931</v>
      </c>
      <c r="AF4047" t="s">
        <v>931</v>
      </c>
    </row>
    <row r="4048" spans="1:32" hidden="1">
      <c r="A4048" t="s">
        <v>3708</v>
      </c>
      <c r="G4048" t="s">
        <v>931</v>
      </c>
      <c r="M4048" t="s">
        <v>931</v>
      </c>
      <c r="S4048" t="s">
        <v>931</v>
      </c>
      <c r="Y4048" t="s">
        <v>931</v>
      </c>
      <c r="AF4048" t="s">
        <v>931</v>
      </c>
    </row>
    <row r="4049" spans="1:32" hidden="1">
      <c r="A4049" t="s">
        <v>3708</v>
      </c>
      <c r="G4049" t="s">
        <v>931</v>
      </c>
      <c r="M4049" t="s">
        <v>931</v>
      </c>
      <c r="S4049" t="s">
        <v>931</v>
      </c>
      <c r="Y4049" t="s">
        <v>931</v>
      </c>
      <c r="AF4049" t="s">
        <v>931</v>
      </c>
    </row>
    <row r="4050" spans="1:32" hidden="1">
      <c r="A4050" t="s">
        <v>3708</v>
      </c>
      <c r="G4050" t="s">
        <v>931</v>
      </c>
      <c r="M4050" t="s">
        <v>931</v>
      </c>
      <c r="S4050" t="s">
        <v>931</v>
      </c>
      <c r="Y4050" t="s">
        <v>931</v>
      </c>
      <c r="AF4050" t="s">
        <v>931</v>
      </c>
    </row>
    <row r="4051" spans="1:32" hidden="1">
      <c r="A4051" t="s">
        <v>3708</v>
      </c>
      <c r="G4051" t="s">
        <v>931</v>
      </c>
      <c r="M4051" t="s">
        <v>931</v>
      </c>
      <c r="S4051" t="s">
        <v>931</v>
      </c>
      <c r="Y4051" t="s">
        <v>931</v>
      </c>
      <c r="AF4051" t="s">
        <v>931</v>
      </c>
    </row>
    <row r="4052" spans="1:32" hidden="1">
      <c r="A4052" t="s">
        <v>3708</v>
      </c>
      <c r="G4052" t="s">
        <v>931</v>
      </c>
      <c r="M4052" t="s">
        <v>931</v>
      </c>
      <c r="S4052" t="s">
        <v>931</v>
      </c>
      <c r="Y4052" t="s">
        <v>931</v>
      </c>
      <c r="AF4052" t="s">
        <v>931</v>
      </c>
    </row>
    <row r="4053" spans="1:32" hidden="1">
      <c r="A4053" t="s">
        <v>3708</v>
      </c>
      <c r="G4053" t="s">
        <v>931</v>
      </c>
      <c r="M4053" t="s">
        <v>931</v>
      </c>
      <c r="S4053" t="s">
        <v>931</v>
      </c>
      <c r="Y4053" t="s">
        <v>931</v>
      </c>
      <c r="AF4053" t="s">
        <v>931</v>
      </c>
    </row>
    <row r="4054" spans="1:32" hidden="1">
      <c r="A4054" t="s">
        <v>3708</v>
      </c>
      <c r="G4054" t="s">
        <v>931</v>
      </c>
      <c r="M4054" t="s">
        <v>931</v>
      </c>
      <c r="S4054" t="s">
        <v>931</v>
      </c>
      <c r="Y4054" t="s">
        <v>931</v>
      </c>
      <c r="AF4054" t="s">
        <v>931</v>
      </c>
    </row>
    <row r="4055" spans="1:32" hidden="1">
      <c r="A4055" t="s">
        <v>3708</v>
      </c>
      <c r="G4055" t="s">
        <v>931</v>
      </c>
      <c r="M4055" t="s">
        <v>931</v>
      </c>
      <c r="S4055" t="s">
        <v>931</v>
      </c>
      <c r="Y4055" t="s">
        <v>931</v>
      </c>
      <c r="AF4055" t="s">
        <v>931</v>
      </c>
    </row>
    <row r="4056" spans="1:32" hidden="1">
      <c r="A4056" t="s">
        <v>3708</v>
      </c>
      <c r="G4056" t="s">
        <v>931</v>
      </c>
      <c r="M4056" t="s">
        <v>931</v>
      </c>
      <c r="S4056" t="s">
        <v>931</v>
      </c>
      <c r="Y4056" t="s">
        <v>931</v>
      </c>
      <c r="AF4056" t="s">
        <v>931</v>
      </c>
    </row>
    <row r="4057" spans="1:32" hidden="1">
      <c r="A4057" t="s">
        <v>3708</v>
      </c>
      <c r="G4057" t="s">
        <v>931</v>
      </c>
      <c r="M4057" t="s">
        <v>931</v>
      </c>
      <c r="S4057" t="s">
        <v>931</v>
      </c>
      <c r="Y4057" t="s">
        <v>931</v>
      </c>
      <c r="AF4057" t="s">
        <v>931</v>
      </c>
    </row>
    <row r="4058" spans="1:32" hidden="1">
      <c r="A4058" t="s">
        <v>3708</v>
      </c>
      <c r="G4058" t="s">
        <v>931</v>
      </c>
      <c r="M4058" t="s">
        <v>931</v>
      </c>
      <c r="S4058" t="s">
        <v>931</v>
      </c>
      <c r="Y4058" t="s">
        <v>931</v>
      </c>
      <c r="AF4058" t="s">
        <v>931</v>
      </c>
    </row>
    <row r="4059" spans="1:32" hidden="1">
      <c r="A4059" t="s">
        <v>3708</v>
      </c>
      <c r="G4059" t="s">
        <v>931</v>
      </c>
      <c r="M4059" t="s">
        <v>931</v>
      </c>
      <c r="S4059" t="s">
        <v>931</v>
      </c>
      <c r="Y4059" t="s">
        <v>931</v>
      </c>
      <c r="AF4059" t="s">
        <v>931</v>
      </c>
    </row>
    <row r="4060" spans="1:32" hidden="1">
      <c r="A4060" t="s">
        <v>3708</v>
      </c>
      <c r="G4060" t="s">
        <v>931</v>
      </c>
      <c r="M4060" t="s">
        <v>931</v>
      </c>
      <c r="S4060" t="s">
        <v>931</v>
      </c>
      <c r="Y4060" t="s">
        <v>931</v>
      </c>
      <c r="AF4060" t="s">
        <v>931</v>
      </c>
    </row>
    <row r="4061" spans="1:32" hidden="1">
      <c r="A4061" t="s">
        <v>3708</v>
      </c>
      <c r="G4061" t="s">
        <v>931</v>
      </c>
      <c r="M4061" t="s">
        <v>931</v>
      </c>
      <c r="S4061" t="s">
        <v>931</v>
      </c>
      <c r="Y4061" t="s">
        <v>931</v>
      </c>
      <c r="AF4061" t="s">
        <v>931</v>
      </c>
    </row>
    <row r="4062" spans="1:32" hidden="1">
      <c r="A4062" t="s">
        <v>3708</v>
      </c>
      <c r="G4062" t="s">
        <v>931</v>
      </c>
      <c r="M4062" t="s">
        <v>931</v>
      </c>
      <c r="S4062" t="s">
        <v>931</v>
      </c>
      <c r="Y4062" t="s">
        <v>931</v>
      </c>
      <c r="AF4062" t="s">
        <v>931</v>
      </c>
    </row>
    <row r="4063" spans="1:32" hidden="1">
      <c r="A4063" t="s">
        <v>3708</v>
      </c>
      <c r="G4063" t="s">
        <v>931</v>
      </c>
      <c r="M4063" t="s">
        <v>931</v>
      </c>
      <c r="S4063" t="s">
        <v>931</v>
      </c>
      <c r="Y4063" t="s">
        <v>931</v>
      </c>
      <c r="AF4063" t="s">
        <v>931</v>
      </c>
    </row>
    <row r="4064" spans="1:32" hidden="1">
      <c r="A4064" t="s">
        <v>3708</v>
      </c>
      <c r="G4064" t="s">
        <v>931</v>
      </c>
      <c r="M4064" t="s">
        <v>931</v>
      </c>
      <c r="S4064" t="s">
        <v>931</v>
      </c>
      <c r="Y4064" t="s">
        <v>931</v>
      </c>
      <c r="AF4064" t="s">
        <v>931</v>
      </c>
    </row>
    <row r="4065" spans="1:32" hidden="1">
      <c r="A4065" t="s">
        <v>3708</v>
      </c>
      <c r="G4065" t="s">
        <v>931</v>
      </c>
      <c r="M4065" t="s">
        <v>931</v>
      </c>
      <c r="S4065" t="s">
        <v>931</v>
      </c>
      <c r="Y4065" t="s">
        <v>931</v>
      </c>
      <c r="AF4065" t="s">
        <v>931</v>
      </c>
    </row>
    <row r="4066" spans="1:32" hidden="1">
      <c r="A4066" t="s">
        <v>3708</v>
      </c>
      <c r="G4066" t="s">
        <v>931</v>
      </c>
      <c r="M4066" t="s">
        <v>931</v>
      </c>
      <c r="S4066" t="s">
        <v>931</v>
      </c>
      <c r="Y4066" t="s">
        <v>931</v>
      </c>
      <c r="AF4066" t="s">
        <v>931</v>
      </c>
    </row>
    <row r="4067" spans="1:32" hidden="1">
      <c r="A4067" t="s">
        <v>3708</v>
      </c>
      <c r="G4067" t="s">
        <v>931</v>
      </c>
      <c r="M4067" t="s">
        <v>931</v>
      </c>
      <c r="S4067" t="s">
        <v>931</v>
      </c>
      <c r="Y4067" t="s">
        <v>931</v>
      </c>
      <c r="AF4067" t="s">
        <v>931</v>
      </c>
    </row>
    <row r="4068" spans="1:32" hidden="1">
      <c r="A4068" t="s">
        <v>3708</v>
      </c>
      <c r="G4068" t="s">
        <v>931</v>
      </c>
      <c r="M4068" t="s">
        <v>931</v>
      </c>
      <c r="S4068" t="s">
        <v>931</v>
      </c>
      <c r="Y4068" t="s">
        <v>931</v>
      </c>
      <c r="AF4068" t="s">
        <v>931</v>
      </c>
    </row>
    <row r="4069" spans="1:32" hidden="1">
      <c r="A4069" t="s">
        <v>3708</v>
      </c>
      <c r="G4069" t="s">
        <v>931</v>
      </c>
      <c r="M4069" t="s">
        <v>931</v>
      </c>
      <c r="S4069" t="s">
        <v>931</v>
      </c>
      <c r="Y4069" t="s">
        <v>931</v>
      </c>
      <c r="AF4069" t="s">
        <v>931</v>
      </c>
    </row>
    <row r="4070" spans="1:32" hidden="1">
      <c r="A4070" t="s">
        <v>3708</v>
      </c>
      <c r="G4070" t="s">
        <v>931</v>
      </c>
      <c r="M4070" t="s">
        <v>931</v>
      </c>
      <c r="S4070" t="s">
        <v>931</v>
      </c>
      <c r="Y4070" t="s">
        <v>931</v>
      </c>
      <c r="AF4070" t="s">
        <v>931</v>
      </c>
    </row>
    <row r="4071" spans="1:32" hidden="1">
      <c r="A4071" t="s">
        <v>3708</v>
      </c>
      <c r="G4071" t="s">
        <v>931</v>
      </c>
      <c r="M4071" t="s">
        <v>931</v>
      </c>
      <c r="S4071" t="s">
        <v>931</v>
      </c>
      <c r="Y4071" t="s">
        <v>931</v>
      </c>
      <c r="AF4071" t="s">
        <v>931</v>
      </c>
    </row>
    <row r="4072" spans="1:32" hidden="1">
      <c r="A4072" t="s">
        <v>3708</v>
      </c>
      <c r="G4072" t="s">
        <v>931</v>
      </c>
      <c r="M4072" t="s">
        <v>931</v>
      </c>
      <c r="S4072" t="s">
        <v>931</v>
      </c>
      <c r="Y4072" t="s">
        <v>931</v>
      </c>
      <c r="AF4072" t="s">
        <v>931</v>
      </c>
    </row>
    <row r="4073" spans="1:32" hidden="1">
      <c r="A4073" t="s">
        <v>3708</v>
      </c>
      <c r="G4073" t="s">
        <v>931</v>
      </c>
      <c r="M4073" t="s">
        <v>931</v>
      </c>
      <c r="S4073" t="s">
        <v>931</v>
      </c>
      <c r="Y4073" t="s">
        <v>931</v>
      </c>
      <c r="AF4073" t="s">
        <v>931</v>
      </c>
    </row>
    <row r="4074" spans="1:32" hidden="1">
      <c r="A4074" t="s">
        <v>3708</v>
      </c>
      <c r="G4074" t="s">
        <v>931</v>
      </c>
      <c r="M4074" t="s">
        <v>931</v>
      </c>
      <c r="S4074" t="s">
        <v>931</v>
      </c>
      <c r="Y4074" t="s">
        <v>931</v>
      </c>
      <c r="AF4074" t="s">
        <v>931</v>
      </c>
    </row>
    <row r="4075" spans="1:32" hidden="1">
      <c r="A4075" t="s">
        <v>3708</v>
      </c>
      <c r="G4075" t="s">
        <v>931</v>
      </c>
      <c r="M4075" t="s">
        <v>931</v>
      </c>
      <c r="S4075" t="s">
        <v>931</v>
      </c>
      <c r="Y4075" t="s">
        <v>931</v>
      </c>
      <c r="AF4075" t="s">
        <v>931</v>
      </c>
    </row>
    <row r="4076" spans="1:32" hidden="1">
      <c r="A4076" t="s">
        <v>3708</v>
      </c>
      <c r="G4076" t="s">
        <v>931</v>
      </c>
      <c r="M4076" t="s">
        <v>931</v>
      </c>
      <c r="S4076" t="s">
        <v>931</v>
      </c>
      <c r="Y4076" t="s">
        <v>931</v>
      </c>
      <c r="AF4076" t="s">
        <v>931</v>
      </c>
    </row>
    <row r="4077" spans="1:32" hidden="1">
      <c r="A4077" t="s">
        <v>3708</v>
      </c>
      <c r="G4077" t="s">
        <v>931</v>
      </c>
      <c r="M4077" t="s">
        <v>931</v>
      </c>
      <c r="S4077" t="s">
        <v>931</v>
      </c>
      <c r="Y4077" t="s">
        <v>931</v>
      </c>
      <c r="AF4077" t="s">
        <v>931</v>
      </c>
    </row>
    <row r="4078" spans="1:32" hidden="1">
      <c r="A4078" t="s">
        <v>3708</v>
      </c>
      <c r="G4078" t="s">
        <v>931</v>
      </c>
      <c r="M4078" t="s">
        <v>931</v>
      </c>
      <c r="S4078" t="s">
        <v>931</v>
      </c>
      <c r="Y4078" t="s">
        <v>931</v>
      </c>
      <c r="AF4078" t="s">
        <v>931</v>
      </c>
    </row>
    <row r="4079" spans="1:32" hidden="1">
      <c r="A4079" t="s">
        <v>3708</v>
      </c>
      <c r="G4079" t="s">
        <v>931</v>
      </c>
      <c r="M4079" t="s">
        <v>931</v>
      </c>
      <c r="S4079" t="s">
        <v>931</v>
      </c>
      <c r="Y4079" t="s">
        <v>931</v>
      </c>
      <c r="AF4079" t="s">
        <v>931</v>
      </c>
    </row>
    <row r="4080" spans="1:32" hidden="1">
      <c r="A4080" t="s">
        <v>3708</v>
      </c>
      <c r="G4080" t="s">
        <v>931</v>
      </c>
      <c r="M4080" t="s">
        <v>931</v>
      </c>
      <c r="S4080" t="s">
        <v>931</v>
      </c>
      <c r="Y4080" t="s">
        <v>931</v>
      </c>
      <c r="AF4080" t="s">
        <v>931</v>
      </c>
    </row>
    <row r="4081" spans="1:32" hidden="1">
      <c r="A4081" t="s">
        <v>3708</v>
      </c>
      <c r="G4081" t="s">
        <v>931</v>
      </c>
      <c r="M4081" t="s">
        <v>931</v>
      </c>
      <c r="S4081" t="s">
        <v>931</v>
      </c>
      <c r="Y4081" t="s">
        <v>931</v>
      </c>
      <c r="AF4081" t="s">
        <v>931</v>
      </c>
    </row>
    <row r="4082" spans="1:32" hidden="1">
      <c r="A4082" t="s">
        <v>3708</v>
      </c>
      <c r="G4082" t="s">
        <v>931</v>
      </c>
      <c r="M4082" t="s">
        <v>931</v>
      </c>
      <c r="S4082" t="s">
        <v>931</v>
      </c>
      <c r="Y4082" t="s">
        <v>931</v>
      </c>
      <c r="AF4082" t="s">
        <v>931</v>
      </c>
    </row>
    <row r="4083" spans="1:32" hidden="1">
      <c r="A4083" t="s">
        <v>3708</v>
      </c>
      <c r="G4083" t="s">
        <v>931</v>
      </c>
      <c r="M4083" t="s">
        <v>931</v>
      </c>
      <c r="S4083" t="s">
        <v>931</v>
      </c>
      <c r="Y4083" t="s">
        <v>931</v>
      </c>
      <c r="AF4083" t="s">
        <v>931</v>
      </c>
    </row>
    <row r="4084" spans="1:32" hidden="1">
      <c r="A4084" t="s">
        <v>3708</v>
      </c>
      <c r="G4084" t="s">
        <v>931</v>
      </c>
      <c r="M4084" t="s">
        <v>931</v>
      </c>
      <c r="S4084" t="s">
        <v>931</v>
      </c>
      <c r="Y4084" t="s">
        <v>931</v>
      </c>
      <c r="AF4084" t="s">
        <v>931</v>
      </c>
    </row>
    <row r="4085" spans="1:32" hidden="1">
      <c r="A4085" t="s">
        <v>3708</v>
      </c>
      <c r="G4085" t="s">
        <v>931</v>
      </c>
      <c r="M4085" t="s">
        <v>931</v>
      </c>
      <c r="S4085" t="s">
        <v>931</v>
      </c>
      <c r="Y4085" t="s">
        <v>931</v>
      </c>
      <c r="AF4085" t="s">
        <v>931</v>
      </c>
    </row>
    <row r="4086" spans="1:32" hidden="1">
      <c r="A4086" t="s">
        <v>3708</v>
      </c>
      <c r="G4086" t="s">
        <v>931</v>
      </c>
      <c r="M4086" t="s">
        <v>931</v>
      </c>
      <c r="S4086" t="s">
        <v>931</v>
      </c>
      <c r="Y4086" t="s">
        <v>931</v>
      </c>
      <c r="AF4086" t="s">
        <v>931</v>
      </c>
    </row>
    <row r="4087" spans="1:32" hidden="1">
      <c r="A4087" t="s">
        <v>3708</v>
      </c>
      <c r="G4087" t="s">
        <v>931</v>
      </c>
      <c r="M4087" t="s">
        <v>931</v>
      </c>
      <c r="S4087" t="s">
        <v>931</v>
      </c>
      <c r="Y4087" t="s">
        <v>931</v>
      </c>
      <c r="AF4087" t="s">
        <v>931</v>
      </c>
    </row>
    <row r="4088" spans="1:32" hidden="1">
      <c r="A4088" t="s">
        <v>3708</v>
      </c>
      <c r="G4088" t="s">
        <v>931</v>
      </c>
      <c r="M4088" t="s">
        <v>931</v>
      </c>
      <c r="S4088" t="s">
        <v>931</v>
      </c>
      <c r="Y4088" t="s">
        <v>931</v>
      </c>
      <c r="AF4088" t="s">
        <v>931</v>
      </c>
    </row>
    <row r="4089" spans="1:32" hidden="1">
      <c r="A4089" t="s">
        <v>3708</v>
      </c>
      <c r="G4089" t="s">
        <v>931</v>
      </c>
      <c r="M4089" t="s">
        <v>931</v>
      </c>
      <c r="S4089" t="s">
        <v>931</v>
      </c>
      <c r="Y4089" t="s">
        <v>931</v>
      </c>
      <c r="AF4089" t="s">
        <v>931</v>
      </c>
    </row>
    <row r="4090" spans="1:32" hidden="1">
      <c r="A4090" t="s">
        <v>3708</v>
      </c>
      <c r="G4090" t="s">
        <v>931</v>
      </c>
      <c r="M4090" t="s">
        <v>931</v>
      </c>
      <c r="S4090" t="s">
        <v>931</v>
      </c>
      <c r="Y4090" t="s">
        <v>931</v>
      </c>
      <c r="AF4090" t="s">
        <v>931</v>
      </c>
    </row>
    <row r="4091" spans="1:32" hidden="1">
      <c r="A4091" t="s">
        <v>3708</v>
      </c>
      <c r="G4091" t="s">
        <v>931</v>
      </c>
      <c r="M4091" t="s">
        <v>931</v>
      </c>
      <c r="S4091" t="s">
        <v>931</v>
      </c>
      <c r="Y4091" t="s">
        <v>931</v>
      </c>
      <c r="AF4091" t="s">
        <v>931</v>
      </c>
    </row>
    <row r="4092" spans="1:32" hidden="1">
      <c r="A4092" t="s">
        <v>3708</v>
      </c>
      <c r="G4092" t="s">
        <v>931</v>
      </c>
      <c r="M4092" t="s">
        <v>931</v>
      </c>
      <c r="S4092" t="s">
        <v>931</v>
      </c>
      <c r="Y4092" t="s">
        <v>931</v>
      </c>
      <c r="AF4092" t="s">
        <v>931</v>
      </c>
    </row>
    <row r="4093" spans="1:32" hidden="1">
      <c r="A4093" t="s">
        <v>3708</v>
      </c>
      <c r="G4093" t="s">
        <v>931</v>
      </c>
      <c r="M4093" t="s">
        <v>931</v>
      </c>
      <c r="S4093" t="s">
        <v>931</v>
      </c>
      <c r="Y4093" t="s">
        <v>931</v>
      </c>
      <c r="AF4093" t="s">
        <v>931</v>
      </c>
    </row>
    <row r="4094" spans="1:32" hidden="1">
      <c r="A4094" t="s">
        <v>3708</v>
      </c>
      <c r="G4094" t="s">
        <v>931</v>
      </c>
      <c r="M4094" t="s">
        <v>931</v>
      </c>
      <c r="S4094" t="s">
        <v>931</v>
      </c>
      <c r="Y4094" t="s">
        <v>931</v>
      </c>
      <c r="AF4094" t="s">
        <v>931</v>
      </c>
    </row>
    <row r="4095" spans="1:32" hidden="1">
      <c r="A4095" t="s">
        <v>3708</v>
      </c>
      <c r="G4095" t="s">
        <v>931</v>
      </c>
      <c r="M4095" t="s">
        <v>931</v>
      </c>
      <c r="S4095" t="s">
        <v>931</v>
      </c>
      <c r="Y4095" t="s">
        <v>931</v>
      </c>
      <c r="AF4095" t="s">
        <v>931</v>
      </c>
    </row>
    <row r="4096" spans="1:32" hidden="1">
      <c r="A4096" t="s">
        <v>3708</v>
      </c>
      <c r="G4096" t="s">
        <v>931</v>
      </c>
      <c r="M4096" t="s">
        <v>931</v>
      </c>
      <c r="S4096" t="s">
        <v>931</v>
      </c>
      <c r="Y4096" t="s">
        <v>931</v>
      </c>
      <c r="AF4096" t="s">
        <v>931</v>
      </c>
    </row>
    <row r="4097" spans="1:32" hidden="1">
      <c r="A4097" t="s">
        <v>3708</v>
      </c>
      <c r="G4097" t="s">
        <v>931</v>
      </c>
      <c r="M4097" t="s">
        <v>931</v>
      </c>
      <c r="S4097" t="s">
        <v>931</v>
      </c>
      <c r="Y4097" t="s">
        <v>931</v>
      </c>
      <c r="AF4097" t="s">
        <v>931</v>
      </c>
    </row>
    <row r="4098" spans="1:32" hidden="1">
      <c r="A4098" t="s">
        <v>3708</v>
      </c>
      <c r="G4098" t="s">
        <v>931</v>
      </c>
      <c r="M4098" t="s">
        <v>931</v>
      </c>
      <c r="S4098" t="s">
        <v>931</v>
      </c>
      <c r="Y4098" t="s">
        <v>931</v>
      </c>
      <c r="AF4098" t="s">
        <v>931</v>
      </c>
    </row>
    <row r="4099" spans="1:32" hidden="1">
      <c r="A4099" t="s">
        <v>3708</v>
      </c>
      <c r="G4099" t="s">
        <v>931</v>
      </c>
      <c r="M4099" t="s">
        <v>931</v>
      </c>
      <c r="S4099" t="s">
        <v>931</v>
      </c>
      <c r="Y4099" t="s">
        <v>931</v>
      </c>
      <c r="AF4099" t="s">
        <v>931</v>
      </c>
    </row>
    <row r="4100" spans="1:32" hidden="1">
      <c r="A4100" t="s">
        <v>3708</v>
      </c>
      <c r="G4100" t="s">
        <v>931</v>
      </c>
      <c r="M4100" t="s">
        <v>931</v>
      </c>
      <c r="S4100" t="s">
        <v>931</v>
      </c>
      <c r="Y4100" t="s">
        <v>931</v>
      </c>
      <c r="AF4100" t="s">
        <v>931</v>
      </c>
    </row>
    <row r="4101" spans="1:32" hidden="1">
      <c r="A4101" t="s">
        <v>3708</v>
      </c>
      <c r="G4101" t="s">
        <v>931</v>
      </c>
      <c r="M4101" t="s">
        <v>931</v>
      </c>
      <c r="S4101" t="s">
        <v>931</v>
      </c>
      <c r="Y4101" t="s">
        <v>931</v>
      </c>
      <c r="AF4101" t="s">
        <v>931</v>
      </c>
    </row>
    <row r="4102" spans="1:32" hidden="1">
      <c r="A4102" t="s">
        <v>3708</v>
      </c>
      <c r="G4102" t="s">
        <v>931</v>
      </c>
      <c r="M4102" t="s">
        <v>931</v>
      </c>
      <c r="S4102" t="s">
        <v>931</v>
      </c>
      <c r="Y4102" t="s">
        <v>931</v>
      </c>
      <c r="AF4102" t="s">
        <v>931</v>
      </c>
    </row>
    <row r="4103" spans="1:32" hidden="1">
      <c r="A4103" t="s">
        <v>3708</v>
      </c>
      <c r="G4103" t="s">
        <v>931</v>
      </c>
      <c r="M4103" t="s">
        <v>931</v>
      </c>
      <c r="S4103" t="s">
        <v>931</v>
      </c>
      <c r="Y4103" t="s">
        <v>931</v>
      </c>
      <c r="AF4103" t="s">
        <v>931</v>
      </c>
    </row>
    <row r="4104" spans="1:32" hidden="1">
      <c r="A4104" t="s">
        <v>3708</v>
      </c>
      <c r="G4104" t="s">
        <v>931</v>
      </c>
      <c r="M4104" t="s">
        <v>931</v>
      </c>
      <c r="S4104" t="s">
        <v>931</v>
      </c>
      <c r="Y4104" t="s">
        <v>931</v>
      </c>
      <c r="AF4104" t="s">
        <v>931</v>
      </c>
    </row>
    <row r="4105" spans="1:32" hidden="1">
      <c r="A4105" t="s">
        <v>3708</v>
      </c>
      <c r="G4105" t="s">
        <v>931</v>
      </c>
      <c r="M4105" t="s">
        <v>931</v>
      </c>
      <c r="S4105" t="s">
        <v>931</v>
      </c>
      <c r="Y4105" t="s">
        <v>931</v>
      </c>
      <c r="AF4105" t="s">
        <v>931</v>
      </c>
    </row>
    <row r="4106" spans="1:32" hidden="1">
      <c r="A4106" t="s">
        <v>3708</v>
      </c>
      <c r="G4106" t="s">
        <v>931</v>
      </c>
      <c r="M4106" t="s">
        <v>931</v>
      </c>
      <c r="S4106" t="s">
        <v>931</v>
      </c>
      <c r="Y4106" t="s">
        <v>931</v>
      </c>
      <c r="AF4106" t="s">
        <v>931</v>
      </c>
    </row>
    <row r="4107" spans="1:32" hidden="1">
      <c r="A4107" t="s">
        <v>3708</v>
      </c>
      <c r="G4107" t="s">
        <v>931</v>
      </c>
      <c r="M4107" t="s">
        <v>931</v>
      </c>
      <c r="S4107" t="s">
        <v>931</v>
      </c>
      <c r="Y4107" t="s">
        <v>931</v>
      </c>
      <c r="AF4107" t="s">
        <v>931</v>
      </c>
    </row>
    <row r="4108" spans="1:32" hidden="1">
      <c r="A4108" t="s">
        <v>3708</v>
      </c>
      <c r="G4108" t="s">
        <v>931</v>
      </c>
      <c r="M4108" t="s">
        <v>931</v>
      </c>
      <c r="S4108" t="s">
        <v>931</v>
      </c>
      <c r="Y4108" t="s">
        <v>931</v>
      </c>
      <c r="AF4108" t="s">
        <v>931</v>
      </c>
    </row>
    <row r="4109" spans="1:32" hidden="1">
      <c r="A4109" t="s">
        <v>3708</v>
      </c>
      <c r="G4109" t="s">
        <v>931</v>
      </c>
      <c r="M4109" t="s">
        <v>931</v>
      </c>
      <c r="S4109" t="s">
        <v>931</v>
      </c>
      <c r="Y4109" t="s">
        <v>931</v>
      </c>
      <c r="AF4109" t="s">
        <v>931</v>
      </c>
    </row>
    <row r="4110" spans="1:32" hidden="1">
      <c r="A4110" t="s">
        <v>3708</v>
      </c>
      <c r="G4110" t="s">
        <v>931</v>
      </c>
      <c r="M4110" t="s">
        <v>931</v>
      </c>
      <c r="S4110" t="s">
        <v>931</v>
      </c>
      <c r="Y4110" t="s">
        <v>931</v>
      </c>
      <c r="AF4110" t="s">
        <v>931</v>
      </c>
    </row>
    <row r="4111" spans="1:32" hidden="1">
      <c r="A4111" t="s">
        <v>3708</v>
      </c>
      <c r="G4111" t="s">
        <v>931</v>
      </c>
      <c r="M4111" t="s">
        <v>931</v>
      </c>
      <c r="S4111" t="s">
        <v>931</v>
      </c>
      <c r="Y4111" t="s">
        <v>931</v>
      </c>
      <c r="AF4111" t="s">
        <v>931</v>
      </c>
    </row>
    <row r="4112" spans="1:32" hidden="1">
      <c r="A4112" t="s">
        <v>3708</v>
      </c>
      <c r="G4112" t="s">
        <v>931</v>
      </c>
      <c r="M4112" t="s">
        <v>931</v>
      </c>
      <c r="S4112" t="s">
        <v>931</v>
      </c>
      <c r="Y4112" t="s">
        <v>931</v>
      </c>
      <c r="AF4112" t="s">
        <v>931</v>
      </c>
    </row>
    <row r="4113" spans="1:32" hidden="1">
      <c r="A4113" t="s">
        <v>3708</v>
      </c>
      <c r="G4113" t="s">
        <v>931</v>
      </c>
      <c r="M4113" t="s">
        <v>931</v>
      </c>
      <c r="S4113" t="s">
        <v>931</v>
      </c>
      <c r="Y4113" t="s">
        <v>931</v>
      </c>
      <c r="AF4113" t="s">
        <v>931</v>
      </c>
    </row>
    <row r="4114" spans="1:32" hidden="1">
      <c r="A4114" t="s">
        <v>3708</v>
      </c>
      <c r="G4114" t="s">
        <v>931</v>
      </c>
      <c r="M4114" t="s">
        <v>931</v>
      </c>
      <c r="S4114" t="s">
        <v>931</v>
      </c>
      <c r="Y4114" t="s">
        <v>931</v>
      </c>
      <c r="AF4114" t="s">
        <v>931</v>
      </c>
    </row>
    <row r="4115" spans="1:32" hidden="1">
      <c r="A4115" t="s">
        <v>3708</v>
      </c>
      <c r="G4115" t="s">
        <v>931</v>
      </c>
      <c r="M4115" t="s">
        <v>931</v>
      </c>
      <c r="S4115" t="s">
        <v>931</v>
      </c>
      <c r="Y4115" t="s">
        <v>931</v>
      </c>
      <c r="AF4115" t="s">
        <v>931</v>
      </c>
    </row>
    <row r="4116" spans="1:32" hidden="1">
      <c r="A4116" t="s">
        <v>3708</v>
      </c>
      <c r="G4116" t="s">
        <v>931</v>
      </c>
      <c r="M4116" t="s">
        <v>931</v>
      </c>
      <c r="S4116" t="s">
        <v>931</v>
      </c>
      <c r="Y4116" t="s">
        <v>931</v>
      </c>
      <c r="AF4116" t="s">
        <v>931</v>
      </c>
    </row>
    <row r="4117" spans="1:32" hidden="1">
      <c r="A4117" t="s">
        <v>3708</v>
      </c>
      <c r="G4117" t="s">
        <v>931</v>
      </c>
      <c r="M4117" t="s">
        <v>931</v>
      </c>
      <c r="S4117" t="s">
        <v>931</v>
      </c>
      <c r="Y4117" t="s">
        <v>931</v>
      </c>
      <c r="AF4117" t="s">
        <v>931</v>
      </c>
    </row>
    <row r="4118" spans="1:32" hidden="1">
      <c r="A4118" t="s">
        <v>3708</v>
      </c>
      <c r="G4118" t="s">
        <v>931</v>
      </c>
      <c r="M4118" t="s">
        <v>931</v>
      </c>
      <c r="S4118" t="s">
        <v>931</v>
      </c>
      <c r="Y4118" t="s">
        <v>931</v>
      </c>
      <c r="AF4118" t="s">
        <v>931</v>
      </c>
    </row>
    <row r="4119" spans="1:32" hidden="1">
      <c r="A4119" t="s">
        <v>3708</v>
      </c>
      <c r="G4119" t="s">
        <v>931</v>
      </c>
      <c r="M4119" t="s">
        <v>931</v>
      </c>
      <c r="S4119" t="s">
        <v>931</v>
      </c>
      <c r="Y4119" t="s">
        <v>931</v>
      </c>
      <c r="AF4119" t="s">
        <v>931</v>
      </c>
    </row>
    <row r="4120" spans="1:32" hidden="1">
      <c r="A4120" t="s">
        <v>3708</v>
      </c>
      <c r="G4120" t="s">
        <v>931</v>
      </c>
      <c r="M4120" t="s">
        <v>931</v>
      </c>
      <c r="S4120" t="s">
        <v>931</v>
      </c>
      <c r="Y4120" t="s">
        <v>931</v>
      </c>
      <c r="AF4120" t="s">
        <v>931</v>
      </c>
    </row>
    <row r="4121" spans="1:32" hidden="1">
      <c r="A4121" t="s">
        <v>3708</v>
      </c>
      <c r="G4121" t="s">
        <v>931</v>
      </c>
      <c r="M4121" t="s">
        <v>931</v>
      </c>
      <c r="S4121" t="s">
        <v>931</v>
      </c>
      <c r="Y4121" t="s">
        <v>931</v>
      </c>
      <c r="AF4121" t="s">
        <v>931</v>
      </c>
    </row>
    <row r="4122" spans="1:32" hidden="1">
      <c r="A4122" t="s">
        <v>3708</v>
      </c>
      <c r="G4122" t="s">
        <v>931</v>
      </c>
      <c r="M4122" t="s">
        <v>931</v>
      </c>
      <c r="S4122" t="s">
        <v>931</v>
      </c>
      <c r="Y4122" t="s">
        <v>931</v>
      </c>
      <c r="AF4122" t="s">
        <v>931</v>
      </c>
    </row>
    <row r="4123" spans="1:32" hidden="1">
      <c r="A4123" t="s">
        <v>3708</v>
      </c>
      <c r="G4123" t="s">
        <v>931</v>
      </c>
      <c r="M4123" t="s">
        <v>931</v>
      </c>
      <c r="S4123" t="s">
        <v>931</v>
      </c>
      <c r="Y4123" t="s">
        <v>931</v>
      </c>
      <c r="AF4123" t="s">
        <v>931</v>
      </c>
    </row>
    <row r="4124" spans="1:32" hidden="1">
      <c r="A4124" t="s">
        <v>3708</v>
      </c>
      <c r="G4124" t="s">
        <v>931</v>
      </c>
      <c r="M4124" t="s">
        <v>931</v>
      </c>
      <c r="S4124" t="s">
        <v>931</v>
      </c>
      <c r="Y4124" t="s">
        <v>931</v>
      </c>
      <c r="AF4124" t="s">
        <v>931</v>
      </c>
    </row>
    <row r="4125" spans="1:32" hidden="1">
      <c r="A4125" t="s">
        <v>3708</v>
      </c>
      <c r="G4125" t="s">
        <v>931</v>
      </c>
      <c r="M4125" t="s">
        <v>931</v>
      </c>
      <c r="S4125" t="s">
        <v>931</v>
      </c>
      <c r="Y4125" t="s">
        <v>931</v>
      </c>
      <c r="AF4125" t="s">
        <v>931</v>
      </c>
    </row>
    <row r="4126" spans="1:32" hidden="1">
      <c r="A4126" t="s">
        <v>3708</v>
      </c>
      <c r="G4126" t="s">
        <v>931</v>
      </c>
      <c r="M4126" t="s">
        <v>931</v>
      </c>
      <c r="S4126" t="s">
        <v>931</v>
      </c>
      <c r="Y4126" t="s">
        <v>931</v>
      </c>
      <c r="AF4126" t="s">
        <v>931</v>
      </c>
    </row>
    <row r="4127" spans="1:32" hidden="1">
      <c r="A4127" t="s">
        <v>3708</v>
      </c>
      <c r="G4127" t="s">
        <v>931</v>
      </c>
      <c r="M4127" t="s">
        <v>931</v>
      </c>
      <c r="S4127" t="s">
        <v>931</v>
      </c>
      <c r="Y4127" t="s">
        <v>931</v>
      </c>
      <c r="AF4127" t="s">
        <v>931</v>
      </c>
    </row>
    <row r="4128" spans="1:32" hidden="1">
      <c r="A4128" t="s">
        <v>3708</v>
      </c>
      <c r="G4128" t="s">
        <v>931</v>
      </c>
      <c r="M4128" t="s">
        <v>931</v>
      </c>
      <c r="S4128" t="s">
        <v>931</v>
      </c>
      <c r="Y4128" t="s">
        <v>931</v>
      </c>
      <c r="AF4128" t="s">
        <v>931</v>
      </c>
    </row>
    <row r="4129" spans="1:32" hidden="1">
      <c r="A4129" t="s">
        <v>3708</v>
      </c>
      <c r="G4129" t="s">
        <v>931</v>
      </c>
      <c r="M4129" t="s">
        <v>931</v>
      </c>
      <c r="S4129" t="s">
        <v>931</v>
      </c>
      <c r="Y4129" t="s">
        <v>931</v>
      </c>
      <c r="AF4129" t="s">
        <v>931</v>
      </c>
    </row>
    <row r="4130" spans="1:32" hidden="1">
      <c r="A4130" t="s">
        <v>3708</v>
      </c>
      <c r="G4130" t="s">
        <v>931</v>
      </c>
      <c r="M4130" t="s">
        <v>931</v>
      </c>
      <c r="S4130" t="s">
        <v>931</v>
      </c>
      <c r="Y4130" t="s">
        <v>931</v>
      </c>
      <c r="AF4130" t="s">
        <v>931</v>
      </c>
    </row>
    <row r="4131" spans="1:32" hidden="1">
      <c r="A4131" t="s">
        <v>3708</v>
      </c>
      <c r="G4131" t="s">
        <v>931</v>
      </c>
      <c r="M4131" t="s">
        <v>931</v>
      </c>
      <c r="S4131" t="s">
        <v>931</v>
      </c>
      <c r="Y4131" t="s">
        <v>931</v>
      </c>
      <c r="AF4131" t="s">
        <v>931</v>
      </c>
    </row>
    <row r="4132" spans="1:32" hidden="1">
      <c r="A4132" t="s">
        <v>3708</v>
      </c>
      <c r="G4132" t="s">
        <v>931</v>
      </c>
      <c r="M4132" t="s">
        <v>931</v>
      </c>
      <c r="S4132" t="s">
        <v>931</v>
      </c>
      <c r="Y4132" t="s">
        <v>931</v>
      </c>
      <c r="AF4132" t="s">
        <v>931</v>
      </c>
    </row>
    <row r="4133" spans="1:32" hidden="1">
      <c r="A4133" t="s">
        <v>3708</v>
      </c>
    </row>
    <row r="4134" spans="1:32" hidden="1">
      <c r="A4134" t="s">
        <v>3708</v>
      </c>
    </row>
    <row r="4135" spans="1:32" hidden="1">
      <c r="A4135" t="s">
        <v>3708</v>
      </c>
    </row>
    <row r="4136" spans="1:32" hidden="1">
      <c r="A4136" t="s">
        <v>3708</v>
      </c>
    </row>
    <row r="4137" spans="1:32" hidden="1">
      <c r="A4137" t="s">
        <v>3708</v>
      </c>
    </row>
    <row r="4138" spans="1:32" hidden="1">
      <c r="A4138" t="s">
        <v>3708</v>
      </c>
    </row>
    <row r="4139" spans="1:32" hidden="1">
      <c r="A4139" t="s">
        <v>3708</v>
      </c>
    </row>
    <row r="4140" spans="1:32" hidden="1">
      <c r="A4140" t="s">
        <v>3708</v>
      </c>
    </row>
    <row r="4141" spans="1:32" hidden="1">
      <c r="A4141" t="s">
        <v>3708</v>
      </c>
    </row>
    <row r="4142" spans="1:32" hidden="1">
      <c r="A4142" t="s">
        <v>3708</v>
      </c>
    </row>
    <row r="4143" spans="1:32" hidden="1">
      <c r="A4143" t="s">
        <v>3708</v>
      </c>
    </row>
    <row r="4144" spans="1:32" hidden="1">
      <c r="A4144" t="s">
        <v>3708</v>
      </c>
    </row>
    <row r="4145" spans="1:1" hidden="1">
      <c r="A4145" t="s">
        <v>3708</v>
      </c>
    </row>
    <row r="4146" spans="1:1" hidden="1">
      <c r="A4146" t="s">
        <v>3708</v>
      </c>
    </row>
    <row r="4147" spans="1:1" hidden="1">
      <c r="A4147" t="s">
        <v>3708</v>
      </c>
    </row>
    <row r="4148" spans="1:1" hidden="1">
      <c r="A4148" t="s">
        <v>3708</v>
      </c>
    </row>
    <row r="4149" spans="1:1" hidden="1">
      <c r="A4149" t="s">
        <v>3708</v>
      </c>
    </row>
    <row r="4150" spans="1:1" hidden="1">
      <c r="A4150" t="s">
        <v>3708</v>
      </c>
    </row>
    <row r="4151" spans="1:1" hidden="1">
      <c r="A4151" t="s">
        <v>3708</v>
      </c>
    </row>
    <row r="4152" spans="1:1" hidden="1">
      <c r="A4152" t="s">
        <v>3708</v>
      </c>
    </row>
    <row r="4153" spans="1:1" hidden="1">
      <c r="A4153" t="s">
        <v>3708</v>
      </c>
    </row>
    <row r="4154" spans="1:1" hidden="1">
      <c r="A4154" t="s">
        <v>3708</v>
      </c>
    </row>
    <row r="4155" spans="1:1" hidden="1">
      <c r="A4155" t="s">
        <v>3708</v>
      </c>
    </row>
    <row r="4156" spans="1:1" hidden="1">
      <c r="A4156" t="s">
        <v>3708</v>
      </c>
    </row>
    <row r="4157" spans="1:1" hidden="1">
      <c r="A4157" t="s">
        <v>3708</v>
      </c>
    </row>
    <row r="4158" spans="1:1" hidden="1">
      <c r="A4158" t="s">
        <v>3708</v>
      </c>
    </row>
    <row r="4159" spans="1:1" hidden="1">
      <c r="A4159" t="s">
        <v>3708</v>
      </c>
    </row>
    <row r="4160" spans="1:1" hidden="1">
      <c r="A4160" t="s">
        <v>3708</v>
      </c>
    </row>
    <row r="4161" spans="1:1" hidden="1">
      <c r="A4161" t="s">
        <v>3708</v>
      </c>
    </row>
    <row r="4162" spans="1:1" hidden="1">
      <c r="A4162" t="s">
        <v>3708</v>
      </c>
    </row>
    <row r="4163" spans="1:1" hidden="1">
      <c r="A4163" t="s">
        <v>3708</v>
      </c>
    </row>
    <row r="4164" spans="1:1" hidden="1">
      <c r="A4164" t="s">
        <v>3708</v>
      </c>
    </row>
    <row r="4165" spans="1:1" hidden="1">
      <c r="A4165" t="s">
        <v>3708</v>
      </c>
    </row>
    <row r="4166" spans="1:1" hidden="1">
      <c r="A4166" t="s">
        <v>3708</v>
      </c>
    </row>
    <row r="4167" spans="1:1" hidden="1">
      <c r="A4167" t="s">
        <v>3708</v>
      </c>
    </row>
    <row r="4168" spans="1:1" hidden="1">
      <c r="A4168" t="s">
        <v>3708</v>
      </c>
    </row>
    <row r="4169" spans="1:1" hidden="1">
      <c r="A4169" t="s">
        <v>3708</v>
      </c>
    </row>
    <row r="4170" spans="1:1" hidden="1">
      <c r="A4170" t="s">
        <v>3708</v>
      </c>
    </row>
    <row r="4171" spans="1:1" hidden="1">
      <c r="A4171" t="s">
        <v>3708</v>
      </c>
    </row>
    <row r="4172" spans="1:1" hidden="1">
      <c r="A4172" t="s">
        <v>3708</v>
      </c>
    </row>
    <row r="4173" spans="1:1" hidden="1">
      <c r="A4173" t="s">
        <v>3708</v>
      </c>
    </row>
    <row r="4174" spans="1:1" hidden="1">
      <c r="A4174" t="s">
        <v>3708</v>
      </c>
    </row>
    <row r="4175" spans="1:1" hidden="1">
      <c r="A4175" t="s">
        <v>3708</v>
      </c>
    </row>
    <row r="4176" spans="1:1" hidden="1">
      <c r="A4176" t="s">
        <v>3708</v>
      </c>
    </row>
    <row r="4177" spans="1:1" hidden="1">
      <c r="A4177" t="s">
        <v>3708</v>
      </c>
    </row>
    <row r="4178" spans="1:1" hidden="1">
      <c r="A4178" t="s">
        <v>3708</v>
      </c>
    </row>
    <row r="4179" spans="1:1" hidden="1">
      <c r="A4179" t="s">
        <v>3708</v>
      </c>
    </row>
    <row r="4180" spans="1:1" hidden="1">
      <c r="A4180" t="s">
        <v>3708</v>
      </c>
    </row>
    <row r="4181" spans="1:1" hidden="1">
      <c r="A4181" t="s">
        <v>3708</v>
      </c>
    </row>
    <row r="4182" spans="1:1" hidden="1">
      <c r="A4182" t="s">
        <v>3708</v>
      </c>
    </row>
    <row r="4183" spans="1:1" hidden="1">
      <c r="A4183" t="s">
        <v>3708</v>
      </c>
    </row>
    <row r="4184" spans="1:1" hidden="1">
      <c r="A4184" t="s">
        <v>3708</v>
      </c>
    </row>
    <row r="4185" spans="1:1" hidden="1">
      <c r="A4185" t="s">
        <v>3708</v>
      </c>
    </row>
    <row r="4186" spans="1:1" hidden="1">
      <c r="A4186" t="s">
        <v>3708</v>
      </c>
    </row>
    <row r="4187" spans="1:1" hidden="1">
      <c r="A4187" t="s">
        <v>3708</v>
      </c>
    </row>
    <row r="4188" spans="1:1" hidden="1">
      <c r="A4188" t="s">
        <v>3708</v>
      </c>
    </row>
    <row r="4189" spans="1:1" hidden="1">
      <c r="A4189" t="s">
        <v>3708</v>
      </c>
    </row>
    <row r="4190" spans="1:1" hidden="1">
      <c r="A4190" t="s">
        <v>3708</v>
      </c>
    </row>
    <row r="4191" spans="1:1" hidden="1">
      <c r="A4191" t="s">
        <v>3708</v>
      </c>
    </row>
    <row r="4192" spans="1:1" hidden="1">
      <c r="A4192" t="s">
        <v>3708</v>
      </c>
    </row>
    <row r="4193" spans="1:1" hidden="1">
      <c r="A4193" t="s">
        <v>3708</v>
      </c>
    </row>
    <row r="4194" spans="1:1" hidden="1">
      <c r="A4194" t="s">
        <v>3708</v>
      </c>
    </row>
    <row r="4195" spans="1:1" hidden="1">
      <c r="A4195" t="s">
        <v>3708</v>
      </c>
    </row>
    <row r="4196" spans="1:1" hidden="1">
      <c r="A4196" t="s">
        <v>3708</v>
      </c>
    </row>
    <row r="4197" spans="1:1" hidden="1">
      <c r="A4197" t="s">
        <v>3708</v>
      </c>
    </row>
    <row r="4198" spans="1:1" hidden="1">
      <c r="A4198" t="s">
        <v>3708</v>
      </c>
    </row>
    <row r="4199" spans="1:1" hidden="1">
      <c r="A4199" t="s">
        <v>3708</v>
      </c>
    </row>
    <row r="4200" spans="1:1" hidden="1">
      <c r="A4200" t="s">
        <v>3708</v>
      </c>
    </row>
    <row r="4201" spans="1:1" hidden="1">
      <c r="A4201" t="s">
        <v>3708</v>
      </c>
    </row>
    <row r="4202" spans="1:1" hidden="1">
      <c r="A4202" t="s">
        <v>3708</v>
      </c>
    </row>
    <row r="4203" spans="1:1" hidden="1">
      <c r="A4203" t="s">
        <v>3708</v>
      </c>
    </row>
    <row r="4204" spans="1:1" hidden="1">
      <c r="A4204" t="s">
        <v>3708</v>
      </c>
    </row>
    <row r="4205" spans="1:1" hidden="1">
      <c r="A4205" t="s">
        <v>3708</v>
      </c>
    </row>
    <row r="4206" spans="1:1" hidden="1">
      <c r="A4206" t="s">
        <v>3708</v>
      </c>
    </row>
    <row r="4207" spans="1:1" hidden="1">
      <c r="A4207" t="s">
        <v>3708</v>
      </c>
    </row>
    <row r="4208" spans="1:1" hidden="1">
      <c r="A4208" t="s">
        <v>3708</v>
      </c>
    </row>
    <row r="4209" spans="1:1" hidden="1">
      <c r="A4209" t="s">
        <v>3708</v>
      </c>
    </row>
    <row r="4210" spans="1:1" hidden="1">
      <c r="A4210" t="s">
        <v>3708</v>
      </c>
    </row>
    <row r="4211" spans="1:1" hidden="1">
      <c r="A4211" t="s">
        <v>3708</v>
      </c>
    </row>
    <row r="4212" spans="1:1" hidden="1">
      <c r="A4212" t="s">
        <v>3708</v>
      </c>
    </row>
    <row r="4213" spans="1:1" hidden="1">
      <c r="A4213" t="s">
        <v>3708</v>
      </c>
    </row>
    <row r="4214" spans="1:1" hidden="1">
      <c r="A4214" t="s">
        <v>3708</v>
      </c>
    </row>
    <row r="4215" spans="1:1" hidden="1">
      <c r="A4215" t="s">
        <v>3708</v>
      </c>
    </row>
    <row r="4216" spans="1:1" hidden="1">
      <c r="A4216" t="s">
        <v>3708</v>
      </c>
    </row>
    <row r="4217" spans="1:1" hidden="1">
      <c r="A4217" t="s">
        <v>3708</v>
      </c>
    </row>
    <row r="4218" spans="1:1" hidden="1">
      <c r="A4218" t="s">
        <v>3708</v>
      </c>
    </row>
    <row r="4219" spans="1:1" hidden="1">
      <c r="A4219" t="s">
        <v>3708</v>
      </c>
    </row>
    <row r="4220" spans="1:1" hidden="1">
      <c r="A4220" t="s">
        <v>3708</v>
      </c>
    </row>
    <row r="4221" spans="1:1" hidden="1">
      <c r="A4221" t="s">
        <v>3708</v>
      </c>
    </row>
    <row r="4222" spans="1:1" hidden="1">
      <c r="A4222" t="s">
        <v>3708</v>
      </c>
    </row>
    <row r="4223" spans="1:1" hidden="1">
      <c r="A4223" t="s">
        <v>3708</v>
      </c>
    </row>
    <row r="4224" spans="1:1" hidden="1">
      <c r="A4224" t="s">
        <v>3708</v>
      </c>
    </row>
    <row r="4225" spans="1:1" hidden="1">
      <c r="A4225" t="s">
        <v>3708</v>
      </c>
    </row>
    <row r="4226" spans="1:1" hidden="1">
      <c r="A4226" t="s">
        <v>3708</v>
      </c>
    </row>
    <row r="4227" spans="1:1" hidden="1">
      <c r="A4227" t="s">
        <v>3708</v>
      </c>
    </row>
    <row r="4228" spans="1:1" hidden="1">
      <c r="A4228" t="s">
        <v>3708</v>
      </c>
    </row>
    <row r="4229" spans="1:1" hidden="1">
      <c r="A4229" t="s">
        <v>3708</v>
      </c>
    </row>
    <row r="4230" spans="1:1" hidden="1">
      <c r="A4230" t="s">
        <v>3708</v>
      </c>
    </row>
    <row r="4231" spans="1:1" hidden="1">
      <c r="A4231" t="s">
        <v>3708</v>
      </c>
    </row>
    <row r="4232" spans="1:1" hidden="1">
      <c r="A4232" t="s">
        <v>3708</v>
      </c>
    </row>
    <row r="4233" spans="1:1" hidden="1">
      <c r="A4233" t="s">
        <v>3708</v>
      </c>
    </row>
    <row r="4234" spans="1:1" hidden="1">
      <c r="A4234" t="s">
        <v>3708</v>
      </c>
    </row>
    <row r="4235" spans="1:1" hidden="1">
      <c r="A4235" t="s">
        <v>3708</v>
      </c>
    </row>
    <row r="4236" spans="1:1" hidden="1">
      <c r="A4236" t="s">
        <v>3708</v>
      </c>
    </row>
    <row r="4237" spans="1:1" hidden="1">
      <c r="A4237" t="s">
        <v>3708</v>
      </c>
    </row>
    <row r="4238" spans="1:1" hidden="1">
      <c r="A4238" t="s">
        <v>3708</v>
      </c>
    </row>
    <row r="4239" spans="1:1" hidden="1">
      <c r="A4239" t="s">
        <v>3708</v>
      </c>
    </row>
    <row r="4240" spans="1:1" hidden="1">
      <c r="A4240" t="s">
        <v>3708</v>
      </c>
    </row>
    <row r="4241" spans="1:1" hidden="1">
      <c r="A4241" t="s">
        <v>3708</v>
      </c>
    </row>
    <row r="4242" spans="1:1" hidden="1">
      <c r="A4242" t="s">
        <v>3708</v>
      </c>
    </row>
    <row r="4243" spans="1:1" hidden="1">
      <c r="A4243" t="s">
        <v>3708</v>
      </c>
    </row>
    <row r="4244" spans="1:1" hidden="1">
      <c r="A4244" t="s">
        <v>3708</v>
      </c>
    </row>
    <row r="4245" spans="1:1" hidden="1">
      <c r="A4245" t="s">
        <v>3708</v>
      </c>
    </row>
    <row r="4246" spans="1:1" hidden="1">
      <c r="A4246" t="s">
        <v>3708</v>
      </c>
    </row>
    <row r="4247" spans="1:1" hidden="1">
      <c r="A4247" t="s">
        <v>3708</v>
      </c>
    </row>
    <row r="4248" spans="1:1" hidden="1">
      <c r="A4248" t="s">
        <v>3708</v>
      </c>
    </row>
    <row r="4249" spans="1:1" hidden="1">
      <c r="A4249" t="s">
        <v>3708</v>
      </c>
    </row>
    <row r="4250" spans="1:1" hidden="1">
      <c r="A4250" t="s">
        <v>3708</v>
      </c>
    </row>
    <row r="4251" spans="1:1" hidden="1">
      <c r="A4251" t="s">
        <v>3708</v>
      </c>
    </row>
    <row r="4252" spans="1:1" hidden="1">
      <c r="A4252" t="s">
        <v>3708</v>
      </c>
    </row>
    <row r="4253" spans="1:1" hidden="1">
      <c r="A4253" t="s">
        <v>3708</v>
      </c>
    </row>
    <row r="4254" spans="1:1" hidden="1">
      <c r="A4254" t="s">
        <v>3708</v>
      </c>
    </row>
    <row r="4255" spans="1:1" hidden="1">
      <c r="A4255" t="s">
        <v>3708</v>
      </c>
    </row>
    <row r="4256" spans="1:1" hidden="1">
      <c r="A4256" t="s">
        <v>3708</v>
      </c>
    </row>
    <row r="4257" spans="1:1" hidden="1">
      <c r="A4257" t="s">
        <v>3708</v>
      </c>
    </row>
    <row r="4258" spans="1:1" hidden="1">
      <c r="A4258" t="s">
        <v>3708</v>
      </c>
    </row>
    <row r="4259" spans="1:1" hidden="1">
      <c r="A4259" t="s">
        <v>3708</v>
      </c>
    </row>
    <row r="4260" spans="1:1" hidden="1">
      <c r="A4260" t="s">
        <v>3708</v>
      </c>
    </row>
    <row r="4261" spans="1:1" hidden="1">
      <c r="A4261" t="s">
        <v>3708</v>
      </c>
    </row>
    <row r="4262" spans="1:1" hidden="1">
      <c r="A4262" t="s">
        <v>3708</v>
      </c>
    </row>
    <row r="4263" spans="1:1" hidden="1">
      <c r="A4263" t="s">
        <v>3708</v>
      </c>
    </row>
    <row r="4264" spans="1:1" hidden="1">
      <c r="A4264" t="s">
        <v>3708</v>
      </c>
    </row>
    <row r="4265" spans="1:1" hidden="1">
      <c r="A4265" t="s">
        <v>3708</v>
      </c>
    </row>
    <row r="4266" spans="1:1" hidden="1">
      <c r="A4266" t="s">
        <v>3708</v>
      </c>
    </row>
    <row r="4267" spans="1:1" hidden="1">
      <c r="A4267" t="s">
        <v>3708</v>
      </c>
    </row>
    <row r="4268" spans="1:1" hidden="1">
      <c r="A4268" t="s">
        <v>3708</v>
      </c>
    </row>
    <row r="4269" spans="1:1" hidden="1">
      <c r="A4269" t="s">
        <v>3708</v>
      </c>
    </row>
    <row r="4270" spans="1:1" hidden="1">
      <c r="A4270" t="s">
        <v>3708</v>
      </c>
    </row>
    <row r="4271" spans="1:1" hidden="1">
      <c r="A4271" t="s">
        <v>3708</v>
      </c>
    </row>
    <row r="4272" spans="1:1" hidden="1">
      <c r="A4272" t="s">
        <v>3708</v>
      </c>
    </row>
    <row r="4273" spans="1:31" hidden="1">
      <c r="A4273" t="s">
        <v>3708</v>
      </c>
    </row>
    <row r="4274" spans="1:31" hidden="1">
      <c r="A4274" t="s">
        <v>3708</v>
      </c>
    </row>
    <row r="4275" spans="1:31" hidden="1">
      <c r="A4275" t="s">
        <v>3708</v>
      </c>
    </row>
    <row r="4276" spans="1:31" hidden="1">
      <c r="A4276" t="s">
        <v>3708</v>
      </c>
    </row>
    <row r="4277" spans="1:31" hidden="1">
      <c r="A4277" t="s">
        <v>3708</v>
      </c>
    </row>
    <row r="4278" spans="1:31" hidden="1">
      <c r="A4278" t="s">
        <v>3708</v>
      </c>
    </row>
    <row r="4279" spans="1:31" hidden="1">
      <c r="A4279" t="s">
        <v>3708</v>
      </c>
    </row>
    <row r="4280" spans="1:31" hidden="1">
      <c r="A4280" t="s">
        <v>3708</v>
      </c>
    </row>
    <row r="4281" spans="1:31" hidden="1">
      <c r="A4281" t="s">
        <v>3708</v>
      </c>
    </row>
    <row r="4282" spans="1:31" hidden="1">
      <c r="A4282" t="s">
        <v>3708</v>
      </c>
    </row>
    <row r="4283" spans="1:31" hidden="1">
      <c r="A4283" t="s">
        <v>3708</v>
      </c>
    </row>
    <row r="4284" spans="1:31" hidden="1">
      <c r="A4284" t="s">
        <v>3708</v>
      </c>
    </row>
    <row r="4285" spans="1:31" hidden="1">
      <c r="A4285" t="s">
        <v>3708</v>
      </c>
    </row>
    <row r="4286" spans="1:31" hidden="1">
      <c r="A4286" t="s">
        <v>3708</v>
      </c>
    </row>
    <row r="4287" spans="1:31">
      <c r="A4287" t="s">
        <v>3709</v>
      </c>
      <c r="C4287">
        <v>445</v>
      </c>
      <c r="D4287" t="s">
        <v>2784</v>
      </c>
      <c r="E4287" t="s">
        <v>2785</v>
      </c>
      <c r="F4287" t="s">
        <v>16</v>
      </c>
      <c r="G4287" t="s">
        <v>3692</v>
      </c>
      <c r="J4287">
        <v>2</v>
      </c>
      <c r="K4287">
        <v>2</v>
      </c>
      <c r="L4287">
        <v>4</v>
      </c>
      <c r="M4287" t="s">
        <v>3692</v>
      </c>
      <c r="N4287">
        <v>1</v>
      </c>
      <c r="O4287">
        <v>1</v>
      </c>
      <c r="P4287">
        <v>2</v>
      </c>
      <c r="Q4287">
        <v>2</v>
      </c>
      <c r="R4287">
        <v>5</v>
      </c>
      <c r="S4287" t="s">
        <v>3692</v>
      </c>
      <c r="T4287">
        <v>1</v>
      </c>
      <c r="U4287">
        <v>1</v>
      </c>
      <c r="V4287">
        <v>1</v>
      </c>
      <c r="W4287">
        <v>1</v>
      </c>
      <c r="X4287">
        <v>4</v>
      </c>
      <c r="Y4287" t="s">
        <v>3692</v>
      </c>
      <c r="Z4287">
        <v>1</v>
      </c>
      <c r="AA4287">
        <v>1</v>
      </c>
      <c r="AB4287">
        <v>1</v>
      </c>
      <c r="AC4287">
        <v>1</v>
      </c>
      <c r="AD4287">
        <v>4</v>
      </c>
      <c r="AE4287">
        <v>17</v>
      </c>
    </row>
    <row r="4288" spans="1:31">
      <c r="A4288" t="s">
        <v>3709</v>
      </c>
      <c r="C4288">
        <v>446</v>
      </c>
      <c r="D4288" t="s">
        <v>2788</v>
      </c>
      <c r="E4288" t="s">
        <v>3643</v>
      </c>
      <c r="F4288" t="s">
        <v>16</v>
      </c>
      <c r="G4288" t="s">
        <v>3691</v>
      </c>
      <c r="L4288">
        <v>0</v>
      </c>
      <c r="M4288" t="s">
        <v>3692</v>
      </c>
      <c r="N4288">
        <v>0</v>
      </c>
      <c r="O4288">
        <v>0</v>
      </c>
      <c r="P4288">
        <v>0</v>
      </c>
      <c r="Q4288">
        <v>0</v>
      </c>
      <c r="R4288">
        <v>0</v>
      </c>
      <c r="S4288" t="s">
        <v>3692</v>
      </c>
      <c r="T4288">
        <v>0</v>
      </c>
      <c r="U4288">
        <v>0</v>
      </c>
      <c r="V4288">
        <v>0</v>
      </c>
      <c r="W4288">
        <v>0</v>
      </c>
      <c r="X4288">
        <v>0</v>
      </c>
      <c r="Y4288" t="s">
        <v>3692</v>
      </c>
      <c r="Z4288">
        <v>0</v>
      </c>
      <c r="AA4288">
        <v>0</v>
      </c>
      <c r="AB4288">
        <v>0</v>
      </c>
      <c r="AC4288">
        <v>0</v>
      </c>
      <c r="AD4288">
        <v>1</v>
      </c>
      <c r="AE4288">
        <v>1</v>
      </c>
    </row>
    <row r="4289" spans="1:32">
      <c r="A4289" t="s">
        <v>3709</v>
      </c>
      <c r="C4289">
        <v>448</v>
      </c>
      <c r="D4289" t="s">
        <v>2792</v>
      </c>
      <c r="E4289" t="s">
        <v>2793</v>
      </c>
      <c r="F4289" t="s">
        <v>16</v>
      </c>
      <c r="G4289" t="s">
        <v>3691</v>
      </c>
      <c r="L4289">
        <v>0</v>
      </c>
      <c r="M4289" t="s">
        <v>3692</v>
      </c>
      <c r="N4289">
        <v>0</v>
      </c>
      <c r="O4289">
        <v>0</v>
      </c>
      <c r="P4289">
        <v>0</v>
      </c>
      <c r="Q4289">
        <v>0</v>
      </c>
      <c r="R4289">
        <v>0</v>
      </c>
      <c r="S4289" t="s">
        <v>3692</v>
      </c>
      <c r="T4289">
        <v>0</v>
      </c>
      <c r="U4289">
        <v>0</v>
      </c>
      <c r="V4289">
        <v>0</v>
      </c>
      <c r="W4289">
        <v>0</v>
      </c>
      <c r="X4289">
        <v>0</v>
      </c>
      <c r="Y4289" t="s">
        <v>3691</v>
      </c>
      <c r="AD4289">
        <v>0</v>
      </c>
      <c r="AE4289">
        <v>1</v>
      </c>
    </row>
    <row r="4290" spans="1:32" hidden="1">
      <c r="A4290" t="s">
        <v>3709</v>
      </c>
      <c r="G4290" t="s">
        <v>931</v>
      </c>
      <c r="M4290" t="s">
        <v>931</v>
      </c>
      <c r="S4290" t="s">
        <v>931</v>
      </c>
      <c r="Y4290" t="s">
        <v>931</v>
      </c>
      <c r="AF4290" t="s">
        <v>931</v>
      </c>
    </row>
    <row r="4291" spans="1:32" hidden="1">
      <c r="A4291" t="s">
        <v>3709</v>
      </c>
      <c r="G4291" t="s">
        <v>931</v>
      </c>
      <c r="M4291" t="s">
        <v>931</v>
      </c>
      <c r="S4291" t="s">
        <v>931</v>
      </c>
      <c r="Y4291" t="s">
        <v>931</v>
      </c>
      <c r="AF4291" t="s">
        <v>931</v>
      </c>
    </row>
    <row r="4292" spans="1:32" hidden="1">
      <c r="A4292" t="s">
        <v>3709</v>
      </c>
      <c r="G4292" t="s">
        <v>931</v>
      </c>
      <c r="M4292" t="s">
        <v>931</v>
      </c>
      <c r="S4292" t="s">
        <v>931</v>
      </c>
      <c r="Y4292" t="s">
        <v>931</v>
      </c>
      <c r="AF4292" t="s">
        <v>931</v>
      </c>
    </row>
    <row r="4293" spans="1:32" hidden="1">
      <c r="A4293" t="s">
        <v>3709</v>
      </c>
      <c r="G4293" t="s">
        <v>931</v>
      </c>
      <c r="M4293" t="s">
        <v>931</v>
      </c>
      <c r="S4293" t="s">
        <v>931</v>
      </c>
      <c r="Y4293" t="s">
        <v>931</v>
      </c>
      <c r="AF4293" t="s">
        <v>931</v>
      </c>
    </row>
    <row r="4294" spans="1:32" hidden="1">
      <c r="A4294" t="s">
        <v>3709</v>
      </c>
      <c r="G4294" t="s">
        <v>931</v>
      </c>
      <c r="M4294" t="s">
        <v>931</v>
      </c>
      <c r="S4294" t="s">
        <v>931</v>
      </c>
      <c r="Y4294" t="s">
        <v>931</v>
      </c>
      <c r="AF4294" t="s">
        <v>931</v>
      </c>
    </row>
    <row r="4295" spans="1:32" hidden="1">
      <c r="A4295" t="s">
        <v>3709</v>
      </c>
      <c r="G4295" t="s">
        <v>931</v>
      </c>
      <c r="M4295" t="s">
        <v>931</v>
      </c>
      <c r="S4295" t="s">
        <v>931</v>
      </c>
      <c r="Y4295" t="s">
        <v>931</v>
      </c>
      <c r="AF4295" t="s">
        <v>931</v>
      </c>
    </row>
    <row r="4296" spans="1:32" hidden="1">
      <c r="A4296" t="s">
        <v>3709</v>
      </c>
      <c r="G4296" t="s">
        <v>931</v>
      </c>
      <c r="M4296" t="s">
        <v>931</v>
      </c>
      <c r="S4296" t="s">
        <v>931</v>
      </c>
      <c r="Y4296" t="s">
        <v>931</v>
      </c>
      <c r="AF4296" t="s">
        <v>931</v>
      </c>
    </row>
    <row r="4297" spans="1:32" hidden="1">
      <c r="A4297" t="s">
        <v>3709</v>
      </c>
      <c r="G4297" t="s">
        <v>931</v>
      </c>
      <c r="M4297" t="s">
        <v>931</v>
      </c>
      <c r="S4297" t="s">
        <v>931</v>
      </c>
      <c r="Y4297" t="s">
        <v>931</v>
      </c>
      <c r="AF4297" t="s">
        <v>931</v>
      </c>
    </row>
    <row r="4298" spans="1:32" hidden="1">
      <c r="A4298" t="s">
        <v>3709</v>
      </c>
      <c r="G4298" t="s">
        <v>931</v>
      </c>
      <c r="M4298" t="s">
        <v>931</v>
      </c>
      <c r="S4298" t="s">
        <v>931</v>
      </c>
      <c r="Y4298" t="s">
        <v>931</v>
      </c>
      <c r="AF4298" t="s">
        <v>931</v>
      </c>
    </row>
    <row r="4299" spans="1:32" hidden="1">
      <c r="A4299" t="s">
        <v>3709</v>
      </c>
      <c r="G4299" t="s">
        <v>931</v>
      </c>
      <c r="M4299" t="s">
        <v>931</v>
      </c>
      <c r="S4299" t="s">
        <v>931</v>
      </c>
      <c r="Y4299" t="s">
        <v>931</v>
      </c>
      <c r="AF4299" t="s">
        <v>931</v>
      </c>
    </row>
    <row r="4300" spans="1:32" hidden="1">
      <c r="A4300" t="s">
        <v>3709</v>
      </c>
      <c r="G4300" t="s">
        <v>931</v>
      </c>
      <c r="M4300" t="s">
        <v>931</v>
      </c>
      <c r="S4300" t="s">
        <v>931</v>
      </c>
      <c r="Y4300" t="s">
        <v>931</v>
      </c>
      <c r="AF4300" t="s">
        <v>931</v>
      </c>
    </row>
    <row r="4301" spans="1:32" hidden="1">
      <c r="A4301" t="s">
        <v>3709</v>
      </c>
      <c r="G4301" t="s">
        <v>931</v>
      </c>
      <c r="M4301" t="s">
        <v>931</v>
      </c>
      <c r="S4301" t="s">
        <v>931</v>
      </c>
      <c r="Y4301" t="s">
        <v>931</v>
      </c>
      <c r="AF4301" t="s">
        <v>931</v>
      </c>
    </row>
    <row r="4302" spans="1:32" hidden="1">
      <c r="A4302" t="s">
        <v>3709</v>
      </c>
      <c r="G4302" t="s">
        <v>931</v>
      </c>
      <c r="M4302" t="s">
        <v>931</v>
      </c>
      <c r="S4302" t="s">
        <v>931</v>
      </c>
      <c r="Y4302" t="s">
        <v>931</v>
      </c>
      <c r="AF4302" t="s">
        <v>931</v>
      </c>
    </row>
    <row r="4303" spans="1:32" hidden="1">
      <c r="A4303" t="s">
        <v>3709</v>
      </c>
      <c r="G4303" t="s">
        <v>931</v>
      </c>
      <c r="M4303" t="s">
        <v>931</v>
      </c>
      <c r="S4303" t="s">
        <v>931</v>
      </c>
      <c r="Y4303" t="s">
        <v>931</v>
      </c>
      <c r="AF4303" t="s">
        <v>931</v>
      </c>
    </row>
    <row r="4304" spans="1:32" hidden="1">
      <c r="A4304" t="s">
        <v>3709</v>
      </c>
      <c r="G4304" t="s">
        <v>931</v>
      </c>
      <c r="M4304" t="s">
        <v>931</v>
      </c>
      <c r="S4304" t="s">
        <v>931</v>
      </c>
      <c r="Y4304" t="s">
        <v>931</v>
      </c>
      <c r="AF4304" t="s">
        <v>931</v>
      </c>
    </row>
    <row r="4305" spans="1:32" hidden="1">
      <c r="A4305" t="s">
        <v>3709</v>
      </c>
      <c r="G4305" t="s">
        <v>931</v>
      </c>
      <c r="M4305" t="s">
        <v>931</v>
      </c>
      <c r="S4305" t="s">
        <v>931</v>
      </c>
      <c r="Y4305" t="s">
        <v>931</v>
      </c>
      <c r="AF4305" t="s">
        <v>931</v>
      </c>
    </row>
    <row r="4306" spans="1:32" hidden="1">
      <c r="A4306" t="s">
        <v>3709</v>
      </c>
      <c r="G4306" t="s">
        <v>931</v>
      </c>
      <c r="M4306" t="s">
        <v>931</v>
      </c>
      <c r="S4306" t="s">
        <v>931</v>
      </c>
      <c r="Y4306" t="s">
        <v>931</v>
      </c>
      <c r="AF4306" t="s">
        <v>931</v>
      </c>
    </row>
    <row r="4307" spans="1:32" hidden="1">
      <c r="A4307" t="s">
        <v>3709</v>
      </c>
      <c r="G4307" t="s">
        <v>931</v>
      </c>
      <c r="M4307" t="s">
        <v>931</v>
      </c>
      <c r="S4307" t="s">
        <v>931</v>
      </c>
      <c r="Y4307" t="s">
        <v>931</v>
      </c>
      <c r="AF4307" t="s">
        <v>931</v>
      </c>
    </row>
    <row r="4308" spans="1:32" hidden="1">
      <c r="A4308" t="s">
        <v>3709</v>
      </c>
      <c r="G4308" t="s">
        <v>931</v>
      </c>
      <c r="M4308" t="s">
        <v>931</v>
      </c>
      <c r="S4308" t="s">
        <v>931</v>
      </c>
      <c r="Y4308" t="s">
        <v>931</v>
      </c>
      <c r="AF4308" t="s">
        <v>931</v>
      </c>
    </row>
    <row r="4309" spans="1:32" hidden="1">
      <c r="A4309" t="s">
        <v>3709</v>
      </c>
      <c r="G4309" t="s">
        <v>931</v>
      </c>
      <c r="M4309" t="s">
        <v>931</v>
      </c>
      <c r="S4309" t="s">
        <v>931</v>
      </c>
      <c r="Y4309" t="s">
        <v>931</v>
      </c>
      <c r="AF4309" t="s">
        <v>931</v>
      </c>
    </row>
    <row r="4310" spans="1:32" hidden="1">
      <c r="A4310" t="s">
        <v>3709</v>
      </c>
      <c r="G4310" t="s">
        <v>931</v>
      </c>
      <c r="M4310" t="s">
        <v>931</v>
      </c>
      <c r="S4310" t="s">
        <v>931</v>
      </c>
      <c r="Y4310" t="s">
        <v>931</v>
      </c>
      <c r="AF4310" t="s">
        <v>931</v>
      </c>
    </row>
    <row r="4311" spans="1:32" hidden="1">
      <c r="A4311" t="s">
        <v>3709</v>
      </c>
      <c r="G4311" t="s">
        <v>931</v>
      </c>
      <c r="M4311" t="s">
        <v>931</v>
      </c>
      <c r="S4311" t="s">
        <v>931</v>
      </c>
      <c r="Y4311" t="s">
        <v>931</v>
      </c>
      <c r="AF4311" t="s">
        <v>931</v>
      </c>
    </row>
    <row r="4312" spans="1:32" hidden="1">
      <c r="A4312" t="s">
        <v>3709</v>
      </c>
      <c r="G4312" t="s">
        <v>931</v>
      </c>
      <c r="M4312" t="s">
        <v>931</v>
      </c>
      <c r="S4312" t="s">
        <v>931</v>
      </c>
      <c r="Y4312" t="s">
        <v>931</v>
      </c>
      <c r="AF4312" t="s">
        <v>931</v>
      </c>
    </row>
    <row r="4313" spans="1:32" hidden="1">
      <c r="A4313" t="s">
        <v>3709</v>
      </c>
      <c r="G4313" t="s">
        <v>931</v>
      </c>
      <c r="M4313" t="s">
        <v>931</v>
      </c>
      <c r="S4313" t="s">
        <v>931</v>
      </c>
      <c r="Y4313" t="s">
        <v>931</v>
      </c>
      <c r="AF4313" t="s">
        <v>931</v>
      </c>
    </row>
    <row r="4314" spans="1:32" hidden="1">
      <c r="A4314" t="s">
        <v>3709</v>
      </c>
      <c r="G4314" t="s">
        <v>931</v>
      </c>
      <c r="M4314" t="s">
        <v>931</v>
      </c>
      <c r="S4314" t="s">
        <v>931</v>
      </c>
      <c r="Y4314" t="s">
        <v>931</v>
      </c>
      <c r="AF4314" t="s">
        <v>931</v>
      </c>
    </row>
    <row r="4315" spans="1:32" hidden="1">
      <c r="A4315" t="s">
        <v>3709</v>
      </c>
      <c r="G4315" t="s">
        <v>931</v>
      </c>
      <c r="M4315" t="s">
        <v>931</v>
      </c>
      <c r="S4315" t="s">
        <v>931</v>
      </c>
      <c r="Y4315" t="s">
        <v>931</v>
      </c>
      <c r="AF4315" t="s">
        <v>931</v>
      </c>
    </row>
    <row r="4316" spans="1:32" hidden="1">
      <c r="A4316" t="s">
        <v>3709</v>
      </c>
      <c r="G4316" t="s">
        <v>931</v>
      </c>
      <c r="M4316" t="s">
        <v>931</v>
      </c>
      <c r="S4316" t="s">
        <v>931</v>
      </c>
      <c r="Y4316" t="s">
        <v>931</v>
      </c>
      <c r="AF4316" t="s">
        <v>931</v>
      </c>
    </row>
    <row r="4317" spans="1:32" hidden="1">
      <c r="A4317" t="s">
        <v>3709</v>
      </c>
      <c r="G4317" t="s">
        <v>931</v>
      </c>
      <c r="M4317" t="s">
        <v>931</v>
      </c>
      <c r="S4317" t="s">
        <v>931</v>
      </c>
      <c r="Y4317" t="s">
        <v>931</v>
      </c>
      <c r="AF4317" t="s">
        <v>931</v>
      </c>
    </row>
    <row r="4318" spans="1:32" hidden="1">
      <c r="A4318" t="s">
        <v>3709</v>
      </c>
      <c r="G4318" t="s">
        <v>931</v>
      </c>
      <c r="M4318" t="s">
        <v>931</v>
      </c>
      <c r="S4318" t="s">
        <v>931</v>
      </c>
      <c r="Y4318" t="s">
        <v>931</v>
      </c>
      <c r="AF4318" t="s">
        <v>931</v>
      </c>
    </row>
    <row r="4319" spans="1:32" hidden="1">
      <c r="A4319" t="s">
        <v>3709</v>
      </c>
      <c r="G4319" t="s">
        <v>931</v>
      </c>
      <c r="M4319" t="s">
        <v>931</v>
      </c>
      <c r="S4319" t="s">
        <v>931</v>
      </c>
      <c r="Y4319" t="s">
        <v>931</v>
      </c>
      <c r="AF4319" t="s">
        <v>931</v>
      </c>
    </row>
    <row r="4320" spans="1:32" hidden="1">
      <c r="A4320" t="s">
        <v>3709</v>
      </c>
      <c r="G4320" t="s">
        <v>931</v>
      </c>
      <c r="M4320" t="s">
        <v>931</v>
      </c>
      <c r="S4320" t="s">
        <v>931</v>
      </c>
      <c r="Y4320" t="s">
        <v>931</v>
      </c>
      <c r="AF4320" t="s">
        <v>931</v>
      </c>
    </row>
    <row r="4321" spans="1:32" hidden="1">
      <c r="A4321" t="s">
        <v>3709</v>
      </c>
      <c r="G4321" t="s">
        <v>931</v>
      </c>
      <c r="M4321" t="s">
        <v>931</v>
      </c>
      <c r="S4321" t="s">
        <v>931</v>
      </c>
      <c r="Y4321" t="s">
        <v>931</v>
      </c>
      <c r="AF4321" t="s">
        <v>931</v>
      </c>
    </row>
    <row r="4322" spans="1:32" hidden="1">
      <c r="A4322" t="s">
        <v>3709</v>
      </c>
      <c r="G4322" t="s">
        <v>931</v>
      </c>
      <c r="M4322" t="s">
        <v>931</v>
      </c>
      <c r="S4322" t="s">
        <v>931</v>
      </c>
      <c r="Y4322" t="s">
        <v>931</v>
      </c>
      <c r="AF4322" t="s">
        <v>931</v>
      </c>
    </row>
    <row r="4323" spans="1:32" hidden="1">
      <c r="A4323" t="s">
        <v>3709</v>
      </c>
      <c r="G4323" t="s">
        <v>931</v>
      </c>
      <c r="M4323" t="s">
        <v>931</v>
      </c>
      <c r="S4323" t="s">
        <v>931</v>
      </c>
      <c r="Y4323" t="s">
        <v>931</v>
      </c>
      <c r="AF4323" t="s">
        <v>931</v>
      </c>
    </row>
    <row r="4324" spans="1:32" hidden="1">
      <c r="A4324" t="s">
        <v>3709</v>
      </c>
      <c r="G4324" t="s">
        <v>931</v>
      </c>
      <c r="M4324" t="s">
        <v>931</v>
      </c>
      <c r="S4324" t="s">
        <v>931</v>
      </c>
      <c r="Y4324" t="s">
        <v>931</v>
      </c>
      <c r="AF4324" t="s">
        <v>931</v>
      </c>
    </row>
    <row r="4325" spans="1:32" hidden="1">
      <c r="A4325" t="s">
        <v>3709</v>
      </c>
      <c r="G4325" t="s">
        <v>931</v>
      </c>
      <c r="M4325" t="s">
        <v>931</v>
      </c>
      <c r="S4325" t="s">
        <v>931</v>
      </c>
      <c r="Y4325" t="s">
        <v>931</v>
      </c>
      <c r="AF4325" t="s">
        <v>931</v>
      </c>
    </row>
    <row r="4326" spans="1:32" hidden="1">
      <c r="A4326" t="s">
        <v>3709</v>
      </c>
      <c r="G4326" t="s">
        <v>931</v>
      </c>
      <c r="M4326" t="s">
        <v>931</v>
      </c>
      <c r="S4326" t="s">
        <v>931</v>
      </c>
      <c r="Y4326" t="s">
        <v>931</v>
      </c>
      <c r="AF4326" t="s">
        <v>931</v>
      </c>
    </row>
    <row r="4327" spans="1:32" hidden="1">
      <c r="A4327" t="s">
        <v>3709</v>
      </c>
      <c r="G4327" t="s">
        <v>931</v>
      </c>
      <c r="M4327" t="s">
        <v>931</v>
      </c>
      <c r="S4327" t="s">
        <v>931</v>
      </c>
      <c r="Y4327" t="s">
        <v>931</v>
      </c>
      <c r="AF4327" t="s">
        <v>931</v>
      </c>
    </row>
    <row r="4328" spans="1:32" hidden="1">
      <c r="A4328" t="s">
        <v>3709</v>
      </c>
      <c r="G4328" t="s">
        <v>931</v>
      </c>
      <c r="M4328" t="s">
        <v>931</v>
      </c>
      <c r="S4328" t="s">
        <v>931</v>
      </c>
      <c r="Y4328" t="s">
        <v>931</v>
      </c>
      <c r="AF4328" t="s">
        <v>931</v>
      </c>
    </row>
    <row r="4329" spans="1:32" hidden="1">
      <c r="A4329" t="s">
        <v>3709</v>
      </c>
      <c r="G4329" t="s">
        <v>931</v>
      </c>
      <c r="M4329" t="s">
        <v>931</v>
      </c>
      <c r="S4329" t="s">
        <v>931</v>
      </c>
      <c r="Y4329" t="s">
        <v>931</v>
      </c>
      <c r="AF4329" t="s">
        <v>931</v>
      </c>
    </row>
    <row r="4330" spans="1:32" hidden="1">
      <c r="A4330" t="s">
        <v>3709</v>
      </c>
      <c r="G4330" t="s">
        <v>931</v>
      </c>
      <c r="M4330" t="s">
        <v>931</v>
      </c>
      <c r="S4330" t="s">
        <v>931</v>
      </c>
      <c r="Y4330" t="s">
        <v>931</v>
      </c>
      <c r="AF4330" t="s">
        <v>931</v>
      </c>
    </row>
    <row r="4331" spans="1:32" hidden="1">
      <c r="A4331" t="s">
        <v>3709</v>
      </c>
      <c r="G4331" t="s">
        <v>931</v>
      </c>
      <c r="M4331" t="s">
        <v>931</v>
      </c>
      <c r="S4331" t="s">
        <v>931</v>
      </c>
      <c r="Y4331" t="s">
        <v>931</v>
      </c>
      <c r="AF4331" t="s">
        <v>931</v>
      </c>
    </row>
    <row r="4332" spans="1:32" hidden="1">
      <c r="A4332" t="s">
        <v>3709</v>
      </c>
      <c r="G4332" t="s">
        <v>931</v>
      </c>
      <c r="M4332" t="s">
        <v>931</v>
      </c>
      <c r="S4332" t="s">
        <v>931</v>
      </c>
      <c r="Y4332" t="s">
        <v>931</v>
      </c>
      <c r="AF4332" t="s">
        <v>931</v>
      </c>
    </row>
    <row r="4333" spans="1:32" hidden="1">
      <c r="A4333" t="s">
        <v>3709</v>
      </c>
      <c r="G4333" t="s">
        <v>931</v>
      </c>
      <c r="M4333" t="s">
        <v>931</v>
      </c>
      <c r="S4333" t="s">
        <v>931</v>
      </c>
      <c r="Y4333" t="s">
        <v>931</v>
      </c>
      <c r="AF4333" t="s">
        <v>931</v>
      </c>
    </row>
    <row r="4334" spans="1:32" hidden="1">
      <c r="A4334" t="s">
        <v>3709</v>
      </c>
      <c r="G4334" t="s">
        <v>931</v>
      </c>
      <c r="M4334" t="s">
        <v>931</v>
      </c>
      <c r="S4334" t="s">
        <v>931</v>
      </c>
      <c r="Y4334" t="s">
        <v>931</v>
      </c>
      <c r="AF4334" t="s">
        <v>931</v>
      </c>
    </row>
    <row r="4335" spans="1:32" hidden="1">
      <c r="A4335" t="s">
        <v>3709</v>
      </c>
      <c r="G4335" t="s">
        <v>931</v>
      </c>
      <c r="M4335" t="s">
        <v>931</v>
      </c>
      <c r="S4335" t="s">
        <v>931</v>
      </c>
      <c r="Y4335" t="s">
        <v>931</v>
      </c>
      <c r="AF4335" t="s">
        <v>931</v>
      </c>
    </row>
    <row r="4336" spans="1:32" hidden="1">
      <c r="A4336" t="s">
        <v>3709</v>
      </c>
      <c r="G4336" t="s">
        <v>931</v>
      </c>
      <c r="M4336" t="s">
        <v>931</v>
      </c>
      <c r="S4336" t="s">
        <v>931</v>
      </c>
      <c r="Y4336" t="s">
        <v>931</v>
      </c>
      <c r="AF4336" t="s">
        <v>931</v>
      </c>
    </row>
    <row r="4337" spans="1:32" hidden="1">
      <c r="A4337" t="s">
        <v>3709</v>
      </c>
      <c r="G4337" t="s">
        <v>931</v>
      </c>
      <c r="M4337" t="s">
        <v>931</v>
      </c>
      <c r="S4337" t="s">
        <v>931</v>
      </c>
      <c r="Y4337" t="s">
        <v>931</v>
      </c>
      <c r="AF4337" t="s">
        <v>931</v>
      </c>
    </row>
    <row r="4338" spans="1:32" hidden="1">
      <c r="A4338" t="s">
        <v>3709</v>
      </c>
      <c r="G4338" t="s">
        <v>931</v>
      </c>
      <c r="M4338" t="s">
        <v>931</v>
      </c>
      <c r="S4338" t="s">
        <v>931</v>
      </c>
      <c r="Y4338" t="s">
        <v>931</v>
      </c>
      <c r="AF4338" t="s">
        <v>931</v>
      </c>
    </row>
    <row r="4339" spans="1:32" hidden="1">
      <c r="A4339" t="s">
        <v>3709</v>
      </c>
      <c r="G4339" t="s">
        <v>931</v>
      </c>
      <c r="M4339" t="s">
        <v>931</v>
      </c>
      <c r="S4339" t="s">
        <v>931</v>
      </c>
      <c r="Y4339" t="s">
        <v>931</v>
      </c>
      <c r="AF4339" t="s">
        <v>931</v>
      </c>
    </row>
    <row r="4340" spans="1:32" hidden="1">
      <c r="A4340" t="s">
        <v>3709</v>
      </c>
      <c r="G4340" t="s">
        <v>931</v>
      </c>
      <c r="M4340" t="s">
        <v>931</v>
      </c>
      <c r="S4340" t="s">
        <v>931</v>
      </c>
      <c r="Y4340" t="s">
        <v>931</v>
      </c>
      <c r="AF4340" t="s">
        <v>931</v>
      </c>
    </row>
    <row r="4341" spans="1:32" hidden="1">
      <c r="A4341" t="s">
        <v>3709</v>
      </c>
      <c r="G4341" t="s">
        <v>931</v>
      </c>
      <c r="M4341" t="s">
        <v>931</v>
      </c>
      <c r="S4341" t="s">
        <v>931</v>
      </c>
      <c r="Y4341" t="s">
        <v>931</v>
      </c>
      <c r="AF4341" t="s">
        <v>931</v>
      </c>
    </row>
    <row r="4342" spans="1:32" hidden="1">
      <c r="A4342" t="s">
        <v>3709</v>
      </c>
      <c r="G4342" t="s">
        <v>931</v>
      </c>
      <c r="M4342" t="s">
        <v>931</v>
      </c>
      <c r="S4342" t="s">
        <v>931</v>
      </c>
      <c r="Y4342" t="s">
        <v>931</v>
      </c>
      <c r="AF4342" t="s">
        <v>931</v>
      </c>
    </row>
    <row r="4343" spans="1:32" hidden="1">
      <c r="A4343" t="s">
        <v>3709</v>
      </c>
      <c r="G4343" t="s">
        <v>931</v>
      </c>
      <c r="M4343" t="s">
        <v>931</v>
      </c>
      <c r="S4343" t="s">
        <v>931</v>
      </c>
      <c r="Y4343" t="s">
        <v>931</v>
      </c>
      <c r="AF4343" t="s">
        <v>931</v>
      </c>
    </row>
    <row r="4344" spans="1:32" hidden="1">
      <c r="A4344" t="s">
        <v>3709</v>
      </c>
      <c r="G4344" t="s">
        <v>931</v>
      </c>
      <c r="M4344" t="s">
        <v>931</v>
      </c>
      <c r="S4344" t="s">
        <v>931</v>
      </c>
      <c r="Y4344" t="s">
        <v>931</v>
      </c>
      <c r="AF4344" t="s">
        <v>931</v>
      </c>
    </row>
    <row r="4345" spans="1:32" hidden="1">
      <c r="A4345" t="s">
        <v>3709</v>
      </c>
      <c r="G4345" t="s">
        <v>931</v>
      </c>
      <c r="M4345" t="s">
        <v>931</v>
      </c>
      <c r="S4345" t="s">
        <v>931</v>
      </c>
      <c r="Y4345" t="s">
        <v>931</v>
      </c>
      <c r="AF4345" t="s">
        <v>931</v>
      </c>
    </row>
    <row r="4346" spans="1:32" hidden="1">
      <c r="A4346" t="s">
        <v>3709</v>
      </c>
      <c r="G4346" t="s">
        <v>931</v>
      </c>
      <c r="M4346" t="s">
        <v>931</v>
      </c>
      <c r="S4346" t="s">
        <v>931</v>
      </c>
      <c r="Y4346" t="s">
        <v>931</v>
      </c>
      <c r="AF4346" t="s">
        <v>931</v>
      </c>
    </row>
    <row r="4347" spans="1:32" hidden="1">
      <c r="A4347" t="s">
        <v>3709</v>
      </c>
      <c r="G4347" t="s">
        <v>931</v>
      </c>
      <c r="M4347" t="s">
        <v>931</v>
      </c>
      <c r="S4347" t="s">
        <v>931</v>
      </c>
      <c r="Y4347" t="s">
        <v>931</v>
      </c>
      <c r="AF4347" t="s">
        <v>931</v>
      </c>
    </row>
    <row r="4348" spans="1:32" hidden="1">
      <c r="A4348" t="s">
        <v>3709</v>
      </c>
      <c r="G4348" t="s">
        <v>931</v>
      </c>
      <c r="M4348" t="s">
        <v>931</v>
      </c>
      <c r="S4348" t="s">
        <v>931</v>
      </c>
      <c r="Y4348" t="s">
        <v>931</v>
      </c>
      <c r="AF4348" t="s">
        <v>931</v>
      </c>
    </row>
    <row r="4349" spans="1:32" hidden="1">
      <c r="A4349" t="s">
        <v>3709</v>
      </c>
      <c r="G4349" t="s">
        <v>931</v>
      </c>
      <c r="M4349" t="s">
        <v>931</v>
      </c>
      <c r="S4349" t="s">
        <v>931</v>
      </c>
      <c r="Y4349" t="s">
        <v>931</v>
      </c>
      <c r="AF4349" t="s">
        <v>931</v>
      </c>
    </row>
    <row r="4350" spans="1:32" hidden="1">
      <c r="A4350" t="s">
        <v>3709</v>
      </c>
      <c r="G4350" t="s">
        <v>931</v>
      </c>
      <c r="M4350" t="s">
        <v>931</v>
      </c>
      <c r="S4350" t="s">
        <v>931</v>
      </c>
      <c r="Y4350" t="s">
        <v>931</v>
      </c>
      <c r="AF4350" t="s">
        <v>931</v>
      </c>
    </row>
    <row r="4351" spans="1:32" hidden="1">
      <c r="A4351" t="s">
        <v>3709</v>
      </c>
      <c r="G4351" t="s">
        <v>931</v>
      </c>
      <c r="M4351" t="s">
        <v>931</v>
      </c>
      <c r="S4351" t="s">
        <v>931</v>
      </c>
      <c r="Y4351" t="s">
        <v>931</v>
      </c>
      <c r="AF4351" t="s">
        <v>931</v>
      </c>
    </row>
    <row r="4352" spans="1:32" hidden="1">
      <c r="A4352" t="s">
        <v>3709</v>
      </c>
      <c r="G4352" t="s">
        <v>931</v>
      </c>
      <c r="M4352" t="s">
        <v>931</v>
      </c>
      <c r="S4352" t="s">
        <v>931</v>
      </c>
      <c r="Y4352" t="s">
        <v>931</v>
      </c>
      <c r="AF4352" t="s">
        <v>931</v>
      </c>
    </row>
    <row r="4353" spans="1:32" hidden="1">
      <c r="A4353" t="s">
        <v>3709</v>
      </c>
      <c r="G4353" t="s">
        <v>931</v>
      </c>
      <c r="M4353" t="s">
        <v>931</v>
      </c>
      <c r="S4353" t="s">
        <v>931</v>
      </c>
      <c r="Y4353" t="s">
        <v>931</v>
      </c>
      <c r="AF4353" t="s">
        <v>931</v>
      </c>
    </row>
    <row r="4354" spans="1:32" hidden="1">
      <c r="A4354" t="s">
        <v>3709</v>
      </c>
      <c r="G4354" t="s">
        <v>931</v>
      </c>
      <c r="M4354" t="s">
        <v>931</v>
      </c>
      <c r="S4354" t="s">
        <v>931</v>
      </c>
      <c r="Y4354" t="s">
        <v>931</v>
      </c>
      <c r="AF4354" t="s">
        <v>931</v>
      </c>
    </row>
    <row r="4355" spans="1:32" hidden="1">
      <c r="A4355" t="s">
        <v>3709</v>
      </c>
      <c r="G4355" t="s">
        <v>931</v>
      </c>
      <c r="M4355" t="s">
        <v>931</v>
      </c>
      <c r="S4355" t="s">
        <v>931</v>
      </c>
      <c r="Y4355" t="s">
        <v>931</v>
      </c>
      <c r="AF4355" t="s">
        <v>931</v>
      </c>
    </row>
    <row r="4356" spans="1:32" hidden="1">
      <c r="A4356" t="s">
        <v>3709</v>
      </c>
      <c r="G4356" t="s">
        <v>931</v>
      </c>
      <c r="M4356" t="s">
        <v>931</v>
      </c>
      <c r="S4356" t="s">
        <v>931</v>
      </c>
      <c r="Y4356" t="s">
        <v>931</v>
      </c>
      <c r="AF4356" t="s">
        <v>931</v>
      </c>
    </row>
    <row r="4357" spans="1:32" hidden="1">
      <c r="A4357" t="s">
        <v>3709</v>
      </c>
      <c r="G4357" t="s">
        <v>931</v>
      </c>
      <c r="M4357" t="s">
        <v>931</v>
      </c>
      <c r="S4357" t="s">
        <v>931</v>
      </c>
      <c r="Y4357" t="s">
        <v>931</v>
      </c>
      <c r="AF4357" t="s">
        <v>931</v>
      </c>
    </row>
    <row r="4358" spans="1:32" hidden="1">
      <c r="A4358" t="s">
        <v>3709</v>
      </c>
      <c r="G4358" t="s">
        <v>931</v>
      </c>
      <c r="M4358" t="s">
        <v>931</v>
      </c>
      <c r="S4358" t="s">
        <v>931</v>
      </c>
      <c r="Y4358" t="s">
        <v>931</v>
      </c>
      <c r="AF4358" t="s">
        <v>931</v>
      </c>
    </row>
    <row r="4359" spans="1:32" hidden="1">
      <c r="A4359" t="s">
        <v>3709</v>
      </c>
      <c r="G4359" t="s">
        <v>931</v>
      </c>
      <c r="M4359" t="s">
        <v>931</v>
      </c>
      <c r="S4359" t="s">
        <v>931</v>
      </c>
      <c r="Y4359" t="s">
        <v>931</v>
      </c>
      <c r="AF4359" t="s">
        <v>931</v>
      </c>
    </row>
    <row r="4360" spans="1:32" hidden="1">
      <c r="A4360" t="s">
        <v>3709</v>
      </c>
      <c r="G4360" t="s">
        <v>931</v>
      </c>
      <c r="M4360" t="s">
        <v>931</v>
      </c>
      <c r="S4360" t="s">
        <v>931</v>
      </c>
      <c r="Y4360" t="s">
        <v>931</v>
      </c>
      <c r="AF4360" t="s">
        <v>931</v>
      </c>
    </row>
    <row r="4361" spans="1:32" hidden="1">
      <c r="A4361" t="s">
        <v>3709</v>
      </c>
      <c r="G4361" t="s">
        <v>931</v>
      </c>
      <c r="M4361" t="s">
        <v>931</v>
      </c>
      <c r="S4361" t="s">
        <v>931</v>
      </c>
      <c r="Y4361" t="s">
        <v>931</v>
      </c>
      <c r="AF4361" t="s">
        <v>931</v>
      </c>
    </row>
    <row r="4362" spans="1:32" hidden="1">
      <c r="A4362" t="s">
        <v>3709</v>
      </c>
      <c r="G4362" t="s">
        <v>931</v>
      </c>
      <c r="M4362" t="s">
        <v>931</v>
      </c>
      <c r="S4362" t="s">
        <v>931</v>
      </c>
      <c r="Y4362" t="s">
        <v>931</v>
      </c>
      <c r="AF4362" t="s">
        <v>931</v>
      </c>
    </row>
    <row r="4363" spans="1:32" hidden="1">
      <c r="A4363" t="s">
        <v>3709</v>
      </c>
      <c r="G4363" t="s">
        <v>931</v>
      </c>
      <c r="M4363" t="s">
        <v>931</v>
      </c>
      <c r="S4363" t="s">
        <v>931</v>
      </c>
      <c r="Y4363" t="s">
        <v>931</v>
      </c>
      <c r="AF4363" t="s">
        <v>931</v>
      </c>
    </row>
    <row r="4364" spans="1:32" hidden="1">
      <c r="A4364" t="s">
        <v>3709</v>
      </c>
      <c r="G4364" t="s">
        <v>931</v>
      </c>
      <c r="M4364" t="s">
        <v>931</v>
      </c>
      <c r="S4364" t="s">
        <v>931</v>
      </c>
      <c r="Y4364" t="s">
        <v>931</v>
      </c>
      <c r="AF4364" t="s">
        <v>931</v>
      </c>
    </row>
    <row r="4365" spans="1:32" hidden="1">
      <c r="A4365" t="s">
        <v>3709</v>
      </c>
      <c r="G4365" t="s">
        <v>931</v>
      </c>
      <c r="M4365" t="s">
        <v>931</v>
      </c>
      <c r="S4365" t="s">
        <v>931</v>
      </c>
      <c r="Y4365" t="s">
        <v>931</v>
      </c>
      <c r="AF4365" t="s">
        <v>931</v>
      </c>
    </row>
    <row r="4366" spans="1:32" hidden="1">
      <c r="A4366" t="s">
        <v>3709</v>
      </c>
      <c r="G4366" t="s">
        <v>931</v>
      </c>
      <c r="M4366" t="s">
        <v>931</v>
      </c>
      <c r="S4366" t="s">
        <v>931</v>
      </c>
      <c r="Y4366" t="s">
        <v>931</v>
      </c>
      <c r="AF4366" t="s">
        <v>931</v>
      </c>
    </row>
    <row r="4367" spans="1:32" hidden="1">
      <c r="A4367" t="s">
        <v>3709</v>
      </c>
      <c r="G4367" t="s">
        <v>931</v>
      </c>
      <c r="M4367" t="s">
        <v>931</v>
      </c>
      <c r="S4367" t="s">
        <v>931</v>
      </c>
      <c r="Y4367" t="s">
        <v>931</v>
      </c>
      <c r="AF4367" t="s">
        <v>931</v>
      </c>
    </row>
    <row r="4368" spans="1:32" hidden="1">
      <c r="A4368" t="s">
        <v>3709</v>
      </c>
      <c r="G4368" t="s">
        <v>931</v>
      </c>
      <c r="M4368" t="s">
        <v>931</v>
      </c>
      <c r="S4368" t="s">
        <v>931</v>
      </c>
      <c r="Y4368" t="s">
        <v>931</v>
      </c>
      <c r="AF4368" t="s">
        <v>931</v>
      </c>
    </row>
    <row r="4369" spans="1:32" hidden="1">
      <c r="A4369" t="s">
        <v>3709</v>
      </c>
      <c r="G4369" t="s">
        <v>931</v>
      </c>
      <c r="M4369" t="s">
        <v>931</v>
      </c>
      <c r="S4369" t="s">
        <v>931</v>
      </c>
      <c r="Y4369" t="s">
        <v>931</v>
      </c>
      <c r="AF4369" t="s">
        <v>931</v>
      </c>
    </row>
    <row r="4370" spans="1:32" hidden="1">
      <c r="A4370" t="s">
        <v>3709</v>
      </c>
      <c r="G4370" t="s">
        <v>931</v>
      </c>
      <c r="M4370" t="s">
        <v>931</v>
      </c>
      <c r="S4370" t="s">
        <v>931</v>
      </c>
      <c r="Y4370" t="s">
        <v>931</v>
      </c>
      <c r="AF4370" t="s">
        <v>931</v>
      </c>
    </row>
    <row r="4371" spans="1:32" hidden="1">
      <c r="A4371" t="s">
        <v>3709</v>
      </c>
      <c r="G4371" t="s">
        <v>931</v>
      </c>
      <c r="M4371" t="s">
        <v>931</v>
      </c>
      <c r="S4371" t="s">
        <v>931</v>
      </c>
      <c r="Y4371" t="s">
        <v>931</v>
      </c>
      <c r="AF4371" t="s">
        <v>931</v>
      </c>
    </row>
    <row r="4372" spans="1:32" hidden="1">
      <c r="A4372" t="s">
        <v>3709</v>
      </c>
      <c r="G4372" t="s">
        <v>931</v>
      </c>
      <c r="M4372" t="s">
        <v>931</v>
      </c>
      <c r="S4372" t="s">
        <v>931</v>
      </c>
      <c r="Y4372" t="s">
        <v>931</v>
      </c>
      <c r="AF4372" t="s">
        <v>931</v>
      </c>
    </row>
    <row r="4373" spans="1:32" hidden="1">
      <c r="A4373" t="s">
        <v>3709</v>
      </c>
      <c r="G4373" t="s">
        <v>931</v>
      </c>
      <c r="M4373" t="s">
        <v>931</v>
      </c>
      <c r="S4373" t="s">
        <v>931</v>
      </c>
      <c r="Y4373" t="s">
        <v>931</v>
      </c>
      <c r="AF4373" t="s">
        <v>931</v>
      </c>
    </row>
    <row r="4374" spans="1:32" hidden="1">
      <c r="A4374" t="s">
        <v>3709</v>
      </c>
      <c r="G4374" t="s">
        <v>931</v>
      </c>
      <c r="M4374" t="s">
        <v>931</v>
      </c>
      <c r="S4374" t="s">
        <v>931</v>
      </c>
      <c r="Y4374" t="s">
        <v>931</v>
      </c>
      <c r="AF4374" t="s">
        <v>931</v>
      </c>
    </row>
    <row r="4375" spans="1:32" hidden="1">
      <c r="A4375" t="s">
        <v>3709</v>
      </c>
      <c r="G4375" t="s">
        <v>931</v>
      </c>
      <c r="M4375" t="s">
        <v>931</v>
      </c>
      <c r="S4375" t="s">
        <v>931</v>
      </c>
      <c r="Y4375" t="s">
        <v>931</v>
      </c>
      <c r="AF4375" t="s">
        <v>931</v>
      </c>
    </row>
    <row r="4376" spans="1:32" hidden="1">
      <c r="A4376" t="s">
        <v>3709</v>
      </c>
      <c r="G4376" t="s">
        <v>931</v>
      </c>
      <c r="M4376" t="s">
        <v>931</v>
      </c>
      <c r="S4376" t="s">
        <v>931</v>
      </c>
      <c r="Y4376" t="s">
        <v>931</v>
      </c>
      <c r="AF4376" t="s">
        <v>931</v>
      </c>
    </row>
    <row r="4377" spans="1:32" hidden="1">
      <c r="A4377" t="s">
        <v>3709</v>
      </c>
      <c r="G4377" t="s">
        <v>931</v>
      </c>
      <c r="M4377" t="s">
        <v>931</v>
      </c>
      <c r="S4377" t="s">
        <v>931</v>
      </c>
      <c r="Y4377" t="s">
        <v>931</v>
      </c>
      <c r="AF4377" t="s">
        <v>931</v>
      </c>
    </row>
    <row r="4378" spans="1:32" hidden="1">
      <c r="A4378" t="s">
        <v>3709</v>
      </c>
      <c r="G4378" t="s">
        <v>931</v>
      </c>
      <c r="M4378" t="s">
        <v>931</v>
      </c>
      <c r="S4378" t="s">
        <v>931</v>
      </c>
      <c r="Y4378" t="s">
        <v>931</v>
      </c>
      <c r="AF4378" t="s">
        <v>931</v>
      </c>
    </row>
    <row r="4379" spans="1:32" hidden="1">
      <c r="A4379" t="s">
        <v>3709</v>
      </c>
      <c r="G4379" t="s">
        <v>931</v>
      </c>
      <c r="M4379" t="s">
        <v>931</v>
      </c>
      <c r="S4379" t="s">
        <v>931</v>
      </c>
      <c r="Y4379" t="s">
        <v>931</v>
      </c>
      <c r="AF4379" t="s">
        <v>931</v>
      </c>
    </row>
    <row r="4380" spans="1:32" hidden="1">
      <c r="A4380" t="s">
        <v>3709</v>
      </c>
      <c r="G4380" t="s">
        <v>931</v>
      </c>
      <c r="M4380" t="s">
        <v>931</v>
      </c>
      <c r="S4380" t="s">
        <v>931</v>
      </c>
      <c r="Y4380" t="s">
        <v>931</v>
      </c>
      <c r="AF4380" t="s">
        <v>931</v>
      </c>
    </row>
    <row r="4381" spans="1:32" hidden="1">
      <c r="A4381" t="s">
        <v>3709</v>
      </c>
      <c r="G4381" t="s">
        <v>931</v>
      </c>
      <c r="M4381" t="s">
        <v>931</v>
      </c>
      <c r="S4381" t="s">
        <v>931</v>
      </c>
      <c r="Y4381" t="s">
        <v>931</v>
      </c>
      <c r="AF4381" t="s">
        <v>931</v>
      </c>
    </row>
    <row r="4382" spans="1:32" hidden="1">
      <c r="A4382" t="s">
        <v>3709</v>
      </c>
      <c r="G4382" t="s">
        <v>931</v>
      </c>
      <c r="M4382" t="s">
        <v>931</v>
      </c>
      <c r="S4382" t="s">
        <v>931</v>
      </c>
      <c r="Y4382" t="s">
        <v>931</v>
      </c>
      <c r="AF4382" t="s">
        <v>931</v>
      </c>
    </row>
    <row r="4383" spans="1:32" hidden="1">
      <c r="A4383" t="s">
        <v>3709</v>
      </c>
      <c r="G4383" t="s">
        <v>931</v>
      </c>
      <c r="M4383" t="s">
        <v>931</v>
      </c>
      <c r="S4383" t="s">
        <v>931</v>
      </c>
      <c r="Y4383" t="s">
        <v>931</v>
      </c>
      <c r="AF4383" t="s">
        <v>931</v>
      </c>
    </row>
    <row r="4384" spans="1:32" hidden="1">
      <c r="A4384" t="s">
        <v>3709</v>
      </c>
      <c r="G4384" t="s">
        <v>931</v>
      </c>
      <c r="M4384" t="s">
        <v>931</v>
      </c>
      <c r="S4384" t="s">
        <v>931</v>
      </c>
      <c r="Y4384" t="s">
        <v>931</v>
      </c>
      <c r="AF4384" t="s">
        <v>931</v>
      </c>
    </row>
    <row r="4385" spans="1:1" hidden="1">
      <c r="A4385" t="s">
        <v>3709</v>
      </c>
    </row>
    <row r="4386" spans="1:1" hidden="1">
      <c r="A4386" t="s">
        <v>3709</v>
      </c>
    </row>
    <row r="4387" spans="1:1" hidden="1">
      <c r="A4387" t="s">
        <v>3709</v>
      </c>
    </row>
    <row r="4388" spans="1:1" hidden="1">
      <c r="A4388" t="s">
        <v>3709</v>
      </c>
    </row>
    <row r="4389" spans="1:1" hidden="1">
      <c r="A4389" t="s">
        <v>3709</v>
      </c>
    </row>
    <row r="4390" spans="1:1" hidden="1">
      <c r="A4390" t="s">
        <v>3709</v>
      </c>
    </row>
    <row r="4391" spans="1:1" hidden="1">
      <c r="A4391" t="s">
        <v>3709</v>
      </c>
    </row>
    <row r="4392" spans="1:1" hidden="1">
      <c r="A4392" t="s">
        <v>3709</v>
      </c>
    </row>
    <row r="4393" spans="1:1" hidden="1">
      <c r="A4393" t="s">
        <v>3709</v>
      </c>
    </row>
    <row r="4394" spans="1:1" hidden="1">
      <c r="A4394" t="s">
        <v>3709</v>
      </c>
    </row>
    <row r="4395" spans="1:1" hidden="1">
      <c r="A4395" t="s">
        <v>3709</v>
      </c>
    </row>
    <row r="4396" spans="1:1" hidden="1">
      <c r="A4396" t="s">
        <v>3709</v>
      </c>
    </row>
    <row r="4397" spans="1:1" hidden="1">
      <c r="A4397" t="s">
        <v>3709</v>
      </c>
    </row>
    <row r="4398" spans="1:1" hidden="1">
      <c r="A4398" t="s">
        <v>3709</v>
      </c>
    </row>
    <row r="4399" spans="1:1" hidden="1">
      <c r="A4399" t="s">
        <v>3709</v>
      </c>
    </row>
    <row r="4400" spans="1:1" hidden="1">
      <c r="A4400" t="s">
        <v>3709</v>
      </c>
    </row>
    <row r="4401" spans="1:1" hidden="1">
      <c r="A4401" t="s">
        <v>3709</v>
      </c>
    </row>
    <row r="4402" spans="1:1" hidden="1">
      <c r="A4402" t="s">
        <v>3709</v>
      </c>
    </row>
    <row r="4403" spans="1:1" hidden="1">
      <c r="A4403" t="s">
        <v>3709</v>
      </c>
    </row>
    <row r="4404" spans="1:1" hidden="1">
      <c r="A4404" t="s">
        <v>3709</v>
      </c>
    </row>
    <row r="4405" spans="1:1" hidden="1">
      <c r="A4405" t="s">
        <v>3709</v>
      </c>
    </row>
    <row r="4406" spans="1:1" hidden="1">
      <c r="A4406" t="s">
        <v>3709</v>
      </c>
    </row>
    <row r="4407" spans="1:1" hidden="1">
      <c r="A4407" t="s">
        <v>3709</v>
      </c>
    </row>
    <row r="4408" spans="1:1" hidden="1">
      <c r="A4408" t="s">
        <v>3709</v>
      </c>
    </row>
    <row r="4409" spans="1:1" hidden="1">
      <c r="A4409" t="s">
        <v>3709</v>
      </c>
    </row>
    <row r="4410" spans="1:1" hidden="1">
      <c r="A4410" t="s">
        <v>3709</v>
      </c>
    </row>
    <row r="4411" spans="1:1" hidden="1">
      <c r="A4411" t="s">
        <v>3709</v>
      </c>
    </row>
    <row r="4412" spans="1:1" hidden="1">
      <c r="A4412" t="s">
        <v>3709</v>
      </c>
    </row>
    <row r="4413" spans="1:1" hidden="1">
      <c r="A4413" t="s">
        <v>3709</v>
      </c>
    </row>
    <row r="4414" spans="1:1" hidden="1">
      <c r="A4414" t="s">
        <v>3709</v>
      </c>
    </row>
    <row r="4415" spans="1:1" hidden="1">
      <c r="A4415" t="s">
        <v>3709</v>
      </c>
    </row>
    <row r="4416" spans="1:1" hidden="1">
      <c r="A4416" t="s">
        <v>3709</v>
      </c>
    </row>
    <row r="4417" spans="1:1" hidden="1">
      <c r="A4417" t="s">
        <v>3709</v>
      </c>
    </row>
    <row r="4418" spans="1:1" hidden="1">
      <c r="A4418" t="s">
        <v>3709</v>
      </c>
    </row>
    <row r="4419" spans="1:1" hidden="1">
      <c r="A4419" t="s">
        <v>3709</v>
      </c>
    </row>
    <row r="4420" spans="1:1" hidden="1">
      <c r="A4420" t="s">
        <v>3709</v>
      </c>
    </row>
    <row r="4421" spans="1:1" hidden="1">
      <c r="A4421" t="s">
        <v>3709</v>
      </c>
    </row>
    <row r="4422" spans="1:1" hidden="1">
      <c r="A4422" t="s">
        <v>3709</v>
      </c>
    </row>
    <row r="4423" spans="1:1" hidden="1">
      <c r="A4423" t="s">
        <v>3709</v>
      </c>
    </row>
    <row r="4424" spans="1:1" hidden="1">
      <c r="A4424" t="s">
        <v>3709</v>
      </c>
    </row>
    <row r="4425" spans="1:1" hidden="1">
      <c r="A4425" t="s">
        <v>3709</v>
      </c>
    </row>
    <row r="4426" spans="1:1" hidden="1">
      <c r="A4426" t="s">
        <v>3709</v>
      </c>
    </row>
    <row r="4427" spans="1:1" hidden="1">
      <c r="A4427" t="s">
        <v>3709</v>
      </c>
    </row>
    <row r="4428" spans="1:1" hidden="1">
      <c r="A4428" t="s">
        <v>3709</v>
      </c>
    </row>
    <row r="4429" spans="1:1" hidden="1">
      <c r="A4429" t="s">
        <v>3709</v>
      </c>
    </row>
    <row r="4430" spans="1:1" hidden="1">
      <c r="A4430" t="s">
        <v>3709</v>
      </c>
    </row>
    <row r="4431" spans="1:1" hidden="1">
      <c r="A4431" t="s">
        <v>3709</v>
      </c>
    </row>
    <row r="4432" spans="1:1" hidden="1">
      <c r="A4432" t="s">
        <v>3709</v>
      </c>
    </row>
    <row r="4433" spans="1:1" hidden="1">
      <c r="A4433" t="s">
        <v>3709</v>
      </c>
    </row>
    <row r="4434" spans="1:1" hidden="1">
      <c r="A4434" t="s">
        <v>3709</v>
      </c>
    </row>
    <row r="4435" spans="1:1" hidden="1">
      <c r="A4435" t="s">
        <v>3709</v>
      </c>
    </row>
    <row r="4436" spans="1:1" hidden="1">
      <c r="A4436" t="s">
        <v>3709</v>
      </c>
    </row>
    <row r="4437" spans="1:1" hidden="1">
      <c r="A4437" t="s">
        <v>3709</v>
      </c>
    </row>
    <row r="4438" spans="1:1" hidden="1">
      <c r="A4438" t="s">
        <v>3709</v>
      </c>
    </row>
    <row r="4439" spans="1:1" hidden="1">
      <c r="A4439" t="s">
        <v>3709</v>
      </c>
    </row>
    <row r="4440" spans="1:1" hidden="1">
      <c r="A4440" t="s">
        <v>3709</v>
      </c>
    </row>
    <row r="4441" spans="1:1" hidden="1">
      <c r="A4441" t="s">
        <v>3709</v>
      </c>
    </row>
    <row r="4442" spans="1:1" hidden="1">
      <c r="A4442" t="s">
        <v>3709</v>
      </c>
    </row>
    <row r="4443" spans="1:1" hidden="1">
      <c r="A4443" t="s">
        <v>3709</v>
      </c>
    </row>
    <row r="4444" spans="1:1" hidden="1">
      <c r="A4444" t="s">
        <v>3709</v>
      </c>
    </row>
    <row r="4445" spans="1:1" hidden="1">
      <c r="A4445" t="s">
        <v>3709</v>
      </c>
    </row>
    <row r="4446" spans="1:1" hidden="1">
      <c r="A4446" t="s">
        <v>3709</v>
      </c>
    </row>
    <row r="4447" spans="1:1" hidden="1">
      <c r="A4447" t="s">
        <v>3709</v>
      </c>
    </row>
    <row r="4448" spans="1:1" hidden="1">
      <c r="A4448" t="s">
        <v>3709</v>
      </c>
    </row>
    <row r="4449" spans="1:1" hidden="1">
      <c r="A4449" t="s">
        <v>3709</v>
      </c>
    </row>
    <row r="4450" spans="1:1" hidden="1">
      <c r="A4450" t="s">
        <v>3709</v>
      </c>
    </row>
    <row r="4451" spans="1:1" hidden="1">
      <c r="A4451" t="s">
        <v>3709</v>
      </c>
    </row>
    <row r="4452" spans="1:1" hidden="1">
      <c r="A4452" t="s">
        <v>3709</v>
      </c>
    </row>
    <row r="4453" spans="1:1" hidden="1">
      <c r="A4453" t="s">
        <v>3709</v>
      </c>
    </row>
    <row r="4454" spans="1:1" hidden="1">
      <c r="A4454" t="s">
        <v>3709</v>
      </c>
    </row>
    <row r="4455" spans="1:1" hidden="1">
      <c r="A4455" t="s">
        <v>3709</v>
      </c>
    </row>
    <row r="4456" spans="1:1" hidden="1">
      <c r="A4456" t="s">
        <v>3709</v>
      </c>
    </row>
    <row r="4457" spans="1:1" hidden="1">
      <c r="A4457" t="s">
        <v>3709</v>
      </c>
    </row>
    <row r="4458" spans="1:1" hidden="1">
      <c r="A4458" t="s">
        <v>3709</v>
      </c>
    </row>
    <row r="4459" spans="1:1" hidden="1">
      <c r="A4459" t="s">
        <v>3709</v>
      </c>
    </row>
    <row r="4460" spans="1:1" hidden="1">
      <c r="A4460" t="s">
        <v>3709</v>
      </c>
    </row>
    <row r="4461" spans="1:1" hidden="1">
      <c r="A4461" t="s">
        <v>3709</v>
      </c>
    </row>
    <row r="4462" spans="1:1" hidden="1">
      <c r="A4462" t="s">
        <v>3709</v>
      </c>
    </row>
    <row r="4463" spans="1:1" hidden="1">
      <c r="A4463" t="s">
        <v>3709</v>
      </c>
    </row>
    <row r="4464" spans="1:1" hidden="1">
      <c r="A4464" t="s">
        <v>3709</v>
      </c>
    </row>
    <row r="4465" spans="1:1" hidden="1">
      <c r="A4465" t="s">
        <v>3709</v>
      </c>
    </row>
    <row r="4466" spans="1:1" hidden="1">
      <c r="A4466" t="s">
        <v>3709</v>
      </c>
    </row>
    <row r="4467" spans="1:1" hidden="1">
      <c r="A4467" t="s">
        <v>3709</v>
      </c>
    </row>
    <row r="4468" spans="1:1" hidden="1">
      <c r="A4468" t="s">
        <v>3709</v>
      </c>
    </row>
    <row r="4469" spans="1:1" hidden="1">
      <c r="A4469" t="s">
        <v>3709</v>
      </c>
    </row>
    <row r="4470" spans="1:1" hidden="1">
      <c r="A4470" t="s">
        <v>3709</v>
      </c>
    </row>
    <row r="4471" spans="1:1" hidden="1">
      <c r="A4471" t="s">
        <v>3709</v>
      </c>
    </row>
    <row r="4472" spans="1:1" hidden="1">
      <c r="A4472" t="s">
        <v>3709</v>
      </c>
    </row>
    <row r="4473" spans="1:1" hidden="1">
      <c r="A4473" t="s">
        <v>3709</v>
      </c>
    </row>
    <row r="4474" spans="1:1" hidden="1">
      <c r="A4474" t="s">
        <v>3709</v>
      </c>
    </row>
    <row r="4475" spans="1:1" hidden="1">
      <c r="A4475" t="s">
        <v>3709</v>
      </c>
    </row>
    <row r="4476" spans="1:1" hidden="1">
      <c r="A4476" t="s">
        <v>3709</v>
      </c>
    </row>
    <row r="4477" spans="1:1" hidden="1">
      <c r="A4477" t="s">
        <v>3709</v>
      </c>
    </row>
    <row r="4478" spans="1:1" hidden="1">
      <c r="A4478" t="s">
        <v>3709</v>
      </c>
    </row>
    <row r="4479" spans="1:1" hidden="1">
      <c r="A4479" t="s">
        <v>3709</v>
      </c>
    </row>
    <row r="4480" spans="1:1" hidden="1">
      <c r="A4480" t="s">
        <v>3709</v>
      </c>
    </row>
    <row r="4481" spans="1:1" hidden="1">
      <c r="A4481" t="s">
        <v>3709</v>
      </c>
    </row>
    <row r="4482" spans="1:1" hidden="1">
      <c r="A4482" t="s">
        <v>3709</v>
      </c>
    </row>
    <row r="4483" spans="1:1" hidden="1">
      <c r="A4483" t="s">
        <v>3709</v>
      </c>
    </row>
    <row r="4484" spans="1:1" hidden="1">
      <c r="A4484" t="s">
        <v>3709</v>
      </c>
    </row>
    <row r="4485" spans="1:1" hidden="1">
      <c r="A4485" t="s">
        <v>3709</v>
      </c>
    </row>
    <row r="4486" spans="1:1" hidden="1">
      <c r="A4486" t="s">
        <v>3709</v>
      </c>
    </row>
    <row r="4487" spans="1:1" hidden="1">
      <c r="A4487" t="s">
        <v>3709</v>
      </c>
    </row>
    <row r="4488" spans="1:1" hidden="1">
      <c r="A4488" t="s">
        <v>3709</v>
      </c>
    </row>
    <row r="4489" spans="1:1" hidden="1">
      <c r="A4489" t="s">
        <v>3709</v>
      </c>
    </row>
    <row r="4490" spans="1:1" hidden="1">
      <c r="A4490" t="s">
        <v>3709</v>
      </c>
    </row>
    <row r="4491" spans="1:1" hidden="1">
      <c r="A4491" t="s">
        <v>3709</v>
      </c>
    </row>
    <row r="4492" spans="1:1" hidden="1">
      <c r="A4492" t="s">
        <v>3709</v>
      </c>
    </row>
    <row r="4493" spans="1:1" hidden="1">
      <c r="A4493" t="s">
        <v>3709</v>
      </c>
    </row>
    <row r="4494" spans="1:1" hidden="1">
      <c r="A4494" t="s">
        <v>3709</v>
      </c>
    </row>
    <row r="4495" spans="1:1" hidden="1">
      <c r="A4495" t="s">
        <v>3709</v>
      </c>
    </row>
    <row r="4496" spans="1:1" hidden="1">
      <c r="A4496" t="s">
        <v>3709</v>
      </c>
    </row>
    <row r="4497" spans="1:1" hidden="1">
      <c r="A4497" t="s">
        <v>3709</v>
      </c>
    </row>
    <row r="4498" spans="1:1" hidden="1">
      <c r="A4498" t="s">
        <v>3709</v>
      </c>
    </row>
    <row r="4499" spans="1:1" hidden="1">
      <c r="A4499" t="s">
        <v>3709</v>
      </c>
    </row>
    <row r="4500" spans="1:1" hidden="1">
      <c r="A4500" t="s">
        <v>3709</v>
      </c>
    </row>
    <row r="4501" spans="1:1" hidden="1">
      <c r="A4501" t="s">
        <v>3709</v>
      </c>
    </row>
    <row r="4502" spans="1:1" hidden="1">
      <c r="A4502" t="s">
        <v>3709</v>
      </c>
    </row>
    <row r="4503" spans="1:1" hidden="1">
      <c r="A4503" t="s">
        <v>3709</v>
      </c>
    </row>
    <row r="4504" spans="1:1" hidden="1">
      <c r="A4504" t="s">
        <v>3709</v>
      </c>
    </row>
    <row r="4505" spans="1:1" hidden="1">
      <c r="A4505" t="s">
        <v>3709</v>
      </c>
    </row>
    <row r="4506" spans="1:1" hidden="1">
      <c r="A4506" t="s">
        <v>3709</v>
      </c>
    </row>
    <row r="4507" spans="1:1" hidden="1">
      <c r="A4507" t="s">
        <v>3709</v>
      </c>
    </row>
    <row r="4508" spans="1:1" hidden="1">
      <c r="A4508" t="s">
        <v>3709</v>
      </c>
    </row>
    <row r="4509" spans="1:1" hidden="1">
      <c r="A4509" t="s">
        <v>3709</v>
      </c>
    </row>
    <row r="4510" spans="1:1" hidden="1">
      <c r="A4510" t="s">
        <v>3709</v>
      </c>
    </row>
    <row r="4511" spans="1:1" hidden="1">
      <c r="A4511" t="s">
        <v>3709</v>
      </c>
    </row>
    <row r="4512" spans="1:1" hidden="1">
      <c r="A4512" t="s">
        <v>3709</v>
      </c>
    </row>
    <row r="4513" spans="1:1" hidden="1">
      <c r="A4513" t="s">
        <v>3709</v>
      </c>
    </row>
    <row r="4514" spans="1:1" hidden="1">
      <c r="A4514" t="s">
        <v>3709</v>
      </c>
    </row>
    <row r="4515" spans="1:1" hidden="1">
      <c r="A4515" t="s">
        <v>3709</v>
      </c>
    </row>
    <row r="4516" spans="1:1" hidden="1">
      <c r="A4516" t="s">
        <v>3709</v>
      </c>
    </row>
    <row r="4517" spans="1:1" hidden="1">
      <c r="A4517" t="s">
        <v>3709</v>
      </c>
    </row>
    <row r="4518" spans="1:1" hidden="1">
      <c r="A4518" t="s">
        <v>3709</v>
      </c>
    </row>
    <row r="4519" spans="1:1" hidden="1">
      <c r="A4519" t="s">
        <v>3709</v>
      </c>
    </row>
    <row r="4520" spans="1:1" hidden="1">
      <c r="A4520" t="s">
        <v>3709</v>
      </c>
    </row>
    <row r="4521" spans="1:1" hidden="1">
      <c r="A4521" t="s">
        <v>3709</v>
      </c>
    </row>
    <row r="4522" spans="1:1" hidden="1">
      <c r="A4522" t="s">
        <v>3709</v>
      </c>
    </row>
    <row r="4523" spans="1:1" hidden="1">
      <c r="A4523" t="s">
        <v>3709</v>
      </c>
    </row>
    <row r="4524" spans="1:1" hidden="1">
      <c r="A4524" t="s">
        <v>3709</v>
      </c>
    </row>
    <row r="4525" spans="1:1" hidden="1">
      <c r="A4525" t="s">
        <v>3709</v>
      </c>
    </row>
    <row r="4526" spans="1:1" hidden="1">
      <c r="A4526" t="s">
        <v>3709</v>
      </c>
    </row>
    <row r="4527" spans="1:1" hidden="1">
      <c r="A4527" t="s">
        <v>3709</v>
      </c>
    </row>
    <row r="4528" spans="1:1" hidden="1">
      <c r="A4528" t="s">
        <v>3709</v>
      </c>
    </row>
    <row r="4529" spans="1:32" hidden="1">
      <c r="A4529" t="s">
        <v>3709</v>
      </c>
    </row>
    <row r="4530" spans="1:32" hidden="1">
      <c r="A4530" t="s">
        <v>3709</v>
      </c>
    </row>
    <row r="4531" spans="1:32" hidden="1">
      <c r="A4531" t="s">
        <v>3709</v>
      </c>
    </row>
    <row r="4532" spans="1:32" hidden="1">
      <c r="A4532" t="s">
        <v>3709</v>
      </c>
    </row>
    <row r="4533" spans="1:32" hidden="1">
      <c r="A4533" t="s">
        <v>3709</v>
      </c>
    </row>
    <row r="4534" spans="1:32" hidden="1">
      <c r="A4534" t="s">
        <v>3709</v>
      </c>
    </row>
    <row r="4535" spans="1:32" hidden="1">
      <c r="A4535" t="s">
        <v>3709</v>
      </c>
    </row>
    <row r="4536" spans="1:32" hidden="1">
      <c r="A4536" t="s">
        <v>3709</v>
      </c>
    </row>
    <row r="4537" spans="1:32" hidden="1">
      <c r="A4537" t="s">
        <v>3709</v>
      </c>
    </row>
    <row r="4538" spans="1:32" hidden="1">
      <c r="A4538" t="s">
        <v>3709</v>
      </c>
    </row>
    <row r="4539" spans="1:32" hidden="1">
      <c r="A4539" t="s">
        <v>3710</v>
      </c>
      <c r="D4539" t="s">
        <v>721</v>
      </c>
      <c r="E4539" t="s">
        <v>722</v>
      </c>
      <c r="F4539" t="s">
        <v>728</v>
      </c>
      <c r="G4539" t="s">
        <v>3692</v>
      </c>
      <c r="M4539" t="s">
        <v>3692</v>
      </c>
      <c r="S4539" t="s">
        <v>3692</v>
      </c>
      <c r="Y4539" t="s">
        <v>3692</v>
      </c>
      <c r="AF4539" t="s">
        <v>931</v>
      </c>
    </row>
    <row r="4540" spans="1:32">
      <c r="A4540" t="s">
        <v>3710</v>
      </c>
      <c r="C4540">
        <v>525</v>
      </c>
      <c r="D4540" t="s">
        <v>3087</v>
      </c>
      <c r="E4540" t="s">
        <v>3088</v>
      </c>
      <c r="F4540" t="s">
        <v>866</v>
      </c>
      <c r="G4540" t="s">
        <v>3692</v>
      </c>
      <c r="H4540">
        <v>0</v>
      </c>
      <c r="I4540">
        <v>0</v>
      </c>
      <c r="J4540">
        <v>3</v>
      </c>
      <c r="K4540">
        <v>1</v>
      </c>
      <c r="M4540" t="s">
        <v>3692</v>
      </c>
      <c r="N4540">
        <v>0</v>
      </c>
      <c r="O4540">
        <v>0</v>
      </c>
      <c r="P4540">
        <v>1</v>
      </c>
      <c r="Q4540">
        <v>1</v>
      </c>
      <c r="S4540" t="s">
        <v>3692</v>
      </c>
      <c r="T4540">
        <v>0</v>
      </c>
      <c r="U4540">
        <v>0</v>
      </c>
      <c r="V4540">
        <v>1</v>
      </c>
      <c r="W4540">
        <v>1</v>
      </c>
      <c r="Y4540" t="s">
        <v>3692</v>
      </c>
      <c r="Z4540">
        <v>0</v>
      </c>
      <c r="AA4540">
        <v>0</v>
      </c>
      <c r="AB4540">
        <v>1</v>
      </c>
      <c r="AC4540">
        <v>1</v>
      </c>
      <c r="AF4540" t="s">
        <v>931</v>
      </c>
    </row>
    <row r="4541" spans="1:32">
      <c r="A4541" t="s">
        <v>3710</v>
      </c>
      <c r="C4541">
        <v>526</v>
      </c>
      <c r="D4541" t="s">
        <v>1335</v>
      </c>
      <c r="E4541" t="s">
        <v>3089</v>
      </c>
      <c r="F4541" t="s">
        <v>833</v>
      </c>
      <c r="G4541" t="s">
        <v>3692</v>
      </c>
      <c r="H4541">
        <v>0</v>
      </c>
      <c r="I4541">
        <v>0</v>
      </c>
      <c r="J4541">
        <v>8</v>
      </c>
      <c r="K4541">
        <v>8</v>
      </c>
      <c r="M4541" t="s">
        <v>3692</v>
      </c>
      <c r="N4541">
        <v>0</v>
      </c>
      <c r="O4541">
        <v>0</v>
      </c>
      <c r="P4541">
        <v>12</v>
      </c>
      <c r="Q4541">
        <v>8</v>
      </c>
      <c r="S4541" t="s">
        <v>3692</v>
      </c>
      <c r="T4541">
        <v>0</v>
      </c>
      <c r="U4541">
        <v>0</v>
      </c>
      <c r="V4541">
        <v>12</v>
      </c>
      <c r="W4541">
        <v>8</v>
      </c>
      <c r="Y4541" t="s">
        <v>3692</v>
      </c>
      <c r="Z4541">
        <v>0</v>
      </c>
      <c r="AA4541">
        <v>0</v>
      </c>
      <c r="AB4541">
        <v>10</v>
      </c>
      <c r="AC4541">
        <v>0</v>
      </c>
      <c r="AF4541" t="s">
        <v>931</v>
      </c>
    </row>
    <row r="4542" spans="1:32">
      <c r="A4542" t="s">
        <v>3710</v>
      </c>
      <c r="C4542">
        <v>527</v>
      </c>
      <c r="D4542" t="s">
        <v>3091</v>
      </c>
      <c r="E4542" t="s">
        <v>3092</v>
      </c>
      <c r="F4542" t="s">
        <v>16</v>
      </c>
      <c r="G4542" t="s">
        <v>3692</v>
      </c>
      <c r="H4542">
        <v>0</v>
      </c>
      <c r="I4542">
        <v>0</v>
      </c>
      <c r="J4542">
        <v>0</v>
      </c>
      <c r="K4542">
        <v>3</v>
      </c>
      <c r="L4542">
        <v>3</v>
      </c>
      <c r="M4542" t="s">
        <v>3692</v>
      </c>
      <c r="N4542">
        <v>0</v>
      </c>
      <c r="O4542">
        <v>0</v>
      </c>
      <c r="P4542">
        <v>0</v>
      </c>
      <c r="Q4542">
        <v>6</v>
      </c>
      <c r="R4542">
        <v>6</v>
      </c>
      <c r="S4542" t="s">
        <v>3692</v>
      </c>
      <c r="T4542">
        <v>0</v>
      </c>
      <c r="U4542">
        <v>0</v>
      </c>
      <c r="V4542">
        <v>0</v>
      </c>
      <c r="W4542">
        <v>6</v>
      </c>
      <c r="X4542">
        <v>6</v>
      </c>
      <c r="Y4542" t="s">
        <v>3692</v>
      </c>
      <c r="Z4542">
        <v>0</v>
      </c>
      <c r="AA4542">
        <v>2</v>
      </c>
      <c r="AB4542">
        <v>0</v>
      </c>
      <c r="AC4542">
        <v>0</v>
      </c>
      <c r="AD4542">
        <v>2</v>
      </c>
      <c r="AE4542">
        <v>17</v>
      </c>
    </row>
    <row r="4543" spans="1:32">
      <c r="A4543" t="s">
        <v>3710</v>
      </c>
      <c r="C4543">
        <v>528</v>
      </c>
      <c r="D4543" t="s">
        <v>3093</v>
      </c>
      <c r="E4543" t="s">
        <v>3094</v>
      </c>
      <c r="F4543" t="s">
        <v>16</v>
      </c>
      <c r="G4543" t="s">
        <v>3692</v>
      </c>
      <c r="H4543">
        <v>0</v>
      </c>
      <c r="I4543">
        <v>0</v>
      </c>
      <c r="J4543">
        <v>0</v>
      </c>
      <c r="K4543">
        <v>2700</v>
      </c>
      <c r="L4543">
        <v>2700</v>
      </c>
      <c r="M4543" t="s">
        <v>3692</v>
      </c>
      <c r="N4543">
        <v>400</v>
      </c>
      <c r="O4543">
        <v>2000</v>
      </c>
      <c r="P4543">
        <v>2000</v>
      </c>
      <c r="Q4543">
        <v>1000</v>
      </c>
      <c r="R4543">
        <v>5400</v>
      </c>
      <c r="S4543" t="s">
        <v>3692</v>
      </c>
      <c r="T4543">
        <v>400</v>
      </c>
      <c r="U4543">
        <v>2000</v>
      </c>
      <c r="V4543">
        <v>2000</v>
      </c>
      <c r="W4543">
        <v>1000</v>
      </c>
      <c r="X4543">
        <v>5400</v>
      </c>
      <c r="Y4543" t="s">
        <v>3692</v>
      </c>
      <c r="Z4543">
        <v>500</v>
      </c>
      <c r="AA4543">
        <v>500</v>
      </c>
      <c r="AB4543">
        <v>500</v>
      </c>
      <c r="AC4543">
        <v>0</v>
      </c>
      <c r="AD4543">
        <v>1500</v>
      </c>
      <c r="AE4543">
        <v>15000</v>
      </c>
    </row>
    <row r="4544" spans="1:32">
      <c r="A4544" t="s">
        <v>3710</v>
      </c>
      <c r="C4544">
        <v>530</v>
      </c>
      <c r="D4544" t="s">
        <v>3105</v>
      </c>
      <c r="E4544" t="s">
        <v>3106</v>
      </c>
      <c r="F4544" t="s">
        <v>16</v>
      </c>
      <c r="G4544" t="s">
        <v>3692</v>
      </c>
      <c r="H4544">
        <v>0</v>
      </c>
      <c r="I4544">
        <v>0</v>
      </c>
      <c r="J4544">
        <v>180</v>
      </c>
      <c r="K4544">
        <v>180</v>
      </c>
      <c r="L4544">
        <v>360</v>
      </c>
      <c r="M4544" t="s">
        <v>3692</v>
      </c>
      <c r="N4544">
        <v>0</v>
      </c>
      <c r="O4544">
        <v>0</v>
      </c>
      <c r="P4544">
        <v>300</v>
      </c>
      <c r="Q4544">
        <v>180</v>
      </c>
      <c r="R4544">
        <v>480</v>
      </c>
      <c r="S4544" t="s">
        <v>3692</v>
      </c>
      <c r="T4544">
        <v>0</v>
      </c>
      <c r="U4544">
        <v>0</v>
      </c>
      <c r="V4544">
        <v>300</v>
      </c>
      <c r="W4544">
        <v>180</v>
      </c>
      <c r="X4544">
        <v>480</v>
      </c>
      <c r="Y4544" t="s">
        <v>3692</v>
      </c>
      <c r="Z4544">
        <v>0</v>
      </c>
      <c r="AA4544">
        <v>0</v>
      </c>
      <c r="AB4544">
        <v>270</v>
      </c>
      <c r="AC4544">
        <v>0</v>
      </c>
      <c r="AD4544">
        <v>270</v>
      </c>
      <c r="AE4544">
        <v>1590</v>
      </c>
    </row>
    <row r="4545" spans="1:32">
      <c r="A4545" t="s">
        <v>3710</v>
      </c>
      <c r="C4545">
        <v>531</v>
      </c>
      <c r="D4545" t="s">
        <v>3109</v>
      </c>
      <c r="E4545" t="s">
        <v>3110</v>
      </c>
      <c r="F4545" t="s">
        <v>16</v>
      </c>
      <c r="G4545" t="s">
        <v>3692</v>
      </c>
      <c r="H4545">
        <v>0</v>
      </c>
      <c r="I4545">
        <v>0</v>
      </c>
      <c r="J4545">
        <v>300</v>
      </c>
      <c r="K4545">
        <v>300</v>
      </c>
      <c r="L4545">
        <v>600</v>
      </c>
      <c r="M4545" t="s">
        <v>3692</v>
      </c>
      <c r="N4545">
        <v>0</v>
      </c>
      <c r="O4545">
        <v>0</v>
      </c>
      <c r="P4545">
        <v>500</v>
      </c>
      <c r="Q4545">
        <v>300</v>
      </c>
      <c r="R4545">
        <v>800</v>
      </c>
      <c r="S4545" t="s">
        <v>3692</v>
      </c>
      <c r="T4545">
        <v>0</v>
      </c>
      <c r="U4545">
        <v>0</v>
      </c>
      <c r="V4545">
        <v>500</v>
      </c>
      <c r="W4545">
        <v>300</v>
      </c>
      <c r="X4545">
        <v>800</v>
      </c>
      <c r="Y4545" t="s">
        <v>3692</v>
      </c>
      <c r="Z4545">
        <v>0</v>
      </c>
      <c r="AA4545">
        <v>0</v>
      </c>
      <c r="AB4545">
        <v>450</v>
      </c>
      <c r="AC4545">
        <v>0</v>
      </c>
      <c r="AD4545">
        <v>450</v>
      </c>
      <c r="AE4545">
        <v>2650</v>
      </c>
    </row>
    <row r="4546" spans="1:32">
      <c r="A4546" t="s">
        <v>3710</v>
      </c>
      <c r="C4546">
        <v>532</v>
      </c>
      <c r="D4546" t="s">
        <v>2005</v>
      </c>
      <c r="E4546" t="s">
        <v>3112</v>
      </c>
      <c r="F4546" t="s">
        <v>16</v>
      </c>
      <c r="G4546" t="s">
        <v>3692</v>
      </c>
      <c r="H4546">
        <v>0</v>
      </c>
      <c r="I4546">
        <v>0</v>
      </c>
      <c r="J4546">
        <v>240</v>
      </c>
      <c r="K4546">
        <v>240</v>
      </c>
      <c r="L4546">
        <v>480</v>
      </c>
      <c r="M4546" t="s">
        <v>3692</v>
      </c>
      <c r="N4546">
        <v>0</v>
      </c>
      <c r="O4546">
        <v>0</v>
      </c>
      <c r="P4546">
        <v>400</v>
      </c>
      <c r="Q4546">
        <v>240</v>
      </c>
      <c r="R4546">
        <v>640</v>
      </c>
      <c r="S4546" t="s">
        <v>3692</v>
      </c>
      <c r="T4546">
        <v>0</v>
      </c>
      <c r="U4546">
        <v>0</v>
      </c>
      <c r="V4546">
        <v>400</v>
      </c>
      <c r="W4546">
        <v>240</v>
      </c>
      <c r="X4546">
        <v>640</v>
      </c>
      <c r="Y4546" t="s">
        <v>3692</v>
      </c>
      <c r="Z4546">
        <v>0</v>
      </c>
      <c r="AA4546">
        <v>0</v>
      </c>
      <c r="AB4546">
        <v>360</v>
      </c>
      <c r="AC4546">
        <v>0</v>
      </c>
      <c r="AD4546">
        <v>360</v>
      </c>
      <c r="AE4546">
        <v>2120</v>
      </c>
    </row>
    <row r="4547" spans="1:32">
      <c r="A4547" t="s">
        <v>3710</v>
      </c>
      <c r="C4547">
        <v>533</v>
      </c>
      <c r="D4547" t="s">
        <v>3114</v>
      </c>
      <c r="E4547" t="s">
        <v>3115</v>
      </c>
      <c r="F4547" t="s">
        <v>16</v>
      </c>
      <c r="G4547" t="s">
        <v>3692</v>
      </c>
      <c r="H4547">
        <v>0</v>
      </c>
      <c r="I4547">
        <v>0</v>
      </c>
      <c r="J4547">
        <v>120</v>
      </c>
      <c r="K4547">
        <v>120</v>
      </c>
      <c r="L4547">
        <v>240</v>
      </c>
      <c r="M4547" t="s">
        <v>3692</v>
      </c>
      <c r="N4547">
        <v>0</v>
      </c>
      <c r="O4547">
        <v>0</v>
      </c>
      <c r="P4547">
        <v>200</v>
      </c>
      <c r="Q4547">
        <v>120</v>
      </c>
      <c r="R4547">
        <v>320</v>
      </c>
      <c r="S4547" t="s">
        <v>3692</v>
      </c>
      <c r="T4547">
        <v>0</v>
      </c>
      <c r="U4547">
        <v>0</v>
      </c>
      <c r="V4547">
        <v>200</v>
      </c>
      <c r="W4547">
        <v>120</v>
      </c>
      <c r="X4547">
        <v>320</v>
      </c>
      <c r="Y4547" t="s">
        <v>3692</v>
      </c>
      <c r="Z4547">
        <v>0</v>
      </c>
      <c r="AA4547">
        <v>0</v>
      </c>
      <c r="AB4547">
        <v>180</v>
      </c>
      <c r="AC4547">
        <v>0</v>
      </c>
      <c r="AD4547">
        <v>180</v>
      </c>
      <c r="AE4547">
        <v>1060</v>
      </c>
    </row>
    <row r="4548" spans="1:32">
      <c r="A4548" t="s">
        <v>3710</v>
      </c>
      <c r="C4548">
        <v>534</v>
      </c>
      <c r="D4548" t="s">
        <v>3105</v>
      </c>
      <c r="E4548" t="s">
        <v>3117</v>
      </c>
      <c r="F4548" t="s">
        <v>16</v>
      </c>
      <c r="G4548" t="s">
        <v>3692</v>
      </c>
      <c r="H4548">
        <v>0</v>
      </c>
      <c r="I4548">
        <v>0</v>
      </c>
      <c r="J4548">
        <v>144</v>
      </c>
      <c r="K4548">
        <v>144</v>
      </c>
      <c r="L4548">
        <v>288</v>
      </c>
      <c r="M4548" t="s">
        <v>3692</v>
      </c>
      <c r="N4548">
        <v>0</v>
      </c>
      <c r="O4548">
        <v>0</v>
      </c>
      <c r="P4548">
        <v>240</v>
      </c>
      <c r="Q4548">
        <v>144</v>
      </c>
      <c r="R4548">
        <v>384</v>
      </c>
      <c r="S4548" t="s">
        <v>3692</v>
      </c>
      <c r="T4548">
        <v>0</v>
      </c>
      <c r="U4548">
        <v>0</v>
      </c>
      <c r="V4548">
        <v>240</v>
      </c>
      <c r="W4548">
        <v>144</v>
      </c>
      <c r="X4548">
        <v>384</v>
      </c>
      <c r="Y4548" t="s">
        <v>3692</v>
      </c>
      <c r="Z4548">
        <v>0</v>
      </c>
      <c r="AA4548">
        <v>0</v>
      </c>
      <c r="AB4548">
        <v>216</v>
      </c>
      <c r="AC4548">
        <v>0</v>
      </c>
      <c r="AD4548">
        <v>216</v>
      </c>
      <c r="AE4548">
        <v>1272</v>
      </c>
    </row>
    <row r="4549" spans="1:32">
      <c r="A4549" t="s">
        <v>3710</v>
      </c>
      <c r="C4549">
        <v>535</v>
      </c>
      <c r="D4549" t="s">
        <v>1335</v>
      </c>
      <c r="E4549" t="s">
        <v>3120</v>
      </c>
      <c r="F4549" t="s">
        <v>866</v>
      </c>
      <c r="G4549" t="s">
        <v>3692</v>
      </c>
      <c r="H4549">
        <v>0</v>
      </c>
      <c r="I4549">
        <v>0</v>
      </c>
      <c r="J4549">
        <v>8</v>
      </c>
      <c r="K4549">
        <v>8</v>
      </c>
      <c r="M4549" t="s">
        <v>3692</v>
      </c>
      <c r="N4549">
        <v>0</v>
      </c>
      <c r="O4549">
        <v>0</v>
      </c>
      <c r="P4549">
        <v>12</v>
      </c>
      <c r="Q4549">
        <v>8</v>
      </c>
      <c r="S4549" t="s">
        <v>3692</v>
      </c>
      <c r="T4549">
        <v>0</v>
      </c>
      <c r="U4549">
        <v>0</v>
      </c>
      <c r="V4549">
        <v>12</v>
      </c>
      <c r="W4549">
        <v>8</v>
      </c>
      <c r="Y4549" t="s">
        <v>3692</v>
      </c>
      <c r="Z4549">
        <v>0</v>
      </c>
      <c r="AA4549">
        <v>0</v>
      </c>
      <c r="AB4549">
        <v>11</v>
      </c>
      <c r="AC4549">
        <v>0</v>
      </c>
      <c r="AF4549" t="s">
        <v>931</v>
      </c>
    </row>
    <row r="4550" spans="1:32">
      <c r="A4550" t="s">
        <v>3710</v>
      </c>
      <c r="C4550">
        <v>536</v>
      </c>
      <c r="D4550" t="s">
        <v>3074</v>
      </c>
      <c r="E4550" t="s">
        <v>3124</v>
      </c>
      <c r="F4550" t="s">
        <v>833</v>
      </c>
      <c r="G4550" t="s">
        <v>3692</v>
      </c>
      <c r="H4550">
        <v>0</v>
      </c>
      <c r="I4550">
        <v>0</v>
      </c>
      <c r="J4550">
        <v>2</v>
      </c>
      <c r="K4550">
        <v>0</v>
      </c>
      <c r="M4550" t="s">
        <v>3692</v>
      </c>
      <c r="N4550">
        <v>0</v>
      </c>
      <c r="O4550">
        <v>0</v>
      </c>
      <c r="P4550">
        <v>1</v>
      </c>
      <c r="Q4550">
        <v>0</v>
      </c>
      <c r="S4550" t="s">
        <v>3692</v>
      </c>
      <c r="T4550">
        <v>0</v>
      </c>
      <c r="U4550">
        <v>0</v>
      </c>
      <c r="V4550">
        <v>1</v>
      </c>
      <c r="W4550">
        <v>0</v>
      </c>
      <c r="Y4550" t="s">
        <v>3692</v>
      </c>
      <c r="Z4550">
        <v>0</v>
      </c>
      <c r="AA4550">
        <v>0</v>
      </c>
      <c r="AB4550">
        <v>1</v>
      </c>
      <c r="AC4550">
        <v>0</v>
      </c>
      <c r="AF4550" t="s">
        <v>931</v>
      </c>
    </row>
    <row r="4551" spans="1:32">
      <c r="A4551" t="s">
        <v>3710</v>
      </c>
      <c r="C4551">
        <v>542</v>
      </c>
      <c r="D4551" t="s">
        <v>3149</v>
      </c>
      <c r="E4551" t="s">
        <v>3150</v>
      </c>
      <c r="F4551" t="s">
        <v>16</v>
      </c>
      <c r="G4551" t="s">
        <v>3692</v>
      </c>
      <c r="H4551">
        <v>0</v>
      </c>
      <c r="I4551">
        <v>0</v>
      </c>
      <c r="J4551">
        <v>0</v>
      </c>
      <c r="K4551">
        <v>2</v>
      </c>
      <c r="L4551">
        <v>2</v>
      </c>
      <c r="M4551" t="s">
        <v>3692</v>
      </c>
      <c r="N4551">
        <v>0</v>
      </c>
      <c r="O4551">
        <v>0</v>
      </c>
      <c r="P4551">
        <v>40</v>
      </c>
      <c r="Q4551">
        <v>0</v>
      </c>
      <c r="R4551">
        <v>40</v>
      </c>
      <c r="S4551" t="s">
        <v>3692</v>
      </c>
      <c r="T4551">
        <v>0</v>
      </c>
      <c r="U4551">
        <v>0</v>
      </c>
      <c r="V4551">
        <v>35</v>
      </c>
      <c r="W4551">
        <v>0</v>
      </c>
      <c r="X4551">
        <v>35</v>
      </c>
      <c r="Y4551" t="s">
        <v>3692</v>
      </c>
      <c r="Z4551">
        <v>0</v>
      </c>
      <c r="AA4551">
        <v>0</v>
      </c>
      <c r="AB4551">
        <v>8</v>
      </c>
      <c r="AC4551">
        <v>0</v>
      </c>
      <c r="AD4551">
        <v>8</v>
      </c>
      <c r="AE4551">
        <v>85</v>
      </c>
    </row>
    <row r="4552" spans="1:32">
      <c r="A4552" t="s">
        <v>3710</v>
      </c>
      <c r="C4552">
        <v>543</v>
      </c>
      <c r="D4552" t="s">
        <v>3153</v>
      </c>
      <c r="E4552" t="s">
        <v>3154</v>
      </c>
      <c r="F4552" t="s">
        <v>16</v>
      </c>
      <c r="G4552" t="s">
        <v>3692</v>
      </c>
      <c r="H4552">
        <v>0</v>
      </c>
      <c r="I4552">
        <v>0</v>
      </c>
      <c r="J4552">
        <v>50</v>
      </c>
      <c r="K4552">
        <v>60</v>
      </c>
      <c r="L4552">
        <v>110</v>
      </c>
      <c r="M4552" t="s">
        <v>3692</v>
      </c>
      <c r="N4552">
        <v>0</v>
      </c>
      <c r="O4552">
        <v>0</v>
      </c>
      <c r="P4552">
        <v>128</v>
      </c>
      <c r="Q4552">
        <v>60</v>
      </c>
      <c r="R4552">
        <v>188</v>
      </c>
      <c r="S4552" t="s">
        <v>3692</v>
      </c>
      <c r="T4552">
        <v>0</v>
      </c>
      <c r="U4552">
        <v>0</v>
      </c>
      <c r="V4552">
        <v>128</v>
      </c>
      <c r="W4552">
        <v>60</v>
      </c>
      <c r="X4552">
        <v>188</v>
      </c>
      <c r="Y4552" t="s">
        <v>3692</v>
      </c>
      <c r="Z4552">
        <v>0</v>
      </c>
      <c r="AA4552">
        <v>0</v>
      </c>
      <c r="AB4552">
        <v>108</v>
      </c>
      <c r="AC4552">
        <v>0</v>
      </c>
      <c r="AD4552">
        <v>108</v>
      </c>
      <c r="AE4552">
        <v>594</v>
      </c>
    </row>
    <row r="4553" spans="1:32">
      <c r="A4553" t="s">
        <v>3710</v>
      </c>
      <c r="C4553">
        <v>544</v>
      </c>
      <c r="D4553" t="s">
        <v>3156</v>
      </c>
      <c r="E4553" t="s">
        <v>3157</v>
      </c>
      <c r="F4553" t="s">
        <v>16</v>
      </c>
      <c r="G4553" t="s">
        <v>3692</v>
      </c>
      <c r="H4553">
        <v>0</v>
      </c>
      <c r="I4553">
        <v>0</v>
      </c>
      <c r="J4553">
        <v>10</v>
      </c>
      <c r="K4553">
        <v>15</v>
      </c>
      <c r="L4553">
        <v>25</v>
      </c>
      <c r="M4553" t="s">
        <v>3692</v>
      </c>
      <c r="N4553">
        <v>0</v>
      </c>
      <c r="O4553">
        <v>0</v>
      </c>
      <c r="P4553">
        <v>32</v>
      </c>
      <c r="Q4553">
        <v>13</v>
      </c>
      <c r="R4553">
        <v>45</v>
      </c>
      <c r="S4553" t="s">
        <v>3692</v>
      </c>
      <c r="T4553">
        <v>0</v>
      </c>
      <c r="U4553">
        <v>0</v>
      </c>
      <c r="V4553">
        <v>32</v>
      </c>
      <c r="W4553">
        <v>13</v>
      </c>
      <c r="X4553">
        <v>45</v>
      </c>
      <c r="Y4553" t="s">
        <v>3692</v>
      </c>
      <c r="Z4553">
        <v>0</v>
      </c>
      <c r="AA4553">
        <v>0</v>
      </c>
      <c r="AB4553">
        <v>31</v>
      </c>
      <c r="AC4553">
        <v>0</v>
      </c>
      <c r="AD4553">
        <v>31</v>
      </c>
      <c r="AE4553">
        <v>146</v>
      </c>
    </row>
    <row r="4554" spans="1:32">
      <c r="A4554" t="s">
        <v>3710</v>
      </c>
      <c r="C4554">
        <v>545</v>
      </c>
      <c r="D4554" t="s">
        <v>3158</v>
      </c>
      <c r="E4554" t="s">
        <v>3159</v>
      </c>
      <c r="F4554" t="s">
        <v>16</v>
      </c>
      <c r="G4554" t="s">
        <v>3692</v>
      </c>
      <c r="H4554">
        <v>0</v>
      </c>
      <c r="I4554">
        <v>0</v>
      </c>
      <c r="J4554">
        <v>370</v>
      </c>
      <c r="K4554">
        <v>350</v>
      </c>
      <c r="L4554">
        <v>720</v>
      </c>
      <c r="M4554" t="s">
        <v>3692</v>
      </c>
      <c r="N4554">
        <v>0</v>
      </c>
      <c r="O4554">
        <v>0</v>
      </c>
      <c r="P4554">
        <v>810</v>
      </c>
      <c r="Q4554">
        <v>150</v>
      </c>
      <c r="R4554">
        <v>960</v>
      </c>
      <c r="S4554" t="s">
        <v>3692</v>
      </c>
      <c r="T4554">
        <v>0</v>
      </c>
      <c r="U4554">
        <v>0</v>
      </c>
      <c r="V4554">
        <v>810</v>
      </c>
      <c r="W4554">
        <v>150</v>
      </c>
      <c r="X4554">
        <v>960</v>
      </c>
      <c r="Y4554" t="s">
        <v>3692</v>
      </c>
      <c r="Z4554">
        <v>0</v>
      </c>
      <c r="AA4554">
        <v>0</v>
      </c>
      <c r="AB4554">
        <v>660</v>
      </c>
      <c r="AC4554">
        <v>0</v>
      </c>
      <c r="AD4554">
        <v>660</v>
      </c>
      <c r="AE4554">
        <v>3300</v>
      </c>
    </row>
    <row r="4555" spans="1:32">
      <c r="A4555" t="s">
        <v>3710</v>
      </c>
      <c r="C4555">
        <v>546</v>
      </c>
      <c r="D4555" t="s">
        <v>3162</v>
      </c>
      <c r="E4555" t="s">
        <v>3163</v>
      </c>
      <c r="F4555" t="s">
        <v>833</v>
      </c>
      <c r="G4555" t="s">
        <v>3692</v>
      </c>
      <c r="H4555">
        <v>0</v>
      </c>
      <c r="I4555">
        <v>0</v>
      </c>
      <c r="J4555">
        <v>8</v>
      </c>
      <c r="K4555">
        <v>8</v>
      </c>
      <c r="M4555" t="s">
        <v>3692</v>
      </c>
      <c r="N4555">
        <v>0</v>
      </c>
      <c r="O4555">
        <v>0</v>
      </c>
      <c r="P4555">
        <v>12</v>
      </c>
      <c r="Q4555">
        <v>7</v>
      </c>
      <c r="S4555" t="s">
        <v>3692</v>
      </c>
      <c r="T4555">
        <v>0</v>
      </c>
      <c r="U4555">
        <v>0</v>
      </c>
      <c r="V4555">
        <v>12</v>
      </c>
      <c r="W4555">
        <v>7</v>
      </c>
      <c r="Y4555" t="s">
        <v>3692</v>
      </c>
      <c r="Z4555">
        <v>0</v>
      </c>
      <c r="AA4555">
        <v>0</v>
      </c>
      <c r="AB4555">
        <v>11</v>
      </c>
      <c r="AC4555">
        <v>0</v>
      </c>
      <c r="AF4555" t="s">
        <v>931</v>
      </c>
    </row>
    <row r="4556" spans="1:32">
      <c r="A4556" t="s">
        <v>3710</v>
      </c>
      <c r="C4556">
        <v>547</v>
      </c>
      <c r="D4556" t="s">
        <v>3087</v>
      </c>
      <c r="E4556" t="s">
        <v>3164</v>
      </c>
      <c r="F4556" t="s">
        <v>833</v>
      </c>
      <c r="G4556" t="s">
        <v>3692</v>
      </c>
      <c r="H4556">
        <v>0</v>
      </c>
      <c r="I4556">
        <v>0</v>
      </c>
      <c r="J4556">
        <v>8</v>
      </c>
      <c r="K4556">
        <v>8</v>
      </c>
      <c r="M4556" t="s">
        <v>3692</v>
      </c>
      <c r="N4556">
        <v>0</v>
      </c>
      <c r="O4556">
        <v>0</v>
      </c>
      <c r="P4556">
        <v>14</v>
      </c>
      <c r="Q4556">
        <v>7</v>
      </c>
      <c r="S4556" t="s">
        <v>3692</v>
      </c>
      <c r="T4556">
        <v>0</v>
      </c>
      <c r="U4556">
        <v>0</v>
      </c>
      <c r="V4556">
        <v>14</v>
      </c>
      <c r="W4556">
        <v>7</v>
      </c>
      <c r="Y4556" t="s">
        <v>3692</v>
      </c>
      <c r="Z4556">
        <v>0</v>
      </c>
      <c r="AA4556">
        <v>0</v>
      </c>
      <c r="AB4556">
        <v>13</v>
      </c>
      <c r="AC4556">
        <v>0</v>
      </c>
      <c r="AF4556" t="s">
        <v>931</v>
      </c>
    </row>
    <row r="4557" spans="1:32">
      <c r="A4557" t="s">
        <v>3710</v>
      </c>
      <c r="C4557">
        <v>556</v>
      </c>
      <c r="D4557" t="s">
        <v>3205</v>
      </c>
      <c r="E4557" t="s">
        <v>3206</v>
      </c>
      <c r="F4557" t="s">
        <v>16</v>
      </c>
      <c r="G4557" t="s">
        <v>3692</v>
      </c>
      <c r="H4557">
        <v>0</v>
      </c>
      <c r="I4557">
        <v>0</v>
      </c>
      <c r="J4557">
        <v>0</v>
      </c>
      <c r="K4557">
        <v>0</v>
      </c>
      <c r="L4557">
        <v>0</v>
      </c>
      <c r="M4557" t="s">
        <v>3692</v>
      </c>
      <c r="N4557">
        <v>0</v>
      </c>
      <c r="O4557">
        <v>0</v>
      </c>
      <c r="P4557">
        <v>0</v>
      </c>
      <c r="Q4557">
        <v>0</v>
      </c>
      <c r="R4557">
        <v>240</v>
      </c>
      <c r="S4557" t="s">
        <v>3692</v>
      </c>
      <c r="T4557">
        <v>0</v>
      </c>
      <c r="U4557">
        <v>0</v>
      </c>
      <c r="V4557">
        <v>0</v>
      </c>
      <c r="W4557">
        <v>0</v>
      </c>
      <c r="X4557">
        <v>240</v>
      </c>
      <c r="Y4557" t="s">
        <v>3692</v>
      </c>
      <c r="Z4557">
        <v>0</v>
      </c>
      <c r="AA4557">
        <v>0</v>
      </c>
      <c r="AB4557">
        <v>0</v>
      </c>
      <c r="AC4557">
        <v>0</v>
      </c>
      <c r="AD4557">
        <v>135</v>
      </c>
      <c r="AE4557">
        <v>615</v>
      </c>
    </row>
    <row r="4558" spans="1:32">
      <c r="A4558" t="s">
        <v>3710</v>
      </c>
      <c r="C4558">
        <v>557</v>
      </c>
      <c r="D4558" t="s">
        <v>3208</v>
      </c>
      <c r="E4558" t="s">
        <v>3209</v>
      </c>
      <c r="F4558" t="s">
        <v>16</v>
      </c>
      <c r="G4558" t="s">
        <v>3692</v>
      </c>
      <c r="H4558">
        <v>0</v>
      </c>
      <c r="I4558">
        <v>0</v>
      </c>
      <c r="J4558">
        <v>1</v>
      </c>
      <c r="K4558">
        <v>0</v>
      </c>
      <c r="L4558">
        <v>1</v>
      </c>
      <c r="M4558" t="s">
        <v>3692</v>
      </c>
      <c r="N4558">
        <v>0</v>
      </c>
      <c r="O4558">
        <v>0</v>
      </c>
      <c r="P4558">
        <v>0</v>
      </c>
      <c r="Q4558">
        <v>0</v>
      </c>
      <c r="R4558">
        <v>3</v>
      </c>
      <c r="S4558" t="s">
        <v>3692</v>
      </c>
      <c r="T4558">
        <v>0</v>
      </c>
      <c r="U4558">
        <v>0</v>
      </c>
      <c r="V4558">
        <v>0</v>
      </c>
      <c r="W4558">
        <v>0</v>
      </c>
      <c r="X4558">
        <v>3</v>
      </c>
      <c r="Y4558" t="s">
        <v>3692</v>
      </c>
      <c r="Z4558">
        <v>0</v>
      </c>
      <c r="AA4558">
        <v>0</v>
      </c>
      <c r="AB4558">
        <v>0</v>
      </c>
      <c r="AC4558">
        <v>0</v>
      </c>
      <c r="AD4558">
        <v>2</v>
      </c>
      <c r="AE4558">
        <v>9</v>
      </c>
    </row>
    <row r="4559" spans="1:32">
      <c r="A4559" t="s">
        <v>3710</v>
      </c>
      <c r="C4559">
        <v>558</v>
      </c>
      <c r="D4559" t="s">
        <v>3211</v>
      </c>
      <c r="E4559" t="s">
        <v>3212</v>
      </c>
      <c r="F4559" t="s">
        <v>866</v>
      </c>
      <c r="G4559" t="s">
        <v>3692</v>
      </c>
      <c r="H4559">
        <v>0</v>
      </c>
      <c r="I4559">
        <v>0</v>
      </c>
      <c r="J4559">
        <v>0</v>
      </c>
      <c r="K4559">
        <v>0</v>
      </c>
      <c r="M4559" t="s">
        <v>3692</v>
      </c>
      <c r="N4559">
        <v>0</v>
      </c>
      <c r="O4559">
        <v>0</v>
      </c>
      <c r="P4559">
        <v>0</v>
      </c>
      <c r="Q4559">
        <v>0</v>
      </c>
      <c r="S4559" t="s">
        <v>3692</v>
      </c>
      <c r="T4559">
        <v>0</v>
      </c>
      <c r="U4559">
        <v>0</v>
      </c>
      <c r="V4559">
        <v>0</v>
      </c>
      <c r="W4559">
        <v>0</v>
      </c>
      <c r="Y4559" t="s">
        <v>3692</v>
      </c>
      <c r="Z4559">
        <v>0</v>
      </c>
      <c r="AA4559">
        <v>0</v>
      </c>
      <c r="AB4559">
        <v>0</v>
      </c>
      <c r="AC4559">
        <v>0</v>
      </c>
      <c r="AF4559" t="s">
        <v>931</v>
      </c>
    </row>
    <row r="4560" spans="1:32">
      <c r="A4560" t="s">
        <v>3710</v>
      </c>
      <c r="C4560">
        <v>559</v>
      </c>
      <c r="D4560" t="s">
        <v>3213</v>
      </c>
      <c r="E4560" t="s">
        <v>3214</v>
      </c>
      <c r="F4560" t="s">
        <v>866</v>
      </c>
      <c r="G4560" t="s">
        <v>3692</v>
      </c>
      <c r="H4560">
        <v>0</v>
      </c>
      <c r="I4560">
        <v>0</v>
      </c>
      <c r="J4560">
        <v>0</v>
      </c>
      <c r="K4560">
        <v>0</v>
      </c>
      <c r="M4560" t="s">
        <v>3692</v>
      </c>
      <c r="N4560">
        <v>0</v>
      </c>
      <c r="O4560">
        <v>0</v>
      </c>
      <c r="P4560">
        <v>0</v>
      </c>
      <c r="Q4560">
        <v>0</v>
      </c>
      <c r="S4560" t="s">
        <v>3692</v>
      </c>
      <c r="T4560">
        <v>0</v>
      </c>
      <c r="U4560">
        <v>0</v>
      </c>
      <c r="V4560">
        <v>0</v>
      </c>
      <c r="W4560">
        <v>0</v>
      </c>
      <c r="Y4560" t="s">
        <v>3692</v>
      </c>
      <c r="Z4560">
        <v>0</v>
      </c>
      <c r="AA4560">
        <v>0</v>
      </c>
      <c r="AB4560">
        <v>0</v>
      </c>
      <c r="AC4560">
        <v>0</v>
      </c>
      <c r="AF4560" t="s">
        <v>931</v>
      </c>
    </row>
    <row r="4561" spans="1:32">
      <c r="A4561" t="s">
        <v>3710</v>
      </c>
      <c r="C4561">
        <v>560</v>
      </c>
      <c r="D4561" t="s">
        <v>3215</v>
      </c>
      <c r="E4561" t="s">
        <v>3216</v>
      </c>
      <c r="F4561" t="s">
        <v>16</v>
      </c>
      <c r="G4561" t="s">
        <v>3692</v>
      </c>
      <c r="H4561">
        <v>0</v>
      </c>
      <c r="I4561">
        <v>0</v>
      </c>
      <c r="J4561">
        <v>48</v>
      </c>
      <c r="K4561">
        <v>48</v>
      </c>
      <c r="L4561">
        <v>96</v>
      </c>
      <c r="M4561" t="s">
        <v>3692</v>
      </c>
      <c r="N4561">
        <v>0</v>
      </c>
      <c r="O4561">
        <v>0</v>
      </c>
      <c r="P4561">
        <v>80</v>
      </c>
      <c r="Q4561">
        <v>48</v>
      </c>
      <c r="R4561">
        <v>128</v>
      </c>
      <c r="S4561" t="s">
        <v>3692</v>
      </c>
      <c r="T4561">
        <v>0</v>
      </c>
      <c r="U4561">
        <v>0</v>
      </c>
      <c r="V4561">
        <v>80</v>
      </c>
      <c r="W4561">
        <v>48</v>
      </c>
      <c r="X4561">
        <v>128</v>
      </c>
      <c r="Y4561" t="s">
        <v>3692</v>
      </c>
      <c r="Z4561">
        <v>0</v>
      </c>
      <c r="AA4561">
        <v>0</v>
      </c>
      <c r="AB4561">
        <v>72</v>
      </c>
      <c r="AC4561">
        <v>0</v>
      </c>
      <c r="AD4561">
        <v>72</v>
      </c>
      <c r="AE4561">
        <v>424</v>
      </c>
    </row>
    <row r="4562" spans="1:32">
      <c r="A4562" t="s">
        <v>3710</v>
      </c>
      <c r="C4562">
        <v>561</v>
      </c>
      <c r="D4562" t="s">
        <v>3217</v>
      </c>
      <c r="E4562" t="s">
        <v>3218</v>
      </c>
      <c r="F4562" t="s">
        <v>866</v>
      </c>
      <c r="G4562" t="s">
        <v>3692</v>
      </c>
      <c r="H4562">
        <v>0</v>
      </c>
      <c r="I4562">
        <v>0</v>
      </c>
      <c r="J4562">
        <v>0</v>
      </c>
      <c r="K4562">
        <v>0</v>
      </c>
      <c r="M4562" t="s">
        <v>3692</v>
      </c>
      <c r="N4562">
        <v>0</v>
      </c>
      <c r="O4562">
        <v>0</v>
      </c>
      <c r="P4562">
        <v>0</v>
      </c>
      <c r="Q4562">
        <v>0</v>
      </c>
      <c r="S4562" t="s">
        <v>3692</v>
      </c>
      <c r="T4562">
        <v>0</v>
      </c>
      <c r="U4562">
        <v>0</v>
      </c>
      <c r="V4562">
        <v>0</v>
      </c>
      <c r="W4562">
        <v>0</v>
      </c>
      <c r="Y4562" t="s">
        <v>3692</v>
      </c>
      <c r="Z4562">
        <v>0</v>
      </c>
      <c r="AA4562">
        <v>0</v>
      </c>
      <c r="AB4562">
        <v>0</v>
      </c>
      <c r="AC4562">
        <v>0</v>
      </c>
      <c r="AF4562" t="s">
        <v>931</v>
      </c>
    </row>
    <row r="4563" spans="1:32">
      <c r="A4563" t="s">
        <v>3710</v>
      </c>
      <c r="C4563">
        <v>562</v>
      </c>
      <c r="D4563" t="s">
        <v>3219</v>
      </c>
      <c r="E4563" t="s">
        <v>3220</v>
      </c>
      <c r="F4563" t="s">
        <v>866</v>
      </c>
      <c r="G4563" t="s">
        <v>3692</v>
      </c>
      <c r="H4563">
        <v>0</v>
      </c>
      <c r="I4563">
        <v>0</v>
      </c>
      <c r="J4563">
        <v>0</v>
      </c>
      <c r="K4563">
        <v>0</v>
      </c>
      <c r="M4563" t="s">
        <v>3692</v>
      </c>
      <c r="N4563">
        <v>0</v>
      </c>
      <c r="O4563">
        <v>0</v>
      </c>
      <c r="P4563">
        <v>0</v>
      </c>
      <c r="Q4563">
        <v>0</v>
      </c>
      <c r="S4563" t="s">
        <v>3692</v>
      </c>
      <c r="T4563">
        <v>0</v>
      </c>
      <c r="U4563">
        <v>0</v>
      </c>
      <c r="V4563">
        <v>0</v>
      </c>
      <c r="W4563">
        <v>0</v>
      </c>
      <c r="Y4563" t="s">
        <v>3692</v>
      </c>
      <c r="Z4563">
        <v>0</v>
      </c>
      <c r="AA4563">
        <v>0</v>
      </c>
      <c r="AB4563">
        <v>0</v>
      </c>
      <c r="AC4563">
        <v>0</v>
      </c>
      <c r="AF4563" t="s">
        <v>931</v>
      </c>
    </row>
    <row r="4564" spans="1:32">
      <c r="A4564" t="s">
        <v>3710</v>
      </c>
      <c r="C4564">
        <v>563</v>
      </c>
      <c r="D4564" t="s">
        <v>2005</v>
      </c>
      <c r="E4564" t="s">
        <v>3227</v>
      </c>
      <c r="F4564" t="s">
        <v>16</v>
      </c>
      <c r="G4564" t="s">
        <v>3692</v>
      </c>
      <c r="H4564">
        <v>0</v>
      </c>
      <c r="I4564">
        <v>0</v>
      </c>
      <c r="J4564">
        <v>48</v>
      </c>
      <c r="K4564">
        <v>48</v>
      </c>
      <c r="L4564">
        <v>96</v>
      </c>
      <c r="M4564" t="s">
        <v>3692</v>
      </c>
      <c r="N4564">
        <v>0</v>
      </c>
      <c r="O4564">
        <v>0</v>
      </c>
      <c r="P4564">
        <v>80</v>
      </c>
      <c r="Q4564">
        <v>48</v>
      </c>
      <c r="R4564">
        <v>128</v>
      </c>
      <c r="S4564" t="s">
        <v>3692</v>
      </c>
      <c r="T4564">
        <v>0</v>
      </c>
      <c r="U4564">
        <v>0</v>
      </c>
      <c r="V4564">
        <v>80</v>
      </c>
      <c r="W4564">
        <v>48</v>
      </c>
      <c r="X4564">
        <v>128</v>
      </c>
      <c r="Y4564" t="s">
        <v>3692</v>
      </c>
      <c r="Z4564">
        <v>0</v>
      </c>
      <c r="AA4564">
        <v>0</v>
      </c>
      <c r="AB4564">
        <v>72</v>
      </c>
      <c r="AC4564">
        <v>0</v>
      </c>
      <c r="AD4564">
        <v>72</v>
      </c>
      <c r="AE4564">
        <v>424</v>
      </c>
    </row>
    <row r="4565" spans="1:32">
      <c r="A4565" t="s">
        <v>3710</v>
      </c>
      <c r="C4565">
        <v>564</v>
      </c>
      <c r="D4565" t="s">
        <v>3229</v>
      </c>
      <c r="E4565" t="s">
        <v>3230</v>
      </c>
      <c r="F4565" t="s">
        <v>16</v>
      </c>
      <c r="G4565" t="s">
        <v>3692</v>
      </c>
      <c r="H4565">
        <v>0</v>
      </c>
      <c r="I4565">
        <v>0</v>
      </c>
      <c r="J4565">
        <v>0</v>
      </c>
      <c r="K4565">
        <v>0</v>
      </c>
      <c r="L4565">
        <v>0</v>
      </c>
      <c r="M4565" t="s">
        <v>3692</v>
      </c>
      <c r="N4565">
        <v>0</v>
      </c>
      <c r="O4565">
        <v>0</v>
      </c>
      <c r="P4565">
        <v>0</v>
      </c>
      <c r="Q4565">
        <v>0</v>
      </c>
      <c r="R4565">
        <v>0</v>
      </c>
      <c r="S4565" t="s">
        <v>3692</v>
      </c>
      <c r="T4565">
        <v>0</v>
      </c>
      <c r="U4565">
        <v>0</v>
      </c>
      <c r="V4565">
        <v>0</v>
      </c>
      <c r="W4565">
        <v>0</v>
      </c>
      <c r="X4565">
        <v>0</v>
      </c>
      <c r="Y4565" t="s">
        <v>3692</v>
      </c>
      <c r="Z4565">
        <v>0</v>
      </c>
      <c r="AA4565">
        <v>0</v>
      </c>
      <c r="AB4565">
        <v>0</v>
      </c>
      <c r="AC4565">
        <v>0</v>
      </c>
      <c r="AD4565">
        <v>0</v>
      </c>
      <c r="AE4565">
        <v>1</v>
      </c>
    </row>
    <row r="4566" spans="1:32">
      <c r="A4566" t="s">
        <v>3710</v>
      </c>
      <c r="C4566">
        <v>565</v>
      </c>
      <c r="D4566" t="s">
        <v>3233</v>
      </c>
      <c r="E4566" t="s">
        <v>3234</v>
      </c>
      <c r="F4566" t="s">
        <v>833</v>
      </c>
      <c r="G4566" t="s">
        <v>3692</v>
      </c>
      <c r="H4566">
        <v>0</v>
      </c>
      <c r="I4566">
        <v>0</v>
      </c>
      <c r="J4566">
        <v>8</v>
      </c>
      <c r="K4566">
        <v>8</v>
      </c>
      <c r="M4566" t="s">
        <v>3692</v>
      </c>
      <c r="N4566">
        <v>0</v>
      </c>
      <c r="O4566">
        <v>0</v>
      </c>
      <c r="P4566">
        <v>12</v>
      </c>
      <c r="Q4566">
        <v>7</v>
      </c>
      <c r="S4566" t="s">
        <v>3692</v>
      </c>
      <c r="T4566">
        <v>0</v>
      </c>
      <c r="U4566">
        <v>0</v>
      </c>
      <c r="V4566">
        <v>12</v>
      </c>
      <c r="W4566">
        <v>8</v>
      </c>
      <c r="Y4566" t="s">
        <v>3692</v>
      </c>
      <c r="Z4566">
        <v>0</v>
      </c>
      <c r="AA4566">
        <v>0</v>
      </c>
      <c r="AB4566">
        <v>11</v>
      </c>
      <c r="AC4566">
        <v>0</v>
      </c>
      <c r="AF4566" t="s">
        <v>931</v>
      </c>
    </row>
    <row r="4567" spans="1:32">
      <c r="A4567" t="s">
        <v>3710</v>
      </c>
      <c r="C4567">
        <v>566</v>
      </c>
      <c r="D4567" t="s">
        <v>3237</v>
      </c>
      <c r="E4567" t="s">
        <v>3238</v>
      </c>
      <c r="F4567" t="s">
        <v>866</v>
      </c>
      <c r="G4567" t="s">
        <v>3692</v>
      </c>
      <c r="H4567">
        <v>0</v>
      </c>
      <c r="I4567">
        <v>0</v>
      </c>
      <c r="J4567">
        <v>0</v>
      </c>
      <c r="K4567">
        <v>0</v>
      </c>
      <c r="M4567" t="s">
        <v>3692</v>
      </c>
      <c r="N4567">
        <v>0</v>
      </c>
      <c r="O4567">
        <v>0</v>
      </c>
      <c r="P4567">
        <v>0</v>
      </c>
      <c r="Q4567">
        <v>0</v>
      </c>
      <c r="S4567" t="s">
        <v>3692</v>
      </c>
      <c r="T4567">
        <v>0</v>
      </c>
      <c r="U4567">
        <v>0</v>
      </c>
      <c r="V4567">
        <v>0</v>
      </c>
      <c r="W4567">
        <v>0</v>
      </c>
      <c r="Y4567" t="s">
        <v>3692</v>
      </c>
      <c r="Z4567">
        <v>0</v>
      </c>
      <c r="AA4567">
        <v>0</v>
      </c>
      <c r="AB4567">
        <v>0</v>
      </c>
      <c r="AC4567">
        <v>0</v>
      </c>
      <c r="AF4567" t="s">
        <v>931</v>
      </c>
    </row>
    <row r="4568" spans="1:32">
      <c r="A4568" t="s">
        <v>3710</v>
      </c>
      <c r="C4568">
        <v>567</v>
      </c>
      <c r="D4568" t="s">
        <v>3245</v>
      </c>
      <c r="E4568" t="s">
        <v>3246</v>
      </c>
      <c r="F4568" t="s">
        <v>16</v>
      </c>
      <c r="G4568" t="s">
        <v>3692</v>
      </c>
      <c r="H4568">
        <v>0</v>
      </c>
      <c r="I4568">
        <v>0</v>
      </c>
      <c r="J4568">
        <v>90</v>
      </c>
      <c r="K4568">
        <v>90</v>
      </c>
      <c r="L4568">
        <v>180</v>
      </c>
      <c r="M4568" t="s">
        <v>3692</v>
      </c>
      <c r="N4568">
        <v>0</v>
      </c>
      <c r="O4568">
        <v>0</v>
      </c>
      <c r="P4568">
        <v>150</v>
      </c>
      <c r="Q4568">
        <v>90</v>
      </c>
      <c r="S4568" t="s">
        <v>3692</v>
      </c>
      <c r="T4568">
        <v>0</v>
      </c>
      <c r="U4568">
        <v>0</v>
      </c>
      <c r="V4568">
        <v>150</v>
      </c>
      <c r="W4568">
        <v>90</v>
      </c>
      <c r="Y4568" t="s">
        <v>3692</v>
      </c>
      <c r="Z4568">
        <v>0</v>
      </c>
      <c r="AA4568">
        <v>0</v>
      </c>
      <c r="AB4568">
        <v>135</v>
      </c>
      <c r="AC4568">
        <v>0</v>
      </c>
      <c r="AF4568" t="s">
        <v>931</v>
      </c>
    </row>
    <row r="4569" spans="1:32">
      <c r="A4569" t="s">
        <v>3710</v>
      </c>
      <c r="C4569">
        <v>568</v>
      </c>
      <c r="D4569" t="s">
        <v>3248</v>
      </c>
      <c r="E4569" t="s">
        <v>3249</v>
      </c>
      <c r="F4569" t="s">
        <v>866</v>
      </c>
      <c r="G4569" t="s">
        <v>3692</v>
      </c>
      <c r="H4569">
        <v>0</v>
      </c>
      <c r="I4569">
        <v>0</v>
      </c>
      <c r="J4569">
        <v>2</v>
      </c>
      <c r="K4569">
        <v>2</v>
      </c>
      <c r="M4569" t="s">
        <v>3692</v>
      </c>
      <c r="N4569">
        <v>0</v>
      </c>
      <c r="O4569">
        <v>0</v>
      </c>
      <c r="P4569">
        <v>2</v>
      </c>
      <c r="Q4569">
        <v>1</v>
      </c>
      <c r="S4569" t="s">
        <v>3692</v>
      </c>
      <c r="T4569">
        <v>0</v>
      </c>
      <c r="U4569">
        <v>0</v>
      </c>
      <c r="V4569">
        <v>2</v>
      </c>
      <c r="W4569">
        <v>1</v>
      </c>
      <c r="Y4569" t="s">
        <v>3692</v>
      </c>
      <c r="Z4569">
        <v>0</v>
      </c>
      <c r="AA4569">
        <v>0</v>
      </c>
      <c r="AB4569">
        <v>2</v>
      </c>
      <c r="AC4569">
        <v>0</v>
      </c>
      <c r="AF4569" t="s">
        <v>931</v>
      </c>
    </row>
    <row r="4570" spans="1:32">
      <c r="A4570" t="s">
        <v>3710</v>
      </c>
      <c r="C4570">
        <v>569</v>
      </c>
      <c r="D4570" t="s">
        <v>3251</v>
      </c>
      <c r="E4570" t="s">
        <v>3252</v>
      </c>
      <c r="F4570" t="s">
        <v>866</v>
      </c>
      <c r="G4570" t="s">
        <v>3692</v>
      </c>
      <c r="H4570">
        <v>0</v>
      </c>
      <c r="I4570">
        <v>0</v>
      </c>
      <c r="J4570">
        <v>600</v>
      </c>
      <c r="K4570">
        <v>600</v>
      </c>
      <c r="M4570" t="s">
        <v>3692</v>
      </c>
      <c r="N4570">
        <v>0</v>
      </c>
      <c r="O4570">
        <v>0</v>
      </c>
      <c r="P4570">
        <v>600</v>
      </c>
      <c r="Q4570">
        <v>600</v>
      </c>
      <c r="S4570" t="s">
        <v>3692</v>
      </c>
      <c r="T4570">
        <v>0</v>
      </c>
      <c r="U4570">
        <v>0</v>
      </c>
      <c r="V4570">
        <v>600</v>
      </c>
      <c r="W4570">
        <v>600</v>
      </c>
      <c r="Y4570" t="s">
        <v>3692</v>
      </c>
      <c r="Z4570">
        <v>0</v>
      </c>
      <c r="AA4570">
        <v>0</v>
      </c>
      <c r="AB4570">
        <v>600</v>
      </c>
      <c r="AC4570">
        <v>600</v>
      </c>
      <c r="AF4570" t="s">
        <v>931</v>
      </c>
    </row>
    <row r="4571" spans="1:32">
      <c r="A4571" t="s">
        <v>3710</v>
      </c>
      <c r="C4571">
        <v>570</v>
      </c>
      <c r="D4571" t="s">
        <v>3253</v>
      </c>
      <c r="E4571" t="s">
        <v>3254</v>
      </c>
      <c r="F4571" t="s">
        <v>16</v>
      </c>
      <c r="G4571" t="s">
        <v>3692</v>
      </c>
      <c r="H4571">
        <v>0</v>
      </c>
      <c r="I4571">
        <v>0</v>
      </c>
      <c r="J4571">
        <v>0</v>
      </c>
      <c r="K4571">
        <v>0</v>
      </c>
      <c r="L4571">
        <v>0</v>
      </c>
      <c r="M4571" t="s">
        <v>3692</v>
      </c>
      <c r="N4571">
        <v>0</v>
      </c>
      <c r="O4571">
        <v>0</v>
      </c>
      <c r="P4571">
        <v>0</v>
      </c>
      <c r="Q4571">
        <v>0</v>
      </c>
      <c r="R4571">
        <v>0</v>
      </c>
      <c r="S4571" t="s">
        <v>3692</v>
      </c>
      <c r="T4571">
        <v>0</v>
      </c>
      <c r="U4571">
        <v>0</v>
      </c>
      <c r="V4571">
        <v>0</v>
      </c>
      <c r="W4571">
        <v>0</v>
      </c>
      <c r="X4571">
        <v>0</v>
      </c>
      <c r="Y4571" t="s">
        <v>3692</v>
      </c>
      <c r="Z4571">
        <v>0</v>
      </c>
      <c r="AA4571">
        <v>0</v>
      </c>
      <c r="AB4571">
        <v>0</v>
      </c>
      <c r="AC4571">
        <v>0</v>
      </c>
      <c r="AD4571">
        <v>0</v>
      </c>
      <c r="AE4571">
        <v>1</v>
      </c>
    </row>
    <row r="4572" spans="1:32" hidden="1">
      <c r="A4572" t="s">
        <v>3710</v>
      </c>
      <c r="G4572" t="s">
        <v>931</v>
      </c>
      <c r="M4572" t="s">
        <v>931</v>
      </c>
      <c r="S4572" t="s">
        <v>931</v>
      </c>
      <c r="Y4572" t="s">
        <v>931</v>
      </c>
      <c r="AF4572" t="s">
        <v>931</v>
      </c>
    </row>
    <row r="4573" spans="1:32" hidden="1">
      <c r="A4573" t="s">
        <v>3710</v>
      </c>
      <c r="G4573" t="s">
        <v>931</v>
      </c>
      <c r="M4573" t="s">
        <v>931</v>
      </c>
      <c r="S4573" t="s">
        <v>931</v>
      </c>
      <c r="Y4573" t="s">
        <v>931</v>
      </c>
      <c r="AF4573" t="s">
        <v>931</v>
      </c>
    </row>
    <row r="4574" spans="1:32" hidden="1">
      <c r="A4574" t="s">
        <v>3710</v>
      </c>
      <c r="G4574" t="s">
        <v>931</v>
      </c>
      <c r="M4574" t="s">
        <v>931</v>
      </c>
      <c r="S4574" t="s">
        <v>931</v>
      </c>
      <c r="Y4574" t="s">
        <v>931</v>
      </c>
      <c r="AF4574" t="s">
        <v>931</v>
      </c>
    </row>
    <row r="4575" spans="1:32" hidden="1">
      <c r="A4575" t="s">
        <v>3710</v>
      </c>
      <c r="G4575" t="s">
        <v>931</v>
      </c>
      <c r="M4575" t="s">
        <v>931</v>
      </c>
      <c r="S4575" t="s">
        <v>931</v>
      </c>
      <c r="Y4575" t="s">
        <v>931</v>
      </c>
      <c r="AF4575" t="s">
        <v>931</v>
      </c>
    </row>
    <row r="4576" spans="1:32" hidden="1">
      <c r="A4576" t="s">
        <v>3710</v>
      </c>
      <c r="G4576" t="s">
        <v>931</v>
      </c>
      <c r="M4576" t="s">
        <v>931</v>
      </c>
      <c r="S4576" t="s">
        <v>931</v>
      </c>
      <c r="Y4576" t="s">
        <v>931</v>
      </c>
      <c r="AF4576" t="s">
        <v>931</v>
      </c>
    </row>
    <row r="4577" spans="1:32" hidden="1">
      <c r="A4577" t="s">
        <v>3710</v>
      </c>
      <c r="G4577" t="s">
        <v>931</v>
      </c>
      <c r="M4577" t="s">
        <v>931</v>
      </c>
      <c r="S4577" t="s">
        <v>931</v>
      </c>
      <c r="Y4577" t="s">
        <v>931</v>
      </c>
      <c r="AF4577" t="s">
        <v>931</v>
      </c>
    </row>
    <row r="4578" spans="1:32" hidden="1">
      <c r="A4578" t="s">
        <v>3710</v>
      </c>
      <c r="G4578" t="s">
        <v>931</v>
      </c>
      <c r="M4578" t="s">
        <v>931</v>
      </c>
      <c r="S4578" t="s">
        <v>931</v>
      </c>
      <c r="Y4578" t="s">
        <v>931</v>
      </c>
      <c r="AF4578" t="s">
        <v>931</v>
      </c>
    </row>
    <row r="4579" spans="1:32" hidden="1">
      <c r="A4579" t="s">
        <v>3710</v>
      </c>
      <c r="G4579" t="s">
        <v>931</v>
      </c>
      <c r="M4579" t="s">
        <v>931</v>
      </c>
      <c r="S4579" t="s">
        <v>931</v>
      </c>
      <c r="Y4579" t="s">
        <v>931</v>
      </c>
      <c r="AF4579" t="s">
        <v>931</v>
      </c>
    </row>
    <row r="4580" spans="1:32" hidden="1">
      <c r="A4580" t="s">
        <v>3710</v>
      </c>
      <c r="G4580" t="s">
        <v>931</v>
      </c>
      <c r="M4580" t="s">
        <v>931</v>
      </c>
      <c r="S4580" t="s">
        <v>931</v>
      </c>
      <c r="Y4580" t="s">
        <v>931</v>
      </c>
      <c r="AF4580" t="s">
        <v>931</v>
      </c>
    </row>
    <row r="4581" spans="1:32" hidden="1">
      <c r="A4581" t="s">
        <v>3710</v>
      </c>
      <c r="G4581" t="s">
        <v>931</v>
      </c>
      <c r="M4581" t="s">
        <v>931</v>
      </c>
      <c r="S4581" t="s">
        <v>931</v>
      </c>
      <c r="Y4581" t="s">
        <v>931</v>
      </c>
      <c r="AF4581" t="s">
        <v>931</v>
      </c>
    </row>
    <row r="4582" spans="1:32" hidden="1">
      <c r="A4582" t="s">
        <v>3710</v>
      </c>
      <c r="G4582" t="s">
        <v>931</v>
      </c>
      <c r="M4582" t="s">
        <v>931</v>
      </c>
      <c r="S4582" t="s">
        <v>931</v>
      </c>
      <c r="Y4582" t="s">
        <v>931</v>
      </c>
      <c r="AF4582" t="s">
        <v>931</v>
      </c>
    </row>
    <row r="4583" spans="1:32" hidden="1">
      <c r="A4583" t="s">
        <v>3710</v>
      </c>
      <c r="G4583" t="s">
        <v>931</v>
      </c>
      <c r="M4583" t="s">
        <v>931</v>
      </c>
      <c r="S4583" t="s">
        <v>931</v>
      </c>
      <c r="Y4583" t="s">
        <v>931</v>
      </c>
      <c r="AF4583" t="s">
        <v>931</v>
      </c>
    </row>
    <row r="4584" spans="1:32" hidden="1">
      <c r="A4584" t="s">
        <v>3710</v>
      </c>
      <c r="G4584" t="s">
        <v>931</v>
      </c>
      <c r="M4584" t="s">
        <v>931</v>
      </c>
      <c r="S4584" t="s">
        <v>931</v>
      </c>
      <c r="Y4584" t="s">
        <v>931</v>
      </c>
      <c r="AF4584" t="s">
        <v>931</v>
      </c>
    </row>
    <row r="4585" spans="1:32" hidden="1">
      <c r="A4585" t="s">
        <v>3710</v>
      </c>
      <c r="G4585" t="s">
        <v>931</v>
      </c>
      <c r="M4585" t="s">
        <v>931</v>
      </c>
      <c r="S4585" t="s">
        <v>931</v>
      </c>
      <c r="Y4585" t="s">
        <v>931</v>
      </c>
      <c r="AF4585" t="s">
        <v>931</v>
      </c>
    </row>
    <row r="4586" spans="1:32" hidden="1">
      <c r="A4586" t="s">
        <v>3710</v>
      </c>
      <c r="G4586" t="s">
        <v>931</v>
      </c>
      <c r="M4586" t="s">
        <v>931</v>
      </c>
      <c r="S4586" t="s">
        <v>931</v>
      </c>
      <c r="Y4586" t="s">
        <v>931</v>
      </c>
      <c r="AF4586" t="s">
        <v>931</v>
      </c>
    </row>
    <row r="4587" spans="1:32" hidden="1">
      <c r="A4587" t="s">
        <v>3710</v>
      </c>
      <c r="G4587" t="s">
        <v>931</v>
      </c>
      <c r="M4587" t="s">
        <v>931</v>
      </c>
      <c r="S4587" t="s">
        <v>931</v>
      </c>
      <c r="Y4587" t="s">
        <v>931</v>
      </c>
      <c r="AF4587" t="s">
        <v>931</v>
      </c>
    </row>
    <row r="4588" spans="1:32" hidden="1">
      <c r="A4588" t="s">
        <v>3710</v>
      </c>
      <c r="G4588" t="s">
        <v>931</v>
      </c>
      <c r="M4588" t="s">
        <v>931</v>
      </c>
      <c r="S4588" t="s">
        <v>931</v>
      </c>
      <c r="Y4588" t="s">
        <v>931</v>
      </c>
      <c r="AF4588" t="s">
        <v>931</v>
      </c>
    </row>
    <row r="4589" spans="1:32" hidden="1">
      <c r="A4589" t="s">
        <v>3710</v>
      </c>
      <c r="G4589" t="s">
        <v>931</v>
      </c>
      <c r="M4589" t="s">
        <v>931</v>
      </c>
      <c r="S4589" t="s">
        <v>931</v>
      </c>
      <c r="Y4589" t="s">
        <v>931</v>
      </c>
      <c r="AF4589" t="s">
        <v>931</v>
      </c>
    </row>
    <row r="4590" spans="1:32" hidden="1">
      <c r="A4590" t="s">
        <v>3710</v>
      </c>
      <c r="G4590" t="s">
        <v>931</v>
      </c>
      <c r="M4590" t="s">
        <v>931</v>
      </c>
      <c r="S4590" t="s">
        <v>931</v>
      </c>
      <c r="Y4590" t="s">
        <v>931</v>
      </c>
      <c r="AF4590" t="s">
        <v>931</v>
      </c>
    </row>
    <row r="4591" spans="1:32" hidden="1">
      <c r="A4591" t="s">
        <v>3710</v>
      </c>
      <c r="G4591" t="s">
        <v>931</v>
      </c>
      <c r="M4591" t="s">
        <v>931</v>
      </c>
      <c r="S4591" t="s">
        <v>931</v>
      </c>
      <c r="Y4591" t="s">
        <v>931</v>
      </c>
      <c r="AF4591" t="s">
        <v>931</v>
      </c>
    </row>
    <row r="4592" spans="1:32" hidden="1">
      <c r="A4592" t="s">
        <v>3710</v>
      </c>
      <c r="G4592" t="s">
        <v>931</v>
      </c>
      <c r="M4592" t="s">
        <v>931</v>
      </c>
      <c r="S4592" t="s">
        <v>931</v>
      </c>
      <c r="Y4592" t="s">
        <v>931</v>
      </c>
      <c r="AF4592" t="s">
        <v>931</v>
      </c>
    </row>
    <row r="4593" spans="1:32" hidden="1">
      <c r="A4593" t="s">
        <v>3710</v>
      </c>
      <c r="G4593" t="s">
        <v>931</v>
      </c>
      <c r="M4593" t="s">
        <v>931</v>
      </c>
      <c r="S4593" t="s">
        <v>931</v>
      </c>
      <c r="Y4593" t="s">
        <v>931</v>
      </c>
      <c r="AF4593" t="s">
        <v>931</v>
      </c>
    </row>
    <row r="4594" spans="1:32" hidden="1">
      <c r="A4594" t="s">
        <v>3710</v>
      </c>
      <c r="G4594" t="s">
        <v>931</v>
      </c>
      <c r="M4594" t="s">
        <v>931</v>
      </c>
      <c r="S4594" t="s">
        <v>931</v>
      </c>
      <c r="Y4594" t="s">
        <v>931</v>
      </c>
      <c r="AF4594" t="s">
        <v>931</v>
      </c>
    </row>
    <row r="4595" spans="1:32" hidden="1">
      <c r="A4595" t="s">
        <v>3710</v>
      </c>
      <c r="G4595" t="s">
        <v>931</v>
      </c>
      <c r="M4595" t="s">
        <v>931</v>
      </c>
      <c r="S4595" t="s">
        <v>931</v>
      </c>
      <c r="Y4595" t="s">
        <v>931</v>
      </c>
      <c r="AF4595" t="s">
        <v>931</v>
      </c>
    </row>
    <row r="4596" spans="1:32" hidden="1">
      <c r="A4596" t="s">
        <v>3710</v>
      </c>
      <c r="G4596" t="s">
        <v>931</v>
      </c>
      <c r="M4596" t="s">
        <v>931</v>
      </c>
      <c r="S4596" t="s">
        <v>931</v>
      </c>
      <c r="Y4596" t="s">
        <v>931</v>
      </c>
      <c r="AF4596" t="s">
        <v>931</v>
      </c>
    </row>
    <row r="4597" spans="1:32" hidden="1">
      <c r="A4597" t="s">
        <v>3710</v>
      </c>
      <c r="G4597" t="s">
        <v>931</v>
      </c>
      <c r="M4597" t="s">
        <v>931</v>
      </c>
      <c r="S4597" t="s">
        <v>931</v>
      </c>
      <c r="Y4597" t="s">
        <v>931</v>
      </c>
      <c r="AF4597" t="s">
        <v>931</v>
      </c>
    </row>
    <row r="4598" spans="1:32" hidden="1">
      <c r="A4598" t="s">
        <v>3710</v>
      </c>
      <c r="G4598" t="s">
        <v>931</v>
      </c>
      <c r="M4598" t="s">
        <v>931</v>
      </c>
      <c r="S4598" t="s">
        <v>931</v>
      </c>
      <c r="Y4598" t="s">
        <v>931</v>
      </c>
      <c r="AF4598" t="s">
        <v>931</v>
      </c>
    </row>
    <row r="4599" spans="1:32" hidden="1">
      <c r="A4599" t="s">
        <v>3710</v>
      </c>
      <c r="G4599" t="s">
        <v>931</v>
      </c>
      <c r="M4599" t="s">
        <v>931</v>
      </c>
      <c r="S4599" t="s">
        <v>931</v>
      </c>
      <c r="Y4599" t="s">
        <v>931</v>
      </c>
      <c r="AF4599" t="s">
        <v>931</v>
      </c>
    </row>
    <row r="4600" spans="1:32" hidden="1">
      <c r="A4600" t="s">
        <v>3710</v>
      </c>
      <c r="G4600" t="s">
        <v>931</v>
      </c>
      <c r="M4600" t="s">
        <v>931</v>
      </c>
      <c r="S4600" t="s">
        <v>931</v>
      </c>
      <c r="Y4600" t="s">
        <v>931</v>
      </c>
      <c r="AF4600" t="s">
        <v>931</v>
      </c>
    </row>
    <row r="4601" spans="1:32" hidden="1">
      <c r="A4601" t="s">
        <v>3710</v>
      </c>
      <c r="G4601" t="s">
        <v>931</v>
      </c>
      <c r="M4601" t="s">
        <v>931</v>
      </c>
      <c r="S4601" t="s">
        <v>931</v>
      </c>
      <c r="Y4601" t="s">
        <v>931</v>
      </c>
      <c r="AF4601" t="s">
        <v>931</v>
      </c>
    </row>
    <row r="4602" spans="1:32" hidden="1">
      <c r="A4602" t="s">
        <v>3710</v>
      </c>
      <c r="G4602" t="s">
        <v>931</v>
      </c>
      <c r="M4602" t="s">
        <v>931</v>
      </c>
      <c r="S4602" t="s">
        <v>931</v>
      </c>
      <c r="Y4602" t="s">
        <v>931</v>
      </c>
      <c r="AF4602" t="s">
        <v>931</v>
      </c>
    </row>
    <row r="4603" spans="1:32" hidden="1">
      <c r="A4603" t="s">
        <v>3710</v>
      </c>
      <c r="G4603" t="s">
        <v>931</v>
      </c>
      <c r="M4603" t="s">
        <v>931</v>
      </c>
      <c r="S4603" t="s">
        <v>931</v>
      </c>
      <c r="Y4603" t="s">
        <v>931</v>
      </c>
      <c r="AF4603" t="s">
        <v>931</v>
      </c>
    </row>
    <row r="4604" spans="1:32" hidden="1">
      <c r="A4604" t="s">
        <v>3710</v>
      </c>
      <c r="G4604" t="s">
        <v>931</v>
      </c>
      <c r="M4604" t="s">
        <v>931</v>
      </c>
      <c r="S4604" t="s">
        <v>931</v>
      </c>
      <c r="Y4604" t="s">
        <v>931</v>
      </c>
      <c r="AF4604" t="s">
        <v>931</v>
      </c>
    </row>
    <row r="4605" spans="1:32" hidden="1">
      <c r="A4605" t="s">
        <v>3710</v>
      </c>
      <c r="G4605" t="s">
        <v>931</v>
      </c>
      <c r="M4605" t="s">
        <v>931</v>
      </c>
      <c r="S4605" t="s">
        <v>931</v>
      </c>
      <c r="Y4605" t="s">
        <v>931</v>
      </c>
      <c r="AF4605" t="s">
        <v>931</v>
      </c>
    </row>
    <row r="4606" spans="1:32" hidden="1">
      <c r="A4606" t="s">
        <v>3710</v>
      </c>
      <c r="G4606" t="s">
        <v>931</v>
      </c>
      <c r="M4606" t="s">
        <v>931</v>
      </c>
      <c r="S4606" t="s">
        <v>931</v>
      </c>
      <c r="Y4606" t="s">
        <v>931</v>
      </c>
      <c r="AF4606" t="s">
        <v>931</v>
      </c>
    </row>
    <row r="4607" spans="1:32" hidden="1">
      <c r="A4607" t="s">
        <v>3710</v>
      </c>
      <c r="G4607" t="s">
        <v>931</v>
      </c>
      <c r="M4607" t="s">
        <v>931</v>
      </c>
      <c r="S4607" t="s">
        <v>931</v>
      </c>
      <c r="Y4607" t="s">
        <v>931</v>
      </c>
      <c r="AF4607" t="s">
        <v>931</v>
      </c>
    </row>
    <row r="4608" spans="1:32" hidden="1">
      <c r="A4608" t="s">
        <v>3710</v>
      </c>
      <c r="G4608" t="s">
        <v>931</v>
      </c>
      <c r="M4608" t="s">
        <v>931</v>
      </c>
      <c r="S4608" t="s">
        <v>931</v>
      </c>
      <c r="Y4608" t="s">
        <v>931</v>
      </c>
      <c r="AF4608" t="s">
        <v>931</v>
      </c>
    </row>
    <row r="4609" spans="1:32" hidden="1">
      <c r="A4609" t="s">
        <v>3710</v>
      </c>
      <c r="G4609" t="s">
        <v>931</v>
      </c>
      <c r="M4609" t="s">
        <v>931</v>
      </c>
      <c r="S4609" t="s">
        <v>931</v>
      </c>
      <c r="Y4609" t="s">
        <v>931</v>
      </c>
      <c r="AF4609" t="s">
        <v>931</v>
      </c>
    </row>
    <row r="4610" spans="1:32" hidden="1">
      <c r="A4610" t="s">
        <v>3710</v>
      </c>
      <c r="G4610" t="s">
        <v>931</v>
      </c>
      <c r="M4610" t="s">
        <v>931</v>
      </c>
      <c r="S4610" t="s">
        <v>931</v>
      </c>
      <c r="Y4610" t="s">
        <v>931</v>
      </c>
      <c r="AF4610" t="s">
        <v>931</v>
      </c>
    </row>
    <row r="4611" spans="1:32" hidden="1">
      <c r="A4611" t="s">
        <v>3710</v>
      </c>
      <c r="G4611" t="s">
        <v>931</v>
      </c>
      <c r="M4611" t="s">
        <v>931</v>
      </c>
      <c r="S4611" t="s">
        <v>931</v>
      </c>
      <c r="Y4611" t="s">
        <v>931</v>
      </c>
      <c r="AF4611" t="s">
        <v>931</v>
      </c>
    </row>
    <row r="4612" spans="1:32" hidden="1">
      <c r="A4612" t="s">
        <v>3710</v>
      </c>
      <c r="G4612" t="s">
        <v>931</v>
      </c>
      <c r="M4612" t="s">
        <v>931</v>
      </c>
      <c r="S4612" t="s">
        <v>931</v>
      </c>
      <c r="Y4612" t="s">
        <v>931</v>
      </c>
      <c r="AF4612" t="s">
        <v>931</v>
      </c>
    </row>
    <row r="4613" spans="1:32" hidden="1">
      <c r="A4613" t="s">
        <v>3710</v>
      </c>
      <c r="G4613" t="s">
        <v>931</v>
      </c>
      <c r="M4613" t="s">
        <v>931</v>
      </c>
      <c r="S4613" t="s">
        <v>931</v>
      </c>
      <c r="Y4613" t="s">
        <v>931</v>
      </c>
      <c r="AF4613" t="s">
        <v>931</v>
      </c>
    </row>
    <row r="4614" spans="1:32" hidden="1">
      <c r="A4614" t="s">
        <v>3710</v>
      </c>
      <c r="G4614" t="s">
        <v>931</v>
      </c>
      <c r="M4614" t="s">
        <v>931</v>
      </c>
      <c r="S4614" t="s">
        <v>931</v>
      </c>
      <c r="Y4614" t="s">
        <v>931</v>
      </c>
      <c r="AF4614" t="s">
        <v>931</v>
      </c>
    </row>
    <row r="4615" spans="1:32" hidden="1">
      <c r="A4615" t="s">
        <v>3710</v>
      </c>
      <c r="G4615" t="s">
        <v>931</v>
      </c>
      <c r="M4615" t="s">
        <v>931</v>
      </c>
      <c r="S4615" t="s">
        <v>931</v>
      </c>
      <c r="Y4615" t="s">
        <v>931</v>
      </c>
      <c r="AF4615" t="s">
        <v>931</v>
      </c>
    </row>
    <row r="4616" spans="1:32" hidden="1">
      <c r="A4616" t="s">
        <v>3710</v>
      </c>
      <c r="G4616" t="s">
        <v>931</v>
      </c>
      <c r="M4616" t="s">
        <v>931</v>
      </c>
      <c r="S4616" t="s">
        <v>931</v>
      </c>
      <c r="Y4616" t="s">
        <v>931</v>
      </c>
      <c r="AF4616" t="s">
        <v>931</v>
      </c>
    </row>
    <row r="4617" spans="1:32" hidden="1">
      <c r="A4617" t="s">
        <v>3710</v>
      </c>
      <c r="G4617" t="s">
        <v>931</v>
      </c>
      <c r="M4617" t="s">
        <v>931</v>
      </c>
      <c r="S4617" t="s">
        <v>931</v>
      </c>
      <c r="Y4617" t="s">
        <v>931</v>
      </c>
      <c r="AF4617" t="s">
        <v>931</v>
      </c>
    </row>
    <row r="4618" spans="1:32" hidden="1">
      <c r="A4618" t="s">
        <v>3710</v>
      </c>
      <c r="G4618" t="s">
        <v>931</v>
      </c>
      <c r="M4618" t="s">
        <v>931</v>
      </c>
      <c r="S4618" t="s">
        <v>931</v>
      </c>
      <c r="Y4618" t="s">
        <v>931</v>
      </c>
      <c r="AF4618" t="s">
        <v>931</v>
      </c>
    </row>
    <row r="4619" spans="1:32" hidden="1">
      <c r="A4619" t="s">
        <v>3710</v>
      </c>
      <c r="G4619" t="s">
        <v>931</v>
      </c>
      <c r="M4619" t="s">
        <v>931</v>
      </c>
      <c r="S4619" t="s">
        <v>931</v>
      </c>
      <c r="Y4619" t="s">
        <v>931</v>
      </c>
      <c r="AF4619" t="s">
        <v>931</v>
      </c>
    </row>
    <row r="4620" spans="1:32" hidden="1">
      <c r="A4620" t="s">
        <v>3710</v>
      </c>
      <c r="G4620" t="s">
        <v>931</v>
      </c>
      <c r="M4620" t="s">
        <v>931</v>
      </c>
      <c r="S4620" t="s">
        <v>931</v>
      </c>
      <c r="Y4620" t="s">
        <v>931</v>
      </c>
      <c r="AF4620" t="s">
        <v>931</v>
      </c>
    </row>
    <row r="4621" spans="1:32" hidden="1">
      <c r="A4621" t="s">
        <v>3710</v>
      </c>
      <c r="G4621" t="s">
        <v>931</v>
      </c>
      <c r="M4621" t="s">
        <v>931</v>
      </c>
      <c r="S4621" t="s">
        <v>931</v>
      </c>
      <c r="Y4621" t="s">
        <v>931</v>
      </c>
      <c r="AF4621" t="s">
        <v>931</v>
      </c>
    </row>
    <row r="4622" spans="1:32" hidden="1">
      <c r="A4622" t="s">
        <v>3710</v>
      </c>
      <c r="G4622" t="s">
        <v>931</v>
      </c>
      <c r="M4622" t="s">
        <v>931</v>
      </c>
      <c r="S4622" t="s">
        <v>931</v>
      </c>
      <c r="Y4622" t="s">
        <v>931</v>
      </c>
      <c r="AF4622" t="s">
        <v>931</v>
      </c>
    </row>
    <row r="4623" spans="1:32" hidden="1">
      <c r="A4623" t="s">
        <v>3710</v>
      </c>
      <c r="G4623" t="s">
        <v>931</v>
      </c>
      <c r="M4623" t="s">
        <v>931</v>
      </c>
      <c r="S4623" t="s">
        <v>931</v>
      </c>
      <c r="Y4623" t="s">
        <v>931</v>
      </c>
      <c r="AF4623" t="s">
        <v>931</v>
      </c>
    </row>
    <row r="4624" spans="1:32" hidden="1">
      <c r="A4624" t="s">
        <v>3710</v>
      </c>
      <c r="G4624" t="s">
        <v>931</v>
      </c>
      <c r="M4624" t="s">
        <v>931</v>
      </c>
      <c r="S4624" t="s">
        <v>931</v>
      </c>
      <c r="Y4624" t="s">
        <v>931</v>
      </c>
      <c r="AF4624" t="s">
        <v>931</v>
      </c>
    </row>
    <row r="4625" spans="1:32" hidden="1">
      <c r="A4625" t="s">
        <v>3710</v>
      </c>
      <c r="G4625" t="s">
        <v>931</v>
      </c>
      <c r="M4625" t="s">
        <v>931</v>
      </c>
      <c r="S4625" t="s">
        <v>931</v>
      </c>
      <c r="Y4625" t="s">
        <v>931</v>
      </c>
      <c r="AF4625" t="s">
        <v>931</v>
      </c>
    </row>
    <row r="4626" spans="1:32" hidden="1">
      <c r="A4626" t="s">
        <v>3710</v>
      </c>
      <c r="G4626" t="s">
        <v>931</v>
      </c>
      <c r="M4626" t="s">
        <v>931</v>
      </c>
      <c r="S4626" t="s">
        <v>931</v>
      </c>
      <c r="Y4626" t="s">
        <v>931</v>
      </c>
      <c r="AF4626" t="s">
        <v>931</v>
      </c>
    </row>
    <row r="4627" spans="1:32" hidden="1">
      <c r="A4627" t="s">
        <v>3710</v>
      </c>
      <c r="G4627" t="s">
        <v>931</v>
      </c>
      <c r="M4627" t="s">
        <v>931</v>
      </c>
      <c r="S4627" t="s">
        <v>931</v>
      </c>
      <c r="Y4627" t="s">
        <v>931</v>
      </c>
      <c r="AF4627" t="s">
        <v>931</v>
      </c>
    </row>
    <row r="4628" spans="1:32" hidden="1">
      <c r="A4628" t="s">
        <v>3710</v>
      </c>
      <c r="G4628" t="s">
        <v>931</v>
      </c>
      <c r="M4628" t="s">
        <v>931</v>
      </c>
      <c r="S4628" t="s">
        <v>931</v>
      </c>
      <c r="Y4628" t="s">
        <v>931</v>
      </c>
      <c r="AF4628" t="s">
        <v>931</v>
      </c>
    </row>
    <row r="4629" spans="1:32" hidden="1">
      <c r="A4629" t="s">
        <v>3710</v>
      </c>
      <c r="G4629" t="s">
        <v>931</v>
      </c>
      <c r="M4629" t="s">
        <v>931</v>
      </c>
      <c r="S4629" t="s">
        <v>931</v>
      </c>
      <c r="Y4629" t="s">
        <v>931</v>
      </c>
      <c r="AF4629" t="s">
        <v>931</v>
      </c>
    </row>
    <row r="4630" spans="1:32" hidden="1">
      <c r="A4630" t="s">
        <v>3710</v>
      </c>
      <c r="G4630" t="s">
        <v>931</v>
      </c>
      <c r="M4630" t="s">
        <v>931</v>
      </c>
      <c r="S4630" t="s">
        <v>931</v>
      </c>
      <c r="Y4630" t="s">
        <v>931</v>
      </c>
      <c r="AF4630" t="s">
        <v>931</v>
      </c>
    </row>
    <row r="4631" spans="1:32" hidden="1">
      <c r="A4631" t="s">
        <v>3710</v>
      </c>
      <c r="G4631" t="s">
        <v>931</v>
      </c>
      <c r="M4631" t="s">
        <v>931</v>
      </c>
      <c r="S4631" t="s">
        <v>931</v>
      </c>
      <c r="Y4631" t="s">
        <v>931</v>
      </c>
      <c r="AF4631" t="s">
        <v>931</v>
      </c>
    </row>
    <row r="4632" spans="1:32" hidden="1">
      <c r="A4632" t="s">
        <v>3710</v>
      </c>
      <c r="G4632" t="s">
        <v>931</v>
      </c>
      <c r="M4632" t="s">
        <v>931</v>
      </c>
      <c r="S4632" t="s">
        <v>931</v>
      </c>
      <c r="Y4632" t="s">
        <v>931</v>
      </c>
      <c r="AF4632" t="s">
        <v>931</v>
      </c>
    </row>
    <row r="4633" spans="1:32" hidden="1">
      <c r="A4633" t="s">
        <v>3710</v>
      </c>
      <c r="G4633" t="s">
        <v>931</v>
      </c>
      <c r="M4633" t="s">
        <v>931</v>
      </c>
      <c r="S4633" t="s">
        <v>931</v>
      </c>
      <c r="Y4633" t="s">
        <v>931</v>
      </c>
      <c r="AF4633" t="s">
        <v>931</v>
      </c>
    </row>
    <row r="4634" spans="1:32" hidden="1">
      <c r="A4634" t="s">
        <v>3710</v>
      </c>
      <c r="G4634" t="s">
        <v>931</v>
      </c>
      <c r="M4634" t="s">
        <v>931</v>
      </c>
      <c r="S4634" t="s">
        <v>931</v>
      </c>
      <c r="Y4634" t="s">
        <v>931</v>
      </c>
      <c r="AF4634" t="s">
        <v>931</v>
      </c>
    </row>
    <row r="4635" spans="1:32" hidden="1">
      <c r="A4635" t="s">
        <v>3710</v>
      </c>
      <c r="G4635" t="s">
        <v>931</v>
      </c>
      <c r="M4635" t="s">
        <v>931</v>
      </c>
      <c r="S4635" t="s">
        <v>931</v>
      </c>
      <c r="Y4635" t="s">
        <v>931</v>
      </c>
      <c r="AF4635" t="s">
        <v>931</v>
      </c>
    </row>
    <row r="4636" spans="1:32" hidden="1">
      <c r="A4636" t="s">
        <v>3710</v>
      </c>
      <c r="G4636" t="s">
        <v>931</v>
      </c>
      <c r="M4636" t="s">
        <v>931</v>
      </c>
      <c r="S4636" t="s">
        <v>931</v>
      </c>
      <c r="Y4636" t="s">
        <v>931</v>
      </c>
      <c r="AF4636" t="s">
        <v>931</v>
      </c>
    </row>
    <row r="4637" spans="1:32" hidden="1">
      <c r="A4637" t="s">
        <v>3710</v>
      </c>
    </row>
    <row r="4638" spans="1:32" hidden="1">
      <c r="A4638" t="s">
        <v>3710</v>
      </c>
    </row>
    <row r="4639" spans="1:32" hidden="1">
      <c r="A4639" t="s">
        <v>3710</v>
      </c>
    </row>
    <row r="4640" spans="1:32" hidden="1">
      <c r="A4640" t="s">
        <v>3710</v>
      </c>
    </row>
    <row r="4641" spans="1:1" hidden="1">
      <c r="A4641" t="s">
        <v>3710</v>
      </c>
    </row>
    <row r="4642" spans="1:1" hidden="1">
      <c r="A4642" t="s">
        <v>3710</v>
      </c>
    </row>
    <row r="4643" spans="1:1" hidden="1">
      <c r="A4643" t="s">
        <v>3710</v>
      </c>
    </row>
    <row r="4644" spans="1:1" hidden="1">
      <c r="A4644" t="s">
        <v>3710</v>
      </c>
    </row>
    <row r="4645" spans="1:1" hidden="1">
      <c r="A4645" t="s">
        <v>3710</v>
      </c>
    </row>
    <row r="4646" spans="1:1" hidden="1">
      <c r="A4646" t="s">
        <v>3710</v>
      </c>
    </row>
    <row r="4647" spans="1:1" hidden="1">
      <c r="A4647" t="s">
        <v>3710</v>
      </c>
    </row>
    <row r="4648" spans="1:1" hidden="1">
      <c r="A4648" t="s">
        <v>3710</v>
      </c>
    </row>
    <row r="4649" spans="1:1" hidden="1">
      <c r="A4649" t="s">
        <v>3710</v>
      </c>
    </row>
    <row r="4650" spans="1:1" hidden="1">
      <c r="A4650" t="s">
        <v>3710</v>
      </c>
    </row>
    <row r="4651" spans="1:1" hidden="1">
      <c r="A4651" t="s">
        <v>3710</v>
      </c>
    </row>
    <row r="4652" spans="1:1" hidden="1">
      <c r="A4652" t="s">
        <v>3710</v>
      </c>
    </row>
    <row r="4653" spans="1:1" hidden="1">
      <c r="A4653" t="s">
        <v>3710</v>
      </c>
    </row>
    <row r="4654" spans="1:1" hidden="1">
      <c r="A4654" t="s">
        <v>3710</v>
      </c>
    </row>
    <row r="4655" spans="1:1" hidden="1">
      <c r="A4655" t="s">
        <v>3710</v>
      </c>
    </row>
    <row r="4656" spans="1:1" hidden="1">
      <c r="A4656" t="s">
        <v>3710</v>
      </c>
    </row>
    <row r="4657" spans="1:1" hidden="1">
      <c r="A4657" t="s">
        <v>3710</v>
      </c>
    </row>
    <row r="4658" spans="1:1" hidden="1">
      <c r="A4658" t="s">
        <v>3710</v>
      </c>
    </row>
    <row r="4659" spans="1:1" hidden="1">
      <c r="A4659" t="s">
        <v>3710</v>
      </c>
    </row>
    <row r="4660" spans="1:1" hidden="1">
      <c r="A4660" t="s">
        <v>3710</v>
      </c>
    </row>
    <row r="4661" spans="1:1" hidden="1">
      <c r="A4661" t="s">
        <v>3710</v>
      </c>
    </row>
    <row r="4662" spans="1:1" hidden="1">
      <c r="A4662" t="s">
        <v>3710</v>
      </c>
    </row>
    <row r="4663" spans="1:1" hidden="1">
      <c r="A4663" t="s">
        <v>3710</v>
      </c>
    </row>
    <row r="4664" spans="1:1" hidden="1">
      <c r="A4664" t="s">
        <v>3710</v>
      </c>
    </row>
    <row r="4665" spans="1:1" hidden="1">
      <c r="A4665" t="s">
        <v>3710</v>
      </c>
    </row>
    <row r="4666" spans="1:1" hidden="1">
      <c r="A4666" t="s">
        <v>3710</v>
      </c>
    </row>
    <row r="4667" spans="1:1" hidden="1">
      <c r="A4667" t="s">
        <v>3710</v>
      </c>
    </row>
    <row r="4668" spans="1:1" hidden="1">
      <c r="A4668" t="s">
        <v>3710</v>
      </c>
    </row>
    <row r="4669" spans="1:1" hidden="1">
      <c r="A4669" t="s">
        <v>3710</v>
      </c>
    </row>
    <row r="4670" spans="1:1" hidden="1">
      <c r="A4670" t="s">
        <v>3710</v>
      </c>
    </row>
    <row r="4671" spans="1:1" hidden="1">
      <c r="A4671" t="s">
        <v>3710</v>
      </c>
    </row>
    <row r="4672" spans="1:1" hidden="1">
      <c r="A4672" t="s">
        <v>3710</v>
      </c>
    </row>
    <row r="4673" spans="1:1" hidden="1">
      <c r="A4673" t="s">
        <v>3710</v>
      </c>
    </row>
    <row r="4674" spans="1:1" hidden="1">
      <c r="A4674" t="s">
        <v>3710</v>
      </c>
    </row>
    <row r="4675" spans="1:1" hidden="1">
      <c r="A4675" t="s">
        <v>3710</v>
      </c>
    </row>
    <row r="4676" spans="1:1" hidden="1">
      <c r="A4676" t="s">
        <v>3710</v>
      </c>
    </row>
    <row r="4677" spans="1:1" hidden="1">
      <c r="A4677" t="s">
        <v>3710</v>
      </c>
    </row>
    <row r="4678" spans="1:1" hidden="1">
      <c r="A4678" t="s">
        <v>3710</v>
      </c>
    </row>
    <row r="4679" spans="1:1" hidden="1">
      <c r="A4679" t="s">
        <v>3710</v>
      </c>
    </row>
    <row r="4680" spans="1:1" hidden="1">
      <c r="A4680" t="s">
        <v>3710</v>
      </c>
    </row>
    <row r="4681" spans="1:1" hidden="1">
      <c r="A4681" t="s">
        <v>3710</v>
      </c>
    </row>
    <row r="4682" spans="1:1" hidden="1">
      <c r="A4682" t="s">
        <v>3710</v>
      </c>
    </row>
    <row r="4683" spans="1:1" hidden="1">
      <c r="A4683" t="s">
        <v>3710</v>
      </c>
    </row>
    <row r="4684" spans="1:1" hidden="1">
      <c r="A4684" t="s">
        <v>3710</v>
      </c>
    </row>
    <row r="4685" spans="1:1" hidden="1">
      <c r="A4685" t="s">
        <v>3710</v>
      </c>
    </row>
    <row r="4686" spans="1:1" hidden="1">
      <c r="A4686" t="s">
        <v>3710</v>
      </c>
    </row>
    <row r="4687" spans="1:1" hidden="1">
      <c r="A4687" t="s">
        <v>3710</v>
      </c>
    </row>
    <row r="4688" spans="1:1" hidden="1">
      <c r="A4688" t="s">
        <v>3710</v>
      </c>
    </row>
    <row r="4689" spans="1:1" hidden="1">
      <c r="A4689" t="s">
        <v>3710</v>
      </c>
    </row>
    <row r="4690" spans="1:1" hidden="1">
      <c r="A4690" t="s">
        <v>3710</v>
      </c>
    </row>
    <row r="4691" spans="1:1" hidden="1">
      <c r="A4691" t="s">
        <v>3710</v>
      </c>
    </row>
    <row r="4692" spans="1:1" hidden="1">
      <c r="A4692" t="s">
        <v>3710</v>
      </c>
    </row>
    <row r="4693" spans="1:1" hidden="1">
      <c r="A4693" t="s">
        <v>3710</v>
      </c>
    </row>
    <row r="4694" spans="1:1" hidden="1">
      <c r="A4694" t="s">
        <v>3710</v>
      </c>
    </row>
    <row r="4695" spans="1:1" hidden="1">
      <c r="A4695" t="s">
        <v>3710</v>
      </c>
    </row>
    <row r="4696" spans="1:1" hidden="1">
      <c r="A4696" t="s">
        <v>3710</v>
      </c>
    </row>
    <row r="4697" spans="1:1" hidden="1">
      <c r="A4697" t="s">
        <v>3710</v>
      </c>
    </row>
    <row r="4698" spans="1:1" hidden="1">
      <c r="A4698" t="s">
        <v>3710</v>
      </c>
    </row>
    <row r="4699" spans="1:1" hidden="1">
      <c r="A4699" t="s">
        <v>3710</v>
      </c>
    </row>
    <row r="4700" spans="1:1" hidden="1">
      <c r="A4700" t="s">
        <v>3710</v>
      </c>
    </row>
    <row r="4701" spans="1:1" hidden="1">
      <c r="A4701" t="s">
        <v>3710</v>
      </c>
    </row>
    <row r="4702" spans="1:1" hidden="1">
      <c r="A4702" t="s">
        <v>3710</v>
      </c>
    </row>
    <row r="4703" spans="1:1" hidden="1">
      <c r="A4703" t="s">
        <v>3710</v>
      </c>
    </row>
    <row r="4704" spans="1:1" hidden="1">
      <c r="A4704" t="s">
        <v>3710</v>
      </c>
    </row>
    <row r="4705" spans="1:1" hidden="1">
      <c r="A4705" t="s">
        <v>3710</v>
      </c>
    </row>
    <row r="4706" spans="1:1" hidden="1">
      <c r="A4706" t="s">
        <v>3710</v>
      </c>
    </row>
    <row r="4707" spans="1:1" hidden="1">
      <c r="A4707" t="s">
        <v>3710</v>
      </c>
    </row>
    <row r="4708" spans="1:1" hidden="1">
      <c r="A4708" t="s">
        <v>3710</v>
      </c>
    </row>
    <row r="4709" spans="1:1" hidden="1">
      <c r="A4709" t="s">
        <v>3710</v>
      </c>
    </row>
    <row r="4710" spans="1:1" hidden="1">
      <c r="A4710" t="s">
        <v>3710</v>
      </c>
    </row>
    <row r="4711" spans="1:1" hidden="1">
      <c r="A4711" t="s">
        <v>3710</v>
      </c>
    </row>
    <row r="4712" spans="1:1" hidden="1">
      <c r="A4712" t="s">
        <v>3710</v>
      </c>
    </row>
    <row r="4713" spans="1:1" hidden="1">
      <c r="A4713" t="s">
        <v>3710</v>
      </c>
    </row>
    <row r="4714" spans="1:1" hidden="1">
      <c r="A4714" t="s">
        <v>3710</v>
      </c>
    </row>
    <row r="4715" spans="1:1" hidden="1">
      <c r="A4715" t="s">
        <v>3710</v>
      </c>
    </row>
    <row r="4716" spans="1:1" hidden="1">
      <c r="A4716" t="s">
        <v>3710</v>
      </c>
    </row>
    <row r="4717" spans="1:1" hidden="1">
      <c r="A4717" t="s">
        <v>3710</v>
      </c>
    </row>
    <row r="4718" spans="1:1" hidden="1">
      <c r="A4718" t="s">
        <v>3710</v>
      </c>
    </row>
    <row r="4719" spans="1:1" hidden="1">
      <c r="A4719" t="s">
        <v>3710</v>
      </c>
    </row>
    <row r="4720" spans="1:1" hidden="1">
      <c r="A4720" t="s">
        <v>3710</v>
      </c>
    </row>
    <row r="4721" spans="1:1" hidden="1">
      <c r="A4721" t="s">
        <v>3710</v>
      </c>
    </row>
    <row r="4722" spans="1:1" hidden="1">
      <c r="A4722" t="s">
        <v>3710</v>
      </c>
    </row>
    <row r="4723" spans="1:1" hidden="1">
      <c r="A4723" t="s">
        <v>3710</v>
      </c>
    </row>
    <row r="4724" spans="1:1" hidden="1">
      <c r="A4724" t="s">
        <v>3710</v>
      </c>
    </row>
    <row r="4725" spans="1:1" hidden="1">
      <c r="A4725" t="s">
        <v>3710</v>
      </c>
    </row>
    <row r="4726" spans="1:1" hidden="1">
      <c r="A4726" t="s">
        <v>3710</v>
      </c>
    </row>
    <row r="4727" spans="1:1" hidden="1">
      <c r="A4727" t="s">
        <v>3710</v>
      </c>
    </row>
    <row r="4728" spans="1:1" hidden="1">
      <c r="A4728" t="s">
        <v>3710</v>
      </c>
    </row>
    <row r="4729" spans="1:1" hidden="1">
      <c r="A4729" t="s">
        <v>3710</v>
      </c>
    </row>
    <row r="4730" spans="1:1" hidden="1">
      <c r="A4730" t="s">
        <v>3710</v>
      </c>
    </row>
    <row r="4731" spans="1:1" hidden="1">
      <c r="A4731" t="s">
        <v>3710</v>
      </c>
    </row>
    <row r="4732" spans="1:1" hidden="1">
      <c r="A4732" t="s">
        <v>3710</v>
      </c>
    </row>
    <row r="4733" spans="1:1" hidden="1">
      <c r="A4733" t="s">
        <v>3710</v>
      </c>
    </row>
    <row r="4734" spans="1:1" hidden="1">
      <c r="A4734" t="s">
        <v>3710</v>
      </c>
    </row>
    <row r="4735" spans="1:1" hidden="1">
      <c r="A4735" t="s">
        <v>3710</v>
      </c>
    </row>
    <row r="4736" spans="1:1" hidden="1">
      <c r="A4736" t="s">
        <v>3710</v>
      </c>
    </row>
    <row r="4737" spans="1:1" hidden="1">
      <c r="A4737" t="s">
        <v>3710</v>
      </c>
    </row>
    <row r="4738" spans="1:1" hidden="1">
      <c r="A4738" t="s">
        <v>3710</v>
      </c>
    </row>
    <row r="4739" spans="1:1" hidden="1">
      <c r="A4739" t="s">
        <v>3710</v>
      </c>
    </row>
    <row r="4740" spans="1:1" hidden="1">
      <c r="A4740" t="s">
        <v>3710</v>
      </c>
    </row>
    <row r="4741" spans="1:1" hidden="1">
      <c r="A4741" t="s">
        <v>3710</v>
      </c>
    </row>
    <row r="4742" spans="1:1" hidden="1">
      <c r="A4742" t="s">
        <v>3710</v>
      </c>
    </row>
    <row r="4743" spans="1:1" hidden="1">
      <c r="A4743" t="s">
        <v>3710</v>
      </c>
    </row>
    <row r="4744" spans="1:1" hidden="1">
      <c r="A4744" t="s">
        <v>3710</v>
      </c>
    </row>
    <row r="4745" spans="1:1" hidden="1">
      <c r="A4745" t="s">
        <v>3710</v>
      </c>
    </row>
    <row r="4746" spans="1:1" hidden="1">
      <c r="A4746" t="s">
        <v>3710</v>
      </c>
    </row>
    <row r="4747" spans="1:1" hidden="1">
      <c r="A4747" t="s">
        <v>3710</v>
      </c>
    </row>
    <row r="4748" spans="1:1" hidden="1">
      <c r="A4748" t="s">
        <v>3710</v>
      </c>
    </row>
    <row r="4749" spans="1:1" hidden="1">
      <c r="A4749" t="s">
        <v>3710</v>
      </c>
    </row>
    <row r="4750" spans="1:1" hidden="1">
      <c r="A4750" t="s">
        <v>3710</v>
      </c>
    </row>
    <row r="4751" spans="1:1" hidden="1">
      <c r="A4751" t="s">
        <v>3710</v>
      </c>
    </row>
    <row r="4752" spans="1:1" hidden="1">
      <c r="A4752" t="s">
        <v>3710</v>
      </c>
    </row>
    <row r="4753" spans="1:1" hidden="1">
      <c r="A4753" t="s">
        <v>3710</v>
      </c>
    </row>
    <row r="4754" spans="1:1" hidden="1">
      <c r="A4754" t="s">
        <v>3710</v>
      </c>
    </row>
    <row r="4755" spans="1:1" hidden="1">
      <c r="A4755" t="s">
        <v>3710</v>
      </c>
    </row>
    <row r="4756" spans="1:1" hidden="1">
      <c r="A4756" t="s">
        <v>3710</v>
      </c>
    </row>
    <row r="4757" spans="1:1" hidden="1">
      <c r="A4757" t="s">
        <v>3710</v>
      </c>
    </row>
    <row r="4758" spans="1:1" hidden="1">
      <c r="A4758" t="s">
        <v>3710</v>
      </c>
    </row>
    <row r="4759" spans="1:1" hidden="1">
      <c r="A4759" t="s">
        <v>3710</v>
      </c>
    </row>
    <row r="4760" spans="1:1" hidden="1">
      <c r="A4760" t="s">
        <v>3710</v>
      </c>
    </row>
    <row r="4761" spans="1:1" hidden="1">
      <c r="A4761" t="s">
        <v>3710</v>
      </c>
    </row>
    <row r="4762" spans="1:1" hidden="1">
      <c r="A4762" t="s">
        <v>3710</v>
      </c>
    </row>
    <row r="4763" spans="1:1" hidden="1">
      <c r="A4763" t="s">
        <v>3710</v>
      </c>
    </row>
    <row r="4764" spans="1:1" hidden="1">
      <c r="A4764" t="s">
        <v>3710</v>
      </c>
    </row>
    <row r="4765" spans="1:1" hidden="1">
      <c r="A4765" t="s">
        <v>3710</v>
      </c>
    </row>
    <row r="4766" spans="1:1" hidden="1">
      <c r="A4766" t="s">
        <v>3710</v>
      </c>
    </row>
    <row r="4767" spans="1:1" hidden="1">
      <c r="A4767" t="s">
        <v>3710</v>
      </c>
    </row>
    <row r="4768" spans="1:1" hidden="1">
      <c r="A4768" t="s">
        <v>3710</v>
      </c>
    </row>
    <row r="4769" spans="1:1" hidden="1">
      <c r="A4769" t="s">
        <v>3710</v>
      </c>
    </row>
    <row r="4770" spans="1:1" hidden="1">
      <c r="A4770" t="s">
        <v>3710</v>
      </c>
    </row>
    <row r="4771" spans="1:1" hidden="1">
      <c r="A4771" t="s">
        <v>3710</v>
      </c>
    </row>
    <row r="4772" spans="1:1" hidden="1">
      <c r="A4772" t="s">
        <v>3710</v>
      </c>
    </row>
    <row r="4773" spans="1:1" hidden="1">
      <c r="A4773" t="s">
        <v>3710</v>
      </c>
    </row>
    <row r="4774" spans="1:1" hidden="1">
      <c r="A4774" t="s">
        <v>3710</v>
      </c>
    </row>
    <row r="4775" spans="1:1" hidden="1">
      <c r="A4775" t="s">
        <v>3710</v>
      </c>
    </row>
    <row r="4776" spans="1:1" hidden="1">
      <c r="A4776" t="s">
        <v>3710</v>
      </c>
    </row>
    <row r="4777" spans="1:1" hidden="1">
      <c r="A4777" t="s">
        <v>3710</v>
      </c>
    </row>
    <row r="4778" spans="1:1" hidden="1">
      <c r="A4778" t="s">
        <v>3710</v>
      </c>
    </row>
    <row r="4779" spans="1:1" hidden="1">
      <c r="A4779" t="s">
        <v>3710</v>
      </c>
    </row>
    <row r="4780" spans="1:1" hidden="1">
      <c r="A4780" t="s">
        <v>3710</v>
      </c>
    </row>
    <row r="4781" spans="1:1" hidden="1">
      <c r="A4781" t="s">
        <v>3710</v>
      </c>
    </row>
    <row r="4782" spans="1:1" hidden="1">
      <c r="A4782" t="s">
        <v>3710</v>
      </c>
    </row>
    <row r="4783" spans="1:1" hidden="1">
      <c r="A4783" t="s">
        <v>3710</v>
      </c>
    </row>
    <row r="4784" spans="1:1" hidden="1">
      <c r="A4784" t="s">
        <v>3710</v>
      </c>
    </row>
    <row r="4785" spans="1:32" hidden="1">
      <c r="A4785" t="s">
        <v>3710</v>
      </c>
    </row>
    <row r="4786" spans="1:32" hidden="1">
      <c r="A4786" t="s">
        <v>3710</v>
      </c>
    </row>
    <row r="4787" spans="1:32" hidden="1">
      <c r="A4787" t="s">
        <v>3710</v>
      </c>
    </row>
    <row r="4788" spans="1:32" hidden="1">
      <c r="A4788" t="s">
        <v>3710</v>
      </c>
    </row>
    <row r="4789" spans="1:32" hidden="1">
      <c r="A4789" t="s">
        <v>3710</v>
      </c>
    </row>
    <row r="4790" spans="1:32" hidden="1">
      <c r="A4790" t="s">
        <v>3710</v>
      </c>
    </row>
    <row r="4791" spans="1:32" hidden="1">
      <c r="A4791" t="s">
        <v>3711</v>
      </c>
      <c r="D4791" t="s">
        <v>931</v>
      </c>
      <c r="E4791" t="s">
        <v>931</v>
      </c>
      <c r="F4791" t="s">
        <v>931</v>
      </c>
      <c r="G4791" t="s">
        <v>931</v>
      </c>
      <c r="M4791" t="s">
        <v>931</v>
      </c>
      <c r="S4791" t="s">
        <v>931</v>
      </c>
      <c r="Y4791" t="s">
        <v>931</v>
      </c>
      <c r="AF4791" t="s">
        <v>931</v>
      </c>
    </row>
    <row r="4792" spans="1:32" hidden="1">
      <c r="A4792" t="s">
        <v>3711</v>
      </c>
      <c r="G4792" t="s">
        <v>931</v>
      </c>
      <c r="M4792" t="s">
        <v>931</v>
      </c>
      <c r="S4792" t="s">
        <v>931</v>
      </c>
      <c r="Y4792" t="s">
        <v>931</v>
      </c>
      <c r="AF4792" t="s">
        <v>931</v>
      </c>
    </row>
    <row r="4793" spans="1:32" hidden="1">
      <c r="A4793" t="s">
        <v>3711</v>
      </c>
      <c r="G4793" t="s">
        <v>931</v>
      </c>
      <c r="M4793" t="s">
        <v>931</v>
      </c>
      <c r="S4793" t="s">
        <v>931</v>
      </c>
      <c r="Y4793" t="s">
        <v>931</v>
      </c>
      <c r="AF4793" t="s">
        <v>931</v>
      </c>
    </row>
    <row r="4794" spans="1:32" hidden="1">
      <c r="A4794" t="s">
        <v>3711</v>
      </c>
      <c r="G4794" t="s">
        <v>931</v>
      </c>
      <c r="M4794" t="s">
        <v>931</v>
      </c>
      <c r="S4794" t="s">
        <v>931</v>
      </c>
      <c r="Y4794" t="s">
        <v>931</v>
      </c>
      <c r="AF4794" t="s">
        <v>931</v>
      </c>
    </row>
    <row r="4795" spans="1:32" hidden="1">
      <c r="A4795" t="s">
        <v>3711</v>
      </c>
      <c r="G4795" t="s">
        <v>931</v>
      </c>
      <c r="M4795" t="s">
        <v>931</v>
      </c>
      <c r="S4795" t="s">
        <v>931</v>
      </c>
      <c r="Y4795" t="s">
        <v>931</v>
      </c>
      <c r="AF4795" t="s">
        <v>931</v>
      </c>
    </row>
    <row r="4796" spans="1:32" hidden="1">
      <c r="A4796" t="s">
        <v>3711</v>
      </c>
      <c r="G4796" t="s">
        <v>931</v>
      </c>
      <c r="M4796" t="s">
        <v>931</v>
      </c>
      <c r="S4796" t="s">
        <v>931</v>
      </c>
      <c r="Y4796" t="s">
        <v>931</v>
      </c>
      <c r="AF4796" t="s">
        <v>931</v>
      </c>
    </row>
    <row r="4797" spans="1:32" hidden="1">
      <c r="A4797" t="s">
        <v>3711</v>
      </c>
      <c r="G4797" t="s">
        <v>931</v>
      </c>
      <c r="M4797" t="s">
        <v>931</v>
      </c>
      <c r="S4797" t="s">
        <v>931</v>
      </c>
      <c r="Y4797" t="s">
        <v>931</v>
      </c>
      <c r="AF4797" t="s">
        <v>931</v>
      </c>
    </row>
    <row r="4798" spans="1:32" hidden="1">
      <c r="A4798" t="s">
        <v>3711</v>
      </c>
      <c r="G4798" t="s">
        <v>931</v>
      </c>
      <c r="M4798" t="s">
        <v>931</v>
      </c>
      <c r="S4798" t="s">
        <v>931</v>
      </c>
      <c r="Y4798" t="s">
        <v>931</v>
      </c>
      <c r="AF4798" t="s">
        <v>931</v>
      </c>
    </row>
    <row r="4799" spans="1:32" hidden="1">
      <c r="A4799" t="s">
        <v>3711</v>
      </c>
      <c r="G4799" t="s">
        <v>931</v>
      </c>
      <c r="M4799" t="s">
        <v>931</v>
      </c>
      <c r="S4799" t="s">
        <v>931</v>
      </c>
      <c r="Y4799" t="s">
        <v>931</v>
      </c>
      <c r="AF4799" t="s">
        <v>931</v>
      </c>
    </row>
    <row r="4800" spans="1:32" hidden="1">
      <c r="A4800" t="s">
        <v>3711</v>
      </c>
      <c r="G4800" t="s">
        <v>931</v>
      </c>
      <c r="M4800" t="s">
        <v>931</v>
      </c>
      <c r="S4800" t="s">
        <v>931</v>
      </c>
      <c r="Y4800" t="s">
        <v>931</v>
      </c>
      <c r="AF4800" t="s">
        <v>931</v>
      </c>
    </row>
    <row r="4801" spans="1:32" hidden="1">
      <c r="A4801" t="s">
        <v>3711</v>
      </c>
      <c r="G4801" t="s">
        <v>931</v>
      </c>
      <c r="M4801" t="s">
        <v>931</v>
      </c>
      <c r="S4801" t="s">
        <v>931</v>
      </c>
      <c r="Y4801" t="s">
        <v>931</v>
      </c>
      <c r="AF4801" t="s">
        <v>931</v>
      </c>
    </row>
    <row r="4802" spans="1:32" hidden="1">
      <c r="A4802" t="s">
        <v>3711</v>
      </c>
      <c r="G4802" t="s">
        <v>931</v>
      </c>
      <c r="M4802" t="s">
        <v>931</v>
      </c>
      <c r="S4802" t="s">
        <v>931</v>
      </c>
      <c r="Y4802" t="s">
        <v>931</v>
      </c>
      <c r="AF4802" t="s">
        <v>931</v>
      </c>
    </row>
    <row r="4803" spans="1:32" hidden="1">
      <c r="A4803" t="s">
        <v>3711</v>
      </c>
      <c r="G4803" t="s">
        <v>931</v>
      </c>
      <c r="M4803" t="s">
        <v>931</v>
      </c>
      <c r="S4803" t="s">
        <v>931</v>
      </c>
      <c r="Y4803" t="s">
        <v>931</v>
      </c>
      <c r="AF4803" t="s">
        <v>931</v>
      </c>
    </row>
    <row r="4804" spans="1:32" hidden="1">
      <c r="A4804" t="s">
        <v>3711</v>
      </c>
      <c r="G4804" t="s">
        <v>931</v>
      </c>
      <c r="M4804" t="s">
        <v>931</v>
      </c>
      <c r="S4804" t="s">
        <v>931</v>
      </c>
      <c r="Y4804" t="s">
        <v>931</v>
      </c>
      <c r="AF4804" t="s">
        <v>931</v>
      </c>
    </row>
    <row r="4805" spans="1:32" hidden="1">
      <c r="A4805" t="s">
        <v>3711</v>
      </c>
      <c r="G4805" t="s">
        <v>931</v>
      </c>
      <c r="M4805" t="s">
        <v>931</v>
      </c>
      <c r="S4805" t="s">
        <v>931</v>
      </c>
      <c r="Y4805" t="s">
        <v>931</v>
      </c>
      <c r="AF4805" t="s">
        <v>931</v>
      </c>
    </row>
    <row r="4806" spans="1:32" hidden="1">
      <c r="A4806" t="s">
        <v>3711</v>
      </c>
      <c r="G4806" t="s">
        <v>931</v>
      </c>
      <c r="M4806" t="s">
        <v>931</v>
      </c>
      <c r="S4806" t="s">
        <v>931</v>
      </c>
      <c r="Y4806" t="s">
        <v>931</v>
      </c>
      <c r="AF4806" t="s">
        <v>931</v>
      </c>
    </row>
    <row r="4807" spans="1:32" hidden="1">
      <c r="A4807" t="s">
        <v>3711</v>
      </c>
      <c r="G4807" t="s">
        <v>931</v>
      </c>
      <c r="M4807" t="s">
        <v>931</v>
      </c>
      <c r="S4807" t="s">
        <v>931</v>
      </c>
      <c r="Y4807" t="s">
        <v>931</v>
      </c>
      <c r="AF4807" t="s">
        <v>931</v>
      </c>
    </row>
    <row r="4808" spans="1:32" hidden="1">
      <c r="A4808" t="s">
        <v>3711</v>
      </c>
      <c r="G4808" t="s">
        <v>931</v>
      </c>
      <c r="M4808" t="s">
        <v>931</v>
      </c>
      <c r="S4808" t="s">
        <v>931</v>
      </c>
      <c r="Y4808" t="s">
        <v>931</v>
      </c>
      <c r="AF4808" t="s">
        <v>931</v>
      </c>
    </row>
    <row r="4809" spans="1:32" hidden="1">
      <c r="A4809" t="s">
        <v>3711</v>
      </c>
      <c r="G4809" t="s">
        <v>931</v>
      </c>
      <c r="M4809" t="s">
        <v>931</v>
      </c>
      <c r="S4809" t="s">
        <v>931</v>
      </c>
      <c r="Y4809" t="s">
        <v>931</v>
      </c>
      <c r="AF4809" t="s">
        <v>931</v>
      </c>
    </row>
    <row r="4810" spans="1:32" hidden="1">
      <c r="A4810" t="s">
        <v>3711</v>
      </c>
      <c r="G4810" t="s">
        <v>931</v>
      </c>
      <c r="M4810" t="s">
        <v>931</v>
      </c>
      <c r="S4810" t="s">
        <v>931</v>
      </c>
      <c r="Y4810" t="s">
        <v>931</v>
      </c>
      <c r="AF4810" t="s">
        <v>931</v>
      </c>
    </row>
    <row r="4811" spans="1:32" hidden="1">
      <c r="A4811" t="s">
        <v>3711</v>
      </c>
      <c r="G4811" t="s">
        <v>931</v>
      </c>
      <c r="M4811" t="s">
        <v>931</v>
      </c>
      <c r="S4811" t="s">
        <v>931</v>
      </c>
      <c r="Y4811" t="s">
        <v>931</v>
      </c>
      <c r="AF4811" t="s">
        <v>931</v>
      </c>
    </row>
    <row r="4812" spans="1:32" hidden="1">
      <c r="A4812" t="s">
        <v>3711</v>
      </c>
      <c r="G4812" t="s">
        <v>931</v>
      </c>
      <c r="M4812" t="s">
        <v>931</v>
      </c>
      <c r="S4812" t="s">
        <v>931</v>
      </c>
      <c r="Y4812" t="s">
        <v>931</v>
      </c>
      <c r="AF4812" t="s">
        <v>931</v>
      </c>
    </row>
    <row r="4813" spans="1:32" hidden="1">
      <c r="A4813" t="s">
        <v>3711</v>
      </c>
      <c r="G4813" t="s">
        <v>931</v>
      </c>
      <c r="M4813" t="s">
        <v>931</v>
      </c>
      <c r="S4813" t="s">
        <v>931</v>
      </c>
      <c r="Y4813" t="s">
        <v>931</v>
      </c>
      <c r="AF4813" t="s">
        <v>931</v>
      </c>
    </row>
    <row r="4814" spans="1:32" hidden="1">
      <c r="A4814" t="s">
        <v>3711</v>
      </c>
      <c r="G4814" t="s">
        <v>931</v>
      </c>
      <c r="M4814" t="s">
        <v>931</v>
      </c>
      <c r="S4814" t="s">
        <v>931</v>
      </c>
      <c r="Y4814" t="s">
        <v>931</v>
      </c>
      <c r="AF4814" t="s">
        <v>931</v>
      </c>
    </row>
    <row r="4815" spans="1:32" hidden="1">
      <c r="A4815" t="s">
        <v>3711</v>
      </c>
      <c r="G4815" t="s">
        <v>931</v>
      </c>
      <c r="M4815" t="s">
        <v>931</v>
      </c>
      <c r="S4815" t="s">
        <v>931</v>
      </c>
      <c r="Y4815" t="s">
        <v>931</v>
      </c>
      <c r="AF4815" t="s">
        <v>931</v>
      </c>
    </row>
    <row r="4816" spans="1:32" hidden="1">
      <c r="A4816" t="s">
        <v>3711</v>
      </c>
      <c r="G4816" t="s">
        <v>931</v>
      </c>
      <c r="M4816" t="s">
        <v>931</v>
      </c>
      <c r="S4816" t="s">
        <v>931</v>
      </c>
      <c r="Y4816" t="s">
        <v>931</v>
      </c>
      <c r="AF4816" t="s">
        <v>931</v>
      </c>
    </row>
    <row r="4817" spans="1:32" hidden="1">
      <c r="A4817" t="s">
        <v>3711</v>
      </c>
      <c r="G4817" t="s">
        <v>931</v>
      </c>
      <c r="M4817" t="s">
        <v>931</v>
      </c>
      <c r="S4817" t="s">
        <v>931</v>
      </c>
      <c r="Y4817" t="s">
        <v>931</v>
      </c>
      <c r="AF4817" t="s">
        <v>931</v>
      </c>
    </row>
    <row r="4818" spans="1:32" hidden="1">
      <c r="A4818" t="s">
        <v>3711</v>
      </c>
      <c r="G4818" t="s">
        <v>931</v>
      </c>
      <c r="M4818" t="s">
        <v>931</v>
      </c>
      <c r="S4818" t="s">
        <v>931</v>
      </c>
      <c r="Y4818" t="s">
        <v>931</v>
      </c>
      <c r="AF4818" t="s">
        <v>931</v>
      </c>
    </row>
    <row r="4819" spans="1:32" hidden="1">
      <c r="A4819" t="s">
        <v>3711</v>
      </c>
      <c r="G4819" t="s">
        <v>931</v>
      </c>
      <c r="M4819" t="s">
        <v>931</v>
      </c>
      <c r="S4819" t="s">
        <v>931</v>
      </c>
      <c r="Y4819" t="s">
        <v>931</v>
      </c>
      <c r="AF4819" t="s">
        <v>931</v>
      </c>
    </row>
    <row r="4820" spans="1:32" hidden="1">
      <c r="A4820" t="s">
        <v>3711</v>
      </c>
      <c r="G4820" t="s">
        <v>931</v>
      </c>
      <c r="M4820" t="s">
        <v>931</v>
      </c>
      <c r="S4820" t="s">
        <v>931</v>
      </c>
      <c r="Y4820" t="s">
        <v>931</v>
      </c>
      <c r="AF4820" t="s">
        <v>931</v>
      </c>
    </row>
    <row r="4821" spans="1:32" hidden="1">
      <c r="A4821" t="s">
        <v>3711</v>
      </c>
      <c r="G4821" t="s">
        <v>931</v>
      </c>
      <c r="M4821" t="s">
        <v>931</v>
      </c>
      <c r="S4821" t="s">
        <v>931</v>
      </c>
      <c r="Y4821" t="s">
        <v>931</v>
      </c>
      <c r="AF4821" t="s">
        <v>931</v>
      </c>
    </row>
    <row r="4822" spans="1:32" hidden="1">
      <c r="A4822" t="s">
        <v>3711</v>
      </c>
      <c r="G4822" t="s">
        <v>931</v>
      </c>
      <c r="M4822" t="s">
        <v>931</v>
      </c>
      <c r="S4822" t="s">
        <v>931</v>
      </c>
      <c r="Y4822" t="s">
        <v>931</v>
      </c>
      <c r="AF4822" t="s">
        <v>931</v>
      </c>
    </row>
    <row r="4823" spans="1:32" hidden="1">
      <c r="A4823" t="s">
        <v>3711</v>
      </c>
      <c r="G4823" t="s">
        <v>931</v>
      </c>
      <c r="M4823" t="s">
        <v>931</v>
      </c>
      <c r="S4823" t="s">
        <v>931</v>
      </c>
      <c r="Y4823" t="s">
        <v>931</v>
      </c>
      <c r="AF4823" t="s">
        <v>931</v>
      </c>
    </row>
    <row r="4824" spans="1:32" hidden="1">
      <c r="A4824" t="s">
        <v>3711</v>
      </c>
      <c r="G4824" t="s">
        <v>931</v>
      </c>
      <c r="M4824" t="s">
        <v>931</v>
      </c>
      <c r="S4824" t="s">
        <v>931</v>
      </c>
      <c r="Y4824" t="s">
        <v>931</v>
      </c>
      <c r="AF4824" t="s">
        <v>931</v>
      </c>
    </row>
    <row r="4825" spans="1:32" hidden="1">
      <c r="A4825" t="s">
        <v>3711</v>
      </c>
      <c r="G4825" t="s">
        <v>931</v>
      </c>
      <c r="M4825" t="s">
        <v>931</v>
      </c>
      <c r="S4825" t="s">
        <v>931</v>
      </c>
      <c r="Y4825" t="s">
        <v>931</v>
      </c>
      <c r="AF4825" t="s">
        <v>931</v>
      </c>
    </row>
    <row r="4826" spans="1:32" hidden="1">
      <c r="A4826" t="s">
        <v>3711</v>
      </c>
      <c r="G4826" t="s">
        <v>931</v>
      </c>
      <c r="M4826" t="s">
        <v>931</v>
      </c>
      <c r="S4826" t="s">
        <v>931</v>
      </c>
      <c r="Y4826" t="s">
        <v>931</v>
      </c>
      <c r="AF4826" t="s">
        <v>931</v>
      </c>
    </row>
    <row r="4827" spans="1:32" hidden="1">
      <c r="A4827" t="s">
        <v>3711</v>
      </c>
      <c r="G4827" t="s">
        <v>931</v>
      </c>
      <c r="M4827" t="s">
        <v>931</v>
      </c>
      <c r="S4827" t="s">
        <v>931</v>
      </c>
      <c r="Y4827" t="s">
        <v>931</v>
      </c>
      <c r="AF4827" t="s">
        <v>931</v>
      </c>
    </row>
    <row r="4828" spans="1:32" hidden="1">
      <c r="A4828" t="s">
        <v>3711</v>
      </c>
      <c r="G4828" t="s">
        <v>931</v>
      </c>
      <c r="M4828" t="s">
        <v>931</v>
      </c>
      <c r="S4828" t="s">
        <v>931</v>
      </c>
      <c r="Y4828" t="s">
        <v>931</v>
      </c>
      <c r="AF4828" t="s">
        <v>931</v>
      </c>
    </row>
    <row r="4829" spans="1:32" hidden="1">
      <c r="A4829" t="s">
        <v>3711</v>
      </c>
      <c r="G4829" t="s">
        <v>931</v>
      </c>
      <c r="M4829" t="s">
        <v>931</v>
      </c>
      <c r="S4829" t="s">
        <v>931</v>
      </c>
      <c r="Y4829" t="s">
        <v>931</v>
      </c>
      <c r="AF4829" t="s">
        <v>931</v>
      </c>
    </row>
    <row r="4830" spans="1:32" hidden="1">
      <c r="A4830" t="s">
        <v>3711</v>
      </c>
      <c r="G4830" t="s">
        <v>931</v>
      </c>
      <c r="M4830" t="s">
        <v>931</v>
      </c>
      <c r="S4830" t="s">
        <v>931</v>
      </c>
      <c r="Y4830" t="s">
        <v>931</v>
      </c>
      <c r="AF4830" t="s">
        <v>931</v>
      </c>
    </row>
    <row r="4831" spans="1:32" hidden="1">
      <c r="A4831" t="s">
        <v>3711</v>
      </c>
      <c r="G4831" t="s">
        <v>931</v>
      </c>
      <c r="M4831" t="s">
        <v>931</v>
      </c>
      <c r="S4831" t="s">
        <v>931</v>
      </c>
      <c r="Y4831" t="s">
        <v>931</v>
      </c>
      <c r="AF4831" t="s">
        <v>931</v>
      </c>
    </row>
    <row r="4832" spans="1:32" hidden="1">
      <c r="A4832" t="s">
        <v>3711</v>
      </c>
      <c r="G4832" t="s">
        <v>931</v>
      </c>
      <c r="M4832" t="s">
        <v>931</v>
      </c>
      <c r="S4832" t="s">
        <v>931</v>
      </c>
      <c r="Y4832" t="s">
        <v>931</v>
      </c>
      <c r="AF4832" t="s">
        <v>931</v>
      </c>
    </row>
    <row r="4833" spans="1:32" hidden="1">
      <c r="A4833" t="s">
        <v>3711</v>
      </c>
      <c r="G4833" t="s">
        <v>931</v>
      </c>
      <c r="M4833" t="s">
        <v>931</v>
      </c>
      <c r="S4833" t="s">
        <v>931</v>
      </c>
      <c r="Y4833" t="s">
        <v>931</v>
      </c>
      <c r="AF4833" t="s">
        <v>931</v>
      </c>
    </row>
    <row r="4834" spans="1:32" hidden="1">
      <c r="A4834" t="s">
        <v>3711</v>
      </c>
      <c r="G4834" t="s">
        <v>931</v>
      </c>
      <c r="M4834" t="s">
        <v>931</v>
      </c>
      <c r="S4834" t="s">
        <v>931</v>
      </c>
      <c r="Y4834" t="s">
        <v>931</v>
      </c>
      <c r="AF4834" t="s">
        <v>931</v>
      </c>
    </row>
    <row r="4835" spans="1:32" hidden="1">
      <c r="A4835" t="s">
        <v>3711</v>
      </c>
      <c r="G4835" t="s">
        <v>931</v>
      </c>
      <c r="M4835" t="s">
        <v>931</v>
      </c>
      <c r="S4835" t="s">
        <v>931</v>
      </c>
      <c r="Y4835" t="s">
        <v>931</v>
      </c>
      <c r="AF4835" t="s">
        <v>931</v>
      </c>
    </row>
    <row r="4836" spans="1:32" hidden="1">
      <c r="A4836" t="s">
        <v>3711</v>
      </c>
      <c r="G4836" t="s">
        <v>931</v>
      </c>
      <c r="M4836" t="s">
        <v>931</v>
      </c>
      <c r="S4836" t="s">
        <v>931</v>
      </c>
      <c r="Y4836" t="s">
        <v>931</v>
      </c>
      <c r="AF4836" t="s">
        <v>931</v>
      </c>
    </row>
    <row r="4837" spans="1:32" hidden="1">
      <c r="A4837" t="s">
        <v>3711</v>
      </c>
      <c r="G4837" t="s">
        <v>931</v>
      </c>
      <c r="M4837" t="s">
        <v>931</v>
      </c>
      <c r="S4837" t="s">
        <v>931</v>
      </c>
      <c r="Y4837" t="s">
        <v>931</v>
      </c>
      <c r="AF4837" t="s">
        <v>931</v>
      </c>
    </row>
    <row r="4838" spans="1:32" hidden="1">
      <c r="A4838" t="s">
        <v>3711</v>
      </c>
      <c r="G4838" t="s">
        <v>931</v>
      </c>
      <c r="M4838" t="s">
        <v>931</v>
      </c>
      <c r="S4838" t="s">
        <v>931</v>
      </c>
      <c r="Y4838" t="s">
        <v>931</v>
      </c>
      <c r="AF4838" t="s">
        <v>931</v>
      </c>
    </row>
    <row r="4839" spans="1:32" hidden="1">
      <c r="A4839" t="s">
        <v>3711</v>
      </c>
      <c r="G4839" t="s">
        <v>931</v>
      </c>
      <c r="M4839" t="s">
        <v>931</v>
      </c>
      <c r="S4839" t="s">
        <v>931</v>
      </c>
      <c r="Y4839" t="s">
        <v>931</v>
      </c>
      <c r="AF4839" t="s">
        <v>931</v>
      </c>
    </row>
    <row r="4840" spans="1:32" hidden="1">
      <c r="A4840" t="s">
        <v>3711</v>
      </c>
      <c r="G4840" t="s">
        <v>931</v>
      </c>
      <c r="M4840" t="s">
        <v>931</v>
      </c>
      <c r="S4840" t="s">
        <v>931</v>
      </c>
      <c r="Y4840" t="s">
        <v>931</v>
      </c>
      <c r="AF4840" t="s">
        <v>931</v>
      </c>
    </row>
    <row r="4841" spans="1:32" hidden="1">
      <c r="A4841" t="s">
        <v>3711</v>
      </c>
      <c r="G4841" t="s">
        <v>931</v>
      </c>
      <c r="M4841" t="s">
        <v>931</v>
      </c>
      <c r="S4841" t="s">
        <v>931</v>
      </c>
      <c r="Y4841" t="s">
        <v>931</v>
      </c>
      <c r="AF4841" t="s">
        <v>931</v>
      </c>
    </row>
    <row r="4842" spans="1:32" hidden="1">
      <c r="A4842" t="s">
        <v>3711</v>
      </c>
      <c r="G4842" t="s">
        <v>931</v>
      </c>
      <c r="M4842" t="s">
        <v>931</v>
      </c>
      <c r="S4842" t="s">
        <v>931</v>
      </c>
      <c r="Y4842" t="s">
        <v>931</v>
      </c>
      <c r="AF4842" t="s">
        <v>931</v>
      </c>
    </row>
    <row r="4843" spans="1:32" hidden="1">
      <c r="A4843" t="s">
        <v>3711</v>
      </c>
      <c r="G4843" t="s">
        <v>931</v>
      </c>
      <c r="M4843" t="s">
        <v>931</v>
      </c>
      <c r="S4843" t="s">
        <v>931</v>
      </c>
      <c r="Y4843" t="s">
        <v>931</v>
      </c>
      <c r="AF4843" t="s">
        <v>931</v>
      </c>
    </row>
    <row r="4844" spans="1:32" hidden="1">
      <c r="A4844" t="s">
        <v>3711</v>
      </c>
      <c r="G4844" t="s">
        <v>931</v>
      </c>
      <c r="M4844" t="s">
        <v>931</v>
      </c>
      <c r="S4844" t="s">
        <v>931</v>
      </c>
      <c r="Y4844" t="s">
        <v>931</v>
      </c>
      <c r="AF4844" t="s">
        <v>931</v>
      </c>
    </row>
    <row r="4845" spans="1:32" hidden="1">
      <c r="A4845" t="s">
        <v>3711</v>
      </c>
      <c r="G4845" t="s">
        <v>931</v>
      </c>
      <c r="M4845" t="s">
        <v>931</v>
      </c>
      <c r="S4845" t="s">
        <v>931</v>
      </c>
      <c r="Y4845" t="s">
        <v>931</v>
      </c>
      <c r="AF4845" t="s">
        <v>931</v>
      </c>
    </row>
    <row r="4846" spans="1:32" hidden="1">
      <c r="A4846" t="s">
        <v>3711</v>
      </c>
      <c r="G4846" t="s">
        <v>931</v>
      </c>
      <c r="M4846" t="s">
        <v>931</v>
      </c>
      <c r="S4846" t="s">
        <v>931</v>
      </c>
      <c r="Y4846" t="s">
        <v>931</v>
      </c>
      <c r="AF4846" t="s">
        <v>931</v>
      </c>
    </row>
    <row r="4847" spans="1:32" hidden="1">
      <c r="A4847" t="s">
        <v>3711</v>
      </c>
      <c r="G4847" t="s">
        <v>931</v>
      </c>
      <c r="M4847" t="s">
        <v>931</v>
      </c>
      <c r="S4847" t="s">
        <v>931</v>
      </c>
      <c r="Y4847" t="s">
        <v>931</v>
      </c>
      <c r="AF4847" t="s">
        <v>931</v>
      </c>
    </row>
    <row r="4848" spans="1:32" hidden="1">
      <c r="A4848" t="s">
        <v>3711</v>
      </c>
      <c r="G4848" t="s">
        <v>931</v>
      </c>
      <c r="M4848" t="s">
        <v>931</v>
      </c>
      <c r="S4848" t="s">
        <v>931</v>
      </c>
      <c r="Y4848" t="s">
        <v>931</v>
      </c>
      <c r="AF4848" t="s">
        <v>931</v>
      </c>
    </row>
    <row r="4849" spans="1:32" hidden="1">
      <c r="A4849" t="s">
        <v>3711</v>
      </c>
      <c r="G4849" t="s">
        <v>931</v>
      </c>
      <c r="M4849" t="s">
        <v>931</v>
      </c>
      <c r="S4849" t="s">
        <v>931</v>
      </c>
      <c r="Y4849" t="s">
        <v>931</v>
      </c>
      <c r="AF4849" t="s">
        <v>931</v>
      </c>
    </row>
    <row r="4850" spans="1:32" hidden="1">
      <c r="A4850" t="s">
        <v>3711</v>
      </c>
      <c r="G4850" t="s">
        <v>931</v>
      </c>
      <c r="M4850" t="s">
        <v>931</v>
      </c>
      <c r="S4850" t="s">
        <v>931</v>
      </c>
      <c r="Y4850" t="s">
        <v>931</v>
      </c>
      <c r="AF4850" t="s">
        <v>931</v>
      </c>
    </row>
    <row r="4851" spans="1:32" hidden="1">
      <c r="A4851" t="s">
        <v>3711</v>
      </c>
      <c r="G4851" t="s">
        <v>931</v>
      </c>
      <c r="M4851" t="s">
        <v>931</v>
      </c>
      <c r="S4851" t="s">
        <v>931</v>
      </c>
      <c r="Y4851" t="s">
        <v>931</v>
      </c>
      <c r="AF4851" t="s">
        <v>931</v>
      </c>
    </row>
    <row r="4852" spans="1:32" hidden="1">
      <c r="A4852" t="s">
        <v>3711</v>
      </c>
      <c r="G4852" t="s">
        <v>931</v>
      </c>
      <c r="M4852" t="s">
        <v>931</v>
      </c>
      <c r="S4852" t="s">
        <v>931</v>
      </c>
      <c r="Y4852" t="s">
        <v>931</v>
      </c>
      <c r="AF4852" t="s">
        <v>931</v>
      </c>
    </row>
    <row r="4853" spans="1:32" hidden="1">
      <c r="A4853" t="s">
        <v>3711</v>
      </c>
      <c r="G4853" t="s">
        <v>931</v>
      </c>
      <c r="M4853" t="s">
        <v>931</v>
      </c>
      <c r="S4853" t="s">
        <v>931</v>
      </c>
      <c r="Y4853" t="s">
        <v>931</v>
      </c>
      <c r="AF4853" t="s">
        <v>931</v>
      </c>
    </row>
    <row r="4854" spans="1:32" hidden="1">
      <c r="A4854" t="s">
        <v>3711</v>
      </c>
      <c r="G4854" t="s">
        <v>931</v>
      </c>
      <c r="M4854" t="s">
        <v>931</v>
      </c>
      <c r="S4854" t="s">
        <v>931</v>
      </c>
      <c r="Y4854" t="s">
        <v>931</v>
      </c>
      <c r="AF4854" t="s">
        <v>931</v>
      </c>
    </row>
    <row r="4855" spans="1:32" hidden="1">
      <c r="A4855" t="s">
        <v>3711</v>
      </c>
      <c r="G4855" t="s">
        <v>931</v>
      </c>
      <c r="M4855" t="s">
        <v>931</v>
      </c>
      <c r="S4855" t="s">
        <v>931</v>
      </c>
      <c r="Y4855" t="s">
        <v>931</v>
      </c>
      <c r="AF4855" t="s">
        <v>931</v>
      </c>
    </row>
    <row r="4856" spans="1:32" hidden="1">
      <c r="A4856" t="s">
        <v>3711</v>
      </c>
      <c r="G4856" t="s">
        <v>931</v>
      </c>
      <c r="M4856" t="s">
        <v>931</v>
      </c>
      <c r="S4856" t="s">
        <v>931</v>
      </c>
      <c r="Y4856" t="s">
        <v>931</v>
      </c>
      <c r="AF4856" t="s">
        <v>931</v>
      </c>
    </row>
    <row r="4857" spans="1:32" hidden="1">
      <c r="A4857" t="s">
        <v>3711</v>
      </c>
      <c r="G4857" t="s">
        <v>931</v>
      </c>
      <c r="M4857" t="s">
        <v>931</v>
      </c>
      <c r="S4857" t="s">
        <v>931</v>
      </c>
      <c r="Y4857" t="s">
        <v>931</v>
      </c>
      <c r="AF4857" t="s">
        <v>931</v>
      </c>
    </row>
    <row r="4858" spans="1:32" hidden="1">
      <c r="A4858" t="s">
        <v>3711</v>
      </c>
      <c r="G4858" t="s">
        <v>931</v>
      </c>
      <c r="M4858" t="s">
        <v>931</v>
      </c>
      <c r="S4858" t="s">
        <v>931</v>
      </c>
      <c r="Y4858" t="s">
        <v>931</v>
      </c>
      <c r="AF4858" t="s">
        <v>931</v>
      </c>
    </row>
    <row r="4859" spans="1:32" hidden="1">
      <c r="A4859" t="s">
        <v>3711</v>
      </c>
      <c r="G4859" t="s">
        <v>931</v>
      </c>
      <c r="M4859" t="s">
        <v>931</v>
      </c>
      <c r="S4859" t="s">
        <v>931</v>
      </c>
      <c r="Y4859" t="s">
        <v>931</v>
      </c>
      <c r="AF4859" t="s">
        <v>931</v>
      </c>
    </row>
    <row r="4860" spans="1:32" hidden="1">
      <c r="A4860" t="s">
        <v>3711</v>
      </c>
      <c r="G4860" t="s">
        <v>931</v>
      </c>
      <c r="M4860" t="s">
        <v>931</v>
      </c>
      <c r="S4860" t="s">
        <v>931</v>
      </c>
      <c r="Y4860" t="s">
        <v>931</v>
      </c>
      <c r="AF4860" t="s">
        <v>931</v>
      </c>
    </row>
    <row r="4861" spans="1:32" hidden="1">
      <c r="A4861" t="s">
        <v>3711</v>
      </c>
      <c r="G4861" t="s">
        <v>931</v>
      </c>
      <c r="M4861" t="s">
        <v>931</v>
      </c>
      <c r="S4861" t="s">
        <v>931</v>
      </c>
      <c r="Y4861" t="s">
        <v>931</v>
      </c>
      <c r="AF4861" t="s">
        <v>931</v>
      </c>
    </row>
    <row r="4862" spans="1:32" hidden="1">
      <c r="A4862" t="s">
        <v>3711</v>
      </c>
      <c r="G4862" t="s">
        <v>931</v>
      </c>
      <c r="M4862" t="s">
        <v>931</v>
      </c>
      <c r="S4862" t="s">
        <v>931</v>
      </c>
      <c r="Y4862" t="s">
        <v>931</v>
      </c>
      <c r="AF4862" t="s">
        <v>931</v>
      </c>
    </row>
    <row r="4863" spans="1:32" hidden="1">
      <c r="A4863" t="s">
        <v>3711</v>
      </c>
      <c r="G4863" t="s">
        <v>931</v>
      </c>
      <c r="M4863" t="s">
        <v>931</v>
      </c>
      <c r="S4863" t="s">
        <v>931</v>
      </c>
      <c r="Y4863" t="s">
        <v>931</v>
      </c>
      <c r="AF4863" t="s">
        <v>931</v>
      </c>
    </row>
    <row r="4864" spans="1:32" hidden="1">
      <c r="A4864" t="s">
        <v>3711</v>
      </c>
      <c r="G4864" t="s">
        <v>931</v>
      </c>
      <c r="M4864" t="s">
        <v>931</v>
      </c>
      <c r="S4864" t="s">
        <v>931</v>
      </c>
      <c r="Y4864" t="s">
        <v>931</v>
      </c>
      <c r="AF4864" t="s">
        <v>931</v>
      </c>
    </row>
    <row r="4865" spans="1:32" hidden="1">
      <c r="A4865" t="s">
        <v>3711</v>
      </c>
      <c r="G4865" t="s">
        <v>931</v>
      </c>
      <c r="M4865" t="s">
        <v>931</v>
      </c>
      <c r="S4865" t="s">
        <v>931</v>
      </c>
      <c r="Y4865" t="s">
        <v>931</v>
      </c>
      <c r="AF4865" t="s">
        <v>931</v>
      </c>
    </row>
    <row r="4866" spans="1:32" hidden="1">
      <c r="A4866" t="s">
        <v>3711</v>
      </c>
      <c r="G4866" t="s">
        <v>931</v>
      </c>
      <c r="M4866" t="s">
        <v>931</v>
      </c>
      <c r="S4866" t="s">
        <v>931</v>
      </c>
      <c r="Y4866" t="s">
        <v>931</v>
      </c>
      <c r="AF4866" t="s">
        <v>931</v>
      </c>
    </row>
    <row r="4867" spans="1:32" hidden="1">
      <c r="A4867" t="s">
        <v>3711</v>
      </c>
      <c r="G4867" t="s">
        <v>931</v>
      </c>
      <c r="M4867" t="s">
        <v>931</v>
      </c>
      <c r="S4867" t="s">
        <v>931</v>
      </c>
      <c r="Y4867" t="s">
        <v>931</v>
      </c>
      <c r="AF4867" t="s">
        <v>931</v>
      </c>
    </row>
    <row r="4868" spans="1:32" hidden="1">
      <c r="A4868" t="s">
        <v>3711</v>
      </c>
      <c r="G4868" t="s">
        <v>931</v>
      </c>
      <c r="M4868" t="s">
        <v>931</v>
      </c>
      <c r="S4868" t="s">
        <v>931</v>
      </c>
      <c r="Y4868" t="s">
        <v>931</v>
      </c>
      <c r="AF4868" t="s">
        <v>931</v>
      </c>
    </row>
    <row r="4869" spans="1:32" hidden="1">
      <c r="A4869" t="s">
        <v>3711</v>
      </c>
      <c r="G4869" t="s">
        <v>931</v>
      </c>
      <c r="M4869" t="s">
        <v>931</v>
      </c>
      <c r="S4869" t="s">
        <v>931</v>
      </c>
      <c r="Y4869" t="s">
        <v>931</v>
      </c>
      <c r="AF4869" t="s">
        <v>931</v>
      </c>
    </row>
    <row r="4870" spans="1:32" hidden="1">
      <c r="A4870" t="s">
        <v>3711</v>
      </c>
      <c r="G4870" t="s">
        <v>931</v>
      </c>
      <c r="M4870" t="s">
        <v>931</v>
      </c>
      <c r="S4870" t="s">
        <v>931</v>
      </c>
      <c r="Y4870" t="s">
        <v>931</v>
      </c>
      <c r="AF4870" t="s">
        <v>931</v>
      </c>
    </row>
    <row r="4871" spans="1:32" hidden="1">
      <c r="A4871" t="s">
        <v>3711</v>
      </c>
      <c r="G4871" t="s">
        <v>931</v>
      </c>
      <c r="M4871" t="s">
        <v>931</v>
      </c>
      <c r="S4871" t="s">
        <v>931</v>
      </c>
      <c r="Y4871" t="s">
        <v>931</v>
      </c>
      <c r="AF4871" t="s">
        <v>931</v>
      </c>
    </row>
    <row r="4872" spans="1:32" hidden="1">
      <c r="A4872" t="s">
        <v>3711</v>
      </c>
      <c r="G4872" t="s">
        <v>931</v>
      </c>
      <c r="M4872" t="s">
        <v>931</v>
      </c>
      <c r="S4872" t="s">
        <v>931</v>
      </c>
      <c r="Y4872" t="s">
        <v>931</v>
      </c>
      <c r="AF4872" t="s">
        <v>931</v>
      </c>
    </row>
    <row r="4873" spans="1:32" hidden="1">
      <c r="A4873" t="s">
        <v>3711</v>
      </c>
      <c r="G4873" t="s">
        <v>931</v>
      </c>
      <c r="M4873" t="s">
        <v>931</v>
      </c>
      <c r="S4873" t="s">
        <v>931</v>
      </c>
      <c r="Y4873" t="s">
        <v>931</v>
      </c>
      <c r="AF4873" t="s">
        <v>931</v>
      </c>
    </row>
    <row r="4874" spans="1:32" hidden="1">
      <c r="A4874" t="s">
        <v>3711</v>
      </c>
      <c r="G4874" t="s">
        <v>931</v>
      </c>
      <c r="M4874" t="s">
        <v>931</v>
      </c>
      <c r="S4874" t="s">
        <v>931</v>
      </c>
      <c r="Y4874" t="s">
        <v>931</v>
      </c>
      <c r="AF4874" t="s">
        <v>931</v>
      </c>
    </row>
    <row r="4875" spans="1:32" hidden="1">
      <c r="A4875" t="s">
        <v>3711</v>
      </c>
      <c r="G4875" t="s">
        <v>931</v>
      </c>
      <c r="M4875" t="s">
        <v>931</v>
      </c>
      <c r="S4875" t="s">
        <v>931</v>
      </c>
      <c r="Y4875" t="s">
        <v>931</v>
      </c>
      <c r="AF4875" t="s">
        <v>931</v>
      </c>
    </row>
    <row r="4876" spans="1:32" hidden="1">
      <c r="A4876" t="s">
        <v>3711</v>
      </c>
      <c r="G4876" t="s">
        <v>931</v>
      </c>
      <c r="M4876" t="s">
        <v>931</v>
      </c>
      <c r="S4876" t="s">
        <v>931</v>
      </c>
      <c r="Y4876" t="s">
        <v>931</v>
      </c>
      <c r="AF4876" t="s">
        <v>931</v>
      </c>
    </row>
    <row r="4877" spans="1:32" hidden="1">
      <c r="A4877" t="s">
        <v>3711</v>
      </c>
      <c r="G4877" t="s">
        <v>931</v>
      </c>
      <c r="M4877" t="s">
        <v>931</v>
      </c>
      <c r="S4877" t="s">
        <v>931</v>
      </c>
      <c r="Y4877" t="s">
        <v>931</v>
      </c>
      <c r="AF4877" t="s">
        <v>931</v>
      </c>
    </row>
    <row r="4878" spans="1:32" hidden="1">
      <c r="A4878" t="s">
        <v>3711</v>
      </c>
      <c r="G4878" t="s">
        <v>931</v>
      </c>
      <c r="M4878" t="s">
        <v>931</v>
      </c>
      <c r="S4878" t="s">
        <v>931</v>
      </c>
      <c r="Y4878" t="s">
        <v>931</v>
      </c>
      <c r="AF4878" t="s">
        <v>931</v>
      </c>
    </row>
    <row r="4879" spans="1:32" hidden="1">
      <c r="A4879" t="s">
        <v>3711</v>
      </c>
      <c r="G4879" t="s">
        <v>931</v>
      </c>
      <c r="M4879" t="s">
        <v>931</v>
      </c>
      <c r="S4879" t="s">
        <v>931</v>
      </c>
      <c r="Y4879" t="s">
        <v>931</v>
      </c>
      <c r="AF4879" t="s">
        <v>931</v>
      </c>
    </row>
    <row r="4880" spans="1:32" hidden="1">
      <c r="A4880" t="s">
        <v>3711</v>
      </c>
      <c r="G4880" t="s">
        <v>931</v>
      </c>
      <c r="M4880" t="s">
        <v>931</v>
      </c>
      <c r="S4880" t="s">
        <v>931</v>
      </c>
      <c r="Y4880" t="s">
        <v>931</v>
      </c>
      <c r="AF4880" t="s">
        <v>931</v>
      </c>
    </row>
    <row r="4881" spans="1:32" hidden="1">
      <c r="A4881" t="s">
        <v>3711</v>
      </c>
      <c r="G4881" t="s">
        <v>931</v>
      </c>
      <c r="M4881" t="s">
        <v>931</v>
      </c>
      <c r="S4881" t="s">
        <v>931</v>
      </c>
      <c r="Y4881" t="s">
        <v>931</v>
      </c>
      <c r="AF4881" t="s">
        <v>931</v>
      </c>
    </row>
    <row r="4882" spans="1:32" hidden="1">
      <c r="A4882" t="s">
        <v>3711</v>
      </c>
      <c r="G4882" t="s">
        <v>931</v>
      </c>
      <c r="M4882" t="s">
        <v>931</v>
      </c>
      <c r="S4882" t="s">
        <v>931</v>
      </c>
      <c r="Y4882" t="s">
        <v>931</v>
      </c>
      <c r="AF4882" t="s">
        <v>931</v>
      </c>
    </row>
    <row r="4883" spans="1:32" hidden="1">
      <c r="A4883" t="s">
        <v>3711</v>
      </c>
      <c r="G4883" t="s">
        <v>931</v>
      </c>
      <c r="M4883" t="s">
        <v>931</v>
      </c>
      <c r="S4883" t="s">
        <v>931</v>
      </c>
      <c r="Y4883" t="s">
        <v>931</v>
      </c>
      <c r="AF4883" t="s">
        <v>931</v>
      </c>
    </row>
    <row r="4884" spans="1:32" hidden="1">
      <c r="A4884" t="s">
        <v>3711</v>
      </c>
      <c r="G4884" t="s">
        <v>931</v>
      </c>
      <c r="M4884" t="s">
        <v>931</v>
      </c>
      <c r="S4884" t="s">
        <v>931</v>
      </c>
      <c r="Y4884" t="s">
        <v>931</v>
      </c>
      <c r="AF4884" t="s">
        <v>931</v>
      </c>
    </row>
    <row r="4885" spans="1:32" hidden="1">
      <c r="A4885" t="s">
        <v>3711</v>
      </c>
      <c r="G4885" t="s">
        <v>931</v>
      </c>
      <c r="M4885" t="s">
        <v>931</v>
      </c>
      <c r="S4885" t="s">
        <v>931</v>
      </c>
      <c r="Y4885" t="s">
        <v>931</v>
      </c>
      <c r="AF4885" t="s">
        <v>931</v>
      </c>
    </row>
    <row r="4886" spans="1:32" hidden="1">
      <c r="A4886" t="s">
        <v>3711</v>
      </c>
      <c r="G4886" t="s">
        <v>931</v>
      </c>
      <c r="M4886" t="s">
        <v>931</v>
      </c>
      <c r="S4886" t="s">
        <v>931</v>
      </c>
      <c r="Y4886" t="s">
        <v>931</v>
      </c>
      <c r="AF4886" t="s">
        <v>931</v>
      </c>
    </row>
    <row r="4887" spans="1:32" hidden="1">
      <c r="A4887" t="s">
        <v>3711</v>
      </c>
      <c r="G4887" t="s">
        <v>931</v>
      </c>
      <c r="M4887" t="s">
        <v>931</v>
      </c>
      <c r="S4887" t="s">
        <v>931</v>
      </c>
      <c r="Y4887" t="s">
        <v>931</v>
      </c>
      <c r="AF4887" t="s">
        <v>931</v>
      </c>
    </row>
    <row r="4888" spans="1:32" hidden="1">
      <c r="A4888" t="s">
        <v>3711</v>
      </c>
      <c r="G4888" t="s">
        <v>931</v>
      </c>
      <c r="M4888" t="s">
        <v>931</v>
      </c>
      <c r="S4888" t="s">
        <v>931</v>
      </c>
      <c r="Y4888" t="s">
        <v>931</v>
      </c>
      <c r="AF4888" t="s">
        <v>931</v>
      </c>
    </row>
    <row r="4889" spans="1:32" hidden="1">
      <c r="A4889" t="s">
        <v>3711</v>
      </c>
    </row>
    <row r="4890" spans="1:32" hidden="1">
      <c r="A4890" t="s">
        <v>3711</v>
      </c>
    </row>
    <row r="4891" spans="1:32" hidden="1">
      <c r="A4891" t="s">
        <v>3711</v>
      </c>
    </row>
    <row r="4892" spans="1:32" hidden="1">
      <c r="A4892" t="s">
        <v>3711</v>
      </c>
    </row>
    <row r="4893" spans="1:32" hidden="1">
      <c r="A4893" t="s">
        <v>3711</v>
      </c>
    </row>
    <row r="4894" spans="1:32" hidden="1">
      <c r="A4894" t="s">
        <v>3711</v>
      </c>
    </row>
    <row r="4895" spans="1:32" hidden="1">
      <c r="A4895" t="s">
        <v>3711</v>
      </c>
    </row>
    <row r="4896" spans="1:32" hidden="1">
      <c r="A4896" t="s">
        <v>3711</v>
      </c>
    </row>
    <row r="4897" spans="1:1" hidden="1">
      <c r="A4897" t="s">
        <v>3711</v>
      </c>
    </row>
    <row r="4898" spans="1:1" hidden="1">
      <c r="A4898" t="s">
        <v>3711</v>
      </c>
    </row>
    <row r="4899" spans="1:1" hidden="1">
      <c r="A4899" t="s">
        <v>3711</v>
      </c>
    </row>
    <row r="4900" spans="1:1" hidden="1">
      <c r="A4900" t="s">
        <v>3711</v>
      </c>
    </row>
    <row r="4901" spans="1:1" hidden="1">
      <c r="A4901" t="s">
        <v>3711</v>
      </c>
    </row>
    <row r="4902" spans="1:1" hidden="1">
      <c r="A4902" t="s">
        <v>3711</v>
      </c>
    </row>
    <row r="4903" spans="1:1" hidden="1">
      <c r="A4903" t="s">
        <v>3711</v>
      </c>
    </row>
    <row r="4904" spans="1:1" hidden="1">
      <c r="A4904" t="s">
        <v>3711</v>
      </c>
    </row>
    <row r="4905" spans="1:1" hidden="1">
      <c r="A4905" t="s">
        <v>3711</v>
      </c>
    </row>
    <row r="4906" spans="1:1" hidden="1">
      <c r="A4906" t="s">
        <v>3711</v>
      </c>
    </row>
    <row r="4907" spans="1:1" hidden="1">
      <c r="A4907" t="s">
        <v>3711</v>
      </c>
    </row>
    <row r="4908" spans="1:1" hidden="1">
      <c r="A4908" t="s">
        <v>3711</v>
      </c>
    </row>
    <row r="4909" spans="1:1" hidden="1">
      <c r="A4909" t="s">
        <v>3711</v>
      </c>
    </row>
    <row r="4910" spans="1:1" hidden="1">
      <c r="A4910" t="s">
        <v>3711</v>
      </c>
    </row>
    <row r="4911" spans="1:1" hidden="1">
      <c r="A4911" t="s">
        <v>3711</v>
      </c>
    </row>
    <row r="4912" spans="1:1" hidden="1">
      <c r="A4912" t="s">
        <v>3711</v>
      </c>
    </row>
    <row r="4913" spans="1:1" hidden="1">
      <c r="A4913" t="s">
        <v>3711</v>
      </c>
    </row>
    <row r="4914" spans="1:1" hidden="1">
      <c r="A4914" t="s">
        <v>3711</v>
      </c>
    </row>
    <row r="4915" spans="1:1" hidden="1">
      <c r="A4915" t="s">
        <v>3711</v>
      </c>
    </row>
    <row r="4916" spans="1:1" hidden="1">
      <c r="A4916" t="s">
        <v>3711</v>
      </c>
    </row>
    <row r="4917" spans="1:1" hidden="1">
      <c r="A4917" t="s">
        <v>3711</v>
      </c>
    </row>
    <row r="4918" spans="1:1" hidden="1">
      <c r="A4918" t="s">
        <v>3711</v>
      </c>
    </row>
    <row r="4919" spans="1:1" hidden="1">
      <c r="A4919" t="s">
        <v>3711</v>
      </c>
    </row>
    <row r="4920" spans="1:1" hidden="1">
      <c r="A4920" t="s">
        <v>3711</v>
      </c>
    </row>
    <row r="4921" spans="1:1" hidden="1">
      <c r="A4921" t="s">
        <v>3711</v>
      </c>
    </row>
    <row r="4922" spans="1:1" hidden="1">
      <c r="A4922" t="s">
        <v>3711</v>
      </c>
    </row>
    <row r="4923" spans="1:1" hidden="1">
      <c r="A4923" t="s">
        <v>3711</v>
      </c>
    </row>
    <row r="4924" spans="1:1" hidden="1">
      <c r="A4924" t="s">
        <v>3711</v>
      </c>
    </row>
    <row r="4925" spans="1:1" hidden="1">
      <c r="A4925" t="s">
        <v>3711</v>
      </c>
    </row>
    <row r="4926" spans="1:1" hidden="1">
      <c r="A4926" t="s">
        <v>3711</v>
      </c>
    </row>
    <row r="4927" spans="1:1" hidden="1">
      <c r="A4927" t="s">
        <v>3711</v>
      </c>
    </row>
    <row r="4928" spans="1:1" hidden="1">
      <c r="A4928" t="s">
        <v>3711</v>
      </c>
    </row>
    <row r="4929" spans="1:1" hidden="1">
      <c r="A4929" t="s">
        <v>3711</v>
      </c>
    </row>
    <row r="4930" spans="1:1" hidden="1">
      <c r="A4930" t="s">
        <v>3711</v>
      </c>
    </row>
    <row r="4931" spans="1:1" hidden="1">
      <c r="A4931" t="s">
        <v>3711</v>
      </c>
    </row>
    <row r="4932" spans="1:1" hidden="1">
      <c r="A4932" t="s">
        <v>3711</v>
      </c>
    </row>
    <row r="4933" spans="1:1" hidden="1">
      <c r="A4933" t="s">
        <v>3711</v>
      </c>
    </row>
    <row r="4934" spans="1:1" hidden="1">
      <c r="A4934" t="s">
        <v>3711</v>
      </c>
    </row>
    <row r="4935" spans="1:1" hidden="1">
      <c r="A4935" t="s">
        <v>3711</v>
      </c>
    </row>
    <row r="4936" spans="1:1" hidden="1">
      <c r="A4936" t="s">
        <v>3711</v>
      </c>
    </row>
    <row r="4937" spans="1:1" hidden="1">
      <c r="A4937" t="s">
        <v>3711</v>
      </c>
    </row>
    <row r="4938" spans="1:1" hidden="1">
      <c r="A4938" t="s">
        <v>3711</v>
      </c>
    </row>
    <row r="4939" spans="1:1" hidden="1">
      <c r="A4939" t="s">
        <v>3711</v>
      </c>
    </row>
    <row r="4940" spans="1:1" hidden="1">
      <c r="A4940" t="s">
        <v>3711</v>
      </c>
    </row>
    <row r="4941" spans="1:1" hidden="1">
      <c r="A4941" t="s">
        <v>3711</v>
      </c>
    </row>
    <row r="4942" spans="1:1" hidden="1">
      <c r="A4942" t="s">
        <v>3711</v>
      </c>
    </row>
    <row r="4943" spans="1:1" hidden="1">
      <c r="A4943" t="s">
        <v>3711</v>
      </c>
    </row>
    <row r="4944" spans="1:1" hidden="1">
      <c r="A4944" t="s">
        <v>3711</v>
      </c>
    </row>
    <row r="4945" spans="1:1" hidden="1">
      <c r="A4945" t="s">
        <v>3711</v>
      </c>
    </row>
    <row r="4946" spans="1:1" hidden="1">
      <c r="A4946" t="s">
        <v>3711</v>
      </c>
    </row>
    <row r="4947" spans="1:1" hidden="1">
      <c r="A4947" t="s">
        <v>3711</v>
      </c>
    </row>
    <row r="4948" spans="1:1" hidden="1">
      <c r="A4948" t="s">
        <v>3711</v>
      </c>
    </row>
    <row r="4949" spans="1:1" hidden="1">
      <c r="A4949" t="s">
        <v>3711</v>
      </c>
    </row>
    <row r="4950" spans="1:1" hidden="1">
      <c r="A4950" t="s">
        <v>3711</v>
      </c>
    </row>
    <row r="4951" spans="1:1" hidden="1">
      <c r="A4951" t="s">
        <v>3711</v>
      </c>
    </row>
    <row r="4952" spans="1:1" hidden="1">
      <c r="A4952" t="s">
        <v>3711</v>
      </c>
    </row>
    <row r="4953" spans="1:1" hidden="1">
      <c r="A4953" t="s">
        <v>3711</v>
      </c>
    </row>
    <row r="4954" spans="1:1" hidden="1">
      <c r="A4954" t="s">
        <v>3711</v>
      </c>
    </row>
    <row r="4955" spans="1:1" hidden="1">
      <c r="A4955" t="s">
        <v>3711</v>
      </c>
    </row>
    <row r="4956" spans="1:1" hidden="1">
      <c r="A4956" t="s">
        <v>3711</v>
      </c>
    </row>
    <row r="4957" spans="1:1" hidden="1">
      <c r="A4957" t="s">
        <v>3711</v>
      </c>
    </row>
    <row r="4958" spans="1:1" hidden="1">
      <c r="A4958" t="s">
        <v>3711</v>
      </c>
    </row>
    <row r="4959" spans="1:1" hidden="1">
      <c r="A4959" t="s">
        <v>3711</v>
      </c>
    </row>
    <row r="4960" spans="1:1" hidden="1">
      <c r="A4960" t="s">
        <v>3711</v>
      </c>
    </row>
    <row r="4961" spans="1:1" hidden="1">
      <c r="A4961" t="s">
        <v>3711</v>
      </c>
    </row>
    <row r="4962" spans="1:1" hidden="1">
      <c r="A4962" t="s">
        <v>3711</v>
      </c>
    </row>
    <row r="4963" spans="1:1" hidden="1">
      <c r="A4963" t="s">
        <v>3711</v>
      </c>
    </row>
    <row r="4964" spans="1:1" hidden="1">
      <c r="A4964" t="s">
        <v>3711</v>
      </c>
    </row>
    <row r="4965" spans="1:1" hidden="1">
      <c r="A4965" t="s">
        <v>3711</v>
      </c>
    </row>
    <row r="4966" spans="1:1" hidden="1">
      <c r="A4966" t="s">
        <v>3711</v>
      </c>
    </row>
    <row r="4967" spans="1:1" hidden="1">
      <c r="A4967" t="s">
        <v>3711</v>
      </c>
    </row>
    <row r="4968" spans="1:1" hidden="1">
      <c r="A4968" t="s">
        <v>3711</v>
      </c>
    </row>
    <row r="4969" spans="1:1" hidden="1">
      <c r="A4969" t="s">
        <v>3711</v>
      </c>
    </row>
    <row r="4970" spans="1:1" hidden="1">
      <c r="A4970" t="s">
        <v>3711</v>
      </c>
    </row>
    <row r="4971" spans="1:1" hidden="1">
      <c r="A4971" t="s">
        <v>3711</v>
      </c>
    </row>
    <row r="4972" spans="1:1" hidden="1">
      <c r="A4972" t="s">
        <v>3711</v>
      </c>
    </row>
    <row r="4973" spans="1:1" hidden="1">
      <c r="A4973" t="s">
        <v>3711</v>
      </c>
    </row>
    <row r="4974" spans="1:1" hidden="1">
      <c r="A4974" t="s">
        <v>3711</v>
      </c>
    </row>
    <row r="4975" spans="1:1" hidden="1">
      <c r="A4975" t="s">
        <v>3711</v>
      </c>
    </row>
    <row r="4976" spans="1:1" hidden="1">
      <c r="A4976" t="s">
        <v>3711</v>
      </c>
    </row>
    <row r="4977" spans="1:1" hidden="1">
      <c r="A4977" t="s">
        <v>3711</v>
      </c>
    </row>
    <row r="4978" spans="1:1" hidden="1">
      <c r="A4978" t="s">
        <v>3711</v>
      </c>
    </row>
    <row r="4979" spans="1:1" hidden="1">
      <c r="A4979" t="s">
        <v>3711</v>
      </c>
    </row>
    <row r="4980" spans="1:1" hidden="1">
      <c r="A4980" t="s">
        <v>3711</v>
      </c>
    </row>
    <row r="4981" spans="1:1" hidden="1">
      <c r="A4981" t="s">
        <v>3711</v>
      </c>
    </row>
    <row r="4982" spans="1:1" hidden="1">
      <c r="A4982" t="s">
        <v>3711</v>
      </c>
    </row>
    <row r="4983" spans="1:1" hidden="1">
      <c r="A4983" t="s">
        <v>3711</v>
      </c>
    </row>
    <row r="4984" spans="1:1" hidden="1">
      <c r="A4984" t="s">
        <v>3711</v>
      </c>
    </row>
    <row r="4985" spans="1:1" hidden="1">
      <c r="A4985" t="s">
        <v>3711</v>
      </c>
    </row>
    <row r="4986" spans="1:1" hidden="1">
      <c r="A4986" t="s">
        <v>3711</v>
      </c>
    </row>
    <row r="4987" spans="1:1" hidden="1">
      <c r="A4987" t="s">
        <v>3711</v>
      </c>
    </row>
    <row r="4988" spans="1:1" hidden="1">
      <c r="A4988" t="s">
        <v>3711</v>
      </c>
    </row>
    <row r="4989" spans="1:1" hidden="1">
      <c r="A4989" t="s">
        <v>3711</v>
      </c>
    </row>
    <row r="4990" spans="1:1" hidden="1">
      <c r="A4990" t="s">
        <v>3711</v>
      </c>
    </row>
    <row r="4991" spans="1:1" hidden="1">
      <c r="A4991" t="s">
        <v>3711</v>
      </c>
    </row>
    <row r="4992" spans="1:1" hidden="1">
      <c r="A4992" t="s">
        <v>3711</v>
      </c>
    </row>
    <row r="4993" spans="1:1" hidden="1">
      <c r="A4993" t="s">
        <v>3711</v>
      </c>
    </row>
    <row r="4994" spans="1:1" hidden="1">
      <c r="A4994" t="s">
        <v>3711</v>
      </c>
    </row>
    <row r="4995" spans="1:1" hidden="1">
      <c r="A4995" t="s">
        <v>3711</v>
      </c>
    </row>
    <row r="4996" spans="1:1" hidden="1">
      <c r="A4996" t="s">
        <v>3711</v>
      </c>
    </row>
    <row r="4997" spans="1:1" hidden="1">
      <c r="A4997" t="s">
        <v>3711</v>
      </c>
    </row>
    <row r="4998" spans="1:1" hidden="1">
      <c r="A4998" t="s">
        <v>3711</v>
      </c>
    </row>
    <row r="4999" spans="1:1" hidden="1">
      <c r="A4999" t="s">
        <v>3711</v>
      </c>
    </row>
    <row r="5000" spans="1:1" hidden="1">
      <c r="A5000" t="s">
        <v>3711</v>
      </c>
    </row>
    <row r="5001" spans="1:1" hidden="1">
      <c r="A5001" t="s">
        <v>3711</v>
      </c>
    </row>
    <row r="5002" spans="1:1" hidden="1">
      <c r="A5002" t="s">
        <v>3711</v>
      </c>
    </row>
    <row r="5003" spans="1:1" hidden="1">
      <c r="A5003" t="s">
        <v>3711</v>
      </c>
    </row>
    <row r="5004" spans="1:1" hidden="1">
      <c r="A5004" t="s">
        <v>3711</v>
      </c>
    </row>
    <row r="5005" spans="1:1" hidden="1">
      <c r="A5005" t="s">
        <v>3711</v>
      </c>
    </row>
    <row r="5006" spans="1:1" hidden="1">
      <c r="A5006" t="s">
        <v>3711</v>
      </c>
    </row>
    <row r="5007" spans="1:1" hidden="1">
      <c r="A5007" t="s">
        <v>3711</v>
      </c>
    </row>
    <row r="5008" spans="1:1" hidden="1">
      <c r="A5008" t="s">
        <v>3711</v>
      </c>
    </row>
    <row r="5009" spans="1:1" hidden="1">
      <c r="A5009" t="s">
        <v>3711</v>
      </c>
    </row>
    <row r="5010" spans="1:1" hidden="1">
      <c r="A5010" t="s">
        <v>3711</v>
      </c>
    </row>
    <row r="5011" spans="1:1" hidden="1">
      <c r="A5011" t="s">
        <v>3711</v>
      </c>
    </row>
    <row r="5012" spans="1:1" hidden="1">
      <c r="A5012" t="s">
        <v>3711</v>
      </c>
    </row>
    <row r="5013" spans="1:1" hidden="1">
      <c r="A5013" t="s">
        <v>3711</v>
      </c>
    </row>
    <row r="5014" spans="1:1" hidden="1">
      <c r="A5014" t="s">
        <v>3711</v>
      </c>
    </row>
    <row r="5015" spans="1:1" hidden="1">
      <c r="A5015" t="s">
        <v>3711</v>
      </c>
    </row>
    <row r="5016" spans="1:1" hidden="1">
      <c r="A5016" t="s">
        <v>3711</v>
      </c>
    </row>
    <row r="5017" spans="1:1" hidden="1">
      <c r="A5017" t="s">
        <v>3711</v>
      </c>
    </row>
    <row r="5018" spans="1:1" hidden="1">
      <c r="A5018" t="s">
        <v>3711</v>
      </c>
    </row>
    <row r="5019" spans="1:1" hidden="1">
      <c r="A5019" t="s">
        <v>3711</v>
      </c>
    </row>
    <row r="5020" spans="1:1" hidden="1">
      <c r="A5020" t="s">
        <v>3711</v>
      </c>
    </row>
    <row r="5021" spans="1:1" hidden="1">
      <c r="A5021" t="s">
        <v>3711</v>
      </c>
    </row>
    <row r="5022" spans="1:1" hidden="1">
      <c r="A5022" t="s">
        <v>3711</v>
      </c>
    </row>
    <row r="5023" spans="1:1" hidden="1">
      <c r="A5023" t="s">
        <v>3711</v>
      </c>
    </row>
    <row r="5024" spans="1:1" hidden="1">
      <c r="A5024" t="s">
        <v>3711</v>
      </c>
    </row>
    <row r="5025" spans="1:1" hidden="1">
      <c r="A5025" t="s">
        <v>3711</v>
      </c>
    </row>
    <row r="5026" spans="1:1" hidden="1">
      <c r="A5026" t="s">
        <v>3711</v>
      </c>
    </row>
    <row r="5027" spans="1:1" hidden="1">
      <c r="A5027" t="s">
        <v>3711</v>
      </c>
    </row>
    <row r="5028" spans="1:1" hidden="1">
      <c r="A5028" t="s">
        <v>3711</v>
      </c>
    </row>
    <row r="5029" spans="1:1" hidden="1">
      <c r="A5029" t="s">
        <v>3711</v>
      </c>
    </row>
    <row r="5030" spans="1:1" hidden="1">
      <c r="A5030" t="s">
        <v>3711</v>
      </c>
    </row>
    <row r="5031" spans="1:1" hidden="1">
      <c r="A5031" t="s">
        <v>3711</v>
      </c>
    </row>
    <row r="5032" spans="1:1" hidden="1">
      <c r="A5032" t="s">
        <v>3711</v>
      </c>
    </row>
    <row r="5033" spans="1:1" hidden="1">
      <c r="A5033" t="s">
        <v>3711</v>
      </c>
    </row>
    <row r="5034" spans="1:1" hidden="1">
      <c r="A5034" t="s">
        <v>3711</v>
      </c>
    </row>
    <row r="5035" spans="1:1" hidden="1">
      <c r="A5035" t="s">
        <v>3711</v>
      </c>
    </row>
    <row r="5036" spans="1:1" hidden="1">
      <c r="A5036" t="s">
        <v>3711</v>
      </c>
    </row>
    <row r="5037" spans="1:1" hidden="1">
      <c r="A5037" t="s">
        <v>3711</v>
      </c>
    </row>
    <row r="5038" spans="1:1" hidden="1">
      <c r="A5038" t="s">
        <v>3711</v>
      </c>
    </row>
    <row r="5039" spans="1:1" hidden="1">
      <c r="A5039" t="s">
        <v>3711</v>
      </c>
    </row>
    <row r="5040" spans="1:1" hidden="1">
      <c r="A5040" t="s">
        <v>3711</v>
      </c>
    </row>
    <row r="5041" spans="1:32" hidden="1">
      <c r="A5041" t="s">
        <v>3711</v>
      </c>
    </row>
    <row r="5042" spans="1:32" hidden="1">
      <c r="A5042" t="s">
        <v>3711</v>
      </c>
    </row>
    <row r="5043" spans="1:32" hidden="1">
      <c r="A5043" t="s">
        <v>3712</v>
      </c>
      <c r="D5043" t="s">
        <v>931</v>
      </c>
      <c r="E5043" t="s">
        <v>931</v>
      </c>
      <c r="F5043" t="s">
        <v>931</v>
      </c>
      <c r="G5043" t="s">
        <v>931</v>
      </c>
      <c r="M5043" t="s">
        <v>931</v>
      </c>
      <c r="S5043" t="s">
        <v>931</v>
      </c>
      <c r="Y5043" t="s">
        <v>931</v>
      </c>
      <c r="AF5043" t="s">
        <v>931</v>
      </c>
    </row>
    <row r="5044" spans="1:32" hidden="1">
      <c r="A5044" t="s">
        <v>3712</v>
      </c>
      <c r="G5044" t="s">
        <v>931</v>
      </c>
      <c r="M5044" t="s">
        <v>931</v>
      </c>
      <c r="S5044" t="s">
        <v>931</v>
      </c>
      <c r="Y5044" t="s">
        <v>931</v>
      </c>
      <c r="AF5044" t="s">
        <v>931</v>
      </c>
    </row>
    <row r="5045" spans="1:32" hidden="1">
      <c r="A5045" t="s">
        <v>3712</v>
      </c>
      <c r="G5045" t="s">
        <v>931</v>
      </c>
      <c r="M5045" t="s">
        <v>931</v>
      </c>
      <c r="S5045" t="s">
        <v>931</v>
      </c>
      <c r="Y5045" t="s">
        <v>931</v>
      </c>
      <c r="AF5045" t="s">
        <v>931</v>
      </c>
    </row>
    <row r="5046" spans="1:32" hidden="1">
      <c r="A5046" t="s">
        <v>3712</v>
      </c>
      <c r="G5046" t="s">
        <v>931</v>
      </c>
      <c r="M5046" t="s">
        <v>931</v>
      </c>
      <c r="S5046" t="s">
        <v>931</v>
      </c>
      <c r="Y5046" t="s">
        <v>931</v>
      </c>
      <c r="AF5046" t="s">
        <v>931</v>
      </c>
    </row>
    <row r="5047" spans="1:32" hidden="1">
      <c r="A5047" t="s">
        <v>3712</v>
      </c>
      <c r="G5047" t="s">
        <v>931</v>
      </c>
      <c r="M5047" t="s">
        <v>931</v>
      </c>
      <c r="S5047" t="s">
        <v>931</v>
      </c>
      <c r="Y5047" t="s">
        <v>931</v>
      </c>
      <c r="AF5047" t="s">
        <v>931</v>
      </c>
    </row>
    <row r="5048" spans="1:32" hidden="1">
      <c r="A5048" t="s">
        <v>3712</v>
      </c>
      <c r="G5048" t="s">
        <v>931</v>
      </c>
      <c r="M5048" t="s">
        <v>931</v>
      </c>
      <c r="S5048" t="s">
        <v>931</v>
      </c>
      <c r="Y5048" t="s">
        <v>931</v>
      </c>
      <c r="AF5048" t="s">
        <v>931</v>
      </c>
    </row>
    <row r="5049" spans="1:32" hidden="1">
      <c r="A5049" t="s">
        <v>3712</v>
      </c>
      <c r="G5049" t="s">
        <v>931</v>
      </c>
      <c r="M5049" t="s">
        <v>931</v>
      </c>
      <c r="S5049" t="s">
        <v>931</v>
      </c>
      <c r="Y5049" t="s">
        <v>931</v>
      </c>
      <c r="AF5049" t="s">
        <v>931</v>
      </c>
    </row>
    <row r="5050" spans="1:32" hidden="1">
      <c r="A5050" t="s">
        <v>3712</v>
      </c>
      <c r="G5050" t="s">
        <v>931</v>
      </c>
      <c r="M5050" t="s">
        <v>931</v>
      </c>
      <c r="S5050" t="s">
        <v>931</v>
      </c>
      <c r="Y5050" t="s">
        <v>931</v>
      </c>
      <c r="AF5050" t="s">
        <v>931</v>
      </c>
    </row>
    <row r="5051" spans="1:32" hidden="1">
      <c r="A5051" t="s">
        <v>3712</v>
      </c>
      <c r="G5051" t="s">
        <v>931</v>
      </c>
      <c r="M5051" t="s">
        <v>931</v>
      </c>
      <c r="S5051" t="s">
        <v>931</v>
      </c>
      <c r="Y5051" t="s">
        <v>931</v>
      </c>
      <c r="AF5051" t="s">
        <v>931</v>
      </c>
    </row>
    <row r="5052" spans="1:32" hidden="1">
      <c r="A5052" t="s">
        <v>3712</v>
      </c>
      <c r="G5052" t="s">
        <v>931</v>
      </c>
      <c r="M5052" t="s">
        <v>931</v>
      </c>
      <c r="S5052" t="s">
        <v>931</v>
      </c>
      <c r="Y5052" t="s">
        <v>931</v>
      </c>
      <c r="AF5052" t="s">
        <v>931</v>
      </c>
    </row>
    <row r="5053" spans="1:32" hidden="1">
      <c r="A5053" t="s">
        <v>3712</v>
      </c>
      <c r="G5053" t="s">
        <v>931</v>
      </c>
      <c r="M5053" t="s">
        <v>931</v>
      </c>
      <c r="S5053" t="s">
        <v>931</v>
      </c>
      <c r="Y5053" t="s">
        <v>931</v>
      </c>
      <c r="AF5053" t="s">
        <v>931</v>
      </c>
    </row>
    <row r="5054" spans="1:32" hidden="1">
      <c r="A5054" t="s">
        <v>3712</v>
      </c>
      <c r="G5054" t="s">
        <v>931</v>
      </c>
      <c r="M5054" t="s">
        <v>931</v>
      </c>
      <c r="S5054" t="s">
        <v>931</v>
      </c>
      <c r="Y5054" t="s">
        <v>931</v>
      </c>
      <c r="AF5054" t="s">
        <v>931</v>
      </c>
    </row>
    <row r="5055" spans="1:32" hidden="1">
      <c r="A5055" t="s">
        <v>3712</v>
      </c>
      <c r="G5055" t="s">
        <v>931</v>
      </c>
      <c r="M5055" t="s">
        <v>931</v>
      </c>
      <c r="S5055" t="s">
        <v>931</v>
      </c>
      <c r="Y5055" t="s">
        <v>931</v>
      </c>
      <c r="AF5055" t="s">
        <v>931</v>
      </c>
    </row>
    <row r="5056" spans="1:32" hidden="1">
      <c r="A5056" t="s">
        <v>3712</v>
      </c>
      <c r="G5056" t="s">
        <v>931</v>
      </c>
      <c r="M5056" t="s">
        <v>931</v>
      </c>
      <c r="S5056" t="s">
        <v>931</v>
      </c>
      <c r="Y5056" t="s">
        <v>931</v>
      </c>
      <c r="AF5056" t="s">
        <v>931</v>
      </c>
    </row>
    <row r="5057" spans="1:32" hidden="1">
      <c r="A5057" t="s">
        <v>3712</v>
      </c>
      <c r="G5057" t="s">
        <v>931</v>
      </c>
      <c r="M5057" t="s">
        <v>931</v>
      </c>
      <c r="S5057" t="s">
        <v>931</v>
      </c>
      <c r="Y5057" t="s">
        <v>931</v>
      </c>
      <c r="AF5057" t="s">
        <v>931</v>
      </c>
    </row>
    <row r="5058" spans="1:32" hidden="1">
      <c r="A5058" t="s">
        <v>3712</v>
      </c>
      <c r="G5058" t="s">
        <v>931</v>
      </c>
      <c r="M5058" t="s">
        <v>931</v>
      </c>
      <c r="S5058" t="s">
        <v>931</v>
      </c>
      <c r="Y5058" t="s">
        <v>931</v>
      </c>
      <c r="AF5058" t="s">
        <v>931</v>
      </c>
    </row>
    <row r="5059" spans="1:32" hidden="1">
      <c r="A5059" t="s">
        <v>3712</v>
      </c>
      <c r="G5059" t="s">
        <v>931</v>
      </c>
      <c r="M5059" t="s">
        <v>931</v>
      </c>
      <c r="S5059" t="s">
        <v>931</v>
      </c>
      <c r="Y5059" t="s">
        <v>931</v>
      </c>
      <c r="AF5059" t="s">
        <v>931</v>
      </c>
    </row>
    <row r="5060" spans="1:32" hidden="1">
      <c r="A5060" t="s">
        <v>3712</v>
      </c>
      <c r="G5060" t="s">
        <v>931</v>
      </c>
      <c r="M5060" t="s">
        <v>931</v>
      </c>
      <c r="S5060" t="s">
        <v>931</v>
      </c>
      <c r="Y5060" t="s">
        <v>931</v>
      </c>
      <c r="AF5060" t="s">
        <v>931</v>
      </c>
    </row>
    <row r="5061" spans="1:32" hidden="1">
      <c r="A5061" t="s">
        <v>3712</v>
      </c>
      <c r="G5061" t="s">
        <v>931</v>
      </c>
      <c r="M5061" t="s">
        <v>931</v>
      </c>
      <c r="S5061" t="s">
        <v>931</v>
      </c>
      <c r="Y5061" t="s">
        <v>931</v>
      </c>
      <c r="AF5061" t="s">
        <v>931</v>
      </c>
    </row>
    <row r="5062" spans="1:32" hidden="1">
      <c r="A5062" t="s">
        <v>3712</v>
      </c>
      <c r="G5062" t="s">
        <v>931</v>
      </c>
      <c r="M5062" t="s">
        <v>931</v>
      </c>
      <c r="S5062" t="s">
        <v>931</v>
      </c>
      <c r="Y5062" t="s">
        <v>931</v>
      </c>
      <c r="AF5062" t="s">
        <v>931</v>
      </c>
    </row>
    <row r="5063" spans="1:32" hidden="1">
      <c r="A5063" t="s">
        <v>3712</v>
      </c>
      <c r="G5063" t="s">
        <v>931</v>
      </c>
      <c r="M5063" t="s">
        <v>931</v>
      </c>
      <c r="S5063" t="s">
        <v>931</v>
      </c>
      <c r="Y5063" t="s">
        <v>931</v>
      </c>
      <c r="AF5063" t="s">
        <v>931</v>
      </c>
    </row>
    <row r="5064" spans="1:32" hidden="1">
      <c r="A5064" t="s">
        <v>3712</v>
      </c>
      <c r="G5064" t="s">
        <v>931</v>
      </c>
      <c r="M5064" t="s">
        <v>931</v>
      </c>
      <c r="S5064" t="s">
        <v>931</v>
      </c>
      <c r="Y5064" t="s">
        <v>931</v>
      </c>
      <c r="AF5064" t="s">
        <v>931</v>
      </c>
    </row>
    <row r="5065" spans="1:32" hidden="1">
      <c r="A5065" t="s">
        <v>3712</v>
      </c>
      <c r="G5065" t="s">
        <v>931</v>
      </c>
      <c r="M5065" t="s">
        <v>931</v>
      </c>
      <c r="S5065" t="s">
        <v>931</v>
      </c>
      <c r="Y5065" t="s">
        <v>931</v>
      </c>
      <c r="AF5065" t="s">
        <v>931</v>
      </c>
    </row>
    <row r="5066" spans="1:32" hidden="1">
      <c r="A5066" t="s">
        <v>3712</v>
      </c>
      <c r="G5066" t="s">
        <v>931</v>
      </c>
      <c r="M5066" t="s">
        <v>931</v>
      </c>
      <c r="S5066" t="s">
        <v>931</v>
      </c>
      <c r="Y5066" t="s">
        <v>931</v>
      </c>
      <c r="AF5066" t="s">
        <v>931</v>
      </c>
    </row>
    <row r="5067" spans="1:32" hidden="1">
      <c r="A5067" t="s">
        <v>3712</v>
      </c>
      <c r="G5067" t="s">
        <v>931</v>
      </c>
      <c r="M5067" t="s">
        <v>931</v>
      </c>
      <c r="S5067" t="s">
        <v>931</v>
      </c>
      <c r="Y5067" t="s">
        <v>931</v>
      </c>
      <c r="AF5067" t="s">
        <v>931</v>
      </c>
    </row>
    <row r="5068" spans="1:32" hidden="1">
      <c r="A5068" t="s">
        <v>3712</v>
      </c>
      <c r="G5068" t="s">
        <v>931</v>
      </c>
      <c r="M5068" t="s">
        <v>931</v>
      </c>
      <c r="S5068" t="s">
        <v>931</v>
      </c>
      <c r="Y5068" t="s">
        <v>931</v>
      </c>
      <c r="AF5068" t="s">
        <v>931</v>
      </c>
    </row>
    <row r="5069" spans="1:32" hidden="1">
      <c r="A5069" t="s">
        <v>3712</v>
      </c>
      <c r="G5069" t="s">
        <v>931</v>
      </c>
      <c r="M5069" t="s">
        <v>931</v>
      </c>
      <c r="S5069" t="s">
        <v>931</v>
      </c>
      <c r="Y5069" t="s">
        <v>931</v>
      </c>
      <c r="AF5069" t="s">
        <v>931</v>
      </c>
    </row>
    <row r="5070" spans="1:32" hidden="1">
      <c r="A5070" t="s">
        <v>3712</v>
      </c>
      <c r="G5070" t="s">
        <v>931</v>
      </c>
      <c r="M5070" t="s">
        <v>931</v>
      </c>
      <c r="S5070" t="s">
        <v>931</v>
      </c>
      <c r="Y5070" t="s">
        <v>931</v>
      </c>
      <c r="AF5070" t="s">
        <v>931</v>
      </c>
    </row>
    <row r="5071" spans="1:32" hidden="1">
      <c r="A5071" t="s">
        <v>3712</v>
      </c>
      <c r="G5071" t="s">
        <v>931</v>
      </c>
      <c r="M5071" t="s">
        <v>931</v>
      </c>
      <c r="S5071" t="s">
        <v>931</v>
      </c>
      <c r="Y5071" t="s">
        <v>931</v>
      </c>
      <c r="AF5071" t="s">
        <v>931</v>
      </c>
    </row>
    <row r="5072" spans="1:32" hidden="1">
      <c r="A5072" t="s">
        <v>3712</v>
      </c>
      <c r="G5072" t="s">
        <v>931</v>
      </c>
      <c r="M5072" t="s">
        <v>931</v>
      </c>
      <c r="S5072" t="s">
        <v>931</v>
      </c>
      <c r="Y5072" t="s">
        <v>931</v>
      </c>
      <c r="AF5072" t="s">
        <v>931</v>
      </c>
    </row>
    <row r="5073" spans="1:32" hidden="1">
      <c r="A5073" t="s">
        <v>3712</v>
      </c>
      <c r="G5073" t="s">
        <v>931</v>
      </c>
      <c r="M5073" t="s">
        <v>931</v>
      </c>
      <c r="S5073" t="s">
        <v>931</v>
      </c>
      <c r="Y5073" t="s">
        <v>931</v>
      </c>
      <c r="AF5073" t="s">
        <v>931</v>
      </c>
    </row>
    <row r="5074" spans="1:32" hidden="1">
      <c r="A5074" t="s">
        <v>3712</v>
      </c>
      <c r="G5074" t="s">
        <v>931</v>
      </c>
      <c r="M5074" t="s">
        <v>931</v>
      </c>
      <c r="S5074" t="s">
        <v>931</v>
      </c>
      <c r="Y5074" t="s">
        <v>931</v>
      </c>
      <c r="AF5074" t="s">
        <v>931</v>
      </c>
    </row>
    <row r="5075" spans="1:32" hidden="1">
      <c r="A5075" t="s">
        <v>3712</v>
      </c>
      <c r="G5075" t="s">
        <v>931</v>
      </c>
      <c r="M5075" t="s">
        <v>931</v>
      </c>
      <c r="S5075" t="s">
        <v>931</v>
      </c>
      <c r="Y5075" t="s">
        <v>931</v>
      </c>
      <c r="AF5075" t="s">
        <v>931</v>
      </c>
    </row>
    <row r="5076" spans="1:32" hidden="1">
      <c r="A5076" t="s">
        <v>3712</v>
      </c>
      <c r="G5076" t="s">
        <v>931</v>
      </c>
      <c r="M5076" t="s">
        <v>931</v>
      </c>
      <c r="S5076" t="s">
        <v>931</v>
      </c>
      <c r="Y5076" t="s">
        <v>931</v>
      </c>
      <c r="AF5076" t="s">
        <v>931</v>
      </c>
    </row>
    <row r="5077" spans="1:32" hidden="1">
      <c r="A5077" t="s">
        <v>3712</v>
      </c>
      <c r="G5077" t="s">
        <v>931</v>
      </c>
      <c r="M5077" t="s">
        <v>931</v>
      </c>
      <c r="S5077" t="s">
        <v>931</v>
      </c>
      <c r="Y5077" t="s">
        <v>931</v>
      </c>
      <c r="AF5077" t="s">
        <v>931</v>
      </c>
    </row>
    <row r="5078" spans="1:32" hidden="1">
      <c r="A5078" t="s">
        <v>3712</v>
      </c>
      <c r="G5078" t="s">
        <v>931</v>
      </c>
      <c r="M5078" t="s">
        <v>931</v>
      </c>
      <c r="S5078" t="s">
        <v>931</v>
      </c>
      <c r="Y5078" t="s">
        <v>931</v>
      </c>
      <c r="AF5078" t="s">
        <v>931</v>
      </c>
    </row>
    <row r="5079" spans="1:32" hidden="1">
      <c r="A5079" t="s">
        <v>3712</v>
      </c>
      <c r="G5079" t="s">
        <v>931</v>
      </c>
      <c r="M5079" t="s">
        <v>931</v>
      </c>
      <c r="S5079" t="s">
        <v>931</v>
      </c>
      <c r="Y5079" t="s">
        <v>931</v>
      </c>
      <c r="AF5079" t="s">
        <v>931</v>
      </c>
    </row>
    <row r="5080" spans="1:32" hidden="1">
      <c r="A5080" t="s">
        <v>3712</v>
      </c>
      <c r="G5080" t="s">
        <v>931</v>
      </c>
      <c r="M5080" t="s">
        <v>931</v>
      </c>
      <c r="S5080" t="s">
        <v>931</v>
      </c>
      <c r="Y5080" t="s">
        <v>931</v>
      </c>
      <c r="AF5080" t="s">
        <v>931</v>
      </c>
    </row>
    <row r="5081" spans="1:32" hidden="1">
      <c r="A5081" t="s">
        <v>3712</v>
      </c>
      <c r="G5081" t="s">
        <v>931</v>
      </c>
      <c r="M5081" t="s">
        <v>931</v>
      </c>
      <c r="S5081" t="s">
        <v>931</v>
      </c>
      <c r="Y5081" t="s">
        <v>931</v>
      </c>
      <c r="AF5081" t="s">
        <v>931</v>
      </c>
    </row>
    <row r="5082" spans="1:32" hidden="1">
      <c r="A5082" t="s">
        <v>3712</v>
      </c>
      <c r="G5082" t="s">
        <v>931</v>
      </c>
      <c r="M5082" t="s">
        <v>931</v>
      </c>
      <c r="S5082" t="s">
        <v>931</v>
      </c>
      <c r="Y5082" t="s">
        <v>931</v>
      </c>
      <c r="AF5082" t="s">
        <v>931</v>
      </c>
    </row>
    <row r="5083" spans="1:32" hidden="1">
      <c r="A5083" t="s">
        <v>3712</v>
      </c>
      <c r="G5083" t="s">
        <v>931</v>
      </c>
      <c r="M5083" t="s">
        <v>931</v>
      </c>
      <c r="S5083" t="s">
        <v>931</v>
      </c>
      <c r="Y5083" t="s">
        <v>931</v>
      </c>
      <c r="AF5083" t="s">
        <v>931</v>
      </c>
    </row>
    <row r="5084" spans="1:32" hidden="1">
      <c r="A5084" t="s">
        <v>3712</v>
      </c>
      <c r="G5084" t="s">
        <v>931</v>
      </c>
      <c r="M5084" t="s">
        <v>931</v>
      </c>
      <c r="S5084" t="s">
        <v>931</v>
      </c>
      <c r="Y5084" t="s">
        <v>931</v>
      </c>
      <c r="AF5084" t="s">
        <v>931</v>
      </c>
    </row>
    <row r="5085" spans="1:32" hidden="1">
      <c r="A5085" t="s">
        <v>3712</v>
      </c>
      <c r="G5085" t="s">
        <v>931</v>
      </c>
      <c r="M5085" t="s">
        <v>931</v>
      </c>
      <c r="S5085" t="s">
        <v>931</v>
      </c>
      <c r="Y5085" t="s">
        <v>931</v>
      </c>
      <c r="AF5085" t="s">
        <v>931</v>
      </c>
    </row>
    <row r="5086" spans="1:32" hidden="1">
      <c r="A5086" t="s">
        <v>3712</v>
      </c>
      <c r="G5086" t="s">
        <v>931</v>
      </c>
      <c r="M5086" t="s">
        <v>931</v>
      </c>
      <c r="S5086" t="s">
        <v>931</v>
      </c>
      <c r="Y5086" t="s">
        <v>931</v>
      </c>
      <c r="AF5086" t="s">
        <v>931</v>
      </c>
    </row>
    <row r="5087" spans="1:32" hidden="1">
      <c r="A5087" t="s">
        <v>3712</v>
      </c>
      <c r="G5087" t="s">
        <v>931</v>
      </c>
      <c r="M5087" t="s">
        <v>931</v>
      </c>
      <c r="S5087" t="s">
        <v>931</v>
      </c>
      <c r="Y5087" t="s">
        <v>931</v>
      </c>
      <c r="AF5087" t="s">
        <v>931</v>
      </c>
    </row>
    <row r="5088" spans="1:32" hidden="1">
      <c r="A5088" t="s">
        <v>3712</v>
      </c>
      <c r="G5088" t="s">
        <v>931</v>
      </c>
      <c r="M5088" t="s">
        <v>931</v>
      </c>
      <c r="S5088" t="s">
        <v>931</v>
      </c>
      <c r="Y5088" t="s">
        <v>931</v>
      </c>
      <c r="AF5088" t="s">
        <v>931</v>
      </c>
    </row>
    <row r="5089" spans="1:32" hidden="1">
      <c r="A5089" t="s">
        <v>3712</v>
      </c>
      <c r="G5089" t="s">
        <v>931</v>
      </c>
      <c r="M5089" t="s">
        <v>931</v>
      </c>
      <c r="S5089" t="s">
        <v>931</v>
      </c>
      <c r="Y5089" t="s">
        <v>931</v>
      </c>
      <c r="AF5089" t="s">
        <v>931</v>
      </c>
    </row>
    <row r="5090" spans="1:32" hidden="1">
      <c r="A5090" t="s">
        <v>3712</v>
      </c>
      <c r="G5090" t="s">
        <v>931</v>
      </c>
      <c r="M5090" t="s">
        <v>931</v>
      </c>
      <c r="S5090" t="s">
        <v>931</v>
      </c>
      <c r="Y5090" t="s">
        <v>931</v>
      </c>
      <c r="AF5090" t="s">
        <v>931</v>
      </c>
    </row>
    <row r="5091" spans="1:32" hidden="1">
      <c r="A5091" t="s">
        <v>3712</v>
      </c>
      <c r="G5091" t="s">
        <v>931</v>
      </c>
      <c r="M5091" t="s">
        <v>931</v>
      </c>
      <c r="S5091" t="s">
        <v>931</v>
      </c>
      <c r="Y5091" t="s">
        <v>931</v>
      </c>
      <c r="AF5091" t="s">
        <v>931</v>
      </c>
    </row>
    <row r="5092" spans="1:32" hidden="1">
      <c r="A5092" t="s">
        <v>3712</v>
      </c>
      <c r="G5092" t="s">
        <v>931</v>
      </c>
      <c r="M5092" t="s">
        <v>931</v>
      </c>
      <c r="S5092" t="s">
        <v>931</v>
      </c>
      <c r="Y5092" t="s">
        <v>931</v>
      </c>
      <c r="AF5092" t="s">
        <v>931</v>
      </c>
    </row>
    <row r="5093" spans="1:32" hidden="1">
      <c r="A5093" t="s">
        <v>3712</v>
      </c>
      <c r="G5093" t="s">
        <v>931</v>
      </c>
      <c r="M5093" t="s">
        <v>931</v>
      </c>
      <c r="S5093" t="s">
        <v>931</v>
      </c>
      <c r="Y5093" t="s">
        <v>931</v>
      </c>
      <c r="AF5093" t="s">
        <v>931</v>
      </c>
    </row>
    <row r="5094" spans="1:32" hidden="1">
      <c r="A5094" t="s">
        <v>3712</v>
      </c>
      <c r="G5094" t="s">
        <v>931</v>
      </c>
      <c r="M5094" t="s">
        <v>931</v>
      </c>
      <c r="S5094" t="s">
        <v>931</v>
      </c>
      <c r="Y5094" t="s">
        <v>931</v>
      </c>
      <c r="AF5094" t="s">
        <v>931</v>
      </c>
    </row>
    <row r="5095" spans="1:32" hidden="1">
      <c r="A5095" t="s">
        <v>3712</v>
      </c>
      <c r="G5095" t="s">
        <v>931</v>
      </c>
      <c r="M5095" t="s">
        <v>931</v>
      </c>
      <c r="S5095" t="s">
        <v>931</v>
      </c>
      <c r="Y5095" t="s">
        <v>931</v>
      </c>
      <c r="AF5095" t="s">
        <v>931</v>
      </c>
    </row>
    <row r="5096" spans="1:32" hidden="1">
      <c r="A5096" t="s">
        <v>3712</v>
      </c>
      <c r="G5096" t="s">
        <v>931</v>
      </c>
      <c r="M5096" t="s">
        <v>931</v>
      </c>
      <c r="S5096" t="s">
        <v>931</v>
      </c>
      <c r="Y5096" t="s">
        <v>931</v>
      </c>
      <c r="AF5096" t="s">
        <v>931</v>
      </c>
    </row>
    <row r="5097" spans="1:32" hidden="1">
      <c r="A5097" t="s">
        <v>3712</v>
      </c>
      <c r="G5097" t="s">
        <v>931</v>
      </c>
      <c r="M5097" t="s">
        <v>931</v>
      </c>
      <c r="S5097" t="s">
        <v>931</v>
      </c>
      <c r="Y5097" t="s">
        <v>931</v>
      </c>
      <c r="AF5097" t="s">
        <v>931</v>
      </c>
    </row>
    <row r="5098" spans="1:32" hidden="1">
      <c r="A5098" t="s">
        <v>3712</v>
      </c>
      <c r="G5098" t="s">
        <v>931</v>
      </c>
      <c r="M5098" t="s">
        <v>931</v>
      </c>
      <c r="S5098" t="s">
        <v>931</v>
      </c>
      <c r="Y5098" t="s">
        <v>931</v>
      </c>
      <c r="AF5098" t="s">
        <v>931</v>
      </c>
    </row>
    <row r="5099" spans="1:32" hidden="1">
      <c r="A5099" t="s">
        <v>3712</v>
      </c>
      <c r="G5099" t="s">
        <v>931</v>
      </c>
      <c r="M5099" t="s">
        <v>931</v>
      </c>
      <c r="S5099" t="s">
        <v>931</v>
      </c>
      <c r="Y5099" t="s">
        <v>931</v>
      </c>
      <c r="AF5099" t="s">
        <v>931</v>
      </c>
    </row>
    <row r="5100" spans="1:32" hidden="1">
      <c r="A5100" t="s">
        <v>3712</v>
      </c>
      <c r="G5100" t="s">
        <v>931</v>
      </c>
      <c r="M5100" t="s">
        <v>931</v>
      </c>
      <c r="S5100" t="s">
        <v>931</v>
      </c>
      <c r="Y5100" t="s">
        <v>931</v>
      </c>
      <c r="AF5100" t="s">
        <v>931</v>
      </c>
    </row>
    <row r="5101" spans="1:32" hidden="1">
      <c r="A5101" t="s">
        <v>3712</v>
      </c>
      <c r="G5101" t="s">
        <v>931</v>
      </c>
      <c r="M5101" t="s">
        <v>931</v>
      </c>
      <c r="S5101" t="s">
        <v>931</v>
      </c>
      <c r="Y5101" t="s">
        <v>931</v>
      </c>
      <c r="AF5101" t="s">
        <v>931</v>
      </c>
    </row>
    <row r="5102" spans="1:32" hidden="1">
      <c r="A5102" t="s">
        <v>3712</v>
      </c>
      <c r="G5102" t="s">
        <v>931</v>
      </c>
      <c r="M5102" t="s">
        <v>931</v>
      </c>
      <c r="S5102" t="s">
        <v>931</v>
      </c>
      <c r="Y5102" t="s">
        <v>931</v>
      </c>
      <c r="AF5102" t="s">
        <v>931</v>
      </c>
    </row>
    <row r="5103" spans="1:32" hidden="1">
      <c r="A5103" t="s">
        <v>3712</v>
      </c>
      <c r="G5103" t="s">
        <v>931</v>
      </c>
      <c r="M5103" t="s">
        <v>931</v>
      </c>
      <c r="S5103" t="s">
        <v>931</v>
      </c>
      <c r="Y5103" t="s">
        <v>931</v>
      </c>
      <c r="AF5103" t="s">
        <v>931</v>
      </c>
    </row>
    <row r="5104" spans="1:32" hidden="1">
      <c r="A5104" t="s">
        <v>3712</v>
      </c>
      <c r="G5104" t="s">
        <v>931</v>
      </c>
      <c r="M5104" t="s">
        <v>931</v>
      </c>
      <c r="S5104" t="s">
        <v>931</v>
      </c>
      <c r="Y5104" t="s">
        <v>931</v>
      </c>
      <c r="AF5104" t="s">
        <v>931</v>
      </c>
    </row>
    <row r="5105" spans="1:32" hidden="1">
      <c r="A5105" t="s">
        <v>3712</v>
      </c>
      <c r="G5105" t="s">
        <v>931</v>
      </c>
      <c r="M5105" t="s">
        <v>931</v>
      </c>
      <c r="S5105" t="s">
        <v>931</v>
      </c>
      <c r="Y5105" t="s">
        <v>931</v>
      </c>
      <c r="AF5105" t="s">
        <v>931</v>
      </c>
    </row>
    <row r="5106" spans="1:32" hidden="1">
      <c r="A5106" t="s">
        <v>3712</v>
      </c>
      <c r="G5106" t="s">
        <v>931</v>
      </c>
      <c r="M5106" t="s">
        <v>931</v>
      </c>
      <c r="S5106" t="s">
        <v>931</v>
      </c>
      <c r="Y5106" t="s">
        <v>931</v>
      </c>
      <c r="AF5106" t="s">
        <v>931</v>
      </c>
    </row>
    <row r="5107" spans="1:32" hidden="1">
      <c r="A5107" t="s">
        <v>3712</v>
      </c>
      <c r="G5107" t="s">
        <v>931</v>
      </c>
      <c r="M5107" t="s">
        <v>931</v>
      </c>
      <c r="S5107" t="s">
        <v>931</v>
      </c>
      <c r="Y5107" t="s">
        <v>931</v>
      </c>
      <c r="AF5107" t="s">
        <v>931</v>
      </c>
    </row>
    <row r="5108" spans="1:32" hidden="1">
      <c r="A5108" t="s">
        <v>3712</v>
      </c>
      <c r="G5108" t="s">
        <v>931</v>
      </c>
      <c r="M5108" t="s">
        <v>931</v>
      </c>
      <c r="S5108" t="s">
        <v>931</v>
      </c>
      <c r="Y5108" t="s">
        <v>931</v>
      </c>
      <c r="AF5108" t="s">
        <v>931</v>
      </c>
    </row>
    <row r="5109" spans="1:32" hidden="1">
      <c r="A5109" t="s">
        <v>3712</v>
      </c>
      <c r="G5109" t="s">
        <v>931</v>
      </c>
      <c r="M5109" t="s">
        <v>931</v>
      </c>
      <c r="S5109" t="s">
        <v>931</v>
      </c>
      <c r="Y5109" t="s">
        <v>931</v>
      </c>
      <c r="AF5109" t="s">
        <v>931</v>
      </c>
    </row>
    <row r="5110" spans="1:32" hidden="1">
      <c r="A5110" t="s">
        <v>3712</v>
      </c>
      <c r="G5110" t="s">
        <v>931</v>
      </c>
      <c r="M5110" t="s">
        <v>931</v>
      </c>
      <c r="S5110" t="s">
        <v>931</v>
      </c>
      <c r="Y5110" t="s">
        <v>931</v>
      </c>
      <c r="AF5110" t="s">
        <v>931</v>
      </c>
    </row>
    <row r="5111" spans="1:32" hidden="1">
      <c r="A5111" t="s">
        <v>3712</v>
      </c>
      <c r="G5111" t="s">
        <v>931</v>
      </c>
      <c r="M5111" t="s">
        <v>931</v>
      </c>
      <c r="S5111" t="s">
        <v>931</v>
      </c>
      <c r="Y5111" t="s">
        <v>931</v>
      </c>
      <c r="AF5111" t="s">
        <v>931</v>
      </c>
    </row>
    <row r="5112" spans="1:32" hidden="1">
      <c r="A5112" t="s">
        <v>3712</v>
      </c>
      <c r="G5112" t="s">
        <v>931</v>
      </c>
      <c r="M5112" t="s">
        <v>931</v>
      </c>
      <c r="S5112" t="s">
        <v>931</v>
      </c>
      <c r="Y5112" t="s">
        <v>931</v>
      </c>
      <c r="AF5112" t="s">
        <v>931</v>
      </c>
    </row>
    <row r="5113" spans="1:32" hidden="1">
      <c r="A5113" t="s">
        <v>3712</v>
      </c>
      <c r="G5113" t="s">
        <v>931</v>
      </c>
      <c r="M5113" t="s">
        <v>931</v>
      </c>
      <c r="S5113" t="s">
        <v>931</v>
      </c>
      <c r="Y5113" t="s">
        <v>931</v>
      </c>
      <c r="AF5113" t="s">
        <v>931</v>
      </c>
    </row>
    <row r="5114" spans="1:32" hidden="1">
      <c r="A5114" t="s">
        <v>3712</v>
      </c>
      <c r="G5114" t="s">
        <v>931</v>
      </c>
      <c r="M5114" t="s">
        <v>931</v>
      </c>
      <c r="S5114" t="s">
        <v>931</v>
      </c>
      <c r="Y5114" t="s">
        <v>931</v>
      </c>
      <c r="AF5114" t="s">
        <v>931</v>
      </c>
    </row>
    <row r="5115" spans="1:32" hidden="1">
      <c r="A5115" t="s">
        <v>3712</v>
      </c>
      <c r="G5115" t="s">
        <v>931</v>
      </c>
      <c r="M5115" t="s">
        <v>931</v>
      </c>
      <c r="S5115" t="s">
        <v>931</v>
      </c>
      <c r="Y5115" t="s">
        <v>931</v>
      </c>
      <c r="AF5115" t="s">
        <v>931</v>
      </c>
    </row>
    <row r="5116" spans="1:32" hidden="1">
      <c r="A5116" t="s">
        <v>3712</v>
      </c>
      <c r="G5116" t="s">
        <v>931</v>
      </c>
      <c r="M5116" t="s">
        <v>931</v>
      </c>
      <c r="S5116" t="s">
        <v>931</v>
      </c>
      <c r="Y5116" t="s">
        <v>931</v>
      </c>
      <c r="AF5116" t="s">
        <v>931</v>
      </c>
    </row>
    <row r="5117" spans="1:32" hidden="1">
      <c r="A5117" t="s">
        <v>3712</v>
      </c>
      <c r="G5117" t="s">
        <v>931</v>
      </c>
      <c r="M5117" t="s">
        <v>931</v>
      </c>
      <c r="S5117" t="s">
        <v>931</v>
      </c>
      <c r="Y5117" t="s">
        <v>931</v>
      </c>
      <c r="AF5117" t="s">
        <v>931</v>
      </c>
    </row>
    <row r="5118" spans="1:32" hidden="1">
      <c r="A5118" t="s">
        <v>3712</v>
      </c>
      <c r="G5118" t="s">
        <v>931</v>
      </c>
      <c r="M5118" t="s">
        <v>931</v>
      </c>
      <c r="S5118" t="s">
        <v>931</v>
      </c>
      <c r="Y5118" t="s">
        <v>931</v>
      </c>
      <c r="AF5118" t="s">
        <v>931</v>
      </c>
    </row>
    <row r="5119" spans="1:32" hidden="1">
      <c r="A5119" t="s">
        <v>3712</v>
      </c>
      <c r="G5119" t="s">
        <v>931</v>
      </c>
      <c r="M5119" t="s">
        <v>931</v>
      </c>
      <c r="S5119" t="s">
        <v>931</v>
      </c>
      <c r="Y5119" t="s">
        <v>931</v>
      </c>
      <c r="AF5119" t="s">
        <v>931</v>
      </c>
    </row>
    <row r="5120" spans="1:32" hidden="1">
      <c r="A5120" t="s">
        <v>3712</v>
      </c>
      <c r="G5120" t="s">
        <v>931</v>
      </c>
      <c r="M5120" t="s">
        <v>931</v>
      </c>
      <c r="S5120" t="s">
        <v>931</v>
      </c>
      <c r="Y5120" t="s">
        <v>931</v>
      </c>
      <c r="AF5120" t="s">
        <v>931</v>
      </c>
    </row>
    <row r="5121" spans="1:32" hidden="1">
      <c r="A5121" t="s">
        <v>3712</v>
      </c>
      <c r="G5121" t="s">
        <v>931</v>
      </c>
      <c r="M5121" t="s">
        <v>931</v>
      </c>
      <c r="S5121" t="s">
        <v>931</v>
      </c>
      <c r="Y5121" t="s">
        <v>931</v>
      </c>
      <c r="AF5121" t="s">
        <v>931</v>
      </c>
    </row>
    <row r="5122" spans="1:32" hidden="1">
      <c r="A5122" t="s">
        <v>3712</v>
      </c>
      <c r="G5122" t="s">
        <v>931</v>
      </c>
      <c r="M5122" t="s">
        <v>931</v>
      </c>
      <c r="S5122" t="s">
        <v>931</v>
      </c>
      <c r="Y5122" t="s">
        <v>931</v>
      </c>
      <c r="AF5122" t="s">
        <v>931</v>
      </c>
    </row>
    <row r="5123" spans="1:32" hidden="1">
      <c r="A5123" t="s">
        <v>3712</v>
      </c>
      <c r="G5123" t="s">
        <v>931</v>
      </c>
      <c r="M5123" t="s">
        <v>931</v>
      </c>
      <c r="S5123" t="s">
        <v>931</v>
      </c>
      <c r="Y5123" t="s">
        <v>931</v>
      </c>
      <c r="AF5123" t="s">
        <v>931</v>
      </c>
    </row>
    <row r="5124" spans="1:32" hidden="1">
      <c r="A5124" t="s">
        <v>3712</v>
      </c>
      <c r="G5124" t="s">
        <v>931</v>
      </c>
      <c r="M5124" t="s">
        <v>931</v>
      </c>
      <c r="S5124" t="s">
        <v>931</v>
      </c>
      <c r="Y5124" t="s">
        <v>931</v>
      </c>
      <c r="AF5124" t="s">
        <v>931</v>
      </c>
    </row>
    <row r="5125" spans="1:32" hidden="1">
      <c r="A5125" t="s">
        <v>3712</v>
      </c>
      <c r="G5125" t="s">
        <v>931</v>
      </c>
      <c r="M5125" t="s">
        <v>931</v>
      </c>
      <c r="S5125" t="s">
        <v>931</v>
      </c>
      <c r="Y5125" t="s">
        <v>931</v>
      </c>
      <c r="AF5125" t="s">
        <v>931</v>
      </c>
    </row>
    <row r="5126" spans="1:32" hidden="1">
      <c r="A5126" t="s">
        <v>3712</v>
      </c>
      <c r="G5126" t="s">
        <v>931</v>
      </c>
      <c r="M5126" t="s">
        <v>931</v>
      </c>
      <c r="S5126" t="s">
        <v>931</v>
      </c>
      <c r="Y5126" t="s">
        <v>931</v>
      </c>
      <c r="AF5126" t="s">
        <v>931</v>
      </c>
    </row>
    <row r="5127" spans="1:32" hidden="1">
      <c r="A5127" t="s">
        <v>3712</v>
      </c>
      <c r="G5127" t="s">
        <v>931</v>
      </c>
      <c r="M5127" t="s">
        <v>931</v>
      </c>
      <c r="S5127" t="s">
        <v>931</v>
      </c>
      <c r="Y5127" t="s">
        <v>931</v>
      </c>
      <c r="AF5127" t="s">
        <v>931</v>
      </c>
    </row>
    <row r="5128" spans="1:32" hidden="1">
      <c r="A5128" t="s">
        <v>3712</v>
      </c>
      <c r="G5128" t="s">
        <v>931</v>
      </c>
      <c r="M5128" t="s">
        <v>931</v>
      </c>
      <c r="S5128" t="s">
        <v>931</v>
      </c>
      <c r="Y5128" t="s">
        <v>931</v>
      </c>
      <c r="AF5128" t="s">
        <v>931</v>
      </c>
    </row>
    <row r="5129" spans="1:32" hidden="1">
      <c r="A5129" t="s">
        <v>3712</v>
      </c>
      <c r="G5129" t="s">
        <v>931</v>
      </c>
      <c r="M5129" t="s">
        <v>931</v>
      </c>
      <c r="S5129" t="s">
        <v>931</v>
      </c>
      <c r="Y5129" t="s">
        <v>931</v>
      </c>
      <c r="AF5129" t="s">
        <v>931</v>
      </c>
    </row>
    <row r="5130" spans="1:32" hidden="1">
      <c r="A5130" t="s">
        <v>3712</v>
      </c>
      <c r="G5130" t="s">
        <v>931</v>
      </c>
      <c r="M5130" t="s">
        <v>931</v>
      </c>
      <c r="S5130" t="s">
        <v>931</v>
      </c>
      <c r="Y5130" t="s">
        <v>931</v>
      </c>
      <c r="AF5130" t="s">
        <v>931</v>
      </c>
    </row>
    <row r="5131" spans="1:32" hidden="1">
      <c r="A5131" t="s">
        <v>3712</v>
      </c>
      <c r="G5131" t="s">
        <v>931</v>
      </c>
      <c r="M5131" t="s">
        <v>931</v>
      </c>
      <c r="S5131" t="s">
        <v>931</v>
      </c>
      <c r="Y5131" t="s">
        <v>931</v>
      </c>
      <c r="AF5131" t="s">
        <v>931</v>
      </c>
    </row>
    <row r="5132" spans="1:32" hidden="1">
      <c r="A5132" t="s">
        <v>3712</v>
      </c>
      <c r="G5132" t="s">
        <v>931</v>
      </c>
      <c r="M5132" t="s">
        <v>931</v>
      </c>
      <c r="S5132" t="s">
        <v>931</v>
      </c>
      <c r="Y5132" t="s">
        <v>931</v>
      </c>
      <c r="AF5132" t="s">
        <v>931</v>
      </c>
    </row>
    <row r="5133" spans="1:32" hidden="1">
      <c r="A5133" t="s">
        <v>3712</v>
      </c>
      <c r="G5133" t="s">
        <v>931</v>
      </c>
      <c r="M5133" t="s">
        <v>931</v>
      </c>
      <c r="S5133" t="s">
        <v>931</v>
      </c>
      <c r="Y5133" t="s">
        <v>931</v>
      </c>
      <c r="AF5133" t="s">
        <v>931</v>
      </c>
    </row>
    <row r="5134" spans="1:32" hidden="1">
      <c r="A5134" t="s">
        <v>3712</v>
      </c>
      <c r="G5134" t="s">
        <v>931</v>
      </c>
      <c r="M5134" t="s">
        <v>931</v>
      </c>
      <c r="S5134" t="s">
        <v>931</v>
      </c>
      <c r="Y5134" t="s">
        <v>931</v>
      </c>
      <c r="AF5134" t="s">
        <v>931</v>
      </c>
    </row>
    <row r="5135" spans="1:32" hidden="1">
      <c r="A5135" t="s">
        <v>3712</v>
      </c>
      <c r="G5135" t="s">
        <v>931</v>
      </c>
      <c r="M5135" t="s">
        <v>931</v>
      </c>
      <c r="S5135" t="s">
        <v>931</v>
      </c>
      <c r="Y5135" t="s">
        <v>931</v>
      </c>
      <c r="AF5135" t="s">
        <v>931</v>
      </c>
    </row>
    <row r="5136" spans="1:32" hidden="1">
      <c r="A5136" t="s">
        <v>3712</v>
      </c>
      <c r="G5136" t="s">
        <v>931</v>
      </c>
      <c r="M5136" t="s">
        <v>931</v>
      </c>
      <c r="S5136" t="s">
        <v>931</v>
      </c>
      <c r="Y5136" t="s">
        <v>931</v>
      </c>
      <c r="AF5136" t="s">
        <v>931</v>
      </c>
    </row>
    <row r="5137" spans="1:32" hidden="1">
      <c r="A5137" t="s">
        <v>3712</v>
      </c>
      <c r="G5137" t="s">
        <v>931</v>
      </c>
      <c r="M5137" t="s">
        <v>931</v>
      </c>
      <c r="S5137" t="s">
        <v>931</v>
      </c>
      <c r="Y5137" t="s">
        <v>931</v>
      </c>
      <c r="AF5137" t="s">
        <v>931</v>
      </c>
    </row>
    <row r="5138" spans="1:32" hidden="1">
      <c r="A5138" t="s">
        <v>3712</v>
      </c>
      <c r="G5138" t="s">
        <v>931</v>
      </c>
      <c r="M5138" t="s">
        <v>931</v>
      </c>
      <c r="S5138" t="s">
        <v>931</v>
      </c>
      <c r="Y5138" t="s">
        <v>931</v>
      </c>
      <c r="AF5138" t="s">
        <v>931</v>
      </c>
    </row>
    <row r="5139" spans="1:32" hidden="1">
      <c r="A5139" t="s">
        <v>3712</v>
      </c>
      <c r="G5139" t="s">
        <v>931</v>
      </c>
      <c r="M5139" t="s">
        <v>931</v>
      </c>
      <c r="S5139" t="s">
        <v>931</v>
      </c>
      <c r="Y5139" t="s">
        <v>931</v>
      </c>
      <c r="AF5139" t="s">
        <v>931</v>
      </c>
    </row>
    <row r="5140" spans="1:32" hidden="1">
      <c r="A5140" t="s">
        <v>3712</v>
      </c>
      <c r="G5140" t="s">
        <v>931</v>
      </c>
      <c r="M5140" t="s">
        <v>931</v>
      </c>
      <c r="S5140" t="s">
        <v>931</v>
      </c>
      <c r="Y5140" t="s">
        <v>931</v>
      </c>
      <c r="AF5140" t="s">
        <v>931</v>
      </c>
    </row>
    <row r="5141" spans="1:32" hidden="1">
      <c r="A5141" t="s">
        <v>3712</v>
      </c>
    </row>
    <row r="5142" spans="1:32" hidden="1">
      <c r="A5142" t="s">
        <v>3712</v>
      </c>
    </row>
    <row r="5143" spans="1:32" hidden="1">
      <c r="A5143" t="s">
        <v>3712</v>
      </c>
    </row>
    <row r="5144" spans="1:32" hidden="1">
      <c r="A5144" t="s">
        <v>3712</v>
      </c>
    </row>
    <row r="5145" spans="1:32" hidden="1">
      <c r="A5145" t="s">
        <v>3712</v>
      </c>
    </row>
    <row r="5146" spans="1:32" hidden="1">
      <c r="A5146" t="s">
        <v>3712</v>
      </c>
    </row>
    <row r="5147" spans="1:32" hidden="1">
      <c r="A5147" t="s">
        <v>3712</v>
      </c>
    </row>
    <row r="5148" spans="1:32" hidden="1">
      <c r="A5148" t="s">
        <v>3712</v>
      </c>
    </row>
    <row r="5149" spans="1:32" hidden="1">
      <c r="A5149" t="s">
        <v>3712</v>
      </c>
    </row>
    <row r="5150" spans="1:32" hidden="1">
      <c r="A5150" t="s">
        <v>3712</v>
      </c>
    </row>
    <row r="5151" spans="1:32" hidden="1">
      <c r="A5151" t="s">
        <v>3712</v>
      </c>
    </row>
    <row r="5152" spans="1:32" hidden="1">
      <c r="A5152" t="s">
        <v>3712</v>
      </c>
    </row>
    <row r="5153" spans="1:1" hidden="1">
      <c r="A5153" t="s">
        <v>3712</v>
      </c>
    </row>
    <row r="5154" spans="1:1" hidden="1">
      <c r="A5154" t="s">
        <v>3712</v>
      </c>
    </row>
    <row r="5155" spans="1:1" hidden="1">
      <c r="A5155" t="s">
        <v>3712</v>
      </c>
    </row>
    <row r="5156" spans="1:1" hidden="1">
      <c r="A5156" t="s">
        <v>3712</v>
      </c>
    </row>
    <row r="5157" spans="1:1" hidden="1">
      <c r="A5157" t="s">
        <v>3712</v>
      </c>
    </row>
    <row r="5158" spans="1:1" hidden="1">
      <c r="A5158" t="s">
        <v>3712</v>
      </c>
    </row>
    <row r="5159" spans="1:1" hidden="1">
      <c r="A5159" t="s">
        <v>3712</v>
      </c>
    </row>
    <row r="5160" spans="1:1" hidden="1">
      <c r="A5160" t="s">
        <v>3712</v>
      </c>
    </row>
    <row r="5161" spans="1:1" hidden="1">
      <c r="A5161" t="s">
        <v>3712</v>
      </c>
    </row>
    <row r="5162" spans="1:1" hidden="1">
      <c r="A5162" t="s">
        <v>3712</v>
      </c>
    </row>
    <row r="5163" spans="1:1" hidden="1">
      <c r="A5163" t="s">
        <v>3712</v>
      </c>
    </row>
    <row r="5164" spans="1:1" hidden="1">
      <c r="A5164" t="s">
        <v>3712</v>
      </c>
    </row>
    <row r="5165" spans="1:1" hidden="1">
      <c r="A5165" t="s">
        <v>3712</v>
      </c>
    </row>
    <row r="5166" spans="1:1" hidden="1">
      <c r="A5166" t="s">
        <v>3712</v>
      </c>
    </row>
    <row r="5167" spans="1:1" hidden="1">
      <c r="A5167" t="s">
        <v>3712</v>
      </c>
    </row>
    <row r="5168" spans="1:1" hidden="1">
      <c r="A5168" t="s">
        <v>3712</v>
      </c>
    </row>
    <row r="5169" spans="1:1" hidden="1">
      <c r="A5169" t="s">
        <v>3712</v>
      </c>
    </row>
    <row r="5170" spans="1:1" hidden="1">
      <c r="A5170" t="s">
        <v>3712</v>
      </c>
    </row>
    <row r="5171" spans="1:1" hidden="1">
      <c r="A5171" t="s">
        <v>3712</v>
      </c>
    </row>
    <row r="5172" spans="1:1" hidden="1">
      <c r="A5172" t="s">
        <v>3712</v>
      </c>
    </row>
    <row r="5173" spans="1:1" hidden="1">
      <c r="A5173" t="s">
        <v>3712</v>
      </c>
    </row>
    <row r="5174" spans="1:1" hidden="1">
      <c r="A5174" t="s">
        <v>3712</v>
      </c>
    </row>
    <row r="5175" spans="1:1" hidden="1">
      <c r="A5175" t="s">
        <v>3712</v>
      </c>
    </row>
    <row r="5176" spans="1:1" hidden="1">
      <c r="A5176" t="s">
        <v>3712</v>
      </c>
    </row>
    <row r="5177" spans="1:1" hidden="1">
      <c r="A5177" t="s">
        <v>3712</v>
      </c>
    </row>
    <row r="5178" spans="1:1" hidden="1">
      <c r="A5178" t="s">
        <v>3712</v>
      </c>
    </row>
    <row r="5179" spans="1:1" hidden="1">
      <c r="A5179" t="s">
        <v>3712</v>
      </c>
    </row>
    <row r="5180" spans="1:1" hidden="1">
      <c r="A5180" t="s">
        <v>3712</v>
      </c>
    </row>
    <row r="5181" spans="1:1" hidden="1">
      <c r="A5181" t="s">
        <v>3712</v>
      </c>
    </row>
    <row r="5182" spans="1:1" hidden="1">
      <c r="A5182" t="s">
        <v>3712</v>
      </c>
    </row>
    <row r="5183" spans="1:1" hidden="1">
      <c r="A5183" t="s">
        <v>3712</v>
      </c>
    </row>
    <row r="5184" spans="1:1" hidden="1">
      <c r="A5184" t="s">
        <v>3712</v>
      </c>
    </row>
    <row r="5185" spans="1:1" hidden="1">
      <c r="A5185" t="s">
        <v>3712</v>
      </c>
    </row>
    <row r="5186" spans="1:1" hidden="1">
      <c r="A5186" t="s">
        <v>3712</v>
      </c>
    </row>
    <row r="5187" spans="1:1" hidden="1">
      <c r="A5187" t="s">
        <v>3712</v>
      </c>
    </row>
    <row r="5188" spans="1:1" hidden="1">
      <c r="A5188" t="s">
        <v>3712</v>
      </c>
    </row>
    <row r="5189" spans="1:1" hidden="1">
      <c r="A5189" t="s">
        <v>3712</v>
      </c>
    </row>
    <row r="5190" spans="1:1" hidden="1">
      <c r="A5190" t="s">
        <v>3712</v>
      </c>
    </row>
    <row r="5191" spans="1:1" hidden="1">
      <c r="A5191" t="s">
        <v>3712</v>
      </c>
    </row>
    <row r="5192" spans="1:1" hidden="1">
      <c r="A5192" t="s">
        <v>3712</v>
      </c>
    </row>
    <row r="5193" spans="1:1" hidden="1">
      <c r="A5193" t="s">
        <v>3712</v>
      </c>
    </row>
    <row r="5194" spans="1:1" hidden="1">
      <c r="A5194" t="s">
        <v>3712</v>
      </c>
    </row>
    <row r="5195" spans="1:1" hidden="1">
      <c r="A5195" t="s">
        <v>3712</v>
      </c>
    </row>
    <row r="5196" spans="1:1" hidden="1">
      <c r="A5196" t="s">
        <v>3712</v>
      </c>
    </row>
    <row r="5197" spans="1:1" hidden="1">
      <c r="A5197" t="s">
        <v>3712</v>
      </c>
    </row>
    <row r="5198" spans="1:1" hidden="1">
      <c r="A5198" t="s">
        <v>3712</v>
      </c>
    </row>
    <row r="5199" spans="1:1" hidden="1">
      <c r="A5199" t="s">
        <v>3712</v>
      </c>
    </row>
    <row r="5200" spans="1:1" hidden="1">
      <c r="A5200" t="s">
        <v>3712</v>
      </c>
    </row>
    <row r="5201" spans="1:1" hidden="1">
      <c r="A5201" t="s">
        <v>3712</v>
      </c>
    </row>
    <row r="5202" spans="1:1" hidden="1">
      <c r="A5202" t="s">
        <v>3712</v>
      </c>
    </row>
    <row r="5203" spans="1:1" hidden="1">
      <c r="A5203" t="s">
        <v>3712</v>
      </c>
    </row>
    <row r="5204" spans="1:1" hidden="1">
      <c r="A5204" t="s">
        <v>3712</v>
      </c>
    </row>
    <row r="5205" spans="1:1" hidden="1">
      <c r="A5205" t="s">
        <v>3712</v>
      </c>
    </row>
    <row r="5206" spans="1:1" hidden="1">
      <c r="A5206" t="s">
        <v>3712</v>
      </c>
    </row>
    <row r="5207" spans="1:1" hidden="1">
      <c r="A5207" t="s">
        <v>3712</v>
      </c>
    </row>
    <row r="5208" spans="1:1" hidden="1">
      <c r="A5208" t="s">
        <v>3712</v>
      </c>
    </row>
    <row r="5209" spans="1:1" hidden="1">
      <c r="A5209" t="s">
        <v>3712</v>
      </c>
    </row>
    <row r="5210" spans="1:1" hidden="1">
      <c r="A5210" t="s">
        <v>3712</v>
      </c>
    </row>
    <row r="5211" spans="1:1" hidden="1">
      <c r="A5211" t="s">
        <v>3712</v>
      </c>
    </row>
    <row r="5212" spans="1:1" hidden="1">
      <c r="A5212" t="s">
        <v>3712</v>
      </c>
    </row>
    <row r="5213" spans="1:1" hidden="1">
      <c r="A5213" t="s">
        <v>3712</v>
      </c>
    </row>
    <row r="5214" spans="1:1" hidden="1">
      <c r="A5214" t="s">
        <v>3712</v>
      </c>
    </row>
    <row r="5215" spans="1:1" hidden="1">
      <c r="A5215" t="s">
        <v>3712</v>
      </c>
    </row>
    <row r="5216" spans="1:1" hidden="1">
      <c r="A5216" t="s">
        <v>3712</v>
      </c>
    </row>
    <row r="5217" spans="1:1" hidden="1">
      <c r="A5217" t="s">
        <v>3712</v>
      </c>
    </row>
    <row r="5218" spans="1:1" hidden="1">
      <c r="A5218" t="s">
        <v>3712</v>
      </c>
    </row>
    <row r="5219" spans="1:1" hidden="1">
      <c r="A5219" t="s">
        <v>3712</v>
      </c>
    </row>
    <row r="5220" spans="1:1" hidden="1">
      <c r="A5220" t="s">
        <v>3712</v>
      </c>
    </row>
    <row r="5221" spans="1:1" hidden="1">
      <c r="A5221" t="s">
        <v>3712</v>
      </c>
    </row>
    <row r="5222" spans="1:1" hidden="1">
      <c r="A5222" t="s">
        <v>3712</v>
      </c>
    </row>
    <row r="5223" spans="1:1" hidden="1">
      <c r="A5223" t="s">
        <v>3712</v>
      </c>
    </row>
    <row r="5224" spans="1:1" hidden="1">
      <c r="A5224" t="s">
        <v>3712</v>
      </c>
    </row>
    <row r="5225" spans="1:1" hidden="1">
      <c r="A5225" t="s">
        <v>3712</v>
      </c>
    </row>
    <row r="5226" spans="1:1" hidden="1">
      <c r="A5226" t="s">
        <v>3712</v>
      </c>
    </row>
    <row r="5227" spans="1:1" hidden="1">
      <c r="A5227" t="s">
        <v>3712</v>
      </c>
    </row>
    <row r="5228" spans="1:1" hidden="1">
      <c r="A5228" t="s">
        <v>3712</v>
      </c>
    </row>
    <row r="5229" spans="1:1" hidden="1">
      <c r="A5229" t="s">
        <v>3712</v>
      </c>
    </row>
    <row r="5230" spans="1:1" hidden="1">
      <c r="A5230" t="s">
        <v>3712</v>
      </c>
    </row>
    <row r="5231" spans="1:1" hidden="1">
      <c r="A5231" t="s">
        <v>3712</v>
      </c>
    </row>
    <row r="5232" spans="1:1" hidden="1">
      <c r="A5232" t="s">
        <v>3712</v>
      </c>
    </row>
    <row r="5233" spans="1:1" hidden="1">
      <c r="A5233" t="s">
        <v>3712</v>
      </c>
    </row>
    <row r="5234" spans="1:1" hidden="1">
      <c r="A5234" t="s">
        <v>3712</v>
      </c>
    </row>
    <row r="5235" spans="1:1" hidden="1">
      <c r="A5235" t="s">
        <v>3712</v>
      </c>
    </row>
    <row r="5236" spans="1:1" hidden="1">
      <c r="A5236" t="s">
        <v>3712</v>
      </c>
    </row>
    <row r="5237" spans="1:1" hidden="1">
      <c r="A5237" t="s">
        <v>3712</v>
      </c>
    </row>
    <row r="5238" spans="1:1" hidden="1">
      <c r="A5238" t="s">
        <v>3712</v>
      </c>
    </row>
    <row r="5239" spans="1:1" hidden="1">
      <c r="A5239" t="s">
        <v>3712</v>
      </c>
    </row>
    <row r="5240" spans="1:1" hidden="1">
      <c r="A5240" t="s">
        <v>3712</v>
      </c>
    </row>
    <row r="5241" spans="1:1" hidden="1">
      <c r="A5241" t="s">
        <v>3712</v>
      </c>
    </row>
    <row r="5242" spans="1:1" hidden="1">
      <c r="A5242" t="s">
        <v>3712</v>
      </c>
    </row>
    <row r="5243" spans="1:1" hidden="1">
      <c r="A5243" t="s">
        <v>3712</v>
      </c>
    </row>
    <row r="5244" spans="1:1" hidden="1">
      <c r="A5244" t="s">
        <v>3712</v>
      </c>
    </row>
    <row r="5245" spans="1:1" hidden="1">
      <c r="A5245" t="s">
        <v>3712</v>
      </c>
    </row>
    <row r="5246" spans="1:1" hidden="1">
      <c r="A5246" t="s">
        <v>3712</v>
      </c>
    </row>
    <row r="5247" spans="1:1" hidden="1">
      <c r="A5247" t="s">
        <v>3712</v>
      </c>
    </row>
    <row r="5248" spans="1:1" hidden="1">
      <c r="A5248" t="s">
        <v>3712</v>
      </c>
    </row>
    <row r="5249" spans="1:1" hidden="1">
      <c r="A5249" t="s">
        <v>3712</v>
      </c>
    </row>
    <row r="5250" spans="1:1" hidden="1">
      <c r="A5250" t="s">
        <v>3712</v>
      </c>
    </row>
    <row r="5251" spans="1:1" hidden="1">
      <c r="A5251" t="s">
        <v>3712</v>
      </c>
    </row>
    <row r="5252" spans="1:1" hidden="1">
      <c r="A5252" t="s">
        <v>3712</v>
      </c>
    </row>
    <row r="5253" spans="1:1" hidden="1">
      <c r="A5253" t="s">
        <v>3712</v>
      </c>
    </row>
    <row r="5254" spans="1:1" hidden="1">
      <c r="A5254" t="s">
        <v>3712</v>
      </c>
    </row>
    <row r="5255" spans="1:1" hidden="1">
      <c r="A5255" t="s">
        <v>3712</v>
      </c>
    </row>
    <row r="5256" spans="1:1" hidden="1">
      <c r="A5256" t="s">
        <v>3712</v>
      </c>
    </row>
    <row r="5257" spans="1:1" hidden="1">
      <c r="A5257" t="s">
        <v>3712</v>
      </c>
    </row>
    <row r="5258" spans="1:1" hidden="1">
      <c r="A5258" t="s">
        <v>3712</v>
      </c>
    </row>
    <row r="5259" spans="1:1" hidden="1">
      <c r="A5259" t="s">
        <v>3712</v>
      </c>
    </row>
    <row r="5260" spans="1:1" hidden="1">
      <c r="A5260" t="s">
        <v>3712</v>
      </c>
    </row>
    <row r="5261" spans="1:1" hidden="1">
      <c r="A5261" t="s">
        <v>3712</v>
      </c>
    </row>
    <row r="5262" spans="1:1" hidden="1">
      <c r="A5262" t="s">
        <v>3712</v>
      </c>
    </row>
    <row r="5263" spans="1:1" hidden="1">
      <c r="A5263" t="s">
        <v>3712</v>
      </c>
    </row>
    <row r="5264" spans="1:1" hidden="1">
      <c r="A5264" t="s">
        <v>3712</v>
      </c>
    </row>
    <row r="5265" spans="1:1" hidden="1">
      <c r="A5265" t="s">
        <v>3712</v>
      </c>
    </row>
    <row r="5266" spans="1:1" hidden="1">
      <c r="A5266" t="s">
        <v>3712</v>
      </c>
    </row>
    <row r="5267" spans="1:1" hidden="1">
      <c r="A5267" t="s">
        <v>3712</v>
      </c>
    </row>
    <row r="5268" spans="1:1" hidden="1">
      <c r="A5268" t="s">
        <v>3712</v>
      </c>
    </row>
    <row r="5269" spans="1:1" hidden="1">
      <c r="A5269" t="s">
        <v>3712</v>
      </c>
    </row>
    <row r="5270" spans="1:1" hidden="1">
      <c r="A5270" t="s">
        <v>3712</v>
      </c>
    </row>
    <row r="5271" spans="1:1" hidden="1">
      <c r="A5271" t="s">
        <v>3712</v>
      </c>
    </row>
    <row r="5272" spans="1:1" hidden="1">
      <c r="A5272" t="s">
        <v>3712</v>
      </c>
    </row>
    <row r="5273" spans="1:1" hidden="1">
      <c r="A5273" t="s">
        <v>3712</v>
      </c>
    </row>
    <row r="5274" spans="1:1" hidden="1">
      <c r="A5274" t="s">
        <v>3712</v>
      </c>
    </row>
    <row r="5275" spans="1:1" hidden="1">
      <c r="A5275" t="s">
        <v>3712</v>
      </c>
    </row>
    <row r="5276" spans="1:1" hidden="1">
      <c r="A5276" t="s">
        <v>3712</v>
      </c>
    </row>
    <row r="5277" spans="1:1" hidden="1">
      <c r="A5277" t="s">
        <v>3712</v>
      </c>
    </row>
    <row r="5278" spans="1:1" hidden="1">
      <c r="A5278" t="s">
        <v>3712</v>
      </c>
    </row>
    <row r="5279" spans="1:1" hidden="1">
      <c r="A5279" t="s">
        <v>3712</v>
      </c>
    </row>
    <row r="5280" spans="1:1" hidden="1">
      <c r="A5280" t="s">
        <v>3712</v>
      </c>
    </row>
    <row r="5281" spans="1:32" hidden="1">
      <c r="A5281" t="s">
        <v>3712</v>
      </c>
    </row>
    <row r="5282" spans="1:32" hidden="1">
      <c r="A5282" t="s">
        <v>3712</v>
      </c>
    </row>
    <row r="5283" spans="1:32" hidden="1">
      <c r="A5283" t="s">
        <v>3712</v>
      </c>
    </row>
    <row r="5284" spans="1:32" hidden="1">
      <c r="A5284" t="s">
        <v>3712</v>
      </c>
    </row>
    <row r="5285" spans="1:32" hidden="1">
      <c r="A5285" t="s">
        <v>3712</v>
      </c>
    </row>
    <row r="5286" spans="1:32" hidden="1">
      <c r="A5286" t="s">
        <v>3712</v>
      </c>
    </row>
    <row r="5287" spans="1:32" hidden="1">
      <c r="A5287" t="s">
        <v>3712</v>
      </c>
    </row>
    <row r="5288" spans="1:32" hidden="1">
      <c r="A5288" t="s">
        <v>3712</v>
      </c>
    </row>
    <row r="5289" spans="1:32" hidden="1">
      <c r="A5289" t="s">
        <v>3712</v>
      </c>
    </row>
    <row r="5290" spans="1:32" hidden="1">
      <c r="A5290" t="s">
        <v>3712</v>
      </c>
    </row>
    <row r="5291" spans="1:32" hidden="1">
      <c r="A5291" t="s">
        <v>3712</v>
      </c>
    </row>
    <row r="5292" spans="1:32" hidden="1">
      <c r="A5292" t="s">
        <v>3712</v>
      </c>
    </row>
    <row r="5293" spans="1:32" hidden="1">
      <c r="A5293" t="s">
        <v>3712</v>
      </c>
    </row>
    <row r="5294" spans="1:32" hidden="1">
      <c r="A5294" t="s">
        <v>3712</v>
      </c>
    </row>
    <row r="5295" spans="1:32" hidden="1">
      <c r="A5295" t="s">
        <v>3713</v>
      </c>
      <c r="D5295" t="s">
        <v>931</v>
      </c>
      <c r="E5295" t="s">
        <v>931</v>
      </c>
      <c r="F5295" t="s">
        <v>931</v>
      </c>
      <c r="G5295" t="s">
        <v>931</v>
      </c>
      <c r="M5295" t="s">
        <v>931</v>
      </c>
      <c r="S5295" t="s">
        <v>931</v>
      </c>
      <c r="Y5295" t="s">
        <v>931</v>
      </c>
      <c r="AF5295" t="s">
        <v>931</v>
      </c>
    </row>
    <row r="5296" spans="1:32" hidden="1">
      <c r="A5296" t="s">
        <v>3713</v>
      </c>
      <c r="G5296" t="s">
        <v>931</v>
      </c>
      <c r="M5296" t="s">
        <v>931</v>
      </c>
      <c r="S5296" t="s">
        <v>931</v>
      </c>
      <c r="Y5296" t="s">
        <v>931</v>
      </c>
      <c r="AF5296" t="s">
        <v>931</v>
      </c>
    </row>
    <row r="5297" spans="1:32" hidden="1">
      <c r="A5297" t="s">
        <v>3713</v>
      </c>
      <c r="G5297" t="s">
        <v>931</v>
      </c>
      <c r="M5297" t="s">
        <v>931</v>
      </c>
      <c r="S5297" t="s">
        <v>931</v>
      </c>
      <c r="Y5297" t="s">
        <v>931</v>
      </c>
      <c r="AF5297" t="s">
        <v>931</v>
      </c>
    </row>
    <row r="5298" spans="1:32" hidden="1">
      <c r="A5298" t="s">
        <v>3713</v>
      </c>
      <c r="G5298" t="s">
        <v>931</v>
      </c>
      <c r="M5298" t="s">
        <v>931</v>
      </c>
      <c r="S5298" t="s">
        <v>931</v>
      </c>
      <c r="Y5298" t="s">
        <v>931</v>
      </c>
      <c r="AF5298" t="s">
        <v>931</v>
      </c>
    </row>
    <row r="5299" spans="1:32" hidden="1">
      <c r="A5299" t="s">
        <v>3713</v>
      </c>
      <c r="G5299" t="s">
        <v>931</v>
      </c>
      <c r="M5299" t="s">
        <v>931</v>
      </c>
      <c r="S5299" t="s">
        <v>931</v>
      </c>
      <c r="Y5299" t="s">
        <v>931</v>
      </c>
      <c r="AF5299" t="s">
        <v>931</v>
      </c>
    </row>
    <row r="5300" spans="1:32" hidden="1">
      <c r="A5300" t="s">
        <v>3713</v>
      </c>
      <c r="G5300" t="s">
        <v>931</v>
      </c>
      <c r="M5300" t="s">
        <v>931</v>
      </c>
      <c r="S5300" t="s">
        <v>931</v>
      </c>
      <c r="Y5300" t="s">
        <v>931</v>
      </c>
      <c r="AF5300" t="s">
        <v>931</v>
      </c>
    </row>
    <row r="5301" spans="1:32" hidden="1">
      <c r="A5301" t="s">
        <v>3713</v>
      </c>
      <c r="G5301" t="s">
        <v>931</v>
      </c>
      <c r="M5301" t="s">
        <v>931</v>
      </c>
      <c r="S5301" t="s">
        <v>931</v>
      </c>
      <c r="Y5301" t="s">
        <v>931</v>
      </c>
      <c r="AF5301" t="s">
        <v>931</v>
      </c>
    </row>
    <row r="5302" spans="1:32" hidden="1">
      <c r="A5302" t="s">
        <v>3713</v>
      </c>
      <c r="G5302" t="s">
        <v>931</v>
      </c>
      <c r="M5302" t="s">
        <v>931</v>
      </c>
      <c r="S5302" t="s">
        <v>931</v>
      </c>
      <c r="Y5302" t="s">
        <v>931</v>
      </c>
      <c r="AF5302" t="s">
        <v>931</v>
      </c>
    </row>
    <row r="5303" spans="1:32" hidden="1">
      <c r="A5303" t="s">
        <v>3713</v>
      </c>
      <c r="G5303" t="s">
        <v>931</v>
      </c>
      <c r="M5303" t="s">
        <v>931</v>
      </c>
      <c r="S5303" t="s">
        <v>931</v>
      </c>
      <c r="Y5303" t="s">
        <v>931</v>
      </c>
      <c r="AF5303" t="s">
        <v>931</v>
      </c>
    </row>
    <row r="5304" spans="1:32" hidden="1">
      <c r="A5304" t="s">
        <v>3713</v>
      </c>
      <c r="G5304" t="s">
        <v>931</v>
      </c>
      <c r="M5304" t="s">
        <v>931</v>
      </c>
      <c r="S5304" t="s">
        <v>931</v>
      </c>
      <c r="Y5304" t="s">
        <v>931</v>
      </c>
      <c r="AF5304" t="s">
        <v>931</v>
      </c>
    </row>
    <row r="5305" spans="1:32" hidden="1">
      <c r="A5305" t="s">
        <v>3713</v>
      </c>
      <c r="G5305" t="s">
        <v>931</v>
      </c>
      <c r="M5305" t="s">
        <v>931</v>
      </c>
      <c r="S5305" t="s">
        <v>931</v>
      </c>
      <c r="Y5305" t="s">
        <v>931</v>
      </c>
      <c r="AF5305" t="s">
        <v>931</v>
      </c>
    </row>
    <row r="5306" spans="1:32" hidden="1">
      <c r="A5306" t="s">
        <v>3713</v>
      </c>
      <c r="G5306" t="s">
        <v>931</v>
      </c>
      <c r="M5306" t="s">
        <v>931</v>
      </c>
      <c r="S5306" t="s">
        <v>931</v>
      </c>
      <c r="Y5306" t="s">
        <v>931</v>
      </c>
      <c r="AF5306" t="s">
        <v>931</v>
      </c>
    </row>
    <row r="5307" spans="1:32" hidden="1">
      <c r="A5307" t="s">
        <v>3713</v>
      </c>
      <c r="G5307" t="s">
        <v>931</v>
      </c>
      <c r="M5307" t="s">
        <v>931</v>
      </c>
      <c r="S5307" t="s">
        <v>931</v>
      </c>
      <c r="Y5307" t="s">
        <v>931</v>
      </c>
      <c r="AF5307" t="s">
        <v>931</v>
      </c>
    </row>
    <row r="5308" spans="1:32" hidden="1">
      <c r="A5308" t="s">
        <v>3713</v>
      </c>
      <c r="G5308" t="s">
        <v>931</v>
      </c>
      <c r="M5308" t="s">
        <v>931</v>
      </c>
      <c r="S5308" t="s">
        <v>931</v>
      </c>
      <c r="Y5308" t="s">
        <v>931</v>
      </c>
      <c r="AF5308" t="s">
        <v>931</v>
      </c>
    </row>
    <row r="5309" spans="1:32" hidden="1">
      <c r="A5309" t="s">
        <v>3713</v>
      </c>
      <c r="G5309" t="s">
        <v>931</v>
      </c>
      <c r="M5309" t="s">
        <v>931</v>
      </c>
      <c r="S5309" t="s">
        <v>931</v>
      </c>
      <c r="Y5309" t="s">
        <v>931</v>
      </c>
      <c r="AF5309" t="s">
        <v>931</v>
      </c>
    </row>
    <row r="5310" spans="1:32" hidden="1">
      <c r="A5310" t="s">
        <v>3713</v>
      </c>
      <c r="G5310" t="s">
        <v>931</v>
      </c>
      <c r="M5310" t="s">
        <v>931</v>
      </c>
      <c r="S5310" t="s">
        <v>931</v>
      </c>
      <c r="Y5310" t="s">
        <v>931</v>
      </c>
      <c r="AF5310" t="s">
        <v>931</v>
      </c>
    </row>
    <row r="5311" spans="1:32" hidden="1">
      <c r="A5311" t="s">
        <v>3713</v>
      </c>
      <c r="G5311" t="s">
        <v>931</v>
      </c>
      <c r="M5311" t="s">
        <v>931</v>
      </c>
      <c r="S5311" t="s">
        <v>931</v>
      </c>
      <c r="Y5311" t="s">
        <v>931</v>
      </c>
      <c r="AF5311" t="s">
        <v>931</v>
      </c>
    </row>
    <row r="5312" spans="1:32" hidden="1">
      <c r="A5312" t="s">
        <v>3713</v>
      </c>
      <c r="G5312" t="s">
        <v>931</v>
      </c>
      <c r="M5312" t="s">
        <v>931</v>
      </c>
      <c r="S5312" t="s">
        <v>931</v>
      </c>
      <c r="Y5312" t="s">
        <v>931</v>
      </c>
      <c r="AF5312" t="s">
        <v>931</v>
      </c>
    </row>
    <row r="5313" spans="1:32" hidden="1">
      <c r="A5313" t="s">
        <v>3713</v>
      </c>
      <c r="G5313" t="s">
        <v>931</v>
      </c>
      <c r="M5313" t="s">
        <v>931</v>
      </c>
      <c r="S5313" t="s">
        <v>931</v>
      </c>
      <c r="Y5313" t="s">
        <v>931</v>
      </c>
      <c r="AF5313" t="s">
        <v>931</v>
      </c>
    </row>
    <row r="5314" spans="1:32" hidden="1">
      <c r="A5314" t="s">
        <v>3713</v>
      </c>
      <c r="G5314" t="s">
        <v>931</v>
      </c>
      <c r="M5314" t="s">
        <v>931</v>
      </c>
      <c r="S5314" t="s">
        <v>931</v>
      </c>
      <c r="Y5314" t="s">
        <v>931</v>
      </c>
      <c r="AF5314" t="s">
        <v>931</v>
      </c>
    </row>
    <row r="5315" spans="1:32" hidden="1">
      <c r="A5315" t="s">
        <v>3713</v>
      </c>
      <c r="G5315" t="s">
        <v>931</v>
      </c>
      <c r="M5315" t="s">
        <v>931</v>
      </c>
      <c r="S5315" t="s">
        <v>931</v>
      </c>
      <c r="Y5315" t="s">
        <v>931</v>
      </c>
      <c r="AF5315" t="s">
        <v>931</v>
      </c>
    </row>
    <row r="5316" spans="1:32" hidden="1">
      <c r="A5316" t="s">
        <v>3713</v>
      </c>
      <c r="G5316" t="s">
        <v>931</v>
      </c>
      <c r="M5316" t="s">
        <v>931</v>
      </c>
      <c r="S5316" t="s">
        <v>931</v>
      </c>
      <c r="Y5316" t="s">
        <v>931</v>
      </c>
      <c r="AF5316" t="s">
        <v>931</v>
      </c>
    </row>
    <row r="5317" spans="1:32" hidden="1">
      <c r="A5317" t="s">
        <v>3713</v>
      </c>
      <c r="G5317" t="s">
        <v>931</v>
      </c>
      <c r="M5317" t="s">
        <v>931</v>
      </c>
      <c r="S5317" t="s">
        <v>931</v>
      </c>
      <c r="Y5317" t="s">
        <v>931</v>
      </c>
      <c r="AF5317" t="s">
        <v>931</v>
      </c>
    </row>
    <row r="5318" spans="1:32" hidden="1">
      <c r="A5318" t="s">
        <v>3713</v>
      </c>
      <c r="G5318" t="s">
        <v>931</v>
      </c>
      <c r="M5318" t="s">
        <v>931</v>
      </c>
      <c r="S5318" t="s">
        <v>931</v>
      </c>
      <c r="Y5318" t="s">
        <v>931</v>
      </c>
      <c r="AF5318" t="s">
        <v>931</v>
      </c>
    </row>
    <row r="5319" spans="1:32" hidden="1">
      <c r="A5319" t="s">
        <v>3713</v>
      </c>
      <c r="G5319" t="s">
        <v>931</v>
      </c>
      <c r="M5319" t="s">
        <v>931</v>
      </c>
      <c r="S5319" t="s">
        <v>931</v>
      </c>
      <c r="Y5319" t="s">
        <v>931</v>
      </c>
      <c r="AF5319" t="s">
        <v>931</v>
      </c>
    </row>
    <row r="5320" spans="1:32" hidden="1">
      <c r="A5320" t="s">
        <v>3713</v>
      </c>
      <c r="G5320" t="s">
        <v>931</v>
      </c>
      <c r="M5320" t="s">
        <v>931</v>
      </c>
      <c r="S5320" t="s">
        <v>931</v>
      </c>
      <c r="Y5320" t="s">
        <v>931</v>
      </c>
      <c r="AF5320" t="s">
        <v>931</v>
      </c>
    </row>
    <row r="5321" spans="1:32" hidden="1">
      <c r="A5321" t="s">
        <v>3713</v>
      </c>
      <c r="G5321" t="s">
        <v>931</v>
      </c>
      <c r="M5321" t="s">
        <v>931</v>
      </c>
      <c r="S5321" t="s">
        <v>931</v>
      </c>
      <c r="Y5321" t="s">
        <v>931</v>
      </c>
      <c r="AF5321" t="s">
        <v>931</v>
      </c>
    </row>
    <row r="5322" spans="1:32" hidden="1">
      <c r="A5322" t="s">
        <v>3713</v>
      </c>
      <c r="G5322" t="s">
        <v>931</v>
      </c>
      <c r="M5322" t="s">
        <v>931</v>
      </c>
      <c r="S5322" t="s">
        <v>931</v>
      </c>
      <c r="Y5322" t="s">
        <v>931</v>
      </c>
      <c r="AF5322" t="s">
        <v>931</v>
      </c>
    </row>
    <row r="5323" spans="1:32" hidden="1">
      <c r="A5323" t="s">
        <v>3713</v>
      </c>
      <c r="G5323" t="s">
        <v>931</v>
      </c>
      <c r="M5323" t="s">
        <v>931</v>
      </c>
      <c r="S5323" t="s">
        <v>931</v>
      </c>
      <c r="Y5323" t="s">
        <v>931</v>
      </c>
      <c r="AF5323" t="s">
        <v>931</v>
      </c>
    </row>
    <row r="5324" spans="1:32" hidden="1">
      <c r="A5324" t="s">
        <v>3713</v>
      </c>
      <c r="G5324" t="s">
        <v>931</v>
      </c>
      <c r="M5324" t="s">
        <v>931</v>
      </c>
      <c r="S5324" t="s">
        <v>931</v>
      </c>
      <c r="Y5324" t="s">
        <v>931</v>
      </c>
      <c r="AF5324" t="s">
        <v>931</v>
      </c>
    </row>
    <row r="5325" spans="1:32" hidden="1">
      <c r="A5325" t="s">
        <v>3713</v>
      </c>
      <c r="G5325" t="s">
        <v>931</v>
      </c>
      <c r="M5325" t="s">
        <v>931</v>
      </c>
      <c r="S5325" t="s">
        <v>931</v>
      </c>
      <c r="Y5325" t="s">
        <v>931</v>
      </c>
      <c r="AF5325" t="s">
        <v>931</v>
      </c>
    </row>
    <row r="5326" spans="1:32" hidden="1">
      <c r="A5326" t="s">
        <v>3713</v>
      </c>
      <c r="G5326" t="s">
        <v>931</v>
      </c>
      <c r="M5326" t="s">
        <v>931</v>
      </c>
      <c r="S5326" t="s">
        <v>931</v>
      </c>
      <c r="Y5326" t="s">
        <v>931</v>
      </c>
      <c r="AF5326" t="s">
        <v>931</v>
      </c>
    </row>
    <row r="5327" spans="1:32" hidden="1">
      <c r="A5327" t="s">
        <v>3713</v>
      </c>
      <c r="G5327" t="s">
        <v>931</v>
      </c>
      <c r="M5327" t="s">
        <v>931</v>
      </c>
      <c r="S5327" t="s">
        <v>931</v>
      </c>
      <c r="Y5327" t="s">
        <v>931</v>
      </c>
      <c r="AF5327" t="s">
        <v>931</v>
      </c>
    </row>
    <row r="5328" spans="1:32" hidden="1">
      <c r="A5328" t="s">
        <v>3713</v>
      </c>
      <c r="G5328" t="s">
        <v>931</v>
      </c>
      <c r="M5328" t="s">
        <v>931</v>
      </c>
      <c r="S5328" t="s">
        <v>931</v>
      </c>
      <c r="Y5328" t="s">
        <v>931</v>
      </c>
      <c r="AF5328" t="s">
        <v>931</v>
      </c>
    </row>
    <row r="5329" spans="1:32" hidden="1">
      <c r="A5329" t="s">
        <v>3713</v>
      </c>
      <c r="G5329" t="s">
        <v>931</v>
      </c>
      <c r="M5329" t="s">
        <v>931</v>
      </c>
      <c r="S5329" t="s">
        <v>931</v>
      </c>
      <c r="Y5329" t="s">
        <v>931</v>
      </c>
      <c r="AF5329" t="s">
        <v>931</v>
      </c>
    </row>
    <row r="5330" spans="1:32" hidden="1">
      <c r="A5330" t="s">
        <v>3713</v>
      </c>
      <c r="G5330" t="s">
        <v>931</v>
      </c>
      <c r="M5330" t="s">
        <v>931</v>
      </c>
      <c r="S5330" t="s">
        <v>931</v>
      </c>
      <c r="Y5330" t="s">
        <v>931</v>
      </c>
      <c r="AF5330" t="s">
        <v>931</v>
      </c>
    </row>
    <row r="5331" spans="1:32" hidden="1">
      <c r="A5331" t="s">
        <v>3713</v>
      </c>
      <c r="G5331" t="s">
        <v>931</v>
      </c>
      <c r="M5331" t="s">
        <v>931</v>
      </c>
      <c r="S5331" t="s">
        <v>931</v>
      </c>
      <c r="Y5331" t="s">
        <v>931</v>
      </c>
      <c r="AF5331" t="s">
        <v>931</v>
      </c>
    </row>
    <row r="5332" spans="1:32" hidden="1">
      <c r="A5332" t="s">
        <v>3713</v>
      </c>
      <c r="G5332" t="s">
        <v>931</v>
      </c>
      <c r="M5332" t="s">
        <v>931</v>
      </c>
      <c r="S5332" t="s">
        <v>931</v>
      </c>
      <c r="Y5332" t="s">
        <v>931</v>
      </c>
      <c r="AF5332" t="s">
        <v>931</v>
      </c>
    </row>
    <row r="5333" spans="1:32" hidden="1">
      <c r="A5333" t="s">
        <v>3713</v>
      </c>
      <c r="G5333" t="s">
        <v>931</v>
      </c>
      <c r="M5333" t="s">
        <v>931</v>
      </c>
      <c r="S5333" t="s">
        <v>931</v>
      </c>
      <c r="Y5333" t="s">
        <v>931</v>
      </c>
      <c r="AF5333" t="s">
        <v>931</v>
      </c>
    </row>
    <row r="5334" spans="1:32" hidden="1">
      <c r="A5334" t="s">
        <v>3713</v>
      </c>
      <c r="G5334" t="s">
        <v>931</v>
      </c>
      <c r="M5334" t="s">
        <v>931</v>
      </c>
      <c r="S5334" t="s">
        <v>931</v>
      </c>
      <c r="Y5334" t="s">
        <v>931</v>
      </c>
      <c r="AF5334" t="s">
        <v>931</v>
      </c>
    </row>
    <row r="5335" spans="1:32" hidden="1">
      <c r="A5335" t="s">
        <v>3713</v>
      </c>
      <c r="G5335" t="s">
        <v>931</v>
      </c>
      <c r="M5335" t="s">
        <v>931</v>
      </c>
      <c r="S5335" t="s">
        <v>931</v>
      </c>
      <c r="Y5335" t="s">
        <v>931</v>
      </c>
      <c r="AF5335" t="s">
        <v>931</v>
      </c>
    </row>
    <row r="5336" spans="1:32" hidden="1">
      <c r="A5336" t="s">
        <v>3713</v>
      </c>
      <c r="G5336" t="s">
        <v>931</v>
      </c>
      <c r="M5336" t="s">
        <v>931</v>
      </c>
      <c r="S5336" t="s">
        <v>931</v>
      </c>
      <c r="Y5336" t="s">
        <v>931</v>
      </c>
      <c r="AF5336" t="s">
        <v>931</v>
      </c>
    </row>
    <row r="5337" spans="1:32" hidden="1">
      <c r="A5337" t="s">
        <v>3713</v>
      </c>
      <c r="G5337" t="s">
        <v>931</v>
      </c>
      <c r="M5337" t="s">
        <v>931</v>
      </c>
      <c r="S5337" t="s">
        <v>931</v>
      </c>
      <c r="Y5337" t="s">
        <v>931</v>
      </c>
      <c r="AF5337" t="s">
        <v>931</v>
      </c>
    </row>
    <row r="5338" spans="1:32" hidden="1">
      <c r="A5338" t="s">
        <v>3713</v>
      </c>
      <c r="G5338" t="s">
        <v>931</v>
      </c>
      <c r="M5338" t="s">
        <v>931</v>
      </c>
      <c r="S5338" t="s">
        <v>931</v>
      </c>
      <c r="Y5338" t="s">
        <v>931</v>
      </c>
      <c r="AF5338" t="s">
        <v>931</v>
      </c>
    </row>
    <row r="5339" spans="1:32" hidden="1">
      <c r="A5339" t="s">
        <v>3713</v>
      </c>
      <c r="G5339" t="s">
        <v>931</v>
      </c>
      <c r="M5339" t="s">
        <v>931</v>
      </c>
      <c r="S5339" t="s">
        <v>931</v>
      </c>
      <c r="Y5339" t="s">
        <v>931</v>
      </c>
      <c r="AF5339" t="s">
        <v>931</v>
      </c>
    </row>
    <row r="5340" spans="1:32" hidden="1">
      <c r="A5340" t="s">
        <v>3713</v>
      </c>
      <c r="G5340" t="s">
        <v>931</v>
      </c>
      <c r="M5340" t="s">
        <v>931</v>
      </c>
      <c r="S5340" t="s">
        <v>931</v>
      </c>
      <c r="Y5340" t="s">
        <v>931</v>
      </c>
      <c r="AF5340" t="s">
        <v>931</v>
      </c>
    </row>
    <row r="5341" spans="1:32" hidden="1">
      <c r="A5341" t="s">
        <v>3713</v>
      </c>
      <c r="G5341" t="s">
        <v>931</v>
      </c>
      <c r="M5341" t="s">
        <v>931</v>
      </c>
      <c r="S5341" t="s">
        <v>931</v>
      </c>
      <c r="Y5341" t="s">
        <v>931</v>
      </c>
      <c r="AF5341" t="s">
        <v>931</v>
      </c>
    </row>
    <row r="5342" spans="1:32" hidden="1">
      <c r="A5342" t="s">
        <v>3713</v>
      </c>
      <c r="G5342" t="s">
        <v>931</v>
      </c>
      <c r="M5342" t="s">
        <v>931</v>
      </c>
      <c r="S5342" t="s">
        <v>931</v>
      </c>
      <c r="Y5342" t="s">
        <v>931</v>
      </c>
      <c r="AF5342" t="s">
        <v>931</v>
      </c>
    </row>
    <row r="5343" spans="1:32" hidden="1">
      <c r="A5343" t="s">
        <v>3713</v>
      </c>
      <c r="G5343" t="s">
        <v>931</v>
      </c>
      <c r="M5343" t="s">
        <v>931</v>
      </c>
      <c r="S5343" t="s">
        <v>931</v>
      </c>
      <c r="Y5343" t="s">
        <v>931</v>
      </c>
      <c r="AF5343" t="s">
        <v>931</v>
      </c>
    </row>
    <row r="5344" spans="1:32" hidden="1">
      <c r="A5344" t="s">
        <v>3713</v>
      </c>
      <c r="G5344" t="s">
        <v>931</v>
      </c>
      <c r="M5344" t="s">
        <v>931</v>
      </c>
      <c r="S5344" t="s">
        <v>931</v>
      </c>
      <c r="Y5344" t="s">
        <v>931</v>
      </c>
      <c r="AF5344" t="s">
        <v>931</v>
      </c>
    </row>
    <row r="5345" spans="1:32" hidden="1">
      <c r="A5345" t="s">
        <v>3713</v>
      </c>
      <c r="G5345" t="s">
        <v>931</v>
      </c>
      <c r="M5345" t="s">
        <v>931</v>
      </c>
      <c r="S5345" t="s">
        <v>931</v>
      </c>
      <c r="Y5345" t="s">
        <v>931</v>
      </c>
      <c r="AF5345" t="s">
        <v>931</v>
      </c>
    </row>
    <row r="5346" spans="1:32" hidden="1">
      <c r="A5346" t="s">
        <v>3713</v>
      </c>
      <c r="G5346" t="s">
        <v>931</v>
      </c>
      <c r="M5346" t="s">
        <v>931</v>
      </c>
      <c r="S5346" t="s">
        <v>931</v>
      </c>
      <c r="Y5346" t="s">
        <v>931</v>
      </c>
      <c r="AF5346" t="s">
        <v>931</v>
      </c>
    </row>
    <row r="5347" spans="1:32" hidden="1">
      <c r="A5347" t="s">
        <v>3713</v>
      </c>
      <c r="G5347" t="s">
        <v>931</v>
      </c>
      <c r="M5347" t="s">
        <v>931</v>
      </c>
      <c r="S5347" t="s">
        <v>931</v>
      </c>
      <c r="Y5347" t="s">
        <v>931</v>
      </c>
      <c r="AF5347" t="s">
        <v>931</v>
      </c>
    </row>
    <row r="5348" spans="1:32" hidden="1">
      <c r="A5348" t="s">
        <v>3713</v>
      </c>
      <c r="G5348" t="s">
        <v>931</v>
      </c>
      <c r="M5348" t="s">
        <v>931</v>
      </c>
      <c r="S5348" t="s">
        <v>931</v>
      </c>
      <c r="Y5348" t="s">
        <v>931</v>
      </c>
      <c r="AF5348" t="s">
        <v>931</v>
      </c>
    </row>
    <row r="5349" spans="1:32" hidden="1">
      <c r="A5349" t="s">
        <v>3713</v>
      </c>
      <c r="G5349" t="s">
        <v>931</v>
      </c>
      <c r="M5349" t="s">
        <v>931</v>
      </c>
      <c r="S5349" t="s">
        <v>931</v>
      </c>
      <c r="Y5349" t="s">
        <v>931</v>
      </c>
      <c r="AF5349" t="s">
        <v>931</v>
      </c>
    </row>
    <row r="5350" spans="1:32" hidden="1">
      <c r="A5350" t="s">
        <v>3713</v>
      </c>
      <c r="G5350" t="s">
        <v>931</v>
      </c>
      <c r="M5350" t="s">
        <v>931</v>
      </c>
      <c r="S5350" t="s">
        <v>931</v>
      </c>
      <c r="Y5350" t="s">
        <v>931</v>
      </c>
      <c r="AF5350" t="s">
        <v>931</v>
      </c>
    </row>
    <row r="5351" spans="1:32" hidden="1">
      <c r="A5351" t="s">
        <v>3713</v>
      </c>
      <c r="G5351" t="s">
        <v>931</v>
      </c>
      <c r="M5351" t="s">
        <v>931</v>
      </c>
      <c r="S5351" t="s">
        <v>931</v>
      </c>
      <c r="Y5351" t="s">
        <v>931</v>
      </c>
      <c r="AF5351" t="s">
        <v>931</v>
      </c>
    </row>
    <row r="5352" spans="1:32" hidden="1">
      <c r="A5352" t="s">
        <v>3713</v>
      </c>
      <c r="G5352" t="s">
        <v>931</v>
      </c>
      <c r="M5352" t="s">
        <v>931</v>
      </c>
      <c r="S5352" t="s">
        <v>931</v>
      </c>
      <c r="Y5352" t="s">
        <v>931</v>
      </c>
      <c r="AF5352" t="s">
        <v>931</v>
      </c>
    </row>
    <row r="5353" spans="1:32" hidden="1">
      <c r="A5353" t="s">
        <v>3713</v>
      </c>
      <c r="G5353" t="s">
        <v>931</v>
      </c>
      <c r="M5353" t="s">
        <v>931</v>
      </c>
      <c r="S5353" t="s">
        <v>931</v>
      </c>
      <c r="Y5353" t="s">
        <v>931</v>
      </c>
      <c r="AF5353" t="s">
        <v>931</v>
      </c>
    </row>
    <row r="5354" spans="1:32" hidden="1">
      <c r="A5354" t="s">
        <v>3713</v>
      </c>
      <c r="G5354" t="s">
        <v>931</v>
      </c>
      <c r="M5354" t="s">
        <v>931</v>
      </c>
      <c r="S5354" t="s">
        <v>931</v>
      </c>
      <c r="Y5354" t="s">
        <v>931</v>
      </c>
      <c r="AF5354" t="s">
        <v>931</v>
      </c>
    </row>
    <row r="5355" spans="1:32" hidden="1">
      <c r="A5355" t="s">
        <v>3713</v>
      </c>
      <c r="G5355" t="s">
        <v>931</v>
      </c>
      <c r="M5355" t="s">
        <v>931</v>
      </c>
      <c r="S5355" t="s">
        <v>931</v>
      </c>
      <c r="Y5355" t="s">
        <v>931</v>
      </c>
      <c r="AF5355" t="s">
        <v>931</v>
      </c>
    </row>
    <row r="5356" spans="1:32" hidden="1">
      <c r="A5356" t="s">
        <v>3713</v>
      </c>
      <c r="G5356" t="s">
        <v>931</v>
      </c>
      <c r="M5356" t="s">
        <v>931</v>
      </c>
      <c r="S5356" t="s">
        <v>931</v>
      </c>
      <c r="Y5356" t="s">
        <v>931</v>
      </c>
      <c r="AF5356" t="s">
        <v>931</v>
      </c>
    </row>
    <row r="5357" spans="1:32" hidden="1">
      <c r="A5357" t="s">
        <v>3713</v>
      </c>
      <c r="G5357" t="s">
        <v>931</v>
      </c>
      <c r="M5357" t="s">
        <v>931</v>
      </c>
      <c r="S5357" t="s">
        <v>931</v>
      </c>
      <c r="Y5357" t="s">
        <v>931</v>
      </c>
      <c r="AF5357" t="s">
        <v>931</v>
      </c>
    </row>
    <row r="5358" spans="1:32" hidden="1">
      <c r="A5358" t="s">
        <v>3713</v>
      </c>
      <c r="G5358" t="s">
        <v>931</v>
      </c>
      <c r="M5358" t="s">
        <v>931</v>
      </c>
      <c r="S5358" t="s">
        <v>931</v>
      </c>
      <c r="Y5358" t="s">
        <v>931</v>
      </c>
      <c r="AF5358" t="s">
        <v>931</v>
      </c>
    </row>
    <row r="5359" spans="1:32" hidden="1">
      <c r="A5359" t="s">
        <v>3713</v>
      </c>
      <c r="G5359" t="s">
        <v>931</v>
      </c>
      <c r="M5359" t="s">
        <v>931</v>
      </c>
      <c r="S5359" t="s">
        <v>931</v>
      </c>
      <c r="Y5359" t="s">
        <v>931</v>
      </c>
      <c r="AF5359" t="s">
        <v>931</v>
      </c>
    </row>
    <row r="5360" spans="1:32" hidden="1">
      <c r="A5360" t="s">
        <v>3713</v>
      </c>
      <c r="G5360" t="s">
        <v>931</v>
      </c>
      <c r="M5360" t="s">
        <v>931</v>
      </c>
      <c r="S5360" t="s">
        <v>931</v>
      </c>
      <c r="Y5360" t="s">
        <v>931</v>
      </c>
      <c r="AF5360" t="s">
        <v>931</v>
      </c>
    </row>
    <row r="5361" spans="1:32" hidden="1">
      <c r="A5361" t="s">
        <v>3713</v>
      </c>
      <c r="G5361" t="s">
        <v>931</v>
      </c>
      <c r="M5361" t="s">
        <v>931</v>
      </c>
      <c r="S5361" t="s">
        <v>931</v>
      </c>
      <c r="Y5361" t="s">
        <v>931</v>
      </c>
      <c r="AF5361" t="s">
        <v>931</v>
      </c>
    </row>
    <row r="5362" spans="1:32" hidden="1">
      <c r="A5362" t="s">
        <v>3713</v>
      </c>
      <c r="G5362" t="s">
        <v>931</v>
      </c>
      <c r="M5362" t="s">
        <v>931</v>
      </c>
      <c r="S5362" t="s">
        <v>931</v>
      </c>
      <c r="Y5362" t="s">
        <v>931</v>
      </c>
      <c r="AF5362" t="s">
        <v>931</v>
      </c>
    </row>
    <row r="5363" spans="1:32" hidden="1">
      <c r="A5363" t="s">
        <v>3713</v>
      </c>
      <c r="G5363" t="s">
        <v>931</v>
      </c>
      <c r="M5363" t="s">
        <v>931</v>
      </c>
      <c r="S5363" t="s">
        <v>931</v>
      </c>
      <c r="Y5363" t="s">
        <v>931</v>
      </c>
      <c r="AF5363" t="s">
        <v>931</v>
      </c>
    </row>
    <row r="5364" spans="1:32" hidden="1">
      <c r="A5364" t="s">
        <v>3713</v>
      </c>
      <c r="G5364" t="s">
        <v>931</v>
      </c>
      <c r="M5364" t="s">
        <v>931</v>
      </c>
      <c r="S5364" t="s">
        <v>931</v>
      </c>
      <c r="Y5364" t="s">
        <v>931</v>
      </c>
      <c r="AF5364" t="s">
        <v>931</v>
      </c>
    </row>
    <row r="5365" spans="1:32" hidden="1">
      <c r="A5365" t="s">
        <v>3713</v>
      </c>
      <c r="G5365" t="s">
        <v>931</v>
      </c>
      <c r="M5365" t="s">
        <v>931</v>
      </c>
      <c r="S5365" t="s">
        <v>931</v>
      </c>
      <c r="Y5365" t="s">
        <v>931</v>
      </c>
      <c r="AF5365" t="s">
        <v>931</v>
      </c>
    </row>
    <row r="5366" spans="1:32" hidden="1">
      <c r="A5366" t="s">
        <v>3713</v>
      </c>
      <c r="G5366" t="s">
        <v>931</v>
      </c>
      <c r="M5366" t="s">
        <v>931</v>
      </c>
      <c r="S5366" t="s">
        <v>931</v>
      </c>
      <c r="Y5366" t="s">
        <v>931</v>
      </c>
      <c r="AF5366" t="s">
        <v>931</v>
      </c>
    </row>
    <row r="5367" spans="1:32" hidden="1">
      <c r="A5367" t="s">
        <v>3713</v>
      </c>
      <c r="G5367" t="s">
        <v>931</v>
      </c>
      <c r="M5367" t="s">
        <v>931</v>
      </c>
      <c r="S5367" t="s">
        <v>931</v>
      </c>
      <c r="Y5367" t="s">
        <v>931</v>
      </c>
      <c r="AF5367" t="s">
        <v>931</v>
      </c>
    </row>
    <row r="5368" spans="1:32" hidden="1">
      <c r="A5368" t="s">
        <v>3713</v>
      </c>
      <c r="G5368" t="s">
        <v>931</v>
      </c>
      <c r="M5368" t="s">
        <v>931</v>
      </c>
      <c r="S5368" t="s">
        <v>931</v>
      </c>
      <c r="Y5368" t="s">
        <v>931</v>
      </c>
      <c r="AF5368" t="s">
        <v>931</v>
      </c>
    </row>
    <row r="5369" spans="1:32" hidden="1">
      <c r="A5369" t="s">
        <v>3713</v>
      </c>
      <c r="G5369" t="s">
        <v>931</v>
      </c>
      <c r="M5369" t="s">
        <v>931</v>
      </c>
      <c r="S5369" t="s">
        <v>931</v>
      </c>
      <c r="Y5369" t="s">
        <v>931</v>
      </c>
      <c r="AF5369" t="s">
        <v>931</v>
      </c>
    </row>
    <row r="5370" spans="1:32" hidden="1">
      <c r="A5370" t="s">
        <v>3713</v>
      </c>
      <c r="G5370" t="s">
        <v>931</v>
      </c>
      <c r="M5370" t="s">
        <v>931</v>
      </c>
      <c r="S5370" t="s">
        <v>931</v>
      </c>
      <c r="Y5370" t="s">
        <v>931</v>
      </c>
      <c r="AF5370" t="s">
        <v>931</v>
      </c>
    </row>
    <row r="5371" spans="1:32" hidden="1">
      <c r="A5371" t="s">
        <v>3713</v>
      </c>
      <c r="G5371" t="s">
        <v>931</v>
      </c>
      <c r="M5371" t="s">
        <v>931</v>
      </c>
      <c r="S5371" t="s">
        <v>931</v>
      </c>
      <c r="Y5371" t="s">
        <v>931</v>
      </c>
      <c r="AF5371" t="s">
        <v>931</v>
      </c>
    </row>
    <row r="5372" spans="1:32" hidden="1">
      <c r="A5372" t="s">
        <v>3713</v>
      </c>
      <c r="G5372" t="s">
        <v>931</v>
      </c>
      <c r="M5372" t="s">
        <v>931</v>
      </c>
      <c r="S5372" t="s">
        <v>931</v>
      </c>
      <c r="Y5372" t="s">
        <v>931</v>
      </c>
      <c r="AF5372" t="s">
        <v>931</v>
      </c>
    </row>
    <row r="5373" spans="1:32" hidden="1">
      <c r="A5373" t="s">
        <v>3713</v>
      </c>
      <c r="G5373" t="s">
        <v>931</v>
      </c>
      <c r="M5373" t="s">
        <v>931</v>
      </c>
      <c r="S5373" t="s">
        <v>931</v>
      </c>
      <c r="Y5373" t="s">
        <v>931</v>
      </c>
      <c r="AF5373" t="s">
        <v>931</v>
      </c>
    </row>
    <row r="5374" spans="1:32" hidden="1">
      <c r="A5374" t="s">
        <v>3713</v>
      </c>
      <c r="G5374" t="s">
        <v>931</v>
      </c>
      <c r="M5374" t="s">
        <v>931</v>
      </c>
      <c r="S5374" t="s">
        <v>931</v>
      </c>
      <c r="Y5374" t="s">
        <v>931</v>
      </c>
      <c r="AF5374" t="s">
        <v>931</v>
      </c>
    </row>
    <row r="5375" spans="1:32" hidden="1">
      <c r="A5375" t="s">
        <v>3713</v>
      </c>
      <c r="G5375" t="s">
        <v>931</v>
      </c>
      <c r="M5375" t="s">
        <v>931</v>
      </c>
      <c r="S5375" t="s">
        <v>931</v>
      </c>
      <c r="Y5375" t="s">
        <v>931</v>
      </c>
      <c r="AF5375" t="s">
        <v>931</v>
      </c>
    </row>
    <row r="5376" spans="1:32" hidden="1">
      <c r="A5376" t="s">
        <v>3713</v>
      </c>
      <c r="G5376" t="s">
        <v>931</v>
      </c>
      <c r="M5376" t="s">
        <v>931</v>
      </c>
      <c r="S5376" t="s">
        <v>931</v>
      </c>
      <c r="Y5376" t="s">
        <v>931</v>
      </c>
      <c r="AF5376" t="s">
        <v>931</v>
      </c>
    </row>
    <row r="5377" spans="1:32" hidden="1">
      <c r="A5377" t="s">
        <v>3713</v>
      </c>
      <c r="G5377" t="s">
        <v>931</v>
      </c>
      <c r="M5377" t="s">
        <v>931</v>
      </c>
      <c r="S5377" t="s">
        <v>931</v>
      </c>
      <c r="Y5377" t="s">
        <v>931</v>
      </c>
      <c r="AF5377" t="s">
        <v>931</v>
      </c>
    </row>
    <row r="5378" spans="1:32" hidden="1">
      <c r="A5378" t="s">
        <v>3713</v>
      </c>
      <c r="G5378" t="s">
        <v>931</v>
      </c>
      <c r="M5378" t="s">
        <v>931</v>
      </c>
      <c r="S5378" t="s">
        <v>931</v>
      </c>
      <c r="Y5378" t="s">
        <v>931</v>
      </c>
      <c r="AF5378" t="s">
        <v>931</v>
      </c>
    </row>
    <row r="5379" spans="1:32" hidden="1">
      <c r="A5379" t="s">
        <v>3713</v>
      </c>
      <c r="G5379" t="s">
        <v>931</v>
      </c>
      <c r="M5379" t="s">
        <v>931</v>
      </c>
      <c r="S5379" t="s">
        <v>931</v>
      </c>
      <c r="Y5379" t="s">
        <v>931</v>
      </c>
      <c r="AF5379" t="s">
        <v>931</v>
      </c>
    </row>
    <row r="5380" spans="1:32" hidden="1">
      <c r="A5380" t="s">
        <v>3713</v>
      </c>
      <c r="G5380" t="s">
        <v>931</v>
      </c>
      <c r="M5380" t="s">
        <v>931</v>
      </c>
      <c r="S5380" t="s">
        <v>931</v>
      </c>
      <c r="Y5380" t="s">
        <v>931</v>
      </c>
      <c r="AF5380" t="s">
        <v>931</v>
      </c>
    </row>
    <row r="5381" spans="1:32" hidden="1">
      <c r="A5381" t="s">
        <v>3713</v>
      </c>
      <c r="G5381" t="s">
        <v>931</v>
      </c>
      <c r="M5381" t="s">
        <v>931</v>
      </c>
      <c r="S5381" t="s">
        <v>931</v>
      </c>
      <c r="Y5381" t="s">
        <v>931</v>
      </c>
      <c r="AF5381" t="s">
        <v>931</v>
      </c>
    </row>
    <row r="5382" spans="1:32" hidden="1">
      <c r="A5382" t="s">
        <v>3713</v>
      </c>
      <c r="G5382" t="s">
        <v>931</v>
      </c>
      <c r="M5382" t="s">
        <v>931</v>
      </c>
      <c r="S5382" t="s">
        <v>931</v>
      </c>
      <c r="Y5382" t="s">
        <v>931</v>
      </c>
      <c r="AF5382" t="s">
        <v>931</v>
      </c>
    </row>
    <row r="5383" spans="1:32" hidden="1">
      <c r="A5383" t="s">
        <v>3713</v>
      </c>
      <c r="G5383" t="s">
        <v>931</v>
      </c>
      <c r="M5383" t="s">
        <v>931</v>
      </c>
      <c r="S5383" t="s">
        <v>931</v>
      </c>
      <c r="Y5383" t="s">
        <v>931</v>
      </c>
      <c r="AF5383" t="s">
        <v>931</v>
      </c>
    </row>
    <row r="5384" spans="1:32" hidden="1">
      <c r="A5384" t="s">
        <v>3713</v>
      </c>
      <c r="G5384" t="s">
        <v>931</v>
      </c>
      <c r="M5384" t="s">
        <v>931</v>
      </c>
      <c r="S5384" t="s">
        <v>931</v>
      </c>
      <c r="Y5384" t="s">
        <v>931</v>
      </c>
      <c r="AF5384" t="s">
        <v>931</v>
      </c>
    </row>
    <row r="5385" spans="1:32" hidden="1">
      <c r="A5385" t="s">
        <v>3713</v>
      </c>
      <c r="G5385" t="s">
        <v>931</v>
      </c>
      <c r="M5385" t="s">
        <v>931</v>
      </c>
      <c r="S5385" t="s">
        <v>931</v>
      </c>
      <c r="Y5385" t="s">
        <v>931</v>
      </c>
      <c r="AF5385" t="s">
        <v>931</v>
      </c>
    </row>
    <row r="5386" spans="1:32" hidden="1">
      <c r="A5386" t="s">
        <v>3713</v>
      </c>
      <c r="G5386" t="s">
        <v>931</v>
      </c>
      <c r="M5386" t="s">
        <v>931</v>
      </c>
      <c r="S5386" t="s">
        <v>931</v>
      </c>
      <c r="Y5386" t="s">
        <v>931</v>
      </c>
      <c r="AF5386" t="s">
        <v>931</v>
      </c>
    </row>
    <row r="5387" spans="1:32" hidden="1">
      <c r="A5387" t="s">
        <v>3713</v>
      </c>
      <c r="G5387" t="s">
        <v>931</v>
      </c>
      <c r="M5387" t="s">
        <v>931</v>
      </c>
      <c r="S5387" t="s">
        <v>931</v>
      </c>
      <c r="Y5387" t="s">
        <v>931</v>
      </c>
      <c r="AF5387" t="s">
        <v>931</v>
      </c>
    </row>
    <row r="5388" spans="1:32" hidden="1">
      <c r="A5388" t="s">
        <v>3713</v>
      </c>
      <c r="G5388" t="s">
        <v>931</v>
      </c>
      <c r="M5388" t="s">
        <v>931</v>
      </c>
      <c r="S5388" t="s">
        <v>931</v>
      </c>
      <c r="Y5388" t="s">
        <v>931</v>
      </c>
      <c r="AF5388" t="s">
        <v>931</v>
      </c>
    </row>
    <row r="5389" spans="1:32" hidden="1">
      <c r="A5389" t="s">
        <v>3713</v>
      </c>
      <c r="G5389" t="s">
        <v>931</v>
      </c>
      <c r="M5389" t="s">
        <v>931</v>
      </c>
      <c r="S5389" t="s">
        <v>931</v>
      </c>
      <c r="Y5389" t="s">
        <v>931</v>
      </c>
      <c r="AF5389" t="s">
        <v>931</v>
      </c>
    </row>
    <row r="5390" spans="1:32" hidden="1">
      <c r="A5390" t="s">
        <v>3713</v>
      </c>
      <c r="G5390" t="s">
        <v>931</v>
      </c>
      <c r="M5390" t="s">
        <v>931</v>
      </c>
      <c r="S5390" t="s">
        <v>931</v>
      </c>
      <c r="Y5390" t="s">
        <v>931</v>
      </c>
      <c r="AF5390" t="s">
        <v>931</v>
      </c>
    </row>
    <row r="5391" spans="1:32" hidden="1">
      <c r="A5391" t="s">
        <v>3713</v>
      </c>
      <c r="G5391" t="s">
        <v>931</v>
      </c>
      <c r="M5391" t="s">
        <v>931</v>
      </c>
      <c r="S5391" t="s">
        <v>931</v>
      </c>
      <c r="Y5391" t="s">
        <v>931</v>
      </c>
      <c r="AF5391" t="s">
        <v>931</v>
      </c>
    </row>
    <row r="5392" spans="1:32" hidden="1">
      <c r="A5392" t="s">
        <v>3713</v>
      </c>
      <c r="G5392" t="s">
        <v>931</v>
      </c>
      <c r="M5392" t="s">
        <v>931</v>
      </c>
      <c r="S5392" t="s">
        <v>931</v>
      </c>
      <c r="Y5392" t="s">
        <v>931</v>
      </c>
      <c r="AF5392" t="s">
        <v>931</v>
      </c>
    </row>
    <row r="5393" spans="1:1" hidden="1">
      <c r="A5393" t="s">
        <v>3713</v>
      </c>
    </row>
    <row r="5394" spans="1:1" hidden="1">
      <c r="A5394" t="s">
        <v>3713</v>
      </c>
    </row>
    <row r="5395" spans="1:1" hidden="1">
      <c r="A5395" t="s">
        <v>3713</v>
      </c>
    </row>
    <row r="5396" spans="1:1" hidden="1">
      <c r="A5396" t="s">
        <v>3713</v>
      </c>
    </row>
    <row r="5397" spans="1:1" hidden="1">
      <c r="A5397" t="s">
        <v>3713</v>
      </c>
    </row>
    <row r="5398" spans="1:1" hidden="1">
      <c r="A5398" t="s">
        <v>3713</v>
      </c>
    </row>
    <row r="5399" spans="1:1" hidden="1">
      <c r="A5399" t="s">
        <v>3713</v>
      </c>
    </row>
    <row r="5400" spans="1:1" hidden="1">
      <c r="A5400" t="s">
        <v>3713</v>
      </c>
    </row>
    <row r="5401" spans="1:1" hidden="1">
      <c r="A5401" t="s">
        <v>3713</v>
      </c>
    </row>
    <row r="5402" spans="1:1" hidden="1">
      <c r="A5402" t="s">
        <v>3713</v>
      </c>
    </row>
    <row r="5403" spans="1:1" hidden="1">
      <c r="A5403" t="s">
        <v>3713</v>
      </c>
    </row>
    <row r="5404" spans="1:1" hidden="1">
      <c r="A5404" t="s">
        <v>3713</v>
      </c>
    </row>
    <row r="5405" spans="1:1" hidden="1">
      <c r="A5405" t="s">
        <v>3713</v>
      </c>
    </row>
    <row r="5406" spans="1:1" hidden="1">
      <c r="A5406" t="s">
        <v>3713</v>
      </c>
    </row>
    <row r="5407" spans="1:1" hidden="1">
      <c r="A5407" t="s">
        <v>3713</v>
      </c>
    </row>
    <row r="5408" spans="1:1" hidden="1">
      <c r="A5408" t="s">
        <v>3713</v>
      </c>
    </row>
    <row r="5409" spans="1:1" hidden="1">
      <c r="A5409" t="s">
        <v>3713</v>
      </c>
    </row>
    <row r="5410" spans="1:1" hidden="1">
      <c r="A5410" t="s">
        <v>3713</v>
      </c>
    </row>
    <row r="5411" spans="1:1" hidden="1">
      <c r="A5411" t="s">
        <v>3713</v>
      </c>
    </row>
    <row r="5412" spans="1:1" hidden="1">
      <c r="A5412" t="s">
        <v>3713</v>
      </c>
    </row>
    <row r="5413" spans="1:1" hidden="1">
      <c r="A5413" t="s">
        <v>3713</v>
      </c>
    </row>
    <row r="5414" spans="1:1" hidden="1">
      <c r="A5414" t="s">
        <v>3713</v>
      </c>
    </row>
    <row r="5415" spans="1:1" hidden="1">
      <c r="A5415" t="s">
        <v>3713</v>
      </c>
    </row>
    <row r="5416" spans="1:1" hidden="1">
      <c r="A5416" t="s">
        <v>3713</v>
      </c>
    </row>
    <row r="5417" spans="1:1" hidden="1">
      <c r="A5417" t="s">
        <v>3713</v>
      </c>
    </row>
    <row r="5418" spans="1:1" hidden="1">
      <c r="A5418" t="s">
        <v>3713</v>
      </c>
    </row>
    <row r="5419" spans="1:1" hidden="1">
      <c r="A5419" t="s">
        <v>3713</v>
      </c>
    </row>
    <row r="5420" spans="1:1" hidden="1">
      <c r="A5420" t="s">
        <v>3713</v>
      </c>
    </row>
    <row r="5421" spans="1:1" hidden="1">
      <c r="A5421" t="s">
        <v>3713</v>
      </c>
    </row>
    <row r="5422" spans="1:1" hidden="1">
      <c r="A5422" t="s">
        <v>3713</v>
      </c>
    </row>
    <row r="5423" spans="1:1" hidden="1">
      <c r="A5423" t="s">
        <v>3713</v>
      </c>
    </row>
    <row r="5424" spans="1:1" hidden="1">
      <c r="A5424" t="s">
        <v>3713</v>
      </c>
    </row>
    <row r="5425" spans="1:1" hidden="1">
      <c r="A5425" t="s">
        <v>3713</v>
      </c>
    </row>
    <row r="5426" spans="1:1" hidden="1">
      <c r="A5426" t="s">
        <v>3713</v>
      </c>
    </row>
    <row r="5427" spans="1:1" hidden="1">
      <c r="A5427" t="s">
        <v>3713</v>
      </c>
    </row>
    <row r="5428" spans="1:1" hidden="1">
      <c r="A5428" t="s">
        <v>3713</v>
      </c>
    </row>
    <row r="5429" spans="1:1" hidden="1">
      <c r="A5429" t="s">
        <v>3713</v>
      </c>
    </row>
    <row r="5430" spans="1:1" hidden="1">
      <c r="A5430" t="s">
        <v>3713</v>
      </c>
    </row>
    <row r="5431" spans="1:1" hidden="1">
      <c r="A5431" t="s">
        <v>3713</v>
      </c>
    </row>
    <row r="5432" spans="1:1" hidden="1">
      <c r="A5432" t="s">
        <v>3713</v>
      </c>
    </row>
    <row r="5433" spans="1:1" hidden="1">
      <c r="A5433" t="s">
        <v>3713</v>
      </c>
    </row>
    <row r="5434" spans="1:1" hidden="1">
      <c r="A5434" t="s">
        <v>3713</v>
      </c>
    </row>
    <row r="5435" spans="1:1" hidden="1">
      <c r="A5435" t="s">
        <v>3713</v>
      </c>
    </row>
    <row r="5436" spans="1:1" hidden="1">
      <c r="A5436" t="s">
        <v>3713</v>
      </c>
    </row>
    <row r="5437" spans="1:1" hidden="1">
      <c r="A5437" t="s">
        <v>3713</v>
      </c>
    </row>
    <row r="5438" spans="1:1" hidden="1">
      <c r="A5438" t="s">
        <v>3713</v>
      </c>
    </row>
    <row r="5439" spans="1:1" hidden="1">
      <c r="A5439" t="s">
        <v>3713</v>
      </c>
    </row>
    <row r="5440" spans="1:1" hidden="1">
      <c r="A5440" t="s">
        <v>3713</v>
      </c>
    </row>
    <row r="5441" spans="1:1" hidden="1">
      <c r="A5441" t="s">
        <v>3713</v>
      </c>
    </row>
    <row r="5442" spans="1:1" hidden="1">
      <c r="A5442" t="s">
        <v>3713</v>
      </c>
    </row>
    <row r="5443" spans="1:1" hidden="1">
      <c r="A5443" t="s">
        <v>3713</v>
      </c>
    </row>
    <row r="5444" spans="1:1" hidden="1">
      <c r="A5444" t="s">
        <v>3713</v>
      </c>
    </row>
    <row r="5445" spans="1:1" hidden="1">
      <c r="A5445" t="s">
        <v>3713</v>
      </c>
    </row>
    <row r="5446" spans="1:1" hidden="1">
      <c r="A5446" t="s">
        <v>3713</v>
      </c>
    </row>
    <row r="5447" spans="1:1" hidden="1">
      <c r="A5447" t="s">
        <v>3713</v>
      </c>
    </row>
    <row r="5448" spans="1:1" hidden="1">
      <c r="A5448" t="s">
        <v>3713</v>
      </c>
    </row>
    <row r="5449" spans="1:1" hidden="1">
      <c r="A5449" t="s">
        <v>3713</v>
      </c>
    </row>
    <row r="5450" spans="1:1" hidden="1">
      <c r="A5450" t="s">
        <v>3713</v>
      </c>
    </row>
    <row r="5451" spans="1:1" hidden="1">
      <c r="A5451" t="s">
        <v>3713</v>
      </c>
    </row>
    <row r="5452" spans="1:1" hidden="1">
      <c r="A5452" t="s">
        <v>3713</v>
      </c>
    </row>
    <row r="5453" spans="1:1" hidden="1">
      <c r="A5453" t="s">
        <v>3713</v>
      </c>
    </row>
    <row r="5454" spans="1:1" hidden="1">
      <c r="A5454" t="s">
        <v>3713</v>
      </c>
    </row>
    <row r="5455" spans="1:1" hidden="1">
      <c r="A5455" t="s">
        <v>3713</v>
      </c>
    </row>
    <row r="5456" spans="1:1" hidden="1">
      <c r="A5456" t="s">
        <v>3713</v>
      </c>
    </row>
    <row r="5457" spans="1:1" hidden="1">
      <c r="A5457" t="s">
        <v>3713</v>
      </c>
    </row>
    <row r="5458" spans="1:1" hidden="1">
      <c r="A5458" t="s">
        <v>3713</v>
      </c>
    </row>
    <row r="5459" spans="1:1" hidden="1">
      <c r="A5459" t="s">
        <v>3713</v>
      </c>
    </row>
    <row r="5460" spans="1:1" hidden="1">
      <c r="A5460" t="s">
        <v>3713</v>
      </c>
    </row>
    <row r="5461" spans="1:1" hidden="1">
      <c r="A5461" t="s">
        <v>3713</v>
      </c>
    </row>
    <row r="5462" spans="1:1" hidden="1">
      <c r="A5462" t="s">
        <v>3713</v>
      </c>
    </row>
    <row r="5463" spans="1:1" hidden="1">
      <c r="A5463" t="s">
        <v>3713</v>
      </c>
    </row>
    <row r="5464" spans="1:1" hidden="1">
      <c r="A5464" t="s">
        <v>3713</v>
      </c>
    </row>
    <row r="5465" spans="1:1" hidden="1">
      <c r="A5465" t="s">
        <v>3713</v>
      </c>
    </row>
    <row r="5466" spans="1:1" hidden="1">
      <c r="A5466" t="s">
        <v>3713</v>
      </c>
    </row>
    <row r="5467" spans="1:1" hidden="1">
      <c r="A5467" t="s">
        <v>3713</v>
      </c>
    </row>
    <row r="5468" spans="1:1" hidden="1">
      <c r="A5468" t="s">
        <v>3713</v>
      </c>
    </row>
    <row r="5469" spans="1:1" hidden="1">
      <c r="A5469" t="s">
        <v>3713</v>
      </c>
    </row>
    <row r="5470" spans="1:1" hidden="1">
      <c r="A5470" t="s">
        <v>3713</v>
      </c>
    </row>
    <row r="5471" spans="1:1" hidden="1">
      <c r="A5471" t="s">
        <v>3713</v>
      </c>
    </row>
    <row r="5472" spans="1:1" hidden="1">
      <c r="A5472" t="s">
        <v>3713</v>
      </c>
    </row>
    <row r="5473" spans="1:1" hidden="1">
      <c r="A5473" t="s">
        <v>3713</v>
      </c>
    </row>
    <row r="5474" spans="1:1" hidden="1">
      <c r="A5474" t="s">
        <v>3713</v>
      </c>
    </row>
    <row r="5475" spans="1:1" hidden="1">
      <c r="A5475" t="s">
        <v>3713</v>
      </c>
    </row>
    <row r="5476" spans="1:1" hidden="1">
      <c r="A5476" t="s">
        <v>3713</v>
      </c>
    </row>
    <row r="5477" spans="1:1" hidden="1">
      <c r="A5477" t="s">
        <v>3713</v>
      </c>
    </row>
    <row r="5478" spans="1:1" hidden="1">
      <c r="A5478" t="s">
        <v>3713</v>
      </c>
    </row>
    <row r="5479" spans="1:1" hidden="1">
      <c r="A5479" t="s">
        <v>3713</v>
      </c>
    </row>
    <row r="5480" spans="1:1" hidden="1">
      <c r="A5480" t="s">
        <v>3713</v>
      </c>
    </row>
    <row r="5481" spans="1:1" hidden="1">
      <c r="A5481" t="s">
        <v>3713</v>
      </c>
    </row>
    <row r="5482" spans="1:1" hidden="1">
      <c r="A5482" t="s">
        <v>3713</v>
      </c>
    </row>
    <row r="5483" spans="1:1" hidden="1">
      <c r="A5483" t="s">
        <v>3713</v>
      </c>
    </row>
    <row r="5484" spans="1:1" hidden="1">
      <c r="A5484" t="s">
        <v>3713</v>
      </c>
    </row>
    <row r="5485" spans="1:1" hidden="1">
      <c r="A5485" t="s">
        <v>3713</v>
      </c>
    </row>
    <row r="5486" spans="1:1" hidden="1">
      <c r="A5486" t="s">
        <v>3713</v>
      </c>
    </row>
    <row r="5487" spans="1:1" hidden="1">
      <c r="A5487" t="s">
        <v>3713</v>
      </c>
    </row>
    <row r="5488" spans="1:1" hidden="1">
      <c r="A5488" t="s">
        <v>3713</v>
      </c>
    </row>
    <row r="5489" spans="1:1" hidden="1">
      <c r="A5489" t="s">
        <v>3713</v>
      </c>
    </row>
    <row r="5490" spans="1:1" hidden="1">
      <c r="A5490" t="s">
        <v>3713</v>
      </c>
    </row>
    <row r="5491" spans="1:1" hidden="1">
      <c r="A5491" t="s">
        <v>3713</v>
      </c>
    </row>
    <row r="5492" spans="1:1" hidden="1">
      <c r="A5492" t="s">
        <v>3713</v>
      </c>
    </row>
    <row r="5493" spans="1:1" hidden="1">
      <c r="A5493" t="s">
        <v>3713</v>
      </c>
    </row>
    <row r="5494" spans="1:1" hidden="1">
      <c r="A5494" t="s">
        <v>3713</v>
      </c>
    </row>
    <row r="5495" spans="1:1" hidden="1">
      <c r="A5495" t="s">
        <v>3713</v>
      </c>
    </row>
    <row r="5496" spans="1:1" hidden="1">
      <c r="A5496" t="s">
        <v>3713</v>
      </c>
    </row>
    <row r="5497" spans="1:1" hidden="1">
      <c r="A5497" t="s">
        <v>3713</v>
      </c>
    </row>
    <row r="5498" spans="1:1" hidden="1">
      <c r="A5498" t="s">
        <v>3713</v>
      </c>
    </row>
    <row r="5499" spans="1:1" hidden="1">
      <c r="A5499" t="s">
        <v>3713</v>
      </c>
    </row>
    <row r="5500" spans="1:1" hidden="1">
      <c r="A5500" t="s">
        <v>3713</v>
      </c>
    </row>
    <row r="5501" spans="1:1" hidden="1">
      <c r="A5501" t="s">
        <v>3713</v>
      </c>
    </row>
    <row r="5502" spans="1:1" hidden="1">
      <c r="A5502" t="s">
        <v>3713</v>
      </c>
    </row>
    <row r="5503" spans="1:1" hidden="1">
      <c r="A5503" t="s">
        <v>3713</v>
      </c>
    </row>
    <row r="5504" spans="1:1" hidden="1">
      <c r="A5504" t="s">
        <v>3713</v>
      </c>
    </row>
    <row r="5505" spans="1:1" hidden="1">
      <c r="A5505" t="s">
        <v>3713</v>
      </c>
    </row>
    <row r="5506" spans="1:1" hidden="1">
      <c r="A5506" t="s">
        <v>3713</v>
      </c>
    </row>
    <row r="5507" spans="1:1" hidden="1">
      <c r="A5507" t="s">
        <v>3713</v>
      </c>
    </row>
    <row r="5508" spans="1:1" hidden="1">
      <c r="A5508" t="s">
        <v>3713</v>
      </c>
    </row>
    <row r="5509" spans="1:1" hidden="1">
      <c r="A5509" t="s">
        <v>3713</v>
      </c>
    </row>
    <row r="5510" spans="1:1" hidden="1">
      <c r="A5510" t="s">
        <v>3713</v>
      </c>
    </row>
    <row r="5511" spans="1:1" hidden="1">
      <c r="A5511" t="s">
        <v>3713</v>
      </c>
    </row>
    <row r="5512" spans="1:1" hidden="1">
      <c r="A5512" t="s">
        <v>3713</v>
      </c>
    </row>
    <row r="5513" spans="1:1" hidden="1">
      <c r="A5513" t="s">
        <v>3713</v>
      </c>
    </row>
    <row r="5514" spans="1:1" hidden="1">
      <c r="A5514" t="s">
        <v>3713</v>
      </c>
    </row>
    <row r="5515" spans="1:1" hidden="1">
      <c r="A5515" t="s">
        <v>3713</v>
      </c>
    </row>
    <row r="5516" spans="1:1" hidden="1">
      <c r="A5516" t="s">
        <v>3713</v>
      </c>
    </row>
    <row r="5517" spans="1:1" hidden="1">
      <c r="A5517" t="s">
        <v>3713</v>
      </c>
    </row>
    <row r="5518" spans="1:1" hidden="1">
      <c r="A5518" t="s">
        <v>3713</v>
      </c>
    </row>
    <row r="5519" spans="1:1" hidden="1">
      <c r="A5519" t="s">
        <v>3713</v>
      </c>
    </row>
    <row r="5520" spans="1:1" hidden="1">
      <c r="A5520" t="s">
        <v>3713</v>
      </c>
    </row>
    <row r="5521" spans="1:1" hidden="1">
      <c r="A5521" t="s">
        <v>3713</v>
      </c>
    </row>
    <row r="5522" spans="1:1" hidden="1">
      <c r="A5522" t="s">
        <v>3713</v>
      </c>
    </row>
    <row r="5523" spans="1:1" hidden="1">
      <c r="A5523" t="s">
        <v>3713</v>
      </c>
    </row>
    <row r="5524" spans="1:1" hidden="1">
      <c r="A5524" t="s">
        <v>3713</v>
      </c>
    </row>
    <row r="5525" spans="1:1" hidden="1">
      <c r="A5525" t="s">
        <v>3713</v>
      </c>
    </row>
    <row r="5526" spans="1:1" hidden="1">
      <c r="A5526" t="s">
        <v>3713</v>
      </c>
    </row>
    <row r="5527" spans="1:1" hidden="1">
      <c r="A5527" t="s">
        <v>3713</v>
      </c>
    </row>
    <row r="5528" spans="1:1" hidden="1">
      <c r="A5528" t="s">
        <v>3713</v>
      </c>
    </row>
    <row r="5529" spans="1:1" hidden="1">
      <c r="A5529" t="s">
        <v>3713</v>
      </c>
    </row>
    <row r="5530" spans="1:1" hidden="1">
      <c r="A5530" t="s">
        <v>3713</v>
      </c>
    </row>
    <row r="5531" spans="1:1" hidden="1">
      <c r="A5531" t="s">
        <v>3713</v>
      </c>
    </row>
    <row r="5532" spans="1:1" hidden="1">
      <c r="A5532" t="s">
        <v>3713</v>
      </c>
    </row>
    <row r="5533" spans="1:1" hidden="1">
      <c r="A5533" t="s">
        <v>3713</v>
      </c>
    </row>
    <row r="5534" spans="1:1" hidden="1">
      <c r="A5534" t="s">
        <v>3713</v>
      </c>
    </row>
    <row r="5535" spans="1:1" hidden="1">
      <c r="A5535" t="s">
        <v>3713</v>
      </c>
    </row>
    <row r="5536" spans="1:1" hidden="1">
      <c r="A5536" t="s">
        <v>3713</v>
      </c>
    </row>
    <row r="5537" spans="1:32" hidden="1">
      <c r="A5537" t="s">
        <v>3713</v>
      </c>
    </row>
    <row r="5538" spans="1:32" hidden="1">
      <c r="A5538" t="s">
        <v>3713</v>
      </c>
    </row>
    <row r="5539" spans="1:32" hidden="1">
      <c r="A5539" t="s">
        <v>3713</v>
      </c>
    </row>
    <row r="5540" spans="1:32" hidden="1">
      <c r="A5540" t="s">
        <v>3713</v>
      </c>
    </row>
    <row r="5541" spans="1:32" hidden="1">
      <c r="A5541" t="s">
        <v>3713</v>
      </c>
    </row>
    <row r="5542" spans="1:32" hidden="1">
      <c r="A5542" t="s">
        <v>3713</v>
      </c>
    </row>
    <row r="5543" spans="1:32" hidden="1">
      <c r="A5543" t="s">
        <v>3713</v>
      </c>
    </row>
    <row r="5544" spans="1:32" hidden="1">
      <c r="A5544" t="s">
        <v>3713</v>
      </c>
    </row>
    <row r="5545" spans="1:32" hidden="1">
      <c r="A5545" t="s">
        <v>3713</v>
      </c>
    </row>
    <row r="5546" spans="1:32" hidden="1">
      <c r="A5546" t="s">
        <v>3713</v>
      </c>
    </row>
    <row r="5547" spans="1:32">
      <c r="A5547" t="s">
        <v>3714</v>
      </c>
      <c r="C5547">
        <v>323</v>
      </c>
      <c r="D5547" t="s">
        <v>2291</v>
      </c>
      <c r="E5547" t="s">
        <v>2292</v>
      </c>
      <c r="F5547" t="s">
        <v>16</v>
      </c>
      <c r="G5547" t="s">
        <v>3692</v>
      </c>
      <c r="K5547">
        <v>10</v>
      </c>
      <c r="L5547">
        <v>10</v>
      </c>
      <c r="M5547" t="s">
        <v>3692</v>
      </c>
      <c r="O5547">
        <v>40</v>
      </c>
      <c r="P5547">
        <v>40</v>
      </c>
      <c r="Q5547">
        <v>40</v>
      </c>
      <c r="R5547">
        <v>120</v>
      </c>
      <c r="S5547" t="s">
        <v>3692</v>
      </c>
      <c r="U5547">
        <v>10</v>
      </c>
      <c r="V5547">
        <v>20</v>
      </c>
      <c r="W5547">
        <v>10</v>
      </c>
      <c r="X5547">
        <v>40</v>
      </c>
      <c r="Y5547" t="s">
        <v>3692</v>
      </c>
      <c r="AA5547">
        <v>20</v>
      </c>
      <c r="AB5547">
        <v>10</v>
      </c>
      <c r="AD5547">
        <v>30</v>
      </c>
      <c r="AE5547">
        <v>200</v>
      </c>
    </row>
    <row r="5548" spans="1:32">
      <c r="A5548" t="s">
        <v>3714</v>
      </c>
      <c r="C5548">
        <v>325</v>
      </c>
      <c r="D5548" t="s">
        <v>2295</v>
      </c>
      <c r="E5548" t="s">
        <v>2296</v>
      </c>
      <c r="F5548" t="s">
        <v>16</v>
      </c>
      <c r="G5548" t="s">
        <v>3692</v>
      </c>
      <c r="K5548">
        <v>10</v>
      </c>
      <c r="L5548">
        <v>10</v>
      </c>
      <c r="M5548" t="s">
        <v>3692</v>
      </c>
      <c r="P5548">
        <v>100</v>
      </c>
      <c r="R5548">
        <v>100</v>
      </c>
      <c r="S5548" t="s">
        <v>3692</v>
      </c>
      <c r="V5548">
        <v>10</v>
      </c>
      <c r="W5548">
        <v>10</v>
      </c>
      <c r="X5548">
        <v>20</v>
      </c>
      <c r="Y5548" t="s">
        <v>3692</v>
      </c>
      <c r="AA5548">
        <v>10</v>
      </c>
      <c r="AB5548">
        <v>10</v>
      </c>
      <c r="AD5548">
        <v>20</v>
      </c>
      <c r="AE5548">
        <v>150</v>
      </c>
    </row>
    <row r="5549" spans="1:32">
      <c r="A5549" t="s">
        <v>3714</v>
      </c>
      <c r="C5549">
        <v>357</v>
      </c>
      <c r="D5549" t="s">
        <v>2462</v>
      </c>
      <c r="E5549" t="s">
        <v>2463</v>
      </c>
      <c r="F5549" t="s">
        <v>16</v>
      </c>
      <c r="G5549" t="s">
        <v>3692</v>
      </c>
      <c r="J5549">
        <v>50</v>
      </c>
      <c r="K5549">
        <v>50</v>
      </c>
      <c r="L5549">
        <v>100</v>
      </c>
      <c r="M5549" t="s">
        <v>3692</v>
      </c>
      <c r="N5549">
        <v>100</v>
      </c>
      <c r="O5549">
        <v>300</v>
      </c>
      <c r="P5549">
        <v>300</v>
      </c>
      <c r="Q5549">
        <v>200</v>
      </c>
      <c r="R5549">
        <v>900</v>
      </c>
      <c r="S5549" t="s">
        <v>3691</v>
      </c>
      <c r="X5549">
        <v>0</v>
      </c>
      <c r="Y5549" t="s">
        <v>3691</v>
      </c>
      <c r="AD5549">
        <v>0</v>
      </c>
      <c r="AE5549">
        <v>1000</v>
      </c>
    </row>
    <row r="5550" spans="1:32">
      <c r="A5550" t="s">
        <v>3714</v>
      </c>
      <c r="C5550">
        <v>358</v>
      </c>
      <c r="D5550" t="s">
        <v>3631</v>
      </c>
      <c r="E5550" t="s">
        <v>2465</v>
      </c>
      <c r="F5550" t="s">
        <v>16</v>
      </c>
      <c r="G5550" t="s">
        <v>3692</v>
      </c>
      <c r="J5550">
        <v>50</v>
      </c>
      <c r="K5550">
        <v>50</v>
      </c>
      <c r="L5550">
        <v>100</v>
      </c>
      <c r="M5550" t="s">
        <v>3692</v>
      </c>
      <c r="N5550">
        <v>100</v>
      </c>
      <c r="O5550">
        <v>300</v>
      </c>
      <c r="P5550">
        <v>300</v>
      </c>
      <c r="Q5550">
        <v>200</v>
      </c>
      <c r="R5550">
        <v>900</v>
      </c>
      <c r="S5550" t="s">
        <v>3691</v>
      </c>
      <c r="X5550">
        <v>0</v>
      </c>
      <c r="Y5550" t="s">
        <v>3691</v>
      </c>
      <c r="AD5550">
        <v>0</v>
      </c>
      <c r="AE5550">
        <v>1000</v>
      </c>
    </row>
    <row r="5551" spans="1:32" hidden="1">
      <c r="A5551" t="s">
        <v>3714</v>
      </c>
      <c r="G5551" t="s">
        <v>931</v>
      </c>
      <c r="M5551" t="s">
        <v>931</v>
      </c>
      <c r="S5551" t="s">
        <v>931</v>
      </c>
      <c r="Y5551" t="s">
        <v>931</v>
      </c>
      <c r="AF5551" t="s">
        <v>931</v>
      </c>
    </row>
    <row r="5552" spans="1:32" hidden="1">
      <c r="A5552" t="s">
        <v>3714</v>
      </c>
      <c r="G5552" t="s">
        <v>931</v>
      </c>
      <c r="M5552" t="s">
        <v>931</v>
      </c>
      <c r="S5552" t="s">
        <v>931</v>
      </c>
      <c r="Y5552" t="s">
        <v>931</v>
      </c>
      <c r="AF5552" t="s">
        <v>931</v>
      </c>
    </row>
    <row r="5553" spans="1:32" hidden="1">
      <c r="A5553" t="s">
        <v>3714</v>
      </c>
      <c r="G5553" t="s">
        <v>931</v>
      </c>
      <c r="M5553" t="s">
        <v>931</v>
      </c>
      <c r="S5553" t="s">
        <v>931</v>
      </c>
      <c r="Y5553" t="s">
        <v>931</v>
      </c>
      <c r="AF5553" t="s">
        <v>931</v>
      </c>
    </row>
    <row r="5554" spans="1:32" hidden="1">
      <c r="A5554" t="s">
        <v>3714</v>
      </c>
      <c r="G5554" t="s">
        <v>931</v>
      </c>
      <c r="M5554" t="s">
        <v>931</v>
      </c>
      <c r="S5554" t="s">
        <v>931</v>
      </c>
      <c r="Y5554" t="s">
        <v>931</v>
      </c>
      <c r="AF5554" t="s">
        <v>931</v>
      </c>
    </row>
    <row r="5555" spans="1:32" hidden="1">
      <c r="A5555" t="s">
        <v>3714</v>
      </c>
      <c r="G5555" t="s">
        <v>931</v>
      </c>
      <c r="M5555" t="s">
        <v>931</v>
      </c>
      <c r="S5555" t="s">
        <v>931</v>
      </c>
      <c r="Y5555" t="s">
        <v>931</v>
      </c>
      <c r="AF5555" t="s">
        <v>931</v>
      </c>
    </row>
    <row r="5556" spans="1:32" hidden="1">
      <c r="A5556" t="s">
        <v>3714</v>
      </c>
      <c r="G5556" t="s">
        <v>931</v>
      </c>
      <c r="M5556" t="s">
        <v>931</v>
      </c>
      <c r="S5556" t="s">
        <v>931</v>
      </c>
      <c r="Y5556" t="s">
        <v>931</v>
      </c>
      <c r="AF5556" t="s">
        <v>931</v>
      </c>
    </row>
    <row r="5557" spans="1:32" hidden="1">
      <c r="A5557" t="s">
        <v>3714</v>
      </c>
      <c r="G5557" t="s">
        <v>931</v>
      </c>
      <c r="M5557" t="s">
        <v>931</v>
      </c>
      <c r="S5557" t="s">
        <v>931</v>
      </c>
      <c r="Y5557" t="s">
        <v>931</v>
      </c>
      <c r="AF5557" t="s">
        <v>931</v>
      </c>
    </row>
    <row r="5558" spans="1:32" hidden="1">
      <c r="A5558" t="s">
        <v>3714</v>
      </c>
      <c r="G5558" t="s">
        <v>931</v>
      </c>
      <c r="M5558" t="s">
        <v>931</v>
      </c>
      <c r="S5558" t="s">
        <v>931</v>
      </c>
      <c r="Y5558" t="s">
        <v>931</v>
      </c>
      <c r="AF5558" t="s">
        <v>931</v>
      </c>
    </row>
    <row r="5559" spans="1:32" hidden="1">
      <c r="A5559" t="s">
        <v>3714</v>
      </c>
      <c r="G5559" t="s">
        <v>931</v>
      </c>
      <c r="M5559" t="s">
        <v>931</v>
      </c>
      <c r="S5559" t="s">
        <v>931</v>
      </c>
      <c r="Y5559" t="s">
        <v>931</v>
      </c>
      <c r="AF5559" t="s">
        <v>931</v>
      </c>
    </row>
    <row r="5560" spans="1:32" hidden="1">
      <c r="A5560" t="s">
        <v>3714</v>
      </c>
      <c r="G5560" t="s">
        <v>931</v>
      </c>
      <c r="M5560" t="s">
        <v>931</v>
      </c>
      <c r="S5560" t="s">
        <v>931</v>
      </c>
      <c r="Y5560" t="s">
        <v>931</v>
      </c>
      <c r="AF5560" t="s">
        <v>931</v>
      </c>
    </row>
    <row r="5561" spans="1:32" hidden="1">
      <c r="A5561" t="s">
        <v>3714</v>
      </c>
      <c r="G5561" t="s">
        <v>931</v>
      </c>
      <c r="M5561" t="s">
        <v>931</v>
      </c>
      <c r="S5561" t="s">
        <v>931</v>
      </c>
      <c r="Y5561" t="s">
        <v>931</v>
      </c>
      <c r="AF5561" t="s">
        <v>931</v>
      </c>
    </row>
    <row r="5562" spans="1:32" hidden="1">
      <c r="A5562" t="s">
        <v>3714</v>
      </c>
      <c r="G5562" t="s">
        <v>931</v>
      </c>
      <c r="M5562" t="s">
        <v>931</v>
      </c>
      <c r="S5562" t="s">
        <v>931</v>
      </c>
      <c r="Y5562" t="s">
        <v>931</v>
      </c>
      <c r="AF5562" t="s">
        <v>931</v>
      </c>
    </row>
    <row r="5563" spans="1:32" hidden="1">
      <c r="A5563" t="s">
        <v>3714</v>
      </c>
      <c r="G5563" t="s">
        <v>931</v>
      </c>
      <c r="M5563" t="s">
        <v>931</v>
      </c>
      <c r="S5563" t="s">
        <v>931</v>
      </c>
      <c r="Y5563" t="s">
        <v>931</v>
      </c>
      <c r="AF5563" t="s">
        <v>931</v>
      </c>
    </row>
    <row r="5564" spans="1:32" hidden="1">
      <c r="A5564" t="s">
        <v>3714</v>
      </c>
      <c r="G5564" t="s">
        <v>931</v>
      </c>
      <c r="M5564" t="s">
        <v>931</v>
      </c>
      <c r="S5564" t="s">
        <v>931</v>
      </c>
      <c r="Y5564" t="s">
        <v>931</v>
      </c>
      <c r="AF5564" t="s">
        <v>931</v>
      </c>
    </row>
    <row r="5565" spans="1:32" hidden="1">
      <c r="A5565" t="s">
        <v>3714</v>
      </c>
      <c r="G5565" t="s">
        <v>931</v>
      </c>
      <c r="M5565" t="s">
        <v>931</v>
      </c>
      <c r="S5565" t="s">
        <v>931</v>
      </c>
      <c r="Y5565" t="s">
        <v>931</v>
      </c>
      <c r="AF5565" t="s">
        <v>931</v>
      </c>
    </row>
    <row r="5566" spans="1:32" hidden="1">
      <c r="A5566" t="s">
        <v>3714</v>
      </c>
      <c r="G5566" t="s">
        <v>931</v>
      </c>
      <c r="M5566" t="s">
        <v>931</v>
      </c>
      <c r="S5566" t="s">
        <v>931</v>
      </c>
      <c r="Y5566" t="s">
        <v>931</v>
      </c>
      <c r="AF5566" t="s">
        <v>931</v>
      </c>
    </row>
    <row r="5567" spans="1:32" hidden="1">
      <c r="A5567" t="s">
        <v>3714</v>
      </c>
      <c r="G5567" t="s">
        <v>931</v>
      </c>
      <c r="M5567" t="s">
        <v>931</v>
      </c>
      <c r="S5567" t="s">
        <v>931</v>
      </c>
      <c r="Y5567" t="s">
        <v>931</v>
      </c>
      <c r="AF5567" t="s">
        <v>931</v>
      </c>
    </row>
    <row r="5568" spans="1:32" hidden="1">
      <c r="A5568" t="s">
        <v>3714</v>
      </c>
      <c r="G5568" t="s">
        <v>931</v>
      </c>
      <c r="M5568" t="s">
        <v>931</v>
      </c>
      <c r="S5568" t="s">
        <v>931</v>
      </c>
      <c r="Y5568" t="s">
        <v>931</v>
      </c>
      <c r="AF5568" t="s">
        <v>931</v>
      </c>
    </row>
    <row r="5569" spans="1:32" hidden="1">
      <c r="A5569" t="s">
        <v>3714</v>
      </c>
      <c r="G5569" t="s">
        <v>931</v>
      </c>
      <c r="M5569" t="s">
        <v>931</v>
      </c>
      <c r="S5569" t="s">
        <v>931</v>
      </c>
      <c r="Y5569" t="s">
        <v>931</v>
      </c>
      <c r="AF5569" t="s">
        <v>931</v>
      </c>
    </row>
    <row r="5570" spans="1:32" hidden="1">
      <c r="A5570" t="s">
        <v>3714</v>
      </c>
      <c r="G5570" t="s">
        <v>931</v>
      </c>
      <c r="M5570" t="s">
        <v>931</v>
      </c>
      <c r="S5570" t="s">
        <v>931</v>
      </c>
      <c r="Y5570" t="s">
        <v>931</v>
      </c>
      <c r="AF5570" t="s">
        <v>931</v>
      </c>
    </row>
    <row r="5571" spans="1:32" hidden="1">
      <c r="A5571" t="s">
        <v>3714</v>
      </c>
      <c r="G5571" t="s">
        <v>931</v>
      </c>
      <c r="M5571" t="s">
        <v>931</v>
      </c>
      <c r="S5571" t="s">
        <v>931</v>
      </c>
      <c r="Y5571" t="s">
        <v>931</v>
      </c>
      <c r="AF5571" t="s">
        <v>931</v>
      </c>
    </row>
    <row r="5572" spans="1:32" hidden="1">
      <c r="A5572" t="s">
        <v>3714</v>
      </c>
      <c r="G5572" t="s">
        <v>931</v>
      </c>
      <c r="M5572" t="s">
        <v>931</v>
      </c>
      <c r="S5572" t="s">
        <v>931</v>
      </c>
      <c r="Y5572" t="s">
        <v>931</v>
      </c>
      <c r="AF5572" t="s">
        <v>931</v>
      </c>
    </row>
    <row r="5573" spans="1:32" hidden="1">
      <c r="A5573" t="s">
        <v>3714</v>
      </c>
      <c r="G5573" t="s">
        <v>931</v>
      </c>
      <c r="M5573" t="s">
        <v>931</v>
      </c>
      <c r="S5573" t="s">
        <v>931</v>
      </c>
      <c r="Y5573" t="s">
        <v>931</v>
      </c>
      <c r="AF5573" t="s">
        <v>931</v>
      </c>
    </row>
    <row r="5574" spans="1:32" hidden="1">
      <c r="A5574" t="s">
        <v>3714</v>
      </c>
      <c r="G5574" t="s">
        <v>931</v>
      </c>
      <c r="M5574" t="s">
        <v>931</v>
      </c>
      <c r="S5574" t="s">
        <v>931</v>
      </c>
      <c r="Y5574" t="s">
        <v>931</v>
      </c>
      <c r="AF5574" t="s">
        <v>931</v>
      </c>
    </row>
    <row r="5575" spans="1:32" hidden="1">
      <c r="A5575" t="s">
        <v>3714</v>
      </c>
      <c r="G5575" t="s">
        <v>931</v>
      </c>
      <c r="M5575" t="s">
        <v>931</v>
      </c>
      <c r="S5575" t="s">
        <v>931</v>
      </c>
      <c r="Y5575" t="s">
        <v>931</v>
      </c>
      <c r="AF5575" t="s">
        <v>931</v>
      </c>
    </row>
    <row r="5576" spans="1:32" hidden="1">
      <c r="A5576" t="s">
        <v>3714</v>
      </c>
      <c r="G5576" t="s">
        <v>931</v>
      </c>
      <c r="M5576" t="s">
        <v>931</v>
      </c>
      <c r="S5576" t="s">
        <v>931</v>
      </c>
      <c r="Y5576" t="s">
        <v>931</v>
      </c>
      <c r="AF5576" t="s">
        <v>931</v>
      </c>
    </row>
    <row r="5577" spans="1:32" hidden="1">
      <c r="A5577" t="s">
        <v>3714</v>
      </c>
      <c r="G5577" t="s">
        <v>931</v>
      </c>
      <c r="M5577" t="s">
        <v>931</v>
      </c>
      <c r="S5577" t="s">
        <v>931</v>
      </c>
      <c r="Y5577" t="s">
        <v>931</v>
      </c>
      <c r="AF5577" t="s">
        <v>931</v>
      </c>
    </row>
    <row r="5578" spans="1:32" hidden="1">
      <c r="A5578" t="s">
        <v>3714</v>
      </c>
      <c r="G5578" t="s">
        <v>931</v>
      </c>
      <c r="M5578" t="s">
        <v>931</v>
      </c>
      <c r="S5578" t="s">
        <v>931</v>
      </c>
      <c r="Y5578" t="s">
        <v>931</v>
      </c>
      <c r="AF5578" t="s">
        <v>931</v>
      </c>
    </row>
    <row r="5579" spans="1:32" hidden="1">
      <c r="A5579" t="s">
        <v>3714</v>
      </c>
      <c r="G5579" t="s">
        <v>931</v>
      </c>
      <c r="M5579" t="s">
        <v>931</v>
      </c>
      <c r="S5579" t="s">
        <v>931</v>
      </c>
      <c r="Y5579" t="s">
        <v>931</v>
      </c>
      <c r="AF5579" t="s">
        <v>931</v>
      </c>
    </row>
    <row r="5580" spans="1:32" hidden="1">
      <c r="A5580" t="s">
        <v>3714</v>
      </c>
      <c r="G5580" t="s">
        <v>931</v>
      </c>
      <c r="M5580" t="s">
        <v>931</v>
      </c>
      <c r="S5580" t="s">
        <v>931</v>
      </c>
      <c r="Y5580" t="s">
        <v>931</v>
      </c>
      <c r="AF5580" t="s">
        <v>931</v>
      </c>
    </row>
    <row r="5581" spans="1:32" hidden="1">
      <c r="A5581" t="s">
        <v>3714</v>
      </c>
      <c r="G5581" t="s">
        <v>931</v>
      </c>
      <c r="M5581" t="s">
        <v>931</v>
      </c>
      <c r="S5581" t="s">
        <v>931</v>
      </c>
      <c r="Y5581" t="s">
        <v>931</v>
      </c>
      <c r="AF5581" t="s">
        <v>931</v>
      </c>
    </row>
    <row r="5582" spans="1:32" hidden="1">
      <c r="A5582" t="s">
        <v>3714</v>
      </c>
      <c r="G5582" t="s">
        <v>931</v>
      </c>
      <c r="M5582" t="s">
        <v>931</v>
      </c>
      <c r="S5582" t="s">
        <v>931</v>
      </c>
      <c r="Y5582" t="s">
        <v>931</v>
      </c>
      <c r="AF5582" t="s">
        <v>931</v>
      </c>
    </row>
    <row r="5583" spans="1:32" hidden="1">
      <c r="A5583" t="s">
        <v>3714</v>
      </c>
      <c r="G5583" t="s">
        <v>931</v>
      </c>
      <c r="M5583" t="s">
        <v>931</v>
      </c>
      <c r="S5583" t="s">
        <v>931</v>
      </c>
      <c r="Y5583" t="s">
        <v>931</v>
      </c>
      <c r="AF5583" t="s">
        <v>931</v>
      </c>
    </row>
    <row r="5584" spans="1:32" hidden="1">
      <c r="A5584" t="s">
        <v>3714</v>
      </c>
      <c r="G5584" t="s">
        <v>931</v>
      </c>
      <c r="M5584" t="s">
        <v>931</v>
      </c>
      <c r="S5584" t="s">
        <v>931</v>
      </c>
      <c r="Y5584" t="s">
        <v>931</v>
      </c>
      <c r="AF5584" t="s">
        <v>931</v>
      </c>
    </row>
    <row r="5585" spans="1:32" hidden="1">
      <c r="A5585" t="s">
        <v>3714</v>
      </c>
      <c r="G5585" t="s">
        <v>931</v>
      </c>
      <c r="M5585" t="s">
        <v>931</v>
      </c>
      <c r="S5585" t="s">
        <v>931</v>
      </c>
      <c r="Y5585" t="s">
        <v>931</v>
      </c>
      <c r="AF5585" t="s">
        <v>931</v>
      </c>
    </row>
    <row r="5586" spans="1:32" hidden="1">
      <c r="A5586" t="s">
        <v>3714</v>
      </c>
      <c r="G5586" t="s">
        <v>931</v>
      </c>
      <c r="M5586" t="s">
        <v>931</v>
      </c>
      <c r="S5586" t="s">
        <v>931</v>
      </c>
      <c r="Y5586" t="s">
        <v>931</v>
      </c>
      <c r="AF5586" t="s">
        <v>931</v>
      </c>
    </row>
    <row r="5587" spans="1:32" hidden="1">
      <c r="A5587" t="s">
        <v>3714</v>
      </c>
      <c r="G5587" t="s">
        <v>931</v>
      </c>
      <c r="M5587" t="s">
        <v>931</v>
      </c>
      <c r="S5587" t="s">
        <v>931</v>
      </c>
      <c r="Y5587" t="s">
        <v>931</v>
      </c>
      <c r="AF5587" t="s">
        <v>931</v>
      </c>
    </row>
    <row r="5588" spans="1:32" hidden="1">
      <c r="A5588" t="s">
        <v>3714</v>
      </c>
      <c r="G5588" t="s">
        <v>931</v>
      </c>
      <c r="M5588" t="s">
        <v>931</v>
      </c>
      <c r="S5588" t="s">
        <v>931</v>
      </c>
      <c r="Y5588" t="s">
        <v>931</v>
      </c>
      <c r="AF5588" t="s">
        <v>931</v>
      </c>
    </row>
    <row r="5589" spans="1:32" hidden="1">
      <c r="A5589" t="s">
        <v>3714</v>
      </c>
      <c r="G5589" t="s">
        <v>931</v>
      </c>
      <c r="M5589" t="s">
        <v>931</v>
      </c>
      <c r="S5589" t="s">
        <v>931</v>
      </c>
      <c r="Y5589" t="s">
        <v>931</v>
      </c>
      <c r="AF5589" t="s">
        <v>931</v>
      </c>
    </row>
    <row r="5590" spans="1:32" hidden="1">
      <c r="A5590" t="s">
        <v>3714</v>
      </c>
      <c r="G5590" t="s">
        <v>931</v>
      </c>
      <c r="M5590" t="s">
        <v>931</v>
      </c>
      <c r="S5590" t="s">
        <v>931</v>
      </c>
      <c r="Y5590" t="s">
        <v>931</v>
      </c>
      <c r="AF5590" t="s">
        <v>931</v>
      </c>
    </row>
    <row r="5591" spans="1:32" hidden="1">
      <c r="A5591" t="s">
        <v>3714</v>
      </c>
      <c r="G5591" t="s">
        <v>931</v>
      </c>
      <c r="M5591" t="s">
        <v>931</v>
      </c>
      <c r="S5591" t="s">
        <v>931</v>
      </c>
      <c r="Y5591" t="s">
        <v>931</v>
      </c>
      <c r="AF5591" t="s">
        <v>931</v>
      </c>
    </row>
    <row r="5592" spans="1:32" hidden="1">
      <c r="A5592" t="s">
        <v>3714</v>
      </c>
      <c r="G5592" t="s">
        <v>931</v>
      </c>
      <c r="M5592" t="s">
        <v>931</v>
      </c>
      <c r="S5592" t="s">
        <v>931</v>
      </c>
      <c r="Y5592" t="s">
        <v>931</v>
      </c>
      <c r="AF5592" t="s">
        <v>931</v>
      </c>
    </row>
    <row r="5593" spans="1:32" hidden="1">
      <c r="A5593" t="s">
        <v>3714</v>
      </c>
      <c r="G5593" t="s">
        <v>931</v>
      </c>
      <c r="M5593" t="s">
        <v>931</v>
      </c>
      <c r="S5593" t="s">
        <v>931</v>
      </c>
      <c r="Y5593" t="s">
        <v>931</v>
      </c>
      <c r="AF5593" t="s">
        <v>931</v>
      </c>
    </row>
    <row r="5594" spans="1:32" hidden="1">
      <c r="A5594" t="s">
        <v>3714</v>
      </c>
      <c r="G5594" t="s">
        <v>931</v>
      </c>
      <c r="M5594" t="s">
        <v>931</v>
      </c>
      <c r="S5594" t="s">
        <v>931</v>
      </c>
      <c r="Y5594" t="s">
        <v>931</v>
      </c>
      <c r="AF5594" t="s">
        <v>931</v>
      </c>
    </row>
    <row r="5595" spans="1:32" hidden="1">
      <c r="A5595" t="s">
        <v>3714</v>
      </c>
      <c r="G5595" t="s">
        <v>931</v>
      </c>
      <c r="M5595" t="s">
        <v>931</v>
      </c>
      <c r="S5595" t="s">
        <v>931</v>
      </c>
      <c r="Y5595" t="s">
        <v>931</v>
      </c>
      <c r="AF5595" t="s">
        <v>931</v>
      </c>
    </row>
    <row r="5596" spans="1:32" hidden="1">
      <c r="A5596" t="s">
        <v>3714</v>
      </c>
      <c r="G5596" t="s">
        <v>931</v>
      </c>
      <c r="M5596" t="s">
        <v>931</v>
      </c>
      <c r="S5596" t="s">
        <v>931</v>
      </c>
      <c r="Y5596" t="s">
        <v>931</v>
      </c>
      <c r="AF5596" t="s">
        <v>931</v>
      </c>
    </row>
    <row r="5597" spans="1:32" hidden="1">
      <c r="A5597" t="s">
        <v>3714</v>
      </c>
      <c r="G5597" t="s">
        <v>931</v>
      </c>
      <c r="M5597" t="s">
        <v>931</v>
      </c>
      <c r="S5597" t="s">
        <v>931</v>
      </c>
      <c r="Y5597" t="s">
        <v>931</v>
      </c>
      <c r="AF5597" t="s">
        <v>931</v>
      </c>
    </row>
    <row r="5598" spans="1:32" hidden="1">
      <c r="A5598" t="s">
        <v>3714</v>
      </c>
      <c r="G5598" t="s">
        <v>931</v>
      </c>
      <c r="M5598" t="s">
        <v>931</v>
      </c>
      <c r="S5598" t="s">
        <v>931</v>
      </c>
      <c r="Y5598" t="s">
        <v>931</v>
      </c>
      <c r="AF5598" t="s">
        <v>931</v>
      </c>
    </row>
    <row r="5599" spans="1:32" hidden="1">
      <c r="A5599" t="s">
        <v>3714</v>
      </c>
      <c r="G5599" t="s">
        <v>931</v>
      </c>
      <c r="M5599" t="s">
        <v>931</v>
      </c>
      <c r="S5599" t="s">
        <v>931</v>
      </c>
      <c r="Y5599" t="s">
        <v>931</v>
      </c>
      <c r="AF5599" t="s">
        <v>931</v>
      </c>
    </row>
    <row r="5600" spans="1:32" hidden="1">
      <c r="A5600" t="s">
        <v>3714</v>
      </c>
      <c r="G5600" t="s">
        <v>931</v>
      </c>
      <c r="M5600" t="s">
        <v>931</v>
      </c>
      <c r="S5600" t="s">
        <v>931</v>
      </c>
      <c r="Y5600" t="s">
        <v>931</v>
      </c>
      <c r="AF5600" t="s">
        <v>931</v>
      </c>
    </row>
    <row r="5601" spans="1:32" hidden="1">
      <c r="A5601" t="s">
        <v>3714</v>
      </c>
      <c r="G5601" t="s">
        <v>931</v>
      </c>
      <c r="M5601" t="s">
        <v>931</v>
      </c>
      <c r="S5601" t="s">
        <v>931</v>
      </c>
      <c r="Y5601" t="s">
        <v>931</v>
      </c>
      <c r="AF5601" t="s">
        <v>931</v>
      </c>
    </row>
    <row r="5602" spans="1:32" hidden="1">
      <c r="A5602" t="s">
        <v>3714</v>
      </c>
      <c r="G5602" t="s">
        <v>931</v>
      </c>
      <c r="M5602" t="s">
        <v>931</v>
      </c>
      <c r="S5602" t="s">
        <v>931</v>
      </c>
      <c r="Y5602" t="s">
        <v>931</v>
      </c>
      <c r="AF5602" t="s">
        <v>931</v>
      </c>
    </row>
    <row r="5603" spans="1:32" hidden="1">
      <c r="A5603" t="s">
        <v>3714</v>
      </c>
      <c r="G5603" t="s">
        <v>931</v>
      </c>
      <c r="M5603" t="s">
        <v>931</v>
      </c>
      <c r="S5603" t="s">
        <v>931</v>
      </c>
      <c r="Y5603" t="s">
        <v>931</v>
      </c>
      <c r="AF5603" t="s">
        <v>931</v>
      </c>
    </row>
    <row r="5604" spans="1:32" hidden="1">
      <c r="A5604" t="s">
        <v>3714</v>
      </c>
      <c r="G5604" t="s">
        <v>931</v>
      </c>
      <c r="M5604" t="s">
        <v>931</v>
      </c>
      <c r="S5604" t="s">
        <v>931</v>
      </c>
      <c r="Y5604" t="s">
        <v>931</v>
      </c>
      <c r="AF5604" t="s">
        <v>931</v>
      </c>
    </row>
    <row r="5605" spans="1:32" hidden="1">
      <c r="A5605" t="s">
        <v>3714</v>
      </c>
      <c r="G5605" t="s">
        <v>931</v>
      </c>
      <c r="M5605" t="s">
        <v>931</v>
      </c>
      <c r="S5605" t="s">
        <v>931</v>
      </c>
      <c r="Y5605" t="s">
        <v>931</v>
      </c>
      <c r="AF5605" t="s">
        <v>931</v>
      </c>
    </row>
    <row r="5606" spans="1:32" hidden="1">
      <c r="A5606" t="s">
        <v>3714</v>
      </c>
      <c r="G5606" t="s">
        <v>931</v>
      </c>
      <c r="M5606" t="s">
        <v>931</v>
      </c>
      <c r="S5606" t="s">
        <v>931</v>
      </c>
      <c r="Y5606" t="s">
        <v>931</v>
      </c>
      <c r="AF5606" t="s">
        <v>931</v>
      </c>
    </row>
    <row r="5607" spans="1:32" hidden="1">
      <c r="A5607" t="s">
        <v>3714</v>
      </c>
      <c r="G5607" t="s">
        <v>931</v>
      </c>
      <c r="M5607" t="s">
        <v>931</v>
      </c>
      <c r="S5607" t="s">
        <v>931</v>
      </c>
      <c r="Y5607" t="s">
        <v>931</v>
      </c>
      <c r="AF5607" t="s">
        <v>931</v>
      </c>
    </row>
    <row r="5608" spans="1:32" hidden="1">
      <c r="A5608" t="s">
        <v>3714</v>
      </c>
      <c r="G5608" t="s">
        <v>931</v>
      </c>
      <c r="M5608" t="s">
        <v>931</v>
      </c>
      <c r="S5608" t="s">
        <v>931</v>
      </c>
      <c r="Y5608" t="s">
        <v>931</v>
      </c>
      <c r="AF5608" t="s">
        <v>931</v>
      </c>
    </row>
    <row r="5609" spans="1:32" hidden="1">
      <c r="A5609" t="s">
        <v>3714</v>
      </c>
      <c r="G5609" t="s">
        <v>931</v>
      </c>
      <c r="M5609" t="s">
        <v>931</v>
      </c>
      <c r="S5609" t="s">
        <v>931</v>
      </c>
      <c r="Y5609" t="s">
        <v>931</v>
      </c>
      <c r="AF5609" t="s">
        <v>931</v>
      </c>
    </row>
    <row r="5610" spans="1:32" hidden="1">
      <c r="A5610" t="s">
        <v>3714</v>
      </c>
      <c r="G5610" t="s">
        <v>931</v>
      </c>
      <c r="M5610" t="s">
        <v>931</v>
      </c>
      <c r="S5610" t="s">
        <v>931</v>
      </c>
      <c r="Y5610" t="s">
        <v>931</v>
      </c>
      <c r="AF5610" t="s">
        <v>931</v>
      </c>
    </row>
    <row r="5611" spans="1:32" hidden="1">
      <c r="A5611" t="s">
        <v>3714</v>
      </c>
      <c r="G5611" t="s">
        <v>931</v>
      </c>
      <c r="M5611" t="s">
        <v>931</v>
      </c>
      <c r="S5611" t="s">
        <v>931</v>
      </c>
      <c r="Y5611" t="s">
        <v>931</v>
      </c>
      <c r="AF5611" t="s">
        <v>931</v>
      </c>
    </row>
    <row r="5612" spans="1:32" hidden="1">
      <c r="A5612" t="s">
        <v>3714</v>
      </c>
      <c r="G5612" t="s">
        <v>931</v>
      </c>
      <c r="M5612" t="s">
        <v>931</v>
      </c>
      <c r="S5612" t="s">
        <v>931</v>
      </c>
      <c r="Y5612" t="s">
        <v>931</v>
      </c>
      <c r="AF5612" t="s">
        <v>931</v>
      </c>
    </row>
    <row r="5613" spans="1:32" hidden="1">
      <c r="A5613" t="s">
        <v>3714</v>
      </c>
      <c r="G5613" t="s">
        <v>931</v>
      </c>
      <c r="M5613" t="s">
        <v>931</v>
      </c>
      <c r="S5613" t="s">
        <v>931</v>
      </c>
      <c r="Y5613" t="s">
        <v>931</v>
      </c>
      <c r="AF5613" t="s">
        <v>931</v>
      </c>
    </row>
    <row r="5614" spans="1:32" hidden="1">
      <c r="A5614" t="s">
        <v>3714</v>
      </c>
      <c r="G5614" t="s">
        <v>931</v>
      </c>
      <c r="M5614" t="s">
        <v>931</v>
      </c>
      <c r="S5614" t="s">
        <v>931</v>
      </c>
      <c r="Y5614" t="s">
        <v>931</v>
      </c>
      <c r="AF5614" t="s">
        <v>931</v>
      </c>
    </row>
    <row r="5615" spans="1:32" hidden="1">
      <c r="A5615" t="s">
        <v>3714</v>
      </c>
      <c r="G5615" t="s">
        <v>931</v>
      </c>
      <c r="M5615" t="s">
        <v>931</v>
      </c>
      <c r="S5615" t="s">
        <v>931</v>
      </c>
      <c r="Y5615" t="s">
        <v>931</v>
      </c>
      <c r="AF5615" t="s">
        <v>931</v>
      </c>
    </row>
    <row r="5616" spans="1:32" hidden="1">
      <c r="A5616" t="s">
        <v>3714</v>
      </c>
      <c r="G5616" t="s">
        <v>931</v>
      </c>
      <c r="M5616" t="s">
        <v>931</v>
      </c>
      <c r="S5616" t="s">
        <v>931</v>
      </c>
      <c r="Y5616" t="s">
        <v>931</v>
      </c>
      <c r="AF5616" t="s">
        <v>931</v>
      </c>
    </row>
    <row r="5617" spans="1:32" hidden="1">
      <c r="A5617" t="s">
        <v>3714</v>
      </c>
      <c r="G5617" t="s">
        <v>931</v>
      </c>
      <c r="M5617" t="s">
        <v>931</v>
      </c>
      <c r="S5617" t="s">
        <v>931</v>
      </c>
      <c r="Y5617" t="s">
        <v>931</v>
      </c>
      <c r="AF5617" t="s">
        <v>931</v>
      </c>
    </row>
    <row r="5618" spans="1:32" hidden="1">
      <c r="A5618" t="s">
        <v>3714</v>
      </c>
      <c r="G5618" t="s">
        <v>931</v>
      </c>
      <c r="M5618" t="s">
        <v>931</v>
      </c>
      <c r="S5618" t="s">
        <v>931</v>
      </c>
      <c r="Y5618" t="s">
        <v>931</v>
      </c>
      <c r="AF5618" t="s">
        <v>931</v>
      </c>
    </row>
    <row r="5619" spans="1:32" hidden="1">
      <c r="A5619" t="s">
        <v>3714</v>
      </c>
      <c r="G5619" t="s">
        <v>931</v>
      </c>
      <c r="M5619" t="s">
        <v>931</v>
      </c>
      <c r="S5619" t="s">
        <v>931</v>
      </c>
      <c r="Y5619" t="s">
        <v>931</v>
      </c>
      <c r="AF5619" t="s">
        <v>931</v>
      </c>
    </row>
    <row r="5620" spans="1:32" hidden="1">
      <c r="A5620" t="s">
        <v>3714</v>
      </c>
      <c r="G5620" t="s">
        <v>931</v>
      </c>
      <c r="M5620" t="s">
        <v>931</v>
      </c>
      <c r="S5620" t="s">
        <v>931</v>
      </c>
      <c r="Y5620" t="s">
        <v>931</v>
      </c>
      <c r="AF5620" t="s">
        <v>931</v>
      </c>
    </row>
    <row r="5621" spans="1:32" hidden="1">
      <c r="A5621" t="s">
        <v>3714</v>
      </c>
      <c r="G5621" t="s">
        <v>931</v>
      </c>
      <c r="M5621" t="s">
        <v>931</v>
      </c>
      <c r="S5621" t="s">
        <v>931</v>
      </c>
      <c r="Y5621" t="s">
        <v>931</v>
      </c>
      <c r="AF5621" t="s">
        <v>931</v>
      </c>
    </row>
    <row r="5622" spans="1:32" hidden="1">
      <c r="A5622" t="s">
        <v>3714</v>
      </c>
      <c r="G5622" t="s">
        <v>931</v>
      </c>
      <c r="M5622" t="s">
        <v>931</v>
      </c>
      <c r="S5622" t="s">
        <v>931</v>
      </c>
      <c r="Y5622" t="s">
        <v>931</v>
      </c>
      <c r="AF5622" t="s">
        <v>931</v>
      </c>
    </row>
    <row r="5623" spans="1:32" hidden="1">
      <c r="A5623" t="s">
        <v>3714</v>
      </c>
      <c r="G5623" t="s">
        <v>931</v>
      </c>
      <c r="M5623" t="s">
        <v>931</v>
      </c>
      <c r="S5623" t="s">
        <v>931</v>
      </c>
      <c r="Y5623" t="s">
        <v>931</v>
      </c>
      <c r="AF5623" t="s">
        <v>931</v>
      </c>
    </row>
    <row r="5624" spans="1:32" hidden="1">
      <c r="A5624" t="s">
        <v>3714</v>
      </c>
      <c r="G5624" t="s">
        <v>931</v>
      </c>
      <c r="M5624" t="s">
        <v>931</v>
      </c>
      <c r="S5624" t="s">
        <v>931</v>
      </c>
      <c r="Y5624" t="s">
        <v>931</v>
      </c>
      <c r="AF5624" t="s">
        <v>931</v>
      </c>
    </row>
    <row r="5625" spans="1:32" hidden="1">
      <c r="A5625" t="s">
        <v>3714</v>
      </c>
      <c r="G5625" t="s">
        <v>931</v>
      </c>
      <c r="M5625" t="s">
        <v>931</v>
      </c>
      <c r="S5625" t="s">
        <v>931</v>
      </c>
      <c r="Y5625" t="s">
        <v>931</v>
      </c>
      <c r="AF5625" t="s">
        <v>931</v>
      </c>
    </row>
    <row r="5626" spans="1:32" hidden="1">
      <c r="A5626" t="s">
        <v>3714</v>
      </c>
      <c r="G5626" t="s">
        <v>931</v>
      </c>
      <c r="M5626" t="s">
        <v>931</v>
      </c>
      <c r="S5626" t="s">
        <v>931</v>
      </c>
      <c r="Y5626" t="s">
        <v>931</v>
      </c>
      <c r="AF5626" t="s">
        <v>931</v>
      </c>
    </row>
    <row r="5627" spans="1:32" hidden="1">
      <c r="A5627" t="s">
        <v>3714</v>
      </c>
      <c r="G5627" t="s">
        <v>931</v>
      </c>
      <c r="M5627" t="s">
        <v>931</v>
      </c>
      <c r="S5627" t="s">
        <v>931</v>
      </c>
      <c r="Y5627" t="s">
        <v>931</v>
      </c>
      <c r="AF5627" t="s">
        <v>931</v>
      </c>
    </row>
    <row r="5628" spans="1:32" hidden="1">
      <c r="A5628" t="s">
        <v>3714</v>
      </c>
      <c r="G5628" t="s">
        <v>931</v>
      </c>
      <c r="M5628" t="s">
        <v>931</v>
      </c>
      <c r="S5628" t="s">
        <v>931</v>
      </c>
      <c r="Y5628" t="s">
        <v>931</v>
      </c>
      <c r="AF5628" t="s">
        <v>931</v>
      </c>
    </row>
    <row r="5629" spans="1:32" hidden="1">
      <c r="A5629" t="s">
        <v>3714</v>
      </c>
      <c r="G5629" t="s">
        <v>931</v>
      </c>
      <c r="M5629" t="s">
        <v>931</v>
      </c>
      <c r="S5629" t="s">
        <v>931</v>
      </c>
      <c r="Y5629" t="s">
        <v>931</v>
      </c>
      <c r="AF5629" t="s">
        <v>931</v>
      </c>
    </row>
    <row r="5630" spans="1:32" hidden="1">
      <c r="A5630" t="s">
        <v>3714</v>
      </c>
      <c r="G5630" t="s">
        <v>931</v>
      </c>
      <c r="M5630" t="s">
        <v>931</v>
      </c>
      <c r="S5630" t="s">
        <v>931</v>
      </c>
      <c r="Y5630" t="s">
        <v>931</v>
      </c>
      <c r="AF5630" t="s">
        <v>931</v>
      </c>
    </row>
    <row r="5631" spans="1:32" hidden="1">
      <c r="A5631" t="s">
        <v>3714</v>
      </c>
      <c r="G5631" t="s">
        <v>931</v>
      </c>
      <c r="M5631" t="s">
        <v>931</v>
      </c>
      <c r="S5631" t="s">
        <v>931</v>
      </c>
      <c r="Y5631" t="s">
        <v>931</v>
      </c>
      <c r="AF5631" t="s">
        <v>931</v>
      </c>
    </row>
    <row r="5632" spans="1:32" hidden="1">
      <c r="A5632" t="s">
        <v>3714</v>
      </c>
      <c r="G5632" t="s">
        <v>931</v>
      </c>
      <c r="M5632" t="s">
        <v>931</v>
      </c>
      <c r="S5632" t="s">
        <v>931</v>
      </c>
      <c r="Y5632" t="s">
        <v>931</v>
      </c>
      <c r="AF5632" t="s">
        <v>931</v>
      </c>
    </row>
    <row r="5633" spans="1:32" hidden="1">
      <c r="A5633" t="s">
        <v>3714</v>
      </c>
      <c r="G5633" t="s">
        <v>931</v>
      </c>
      <c r="M5633" t="s">
        <v>931</v>
      </c>
      <c r="S5633" t="s">
        <v>931</v>
      </c>
      <c r="Y5633" t="s">
        <v>931</v>
      </c>
      <c r="AF5633" t="s">
        <v>931</v>
      </c>
    </row>
    <row r="5634" spans="1:32" hidden="1">
      <c r="A5634" t="s">
        <v>3714</v>
      </c>
      <c r="G5634" t="s">
        <v>931</v>
      </c>
      <c r="M5634" t="s">
        <v>931</v>
      </c>
      <c r="S5634" t="s">
        <v>931</v>
      </c>
      <c r="Y5634" t="s">
        <v>931</v>
      </c>
      <c r="AF5634" t="s">
        <v>931</v>
      </c>
    </row>
    <row r="5635" spans="1:32" hidden="1">
      <c r="A5635" t="s">
        <v>3714</v>
      </c>
      <c r="G5635" t="s">
        <v>931</v>
      </c>
      <c r="M5635" t="s">
        <v>931</v>
      </c>
      <c r="S5635" t="s">
        <v>931</v>
      </c>
      <c r="Y5635" t="s">
        <v>931</v>
      </c>
      <c r="AF5635" t="s">
        <v>931</v>
      </c>
    </row>
    <row r="5636" spans="1:32" hidden="1">
      <c r="A5636" t="s">
        <v>3714</v>
      </c>
      <c r="G5636" t="s">
        <v>931</v>
      </c>
      <c r="M5636" t="s">
        <v>931</v>
      </c>
      <c r="S5636" t="s">
        <v>931</v>
      </c>
      <c r="Y5636" t="s">
        <v>931</v>
      </c>
      <c r="AF5636" t="s">
        <v>931</v>
      </c>
    </row>
    <row r="5637" spans="1:32" hidden="1">
      <c r="A5637" t="s">
        <v>3714</v>
      </c>
      <c r="G5637" t="s">
        <v>931</v>
      </c>
      <c r="M5637" t="s">
        <v>931</v>
      </c>
      <c r="S5637" t="s">
        <v>931</v>
      </c>
      <c r="Y5637" t="s">
        <v>931</v>
      </c>
      <c r="AF5637" t="s">
        <v>931</v>
      </c>
    </row>
    <row r="5638" spans="1:32" hidden="1">
      <c r="A5638" t="s">
        <v>3714</v>
      </c>
      <c r="G5638" t="s">
        <v>931</v>
      </c>
      <c r="M5638" t="s">
        <v>931</v>
      </c>
      <c r="S5638" t="s">
        <v>931</v>
      </c>
      <c r="Y5638" t="s">
        <v>931</v>
      </c>
      <c r="AF5638" t="s">
        <v>931</v>
      </c>
    </row>
    <row r="5639" spans="1:32" hidden="1">
      <c r="A5639" t="s">
        <v>3714</v>
      </c>
      <c r="G5639" t="s">
        <v>931</v>
      </c>
      <c r="M5639" t="s">
        <v>931</v>
      </c>
      <c r="S5639" t="s">
        <v>931</v>
      </c>
      <c r="Y5639" t="s">
        <v>931</v>
      </c>
      <c r="AF5639" t="s">
        <v>931</v>
      </c>
    </row>
    <row r="5640" spans="1:32" hidden="1">
      <c r="A5640" t="s">
        <v>3714</v>
      </c>
      <c r="G5640" t="s">
        <v>931</v>
      </c>
      <c r="M5640" t="s">
        <v>931</v>
      </c>
      <c r="S5640" t="s">
        <v>931</v>
      </c>
      <c r="Y5640" t="s">
        <v>931</v>
      </c>
      <c r="AF5640" t="s">
        <v>931</v>
      </c>
    </row>
    <row r="5641" spans="1:32" hidden="1">
      <c r="A5641" t="s">
        <v>3714</v>
      </c>
      <c r="G5641" t="s">
        <v>931</v>
      </c>
      <c r="M5641" t="s">
        <v>931</v>
      </c>
      <c r="S5641" t="s">
        <v>931</v>
      </c>
      <c r="Y5641" t="s">
        <v>931</v>
      </c>
      <c r="AF5641" t="s">
        <v>931</v>
      </c>
    </row>
    <row r="5642" spans="1:32" hidden="1">
      <c r="A5642" t="s">
        <v>3714</v>
      </c>
      <c r="G5642" t="s">
        <v>931</v>
      </c>
      <c r="M5642" t="s">
        <v>931</v>
      </c>
      <c r="S5642" t="s">
        <v>931</v>
      </c>
      <c r="Y5642" t="s">
        <v>931</v>
      </c>
      <c r="AF5642" t="s">
        <v>931</v>
      </c>
    </row>
    <row r="5643" spans="1:32" hidden="1">
      <c r="A5643" t="s">
        <v>3714</v>
      </c>
      <c r="G5643" t="s">
        <v>931</v>
      </c>
      <c r="M5643" t="s">
        <v>931</v>
      </c>
      <c r="S5643" t="s">
        <v>931</v>
      </c>
      <c r="Y5643" t="s">
        <v>931</v>
      </c>
      <c r="AF5643" t="s">
        <v>931</v>
      </c>
    </row>
    <row r="5644" spans="1:32" hidden="1">
      <c r="A5644" t="s">
        <v>3714</v>
      </c>
      <c r="G5644" t="s">
        <v>931</v>
      </c>
      <c r="M5644" t="s">
        <v>931</v>
      </c>
      <c r="S5644" t="s">
        <v>931</v>
      </c>
      <c r="Y5644" t="s">
        <v>931</v>
      </c>
      <c r="AF5644" t="s">
        <v>931</v>
      </c>
    </row>
    <row r="5645" spans="1:32" hidden="1">
      <c r="A5645" t="s">
        <v>3714</v>
      </c>
    </row>
    <row r="5646" spans="1:32" hidden="1">
      <c r="A5646" t="s">
        <v>3714</v>
      </c>
    </row>
    <row r="5647" spans="1:32" hidden="1">
      <c r="A5647" t="s">
        <v>3714</v>
      </c>
    </row>
    <row r="5648" spans="1:32" hidden="1">
      <c r="A5648" t="s">
        <v>3714</v>
      </c>
    </row>
    <row r="5649" spans="1:1" hidden="1">
      <c r="A5649" t="s">
        <v>3714</v>
      </c>
    </row>
    <row r="5650" spans="1:1" hidden="1">
      <c r="A5650" t="s">
        <v>3714</v>
      </c>
    </row>
    <row r="5651" spans="1:1" hidden="1">
      <c r="A5651" t="s">
        <v>3714</v>
      </c>
    </row>
    <row r="5652" spans="1:1" hidden="1">
      <c r="A5652" t="s">
        <v>3714</v>
      </c>
    </row>
    <row r="5653" spans="1:1" hidden="1">
      <c r="A5653" t="s">
        <v>3714</v>
      </c>
    </row>
    <row r="5654" spans="1:1" hidden="1">
      <c r="A5654" t="s">
        <v>3714</v>
      </c>
    </row>
    <row r="5655" spans="1:1" hidden="1">
      <c r="A5655" t="s">
        <v>3714</v>
      </c>
    </row>
    <row r="5656" spans="1:1" hidden="1">
      <c r="A5656" t="s">
        <v>3714</v>
      </c>
    </row>
    <row r="5657" spans="1:1" hidden="1">
      <c r="A5657" t="s">
        <v>3714</v>
      </c>
    </row>
    <row r="5658" spans="1:1" hidden="1">
      <c r="A5658" t="s">
        <v>3714</v>
      </c>
    </row>
    <row r="5659" spans="1:1" hidden="1">
      <c r="A5659" t="s">
        <v>3714</v>
      </c>
    </row>
    <row r="5660" spans="1:1" hidden="1">
      <c r="A5660" t="s">
        <v>3714</v>
      </c>
    </row>
    <row r="5661" spans="1:1" hidden="1">
      <c r="A5661" t="s">
        <v>3714</v>
      </c>
    </row>
    <row r="5662" spans="1:1" hidden="1">
      <c r="A5662" t="s">
        <v>3714</v>
      </c>
    </row>
    <row r="5663" spans="1:1" hidden="1">
      <c r="A5663" t="s">
        <v>3714</v>
      </c>
    </row>
    <row r="5664" spans="1:1" hidden="1">
      <c r="A5664" t="s">
        <v>3714</v>
      </c>
    </row>
    <row r="5665" spans="1:1" hidden="1">
      <c r="A5665" t="s">
        <v>3714</v>
      </c>
    </row>
    <row r="5666" spans="1:1" hidden="1">
      <c r="A5666" t="s">
        <v>3714</v>
      </c>
    </row>
    <row r="5667" spans="1:1" hidden="1">
      <c r="A5667" t="s">
        <v>3714</v>
      </c>
    </row>
    <row r="5668" spans="1:1" hidden="1">
      <c r="A5668" t="s">
        <v>3714</v>
      </c>
    </row>
    <row r="5669" spans="1:1" hidden="1">
      <c r="A5669" t="s">
        <v>3714</v>
      </c>
    </row>
    <row r="5670" spans="1:1" hidden="1">
      <c r="A5670" t="s">
        <v>3714</v>
      </c>
    </row>
    <row r="5671" spans="1:1" hidden="1">
      <c r="A5671" t="s">
        <v>3714</v>
      </c>
    </row>
    <row r="5672" spans="1:1" hidden="1">
      <c r="A5672" t="s">
        <v>3714</v>
      </c>
    </row>
    <row r="5673" spans="1:1" hidden="1">
      <c r="A5673" t="s">
        <v>3714</v>
      </c>
    </row>
    <row r="5674" spans="1:1" hidden="1">
      <c r="A5674" t="s">
        <v>3714</v>
      </c>
    </row>
    <row r="5675" spans="1:1" hidden="1">
      <c r="A5675" t="s">
        <v>3714</v>
      </c>
    </row>
    <row r="5676" spans="1:1" hidden="1">
      <c r="A5676" t="s">
        <v>3714</v>
      </c>
    </row>
    <row r="5677" spans="1:1" hidden="1">
      <c r="A5677" t="s">
        <v>3714</v>
      </c>
    </row>
    <row r="5678" spans="1:1" hidden="1">
      <c r="A5678" t="s">
        <v>3714</v>
      </c>
    </row>
    <row r="5679" spans="1:1" hidden="1">
      <c r="A5679" t="s">
        <v>3714</v>
      </c>
    </row>
    <row r="5680" spans="1:1" hidden="1">
      <c r="A5680" t="s">
        <v>3714</v>
      </c>
    </row>
    <row r="5681" spans="1:1" hidden="1">
      <c r="A5681" t="s">
        <v>3714</v>
      </c>
    </row>
    <row r="5682" spans="1:1" hidden="1">
      <c r="A5682" t="s">
        <v>3714</v>
      </c>
    </row>
    <row r="5683" spans="1:1" hidden="1">
      <c r="A5683" t="s">
        <v>3714</v>
      </c>
    </row>
    <row r="5684" spans="1:1" hidden="1">
      <c r="A5684" t="s">
        <v>3714</v>
      </c>
    </row>
    <row r="5685" spans="1:1" hidden="1">
      <c r="A5685" t="s">
        <v>3714</v>
      </c>
    </row>
    <row r="5686" spans="1:1" hidden="1">
      <c r="A5686" t="s">
        <v>3714</v>
      </c>
    </row>
    <row r="5687" spans="1:1" hidden="1">
      <c r="A5687" t="s">
        <v>3714</v>
      </c>
    </row>
    <row r="5688" spans="1:1" hidden="1">
      <c r="A5688" t="s">
        <v>3714</v>
      </c>
    </row>
    <row r="5689" spans="1:1" hidden="1">
      <c r="A5689" t="s">
        <v>3714</v>
      </c>
    </row>
    <row r="5690" spans="1:1" hidden="1">
      <c r="A5690" t="s">
        <v>3714</v>
      </c>
    </row>
    <row r="5691" spans="1:1" hidden="1">
      <c r="A5691" t="s">
        <v>3714</v>
      </c>
    </row>
    <row r="5692" spans="1:1" hidden="1">
      <c r="A5692" t="s">
        <v>3714</v>
      </c>
    </row>
    <row r="5693" spans="1:1" hidden="1">
      <c r="A5693" t="s">
        <v>3714</v>
      </c>
    </row>
    <row r="5694" spans="1:1" hidden="1">
      <c r="A5694" t="s">
        <v>3714</v>
      </c>
    </row>
    <row r="5695" spans="1:1" hidden="1">
      <c r="A5695" t="s">
        <v>3714</v>
      </c>
    </row>
    <row r="5696" spans="1:1" hidden="1">
      <c r="A5696" t="s">
        <v>3714</v>
      </c>
    </row>
    <row r="5697" spans="1:1" hidden="1">
      <c r="A5697" t="s">
        <v>3714</v>
      </c>
    </row>
    <row r="5698" spans="1:1" hidden="1">
      <c r="A5698" t="s">
        <v>3714</v>
      </c>
    </row>
    <row r="5699" spans="1:1" hidden="1">
      <c r="A5699" t="s">
        <v>3714</v>
      </c>
    </row>
    <row r="5700" spans="1:1" hidden="1">
      <c r="A5700" t="s">
        <v>3714</v>
      </c>
    </row>
    <row r="5701" spans="1:1" hidden="1">
      <c r="A5701" t="s">
        <v>3714</v>
      </c>
    </row>
    <row r="5702" spans="1:1" hidden="1">
      <c r="A5702" t="s">
        <v>3714</v>
      </c>
    </row>
    <row r="5703" spans="1:1" hidden="1">
      <c r="A5703" t="s">
        <v>3714</v>
      </c>
    </row>
    <row r="5704" spans="1:1" hidden="1">
      <c r="A5704" t="s">
        <v>3714</v>
      </c>
    </row>
    <row r="5705" spans="1:1" hidden="1">
      <c r="A5705" t="s">
        <v>3714</v>
      </c>
    </row>
    <row r="5706" spans="1:1" hidden="1">
      <c r="A5706" t="s">
        <v>3714</v>
      </c>
    </row>
    <row r="5707" spans="1:1" hidden="1">
      <c r="A5707" t="s">
        <v>3714</v>
      </c>
    </row>
    <row r="5708" spans="1:1" hidden="1">
      <c r="A5708" t="s">
        <v>3714</v>
      </c>
    </row>
    <row r="5709" spans="1:1" hidden="1">
      <c r="A5709" t="s">
        <v>3714</v>
      </c>
    </row>
    <row r="5710" spans="1:1" hidden="1">
      <c r="A5710" t="s">
        <v>3714</v>
      </c>
    </row>
    <row r="5711" spans="1:1" hidden="1">
      <c r="A5711" t="s">
        <v>3714</v>
      </c>
    </row>
    <row r="5712" spans="1:1" hidden="1">
      <c r="A5712" t="s">
        <v>3714</v>
      </c>
    </row>
    <row r="5713" spans="1:1" hidden="1">
      <c r="A5713" t="s">
        <v>3714</v>
      </c>
    </row>
    <row r="5714" spans="1:1" hidden="1">
      <c r="A5714" t="s">
        <v>3714</v>
      </c>
    </row>
    <row r="5715" spans="1:1" hidden="1">
      <c r="A5715" t="s">
        <v>3714</v>
      </c>
    </row>
    <row r="5716" spans="1:1" hidden="1">
      <c r="A5716" t="s">
        <v>3714</v>
      </c>
    </row>
    <row r="5717" spans="1:1" hidden="1">
      <c r="A5717" t="s">
        <v>3714</v>
      </c>
    </row>
    <row r="5718" spans="1:1" hidden="1">
      <c r="A5718" t="s">
        <v>3714</v>
      </c>
    </row>
    <row r="5719" spans="1:1" hidden="1">
      <c r="A5719" t="s">
        <v>3714</v>
      </c>
    </row>
    <row r="5720" spans="1:1" hidden="1">
      <c r="A5720" t="s">
        <v>3714</v>
      </c>
    </row>
    <row r="5721" spans="1:1" hidden="1">
      <c r="A5721" t="s">
        <v>3714</v>
      </c>
    </row>
    <row r="5722" spans="1:1" hidden="1">
      <c r="A5722" t="s">
        <v>3714</v>
      </c>
    </row>
    <row r="5723" spans="1:1" hidden="1">
      <c r="A5723" t="s">
        <v>3714</v>
      </c>
    </row>
    <row r="5724" spans="1:1" hidden="1">
      <c r="A5724" t="s">
        <v>3714</v>
      </c>
    </row>
    <row r="5725" spans="1:1" hidden="1">
      <c r="A5725" t="s">
        <v>3714</v>
      </c>
    </row>
    <row r="5726" spans="1:1" hidden="1">
      <c r="A5726" t="s">
        <v>3714</v>
      </c>
    </row>
    <row r="5727" spans="1:1" hidden="1">
      <c r="A5727" t="s">
        <v>3714</v>
      </c>
    </row>
    <row r="5728" spans="1:1" hidden="1">
      <c r="A5728" t="s">
        <v>3714</v>
      </c>
    </row>
    <row r="5729" spans="1:1" hidden="1">
      <c r="A5729" t="s">
        <v>3714</v>
      </c>
    </row>
    <row r="5730" spans="1:1" hidden="1">
      <c r="A5730" t="s">
        <v>3714</v>
      </c>
    </row>
    <row r="5731" spans="1:1" hidden="1">
      <c r="A5731" t="s">
        <v>3714</v>
      </c>
    </row>
    <row r="5732" spans="1:1" hidden="1">
      <c r="A5732" t="s">
        <v>3714</v>
      </c>
    </row>
    <row r="5733" spans="1:1" hidden="1">
      <c r="A5733" t="s">
        <v>3714</v>
      </c>
    </row>
    <row r="5734" spans="1:1" hidden="1">
      <c r="A5734" t="s">
        <v>3714</v>
      </c>
    </row>
    <row r="5735" spans="1:1" hidden="1">
      <c r="A5735" t="s">
        <v>3714</v>
      </c>
    </row>
    <row r="5736" spans="1:1" hidden="1">
      <c r="A5736" t="s">
        <v>3714</v>
      </c>
    </row>
    <row r="5737" spans="1:1" hidden="1">
      <c r="A5737" t="s">
        <v>3714</v>
      </c>
    </row>
    <row r="5738" spans="1:1" hidden="1">
      <c r="A5738" t="s">
        <v>3714</v>
      </c>
    </row>
    <row r="5739" spans="1:1" hidden="1">
      <c r="A5739" t="s">
        <v>3714</v>
      </c>
    </row>
    <row r="5740" spans="1:1" hidden="1">
      <c r="A5740" t="s">
        <v>3714</v>
      </c>
    </row>
    <row r="5741" spans="1:1" hidden="1">
      <c r="A5741" t="s">
        <v>3714</v>
      </c>
    </row>
    <row r="5742" spans="1:1" hidden="1">
      <c r="A5742" t="s">
        <v>3714</v>
      </c>
    </row>
    <row r="5743" spans="1:1" hidden="1">
      <c r="A5743" t="s">
        <v>3714</v>
      </c>
    </row>
    <row r="5744" spans="1:1" hidden="1">
      <c r="A5744" t="s">
        <v>3714</v>
      </c>
    </row>
    <row r="5745" spans="1:1" hidden="1">
      <c r="A5745" t="s">
        <v>3714</v>
      </c>
    </row>
    <row r="5746" spans="1:1" hidden="1">
      <c r="A5746" t="s">
        <v>3714</v>
      </c>
    </row>
    <row r="5747" spans="1:1" hidden="1">
      <c r="A5747" t="s">
        <v>3714</v>
      </c>
    </row>
    <row r="5748" spans="1:1" hidden="1">
      <c r="A5748" t="s">
        <v>3714</v>
      </c>
    </row>
    <row r="5749" spans="1:1" hidden="1">
      <c r="A5749" t="s">
        <v>3714</v>
      </c>
    </row>
    <row r="5750" spans="1:1" hidden="1">
      <c r="A5750" t="s">
        <v>3714</v>
      </c>
    </row>
    <row r="5751" spans="1:1" hidden="1">
      <c r="A5751" t="s">
        <v>3714</v>
      </c>
    </row>
    <row r="5752" spans="1:1" hidden="1">
      <c r="A5752" t="s">
        <v>3714</v>
      </c>
    </row>
    <row r="5753" spans="1:1" hidden="1">
      <c r="A5753" t="s">
        <v>3714</v>
      </c>
    </row>
    <row r="5754" spans="1:1" hidden="1">
      <c r="A5754" t="s">
        <v>3714</v>
      </c>
    </row>
    <row r="5755" spans="1:1" hidden="1">
      <c r="A5755" t="s">
        <v>3714</v>
      </c>
    </row>
    <row r="5756" spans="1:1" hidden="1">
      <c r="A5756" t="s">
        <v>3714</v>
      </c>
    </row>
    <row r="5757" spans="1:1" hidden="1">
      <c r="A5757" t="s">
        <v>3714</v>
      </c>
    </row>
    <row r="5758" spans="1:1" hidden="1">
      <c r="A5758" t="s">
        <v>3714</v>
      </c>
    </row>
    <row r="5759" spans="1:1" hidden="1">
      <c r="A5759" t="s">
        <v>3714</v>
      </c>
    </row>
    <row r="5760" spans="1:1" hidden="1">
      <c r="A5760" t="s">
        <v>3714</v>
      </c>
    </row>
    <row r="5761" spans="1:1" hidden="1">
      <c r="A5761" t="s">
        <v>3714</v>
      </c>
    </row>
    <row r="5762" spans="1:1" hidden="1">
      <c r="A5762" t="s">
        <v>3714</v>
      </c>
    </row>
    <row r="5763" spans="1:1" hidden="1">
      <c r="A5763" t="s">
        <v>3714</v>
      </c>
    </row>
    <row r="5764" spans="1:1" hidden="1">
      <c r="A5764" t="s">
        <v>3714</v>
      </c>
    </row>
    <row r="5765" spans="1:1" hidden="1">
      <c r="A5765" t="s">
        <v>3714</v>
      </c>
    </row>
    <row r="5766" spans="1:1" hidden="1">
      <c r="A5766" t="s">
        <v>3714</v>
      </c>
    </row>
    <row r="5767" spans="1:1" hidden="1">
      <c r="A5767" t="s">
        <v>3714</v>
      </c>
    </row>
    <row r="5768" spans="1:1" hidden="1">
      <c r="A5768" t="s">
        <v>3714</v>
      </c>
    </row>
    <row r="5769" spans="1:1" hidden="1">
      <c r="A5769" t="s">
        <v>3714</v>
      </c>
    </row>
    <row r="5770" spans="1:1" hidden="1">
      <c r="A5770" t="s">
        <v>3714</v>
      </c>
    </row>
    <row r="5771" spans="1:1" hidden="1">
      <c r="A5771" t="s">
        <v>3714</v>
      </c>
    </row>
    <row r="5772" spans="1:1" hidden="1">
      <c r="A5772" t="s">
        <v>3714</v>
      </c>
    </row>
    <row r="5773" spans="1:1" hidden="1">
      <c r="A5773" t="s">
        <v>3714</v>
      </c>
    </row>
    <row r="5774" spans="1:1" hidden="1">
      <c r="A5774" t="s">
        <v>3714</v>
      </c>
    </row>
    <row r="5775" spans="1:1" hidden="1">
      <c r="A5775" t="s">
        <v>3714</v>
      </c>
    </row>
    <row r="5776" spans="1:1" hidden="1">
      <c r="A5776" t="s">
        <v>3714</v>
      </c>
    </row>
    <row r="5777" spans="1:1" hidden="1">
      <c r="A5777" t="s">
        <v>3714</v>
      </c>
    </row>
    <row r="5778" spans="1:1" hidden="1">
      <c r="A5778" t="s">
        <v>3714</v>
      </c>
    </row>
    <row r="5779" spans="1:1" hidden="1">
      <c r="A5779" t="s">
        <v>3714</v>
      </c>
    </row>
    <row r="5780" spans="1:1" hidden="1">
      <c r="A5780" t="s">
        <v>3714</v>
      </c>
    </row>
    <row r="5781" spans="1:1" hidden="1">
      <c r="A5781" t="s">
        <v>3714</v>
      </c>
    </row>
    <row r="5782" spans="1:1" hidden="1">
      <c r="A5782" t="s">
        <v>3714</v>
      </c>
    </row>
    <row r="5783" spans="1:1" hidden="1">
      <c r="A5783" t="s">
        <v>3714</v>
      </c>
    </row>
    <row r="5784" spans="1:1" hidden="1">
      <c r="A5784" t="s">
        <v>3714</v>
      </c>
    </row>
    <row r="5785" spans="1:1" hidden="1">
      <c r="A5785" t="s">
        <v>3714</v>
      </c>
    </row>
    <row r="5786" spans="1:1" hidden="1">
      <c r="A5786" t="s">
        <v>3714</v>
      </c>
    </row>
    <row r="5787" spans="1:1" hidden="1">
      <c r="A5787" t="s">
        <v>3714</v>
      </c>
    </row>
    <row r="5788" spans="1:1" hidden="1">
      <c r="A5788" t="s">
        <v>3714</v>
      </c>
    </row>
    <row r="5789" spans="1:1" hidden="1">
      <c r="A5789" t="s">
        <v>3714</v>
      </c>
    </row>
    <row r="5790" spans="1:1" hidden="1">
      <c r="A5790" t="s">
        <v>3714</v>
      </c>
    </row>
    <row r="5791" spans="1:1" hidden="1">
      <c r="A5791" t="s">
        <v>3714</v>
      </c>
    </row>
    <row r="5792" spans="1:1" hidden="1">
      <c r="A5792" t="s">
        <v>3714</v>
      </c>
    </row>
    <row r="5793" spans="1:32" hidden="1">
      <c r="A5793" t="s">
        <v>3714</v>
      </c>
    </row>
    <row r="5794" spans="1:32" hidden="1">
      <c r="A5794" t="s">
        <v>3714</v>
      </c>
    </row>
    <row r="5795" spans="1:32" hidden="1">
      <c r="A5795" t="s">
        <v>3714</v>
      </c>
    </row>
    <row r="5796" spans="1:32" hidden="1">
      <c r="A5796" t="s">
        <v>3714</v>
      </c>
    </row>
    <row r="5797" spans="1:32" hidden="1">
      <c r="A5797" t="s">
        <v>3714</v>
      </c>
    </row>
    <row r="5798" spans="1:32" hidden="1">
      <c r="A5798" t="s">
        <v>3714</v>
      </c>
    </row>
    <row r="5799" spans="1:32">
      <c r="A5799" t="s">
        <v>3715</v>
      </c>
      <c r="C5799">
        <v>295</v>
      </c>
      <c r="D5799" t="s">
        <v>3621</v>
      </c>
      <c r="E5799" t="s">
        <v>2169</v>
      </c>
      <c r="F5799" t="s">
        <v>16</v>
      </c>
      <c r="G5799" t="s">
        <v>3692</v>
      </c>
      <c r="J5799">
        <v>1</v>
      </c>
      <c r="K5799">
        <v>0</v>
      </c>
      <c r="L5799">
        <v>1</v>
      </c>
      <c r="M5799" t="s">
        <v>3692</v>
      </c>
      <c r="N5799">
        <v>0</v>
      </c>
      <c r="O5799">
        <v>0</v>
      </c>
      <c r="P5799">
        <v>0</v>
      </c>
      <c r="Q5799">
        <v>0</v>
      </c>
      <c r="R5799">
        <v>1</v>
      </c>
      <c r="S5799" t="s">
        <v>3692</v>
      </c>
      <c r="T5799">
        <v>0</v>
      </c>
      <c r="U5799">
        <v>0</v>
      </c>
      <c r="V5799">
        <v>0</v>
      </c>
      <c r="W5799">
        <v>0</v>
      </c>
      <c r="X5799">
        <v>1</v>
      </c>
      <c r="Y5799" t="s">
        <v>3692</v>
      </c>
      <c r="Z5799">
        <v>0</v>
      </c>
      <c r="AA5799">
        <v>0</v>
      </c>
      <c r="AB5799">
        <v>0</v>
      </c>
      <c r="AC5799">
        <v>0</v>
      </c>
      <c r="AD5799">
        <v>1</v>
      </c>
      <c r="AE5799">
        <v>3</v>
      </c>
    </row>
    <row r="5800" spans="1:32" hidden="1">
      <c r="A5800" t="s">
        <v>3715</v>
      </c>
      <c r="G5800" t="s">
        <v>931</v>
      </c>
      <c r="M5800" t="s">
        <v>931</v>
      </c>
      <c r="S5800" t="s">
        <v>931</v>
      </c>
      <c r="Y5800" t="s">
        <v>931</v>
      </c>
      <c r="AF5800" t="s">
        <v>931</v>
      </c>
    </row>
    <row r="5801" spans="1:32" hidden="1">
      <c r="A5801" t="s">
        <v>3715</v>
      </c>
      <c r="G5801" t="s">
        <v>931</v>
      </c>
      <c r="M5801" t="s">
        <v>931</v>
      </c>
      <c r="S5801" t="s">
        <v>931</v>
      </c>
      <c r="Y5801" t="s">
        <v>931</v>
      </c>
      <c r="AF5801" t="s">
        <v>931</v>
      </c>
    </row>
    <row r="5802" spans="1:32" hidden="1">
      <c r="A5802" t="s">
        <v>3715</v>
      </c>
      <c r="G5802" t="s">
        <v>931</v>
      </c>
      <c r="M5802" t="s">
        <v>931</v>
      </c>
      <c r="S5802" t="s">
        <v>931</v>
      </c>
      <c r="Y5802" t="s">
        <v>931</v>
      </c>
      <c r="AF5802" t="s">
        <v>931</v>
      </c>
    </row>
    <row r="5803" spans="1:32" hidden="1">
      <c r="A5803" t="s">
        <v>3715</v>
      </c>
      <c r="G5803" t="s">
        <v>931</v>
      </c>
      <c r="M5803" t="s">
        <v>931</v>
      </c>
      <c r="S5803" t="s">
        <v>931</v>
      </c>
      <c r="Y5803" t="s">
        <v>931</v>
      </c>
      <c r="AF5803" t="s">
        <v>931</v>
      </c>
    </row>
    <row r="5804" spans="1:32" hidden="1">
      <c r="A5804" t="s">
        <v>3715</v>
      </c>
      <c r="G5804" t="s">
        <v>931</v>
      </c>
      <c r="M5804" t="s">
        <v>931</v>
      </c>
      <c r="S5804" t="s">
        <v>931</v>
      </c>
      <c r="Y5804" t="s">
        <v>931</v>
      </c>
      <c r="AF5804" t="s">
        <v>931</v>
      </c>
    </row>
    <row r="5805" spans="1:32" hidden="1">
      <c r="A5805" t="s">
        <v>3715</v>
      </c>
      <c r="G5805" t="s">
        <v>931</v>
      </c>
      <c r="M5805" t="s">
        <v>931</v>
      </c>
      <c r="S5805" t="s">
        <v>931</v>
      </c>
      <c r="Y5805" t="s">
        <v>931</v>
      </c>
      <c r="AF5805" t="s">
        <v>931</v>
      </c>
    </row>
    <row r="5806" spans="1:32" hidden="1">
      <c r="A5806" t="s">
        <v>3715</v>
      </c>
      <c r="G5806" t="s">
        <v>931</v>
      </c>
      <c r="M5806" t="s">
        <v>931</v>
      </c>
      <c r="S5806" t="s">
        <v>931</v>
      </c>
      <c r="Y5806" t="s">
        <v>931</v>
      </c>
      <c r="AF5806" t="s">
        <v>931</v>
      </c>
    </row>
    <row r="5807" spans="1:32" hidden="1">
      <c r="A5807" t="s">
        <v>3715</v>
      </c>
      <c r="G5807" t="s">
        <v>931</v>
      </c>
      <c r="M5807" t="s">
        <v>931</v>
      </c>
      <c r="S5807" t="s">
        <v>931</v>
      </c>
      <c r="Y5807" t="s">
        <v>931</v>
      </c>
      <c r="AF5807" t="s">
        <v>931</v>
      </c>
    </row>
    <row r="5808" spans="1:32" hidden="1">
      <c r="A5808" t="s">
        <v>3715</v>
      </c>
      <c r="G5808" t="s">
        <v>931</v>
      </c>
      <c r="M5808" t="s">
        <v>931</v>
      </c>
      <c r="S5808" t="s">
        <v>931</v>
      </c>
      <c r="Y5808" t="s">
        <v>931</v>
      </c>
      <c r="AF5808" t="s">
        <v>931</v>
      </c>
    </row>
    <row r="5809" spans="1:32" hidden="1">
      <c r="A5809" t="s">
        <v>3715</v>
      </c>
      <c r="G5809" t="s">
        <v>931</v>
      </c>
      <c r="M5809" t="s">
        <v>931</v>
      </c>
      <c r="S5809" t="s">
        <v>931</v>
      </c>
      <c r="Y5809" t="s">
        <v>931</v>
      </c>
      <c r="AF5809" t="s">
        <v>931</v>
      </c>
    </row>
    <row r="5810" spans="1:32" hidden="1">
      <c r="A5810" t="s">
        <v>3715</v>
      </c>
      <c r="G5810" t="s">
        <v>931</v>
      </c>
      <c r="M5810" t="s">
        <v>931</v>
      </c>
      <c r="S5810" t="s">
        <v>931</v>
      </c>
      <c r="Y5810" t="s">
        <v>931</v>
      </c>
      <c r="AF5810" t="s">
        <v>931</v>
      </c>
    </row>
    <row r="5811" spans="1:32" hidden="1">
      <c r="A5811" t="s">
        <v>3715</v>
      </c>
      <c r="G5811" t="s">
        <v>931</v>
      </c>
      <c r="M5811" t="s">
        <v>931</v>
      </c>
      <c r="S5811" t="s">
        <v>931</v>
      </c>
      <c r="Y5811" t="s">
        <v>931</v>
      </c>
      <c r="AF5811" t="s">
        <v>931</v>
      </c>
    </row>
    <row r="5812" spans="1:32" hidden="1">
      <c r="A5812" t="s">
        <v>3715</v>
      </c>
      <c r="G5812" t="s">
        <v>931</v>
      </c>
      <c r="M5812" t="s">
        <v>931</v>
      </c>
      <c r="S5812" t="s">
        <v>931</v>
      </c>
      <c r="Y5812" t="s">
        <v>931</v>
      </c>
      <c r="AF5812" t="s">
        <v>931</v>
      </c>
    </row>
    <row r="5813" spans="1:32" hidden="1">
      <c r="A5813" t="s">
        <v>3715</v>
      </c>
      <c r="G5813" t="s">
        <v>931</v>
      </c>
      <c r="M5813" t="s">
        <v>931</v>
      </c>
      <c r="S5813" t="s">
        <v>931</v>
      </c>
      <c r="Y5813" t="s">
        <v>931</v>
      </c>
      <c r="AF5813" t="s">
        <v>931</v>
      </c>
    </row>
    <row r="5814" spans="1:32" hidden="1">
      <c r="A5814" t="s">
        <v>3715</v>
      </c>
      <c r="G5814" t="s">
        <v>931</v>
      </c>
      <c r="M5814" t="s">
        <v>931</v>
      </c>
      <c r="S5814" t="s">
        <v>931</v>
      </c>
      <c r="Y5814" t="s">
        <v>931</v>
      </c>
      <c r="AF5814" t="s">
        <v>931</v>
      </c>
    </row>
    <row r="5815" spans="1:32" hidden="1">
      <c r="A5815" t="s">
        <v>3715</v>
      </c>
      <c r="G5815" t="s">
        <v>931</v>
      </c>
      <c r="M5815" t="s">
        <v>931</v>
      </c>
      <c r="S5815" t="s">
        <v>931</v>
      </c>
      <c r="Y5815" t="s">
        <v>931</v>
      </c>
      <c r="AF5815" t="s">
        <v>931</v>
      </c>
    </row>
    <row r="5816" spans="1:32" hidden="1">
      <c r="A5816" t="s">
        <v>3715</v>
      </c>
      <c r="G5816" t="s">
        <v>931</v>
      </c>
      <c r="M5816" t="s">
        <v>931</v>
      </c>
      <c r="S5816" t="s">
        <v>931</v>
      </c>
      <c r="Y5816" t="s">
        <v>931</v>
      </c>
      <c r="AF5816" t="s">
        <v>931</v>
      </c>
    </row>
    <row r="5817" spans="1:32" hidden="1">
      <c r="A5817" t="s">
        <v>3715</v>
      </c>
      <c r="G5817" t="s">
        <v>931</v>
      </c>
      <c r="M5817" t="s">
        <v>931</v>
      </c>
      <c r="S5817" t="s">
        <v>931</v>
      </c>
      <c r="Y5817" t="s">
        <v>931</v>
      </c>
      <c r="AF5817" t="s">
        <v>931</v>
      </c>
    </row>
    <row r="5818" spans="1:32" hidden="1">
      <c r="A5818" t="s">
        <v>3715</v>
      </c>
      <c r="G5818" t="s">
        <v>931</v>
      </c>
      <c r="M5818" t="s">
        <v>931</v>
      </c>
      <c r="S5818" t="s">
        <v>931</v>
      </c>
      <c r="Y5818" t="s">
        <v>931</v>
      </c>
      <c r="AF5818" t="s">
        <v>931</v>
      </c>
    </row>
    <row r="5819" spans="1:32" hidden="1">
      <c r="A5819" t="s">
        <v>3715</v>
      </c>
      <c r="G5819" t="s">
        <v>931</v>
      </c>
      <c r="M5819" t="s">
        <v>931</v>
      </c>
      <c r="S5819" t="s">
        <v>931</v>
      </c>
      <c r="Y5819" t="s">
        <v>931</v>
      </c>
      <c r="AF5819" t="s">
        <v>931</v>
      </c>
    </row>
    <row r="5820" spans="1:32" hidden="1">
      <c r="A5820" t="s">
        <v>3715</v>
      </c>
      <c r="G5820" t="s">
        <v>931</v>
      </c>
      <c r="M5820" t="s">
        <v>931</v>
      </c>
      <c r="S5820" t="s">
        <v>931</v>
      </c>
      <c r="Y5820" t="s">
        <v>931</v>
      </c>
      <c r="AF5820" t="s">
        <v>931</v>
      </c>
    </row>
    <row r="5821" spans="1:32" hidden="1">
      <c r="A5821" t="s">
        <v>3715</v>
      </c>
      <c r="G5821" t="s">
        <v>931</v>
      </c>
      <c r="M5821" t="s">
        <v>931</v>
      </c>
      <c r="S5821" t="s">
        <v>931</v>
      </c>
      <c r="Y5821" t="s">
        <v>931</v>
      </c>
      <c r="AF5821" t="s">
        <v>931</v>
      </c>
    </row>
    <row r="5822" spans="1:32" hidden="1">
      <c r="A5822" t="s">
        <v>3715</v>
      </c>
      <c r="G5822" t="s">
        <v>931</v>
      </c>
      <c r="M5822" t="s">
        <v>931</v>
      </c>
      <c r="S5822" t="s">
        <v>931</v>
      </c>
      <c r="Y5822" t="s">
        <v>931</v>
      </c>
      <c r="AF5822" t="s">
        <v>931</v>
      </c>
    </row>
    <row r="5823" spans="1:32" hidden="1">
      <c r="A5823" t="s">
        <v>3715</v>
      </c>
      <c r="G5823" t="s">
        <v>931</v>
      </c>
      <c r="M5823" t="s">
        <v>931</v>
      </c>
      <c r="S5823" t="s">
        <v>931</v>
      </c>
      <c r="Y5823" t="s">
        <v>931</v>
      </c>
      <c r="AF5823" t="s">
        <v>931</v>
      </c>
    </row>
    <row r="5824" spans="1:32" hidden="1">
      <c r="A5824" t="s">
        <v>3715</v>
      </c>
      <c r="G5824" t="s">
        <v>931</v>
      </c>
      <c r="M5824" t="s">
        <v>931</v>
      </c>
      <c r="S5824" t="s">
        <v>931</v>
      </c>
      <c r="Y5824" t="s">
        <v>931</v>
      </c>
      <c r="AF5824" t="s">
        <v>931</v>
      </c>
    </row>
    <row r="5825" spans="1:32" hidden="1">
      <c r="A5825" t="s">
        <v>3715</v>
      </c>
      <c r="G5825" t="s">
        <v>931</v>
      </c>
      <c r="M5825" t="s">
        <v>931</v>
      </c>
      <c r="S5825" t="s">
        <v>931</v>
      </c>
      <c r="Y5825" t="s">
        <v>931</v>
      </c>
      <c r="AF5825" t="s">
        <v>931</v>
      </c>
    </row>
    <row r="5826" spans="1:32" hidden="1">
      <c r="A5826" t="s">
        <v>3715</v>
      </c>
      <c r="G5826" t="s">
        <v>931</v>
      </c>
      <c r="M5826" t="s">
        <v>931</v>
      </c>
      <c r="S5826" t="s">
        <v>931</v>
      </c>
      <c r="Y5826" t="s">
        <v>931</v>
      </c>
      <c r="AF5826" t="s">
        <v>931</v>
      </c>
    </row>
    <row r="5827" spans="1:32" hidden="1">
      <c r="A5827" t="s">
        <v>3715</v>
      </c>
      <c r="G5827" t="s">
        <v>931</v>
      </c>
      <c r="M5827" t="s">
        <v>931</v>
      </c>
      <c r="S5827" t="s">
        <v>931</v>
      </c>
      <c r="Y5827" t="s">
        <v>931</v>
      </c>
      <c r="AF5827" t="s">
        <v>931</v>
      </c>
    </row>
    <row r="5828" spans="1:32" hidden="1">
      <c r="A5828" t="s">
        <v>3715</v>
      </c>
      <c r="G5828" t="s">
        <v>931</v>
      </c>
      <c r="M5828" t="s">
        <v>931</v>
      </c>
      <c r="S5828" t="s">
        <v>931</v>
      </c>
      <c r="Y5828" t="s">
        <v>931</v>
      </c>
      <c r="AF5828" t="s">
        <v>931</v>
      </c>
    </row>
    <row r="5829" spans="1:32" hidden="1">
      <c r="A5829" t="s">
        <v>3715</v>
      </c>
      <c r="G5829" t="s">
        <v>931</v>
      </c>
      <c r="M5829" t="s">
        <v>931</v>
      </c>
      <c r="S5829" t="s">
        <v>931</v>
      </c>
      <c r="Y5829" t="s">
        <v>931</v>
      </c>
      <c r="AF5829" t="s">
        <v>931</v>
      </c>
    </row>
    <row r="5830" spans="1:32" hidden="1">
      <c r="A5830" t="s">
        <v>3715</v>
      </c>
      <c r="G5830" t="s">
        <v>931</v>
      </c>
      <c r="M5830" t="s">
        <v>931</v>
      </c>
      <c r="S5830" t="s">
        <v>931</v>
      </c>
      <c r="Y5830" t="s">
        <v>931</v>
      </c>
      <c r="AF5830" t="s">
        <v>931</v>
      </c>
    </row>
    <row r="5831" spans="1:32" hidden="1">
      <c r="A5831" t="s">
        <v>3715</v>
      </c>
      <c r="G5831" t="s">
        <v>931</v>
      </c>
      <c r="M5831" t="s">
        <v>931</v>
      </c>
      <c r="S5831" t="s">
        <v>931</v>
      </c>
      <c r="Y5831" t="s">
        <v>931</v>
      </c>
      <c r="AF5831" t="s">
        <v>931</v>
      </c>
    </row>
    <row r="5832" spans="1:32" hidden="1">
      <c r="A5832" t="s">
        <v>3715</v>
      </c>
      <c r="G5832" t="s">
        <v>931</v>
      </c>
      <c r="M5832" t="s">
        <v>931</v>
      </c>
      <c r="S5832" t="s">
        <v>931</v>
      </c>
      <c r="Y5832" t="s">
        <v>931</v>
      </c>
      <c r="AF5832" t="s">
        <v>931</v>
      </c>
    </row>
    <row r="5833" spans="1:32" hidden="1">
      <c r="A5833" t="s">
        <v>3715</v>
      </c>
      <c r="G5833" t="s">
        <v>931</v>
      </c>
      <c r="M5833" t="s">
        <v>931</v>
      </c>
      <c r="S5833" t="s">
        <v>931</v>
      </c>
      <c r="Y5833" t="s">
        <v>931</v>
      </c>
      <c r="AF5833" t="s">
        <v>931</v>
      </c>
    </row>
    <row r="5834" spans="1:32" hidden="1">
      <c r="A5834" t="s">
        <v>3715</v>
      </c>
      <c r="G5834" t="s">
        <v>931</v>
      </c>
      <c r="M5834" t="s">
        <v>931</v>
      </c>
      <c r="S5834" t="s">
        <v>931</v>
      </c>
      <c r="Y5834" t="s">
        <v>931</v>
      </c>
      <c r="AF5834" t="s">
        <v>931</v>
      </c>
    </row>
    <row r="5835" spans="1:32" hidden="1">
      <c r="A5835" t="s">
        <v>3715</v>
      </c>
      <c r="G5835" t="s">
        <v>931</v>
      </c>
      <c r="M5835" t="s">
        <v>931</v>
      </c>
      <c r="S5835" t="s">
        <v>931</v>
      </c>
      <c r="Y5835" t="s">
        <v>931</v>
      </c>
      <c r="AF5835" t="s">
        <v>931</v>
      </c>
    </row>
    <row r="5836" spans="1:32" hidden="1">
      <c r="A5836" t="s">
        <v>3715</v>
      </c>
      <c r="G5836" t="s">
        <v>931</v>
      </c>
      <c r="M5836" t="s">
        <v>931</v>
      </c>
      <c r="S5836" t="s">
        <v>931</v>
      </c>
      <c r="Y5836" t="s">
        <v>931</v>
      </c>
      <c r="AF5836" t="s">
        <v>931</v>
      </c>
    </row>
    <row r="5837" spans="1:32" hidden="1">
      <c r="A5837" t="s">
        <v>3715</v>
      </c>
      <c r="G5837" t="s">
        <v>931</v>
      </c>
      <c r="M5837" t="s">
        <v>931</v>
      </c>
      <c r="S5837" t="s">
        <v>931</v>
      </c>
      <c r="Y5837" t="s">
        <v>931</v>
      </c>
      <c r="AF5837" t="s">
        <v>931</v>
      </c>
    </row>
    <row r="5838" spans="1:32" hidden="1">
      <c r="A5838" t="s">
        <v>3715</v>
      </c>
      <c r="G5838" t="s">
        <v>931</v>
      </c>
      <c r="M5838" t="s">
        <v>931</v>
      </c>
      <c r="S5838" t="s">
        <v>931</v>
      </c>
      <c r="Y5838" t="s">
        <v>931</v>
      </c>
      <c r="AF5838" t="s">
        <v>931</v>
      </c>
    </row>
    <row r="5839" spans="1:32" hidden="1">
      <c r="A5839" t="s">
        <v>3715</v>
      </c>
      <c r="G5839" t="s">
        <v>931</v>
      </c>
      <c r="M5839" t="s">
        <v>931</v>
      </c>
      <c r="S5839" t="s">
        <v>931</v>
      </c>
      <c r="Y5839" t="s">
        <v>931</v>
      </c>
      <c r="AF5839" t="s">
        <v>931</v>
      </c>
    </row>
    <row r="5840" spans="1:32" hidden="1">
      <c r="A5840" t="s">
        <v>3715</v>
      </c>
      <c r="G5840" t="s">
        <v>931</v>
      </c>
      <c r="M5840" t="s">
        <v>931</v>
      </c>
      <c r="S5840" t="s">
        <v>931</v>
      </c>
      <c r="Y5840" t="s">
        <v>931</v>
      </c>
      <c r="AF5840" t="s">
        <v>931</v>
      </c>
    </row>
    <row r="5841" spans="1:32" hidden="1">
      <c r="A5841" t="s">
        <v>3715</v>
      </c>
      <c r="G5841" t="s">
        <v>931</v>
      </c>
      <c r="M5841" t="s">
        <v>931</v>
      </c>
      <c r="S5841" t="s">
        <v>931</v>
      </c>
      <c r="Y5841" t="s">
        <v>931</v>
      </c>
      <c r="AF5841" t="s">
        <v>931</v>
      </c>
    </row>
    <row r="5842" spans="1:32" hidden="1">
      <c r="A5842" t="s">
        <v>3715</v>
      </c>
      <c r="G5842" t="s">
        <v>931</v>
      </c>
      <c r="M5842" t="s">
        <v>931</v>
      </c>
      <c r="S5842" t="s">
        <v>931</v>
      </c>
      <c r="Y5842" t="s">
        <v>931</v>
      </c>
      <c r="AF5842" t="s">
        <v>931</v>
      </c>
    </row>
    <row r="5843" spans="1:32" hidden="1">
      <c r="A5843" t="s">
        <v>3715</v>
      </c>
      <c r="G5843" t="s">
        <v>931</v>
      </c>
      <c r="M5843" t="s">
        <v>931</v>
      </c>
      <c r="S5843" t="s">
        <v>931</v>
      </c>
      <c r="Y5843" t="s">
        <v>931</v>
      </c>
      <c r="AF5843" t="s">
        <v>931</v>
      </c>
    </row>
    <row r="5844" spans="1:32" hidden="1">
      <c r="A5844" t="s">
        <v>3715</v>
      </c>
      <c r="G5844" t="s">
        <v>931</v>
      </c>
      <c r="M5844" t="s">
        <v>931</v>
      </c>
      <c r="S5844" t="s">
        <v>931</v>
      </c>
      <c r="Y5844" t="s">
        <v>931</v>
      </c>
      <c r="AF5844" t="s">
        <v>931</v>
      </c>
    </row>
    <row r="5845" spans="1:32" hidden="1">
      <c r="A5845" t="s">
        <v>3715</v>
      </c>
      <c r="G5845" t="s">
        <v>931</v>
      </c>
      <c r="M5845" t="s">
        <v>931</v>
      </c>
      <c r="S5845" t="s">
        <v>931</v>
      </c>
      <c r="Y5845" t="s">
        <v>931</v>
      </c>
      <c r="AF5845" t="s">
        <v>931</v>
      </c>
    </row>
    <row r="5846" spans="1:32" hidden="1">
      <c r="A5846" t="s">
        <v>3715</v>
      </c>
      <c r="G5846" t="s">
        <v>931</v>
      </c>
      <c r="M5846" t="s">
        <v>931</v>
      </c>
      <c r="S5846" t="s">
        <v>931</v>
      </c>
      <c r="Y5846" t="s">
        <v>931</v>
      </c>
      <c r="AF5846" t="s">
        <v>931</v>
      </c>
    </row>
    <row r="5847" spans="1:32" hidden="1">
      <c r="A5847" t="s">
        <v>3715</v>
      </c>
      <c r="G5847" t="s">
        <v>931</v>
      </c>
      <c r="M5847" t="s">
        <v>931</v>
      </c>
      <c r="S5847" t="s">
        <v>931</v>
      </c>
      <c r="Y5847" t="s">
        <v>931</v>
      </c>
      <c r="AF5847" t="s">
        <v>931</v>
      </c>
    </row>
    <row r="5848" spans="1:32" hidden="1">
      <c r="A5848" t="s">
        <v>3715</v>
      </c>
      <c r="G5848" t="s">
        <v>931</v>
      </c>
      <c r="M5848" t="s">
        <v>931</v>
      </c>
      <c r="S5848" t="s">
        <v>931</v>
      </c>
      <c r="Y5848" t="s">
        <v>931</v>
      </c>
      <c r="AF5848" t="s">
        <v>931</v>
      </c>
    </row>
    <row r="5849" spans="1:32" hidden="1">
      <c r="A5849" t="s">
        <v>3715</v>
      </c>
      <c r="G5849" t="s">
        <v>931</v>
      </c>
      <c r="M5849" t="s">
        <v>931</v>
      </c>
      <c r="S5849" t="s">
        <v>931</v>
      </c>
      <c r="Y5849" t="s">
        <v>931</v>
      </c>
      <c r="AF5849" t="s">
        <v>931</v>
      </c>
    </row>
    <row r="5850" spans="1:32" hidden="1">
      <c r="A5850" t="s">
        <v>3715</v>
      </c>
      <c r="G5850" t="s">
        <v>931</v>
      </c>
      <c r="M5850" t="s">
        <v>931</v>
      </c>
      <c r="S5850" t="s">
        <v>931</v>
      </c>
      <c r="Y5850" t="s">
        <v>931</v>
      </c>
      <c r="AF5850" t="s">
        <v>931</v>
      </c>
    </row>
    <row r="5851" spans="1:32" hidden="1">
      <c r="A5851" t="s">
        <v>3715</v>
      </c>
      <c r="G5851" t="s">
        <v>931</v>
      </c>
      <c r="M5851" t="s">
        <v>931</v>
      </c>
      <c r="S5851" t="s">
        <v>931</v>
      </c>
      <c r="Y5851" t="s">
        <v>931</v>
      </c>
      <c r="AF5851" t="s">
        <v>931</v>
      </c>
    </row>
    <row r="5852" spans="1:32" hidden="1">
      <c r="A5852" t="s">
        <v>3715</v>
      </c>
      <c r="G5852" t="s">
        <v>931</v>
      </c>
      <c r="M5852" t="s">
        <v>931</v>
      </c>
      <c r="S5852" t="s">
        <v>931</v>
      </c>
      <c r="Y5852" t="s">
        <v>931</v>
      </c>
      <c r="AF5852" t="s">
        <v>931</v>
      </c>
    </row>
    <row r="5853" spans="1:32" hidden="1">
      <c r="A5853" t="s">
        <v>3715</v>
      </c>
      <c r="G5853" t="s">
        <v>931</v>
      </c>
      <c r="M5853" t="s">
        <v>931</v>
      </c>
      <c r="S5853" t="s">
        <v>931</v>
      </c>
      <c r="Y5853" t="s">
        <v>931</v>
      </c>
      <c r="AF5853" t="s">
        <v>931</v>
      </c>
    </row>
    <row r="5854" spans="1:32" hidden="1">
      <c r="A5854" t="s">
        <v>3715</v>
      </c>
      <c r="G5854" t="s">
        <v>931</v>
      </c>
      <c r="M5854" t="s">
        <v>931</v>
      </c>
      <c r="S5854" t="s">
        <v>931</v>
      </c>
      <c r="Y5854" t="s">
        <v>931</v>
      </c>
      <c r="AF5854" t="s">
        <v>931</v>
      </c>
    </row>
    <row r="5855" spans="1:32" hidden="1">
      <c r="A5855" t="s">
        <v>3715</v>
      </c>
      <c r="G5855" t="s">
        <v>931</v>
      </c>
      <c r="M5855" t="s">
        <v>931</v>
      </c>
      <c r="S5855" t="s">
        <v>931</v>
      </c>
      <c r="Y5855" t="s">
        <v>931</v>
      </c>
      <c r="AF5855" t="s">
        <v>931</v>
      </c>
    </row>
    <row r="5856" spans="1:32" hidden="1">
      <c r="A5856" t="s">
        <v>3715</v>
      </c>
      <c r="G5856" t="s">
        <v>931</v>
      </c>
      <c r="M5856" t="s">
        <v>931</v>
      </c>
      <c r="S5856" t="s">
        <v>931</v>
      </c>
      <c r="Y5856" t="s">
        <v>931</v>
      </c>
      <c r="AF5856" t="s">
        <v>931</v>
      </c>
    </row>
    <row r="5857" spans="1:32" hidden="1">
      <c r="A5857" t="s">
        <v>3715</v>
      </c>
      <c r="G5857" t="s">
        <v>931</v>
      </c>
      <c r="M5857" t="s">
        <v>931</v>
      </c>
      <c r="S5857" t="s">
        <v>931</v>
      </c>
      <c r="Y5857" t="s">
        <v>931</v>
      </c>
      <c r="AF5857" t="s">
        <v>931</v>
      </c>
    </row>
    <row r="5858" spans="1:32" hidden="1">
      <c r="A5858" t="s">
        <v>3715</v>
      </c>
      <c r="G5858" t="s">
        <v>931</v>
      </c>
      <c r="M5858" t="s">
        <v>931</v>
      </c>
      <c r="S5858" t="s">
        <v>931</v>
      </c>
      <c r="Y5858" t="s">
        <v>931</v>
      </c>
      <c r="AF5858" t="s">
        <v>931</v>
      </c>
    </row>
    <row r="5859" spans="1:32" hidden="1">
      <c r="A5859" t="s">
        <v>3715</v>
      </c>
      <c r="G5859" t="s">
        <v>931</v>
      </c>
      <c r="M5859" t="s">
        <v>931</v>
      </c>
      <c r="S5859" t="s">
        <v>931</v>
      </c>
      <c r="Y5859" t="s">
        <v>931</v>
      </c>
      <c r="AF5859" t="s">
        <v>931</v>
      </c>
    </row>
    <row r="5860" spans="1:32" hidden="1">
      <c r="A5860" t="s">
        <v>3715</v>
      </c>
      <c r="G5860" t="s">
        <v>931</v>
      </c>
      <c r="M5860" t="s">
        <v>931</v>
      </c>
      <c r="S5860" t="s">
        <v>931</v>
      </c>
      <c r="Y5860" t="s">
        <v>931</v>
      </c>
      <c r="AF5860" t="s">
        <v>931</v>
      </c>
    </row>
    <row r="5861" spans="1:32" hidden="1">
      <c r="A5861" t="s">
        <v>3715</v>
      </c>
      <c r="G5861" t="s">
        <v>931</v>
      </c>
      <c r="M5861" t="s">
        <v>931</v>
      </c>
      <c r="S5861" t="s">
        <v>931</v>
      </c>
      <c r="Y5861" t="s">
        <v>931</v>
      </c>
      <c r="AF5861" t="s">
        <v>931</v>
      </c>
    </row>
    <row r="5862" spans="1:32" hidden="1">
      <c r="A5862" t="s">
        <v>3715</v>
      </c>
      <c r="G5862" t="s">
        <v>931</v>
      </c>
      <c r="M5862" t="s">
        <v>931</v>
      </c>
      <c r="S5862" t="s">
        <v>931</v>
      </c>
      <c r="Y5862" t="s">
        <v>931</v>
      </c>
      <c r="AF5862" t="s">
        <v>931</v>
      </c>
    </row>
    <row r="5863" spans="1:32" hidden="1">
      <c r="A5863" t="s">
        <v>3715</v>
      </c>
      <c r="G5863" t="s">
        <v>931</v>
      </c>
      <c r="M5863" t="s">
        <v>931</v>
      </c>
      <c r="S5863" t="s">
        <v>931</v>
      </c>
      <c r="Y5863" t="s">
        <v>931</v>
      </c>
      <c r="AF5863" t="s">
        <v>931</v>
      </c>
    </row>
    <row r="5864" spans="1:32" hidden="1">
      <c r="A5864" t="s">
        <v>3715</v>
      </c>
      <c r="G5864" t="s">
        <v>931</v>
      </c>
      <c r="M5864" t="s">
        <v>931</v>
      </c>
      <c r="S5864" t="s">
        <v>931</v>
      </c>
      <c r="Y5864" t="s">
        <v>931</v>
      </c>
      <c r="AF5864" t="s">
        <v>931</v>
      </c>
    </row>
    <row r="5865" spans="1:32" hidden="1">
      <c r="A5865" t="s">
        <v>3715</v>
      </c>
      <c r="G5865" t="s">
        <v>931</v>
      </c>
      <c r="M5865" t="s">
        <v>931</v>
      </c>
      <c r="S5865" t="s">
        <v>931</v>
      </c>
      <c r="Y5865" t="s">
        <v>931</v>
      </c>
      <c r="AF5865" t="s">
        <v>931</v>
      </c>
    </row>
    <row r="5866" spans="1:32" hidden="1">
      <c r="A5866" t="s">
        <v>3715</v>
      </c>
      <c r="G5866" t="s">
        <v>931</v>
      </c>
      <c r="M5866" t="s">
        <v>931</v>
      </c>
      <c r="S5866" t="s">
        <v>931</v>
      </c>
      <c r="Y5866" t="s">
        <v>931</v>
      </c>
      <c r="AF5866" t="s">
        <v>931</v>
      </c>
    </row>
    <row r="5867" spans="1:32" hidden="1">
      <c r="A5867" t="s">
        <v>3715</v>
      </c>
      <c r="G5867" t="s">
        <v>931</v>
      </c>
      <c r="M5867" t="s">
        <v>931</v>
      </c>
      <c r="S5867" t="s">
        <v>931</v>
      </c>
      <c r="Y5867" t="s">
        <v>931</v>
      </c>
      <c r="AF5867" t="s">
        <v>931</v>
      </c>
    </row>
    <row r="5868" spans="1:32" hidden="1">
      <c r="A5868" t="s">
        <v>3715</v>
      </c>
      <c r="G5868" t="s">
        <v>931</v>
      </c>
      <c r="M5868" t="s">
        <v>931</v>
      </c>
      <c r="S5868" t="s">
        <v>931</v>
      </c>
      <c r="Y5868" t="s">
        <v>931</v>
      </c>
      <c r="AF5868" t="s">
        <v>931</v>
      </c>
    </row>
    <row r="5869" spans="1:32" hidden="1">
      <c r="A5869" t="s">
        <v>3715</v>
      </c>
      <c r="G5869" t="s">
        <v>931</v>
      </c>
      <c r="M5869" t="s">
        <v>931</v>
      </c>
      <c r="S5869" t="s">
        <v>931</v>
      </c>
      <c r="Y5869" t="s">
        <v>931</v>
      </c>
      <c r="AF5869" t="s">
        <v>931</v>
      </c>
    </row>
    <row r="5870" spans="1:32" hidden="1">
      <c r="A5870" t="s">
        <v>3715</v>
      </c>
      <c r="G5870" t="s">
        <v>931</v>
      </c>
      <c r="M5870" t="s">
        <v>931</v>
      </c>
      <c r="S5870" t="s">
        <v>931</v>
      </c>
      <c r="Y5870" t="s">
        <v>931</v>
      </c>
      <c r="AF5870" t="s">
        <v>931</v>
      </c>
    </row>
    <row r="5871" spans="1:32" hidden="1">
      <c r="A5871" t="s">
        <v>3715</v>
      </c>
      <c r="G5871" t="s">
        <v>931</v>
      </c>
      <c r="M5871" t="s">
        <v>931</v>
      </c>
      <c r="S5871" t="s">
        <v>931</v>
      </c>
      <c r="Y5871" t="s">
        <v>931</v>
      </c>
      <c r="AF5871" t="s">
        <v>931</v>
      </c>
    </row>
    <row r="5872" spans="1:32" hidden="1">
      <c r="A5872" t="s">
        <v>3715</v>
      </c>
      <c r="G5872" t="s">
        <v>931</v>
      </c>
      <c r="M5872" t="s">
        <v>931</v>
      </c>
      <c r="S5872" t="s">
        <v>931</v>
      </c>
      <c r="Y5872" t="s">
        <v>931</v>
      </c>
      <c r="AF5872" t="s">
        <v>931</v>
      </c>
    </row>
    <row r="5873" spans="1:32" hidden="1">
      <c r="A5873" t="s">
        <v>3715</v>
      </c>
      <c r="G5873" t="s">
        <v>931</v>
      </c>
      <c r="M5873" t="s">
        <v>931</v>
      </c>
      <c r="S5873" t="s">
        <v>931</v>
      </c>
      <c r="Y5873" t="s">
        <v>931</v>
      </c>
      <c r="AF5873" t="s">
        <v>931</v>
      </c>
    </row>
    <row r="5874" spans="1:32" hidden="1">
      <c r="A5874" t="s">
        <v>3715</v>
      </c>
      <c r="G5874" t="s">
        <v>931</v>
      </c>
      <c r="M5874" t="s">
        <v>931</v>
      </c>
      <c r="S5874" t="s">
        <v>931</v>
      </c>
      <c r="Y5874" t="s">
        <v>931</v>
      </c>
      <c r="AF5874" t="s">
        <v>931</v>
      </c>
    </row>
    <row r="5875" spans="1:32" hidden="1">
      <c r="A5875" t="s">
        <v>3715</v>
      </c>
      <c r="G5875" t="s">
        <v>931</v>
      </c>
      <c r="M5875" t="s">
        <v>931</v>
      </c>
      <c r="S5875" t="s">
        <v>931</v>
      </c>
      <c r="Y5875" t="s">
        <v>931</v>
      </c>
      <c r="AF5875" t="s">
        <v>931</v>
      </c>
    </row>
    <row r="5876" spans="1:32" hidden="1">
      <c r="A5876" t="s">
        <v>3715</v>
      </c>
      <c r="G5876" t="s">
        <v>931</v>
      </c>
      <c r="M5876" t="s">
        <v>931</v>
      </c>
      <c r="S5876" t="s">
        <v>931</v>
      </c>
      <c r="Y5876" t="s">
        <v>931</v>
      </c>
      <c r="AF5876" t="s">
        <v>931</v>
      </c>
    </row>
    <row r="5877" spans="1:32" hidden="1">
      <c r="A5877" t="s">
        <v>3715</v>
      </c>
      <c r="G5877" t="s">
        <v>931</v>
      </c>
      <c r="M5877" t="s">
        <v>931</v>
      </c>
      <c r="S5877" t="s">
        <v>931</v>
      </c>
      <c r="Y5877" t="s">
        <v>931</v>
      </c>
      <c r="AF5877" t="s">
        <v>931</v>
      </c>
    </row>
    <row r="5878" spans="1:32" hidden="1">
      <c r="A5878" t="s">
        <v>3715</v>
      </c>
      <c r="G5878" t="s">
        <v>931</v>
      </c>
      <c r="M5878" t="s">
        <v>931</v>
      </c>
      <c r="S5878" t="s">
        <v>931</v>
      </c>
      <c r="Y5878" t="s">
        <v>931</v>
      </c>
      <c r="AF5878" t="s">
        <v>931</v>
      </c>
    </row>
    <row r="5879" spans="1:32" hidden="1">
      <c r="A5879" t="s">
        <v>3715</v>
      </c>
      <c r="G5879" t="s">
        <v>931</v>
      </c>
      <c r="M5879" t="s">
        <v>931</v>
      </c>
      <c r="S5879" t="s">
        <v>931</v>
      </c>
      <c r="Y5879" t="s">
        <v>931</v>
      </c>
      <c r="AF5879" t="s">
        <v>931</v>
      </c>
    </row>
    <row r="5880" spans="1:32" hidden="1">
      <c r="A5880" t="s">
        <v>3715</v>
      </c>
      <c r="G5880" t="s">
        <v>931</v>
      </c>
      <c r="M5880" t="s">
        <v>931</v>
      </c>
      <c r="S5880" t="s">
        <v>931</v>
      </c>
      <c r="Y5880" t="s">
        <v>931</v>
      </c>
      <c r="AF5880" t="s">
        <v>931</v>
      </c>
    </row>
    <row r="5881" spans="1:32" hidden="1">
      <c r="A5881" t="s">
        <v>3715</v>
      </c>
      <c r="G5881" t="s">
        <v>931</v>
      </c>
      <c r="M5881" t="s">
        <v>931</v>
      </c>
      <c r="S5881" t="s">
        <v>931</v>
      </c>
      <c r="Y5881" t="s">
        <v>931</v>
      </c>
      <c r="AF5881" t="s">
        <v>931</v>
      </c>
    </row>
    <row r="5882" spans="1:32" hidden="1">
      <c r="A5882" t="s">
        <v>3715</v>
      </c>
      <c r="G5882" t="s">
        <v>931</v>
      </c>
      <c r="M5882" t="s">
        <v>931</v>
      </c>
      <c r="S5882" t="s">
        <v>931</v>
      </c>
      <c r="Y5882" t="s">
        <v>931</v>
      </c>
      <c r="AF5882" t="s">
        <v>931</v>
      </c>
    </row>
    <row r="5883" spans="1:32" hidden="1">
      <c r="A5883" t="s">
        <v>3715</v>
      </c>
      <c r="G5883" t="s">
        <v>931</v>
      </c>
      <c r="M5883" t="s">
        <v>931</v>
      </c>
      <c r="S5883" t="s">
        <v>931</v>
      </c>
      <c r="Y5883" t="s">
        <v>931</v>
      </c>
      <c r="AF5883" t="s">
        <v>931</v>
      </c>
    </row>
    <row r="5884" spans="1:32" hidden="1">
      <c r="A5884" t="s">
        <v>3715</v>
      </c>
      <c r="G5884" t="s">
        <v>931</v>
      </c>
      <c r="M5884" t="s">
        <v>931</v>
      </c>
      <c r="S5884" t="s">
        <v>931</v>
      </c>
      <c r="Y5884" t="s">
        <v>931</v>
      </c>
      <c r="AF5884" t="s">
        <v>931</v>
      </c>
    </row>
    <row r="5885" spans="1:32" hidden="1">
      <c r="A5885" t="s">
        <v>3715</v>
      </c>
      <c r="G5885" t="s">
        <v>931</v>
      </c>
      <c r="M5885" t="s">
        <v>931</v>
      </c>
      <c r="S5885" t="s">
        <v>931</v>
      </c>
      <c r="Y5885" t="s">
        <v>931</v>
      </c>
      <c r="AF5885" t="s">
        <v>931</v>
      </c>
    </row>
    <row r="5886" spans="1:32" hidden="1">
      <c r="A5886" t="s">
        <v>3715</v>
      </c>
      <c r="G5886" t="s">
        <v>931</v>
      </c>
      <c r="M5886" t="s">
        <v>931</v>
      </c>
      <c r="S5886" t="s">
        <v>931</v>
      </c>
      <c r="Y5886" t="s">
        <v>931</v>
      </c>
      <c r="AF5886" t="s">
        <v>931</v>
      </c>
    </row>
    <row r="5887" spans="1:32" hidden="1">
      <c r="A5887" t="s">
        <v>3715</v>
      </c>
      <c r="G5887" t="s">
        <v>931</v>
      </c>
      <c r="M5887" t="s">
        <v>931</v>
      </c>
      <c r="S5887" t="s">
        <v>931</v>
      </c>
      <c r="Y5887" t="s">
        <v>931</v>
      </c>
      <c r="AF5887" t="s">
        <v>931</v>
      </c>
    </row>
    <row r="5888" spans="1:32" hidden="1">
      <c r="A5888" t="s">
        <v>3715</v>
      </c>
      <c r="G5888" t="s">
        <v>931</v>
      </c>
      <c r="M5888" t="s">
        <v>931</v>
      </c>
      <c r="S5888" t="s">
        <v>931</v>
      </c>
      <c r="Y5888" t="s">
        <v>931</v>
      </c>
      <c r="AF5888" t="s">
        <v>931</v>
      </c>
    </row>
    <row r="5889" spans="1:32" hidden="1">
      <c r="A5889" t="s">
        <v>3715</v>
      </c>
      <c r="G5889" t="s">
        <v>931</v>
      </c>
      <c r="M5889" t="s">
        <v>931</v>
      </c>
      <c r="S5889" t="s">
        <v>931</v>
      </c>
      <c r="Y5889" t="s">
        <v>931</v>
      </c>
      <c r="AF5889" t="s">
        <v>931</v>
      </c>
    </row>
    <row r="5890" spans="1:32" hidden="1">
      <c r="A5890" t="s">
        <v>3715</v>
      </c>
      <c r="G5890" t="s">
        <v>931</v>
      </c>
      <c r="M5890" t="s">
        <v>931</v>
      </c>
      <c r="S5890" t="s">
        <v>931</v>
      </c>
      <c r="Y5890" t="s">
        <v>931</v>
      </c>
      <c r="AF5890" t="s">
        <v>931</v>
      </c>
    </row>
    <row r="5891" spans="1:32" hidden="1">
      <c r="A5891" t="s">
        <v>3715</v>
      </c>
      <c r="G5891" t="s">
        <v>931</v>
      </c>
      <c r="M5891" t="s">
        <v>931</v>
      </c>
      <c r="S5891" t="s">
        <v>931</v>
      </c>
      <c r="Y5891" t="s">
        <v>931</v>
      </c>
      <c r="AF5891" t="s">
        <v>931</v>
      </c>
    </row>
    <row r="5892" spans="1:32" hidden="1">
      <c r="A5892" t="s">
        <v>3715</v>
      </c>
      <c r="G5892" t="s">
        <v>931</v>
      </c>
      <c r="M5892" t="s">
        <v>931</v>
      </c>
      <c r="S5892" t="s">
        <v>931</v>
      </c>
      <c r="Y5892" t="s">
        <v>931</v>
      </c>
      <c r="AF5892" t="s">
        <v>931</v>
      </c>
    </row>
    <row r="5893" spans="1:32" hidden="1">
      <c r="A5893" t="s">
        <v>3715</v>
      </c>
      <c r="G5893" t="s">
        <v>931</v>
      </c>
      <c r="M5893" t="s">
        <v>931</v>
      </c>
      <c r="S5893" t="s">
        <v>931</v>
      </c>
      <c r="Y5893" t="s">
        <v>931</v>
      </c>
      <c r="AF5893" t="s">
        <v>931</v>
      </c>
    </row>
    <row r="5894" spans="1:32" hidden="1">
      <c r="A5894" t="s">
        <v>3715</v>
      </c>
      <c r="G5894" t="s">
        <v>931</v>
      </c>
      <c r="M5894" t="s">
        <v>931</v>
      </c>
      <c r="S5894" t="s">
        <v>931</v>
      </c>
      <c r="Y5894" t="s">
        <v>931</v>
      </c>
      <c r="AF5894" t="s">
        <v>931</v>
      </c>
    </row>
    <row r="5895" spans="1:32" hidden="1">
      <c r="A5895" t="s">
        <v>3715</v>
      </c>
      <c r="G5895" t="s">
        <v>931</v>
      </c>
      <c r="M5895" t="s">
        <v>931</v>
      </c>
      <c r="S5895" t="s">
        <v>931</v>
      </c>
      <c r="Y5895" t="s">
        <v>931</v>
      </c>
      <c r="AF5895" t="s">
        <v>931</v>
      </c>
    </row>
    <row r="5896" spans="1:32" hidden="1">
      <c r="A5896" t="s">
        <v>3715</v>
      </c>
      <c r="G5896" t="s">
        <v>931</v>
      </c>
      <c r="M5896" t="s">
        <v>931</v>
      </c>
      <c r="S5896" t="s">
        <v>931</v>
      </c>
      <c r="Y5896" t="s">
        <v>931</v>
      </c>
      <c r="AF5896" t="s">
        <v>931</v>
      </c>
    </row>
    <row r="5897" spans="1:32" hidden="1">
      <c r="A5897" t="s">
        <v>3715</v>
      </c>
    </row>
    <row r="5898" spans="1:32" hidden="1">
      <c r="A5898" t="s">
        <v>3715</v>
      </c>
    </row>
    <row r="5899" spans="1:32" hidden="1">
      <c r="A5899" t="s">
        <v>3715</v>
      </c>
    </row>
    <row r="5900" spans="1:32" hidden="1">
      <c r="A5900" t="s">
        <v>3715</v>
      </c>
    </row>
    <row r="5901" spans="1:32" hidden="1">
      <c r="A5901" t="s">
        <v>3715</v>
      </c>
    </row>
    <row r="5902" spans="1:32" hidden="1">
      <c r="A5902" t="s">
        <v>3715</v>
      </c>
    </row>
    <row r="5903" spans="1:32" hidden="1">
      <c r="A5903" t="s">
        <v>3715</v>
      </c>
    </row>
    <row r="5904" spans="1:32" hidden="1">
      <c r="A5904" t="s">
        <v>3715</v>
      </c>
    </row>
    <row r="5905" spans="1:1" hidden="1">
      <c r="A5905" t="s">
        <v>3715</v>
      </c>
    </row>
    <row r="5906" spans="1:1" hidden="1">
      <c r="A5906" t="s">
        <v>3715</v>
      </c>
    </row>
    <row r="5907" spans="1:1" hidden="1">
      <c r="A5907" t="s">
        <v>3715</v>
      </c>
    </row>
    <row r="5908" spans="1:1" hidden="1">
      <c r="A5908" t="s">
        <v>3715</v>
      </c>
    </row>
    <row r="5909" spans="1:1" hidden="1">
      <c r="A5909" t="s">
        <v>3715</v>
      </c>
    </row>
    <row r="5910" spans="1:1" hidden="1">
      <c r="A5910" t="s">
        <v>3715</v>
      </c>
    </row>
    <row r="5911" spans="1:1" hidden="1">
      <c r="A5911" t="s">
        <v>3715</v>
      </c>
    </row>
    <row r="5912" spans="1:1" hidden="1">
      <c r="A5912" t="s">
        <v>3715</v>
      </c>
    </row>
    <row r="5913" spans="1:1" hidden="1">
      <c r="A5913" t="s">
        <v>3715</v>
      </c>
    </row>
    <row r="5914" spans="1:1" hidden="1">
      <c r="A5914" t="s">
        <v>3715</v>
      </c>
    </row>
    <row r="5915" spans="1:1" hidden="1">
      <c r="A5915" t="s">
        <v>3715</v>
      </c>
    </row>
    <row r="5916" spans="1:1" hidden="1">
      <c r="A5916" t="s">
        <v>3715</v>
      </c>
    </row>
    <row r="5917" spans="1:1" hidden="1">
      <c r="A5917" t="s">
        <v>3715</v>
      </c>
    </row>
    <row r="5918" spans="1:1" hidden="1">
      <c r="A5918" t="s">
        <v>3715</v>
      </c>
    </row>
    <row r="5919" spans="1:1" hidden="1">
      <c r="A5919" t="s">
        <v>3715</v>
      </c>
    </row>
    <row r="5920" spans="1:1" hidden="1">
      <c r="A5920" t="s">
        <v>3715</v>
      </c>
    </row>
    <row r="5921" spans="1:1" hidden="1">
      <c r="A5921" t="s">
        <v>3715</v>
      </c>
    </row>
    <row r="5922" spans="1:1" hidden="1">
      <c r="A5922" t="s">
        <v>3715</v>
      </c>
    </row>
    <row r="5923" spans="1:1" hidden="1">
      <c r="A5923" t="s">
        <v>3715</v>
      </c>
    </row>
    <row r="5924" spans="1:1" hidden="1">
      <c r="A5924" t="s">
        <v>3715</v>
      </c>
    </row>
    <row r="5925" spans="1:1" hidden="1">
      <c r="A5925" t="s">
        <v>3715</v>
      </c>
    </row>
    <row r="5926" spans="1:1" hidden="1">
      <c r="A5926" t="s">
        <v>3715</v>
      </c>
    </row>
    <row r="5927" spans="1:1" hidden="1">
      <c r="A5927" t="s">
        <v>3715</v>
      </c>
    </row>
    <row r="5928" spans="1:1" hidden="1">
      <c r="A5928" t="s">
        <v>3715</v>
      </c>
    </row>
    <row r="5929" spans="1:1" hidden="1">
      <c r="A5929" t="s">
        <v>3715</v>
      </c>
    </row>
    <row r="5930" spans="1:1" hidden="1">
      <c r="A5930" t="s">
        <v>3715</v>
      </c>
    </row>
    <row r="5931" spans="1:1" hidden="1">
      <c r="A5931" t="s">
        <v>3715</v>
      </c>
    </row>
    <row r="5932" spans="1:1" hidden="1">
      <c r="A5932" t="s">
        <v>3715</v>
      </c>
    </row>
    <row r="5933" spans="1:1" hidden="1">
      <c r="A5933" t="s">
        <v>3715</v>
      </c>
    </row>
    <row r="5934" spans="1:1" hidden="1">
      <c r="A5934" t="s">
        <v>3715</v>
      </c>
    </row>
    <row r="5935" spans="1:1" hidden="1">
      <c r="A5935" t="s">
        <v>3715</v>
      </c>
    </row>
    <row r="5936" spans="1:1" hidden="1">
      <c r="A5936" t="s">
        <v>3715</v>
      </c>
    </row>
    <row r="5937" spans="1:1" hidden="1">
      <c r="A5937" t="s">
        <v>3715</v>
      </c>
    </row>
    <row r="5938" spans="1:1" hidden="1">
      <c r="A5938" t="s">
        <v>3715</v>
      </c>
    </row>
    <row r="5939" spans="1:1" hidden="1">
      <c r="A5939" t="s">
        <v>3715</v>
      </c>
    </row>
    <row r="5940" spans="1:1" hidden="1">
      <c r="A5940" t="s">
        <v>3715</v>
      </c>
    </row>
    <row r="5941" spans="1:1" hidden="1">
      <c r="A5941" t="s">
        <v>3715</v>
      </c>
    </row>
    <row r="5942" spans="1:1" hidden="1">
      <c r="A5942" t="s">
        <v>3715</v>
      </c>
    </row>
    <row r="5943" spans="1:1" hidden="1">
      <c r="A5943" t="s">
        <v>3715</v>
      </c>
    </row>
    <row r="5944" spans="1:1" hidden="1">
      <c r="A5944" t="s">
        <v>3715</v>
      </c>
    </row>
    <row r="5945" spans="1:1" hidden="1">
      <c r="A5945" t="s">
        <v>3715</v>
      </c>
    </row>
    <row r="5946" spans="1:1" hidden="1">
      <c r="A5946" t="s">
        <v>3715</v>
      </c>
    </row>
    <row r="5947" spans="1:1" hidden="1">
      <c r="A5947" t="s">
        <v>3715</v>
      </c>
    </row>
    <row r="5948" spans="1:1" hidden="1">
      <c r="A5948" t="s">
        <v>3715</v>
      </c>
    </row>
    <row r="5949" spans="1:1" hidden="1">
      <c r="A5949" t="s">
        <v>3715</v>
      </c>
    </row>
    <row r="5950" spans="1:1" hidden="1">
      <c r="A5950" t="s">
        <v>3715</v>
      </c>
    </row>
    <row r="5951" spans="1:1" hidden="1">
      <c r="A5951" t="s">
        <v>3715</v>
      </c>
    </row>
    <row r="5952" spans="1:1" hidden="1">
      <c r="A5952" t="s">
        <v>3715</v>
      </c>
    </row>
    <row r="5953" spans="1:1" hidden="1">
      <c r="A5953" t="s">
        <v>3715</v>
      </c>
    </row>
    <row r="5954" spans="1:1" hidden="1">
      <c r="A5954" t="s">
        <v>3715</v>
      </c>
    </row>
    <row r="5955" spans="1:1" hidden="1">
      <c r="A5955" t="s">
        <v>3715</v>
      </c>
    </row>
    <row r="5956" spans="1:1" hidden="1">
      <c r="A5956" t="s">
        <v>3715</v>
      </c>
    </row>
    <row r="5957" spans="1:1" hidden="1">
      <c r="A5957" t="s">
        <v>3715</v>
      </c>
    </row>
    <row r="5958" spans="1:1" hidden="1">
      <c r="A5958" t="s">
        <v>3715</v>
      </c>
    </row>
    <row r="5959" spans="1:1" hidden="1">
      <c r="A5959" t="s">
        <v>3715</v>
      </c>
    </row>
    <row r="5960" spans="1:1" hidden="1">
      <c r="A5960" t="s">
        <v>3715</v>
      </c>
    </row>
    <row r="5961" spans="1:1" hidden="1">
      <c r="A5961" t="s">
        <v>3715</v>
      </c>
    </row>
    <row r="5962" spans="1:1" hidden="1">
      <c r="A5962" t="s">
        <v>3715</v>
      </c>
    </row>
    <row r="5963" spans="1:1" hidden="1">
      <c r="A5963" t="s">
        <v>3715</v>
      </c>
    </row>
    <row r="5964" spans="1:1" hidden="1">
      <c r="A5964" t="s">
        <v>3715</v>
      </c>
    </row>
    <row r="5965" spans="1:1" hidden="1">
      <c r="A5965" t="s">
        <v>3715</v>
      </c>
    </row>
    <row r="5966" spans="1:1" hidden="1">
      <c r="A5966" t="s">
        <v>3715</v>
      </c>
    </row>
    <row r="5967" spans="1:1" hidden="1">
      <c r="A5967" t="s">
        <v>3715</v>
      </c>
    </row>
    <row r="5968" spans="1:1" hidden="1">
      <c r="A5968" t="s">
        <v>3715</v>
      </c>
    </row>
    <row r="5969" spans="1:1" hidden="1">
      <c r="A5969" t="s">
        <v>3715</v>
      </c>
    </row>
    <row r="5970" spans="1:1" hidden="1">
      <c r="A5970" t="s">
        <v>3715</v>
      </c>
    </row>
    <row r="5971" spans="1:1" hidden="1">
      <c r="A5971" t="s">
        <v>3715</v>
      </c>
    </row>
    <row r="5972" spans="1:1" hidden="1">
      <c r="A5972" t="s">
        <v>3715</v>
      </c>
    </row>
    <row r="5973" spans="1:1" hidden="1">
      <c r="A5973" t="s">
        <v>3715</v>
      </c>
    </row>
    <row r="5974" spans="1:1" hidden="1">
      <c r="A5974" t="s">
        <v>3715</v>
      </c>
    </row>
    <row r="5975" spans="1:1" hidden="1">
      <c r="A5975" t="s">
        <v>3715</v>
      </c>
    </row>
    <row r="5976" spans="1:1" hidden="1">
      <c r="A5976" t="s">
        <v>3715</v>
      </c>
    </row>
    <row r="5977" spans="1:1" hidden="1">
      <c r="A5977" t="s">
        <v>3715</v>
      </c>
    </row>
    <row r="5978" spans="1:1" hidden="1">
      <c r="A5978" t="s">
        <v>3715</v>
      </c>
    </row>
    <row r="5979" spans="1:1" hidden="1">
      <c r="A5979" t="s">
        <v>3715</v>
      </c>
    </row>
    <row r="5980" spans="1:1" hidden="1">
      <c r="A5980" t="s">
        <v>3715</v>
      </c>
    </row>
    <row r="5981" spans="1:1" hidden="1">
      <c r="A5981" t="s">
        <v>3715</v>
      </c>
    </row>
    <row r="5982" spans="1:1" hidden="1">
      <c r="A5982" t="s">
        <v>3715</v>
      </c>
    </row>
    <row r="5983" spans="1:1" hidden="1">
      <c r="A5983" t="s">
        <v>3715</v>
      </c>
    </row>
    <row r="5984" spans="1:1" hidden="1">
      <c r="A5984" t="s">
        <v>3715</v>
      </c>
    </row>
    <row r="5985" spans="1:1" hidden="1">
      <c r="A5985" t="s">
        <v>3715</v>
      </c>
    </row>
    <row r="5986" spans="1:1" hidden="1">
      <c r="A5986" t="s">
        <v>3715</v>
      </c>
    </row>
    <row r="5987" spans="1:1" hidden="1">
      <c r="A5987" t="s">
        <v>3715</v>
      </c>
    </row>
    <row r="5988" spans="1:1" hidden="1">
      <c r="A5988" t="s">
        <v>3715</v>
      </c>
    </row>
    <row r="5989" spans="1:1" hidden="1">
      <c r="A5989" t="s">
        <v>3715</v>
      </c>
    </row>
    <row r="5990" spans="1:1" hidden="1">
      <c r="A5990" t="s">
        <v>3715</v>
      </c>
    </row>
    <row r="5991" spans="1:1" hidden="1">
      <c r="A5991" t="s">
        <v>3715</v>
      </c>
    </row>
    <row r="5992" spans="1:1" hidden="1">
      <c r="A5992" t="s">
        <v>3715</v>
      </c>
    </row>
    <row r="5993" spans="1:1" hidden="1">
      <c r="A5993" t="s">
        <v>3715</v>
      </c>
    </row>
    <row r="5994" spans="1:1" hidden="1">
      <c r="A5994" t="s">
        <v>3715</v>
      </c>
    </row>
    <row r="5995" spans="1:1" hidden="1">
      <c r="A5995" t="s">
        <v>3715</v>
      </c>
    </row>
    <row r="5996" spans="1:1" hidden="1">
      <c r="A5996" t="s">
        <v>3715</v>
      </c>
    </row>
    <row r="5997" spans="1:1" hidden="1">
      <c r="A5997" t="s">
        <v>3715</v>
      </c>
    </row>
    <row r="5998" spans="1:1" hidden="1">
      <c r="A5998" t="s">
        <v>3715</v>
      </c>
    </row>
    <row r="5999" spans="1:1" hidden="1">
      <c r="A5999" t="s">
        <v>3715</v>
      </c>
    </row>
    <row r="6000" spans="1:1" hidden="1">
      <c r="A6000" t="s">
        <v>3715</v>
      </c>
    </row>
    <row r="6001" spans="1:1" hidden="1">
      <c r="A6001" t="s">
        <v>3715</v>
      </c>
    </row>
    <row r="6002" spans="1:1" hidden="1">
      <c r="A6002" t="s">
        <v>3715</v>
      </c>
    </row>
    <row r="6003" spans="1:1" hidden="1">
      <c r="A6003" t="s">
        <v>3715</v>
      </c>
    </row>
    <row r="6004" spans="1:1" hidden="1">
      <c r="A6004" t="s">
        <v>3715</v>
      </c>
    </row>
    <row r="6005" spans="1:1" hidden="1">
      <c r="A6005" t="s">
        <v>3715</v>
      </c>
    </row>
    <row r="6006" spans="1:1" hidden="1">
      <c r="A6006" t="s">
        <v>3715</v>
      </c>
    </row>
    <row r="6007" spans="1:1" hidden="1">
      <c r="A6007" t="s">
        <v>3715</v>
      </c>
    </row>
    <row r="6008" spans="1:1" hidden="1">
      <c r="A6008" t="s">
        <v>3715</v>
      </c>
    </row>
    <row r="6009" spans="1:1" hidden="1">
      <c r="A6009" t="s">
        <v>3715</v>
      </c>
    </row>
    <row r="6010" spans="1:1" hidden="1">
      <c r="A6010" t="s">
        <v>3715</v>
      </c>
    </row>
    <row r="6011" spans="1:1" hidden="1">
      <c r="A6011" t="s">
        <v>3715</v>
      </c>
    </row>
    <row r="6012" spans="1:1" hidden="1">
      <c r="A6012" t="s">
        <v>3715</v>
      </c>
    </row>
    <row r="6013" spans="1:1" hidden="1">
      <c r="A6013" t="s">
        <v>3715</v>
      </c>
    </row>
    <row r="6014" spans="1:1" hidden="1">
      <c r="A6014" t="s">
        <v>3715</v>
      </c>
    </row>
    <row r="6015" spans="1:1" hidden="1">
      <c r="A6015" t="s">
        <v>3715</v>
      </c>
    </row>
    <row r="6016" spans="1:1" hidden="1">
      <c r="A6016" t="s">
        <v>3715</v>
      </c>
    </row>
    <row r="6017" spans="1:1" hidden="1">
      <c r="A6017" t="s">
        <v>3715</v>
      </c>
    </row>
    <row r="6018" spans="1:1" hidden="1">
      <c r="A6018" t="s">
        <v>3715</v>
      </c>
    </row>
    <row r="6019" spans="1:1" hidden="1">
      <c r="A6019" t="s">
        <v>3715</v>
      </c>
    </row>
    <row r="6020" spans="1:1" hidden="1">
      <c r="A6020" t="s">
        <v>3715</v>
      </c>
    </row>
    <row r="6021" spans="1:1" hidden="1">
      <c r="A6021" t="s">
        <v>3715</v>
      </c>
    </row>
    <row r="6022" spans="1:1" hidden="1">
      <c r="A6022" t="s">
        <v>3715</v>
      </c>
    </row>
    <row r="6023" spans="1:1" hidden="1">
      <c r="A6023" t="s">
        <v>3715</v>
      </c>
    </row>
    <row r="6024" spans="1:1" hidden="1">
      <c r="A6024" t="s">
        <v>3715</v>
      </c>
    </row>
    <row r="6025" spans="1:1" hidden="1">
      <c r="A6025" t="s">
        <v>3715</v>
      </c>
    </row>
    <row r="6026" spans="1:1" hidden="1">
      <c r="A6026" t="s">
        <v>3715</v>
      </c>
    </row>
    <row r="6027" spans="1:1" hidden="1">
      <c r="A6027" t="s">
        <v>3715</v>
      </c>
    </row>
    <row r="6028" spans="1:1" hidden="1">
      <c r="A6028" t="s">
        <v>3715</v>
      </c>
    </row>
    <row r="6029" spans="1:1" hidden="1">
      <c r="A6029" t="s">
        <v>3715</v>
      </c>
    </row>
    <row r="6030" spans="1:1" hidden="1">
      <c r="A6030" t="s">
        <v>3715</v>
      </c>
    </row>
    <row r="6031" spans="1:1" hidden="1">
      <c r="A6031" t="s">
        <v>3715</v>
      </c>
    </row>
    <row r="6032" spans="1:1" hidden="1">
      <c r="A6032" t="s">
        <v>3715</v>
      </c>
    </row>
    <row r="6033" spans="1:1" hidden="1">
      <c r="A6033" t="s">
        <v>3715</v>
      </c>
    </row>
    <row r="6034" spans="1:1" hidden="1">
      <c r="A6034" t="s">
        <v>3715</v>
      </c>
    </row>
    <row r="6035" spans="1:1" hidden="1">
      <c r="A6035" t="s">
        <v>3715</v>
      </c>
    </row>
    <row r="6036" spans="1:1" hidden="1">
      <c r="A6036" t="s">
        <v>3715</v>
      </c>
    </row>
    <row r="6037" spans="1:1" hidden="1">
      <c r="A6037" t="s">
        <v>3715</v>
      </c>
    </row>
    <row r="6038" spans="1:1" hidden="1">
      <c r="A6038" t="s">
        <v>3715</v>
      </c>
    </row>
    <row r="6039" spans="1:1" hidden="1">
      <c r="A6039" t="s">
        <v>3715</v>
      </c>
    </row>
    <row r="6040" spans="1:1" hidden="1">
      <c r="A6040" t="s">
        <v>3715</v>
      </c>
    </row>
    <row r="6041" spans="1:1" hidden="1">
      <c r="A6041" t="s">
        <v>3715</v>
      </c>
    </row>
    <row r="6042" spans="1:1" hidden="1">
      <c r="A6042" t="s">
        <v>3715</v>
      </c>
    </row>
    <row r="6043" spans="1:1" hidden="1">
      <c r="A6043" t="s">
        <v>3715</v>
      </c>
    </row>
    <row r="6044" spans="1:1" hidden="1">
      <c r="A6044" t="s">
        <v>3715</v>
      </c>
    </row>
    <row r="6045" spans="1:1" hidden="1">
      <c r="A6045" t="s">
        <v>3715</v>
      </c>
    </row>
    <row r="6046" spans="1:1" hidden="1">
      <c r="A6046" t="s">
        <v>3715</v>
      </c>
    </row>
    <row r="6047" spans="1:1" hidden="1">
      <c r="A6047" t="s">
        <v>3715</v>
      </c>
    </row>
    <row r="6048" spans="1:1" hidden="1">
      <c r="A6048" t="s">
        <v>3715</v>
      </c>
    </row>
    <row r="6049" spans="1:32" hidden="1">
      <c r="A6049" t="s">
        <v>3715</v>
      </c>
    </row>
    <row r="6050" spans="1:32" hidden="1">
      <c r="A6050" t="s">
        <v>3715</v>
      </c>
    </row>
    <row r="6051" spans="1:32" hidden="1">
      <c r="A6051" t="s">
        <v>3716</v>
      </c>
      <c r="D6051" t="s">
        <v>931</v>
      </c>
      <c r="E6051" t="s">
        <v>931</v>
      </c>
      <c r="F6051" t="s">
        <v>931</v>
      </c>
      <c r="G6051" t="s">
        <v>931</v>
      </c>
      <c r="M6051" t="s">
        <v>931</v>
      </c>
      <c r="S6051" t="s">
        <v>931</v>
      </c>
      <c r="Y6051" t="s">
        <v>931</v>
      </c>
      <c r="AF6051" t="s">
        <v>931</v>
      </c>
    </row>
    <row r="6052" spans="1:32" hidden="1">
      <c r="A6052" t="s">
        <v>3716</v>
      </c>
      <c r="G6052" t="s">
        <v>931</v>
      </c>
      <c r="M6052" t="s">
        <v>931</v>
      </c>
      <c r="S6052" t="s">
        <v>931</v>
      </c>
      <c r="Y6052" t="s">
        <v>931</v>
      </c>
      <c r="AF6052" t="s">
        <v>931</v>
      </c>
    </row>
    <row r="6053" spans="1:32" hidden="1">
      <c r="A6053" t="s">
        <v>3716</v>
      </c>
      <c r="G6053" t="s">
        <v>931</v>
      </c>
      <c r="M6053" t="s">
        <v>931</v>
      </c>
      <c r="S6053" t="s">
        <v>931</v>
      </c>
      <c r="Y6053" t="s">
        <v>931</v>
      </c>
      <c r="AF6053" t="s">
        <v>931</v>
      </c>
    </row>
    <row r="6054" spans="1:32" hidden="1">
      <c r="A6054" t="s">
        <v>3716</v>
      </c>
      <c r="G6054" t="s">
        <v>931</v>
      </c>
      <c r="M6054" t="s">
        <v>931</v>
      </c>
      <c r="S6054" t="s">
        <v>931</v>
      </c>
      <c r="Y6054" t="s">
        <v>931</v>
      </c>
      <c r="AF6054" t="s">
        <v>931</v>
      </c>
    </row>
    <row r="6055" spans="1:32" hidden="1">
      <c r="A6055" t="s">
        <v>3716</v>
      </c>
      <c r="G6055" t="s">
        <v>931</v>
      </c>
      <c r="M6055" t="s">
        <v>931</v>
      </c>
      <c r="S6055" t="s">
        <v>931</v>
      </c>
      <c r="Y6055" t="s">
        <v>931</v>
      </c>
      <c r="AF6055" t="s">
        <v>931</v>
      </c>
    </row>
    <row r="6056" spans="1:32" hidden="1">
      <c r="A6056" t="s">
        <v>3716</v>
      </c>
      <c r="G6056" t="s">
        <v>931</v>
      </c>
      <c r="M6056" t="s">
        <v>931</v>
      </c>
      <c r="S6056" t="s">
        <v>931</v>
      </c>
      <c r="Y6056" t="s">
        <v>931</v>
      </c>
      <c r="AF6056" t="s">
        <v>931</v>
      </c>
    </row>
    <row r="6057" spans="1:32" hidden="1">
      <c r="A6057" t="s">
        <v>3716</v>
      </c>
      <c r="G6057" t="s">
        <v>931</v>
      </c>
      <c r="M6057" t="s">
        <v>931</v>
      </c>
      <c r="S6057" t="s">
        <v>931</v>
      </c>
      <c r="Y6057" t="s">
        <v>931</v>
      </c>
      <c r="AF6057" t="s">
        <v>931</v>
      </c>
    </row>
    <row r="6058" spans="1:32" hidden="1">
      <c r="A6058" t="s">
        <v>3716</v>
      </c>
      <c r="G6058" t="s">
        <v>931</v>
      </c>
      <c r="M6058" t="s">
        <v>931</v>
      </c>
      <c r="S6058" t="s">
        <v>931</v>
      </c>
      <c r="Y6058" t="s">
        <v>931</v>
      </c>
      <c r="AF6058" t="s">
        <v>931</v>
      </c>
    </row>
    <row r="6059" spans="1:32" hidden="1">
      <c r="A6059" t="s">
        <v>3716</v>
      </c>
      <c r="G6059" t="s">
        <v>931</v>
      </c>
      <c r="M6059" t="s">
        <v>931</v>
      </c>
      <c r="S6059" t="s">
        <v>931</v>
      </c>
      <c r="Y6059" t="s">
        <v>931</v>
      </c>
      <c r="AF6059" t="s">
        <v>931</v>
      </c>
    </row>
    <row r="6060" spans="1:32" hidden="1">
      <c r="A6060" t="s">
        <v>3716</v>
      </c>
      <c r="G6060" t="s">
        <v>931</v>
      </c>
      <c r="M6060" t="s">
        <v>931</v>
      </c>
      <c r="S6060" t="s">
        <v>931</v>
      </c>
      <c r="Y6060" t="s">
        <v>931</v>
      </c>
      <c r="AF6060" t="s">
        <v>931</v>
      </c>
    </row>
    <row r="6061" spans="1:32" hidden="1">
      <c r="A6061" t="s">
        <v>3716</v>
      </c>
      <c r="G6061" t="s">
        <v>931</v>
      </c>
      <c r="M6061" t="s">
        <v>931</v>
      </c>
      <c r="S6061" t="s">
        <v>931</v>
      </c>
      <c r="Y6061" t="s">
        <v>931</v>
      </c>
      <c r="AF6061" t="s">
        <v>931</v>
      </c>
    </row>
    <row r="6062" spans="1:32" hidden="1">
      <c r="A6062" t="s">
        <v>3716</v>
      </c>
      <c r="G6062" t="s">
        <v>931</v>
      </c>
      <c r="M6062" t="s">
        <v>931</v>
      </c>
      <c r="S6062" t="s">
        <v>931</v>
      </c>
      <c r="Y6062" t="s">
        <v>931</v>
      </c>
      <c r="AF6062" t="s">
        <v>931</v>
      </c>
    </row>
    <row r="6063" spans="1:32" hidden="1">
      <c r="A6063" t="s">
        <v>3716</v>
      </c>
      <c r="G6063" t="s">
        <v>931</v>
      </c>
      <c r="M6063" t="s">
        <v>931</v>
      </c>
      <c r="S6063" t="s">
        <v>931</v>
      </c>
      <c r="Y6063" t="s">
        <v>931</v>
      </c>
      <c r="AF6063" t="s">
        <v>931</v>
      </c>
    </row>
    <row r="6064" spans="1:32" hidden="1">
      <c r="A6064" t="s">
        <v>3716</v>
      </c>
      <c r="G6064" t="s">
        <v>931</v>
      </c>
      <c r="M6064" t="s">
        <v>931</v>
      </c>
      <c r="S6064" t="s">
        <v>931</v>
      </c>
      <c r="Y6064" t="s">
        <v>931</v>
      </c>
      <c r="AF6064" t="s">
        <v>931</v>
      </c>
    </row>
    <row r="6065" spans="1:32" hidden="1">
      <c r="A6065" t="s">
        <v>3716</v>
      </c>
      <c r="G6065" t="s">
        <v>931</v>
      </c>
      <c r="M6065" t="s">
        <v>931</v>
      </c>
      <c r="S6065" t="s">
        <v>931</v>
      </c>
      <c r="Y6065" t="s">
        <v>931</v>
      </c>
      <c r="AF6065" t="s">
        <v>931</v>
      </c>
    </row>
    <row r="6066" spans="1:32" hidden="1">
      <c r="A6066" t="s">
        <v>3716</v>
      </c>
      <c r="G6066" t="s">
        <v>931</v>
      </c>
      <c r="M6066" t="s">
        <v>931</v>
      </c>
      <c r="S6066" t="s">
        <v>931</v>
      </c>
      <c r="Y6066" t="s">
        <v>931</v>
      </c>
      <c r="AF6066" t="s">
        <v>931</v>
      </c>
    </row>
    <row r="6067" spans="1:32" hidden="1">
      <c r="A6067" t="s">
        <v>3716</v>
      </c>
      <c r="G6067" t="s">
        <v>931</v>
      </c>
      <c r="M6067" t="s">
        <v>931</v>
      </c>
      <c r="S6067" t="s">
        <v>931</v>
      </c>
      <c r="Y6067" t="s">
        <v>931</v>
      </c>
      <c r="AF6067" t="s">
        <v>931</v>
      </c>
    </row>
    <row r="6068" spans="1:32" hidden="1">
      <c r="A6068" t="s">
        <v>3716</v>
      </c>
      <c r="G6068" t="s">
        <v>931</v>
      </c>
      <c r="M6068" t="s">
        <v>931</v>
      </c>
      <c r="S6068" t="s">
        <v>931</v>
      </c>
      <c r="Y6068" t="s">
        <v>931</v>
      </c>
      <c r="AF6068" t="s">
        <v>931</v>
      </c>
    </row>
    <row r="6069" spans="1:32" hidden="1">
      <c r="A6069" t="s">
        <v>3716</v>
      </c>
      <c r="G6069" t="s">
        <v>931</v>
      </c>
      <c r="M6069" t="s">
        <v>931</v>
      </c>
      <c r="S6069" t="s">
        <v>931</v>
      </c>
      <c r="Y6069" t="s">
        <v>931</v>
      </c>
      <c r="AF6069" t="s">
        <v>931</v>
      </c>
    </row>
    <row r="6070" spans="1:32" hidden="1">
      <c r="A6070" t="s">
        <v>3716</v>
      </c>
      <c r="G6070" t="s">
        <v>931</v>
      </c>
      <c r="M6070" t="s">
        <v>931</v>
      </c>
      <c r="S6070" t="s">
        <v>931</v>
      </c>
      <c r="Y6070" t="s">
        <v>931</v>
      </c>
      <c r="AF6070" t="s">
        <v>931</v>
      </c>
    </row>
    <row r="6071" spans="1:32" hidden="1">
      <c r="A6071" t="s">
        <v>3716</v>
      </c>
      <c r="G6071" t="s">
        <v>931</v>
      </c>
      <c r="M6071" t="s">
        <v>931</v>
      </c>
      <c r="S6071" t="s">
        <v>931</v>
      </c>
      <c r="Y6071" t="s">
        <v>931</v>
      </c>
      <c r="AF6071" t="s">
        <v>931</v>
      </c>
    </row>
    <row r="6072" spans="1:32" hidden="1">
      <c r="A6072" t="s">
        <v>3716</v>
      </c>
      <c r="G6072" t="s">
        <v>931</v>
      </c>
      <c r="M6072" t="s">
        <v>931</v>
      </c>
      <c r="S6072" t="s">
        <v>931</v>
      </c>
      <c r="Y6072" t="s">
        <v>931</v>
      </c>
      <c r="AF6072" t="s">
        <v>931</v>
      </c>
    </row>
    <row r="6073" spans="1:32" hidden="1">
      <c r="A6073" t="s">
        <v>3716</v>
      </c>
      <c r="G6073" t="s">
        <v>931</v>
      </c>
      <c r="M6073" t="s">
        <v>931</v>
      </c>
      <c r="S6073" t="s">
        <v>931</v>
      </c>
      <c r="Y6073" t="s">
        <v>931</v>
      </c>
      <c r="AF6073" t="s">
        <v>931</v>
      </c>
    </row>
    <row r="6074" spans="1:32" hidden="1">
      <c r="A6074" t="s">
        <v>3716</v>
      </c>
      <c r="G6074" t="s">
        <v>931</v>
      </c>
      <c r="M6074" t="s">
        <v>931</v>
      </c>
      <c r="S6074" t="s">
        <v>931</v>
      </c>
      <c r="Y6074" t="s">
        <v>931</v>
      </c>
      <c r="AF6074" t="s">
        <v>931</v>
      </c>
    </row>
    <row r="6075" spans="1:32" hidden="1">
      <c r="A6075" t="s">
        <v>3716</v>
      </c>
      <c r="G6075" t="s">
        <v>931</v>
      </c>
      <c r="M6075" t="s">
        <v>931</v>
      </c>
      <c r="S6075" t="s">
        <v>931</v>
      </c>
      <c r="Y6075" t="s">
        <v>931</v>
      </c>
      <c r="AF6075" t="s">
        <v>931</v>
      </c>
    </row>
    <row r="6076" spans="1:32" hidden="1">
      <c r="A6076" t="s">
        <v>3716</v>
      </c>
      <c r="G6076" t="s">
        <v>931</v>
      </c>
      <c r="M6076" t="s">
        <v>931</v>
      </c>
      <c r="S6076" t="s">
        <v>931</v>
      </c>
      <c r="Y6076" t="s">
        <v>931</v>
      </c>
      <c r="AF6076" t="s">
        <v>931</v>
      </c>
    </row>
    <row r="6077" spans="1:32" hidden="1">
      <c r="A6077" t="s">
        <v>3716</v>
      </c>
      <c r="G6077" t="s">
        <v>931</v>
      </c>
      <c r="M6077" t="s">
        <v>931</v>
      </c>
      <c r="S6077" t="s">
        <v>931</v>
      </c>
      <c r="Y6077" t="s">
        <v>931</v>
      </c>
      <c r="AF6077" t="s">
        <v>931</v>
      </c>
    </row>
    <row r="6078" spans="1:32" hidden="1">
      <c r="A6078" t="s">
        <v>3716</v>
      </c>
      <c r="G6078" t="s">
        <v>931</v>
      </c>
      <c r="M6078" t="s">
        <v>931</v>
      </c>
      <c r="S6078" t="s">
        <v>931</v>
      </c>
      <c r="Y6078" t="s">
        <v>931</v>
      </c>
      <c r="AF6078" t="s">
        <v>931</v>
      </c>
    </row>
    <row r="6079" spans="1:32" hidden="1">
      <c r="A6079" t="s">
        <v>3716</v>
      </c>
      <c r="G6079" t="s">
        <v>931</v>
      </c>
      <c r="M6079" t="s">
        <v>931</v>
      </c>
      <c r="S6079" t="s">
        <v>931</v>
      </c>
      <c r="Y6079" t="s">
        <v>931</v>
      </c>
      <c r="AF6079" t="s">
        <v>931</v>
      </c>
    </row>
    <row r="6080" spans="1:32" hidden="1">
      <c r="A6080" t="s">
        <v>3716</v>
      </c>
      <c r="G6080" t="s">
        <v>931</v>
      </c>
      <c r="M6080" t="s">
        <v>931</v>
      </c>
      <c r="S6080" t="s">
        <v>931</v>
      </c>
      <c r="Y6080" t="s">
        <v>931</v>
      </c>
      <c r="AF6080" t="s">
        <v>931</v>
      </c>
    </row>
    <row r="6081" spans="1:32" hidden="1">
      <c r="A6081" t="s">
        <v>3716</v>
      </c>
      <c r="G6081" t="s">
        <v>931</v>
      </c>
      <c r="M6081" t="s">
        <v>931</v>
      </c>
      <c r="S6081" t="s">
        <v>931</v>
      </c>
      <c r="Y6081" t="s">
        <v>931</v>
      </c>
      <c r="AF6081" t="s">
        <v>931</v>
      </c>
    </row>
    <row r="6082" spans="1:32" hidden="1">
      <c r="A6082" t="s">
        <v>3716</v>
      </c>
      <c r="G6082" t="s">
        <v>931</v>
      </c>
      <c r="M6082" t="s">
        <v>931</v>
      </c>
      <c r="S6082" t="s">
        <v>931</v>
      </c>
      <c r="Y6082" t="s">
        <v>931</v>
      </c>
      <c r="AF6082" t="s">
        <v>931</v>
      </c>
    </row>
    <row r="6083" spans="1:32" hidden="1">
      <c r="A6083" t="s">
        <v>3716</v>
      </c>
      <c r="G6083" t="s">
        <v>931</v>
      </c>
      <c r="M6083" t="s">
        <v>931</v>
      </c>
      <c r="S6083" t="s">
        <v>931</v>
      </c>
      <c r="Y6083" t="s">
        <v>931</v>
      </c>
      <c r="AF6083" t="s">
        <v>931</v>
      </c>
    </row>
    <row r="6084" spans="1:32" hidden="1">
      <c r="A6084" t="s">
        <v>3716</v>
      </c>
      <c r="G6084" t="s">
        <v>931</v>
      </c>
      <c r="M6084" t="s">
        <v>931</v>
      </c>
      <c r="S6084" t="s">
        <v>931</v>
      </c>
      <c r="Y6084" t="s">
        <v>931</v>
      </c>
      <c r="AF6084" t="s">
        <v>931</v>
      </c>
    </row>
    <row r="6085" spans="1:32" hidden="1">
      <c r="A6085" t="s">
        <v>3716</v>
      </c>
      <c r="G6085" t="s">
        <v>931</v>
      </c>
      <c r="M6085" t="s">
        <v>931</v>
      </c>
      <c r="S6085" t="s">
        <v>931</v>
      </c>
      <c r="Y6085" t="s">
        <v>931</v>
      </c>
      <c r="AF6085" t="s">
        <v>931</v>
      </c>
    </row>
    <row r="6086" spans="1:32" hidden="1">
      <c r="A6086" t="s">
        <v>3716</v>
      </c>
      <c r="G6086" t="s">
        <v>931</v>
      </c>
      <c r="M6086" t="s">
        <v>931</v>
      </c>
      <c r="S6086" t="s">
        <v>931</v>
      </c>
      <c r="Y6086" t="s">
        <v>931</v>
      </c>
      <c r="AF6086" t="s">
        <v>931</v>
      </c>
    </row>
    <row r="6087" spans="1:32" hidden="1">
      <c r="A6087" t="s">
        <v>3716</v>
      </c>
      <c r="G6087" t="s">
        <v>931</v>
      </c>
      <c r="M6087" t="s">
        <v>931</v>
      </c>
      <c r="S6087" t="s">
        <v>931</v>
      </c>
      <c r="Y6087" t="s">
        <v>931</v>
      </c>
      <c r="AF6087" t="s">
        <v>931</v>
      </c>
    </row>
    <row r="6088" spans="1:32" hidden="1">
      <c r="A6088" t="s">
        <v>3716</v>
      </c>
      <c r="G6088" t="s">
        <v>931</v>
      </c>
      <c r="M6088" t="s">
        <v>931</v>
      </c>
      <c r="S6088" t="s">
        <v>931</v>
      </c>
      <c r="Y6088" t="s">
        <v>931</v>
      </c>
      <c r="AF6088" t="s">
        <v>931</v>
      </c>
    </row>
    <row r="6089" spans="1:32" hidden="1">
      <c r="A6089" t="s">
        <v>3716</v>
      </c>
      <c r="G6089" t="s">
        <v>931</v>
      </c>
      <c r="M6089" t="s">
        <v>931</v>
      </c>
      <c r="S6089" t="s">
        <v>931</v>
      </c>
      <c r="Y6089" t="s">
        <v>931</v>
      </c>
      <c r="AF6089" t="s">
        <v>931</v>
      </c>
    </row>
    <row r="6090" spans="1:32" hidden="1">
      <c r="A6090" t="s">
        <v>3716</v>
      </c>
      <c r="G6090" t="s">
        <v>931</v>
      </c>
      <c r="M6090" t="s">
        <v>931</v>
      </c>
      <c r="S6090" t="s">
        <v>931</v>
      </c>
      <c r="Y6090" t="s">
        <v>931</v>
      </c>
      <c r="AF6090" t="s">
        <v>931</v>
      </c>
    </row>
    <row r="6091" spans="1:32" hidden="1">
      <c r="A6091" t="s">
        <v>3716</v>
      </c>
      <c r="G6091" t="s">
        <v>931</v>
      </c>
      <c r="M6091" t="s">
        <v>931</v>
      </c>
      <c r="S6091" t="s">
        <v>931</v>
      </c>
      <c r="Y6091" t="s">
        <v>931</v>
      </c>
      <c r="AF6091" t="s">
        <v>931</v>
      </c>
    </row>
    <row r="6092" spans="1:32" hidden="1">
      <c r="A6092" t="s">
        <v>3716</v>
      </c>
      <c r="G6092" t="s">
        <v>931</v>
      </c>
      <c r="M6092" t="s">
        <v>931</v>
      </c>
      <c r="S6092" t="s">
        <v>931</v>
      </c>
      <c r="Y6092" t="s">
        <v>931</v>
      </c>
      <c r="AF6092" t="s">
        <v>931</v>
      </c>
    </row>
    <row r="6093" spans="1:32" hidden="1">
      <c r="A6093" t="s">
        <v>3716</v>
      </c>
      <c r="G6093" t="s">
        <v>931</v>
      </c>
      <c r="M6093" t="s">
        <v>931</v>
      </c>
      <c r="S6093" t="s">
        <v>931</v>
      </c>
      <c r="Y6093" t="s">
        <v>931</v>
      </c>
      <c r="AF6093" t="s">
        <v>931</v>
      </c>
    </row>
    <row r="6094" spans="1:32" hidden="1">
      <c r="A6094" t="s">
        <v>3716</v>
      </c>
      <c r="G6094" t="s">
        <v>931</v>
      </c>
      <c r="M6094" t="s">
        <v>931</v>
      </c>
      <c r="S6094" t="s">
        <v>931</v>
      </c>
      <c r="Y6094" t="s">
        <v>931</v>
      </c>
      <c r="AF6094" t="s">
        <v>931</v>
      </c>
    </row>
    <row r="6095" spans="1:32" hidden="1">
      <c r="A6095" t="s">
        <v>3716</v>
      </c>
      <c r="G6095" t="s">
        <v>931</v>
      </c>
      <c r="M6095" t="s">
        <v>931</v>
      </c>
      <c r="S6095" t="s">
        <v>931</v>
      </c>
      <c r="Y6095" t="s">
        <v>931</v>
      </c>
      <c r="AF6095" t="s">
        <v>931</v>
      </c>
    </row>
    <row r="6096" spans="1:32" hidden="1">
      <c r="A6096" t="s">
        <v>3716</v>
      </c>
      <c r="G6096" t="s">
        <v>931</v>
      </c>
      <c r="M6096" t="s">
        <v>931</v>
      </c>
      <c r="S6096" t="s">
        <v>931</v>
      </c>
      <c r="Y6096" t="s">
        <v>931</v>
      </c>
      <c r="AF6096" t="s">
        <v>931</v>
      </c>
    </row>
    <row r="6097" spans="1:32" hidden="1">
      <c r="A6097" t="s">
        <v>3716</v>
      </c>
      <c r="G6097" t="s">
        <v>931</v>
      </c>
      <c r="M6097" t="s">
        <v>931</v>
      </c>
      <c r="S6097" t="s">
        <v>931</v>
      </c>
      <c r="Y6097" t="s">
        <v>931</v>
      </c>
      <c r="AF6097" t="s">
        <v>931</v>
      </c>
    </row>
    <row r="6098" spans="1:32" hidden="1">
      <c r="A6098" t="s">
        <v>3716</v>
      </c>
      <c r="G6098" t="s">
        <v>931</v>
      </c>
      <c r="M6098" t="s">
        <v>931</v>
      </c>
      <c r="S6098" t="s">
        <v>931</v>
      </c>
      <c r="Y6098" t="s">
        <v>931</v>
      </c>
      <c r="AF6098" t="s">
        <v>931</v>
      </c>
    </row>
    <row r="6099" spans="1:32" hidden="1">
      <c r="A6099" t="s">
        <v>3716</v>
      </c>
      <c r="G6099" t="s">
        <v>931</v>
      </c>
      <c r="M6099" t="s">
        <v>931</v>
      </c>
      <c r="S6099" t="s">
        <v>931</v>
      </c>
      <c r="Y6099" t="s">
        <v>931</v>
      </c>
      <c r="AF6099" t="s">
        <v>931</v>
      </c>
    </row>
    <row r="6100" spans="1:32" hidden="1">
      <c r="A6100" t="s">
        <v>3716</v>
      </c>
      <c r="G6100" t="s">
        <v>931</v>
      </c>
      <c r="M6100" t="s">
        <v>931</v>
      </c>
      <c r="S6100" t="s">
        <v>931</v>
      </c>
      <c r="Y6100" t="s">
        <v>931</v>
      </c>
      <c r="AF6100" t="s">
        <v>931</v>
      </c>
    </row>
    <row r="6101" spans="1:32" hidden="1">
      <c r="A6101" t="s">
        <v>3716</v>
      </c>
      <c r="G6101" t="s">
        <v>931</v>
      </c>
      <c r="M6101" t="s">
        <v>931</v>
      </c>
      <c r="S6101" t="s">
        <v>931</v>
      </c>
      <c r="Y6101" t="s">
        <v>931</v>
      </c>
      <c r="AF6101" t="s">
        <v>931</v>
      </c>
    </row>
    <row r="6102" spans="1:32" hidden="1">
      <c r="A6102" t="s">
        <v>3716</v>
      </c>
      <c r="G6102" t="s">
        <v>931</v>
      </c>
      <c r="M6102" t="s">
        <v>931</v>
      </c>
      <c r="S6102" t="s">
        <v>931</v>
      </c>
      <c r="Y6102" t="s">
        <v>931</v>
      </c>
      <c r="AF6102" t="s">
        <v>931</v>
      </c>
    </row>
    <row r="6103" spans="1:32" hidden="1">
      <c r="A6103" t="s">
        <v>3716</v>
      </c>
      <c r="G6103" t="s">
        <v>931</v>
      </c>
      <c r="M6103" t="s">
        <v>931</v>
      </c>
      <c r="S6103" t="s">
        <v>931</v>
      </c>
      <c r="Y6103" t="s">
        <v>931</v>
      </c>
      <c r="AF6103" t="s">
        <v>931</v>
      </c>
    </row>
    <row r="6104" spans="1:32" hidden="1">
      <c r="A6104" t="s">
        <v>3716</v>
      </c>
      <c r="G6104" t="s">
        <v>931</v>
      </c>
      <c r="M6104" t="s">
        <v>931</v>
      </c>
      <c r="S6104" t="s">
        <v>931</v>
      </c>
      <c r="Y6104" t="s">
        <v>931</v>
      </c>
      <c r="AF6104" t="s">
        <v>931</v>
      </c>
    </row>
    <row r="6105" spans="1:32" hidden="1">
      <c r="A6105" t="s">
        <v>3716</v>
      </c>
      <c r="G6105" t="s">
        <v>931</v>
      </c>
      <c r="M6105" t="s">
        <v>931</v>
      </c>
      <c r="S6105" t="s">
        <v>931</v>
      </c>
      <c r="Y6105" t="s">
        <v>931</v>
      </c>
      <c r="AF6105" t="s">
        <v>931</v>
      </c>
    </row>
    <row r="6106" spans="1:32" hidden="1">
      <c r="A6106" t="s">
        <v>3716</v>
      </c>
      <c r="G6106" t="s">
        <v>931</v>
      </c>
      <c r="M6106" t="s">
        <v>931</v>
      </c>
      <c r="S6106" t="s">
        <v>931</v>
      </c>
      <c r="Y6106" t="s">
        <v>931</v>
      </c>
      <c r="AF6106" t="s">
        <v>931</v>
      </c>
    </row>
    <row r="6107" spans="1:32" hidden="1">
      <c r="A6107" t="s">
        <v>3716</v>
      </c>
      <c r="G6107" t="s">
        <v>931</v>
      </c>
      <c r="M6107" t="s">
        <v>931</v>
      </c>
      <c r="S6107" t="s">
        <v>931</v>
      </c>
      <c r="Y6107" t="s">
        <v>931</v>
      </c>
      <c r="AF6107" t="s">
        <v>931</v>
      </c>
    </row>
    <row r="6108" spans="1:32" hidden="1">
      <c r="A6108" t="s">
        <v>3716</v>
      </c>
      <c r="G6108" t="s">
        <v>931</v>
      </c>
      <c r="M6108" t="s">
        <v>931</v>
      </c>
      <c r="S6108" t="s">
        <v>931</v>
      </c>
      <c r="Y6108" t="s">
        <v>931</v>
      </c>
      <c r="AF6108" t="s">
        <v>931</v>
      </c>
    </row>
    <row r="6109" spans="1:32" hidden="1">
      <c r="A6109" t="s">
        <v>3716</v>
      </c>
      <c r="G6109" t="s">
        <v>931</v>
      </c>
      <c r="M6109" t="s">
        <v>931</v>
      </c>
      <c r="S6109" t="s">
        <v>931</v>
      </c>
      <c r="Y6109" t="s">
        <v>931</v>
      </c>
      <c r="AF6109" t="s">
        <v>931</v>
      </c>
    </row>
    <row r="6110" spans="1:32" hidden="1">
      <c r="A6110" t="s">
        <v>3716</v>
      </c>
      <c r="G6110" t="s">
        <v>931</v>
      </c>
      <c r="M6110" t="s">
        <v>931</v>
      </c>
      <c r="S6110" t="s">
        <v>931</v>
      </c>
      <c r="Y6110" t="s">
        <v>931</v>
      </c>
      <c r="AF6110" t="s">
        <v>931</v>
      </c>
    </row>
    <row r="6111" spans="1:32" hidden="1">
      <c r="A6111" t="s">
        <v>3716</v>
      </c>
      <c r="G6111" t="s">
        <v>931</v>
      </c>
      <c r="M6111" t="s">
        <v>931</v>
      </c>
      <c r="S6111" t="s">
        <v>931</v>
      </c>
      <c r="Y6111" t="s">
        <v>931</v>
      </c>
      <c r="AF6111" t="s">
        <v>931</v>
      </c>
    </row>
    <row r="6112" spans="1:32" hidden="1">
      <c r="A6112" t="s">
        <v>3716</v>
      </c>
      <c r="G6112" t="s">
        <v>931</v>
      </c>
      <c r="M6112" t="s">
        <v>931</v>
      </c>
      <c r="S6112" t="s">
        <v>931</v>
      </c>
      <c r="Y6112" t="s">
        <v>931</v>
      </c>
      <c r="AF6112" t="s">
        <v>931</v>
      </c>
    </row>
    <row r="6113" spans="1:32" hidden="1">
      <c r="A6113" t="s">
        <v>3716</v>
      </c>
      <c r="G6113" t="s">
        <v>931</v>
      </c>
      <c r="M6113" t="s">
        <v>931</v>
      </c>
      <c r="S6113" t="s">
        <v>931</v>
      </c>
      <c r="Y6113" t="s">
        <v>931</v>
      </c>
      <c r="AF6113" t="s">
        <v>931</v>
      </c>
    </row>
    <row r="6114" spans="1:32" hidden="1">
      <c r="A6114" t="s">
        <v>3716</v>
      </c>
      <c r="G6114" t="s">
        <v>931</v>
      </c>
      <c r="M6114" t="s">
        <v>931</v>
      </c>
      <c r="S6114" t="s">
        <v>931</v>
      </c>
      <c r="Y6114" t="s">
        <v>931</v>
      </c>
      <c r="AF6114" t="s">
        <v>931</v>
      </c>
    </row>
    <row r="6115" spans="1:32" hidden="1">
      <c r="A6115" t="s">
        <v>3716</v>
      </c>
      <c r="G6115" t="s">
        <v>931</v>
      </c>
      <c r="M6115" t="s">
        <v>931</v>
      </c>
      <c r="S6115" t="s">
        <v>931</v>
      </c>
      <c r="Y6115" t="s">
        <v>931</v>
      </c>
      <c r="AF6115" t="s">
        <v>931</v>
      </c>
    </row>
    <row r="6116" spans="1:32" hidden="1">
      <c r="A6116" t="s">
        <v>3716</v>
      </c>
      <c r="G6116" t="s">
        <v>931</v>
      </c>
      <c r="M6116" t="s">
        <v>931</v>
      </c>
      <c r="S6116" t="s">
        <v>931</v>
      </c>
      <c r="Y6116" t="s">
        <v>931</v>
      </c>
      <c r="AF6116" t="s">
        <v>931</v>
      </c>
    </row>
    <row r="6117" spans="1:32" hidden="1">
      <c r="A6117" t="s">
        <v>3716</v>
      </c>
      <c r="G6117" t="s">
        <v>931</v>
      </c>
      <c r="M6117" t="s">
        <v>931</v>
      </c>
      <c r="S6117" t="s">
        <v>931</v>
      </c>
      <c r="Y6117" t="s">
        <v>931</v>
      </c>
      <c r="AF6117" t="s">
        <v>931</v>
      </c>
    </row>
    <row r="6118" spans="1:32" hidden="1">
      <c r="A6118" t="s">
        <v>3716</v>
      </c>
      <c r="G6118" t="s">
        <v>931</v>
      </c>
      <c r="M6118" t="s">
        <v>931</v>
      </c>
      <c r="S6118" t="s">
        <v>931</v>
      </c>
      <c r="Y6118" t="s">
        <v>931</v>
      </c>
      <c r="AF6118" t="s">
        <v>931</v>
      </c>
    </row>
    <row r="6119" spans="1:32" hidden="1">
      <c r="A6119" t="s">
        <v>3716</v>
      </c>
      <c r="G6119" t="s">
        <v>931</v>
      </c>
      <c r="M6119" t="s">
        <v>931</v>
      </c>
      <c r="S6119" t="s">
        <v>931</v>
      </c>
      <c r="Y6119" t="s">
        <v>931</v>
      </c>
      <c r="AF6119" t="s">
        <v>931</v>
      </c>
    </row>
    <row r="6120" spans="1:32" hidden="1">
      <c r="A6120" t="s">
        <v>3716</v>
      </c>
      <c r="G6120" t="s">
        <v>931</v>
      </c>
      <c r="M6120" t="s">
        <v>931</v>
      </c>
      <c r="S6120" t="s">
        <v>931</v>
      </c>
      <c r="Y6120" t="s">
        <v>931</v>
      </c>
      <c r="AF6120" t="s">
        <v>931</v>
      </c>
    </row>
    <row r="6121" spans="1:32" hidden="1">
      <c r="A6121" t="s">
        <v>3716</v>
      </c>
      <c r="G6121" t="s">
        <v>931</v>
      </c>
      <c r="M6121" t="s">
        <v>931</v>
      </c>
      <c r="S6121" t="s">
        <v>931</v>
      </c>
      <c r="Y6121" t="s">
        <v>931</v>
      </c>
      <c r="AF6121" t="s">
        <v>931</v>
      </c>
    </row>
    <row r="6122" spans="1:32" hidden="1">
      <c r="A6122" t="s">
        <v>3716</v>
      </c>
      <c r="G6122" t="s">
        <v>931</v>
      </c>
      <c r="M6122" t="s">
        <v>931</v>
      </c>
      <c r="S6122" t="s">
        <v>931</v>
      </c>
      <c r="Y6122" t="s">
        <v>931</v>
      </c>
      <c r="AF6122" t="s">
        <v>931</v>
      </c>
    </row>
    <row r="6123" spans="1:32" hidden="1">
      <c r="A6123" t="s">
        <v>3716</v>
      </c>
      <c r="G6123" t="s">
        <v>931</v>
      </c>
      <c r="M6123" t="s">
        <v>931</v>
      </c>
      <c r="S6123" t="s">
        <v>931</v>
      </c>
      <c r="Y6123" t="s">
        <v>931</v>
      </c>
      <c r="AF6123" t="s">
        <v>931</v>
      </c>
    </row>
    <row r="6124" spans="1:32" hidden="1">
      <c r="A6124" t="s">
        <v>3716</v>
      </c>
      <c r="G6124" t="s">
        <v>931</v>
      </c>
      <c r="M6124" t="s">
        <v>931</v>
      </c>
      <c r="S6124" t="s">
        <v>931</v>
      </c>
      <c r="Y6124" t="s">
        <v>931</v>
      </c>
      <c r="AF6124" t="s">
        <v>931</v>
      </c>
    </row>
    <row r="6125" spans="1:32" hidden="1">
      <c r="A6125" t="s">
        <v>3716</v>
      </c>
      <c r="G6125" t="s">
        <v>931</v>
      </c>
      <c r="M6125" t="s">
        <v>931</v>
      </c>
      <c r="S6125" t="s">
        <v>931</v>
      </c>
      <c r="Y6125" t="s">
        <v>931</v>
      </c>
      <c r="AF6125" t="s">
        <v>931</v>
      </c>
    </row>
    <row r="6126" spans="1:32" hidden="1">
      <c r="A6126" t="s">
        <v>3716</v>
      </c>
      <c r="G6126" t="s">
        <v>931</v>
      </c>
      <c r="M6126" t="s">
        <v>931</v>
      </c>
      <c r="S6126" t="s">
        <v>931</v>
      </c>
      <c r="Y6126" t="s">
        <v>931</v>
      </c>
      <c r="AF6126" t="s">
        <v>931</v>
      </c>
    </row>
    <row r="6127" spans="1:32" hidden="1">
      <c r="A6127" t="s">
        <v>3716</v>
      </c>
      <c r="G6127" t="s">
        <v>931</v>
      </c>
      <c r="M6127" t="s">
        <v>931</v>
      </c>
      <c r="S6127" t="s">
        <v>931</v>
      </c>
      <c r="Y6127" t="s">
        <v>931</v>
      </c>
      <c r="AF6127" t="s">
        <v>931</v>
      </c>
    </row>
    <row r="6128" spans="1:32" hidden="1">
      <c r="A6128" t="s">
        <v>3716</v>
      </c>
      <c r="G6128" t="s">
        <v>931</v>
      </c>
      <c r="M6128" t="s">
        <v>931</v>
      </c>
      <c r="S6128" t="s">
        <v>931</v>
      </c>
      <c r="Y6128" t="s">
        <v>931</v>
      </c>
      <c r="AF6128" t="s">
        <v>931</v>
      </c>
    </row>
    <row r="6129" spans="1:32" hidden="1">
      <c r="A6129" t="s">
        <v>3716</v>
      </c>
      <c r="G6129" t="s">
        <v>931</v>
      </c>
      <c r="M6129" t="s">
        <v>931</v>
      </c>
      <c r="S6129" t="s">
        <v>931</v>
      </c>
      <c r="Y6129" t="s">
        <v>931</v>
      </c>
      <c r="AF6129" t="s">
        <v>931</v>
      </c>
    </row>
    <row r="6130" spans="1:32" hidden="1">
      <c r="A6130" t="s">
        <v>3716</v>
      </c>
      <c r="G6130" t="s">
        <v>931</v>
      </c>
      <c r="M6130" t="s">
        <v>931</v>
      </c>
      <c r="S6130" t="s">
        <v>931</v>
      </c>
      <c r="Y6130" t="s">
        <v>931</v>
      </c>
      <c r="AF6130" t="s">
        <v>931</v>
      </c>
    </row>
    <row r="6131" spans="1:32" hidden="1">
      <c r="A6131" t="s">
        <v>3716</v>
      </c>
      <c r="G6131" t="s">
        <v>931</v>
      </c>
      <c r="M6131" t="s">
        <v>931</v>
      </c>
      <c r="S6131" t="s">
        <v>931</v>
      </c>
      <c r="Y6131" t="s">
        <v>931</v>
      </c>
      <c r="AF6131" t="s">
        <v>931</v>
      </c>
    </row>
    <row r="6132" spans="1:32" hidden="1">
      <c r="A6132" t="s">
        <v>3716</v>
      </c>
      <c r="G6132" t="s">
        <v>931</v>
      </c>
      <c r="M6132" t="s">
        <v>931</v>
      </c>
      <c r="S6132" t="s">
        <v>931</v>
      </c>
      <c r="Y6132" t="s">
        <v>931</v>
      </c>
      <c r="AF6132" t="s">
        <v>931</v>
      </c>
    </row>
    <row r="6133" spans="1:32" hidden="1">
      <c r="A6133" t="s">
        <v>3716</v>
      </c>
      <c r="G6133" t="s">
        <v>931</v>
      </c>
      <c r="M6133" t="s">
        <v>931</v>
      </c>
      <c r="S6133" t="s">
        <v>931</v>
      </c>
      <c r="Y6133" t="s">
        <v>931</v>
      </c>
      <c r="AF6133" t="s">
        <v>931</v>
      </c>
    </row>
    <row r="6134" spans="1:32" hidden="1">
      <c r="A6134" t="s">
        <v>3716</v>
      </c>
      <c r="G6134" t="s">
        <v>931</v>
      </c>
      <c r="M6134" t="s">
        <v>931</v>
      </c>
      <c r="S6134" t="s">
        <v>931</v>
      </c>
      <c r="Y6134" t="s">
        <v>931</v>
      </c>
      <c r="AF6134" t="s">
        <v>931</v>
      </c>
    </row>
    <row r="6135" spans="1:32" hidden="1">
      <c r="A6135" t="s">
        <v>3716</v>
      </c>
      <c r="G6135" t="s">
        <v>931</v>
      </c>
      <c r="M6135" t="s">
        <v>931</v>
      </c>
      <c r="S6135" t="s">
        <v>931</v>
      </c>
      <c r="Y6135" t="s">
        <v>931</v>
      </c>
      <c r="AF6135" t="s">
        <v>931</v>
      </c>
    </row>
    <row r="6136" spans="1:32" hidden="1">
      <c r="A6136" t="s">
        <v>3716</v>
      </c>
      <c r="G6136" t="s">
        <v>931</v>
      </c>
      <c r="M6136" t="s">
        <v>931</v>
      </c>
      <c r="S6136" t="s">
        <v>931</v>
      </c>
      <c r="Y6136" t="s">
        <v>931</v>
      </c>
      <c r="AF6136" t="s">
        <v>931</v>
      </c>
    </row>
    <row r="6137" spans="1:32" hidden="1">
      <c r="A6137" t="s">
        <v>3716</v>
      </c>
      <c r="G6137" t="s">
        <v>931</v>
      </c>
      <c r="M6137" t="s">
        <v>931</v>
      </c>
      <c r="S6137" t="s">
        <v>931</v>
      </c>
      <c r="Y6137" t="s">
        <v>931</v>
      </c>
      <c r="AF6137" t="s">
        <v>931</v>
      </c>
    </row>
    <row r="6138" spans="1:32" hidden="1">
      <c r="A6138" t="s">
        <v>3716</v>
      </c>
      <c r="G6138" t="s">
        <v>931</v>
      </c>
      <c r="M6138" t="s">
        <v>931</v>
      </c>
      <c r="S6138" t="s">
        <v>931</v>
      </c>
      <c r="Y6138" t="s">
        <v>931</v>
      </c>
      <c r="AF6138" t="s">
        <v>931</v>
      </c>
    </row>
    <row r="6139" spans="1:32" hidden="1">
      <c r="A6139" t="s">
        <v>3716</v>
      </c>
      <c r="G6139" t="s">
        <v>931</v>
      </c>
      <c r="M6139" t="s">
        <v>931</v>
      </c>
      <c r="S6139" t="s">
        <v>931</v>
      </c>
      <c r="Y6139" t="s">
        <v>931</v>
      </c>
      <c r="AF6139" t="s">
        <v>931</v>
      </c>
    </row>
    <row r="6140" spans="1:32" hidden="1">
      <c r="A6140" t="s">
        <v>3716</v>
      </c>
      <c r="G6140" t="s">
        <v>931</v>
      </c>
      <c r="M6140" t="s">
        <v>931</v>
      </c>
      <c r="S6140" t="s">
        <v>931</v>
      </c>
      <c r="Y6140" t="s">
        <v>931</v>
      </c>
      <c r="AF6140" t="s">
        <v>931</v>
      </c>
    </row>
    <row r="6141" spans="1:32" hidden="1">
      <c r="A6141" t="s">
        <v>3716</v>
      </c>
      <c r="G6141" t="s">
        <v>931</v>
      </c>
      <c r="M6141" t="s">
        <v>931</v>
      </c>
      <c r="S6141" t="s">
        <v>931</v>
      </c>
      <c r="Y6141" t="s">
        <v>931</v>
      </c>
      <c r="AF6141" t="s">
        <v>931</v>
      </c>
    </row>
    <row r="6142" spans="1:32" hidden="1">
      <c r="A6142" t="s">
        <v>3716</v>
      </c>
      <c r="G6142" t="s">
        <v>931</v>
      </c>
      <c r="M6142" t="s">
        <v>931</v>
      </c>
      <c r="S6142" t="s">
        <v>931</v>
      </c>
      <c r="Y6142" t="s">
        <v>931</v>
      </c>
      <c r="AF6142" t="s">
        <v>931</v>
      </c>
    </row>
    <row r="6143" spans="1:32" hidden="1">
      <c r="A6143" t="s">
        <v>3716</v>
      </c>
      <c r="G6143" t="s">
        <v>931</v>
      </c>
      <c r="M6143" t="s">
        <v>931</v>
      </c>
      <c r="S6143" t="s">
        <v>931</v>
      </c>
      <c r="Y6143" t="s">
        <v>931</v>
      </c>
      <c r="AF6143" t="s">
        <v>931</v>
      </c>
    </row>
    <row r="6144" spans="1:32" hidden="1">
      <c r="A6144" t="s">
        <v>3716</v>
      </c>
      <c r="G6144" t="s">
        <v>931</v>
      </c>
      <c r="M6144" t="s">
        <v>931</v>
      </c>
      <c r="S6144" t="s">
        <v>931</v>
      </c>
      <c r="Y6144" t="s">
        <v>931</v>
      </c>
      <c r="AF6144" t="s">
        <v>931</v>
      </c>
    </row>
    <row r="6145" spans="1:32" hidden="1">
      <c r="A6145" t="s">
        <v>3716</v>
      </c>
      <c r="G6145" t="s">
        <v>931</v>
      </c>
      <c r="M6145" t="s">
        <v>931</v>
      </c>
      <c r="S6145" t="s">
        <v>931</v>
      </c>
      <c r="Y6145" t="s">
        <v>931</v>
      </c>
      <c r="AF6145" t="s">
        <v>931</v>
      </c>
    </row>
    <row r="6146" spans="1:32" hidden="1">
      <c r="A6146" t="s">
        <v>3716</v>
      </c>
      <c r="G6146" t="s">
        <v>931</v>
      </c>
      <c r="M6146" t="s">
        <v>931</v>
      </c>
      <c r="S6146" t="s">
        <v>931</v>
      </c>
      <c r="Y6146" t="s">
        <v>931</v>
      </c>
      <c r="AF6146" t="s">
        <v>931</v>
      </c>
    </row>
    <row r="6147" spans="1:32" hidden="1">
      <c r="A6147" t="s">
        <v>3716</v>
      </c>
      <c r="G6147" t="s">
        <v>931</v>
      </c>
      <c r="M6147" t="s">
        <v>931</v>
      </c>
      <c r="S6147" t="s">
        <v>931</v>
      </c>
      <c r="Y6147" t="s">
        <v>931</v>
      </c>
      <c r="AF6147" t="s">
        <v>931</v>
      </c>
    </row>
    <row r="6148" spans="1:32" hidden="1">
      <c r="A6148" t="s">
        <v>3716</v>
      </c>
      <c r="G6148" t="s">
        <v>931</v>
      </c>
      <c r="M6148" t="s">
        <v>931</v>
      </c>
      <c r="S6148" t="s">
        <v>931</v>
      </c>
      <c r="Y6148" t="s">
        <v>931</v>
      </c>
      <c r="AF6148" t="s">
        <v>931</v>
      </c>
    </row>
    <row r="6149" spans="1:32" hidden="1">
      <c r="A6149" t="s">
        <v>3716</v>
      </c>
    </row>
    <row r="6150" spans="1:32" hidden="1">
      <c r="A6150" t="s">
        <v>3716</v>
      </c>
    </row>
    <row r="6151" spans="1:32" hidden="1">
      <c r="A6151" t="s">
        <v>3716</v>
      </c>
    </row>
    <row r="6152" spans="1:32" hidden="1">
      <c r="A6152" t="s">
        <v>3716</v>
      </c>
    </row>
    <row r="6153" spans="1:32" hidden="1">
      <c r="A6153" t="s">
        <v>3716</v>
      </c>
    </row>
    <row r="6154" spans="1:32" hidden="1">
      <c r="A6154" t="s">
        <v>3716</v>
      </c>
    </row>
    <row r="6155" spans="1:32" hidden="1">
      <c r="A6155" t="s">
        <v>3716</v>
      </c>
    </row>
    <row r="6156" spans="1:32" hidden="1">
      <c r="A6156" t="s">
        <v>3716</v>
      </c>
    </row>
    <row r="6157" spans="1:32" hidden="1">
      <c r="A6157" t="s">
        <v>3716</v>
      </c>
    </row>
    <row r="6158" spans="1:32" hidden="1">
      <c r="A6158" t="s">
        <v>3716</v>
      </c>
    </row>
    <row r="6159" spans="1:32" hidden="1">
      <c r="A6159" t="s">
        <v>3716</v>
      </c>
    </row>
    <row r="6160" spans="1:32" hidden="1">
      <c r="A6160" t="s">
        <v>3716</v>
      </c>
    </row>
    <row r="6161" spans="1:1" hidden="1">
      <c r="A6161" t="s">
        <v>3716</v>
      </c>
    </row>
    <row r="6162" spans="1:1" hidden="1">
      <c r="A6162" t="s">
        <v>3716</v>
      </c>
    </row>
    <row r="6163" spans="1:1" hidden="1">
      <c r="A6163" t="s">
        <v>3716</v>
      </c>
    </row>
    <row r="6164" spans="1:1" hidden="1">
      <c r="A6164" t="s">
        <v>3716</v>
      </c>
    </row>
    <row r="6165" spans="1:1" hidden="1">
      <c r="A6165" t="s">
        <v>3716</v>
      </c>
    </row>
    <row r="6166" spans="1:1" hidden="1">
      <c r="A6166" t="s">
        <v>3716</v>
      </c>
    </row>
    <row r="6167" spans="1:1" hidden="1">
      <c r="A6167" t="s">
        <v>3716</v>
      </c>
    </row>
    <row r="6168" spans="1:1" hidden="1">
      <c r="A6168" t="s">
        <v>3716</v>
      </c>
    </row>
    <row r="6169" spans="1:1" hidden="1">
      <c r="A6169" t="s">
        <v>3716</v>
      </c>
    </row>
    <row r="6170" spans="1:1" hidden="1">
      <c r="A6170" t="s">
        <v>3716</v>
      </c>
    </row>
    <row r="6171" spans="1:1" hidden="1">
      <c r="A6171" t="s">
        <v>3716</v>
      </c>
    </row>
    <row r="6172" spans="1:1" hidden="1">
      <c r="A6172" t="s">
        <v>3716</v>
      </c>
    </row>
    <row r="6173" spans="1:1" hidden="1">
      <c r="A6173" t="s">
        <v>3716</v>
      </c>
    </row>
    <row r="6174" spans="1:1" hidden="1">
      <c r="A6174" t="s">
        <v>3716</v>
      </c>
    </row>
    <row r="6175" spans="1:1" hidden="1">
      <c r="A6175" t="s">
        <v>3716</v>
      </c>
    </row>
    <row r="6176" spans="1:1" hidden="1">
      <c r="A6176" t="s">
        <v>3716</v>
      </c>
    </row>
    <row r="6177" spans="1:1" hidden="1">
      <c r="A6177" t="s">
        <v>3716</v>
      </c>
    </row>
    <row r="6178" spans="1:1" hidden="1">
      <c r="A6178" t="s">
        <v>3716</v>
      </c>
    </row>
    <row r="6179" spans="1:1" hidden="1">
      <c r="A6179" t="s">
        <v>3716</v>
      </c>
    </row>
    <row r="6180" spans="1:1" hidden="1">
      <c r="A6180" t="s">
        <v>3716</v>
      </c>
    </row>
    <row r="6181" spans="1:1" hidden="1">
      <c r="A6181" t="s">
        <v>3716</v>
      </c>
    </row>
    <row r="6182" spans="1:1" hidden="1">
      <c r="A6182" t="s">
        <v>3716</v>
      </c>
    </row>
    <row r="6183" spans="1:1" hidden="1">
      <c r="A6183" t="s">
        <v>3716</v>
      </c>
    </row>
    <row r="6184" spans="1:1" hidden="1">
      <c r="A6184" t="s">
        <v>3716</v>
      </c>
    </row>
    <row r="6185" spans="1:1" hidden="1">
      <c r="A6185" t="s">
        <v>3716</v>
      </c>
    </row>
    <row r="6186" spans="1:1" hidden="1">
      <c r="A6186" t="s">
        <v>3716</v>
      </c>
    </row>
    <row r="6187" spans="1:1" hidden="1">
      <c r="A6187" t="s">
        <v>3716</v>
      </c>
    </row>
    <row r="6188" spans="1:1" hidden="1">
      <c r="A6188" t="s">
        <v>3716</v>
      </c>
    </row>
    <row r="6189" spans="1:1" hidden="1">
      <c r="A6189" t="s">
        <v>3716</v>
      </c>
    </row>
    <row r="6190" spans="1:1" hidden="1">
      <c r="A6190" t="s">
        <v>3716</v>
      </c>
    </row>
    <row r="6191" spans="1:1" hidden="1">
      <c r="A6191" t="s">
        <v>3716</v>
      </c>
    </row>
    <row r="6192" spans="1:1" hidden="1">
      <c r="A6192" t="s">
        <v>3716</v>
      </c>
    </row>
    <row r="6193" spans="1:1" hidden="1">
      <c r="A6193" t="s">
        <v>3716</v>
      </c>
    </row>
    <row r="6194" spans="1:1" hidden="1">
      <c r="A6194" t="s">
        <v>3716</v>
      </c>
    </row>
    <row r="6195" spans="1:1" hidden="1">
      <c r="A6195" t="s">
        <v>3716</v>
      </c>
    </row>
    <row r="6196" spans="1:1" hidden="1">
      <c r="A6196" t="s">
        <v>3716</v>
      </c>
    </row>
    <row r="6197" spans="1:1" hidden="1">
      <c r="A6197" t="s">
        <v>3716</v>
      </c>
    </row>
    <row r="6198" spans="1:1" hidden="1">
      <c r="A6198" t="s">
        <v>3716</v>
      </c>
    </row>
    <row r="6199" spans="1:1" hidden="1">
      <c r="A6199" t="s">
        <v>3716</v>
      </c>
    </row>
    <row r="6200" spans="1:1" hidden="1">
      <c r="A6200" t="s">
        <v>3716</v>
      </c>
    </row>
    <row r="6201" spans="1:1" hidden="1">
      <c r="A6201" t="s">
        <v>3716</v>
      </c>
    </row>
    <row r="6202" spans="1:1" hidden="1">
      <c r="A6202" t="s">
        <v>3716</v>
      </c>
    </row>
    <row r="6203" spans="1:1" hidden="1">
      <c r="A6203" t="s">
        <v>3716</v>
      </c>
    </row>
    <row r="6204" spans="1:1" hidden="1">
      <c r="A6204" t="s">
        <v>3716</v>
      </c>
    </row>
    <row r="6205" spans="1:1" hidden="1">
      <c r="A6205" t="s">
        <v>3716</v>
      </c>
    </row>
    <row r="6206" spans="1:1" hidden="1">
      <c r="A6206" t="s">
        <v>3716</v>
      </c>
    </row>
    <row r="6207" spans="1:1" hidden="1">
      <c r="A6207" t="s">
        <v>3716</v>
      </c>
    </row>
    <row r="6208" spans="1:1" hidden="1">
      <c r="A6208" t="s">
        <v>3716</v>
      </c>
    </row>
    <row r="6209" spans="1:1" hidden="1">
      <c r="A6209" t="s">
        <v>3716</v>
      </c>
    </row>
    <row r="6210" spans="1:1" hidden="1">
      <c r="A6210" t="s">
        <v>3716</v>
      </c>
    </row>
    <row r="6211" spans="1:1" hidden="1">
      <c r="A6211" t="s">
        <v>3716</v>
      </c>
    </row>
    <row r="6212" spans="1:1" hidden="1">
      <c r="A6212" t="s">
        <v>3716</v>
      </c>
    </row>
    <row r="6213" spans="1:1" hidden="1">
      <c r="A6213" t="s">
        <v>3716</v>
      </c>
    </row>
    <row r="6214" spans="1:1" hidden="1">
      <c r="A6214" t="s">
        <v>3716</v>
      </c>
    </row>
    <row r="6215" spans="1:1" hidden="1">
      <c r="A6215" t="s">
        <v>3716</v>
      </c>
    </row>
    <row r="6216" spans="1:1" hidden="1">
      <c r="A6216" t="s">
        <v>3716</v>
      </c>
    </row>
    <row r="6217" spans="1:1" hidden="1">
      <c r="A6217" t="s">
        <v>3716</v>
      </c>
    </row>
    <row r="6218" spans="1:1" hidden="1">
      <c r="A6218" t="s">
        <v>3716</v>
      </c>
    </row>
    <row r="6219" spans="1:1" hidden="1">
      <c r="A6219" t="s">
        <v>3716</v>
      </c>
    </row>
    <row r="6220" spans="1:1" hidden="1">
      <c r="A6220" t="s">
        <v>3716</v>
      </c>
    </row>
    <row r="6221" spans="1:1" hidden="1">
      <c r="A6221" t="s">
        <v>3716</v>
      </c>
    </row>
    <row r="6222" spans="1:1" hidden="1">
      <c r="A6222" t="s">
        <v>3716</v>
      </c>
    </row>
    <row r="6223" spans="1:1" hidden="1">
      <c r="A6223" t="s">
        <v>3716</v>
      </c>
    </row>
    <row r="6224" spans="1:1" hidden="1">
      <c r="A6224" t="s">
        <v>3716</v>
      </c>
    </row>
    <row r="6225" spans="1:1" hidden="1">
      <c r="A6225" t="s">
        <v>3716</v>
      </c>
    </row>
    <row r="6226" spans="1:1" hidden="1">
      <c r="A6226" t="s">
        <v>3716</v>
      </c>
    </row>
    <row r="6227" spans="1:1" hidden="1">
      <c r="A6227" t="s">
        <v>3716</v>
      </c>
    </row>
    <row r="6228" spans="1:1" hidden="1">
      <c r="A6228" t="s">
        <v>3716</v>
      </c>
    </row>
    <row r="6229" spans="1:1" hidden="1">
      <c r="A6229" t="s">
        <v>3716</v>
      </c>
    </row>
    <row r="6230" spans="1:1" hidden="1">
      <c r="A6230" t="s">
        <v>3716</v>
      </c>
    </row>
    <row r="6231" spans="1:1" hidden="1">
      <c r="A6231" t="s">
        <v>3716</v>
      </c>
    </row>
    <row r="6232" spans="1:1" hidden="1">
      <c r="A6232" t="s">
        <v>3716</v>
      </c>
    </row>
    <row r="6233" spans="1:1" hidden="1">
      <c r="A6233" t="s">
        <v>3716</v>
      </c>
    </row>
    <row r="6234" spans="1:1" hidden="1">
      <c r="A6234" t="s">
        <v>3716</v>
      </c>
    </row>
    <row r="6235" spans="1:1" hidden="1">
      <c r="A6235" t="s">
        <v>3716</v>
      </c>
    </row>
    <row r="6236" spans="1:1" hidden="1">
      <c r="A6236" t="s">
        <v>3716</v>
      </c>
    </row>
    <row r="6237" spans="1:1" hidden="1">
      <c r="A6237" t="s">
        <v>3716</v>
      </c>
    </row>
    <row r="6238" spans="1:1" hidden="1">
      <c r="A6238" t="s">
        <v>3716</v>
      </c>
    </row>
    <row r="6239" spans="1:1" hidden="1">
      <c r="A6239" t="s">
        <v>3716</v>
      </c>
    </row>
    <row r="6240" spans="1:1" hidden="1">
      <c r="A6240" t="s">
        <v>3716</v>
      </c>
    </row>
    <row r="6241" spans="1:1" hidden="1">
      <c r="A6241" t="s">
        <v>3716</v>
      </c>
    </row>
    <row r="6242" spans="1:1" hidden="1">
      <c r="A6242" t="s">
        <v>3716</v>
      </c>
    </row>
    <row r="6243" spans="1:1" hidden="1">
      <c r="A6243" t="s">
        <v>3716</v>
      </c>
    </row>
    <row r="6244" spans="1:1" hidden="1">
      <c r="A6244" t="s">
        <v>3716</v>
      </c>
    </row>
    <row r="6245" spans="1:1" hidden="1">
      <c r="A6245" t="s">
        <v>3716</v>
      </c>
    </row>
    <row r="6246" spans="1:1" hidden="1">
      <c r="A6246" t="s">
        <v>3716</v>
      </c>
    </row>
    <row r="6247" spans="1:1" hidden="1">
      <c r="A6247" t="s">
        <v>3716</v>
      </c>
    </row>
    <row r="6248" spans="1:1" hidden="1">
      <c r="A6248" t="s">
        <v>3716</v>
      </c>
    </row>
    <row r="6249" spans="1:1" hidden="1">
      <c r="A6249" t="s">
        <v>3716</v>
      </c>
    </row>
    <row r="6250" spans="1:1" hidden="1">
      <c r="A6250" t="s">
        <v>3716</v>
      </c>
    </row>
    <row r="6251" spans="1:1" hidden="1">
      <c r="A6251" t="s">
        <v>3716</v>
      </c>
    </row>
    <row r="6252" spans="1:1" hidden="1">
      <c r="A6252" t="s">
        <v>3716</v>
      </c>
    </row>
    <row r="6253" spans="1:1" hidden="1">
      <c r="A6253" t="s">
        <v>3716</v>
      </c>
    </row>
    <row r="6254" spans="1:1" hidden="1">
      <c r="A6254" t="s">
        <v>3716</v>
      </c>
    </row>
    <row r="6255" spans="1:1" hidden="1">
      <c r="A6255" t="s">
        <v>3716</v>
      </c>
    </row>
    <row r="6256" spans="1:1" hidden="1">
      <c r="A6256" t="s">
        <v>3716</v>
      </c>
    </row>
    <row r="6257" spans="1:1" hidden="1">
      <c r="A6257" t="s">
        <v>3716</v>
      </c>
    </row>
    <row r="6258" spans="1:1" hidden="1">
      <c r="A6258" t="s">
        <v>3716</v>
      </c>
    </row>
    <row r="6259" spans="1:1" hidden="1">
      <c r="A6259" t="s">
        <v>3716</v>
      </c>
    </row>
    <row r="6260" spans="1:1" hidden="1">
      <c r="A6260" t="s">
        <v>3716</v>
      </c>
    </row>
    <row r="6261" spans="1:1" hidden="1">
      <c r="A6261" t="s">
        <v>3716</v>
      </c>
    </row>
    <row r="6262" spans="1:1" hidden="1">
      <c r="A6262" t="s">
        <v>3716</v>
      </c>
    </row>
    <row r="6263" spans="1:1" hidden="1">
      <c r="A6263" t="s">
        <v>3716</v>
      </c>
    </row>
    <row r="6264" spans="1:1" hidden="1">
      <c r="A6264" t="s">
        <v>3716</v>
      </c>
    </row>
    <row r="6265" spans="1:1" hidden="1">
      <c r="A6265" t="s">
        <v>3716</v>
      </c>
    </row>
    <row r="6266" spans="1:1" hidden="1">
      <c r="A6266" t="s">
        <v>3716</v>
      </c>
    </row>
    <row r="6267" spans="1:1" hidden="1">
      <c r="A6267" t="s">
        <v>3716</v>
      </c>
    </row>
    <row r="6268" spans="1:1" hidden="1">
      <c r="A6268" t="s">
        <v>3716</v>
      </c>
    </row>
    <row r="6269" spans="1:1" hidden="1">
      <c r="A6269" t="s">
        <v>3716</v>
      </c>
    </row>
    <row r="6270" spans="1:1" hidden="1">
      <c r="A6270" t="s">
        <v>3716</v>
      </c>
    </row>
    <row r="6271" spans="1:1" hidden="1">
      <c r="A6271" t="s">
        <v>3716</v>
      </c>
    </row>
    <row r="6272" spans="1:1" hidden="1">
      <c r="A6272" t="s">
        <v>3716</v>
      </c>
    </row>
    <row r="6273" spans="1:1" hidden="1">
      <c r="A6273" t="s">
        <v>3716</v>
      </c>
    </row>
    <row r="6274" spans="1:1" hidden="1">
      <c r="A6274" t="s">
        <v>3716</v>
      </c>
    </row>
    <row r="6275" spans="1:1" hidden="1">
      <c r="A6275" t="s">
        <v>3716</v>
      </c>
    </row>
    <row r="6276" spans="1:1" hidden="1">
      <c r="A6276" t="s">
        <v>3716</v>
      </c>
    </row>
    <row r="6277" spans="1:1" hidden="1">
      <c r="A6277" t="s">
        <v>3716</v>
      </c>
    </row>
    <row r="6278" spans="1:1" hidden="1">
      <c r="A6278" t="s">
        <v>3716</v>
      </c>
    </row>
    <row r="6279" spans="1:1" hidden="1">
      <c r="A6279" t="s">
        <v>3716</v>
      </c>
    </row>
    <row r="6280" spans="1:1" hidden="1">
      <c r="A6280" t="s">
        <v>3716</v>
      </c>
    </row>
    <row r="6281" spans="1:1" hidden="1">
      <c r="A6281" t="s">
        <v>3716</v>
      </c>
    </row>
    <row r="6282" spans="1:1" hidden="1">
      <c r="A6282" t="s">
        <v>3716</v>
      </c>
    </row>
    <row r="6283" spans="1:1" hidden="1">
      <c r="A6283" t="s">
        <v>3716</v>
      </c>
    </row>
    <row r="6284" spans="1:1" hidden="1">
      <c r="A6284" t="s">
        <v>3716</v>
      </c>
    </row>
    <row r="6285" spans="1:1" hidden="1">
      <c r="A6285" t="s">
        <v>3716</v>
      </c>
    </row>
    <row r="6286" spans="1:1" hidden="1">
      <c r="A6286" t="s">
        <v>3716</v>
      </c>
    </row>
    <row r="6287" spans="1:1" hidden="1">
      <c r="A6287" t="s">
        <v>3716</v>
      </c>
    </row>
    <row r="6288" spans="1:1" hidden="1">
      <c r="A6288" t="s">
        <v>3716</v>
      </c>
    </row>
    <row r="6289" spans="1:32" hidden="1">
      <c r="A6289" t="s">
        <v>3716</v>
      </c>
    </row>
    <row r="6290" spans="1:32" hidden="1">
      <c r="A6290" t="s">
        <v>3716</v>
      </c>
    </row>
    <row r="6291" spans="1:32" hidden="1">
      <c r="A6291" t="s">
        <v>3716</v>
      </c>
    </row>
    <row r="6292" spans="1:32" hidden="1">
      <c r="A6292" t="s">
        <v>3716</v>
      </c>
    </row>
    <row r="6293" spans="1:32" hidden="1">
      <c r="A6293" t="s">
        <v>3716</v>
      </c>
    </row>
    <row r="6294" spans="1:32" hidden="1">
      <c r="A6294" t="s">
        <v>3716</v>
      </c>
    </row>
    <row r="6295" spans="1:32" hidden="1">
      <c r="A6295" t="s">
        <v>3716</v>
      </c>
    </row>
    <row r="6296" spans="1:32" hidden="1">
      <c r="A6296" t="s">
        <v>3716</v>
      </c>
    </row>
    <row r="6297" spans="1:32" hidden="1">
      <c r="A6297" t="s">
        <v>3716</v>
      </c>
    </row>
    <row r="6298" spans="1:32" hidden="1">
      <c r="A6298" t="s">
        <v>3716</v>
      </c>
    </row>
    <row r="6299" spans="1:32" hidden="1">
      <c r="A6299" t="s">
        <v>3716</v>
      </c>
    </row>
    <row r="6300" spans="1:32" hidden="1">
      <c r="A6300" t="s">
        <v>3716</v>
      </c>
    </row>
    <row r="6301" spans="1:32" hidden="1">
      <c r="A6301" t="s">
        <v>3716</v>
      </c>
    </row>
    <row r="6302" spans="1:32" hidden="1">
      <c r="A6302" t="s">
        <v>3716</v>
      </c>
    </row>
    <row r="6303" spans="1:32">
      <c r="A6303" t="s">
        <v>3717</v>
      </c>
      <c r="C6303">
        <v>400</v>
      </c>
      <c r="D6303" t="s">
        <v>2580</v>
      </c>
      <c r="E6303" t="s">
        <v>2581</v>
      </c>
      <c r="F6303" t="s">
        <v>16</v>
      </c>
      <c r="G6303" t="s">
        <v>3692</v>
      </c>
      <c r="H6303">
        <v>0</v>
      </c>
      <c r="I6303">
        <v>0</v>
      </c>
      <c r="J6303">
        <v>40</v>
      </c>
      <c r="K6303">
        <v>10</v>
      </c>
      <c r="L6303">
        <v>50</v>
      </c>
      <c r="M6303" t="s">
        <v>3692</v>
      </c>
      <c r="N6303">
        <v>15</v>
      </c>
      <c r="O6303">
        <v>10</v>
      </c>
      <c r="P6303">
        <v>15</v>
      </c>
      <c r="Q6303">
        <v>10</v>
      </c>
      <c r="R6303">
        <v>50</v>
      </c>
      <c r="S6303" t="s">
        <v>3692</v>
      </c>
      <c r="T6303">
        <v>15</v>
      </c>
      <c r="U6303">
        <v>7</v>
      </c>
      <c r="V6303">
        <v>15</v>
      </c>
      <c r="W6303">
        <v>7</v>
      </c>
      <c r="X6303">
        <v>44</v>
      </c>
      <c r="Y6303" t="s">
        <v>3692</v>
      </c>
      <c r="Z6303">
        <v>15</v>
      </c>
      <c r="AA6303">
        <v>7</v>
      </c>
      <c r="AB6303">
        <v>15</v>
      </c>
      <c r="AC6303">
        <v>7</v>
      </c>
      <c r="AD6303">
        <v>44</v>
      </c>
      <c r="AE6303">
        <v>188</v>
      </c>
    </row>
    <row r="6304" spans="1:32" hidden="1">
      <c r="A6304" t="s">
        <v>3717</v>
      </c>
      <c r="G6304" t="s">
        <v>931</v>
      </c>
      <c r="M6304" t="s">
        <v>931</v>
      </c>
      <c r="S6304" t="s">
        <v>931</v>
      </c>
      <c r="Y6304" t="s">
        <v>931</v>
      </c>
      <c r="AF6304" t="s">
        <v>931</v>
      </c>
    </row>
    <row r="6305" spans="1:32" hidden="1">
      <c r="A6305" t="s">
        <v>3717</v>
      </c>
      <c r="G6305" t="s">
        <v>931</v>
      </c>
      <c r="M6305" t="s">
        <v>931</v>
      </c>
      <c r="S6305" t="s">
        <v>931</v>
      </c>
      <c r="Y6305" t="s">
        <v>931</v>
      </c>
      <c r="AF6305" t="s">
        <v>931</v>
      </c>
    </row>
    <row r="6306" spans="1:32" hidden="1">
      <c r="A6306" t="s">
        <v>3717</v>
      </c>
      <c r="G6306" t="s">
        <v>931</v>
      </c>
      <c r="M6306" t="s">
        <v>931</v>
      </c>
      <c r="S6306" t="s">
        <v>931</v>
      </c>
      <c r="Y6306" t="s">
        <v>931</v>
      </c>
      <c r="AF6306" t="s">
        <v>931</v>
      </c>
    </row>
    <row r="6307" spans="1:32" hidden="1">
      <c r="A6307" t="s">
        <v>3717</v>
      </c>
      <c r="G6307" t="s">
        <v>931</v>
      </c>
      <c r="M6307" t="s">
        <v>931</v>
      </c>
      <c r="S6307" t="s">
        <v>931</v>
      </c>
      <c r="Y6307" t="s">
        <v>931</v>
      </c>
      <c r="AF6307" t="s">
        <v>931</v>
      </c>
    </row>
    <row r="6308" spans="1:32" hidden="1">
      <c r="A6308" t="s">
        <v>3717</v>
      </c>
      <c r="G6308" t="s">
        <v>931</v>
      </c>
      <c r="M6308" t="s">
        <v>931</v>
      </c>
      <c r="S6308" t="s">
        <v>931</v>
      </c>
      <c r="Y6308" t="s">
        <v>931</v>
      </c>
      <c r="AF6308" t="s">
        <v>931</v>
      </c>
    </row>
    <row r="6309" spans="1:32" hidden="1">
      <c r="A6309" t="s">
        <v>3717</v>
      </c>
      <c r="G6309" t="s">
        <v>931</v>
      </c>
      <c r="M6309" t="s">
        <v>931</v>
      </c>
      <c r="S6309" t="s">
        <v>931</v>
      </c>
      <c r="Y6309" t="s">
        <v>931</v>
      </c>
      <c r="AF6309" t="s">
        <v>931</v>
      </c>
    </row>
    <row r="6310" spans="1:32" hidden="1">
      <c r="A6310" t="s">
        <v>3717</v>
      </c>
      <c r="G6310" t="s">
        <v>931</v>
      </c>
      <c r="M6310" t="s">
        <v>931</v>
      </c>
      <c r="S6310" t="s">
        <v>931</v>
      </c>
      <c r="Y6310" t="s">
        <v>931</v>
      </c>
      <c r="AF6310" t="s">
        <v>931</v>
      </c>
    </row>
    <row r="6311" spans="1:32" hidden="1">
      <c r="A6311" t="s">
        <v>3717</v>
      </c>
      <c r="G6311" t="s">
        <v>931</v>
      </c>
      <c r="M6311" t="s">
        <v>931</v>
      </c>
      <c r="S6311" t="s">
        <v>931</v>
      </c>
      <c r="Y6311" t="s">
        <v>931</v>
      </c>
      <c r="AF6311" t="s">
        <v>931</v>
      </c>
    </row>
    <row r="6312" spans="1:32" hidden="1">
      <c r="A6312" t="s">
        <v>3717</v>
      </c>
      <c r="G6312" t="s">
        <v>931</v>
      </c>
      <c r="M6312" t="s">
        <v>931</v>
      </c>
      <c r="S6312" t="s">
        <v>931</v>
      </c>
      <c r="Y6312" t="s">
        <v>931</v>
      </c>
      <c r="AF6312" t="s">
        <v>931</v>
      </c>
    </row>
    <row r="6313" spans="1:32" hidden="1">
      <c r="A6313" t="s">
        <v>3717</v>
      </c>
      <c r="G6313" t="s">
        <v>931</v>
      </c>
      <c r="M6313" t="s">
        <v>931</v>
      </c>
      <c r="S6313" t="s">
        <v>931</v>
      </c>
      <c r="Y6313" t="s">
        <v>931</v>
      </c>
      <c r="AF6313" t="s">
        <v>931</v>
      </c>
    </row>
    <row r="6314" spans="1:32" hidden="1">
      <c r="A6314" t="s">
        <v>3717</v>
      </c>
      <c r="G6314" t="s">
        <v>931</v>
      </c>
      <c r="M6314" t="s">
        <v>931</v>
      </c>
      <c r="S6314" t="s">
        <v>931</v>
      </c>
      <c r="Y6314" t="s">
        <v>931</v>
      </c>
      <c r="AF6314" t="s">
        <v>931</v>
      </c>
    </row>
    <row r="6315" spans="1:32" hidden="1">
      <c r="A6315" t="s">
        <v>3717</v>
      </c>
      <c r="G6315" t="s">
        <v>931</v>
      </c>
      <c r="M6315" t="s">
        <v>931</v>
      </c>
      <c r="S6315" t="s">
        <v>931</v>
      </c>
      <c r="Y6315" t="s">
        <v>931</v>
      </c>
      <c r="AF6315" t="s">
        <v>931</v>
      </c>
    </row>
    <row r="6316" spans="1:32" hidden="1">
      <c r="A6316" t="s">
        <v>3717</v>
      </c>
      <c r="G6316" t="s">
        <v>931</v>
      </c>
      <c r="M6316" t="s">
        <v>931</v>
      </c>
      <c r="S6316" t="s">
        <v>931</v>
      </c>
      <c r="Y6316" t="s">
        <v>931</v>
      </c>
      <c r="AF6316" t="s">
        <v>931</v>
      </c>
    </row>
    <row r="6317" spans="1:32" hidden="1">
      <c r="A6317" t="s">
        <v>3717</v>
      </c>
      <c r="G6317" t="s">
        <v>931</v>
      </c>
      <c r="M6317" t="s">
        <v>931</v>
      </c>
      <c r="S6317" t="s">
        <v>931</v>
      </c>
      <c r="Y6317" t="s">
        <v>931</v>
      </c>
      <c r="AF6317" t="s">
        <v>931</v>
      </c>
    </row>
    <row r="6318" spans="1:32" hidden="1">
      <c r="A6318" t="s">
        <v>3717</v>
      </c>
      <c r="G6318" t="s">
        <v>931</v>
      </c>
      <c r="M6318" t="s">
        <v>931</v>
      </c>
      <c r="S6318" t="s">
        <v>931</v>
      </c>
      <c r="Y6318" t="s">
        <v>931</v>
      </c>
      <c r="AF6318" t="s">
        <v>931</v>
      </c>
    </row>
    <row r="6319" spans="1:32" hidden="1">
      <c r="A6319" t="s">
        <v>3717</v>
      </c>
      <c r="G6319" t="s">
        <v>931</v>
      </c>
      <c r="M6319" t="s">
        <v>931</v>
      </c>
      <c r="S6319" t="s">
        <v>931</v>
      </c>
      <c r="Y6319" t="s">
        <v>931</v>
      </c>
      <c r="AF6319" t="s">
        <v>931</v>
      </c>
    </row>
    <row r="6320" spans="1:32" hidden="1">
      <c r="A6320" t="s">
        <v>3717</v>
      </c>
      <c r="G6320" t="s">
        <v>931</v>
      </c>
      <c r="M6320" t="s">
        <v>931</v>
      </c>
      <c r="S6320" t="s">
        <v>931</v>
      </c>
      <c r="Y6320" t="s">
        <v>931</v>
      </c>
      <c r="AF6320" t="s">
        <v>931</v>
      </c>
    </row>
    <row r="6321" spans="1:32" hidden="1">
      <c r="A6321" t="s">
        <v>3717</v>
      </c>
      <c r="G6321" t="s">
        <v>931</v>
      </c>
      <c r="M6321" t="s">
        <v>931</v>
      </c>
      <c r="S6321" t="s">
        <v>931</v>
      </c>
      <c r="Y6321" t="s">
        <v>931</v>
      </c>
      <c r="AF6321" t="s">
        <v>931</v>
      </c>
    </row>
    <row r="6322" spans="1:32" hidden="1">
      <c r="A6322" t="s">
        <v>3717</v>
      </c>
      <c r="G6322" t="s">
        <v>931</v>
      </c>
      <c r="M6322" t="s">
        <v>931</v>
      </c>
      <c r="S6322" t="s">
        <v>931</v>
      </c>
      <c r="Y6322" t="s">
        <v>931</v>
      </c>
      <c r="AF6322" t="s">
        <v>931</v>
      </c>
    </row>
    <row r="6323" spans="1:32" hidden="1">
      <c r="A6323" t="s">
        <v>3717</v>
      </c>
      <c r="G6323" t="s">
        <v>931</v>
      </c>
      <c r="M6323" t="s">
        <v>931</v>
      </c>
      <c r="S6323" t="s">
        <v>931</v>
      </c>
      <c r="Y6323" t="s">
        <v>931</v>
      </c>
      <c r="AF6323" t="s">
        <v>931</v>
      </c>
    </row>
    <row r="6324" spans="1:32" hidden="1">
      <c r="A6324" t="s">
        <v>3717</v>
      </c>
      <c r="G6324" t="s">
        <v>931</v>
      </c>
      <c r="M6324" t="s">
        <v>931</v>
      </c>
      <c r="S6324" t="s">
        <v>931</v>
      </c>
      <c r="Y6324" t="s">
        <v>931</v>
      </c>
      <c r="AF6324" t="s">
        <v>931</v>
      </c>
    </row>
    <row r="6325" spans="1:32" hidden="1">
      <c r="A6325" t="s">
        <v>3717</v>
      </c>
      <c r="G6325" t="s">
        <v>931</v>
      </c>
      <c r="M6325" t="s">
        <v>931</v>
      </c>
      <c r="S6325" t="s">
        <v>931</v>
      </c>
      <c r="Y6325" t="s">
        <v>931</v>
      </c>
      <c r="AF6325" t="s">
        <v>931</v>
      </c>
    </row>
    <row r="6326" spans="1:32" hidden="1">
      <c r="A6326" t="s">
        <v>3717</v>
      </c>
      <c r="G6326" t="s">
        <v>931</v>
      </c>
      <c r="M6326" t="s">
        <v>931</v>
      </c>
      <c r="S6326" t="s">
        <v>931</v>
      </c>
      <c r="Y6326" t="s">
        <v>931</v>
      </c>
      <c r="AF6326" t="s">
        <v>931</v>
      </c>
    </row>
    <row r="6327" spans="1:32" hidden="1">
      <c r="A6327" t="s">
        <v>3717</v>
      </c>
      <c r="G6327" t="s">
        <v>931</v>
      </c>
      <c r="M6327" t="s">
        <v>931</v>
      </c>
      <c r="S6327" t="s">
        <v>931</v>
      </c>
      <c r="Y6327" t="s">
        <v>931</v>
      </c>
      <c r="AF6327" t="s">
        <v>931</v>
      </c>
    </row>
    <row r="6328" spans="1:32" hidden="1">
      <c r="A6328" t="s">
        <v>3717</v>
      </c>
      <c r="G6328" t="s">
        <v>931</v>
      </c>
      <c r="M6328" t="s">
        <v>931</v>
      </c>
      <c r="S6328" t="s">
        <v>931</v>
      </c>
      <c r="Y6328" t="s">
        <v>931</v>
      </c>
      <c r="AF6328" t="s">
        <v>931</v>
      </c>
    </row>
    <row r="6329" spans="1:32" hidden="1">
      <c r="A6329" t="s">
        <v>3717</v>
      </c>
      <c r="G6329" t="s">
        <v>931</v>
      </c>
      <c r="M6329" t="s">
        <v>931</v>
      </c>
      <c r="S6329" t="s">
        <v>931</v>
      </c>
      <c r="Y6329" t="s">
        <v>931</v>
      </c>
      <c r="AF6329" t="s">
        <v>931</v>
      </c>
    </row>
    <row r="6330" spans="1:32" hidden="1">
      <c r="A6330" t="s">
        <v>3717</v>
      </c>
      <c r="G6330" t="s">
        <v>931</v>
      </c>
      <c r="M6330" t="s">
        <v>931</v>
      </c>
      <c r="S6330" t="s">
        <v>931</v>
      </c>
      <c r="Y6330" t="s">
        <v>931</v>
      </c>
      <c r="AF6330" t="s">
        <v>931</v>
      </c>
    </row>
    <row r="6331" spans="1:32" hidden="1">
      <c r="A6331" t="s">
        <v>3717</v>
      </c>
      <c r="G6331" t="s">
        <v>931</v>
      </c>
      <c r="M6331" t="s">
        <v>931</v>
      </c>
      <c r="S6331" t="s">
        <v>931</v>
      </c>
      <c r="Y6331" t="s">
        <v>931</v>
      </c>
      <c r="AF6331" t="s">
        <v>931</v>
      </c>
    </row>
    <row r="6332" spans="1:32" hidden="1">
      <c r="A6332" t="s">
        <v>3717</v>
      </c>
      <c r="G6332" t="s">
        <v>931</v>
      </c>
      <c r="M6332" t="s">
        <v>931</v>
      </c>
      <c r="S6332" t="s">
        <v>931</v>
      </c>
      <c r="Y6332" t="s">
        <v>931</v>
      </c>
      <c r="AF6332" t="s">
        <v>931</v>
      </c>
    </row>
    <row r="6333" spans="1:32" hidden="1">
      <c r="A6333" t="s">
        <v>3717</v>
      </c>
      <c r="G6333" t="s">
        <v>931</v>
      </c>
      <c r="M6333" t="s">
        <v>931</v>
      </c>
      <c r="S6333" t="s">
        <v>931</v>
      </c>
      <c r="Y6333" t="s">
        <v>931</v>
      </c>
      <c r="AF6333" t="s">
        <v>931</v>
      </c>
    </row>
    <row r="6334" spans="1:32" hidden="1">
      <c r="A6334" t="s">
        <v>3717</v>
      </c>
      <c r="G6334" t="s">
        <v>931</v>
      </c>
      <c r="M6334" t="s">
        <v>931</v>
      </c>
      <c r="S6334" t="s">
        <v>931</v>
      </c>
      <c r="Y6334" t="s">
        <v>931</v>
      </c>
      <c r="AF6334" t="s">
        <v>931</v>
      </c>
    </row>
    <row r="6335" spans="1:32" hidden="1">
      <c r="A6335" t="s">
        <v>3717</v>
      </c>
      <c r="G6335" t="s">
        <v>931</v>
      </c>
      <c r="M6335" t="s">
        <v>931</v>
      </c>
      <c r="S6335" t="s">
        <v>931</v>
      </c>
      <c r="Y6335" t="s">
        <v>931</v>
      </c>
      <c r="AF6335" t="s">
        <v>931</v>
      </c>
    </row>
    <row r="6336" spans="1:32" hidden="1">
      <c r="A6336" t="s">
        <v>3717</v>
      </c>
      <c r="G6336" t="s">
        <v>931</v>
      </c>
      <c r="M6336" t="s">
        <v>931</v>
      </c>
      <c r="S6336" t="s">
        <v>931</v>
      </c>
      <c r="Y6336" t="s">
        <v>931</v>
      </c>
      <c r="AF6336" t="s">
        <v>931</v>
      </c>
    </row>
    <row r="6337" spans="1:32" hidden="1">
      <c r="A6337" t="s">
        <v>3717</v>
      </c>
      <c r="G6337" t="s">
        <v>931</v>
      </c>
      <c r="M6337" t="s">
        <v>931</v>
      </c>
      <c r="S6337" t="s">
        <v>931</v>
      </c>
      <c r="Y6337" t="s">
        <v>931</v>
      </c>
      <c r="AF6337" t="s">
        <v>931</v>
      </c>
    </row>
    <row r="6338" spans="1:32" hidden="1">
      <c r="A6338" t="s">
        <v>3717</v>
      </c>
      <c r="G6338" t="s">
        <v>931</v>
      </c>
      <c r="M6338" t="s">
        <v>931</v>
      </c>
      <c r="S6338" t="s">
        <v>931</v>
      </c>
      <c r="Y6338" t="s">
        <v>931</v>
      </c>
      <c r="AF6338" t="s">
        <v>931</v>
      </c>
    </row>
    <row r="6339" spans="1:32" hidden="1">
      <c r="A6339" t="s">
        <v>3717</v>
      </c>
      <c r="G6339" t="s">
        <v>931</v>
      </c>
      <c r="M6339" t="s">
        <v>931</v>
      </c>
      <c r="S6339" t="s">
        <v>931</v>
      </c>
      <c r="Y6339" t="s">
        <v>931</v>
      </c>
      <c r="AF6339" t="s">
        <v>931</v>
      </c>
    </row>
    <row r="6340" spans="1:32" hidden="1">
      <c r="A6340" t="s">
        <v>3717</v>
      </c>
      <c r="G6340" t="s">
        <v>931</v>
      </c>
      <c r="M6340" t="s">
        <v>931</v>
      </c>
      <c r="S6340" t="s">
        <v>931</v>
      </c>
      <c r="Y6340" t="s">
        <v>931</v>
      </c>
      <c r="AF6340" t="s">
        <v>931</v>
      </c>
    </row>
    <row r="6341" spans="1:32" hidden="1">
      <c r="A6341" t="s">
        <v>3717</v>
      </c>
      <c r="G6341" t="s">
        <v>931</v>
      </c>
      <c r="M6341" t="s">
        <v>931</v>
      </c>
      <c r="S6341" t="s">
        <v>931</v>
      </c>
      <c r="Y6341" t="s">
        <v>931</v>
      </c>
      <c r="AF6341" t="s">
        <v>931</v>
      </c>
    </row>
    <row r="6342" spans="1:32" hidden="1">
      <c r="A6342" t="s">
        <v>3717</v>
      </c>
      <c r="G6342" t="s">
        <v>931</v>
      </c>
      <c r="M6342" t="s">
        <v>931</v>
      </c>
      <c r="S6342" t="s">
        <v>931</v>
      </c>
      <c r="Y6342" t="s">
        <v>931</v>
      </c>
      <c r="AF6342" t="s">
        <v>931</v>
      </c>
    </row>
    <row r="6343" spans="1:32" hidden="1">
      <c r="A6343" t="s">
        <v>3717</v>
      </c>
      <c r="G6343" t="s">
        <v>931</v>
      </c>
      <c r="M6343" t="s">
        <v>931</v>
      </c>
      <c r="S6343" t="s">
        <v>931</v>
      </c>
      <c r="Y6343" t="s">
        <v>931</v>
      </c>
      <c r="AF6343" t="s">
        <v>931</v>
      </c>
    </row>
    <row r="6344" spans="1:32" hidden="1">
      <c r="A6344" t="s">
        <v>3717</v>
      </c>
      <c r="G6344" t="s">
        <v>931</v>
      </c>
      <c r="M6344" t="s">
        <v>931</v>
      </c>
      <c r="S6344" t="s">
        <v>931</v>
      </c>
      <c r="Y6344" t="s">
        <v>931</v>
      </c>
      <c r="AF6344" t="s">
        <v>931</v>
      </c>
    </row>
    <row r="6345" spans="1:32" hidden="1">
      <c r="A6345" t="s">
        <v>3717</v>
      </c>
      <c r="G6345" t="s">
        <v>931</v>
      </c>
      <c r="M6345" t="s">
        <v>931</v>
      </c>
      <c r="S6345" t="s">
        <v>931</v>
      </c>
      <c r="Y6345" t="s">
        <v>931</v>
      </c>
      <c r="AF6345" t="s">
        <v>931</v>
      </c>
    </row>
    <row r="6346" spans="1:32" hidden="1">
      <c r="A6346" t="s">
        <v>3717</v>
      </c>
      <c r="G6346" t="s">
        <v>931</v>
      </c>
      <c r="M6346" t="s">
        <v>931</v>
      </c>
      <c r="S6346" t="s">
        <v>931</v>
      </c>
      <c r="Y6346" t="s">
        <v>931</v>
      </c>
      <c r="AF6346" t="s">
        <v>931</v>
      </c>
    </row>
    <row r="6347" spans="1:32" hidden="1">
      <c r="A6347" t="s">
        <v>3717</v>
      </c>
      <c r="G6347" t="s">
        <v>931</v>
      </c>
      <c r="M6347" t="s">
        <v>931</v>
      </c>
      <c r="S6347" t="s">
        <v>931</v>
      </c>
      <c r="Y6347" t="s">
        <v>931</v>
      </c>
      <c r="AF6347" t="s">
        <v>931</v>
      </c>
    </row>
    <row r="6348" spans="1:32" hidden="1">
      <c r="A6348" t="s">
        <v>3717</v>
      </c>
      <c r="G6348" t="s">
        <v>931</v>
      </c>
      <c r="M6348" t="s">
        <v>931</v>
      </c>
      <c r="S6348" t="s">
        <v>931</v>
      </c>
      <c r="Y6348" t="s">
        <v>931</v>
      </c>
      <c r="AF6348" t="s">
        <v>931</v>
      </c>
    </row>
    <row r="6349" spans="1:32" hidden="1">
      <c r="A6349" t="s">
        <v>3717</v>
      </c>
      <c r="G6349" t="s">
        <v>931</v>
      </c>
      <c r="M6349" t="s">
        <v>931</v>
      </c>
      <c r="S6349" t="s">
        <v>931</v>
      </c>
      <c r="Y6349" t="s">
        <v>931</v>
      </c>
      <c r="AF6349" t="s">
        <v>931</v>
      </c>
    </row>
    <row r="6350" spans="1:32" hidden="1">
      <c r="A6350" t="s">
        <v>3717</v>
      </c>
      <c r="G6350" t="s">
        <v>931</v>
      </c>
      <c r="M6350" t="s">
        <v>931</v>
      </c>
      <c r="S6350" t="s">
        <v>931</v>
      </c>
      <c r="Y6350" t="s">
        <v>931</v>
      </c>
      <c r="AF6350" t="s">
        <v>931</v>
      </c>
    </row>
    <row r="6351" spans="1:32" hidden="1">
      <c r="A6351" t="s">
        <v>3717</v>
      </c>
      <c r="G6351" t="s">
        <v>931</v>
      </c>
      <c r="M6351" t="s">
        <v>931</v>
      </c>
      <c r="S6351" t="s">
        <v>931</v>
      </c>
      <c r="Y6351" t="s">
        <v>931</v>
      </c>
      <c r="AF6351" t="s">
        <v>931</v>
      </c>
    </row>
    <row r="6352" spans="1:32" hidden="1">
      <c r="A6352" t="s">
        <v>3717</v>
      </c>
      <c r="G6352" t="s">
        <v>931</v>
      </c>
      <c r="M6352" t="s">
        <v>931</v>
      </c>
      <c r="S6352" t="s">
        <v>931</v>
      </c>
      <c r="Y6352" t="s">
        <v>931</v>
      </c>
      <c r="AF6352" t="s">
        <v>931</v>
      </c>
    </row>
    <row r="6353" spans="1:32" hidden="1">
      <c r="A6353" t="s">
        <v>3717</v>
      </c>
      <c r="G6353" t="s">
        <v>931</v>
      </c>
      <c r="M6353" t="s">
        <v>931</v>
      </c>
      <c r="S6353" t="s">
        <v>931</v>
      </c>
      <c r="Y6353" t="s">
        <v>931</v>
      </c>
      <c r="AF6353" t="s">
        <v>931</v>
      </c>
    </row>
    <row r="6354" spans="1:32" hidden="1">
      <c r="A6354" t="s">
        <v>3717</v>
      </c>
      <c r="G6354" t="s">
        <v>931</v>
      </c>
      <c r="M6354" t="s">
        <v>931</v>
      </c>
      <c r="S6354" t="s">
        <v>931</v>
      </c>
      <c r="Y6354" t="s">
        <v>931</v>
      </c>
      <c r="AF6354" t="s">
        <v>931</v>
      </c>
    </row>
    <row r="6355" spans="1:32" hidden="1">
      <c r="A6355" t="s">
        <v>3717</v>
      </c>
      <c r="G6355" t="s">
        <v>931</v>
      </c>
      <c r="M6355" t="s">
        <v>931</v>
      </c>
      <c r="S6355" t="s">
        <v>931</v>
      </c>
      <c r="Y6355" t="s">
        <v>931</v>
      </c>
      <c r="AF6355" t="s">
        <v>931</v>
      </c>
    </row>
    <row r="6356" spans="1:32" hidden="1">
      <c r="A6356" t="s">
        <v>3717</v>
      </c>
      <c r="G6356" t="s">
        <v>931</v>
      </c>
      <c r="M6356" t="s">
        <v>931</v>
      </c>
      <c r="S6356" t="s">
        <v>931</v>
      </c>
      <c r="Y6356" t="s">
        <v>931</v>
      </c>
      <c r="AF6356" t="s">
        <v>931</v>
      </c>
    </row>
    <row r="6357" spans="1:32" hidden="1">
      <c r="A6357" t="s">
        <v>3717</v>
      </c>
      <c r="G6357" t="s">
        <v>931</v>
      </c>
      <c r="M6357" t="s">
        <v>931</v>
      </c>
      <c r="S6357" t="s">
        <v>931</v>
      </c>
      <c r="Y6357" t="s">
        <v>931</v>
      </c>
      <c r="AF6357" t="s">
        <v>931</v>
      </c>
    </row>
    <row r="6358" spans="1:32" hidden="1">
      <c r="A6358" t="s">
        <v>3717</v>
      </c>
      <c r="G6358" t="s">
        <v>931</v>
      </c>
      <c r="M6358" t="s">
        <v>931</v>
      </c>
      <c r="S6358" t="s">
        <v>931</v>
      </c>
      <c r="Y6358" t="s">
        <v>931</v>
      </c>
      <c r="AF6358" t="s">
        <v>931</v>
      </c>
    </row>
    <row r="6359" spans="1:32" hidden="1">
      <c r="A6359" t="s">
        <v>3717</v>
      </c>
      <c r="G6359" t="s">
        <v>931</v>
      </c>
      <c r="M6359" t="s">
        <v>931</v>
      </c>
      <c r="S6359" t="s">
        <v>931</v>
      </c>
      <c r="Y6359" t="s">
        <v>931</v>
      </c>
      <c r="AF6359" t="s">
        <v>931</v>
      </c>
    </row>
    <row r="6360" spans="1:32" hidden="1">
      <c r="A6360" t="s">
        <v>3717</v>
      </c>
      <c r="G6360" t="s">
        <v>931</v>
      </c>
      <c r="M6360" t="s">
        <v>931</v>
      </c>
      <c r="S6360" t="s">
        <v>931</v>
      </c>
      <c r="Y6360" t="s">
        <v>931</v>
      </c>
      <c r="AF6360" t="s">
        <v>931</v>
      </c>
    </row>
    <row r="6361" spans="1:32" hidden="1">
      <c r="A6361" t="s">
        <v>3717</v>
      </c>
      <c r="G6361" t="s">
        <v>931</v>
      </c>
      <c r="M6361" t="s">
        <v>931</v>
      </c>
      <c r="S6361" t="s">
        <v>931</v>
      </c>
      <c r="Y6361" t="s">
        <v>931</v>
      </c>
      <c r="AF6361" t="s">
        <v>931</v>
      </c>
    </row>
    <row r="6362" spans="1:32" hidden="1">
      <c r="A6362" t="s">
        <v>3717</v>
      </c>
      <c r="G6362" t="s">
        <v>931</v>
      </c>
      <c r="M6362" t="s">
        <v>931</v>
      </c>
      <c r="S6362" t="s">
        <v>931</v>
      </c>
      <c r="Y6362" t="s">
        <v>931</v>
      </c>
      <c r="AF6362" t="s">
        <v>931</v>
      </c>
    </row>
    <row r="6363" spans="1:32" hidden="1">
      <c r="A6363" t="s">
        <v>3717</v>
      </c>
      <c r="G6363" t="s">
        <v>931</v>
      </c>
      <c r="M6363" t="s">
        <v>931</v>
      </c>
      <c r="S6363" t="s">
        <v>931</v>
      </c>
      <c r="Y6363" t="s">
        <v>931</v>
      </c>
      <c r="AF6363" t="s">
        <v>931</v>
      </c>
    </row>
    <row r="6364" spans="1:32" hidden="1">
      <c r="A6364" t="s">
        <v>3717</v>
      </c>
      <c r="G6364" t="s">
        <v>931</v>
      </c>
      <c r="M6364" t="s">
        <v>931</v>
      </c>
      <c r="S6364" t="s">
        <v>931</v>
      </c>
      <c r="Y6364" t="s">
        <v>931</v>
      </c>
      <c r="AF6364" t="s">
        <v>931</v>
      </c>
    </row>
    <row r="6365" spans="1:32" hidden="1">
      <c r="A6365" t="s">
        <v>3717</v>
      </c>
      <c r="G6365" t="s">
        <v>931</v>
      </c>
      <c r="M6365" t="s">
        <v>931</v>
      </c>
      <c r="S6365" t="s">
        <v>931</v>
      </c>
      <c r="Y6365" t="s">
        <v>931</v>
      </c>
      <c r="AF6365" t="s">
        <v>931</v>
      </c>
    </row>
    <row r="6366" spans="1:32" hidden="1">
      <c r="A6366" t="s">
        <v>3717</v>
      </c>
      <c r="G6366" t="s">
        <v>931</v>
      </c>
      <c r="M6366" t="s">
        <v>931</v>
      </c>
      <c r="S6366" t="s">
        <v>931</v>
      </c>
      <c r="Y6366" t="s">
        <v>931</v>
      </c>
      <c r="AF6366" t="s">
        <v>931</v>
      </c>
    </row>
    <row r="6367" spans="1:32" hidden="1">
      <c r="A6367" t="s">
        <v>3717</v>
      </c>
      <c r="G6367" t="s">
        <v>931</v>
      </c>
      <c r="M6367" t="s">
        <v>931</v>
      </c>
      <c r="S6367" t="s">
        <v>931</v>
      </c>
      <c r="Y6367" t="s">
        <v>931</v>
      </c>
      <c r="AF6367" t="s">
        <v>931</v>
      </c>
    </row>
    <row r="6368" spans="1:32" hidden="1">
      <c r="A6368" t="s">
        <v>3717</v>
      </c>
      <c r="G6368" t="s">
        <v>931</v>
      </c>
      <c r="M6368" t="s">
        <v>931</v>
      </c>
      <c r="S6368" t="s">
        <v>931</v>
      </c>
      <c r="Y6368" t="s">
        <v>931</v>
      </c>
      <c r="AF6368" t="s">
        <v>931</v>
      </c>
    </row>
    <row r="6369" spans="1:32" hidden="1">
      <c r="A6369" t="s">
        <v>3717</v>
      </c>
      <c r="G6369" t="s">
        <v>931</v>
      </c>
      <c r="M6369" t="s">
        <v>931</v>
      </c>
      <c r="S6369" t="s">
        <v>931</v>
      </c>
      <c r="Y6369" t="s">
        <v>931</v>
      </c>
      <c r="AF6369" t="s">
        <v>931</v>
      </c>
    </row>
    <row r="6370" spans="1:32" hidden="1">
      <c r="A6370" t="s">
        <v>3717</v>
      </c>
      <c r="G6370" t="s">
        <v>931</v>
      </c>
      <c r="M6370" t="s">
        <v>931</v>
      </c>
      <c r="S6370" t="s">
        <v>931</v>
      </c>
      <c r="Y6370" t="s">
        <v>931</v>
      </c>
      <c r="AF6370" t="s">
        <v>931</v>
      </c>
    </row>
    <row r="6371" spans="1:32" hidden="1">
      <c r="A6371" t="s">
        <v>3717</v>
      </c>
      <c r="G6371" t="s">
        <v>931</v>
      </c>
      <c r="M6371" t="s">
        <v>931</v>
      </c>
      <c r="S6371" t="s">
        <v>931</v>
      </c>
      <c r="Y6371" t="s">
        <v>931</v>
      </c>
      <c r="AF6371" t="s">
        <v>931</v>
      </c>
    </row>
    <row r="6372" spans="1:32" hidden="1">
      <c r="A6372" t="s">
        <v>3717</v>
      </c>
      <c r="G6372" t="s">
        <v>931</v>
      </c>
      <c r="M6372" t="s">
        <v>931</v>
      </c>
      <c r="S6372" t="s">
        <v>931</v>
      </c>
      <c r="Y6372" t="s">
        <v>931</v>
      </c>
      <c r="AF6372" t="s">
        <v>931</v>
      </c>
    </row>
    <row r="6373" spans="1:32" hidden="1">
      <c r="A6373" t="s">
        <v>3717</v>
      </c>
      <c r="G6373" t="s">
        <v>931</v>
      </c>
      <c r="M6373" t="s">
        <v>931</v>
      </c>
      <c r="S6373" t="s">
        <v>931</v>
      </c>
      <c r="Y6373" t="s">
        <v>931</v>
      </c>
      <c r="AF6373" t="s">
        <v>931</v>
      </c>
    </row>
    <row r="6374" spans="1:32" hidden="1">
      <c r="A6374" t="s">
        <v>3717</v>
      </c>
      <c r="G6374" t="s">
        <v>931</v>
      </c>
      <c r="M6374" t="s">
        <v>931</v>
      </c>
      <c r="S6374" t="s">
        <v>931</v>
      </c>
      <c r="Y6374" t="s">
        <v>931</v>
      </c>
      <c r="AF6374" t="s">
        <v>931</v>
      </c>
    </row>
    <row r="6375" spans="1:32" hidden="1">
      <c r="A6375" t="s">
        <v>3717</v>
      </c>
      <c r="G6375" t="s">
        <v>931</v>
      </c>
      <c r="M6375" t="s">
        <v>931</v>
      </c>
      <c r="S6375" t="s">
        <v>931</v>
      </c>
      <c r="Y6375" t="s">
        <v>931</v>
      </c>
      <c r="AF6375" t="s">
        <v>931</v>
      </c>
    </row>
    <row r="6376" spans="1:32" hidden="1">
      <c r="A6376" t="s">
        <v>3717</v>
      </c>
      <c r="G6376" t="s">
        <v>931</v>
      </c>
      <c r="M6376" t="s">
        <v>931</v>
      </c>
      <c r="S6376" t="s">
        <v>931</v>
      </c>
      <c r="Y6376" t="s">
        <v>931</v>
      </c>
      <c r="AF6376" t="s">
        <v>931</v>
      </c>
    </row>
    <row r="6377" spans="1:32" hidden="1">
      <c r="A6377" t="s">
        <v>3717</v>
      </c>
      <c r="G6377" t="s">
        <v>931</v>
      </c>
      <c r="M6377" t="s">
        <v>931</v>
      </c>
      <c r="S6377" t="s">
        <v>931</v>
      </c>
      <c r="Y6377" t="s">
        <v>931</v>
      </c>
      <c r="AF6377" t="s">
        <v>931</v>
      </c>
    </row>
    <row r="6378" spans="1:32" hidden="1">
      <c r="A6378" t="s">
        <v>3717</v>
      </c>
      <c r="G6378" t="s">
        <v>931</v>
      </c>
      <c r="M6378" t="s">
        <v>931</v>
      </c>
      <c r="S6378" t="s">
        <v>931</v>
      </c>
      <c r="Y6378" t="s">
        <v>931</v>
      </c>
      <c r="AF6378" t="s">
        <v>931</v>
      </c>
    </row>
    <row r="6379" spans="1:32" hidden="1">
      <c r="A6379" t="s">
        <v>3717</v>
      </c>
      <c r="G6379" t="s">
        <v>931</v>
      </c>
      <c r="M6379" t="s">
        <v>931</v>
      </c>
      <c r="S6379" t="s">
        <v>931</v>
      </c>
      <c r="Y6379" t="s">
        <v>931</v>
      </c>
      <c r="AF6379" t="s">
        <v>931</v>
      </c>
    </row>
    <row r="6380" spans="1:32" hidden="1">
      <c r="A6380" t="s">
        <v>3717</v>
      </c>
      <c r="G6380" t="s">
        <v>931</v>
      </c>
      <c r="M6380" t="s">
        <v>931</v>
      </c>
      <c r="S6380" t="s">
        <v>931</v>
      </c>
      <c r="Y6380" t="s">
        <v>931</v>
      </c>
      <c r="AF6380" t="s">
        <v>931</v>
      </c>
    </row>
    <row r="6381" spans="1:32" hidden="1">
      <c r="A6381" t="s">
        <v>3717</v>
      </c>
      <c r="G6381" t="s">
        <v>931</v>
      </c>
      <c r="M6381" t="s">
        <v>931</v>
      </c>
      <c r="S6381" t="s">
        <v>931</v>
      </c>
      <c r="Y6381" t="s">
        <v>931</v>
      </c>
      <c r="AF6381" t="s">
        <v>931</v>
      </c>
    </row>
    <row r="6382" spans="1:32" hidden="1">
      <c r="A6382" t="s">
        <v>3717</v>
      </c>
      <c r="G6382" t="s">
        <v>931</v>
      </c>
      <c r="M6382" t="s">
        <v>931</v>
      </c>
      <c r="S6382" t="s">
        <v>931</v>
      </c>
      <c r="Y6382" t="s">
        <v>931</v>
      </c>
      <c r="AF6382" t="s">
        <v>931</v>
      </c>
    </row>
    <row r="6383" spans="1:32" hidden="1">
      <c r="A6383" t="s">
        <v>3717</v>
      </c>
      <c r="G6383" t="s">
        <v>931</v>
      </c>
      <c r="M6383" t="s">
        <v>931</v>
      </c>
      <c r="S6383" t="s">
        <v>931</v>
      </c>
      <c r="Y6383" t="s">
        <v>931</v>
      </c>
      <c r="AF6383" t="s">
        <v>931</v>
      </c>
    </row>
    <row r="6384" spans="1:32" hidden="1">
      <c r="A6384" t="s">
        <v>3717</v>
      </c>
      <c r="G6384" t="s">
        <v>931</v>
      </c>
      <c r="M6384" t="s">
        <v>931</v>
      </c>
      <c r="S6384" t="s">
        <v>931</v>
      </c>
      <c r="Y6384" t="s">
        <v>931</v>
      </c>
      <c r="AF6384" t="s">
        <v>931</v>
      </c>
    </row>
    <row r="6385" spans="1:32" hidden="1">
      <c r="A6385" t="s">
        <v>3717</v>
      </c>
      <c r="G6385" t="s">
        <v>931</v>
      </c>
      <c r="M6385" t="s">
        <v>931</v>
      </c>
      <c r="S6385" t="s">
        <v>931</v>
      </c>
      <c r="Y6385" t="s">
        <v>931</v>
      </c>
      <c r="AF6385" t="s">
        <v>931</v>
      </c>
    </row>
    <row r="6386" spans="1:32" hidden="1">
      <c r="A6386" t="s">
        <v>3717</v>
      </c>
      <c r="G6386" t="s">
        <v>931</v>
      </c>
      <c r="M6386" t="s">
        <v>931</v>
      </c>
      <c r="S6386" t="s">
        <v>931</v>
      </c>
      <c r="Y6386" t="s">
        <v>931</v>
      </c>
      <c r="AF6386" t="s">
        <v>931</v>
      </c>
    </row>
    <row r="6387" spans="1:32" hidden="1">
      <c r="A6387" t="s">
        <v>3717</v>
      </c>
      <c r="G6387" t="s">
        <v>931</v>
      </c>
      <c r="M6387" t="s">
        <v>931</v>
      </c>
      <c r="S6387" t="s">
        <v>931</v>
      </c>
      <c r="Y6387" t="s">
        <v>931</v>
      </c>
      <c r="AF6387" t="s">
        <v>931</v>
      </c>
    </row>
    <row r="6388" spans="1:32" hidden="1">
      <c r="A6388" t="s">
        <v>3717</v>
      </c>
      <c r="G6388" t="s">
        <v>931</v>
      </c>
      <c r="M6388" t="s">
        <v>931</v>
      </c>
      <c r="S6388" t="s">
        <v>931</v>
      </c>
      <c r="Y6388" t="s">
        <v>931</v>
      </c>
      <c r="AF6388" t="s">
        <v>931</v>
      </c>
    </row>
    <row r="6389" spans="1:32" hidden="1">
      <c r="A6389" t="s">
        <v>3717</v>
      </c>
      <c r="G6389" t="s">
        <v>931</v>
      </c>
      <c r="M6389" t="s">
        <v>931</v>
      </c>
      <c r="S6389" t="s">
        <v>931</v>
      </c>
      <c r="Y6389" t="s">
        <v>931</v>
      </c>
      <c r="AF6389" t="s">
        <v>931</v>
      </c>
    </row>
    <row r="6390" spans="1:32" hidden="1">
      <c r="A6390" t="s">
        <v>3717</v>
      </c>
      <c r="G6390" t="s">
        <v>931</v>
      </c>
      <c r="M6390" t="s">
        <v>931</v>
      </c>
      <c r="S6390" t="s">
        <v>931</v>
      </c>
      <c r="Y6390" t="s">
        <v>931</v>
      </c>
      <c r="AF6390" t="s">
        <v>931</v>
      </c>
    </row>
    <row r="6391" spans="1:32" hidden="1">
      <c r="A6391" t="s">
        <v>3717</v>
      </c>
      <c r="G6391" t="s">
        <v>931</v>
      </c>
      <c r="M6391" t="s">
        <v>931</v>
      </c>
      <c r="S6391" t="s">
        <v>931</v>
      </c>
      <c r="Y6391" t="s">
        <v>931</v>
      </c>
      <c r="AF6391" t="s">
        <v>931</v>
      </c>
    </row>
    <row r="6392" spans="1:32" hidden="1">
      <c r="A6392" t="s">
        <v>3717</v>
      </c>
      <c r="G6392" t="s">
        <v>931</v>
      </c>
      <c r="M6392" t="s">
        <v>931</v>
      </c>
      <c r="S6392" t="s">
        <v>931</v>
      </c>
      <c r="Y6392" t="s">
        <v>931</v>
      </c>
      <c r="AF6392" t="s">
        <v>931</v>
      </c>
    </row>
    <row r="6393" spans="1:32" hidden="1">
      <c r="A6393" t="s">
        <v>3717</v>
      </c>
      <c r="G6393" t="s">
        <v>931</v>
      </c>
      <c r="M6393" t="s">
        <v>931</v>
      </c>
      <c r="S6393" t="s">
        <v>931</v>
      </c>
      <c r="Y6393" t="s">
        <v>931</v>
      </c>
      <c r="AF6393" t="s">
        <v>931</v>
      </c>
    </row>
    <row r="6394" spans="1:32" hidden="1">
      <c r="A6394" t="s">
        <v>3717</v>
      </c>
      <c r="G6394" t="s">
        <v>931</v>
      </c>
      <c r="M6394" t="s">
        <v>931</v>
      </c>
      <c r="S6394" t="s">
        <v>931</v>
      </c>
      <c r="Y6394" t="s">
        <v>931</v>
      </c>
      <c r="AF6394" t="s">
        <v>931</v>
      </c>
    </row>
    <row r="6395" spans="1:32" hidden="1">
      <c r="A6395" t="s">
        <v>3717</v>
      </c>
      <c r="G6395" t="s">
        <v>931</v>
      </c>
      <c r="M6395" t="s">
        <v>931</v>
      </c>
      <c r="S6395" t="s">
        <v>931</v>
      </c>
      <c r="Y6395" t="s">
        <v>931</v>
      </c>
      <c r="AF6395" t="s">
        <v>931</v>
      </c>
    </row>
    <row r="6396" spans="1:32" hidden="1">
      <c r="A6396" t="s">
        <v>3717</v>
      </c>
      <c r="G6396" t="s">
        <v>931</v>
      </c>
      <c r="M6396" t="s">
        <v>931</v>
      </c>
      <c r="S6396" t="s">
        <v>931</v>
      </c>
      <c r="Y6396" t="s">
        <v>931</v>
      </c>
      <c r="AF6396" t="s">
        <v>931</v>
      </c>
    </row>
    <row r="6397" spans="1:32" hidden="1">
      <c r="A6397" t="s">
        <v>3717</v>
      </c>
      <c r="G6397" t="s">
        <v>931</v>
      </c>
      <c r="M6397" t="s">
        <v>931</v>
      </c>
      <c r="S6397" t="s">
        <v>931</v>
      </c>
      <c r="Y6397" t="s">
        <v>931</v>
      </c>
      <c r="AF6397" t="s">
        <v>931</v>
      </c>
    </row>
    <row r="6398" spans="1:32" hidden="1">
      <c r="A6398" t="s">
        <v>3717</v>
      </c>
      <c r="G6398" t="s">
        <v>931</v>
      </c>
      <c r="M6398" t="s">
        <v>931</v>
      </c>
      <c r="S6398" t="s">
        <v>931</v>
      </c>
      <c r="Y6398" t="s">
        <v>931</v>
      </c>
      <c r="AF6398" t="s">
        <v>931</v>
      </c>
    </row>
    <row r="6399" spans="1:32" hidden="1">
      <c r="A6399" t="s">
        <v>3717</v>
      </c>
      <c r="G6399" t="s">
        <v>931</v>
      </c>
      <c r="M6399" t="s">
        <v>931</v>
      </c>
      <c r="S6399" t="s">
        <v>931</v>
      </c>
      <c r="Y6399" t="s">
        <v>931</v>
      </c>
      <c r="AF6399" t="s">
        <v>931</v>
      </c>
    </row>
    <row r="6400" spans="1:32" hidden="1">
      <c r="A6400" t="s">
        <v>3717</v>
      </c>
      <c r="G6400" t="s">
        <v>931</v>
      </c>
      <c r="M6400" t="s">
        <v>931</v>
      </c>
      <c r="S6400" t="s">
        <v>931</v>
      </c>
      <c r="Y6400" t="s">
        <v>931</v>
      </c>
      <c r="AF6400" t="s">
        <v>931</v>
      </c>
    </row>
    <row r="6401" spans="1:1" hidden="1">
      <c r="A6401" t="s">
        <v>3717</v>
      </c>
    </row>
    <row r="6402" spans="1:1" hidden="1">
      <c r="A6402" t="s">
        <v>3717</v>
      </c>
    </row>
    <row r="6403" spans="1:1" hidden="1">
      <c r="A6403" t="s">
        <v>3717</v>
      </c>
    </row>
    <row r="6404" spans="1:1" hidden="1">
      <c r="A6404" t="s">
        <v>3717</v>
      </c>
    </row>
    <row r="6405" spans="1:1" hidden="1">
      <c r="A6405" t="s">
        <v>3717</v>
      </c>
    </row>
    <row r="6406" spans="1:1" hidden="1">
      <c r="A6406" t="s">
        <v>3717</v>
      </c>
    </row>
    <row r="6407" spans="1:1" hidden="1">
      <c r="A6407" t="s">
        <v>3717</v>
      </c>
    </row>
    <row r="6408" spans="1:1" hidden="1">
      <c r="A6408" t="s">
        <v>3717</v>
      </c>
    </row>
    <row r="6409" spans="1:1" hidden="1">
      <c r="A6409" t="s">
        <v>3717</v>
      </c>
    </row>
    <row r="6410" spans="1:1" hidden="1">
      <c r="A6410" t="s">
        <v>3717</v>
      </c>
    </row>
    <row r="6411" spans="1:1" hidden="1">
      <c r="A6411" t="s">
        <v>3717</v>
      </c>
    </row>
    <row r="6412" spans="1:1" hidden="1">
      <c r="A6412" t="s">
        <v>3717</v>
      </c>
    </row>
    <row r="6413" spans="1:1" hidden="1">
      <c r="A6413" t="s">
        <v>3717</v>
      </c>
    </row>
    <row r="6414" spans="1:1" hidden="1">
      <c r="A6414" t="s">
        <v>3717</v>
      </c>
    </row>
    <row r="6415" spans="1:1" hidden="1">
      <c r="A6415" t="s">
        <v>3717</v>
      </c>
    </row>
    <row r="6416" spans="1:1" hidden="1">
      <c r="A6416" t="s">
        <v>3717</v>
      </c>
    </row>
    <row r="6417" spans="1:1" hidden="1">
      <c r="A6417" t="s">
        <v>3717</v>
      </c>
    </row>
    <row r="6418" spans="1:1" hidden="1">
      <c r="A6418" t="s">
        <v>3717</v>
      </c>
    </row>
    <row r="6419" spans="1:1" hidden="1">
      <c r="A6419" t="s">
        <v>3717</v>
      </c>
    </row>
    <row r="6420" spans="1:1" hidden="1">
      <c r="A6420" t="s">
        <v>3717</v>
      </c>
    </row>
    <row r="6421" spans="1:1" hidden="1">
      <c r="A6421" t="s">
        <v>3717</v>
      </c>
    </row>
    <row r="6422" spans="1:1" hidden="1">
      <c r="A6422" t="s">
        <v>3717</v>
      </c>
    </row>
    <row r="6423" spans="1:1" hidden="1">
      <c r="A6423" t="s">
        <v>3717</v>
      </c>
    </row>
    <row r="6424" spans="1:1" hidden="1">
      <c r="A6424" t="s">
        <v>3717</v>
      </c>
    </row>
    <row r="6425" spans="1:1" hidden="1">
      <c r="A6425" t="s">
        <v>3717</v>
      </c>
    </row>
    <row r="6426" spans="1:1" hidden="1">
      <c r="A6426" t="s">
        <v>3717</v>
      </c>
    </row>
    <row r="6427" spans="1:1" hidden="1">
      <c r="A6427" t="s">
        <v>3717</v>
      </c>
    </row>
    <row r="6428" spans="1:1" hidden="1">
      <c r="A6428" t="s">
        <v>3717</v>
      </c>
    </row>
    <row r="6429" spans="1:1" hidden="1">
      <c r="A6429" t="s">
        <v>3717</v>
      </c>
    </row>
    <row r="6430" spans="1:1" hidden="1">
      <c r="A6430" t="s">
        <v>3717</v>
      </c>
    </row>
    <row r="6431" spans="1:1" hidden="1">
      <c r="A6431" t="s">
        <v>3717</v>
      </c>
    </row>
    <row r="6432" spans="1:1" hidden="1">
      <c r="A6432" t="s">
        <v>3717</v>
      </c>
    </row>
    <row r="6433" spans="1:1" hidden="1">
      <c r="A6433" t="s">
        <v>3717</v>
      </c>
    </row>
    <row r="6434" spans="1:1" hidden="1">
      <c r="A6434" t="s">
        <v>3717</v>
      </c>
    </row>
    <row r="6435" spans="1:1" hidden="1">
      <c r="A6435" t="s">
        <v>3717</v>
      </c>
    </row>
    <row r="6436" spans="1:1" hidden="1">
      <c r="A6436" t="s">
        <v>3717</v>
      </c>
    </row>
    <row r="6437" spans="1:1" hidden="1">
      <c r="A6437" t="s">
        <v>3717</v>
      </c>
    </row>
    <row r="6438" spans="1:1" hidden="1">
      <c r="A6438" t="s">
        <v>3717</v>
      </c>
    </row>
    <row r="6439" spans="1:1" hidden="1">
      <c r="A6439" t="s">
        <v>3717</v>
      </c>
    </row>
    <row r="6440" spans="1:1" hidden="1">
      <c r="A6440" t="s">
        <v>3717</v>
      </c>
    </row>
    <row r="6441" spans="1:1" hidden="1">
      <c r="A6441" t="s">
        <v>3717</v>
      </c>
    </row>
    <row r="6442" spans="1:1" hidden="1">
      <c r="A6442" t="s">
        <v>3717</v>
      </c>
    </row>
    <row r="6443" spans="1:1" hidden="1">
      <c r="A6443" t="s">
        <v>3717</v>
      </c>
    </row>
    <row r="6444" spans="1:1" hidden="1">
      <c r="A6444" t="s">
        <v>3717</v>
      </c>
    </row>
    <row r="6445" spans="1:1" hidden="1">
      <c r="A6445" t="s">
        <v>3717</v>
      </c>
    </row>
    <row r="6446" spans="1:1" hidden="1">
      <c r="A6446" t="s">
        <v>3717</v>
      </c>
    </row>
    <row r="6447" spans="1:1" hidden="1">
      <c r="A6447" t="s">
        <v>3717</v>
      </c>
    </row>
    <row r="6448" spans="1:1" hidden="1">
      <c r="A6448" t="s">
        <v>3717</v>
      </c>
    </row>
    <row r="6449" spans="1:1" hidden="1">
      <c r="A6449" t="s">
        <v>3717</v>
      </c>
    </row>
    <row r="6450" spans="1:1" hidden="1">
      <c r="A6450" t="s">
        <v>3717</v>
      </c>
    </row>
    <row r="6451" spans="1:1" hidden="1">
      <c r="A6451" t="s">
        <v>3717</v>
      </c>
    </row>
    <row r="6452" spans="1:1" hidden="1">
      <c r="A6452" t="s">
        <v>3717</v>
      </c>
    </row>
    <row r="6453" spans="1:1" hidden="1">
      <c r="A6453" t="s">
        <v>3717</v>
      </c>
    </row>
    <row r="6454" spans="1:1" hidden="1">
      <c r="A6454" t="s">
        <v>3717</v>
      </c>
    </row>
    <row r="6455" spans="1:1" hidden="1">
      <c r="A6455" t="s">
        <v>3717</v>
      </c>
    </row>
    <row r="6456" spans="1:1" hidden="1">
      <c r="A6456" t="s">
        <v>3717</v>
      </c>
    </row>
    <row r="6457" spans="1:1" hidden="1">
      <c r="A6457" t="s">
        <v>3717</v>
      </c>
    </row>
    <row r="6458" spans="1:1" hidden="1">
      <c r="A6458" t="s">
        <v>3717</v>
      </c>
    </row>
    <row r="6459" spans="1:1" hidden="1">
      <c r="A6459" t="s">
        <v>3717</v>
      </c>
    </row>
    <row r="6460" spans="1:1" hidden="1">
      <c r="A6460" t="s">
        <v>3717</v>
      </c>
    </row>
    <row r="6461" spans="1:1" hidden="1">
      <c r="A6461" t="s">
        <v>3717</v>
      </c>
    </row>
    <row r="6462" spans="1:1" hidden="1">
      <c r="A6462" t="s">
        <v>3717</v>
      </c>
    </row>
    <row r="6463" spans="1:1" hidden="1">
      <c r="A6463" t="s">
        <v>3717</v>
      </c>
    </row>
    <row r="6464" spans="1:1" hidden="1">
      <c r="A6464" t="s">
        <v>3717</v>
      </c>
    </row>
    <row r="6465" spans="1:1" hidden="1">
      <c r="A6465" t="s">
        <v>3717</v>
      </c>
    </row>
    <row r="6466" spans="1:1" hidden="1">
      <c r="A6466" t="s">
        <v>3717</v>
      </c>
    </row>
    <row r="6467" spans="1:1" hidden="1">
      <c r="A6467" t="s">
        <v>3717</v>
      </c>
    </row>
    <row r="6468" spans="1:1" hidden="1">
      <c r="A6468" t="s">
        <v>3717</v>
      </c>
    </row>
    <row r="6469" spans="1:1" hidden="1">
      <c r="A6469" t="s">
        <v>3717</v>
      </c>
    </row>
    <row r="6470" spans="1:1" hidden="1">
      <c r="A6470" t="s">
        <v>3717</v>
      </c>
    </row>
    <row r="6471" spans="1:1" hidden="1">
      <c r="A6471" t="s">
        <v>3717</v>
      </c>
    </row>
    <row r="6472" spans="1:1" hidden="1">
      <c r="A6472" t="s">
        <v>3717</v>
      </c>
    </row>
    <row r="6473" spans="1:1" hidden="1">
      <c r="A6473" t="s">
        <v>3717</v>
      </c>
    </row>
    <row r="6474" spans="1:1" hidden="1">
      <c r="A6474" t="s">
        <v>3717</v>
      </c>
    </row>
    <row r="6475" spans="1:1" hidden="1">
      <c r="A6475" t="s">
        <v>3717</v>
      </c>
    </row>
    <row r="6476" spans="1:1" hidden="1">
      <c r="A6476" t="s">
        <v>3717</v>
      </c>
    </row>
    <row r="6477" spans="1:1" hidden="1">
      <c r="A6477" t="s">
        <v>3717</v>
      </c>
    </row>
    <row r="6478" spans="1:1" hidden="1">
      <c r="A6478" t="s">
        <v>3717</v>
      </c>
    </row>
    <row r="6479" spans="1:1" hidden="1">
      <c r="A6479" t="s">
        <v>3717</v>
      </c>
    </row>
    <row r="6480" spans="1:1" hidden="1">
      <c r="A6480" t="s">
        <v>3717</v>
      </c>
    </row>
    <row r="6481" spans="1:1" hidden="1">
      <c r="A6481" t="s">
        <v>3717</v>
      </c>
    </row>
    <row r="6482" spans="1:1" hidden="1">
      <c r="A6482" t="s">
        <v>3717</v>
      </c>
    </row>
    <row r="6483" spans="1:1" hidden="1">
      <c r="A6483" t="s">
        <v>3717</v>
      </c>
    </row>
    <row r="6484" spans="1:1" hidden="1">
      <c r="A6484" t="s">
        <v>3717</v>
      </c>
    </row>
    <row r="6485" spans="1:1" hidden="1">
      <c r="A6485" t="s">
        <v>3717</v>
      </c>
    </row>
    <row r="6486" spans="1:1" hidden="1">
      <c r="A6486" t="s">
        <v>3717</v>
      </c>
    </row>
    <row r="6487" spans="1:1" hidden="1">
      <c r="A6487" t="s">
        <v>3717</v>
      </c>
    </row>
    <row r="6488" spans="1:1" hidden="1">
      <c r="A6488" t="s">
        <v>3717</v>
      </c>
    </row>
    <row r="6489" spans="1:1" hidden="1">
      <c r="A6489" t="s">
        <v>3717</v>
      </c>
    </row>
    <row r="6490" spans="1:1" hidden="1">
      <c r="A6490" t="s">
        <v>3717</v>
      </c>
    </row>
    <row r="6491" spans="1:1" hidden="1">
      <c r="A6491" t="s">
        <v>3717</v>
      </c>
    </row>
    <row r="6492" spans="1:1" hidden="1">
      <c r="A6492" t="s">
        <v>3717</v>
      </c>
    </row>
    <row r="6493" spans="1:1" hidden="1">
      <c r="A6493" t="s">
        <v>3717</v>
      </c>
    </row>
    <row r="6494" spans="1:1" hidden="1">
      <c r="A6494" t="s">
        <v>3717</v>
      </c>
    </row>
    <row r="6495" spans="1:1" hidden="1">
      <c r="A6495" t="s">
        <v>3717</v>
      </c>
    </row>
    <row r="6496" spans="1:1" hidden="1">
      <c r="A6496" t="s">
        <v>3717</v>
      </c>
    </row>
    <row r="6497" spans="1:1" hidden="1">
      <c r="A6497" t="s">
        <v>3717</v>
      </c>
    </row>
    <row r="6498" spans="1:1" hidden="1">
      <c r="A6498" t="s">
        <v>3717</v>
      </c>
    </row>
    <row r="6499" spans="1:1" hidden="1">
      <c r="A6499" t="s">
        <v>3717</v>
      </c>
    </row>
    <row r="6500" spans="1:1" hidden="1">
      <c r="A6500" t="s">
        <v>3717</v>
      </c>
    </row>
    <row r="6501" spans="1:1" hidden="1">
      <c r="A6501" t="s">
        <v>3717</v>
      </c>
    </row>
    <row r="6502" spans="1:1" hidden="1">
      <c r="A6502" t="s">
        <v>3717</v>
      </c>
    </row>
    <row r="6503" spans="1:1" hidden="1">
      <c r="A6503" t="s">
        <v>3717</v>
      </c>
    </row>
    <row r="6504" spans="1:1" hidden="1">
      <c r="A6504" t="s">
        <v>3717</v>
      </c>
    </row>
    <row r="6505" spans="1:1" hidden="1">
      <c r="A6505" t="s">
        <v>3717</v>
      </c>
    </row>
    <row r="6506" spans="1:1" hidden="1">
      <c r="A6506" t="s">
        <v>3717</v>
      </c>
    </row>
    <row r="6507" spans="1:1" hidden="1">
      <c r="A6507" t="s">
        <v>3717</v>
      </c>
    </row>
    <row r="6508" spans="1:1" hidden="1">
      <c r="A6508" t="s">
        <v>3717</v>
      </c>
    </row>
    <row r="6509" spans="1:1" hidden="1">
      <c r="A6509" t="s">
        <v>3717</v>
      </c>
    </row>
    <row r="6510" spans="1:1" hidden="1">
      <c r="A6510" t="s">
        <v>3717</v>
      </c>
    </row>
    <row r="6511" spans="1:1" hidden="1">
      <c r="A6511" t="s">
        <v>3717</v>
      </c>
    </row>
    <row r="6512" spans="1:1" hidden="1">
      <c r="A6512" t="s">
        <v>3717</v>
      </c>
    </row>
    <row r="6513" spans="1:1" hidden="1">
      <c r="A6513" t="s">
        <v>3717</v>
      </c>
    </row>
    <row r="6514" spans="1:1" hidden="1">
      <c r="A6514" t="s">
        <v>3717</v>
      </c>
    </row>
    <row r="6515" spans="1:1" hidden="1">
      <c r="A6515" t="s">
        <v>3717</v>
      </c>
    </row>
    <row r="6516" spans="1:1" hidden="1">
      <c r="A6516" t="s">
        <v>3717</v>
      </c>
    </row>
    <row r="6517" spans="1:1" hidden="1">
      <c r="A6517" t="s">
        <v>3717</v>
      </c>
    </row>
    <row r="6518" spans="1:1" hidden="1">
      <c r="A6518" t="s">
        <v>3717</v>
      </c>
    </row>
    <row r="6519" spans="1:1" hidden="1">
      <c r="A6519" t="s">
        <v>3717</v>
      </c>
    </row>
    <row r="6520" spans="1:1" hidden="1">
      <c r="A6520" t="s">
        <v>3717</v>
      </c>
    </row>
    <row r="6521" spans="1:1" hidden="1">
      <c r="A6521" t="s">
        <v>3717</v>
      </c>
    </row>
    <row r="6522" spans="1:1" hidden="1">
      <c r="A6522" t="s">
        <v>3717</v>
      </c>
    </row>
    <row r="6523" spans="1:1" hidden="1">
      <c r="A6523" t="s">
        <v>3717</v>
      </c>
    </row>
    <row r="6524" spans="1:1" hidden="1">
      <c r="A6524" t="s">
        <v>3717</v>
      </c>
    </row>
    <row r="6525" spans="1:1" hidden="1">
      <c r="A6525" t="s">
        <v>3717</v>
      </c>
    </row>
    <row r="6526" spans="1:1" hidden="1">
      <c r="A6526" t="s">
        <v>3717</v>
      </c>
    </row>
    <row r="6527" spans="1:1" hidden="1">
      <c r="A6527" t="s">
        <v>3717</v>
      </c>
    </row>
    <row r="6528" spans="1:1" hidden="1">
      <c r="A6528" t="s">
        <v>3717</v>
      </c>
    </row>
    <row r="6529" spans="1:1" hidden="1">
      <c r="A6529" t="s">
        <v>3717</v>
      </c>
    </row>
    <row r="6530" spans="1:1" hidden="1">
      <c r="A6530" t="s">
        <v>3717</v>
      </c>
    </row>
    <row r="6531" spans="1:1" hidden="1">
      <c r="A6531" t="s">
        <v>3717</v>
      </c>
    </row>
    <row r="6532" spans="1:1" hidden="1">
      <c r="A6532" t="s">
        <v>3717</v>
      </c>
    </row>
    <row r="6533" spans="1:1" hidden="1">
      <c r="A6533" t="s">
        <v>3717</v>
      </c>
    </row>
    <row r="6534" spans="1:1" hidden="1">
      <c r="A6534" t="s">
        <v>3717</v>
      </c>
    </row>
    <row r="6535" spans="1:1" hidden="1">
      <c r="A6535" t="s">
        <v>3717</v>
      </c>
    </row>
    <row r="6536" spans="1:1" hidden="1">
      <c r="A6536" t="s">
        <v>3717</v>
      </c>
    </row>
    <row r="6537" spans="1:1" hidden="1">
      <c r="A6537" t="s">
        <v>3717</v>
      </c>
    </row>
    <row r="6538" spans="1:1" hidden="1">
      <c r="A6538" t="s">
        <v>3717</v>
      </c>
    </row>
    <row r="6539" spans="1:1" hidden="1">
      <c r="A6539" t="s">
        <v>3717</v>
      </c>
    </row>
    <row r="6540" spans="1:1" hidden="1">
      <c r="A6540" t="s">
        <v>3717</v>
      </c>
    </row>
    <row r="6541" spans="1:1" hidden="1">
      <c r="A6541" t="s">
        <v>3717</v>
      </c>
    </row>
    <row r="6542" spans="1:1" hidden="1">
      <c r="A6542" t="s">
        <v>3717</v>
      </c>
    </row>
    <row r="6543" spans="1:1" hidden="1">
      <c r="A6543" t="s">
        <v>3717</v>
      </c>
    </row>
    <row r="6544" spans="1:1" hidden="1">
      <c r="A6544" t="s">
        <v>3717</v>
      </c>
    </row>
    <row r="6545" spans="1:32" hidden="1">
      <c r="A6545" t="s">
        <v>3717</v>
      </c>
    </row>
    <row r="6546" spans="1:32" hidden="1">
      <c r="A6546" t="s">
        <v>3717</v>
      </c>
    </row>
    <row r="6547" spans="1:32" hidden="1">
      <c r="A6547" t="s">
        <v>3717</v>
      </c>
    </row>
    <row r="6548" spans="1:32" hidden="1">
      <c r="A6548" t="s">
        <v>3717</v>
      </c>
    </row>
    <row r="6549" spans="1:32" hidden="1">
      <c r="A6549" t="s">
        <v>3717</v>
      </c>
    </row>
    <row r="6550" spans="1:32" hidden="1">
      <c r="A6550" t="s">
        <v>3717</v>
      </c>
    </row>
    <row r="6551" spans="1:32" hidden="1">
      <c r="A6551" t="s">
        <v>3717</v>
      </c>
    </row>
    <row r="6552" spans="1:32" hidden="1">
      <c r="A6552" t="s">
        <v>3717</v>
      </c>
    </row>
    <row r="6553" spans="1:32" hidden="1">
      <c r="A6553" t="s">
        <v>3717</v>
      </c>
    </row>
    <row r="6554" spans="1:32" hidden="1">
      <c r="A6554" t="s">
        <v>3717</v>
      </c>
    </row>
    <row r="6555" spans="1:32" hidden="1">
      <c r="A6555" t="s">
        <v>3718</v>
      </c>
      <c r="D6555" t="s">
        <v>931</v>
      </c>
      <c r="E6555" t="s">
        <v>931</v>
      </c>
      <c r="F6555" t="s">
        <v>931</v>
      </c>
      <c r="G6555" t="s">
        <v>931</v>
      </c>
      <c r="M6555" t="s">
        <v>931</v>
      </c>
      <c r="S6555" t="s">
        <v>931</v>
      </c>
      <c r="Y6555" t="s">
        <v>931</v>
      </c>
      <c r="AF6555" t="s">
        <v>931</v>
      </c>
    </row>
    <row r="6556" spans="1:32" hidden="1">
      <c r="A6556" t="s">
        <v>3718</v>
      </c>
      <c r="G6556" t="s">
        <v>931</v>
      </c>
      <c r="M6556" t="s">
        <v>931</v>
      </c>
      <c r="S6556" t="s">
        <v>931</v>
      </c>
      <c r="Y6556" t="s">
        <v>931</v>
      </c>
      <c r="AF6556" t="s">
        <v>931</v>
      </c>
    </row>
    <row r="6557" spans="1:32" hidden="1">
      <c r="A6557" t="s">
        <v>3718</v>
      </c>
      <c r="G6557" t="s">
        <v>931</v>
      </c>
      <c r="M6557" t="s">
        <v>931</v>
      </c>
      <c r="S6557" t="s">
        <v>931</v>
      </c>
      <c r="Y6557" t="s">
        <v>931</v>
      </c>
      <c r="AF6557" t="s">
        <v>931</v>
      </c>
    </row>
    <row r="6558" spans="1:32" hidden="1">
      <c r="A6558" t="s">
        <v>3718</v>
      </c>
      <c r="G6558" t="s">
        <v>931</v>
      </c>
      <c r="M6558" t="s">
        <v>931</v>
      </c>
      <c r="S6558" t="s">
        <v>931</v>
      </c>
      <c r="Y6558" t="s">
        <v>931</v>
      </c>
      <c r="AF6558" t="s">
        <v>931</v>
      </c>
    </row>
    <row r="6559" spans="1:32" hidden="1">
      <c r="A6559" t="s">
        <v>3718</v>
      </c>
      <c r="G6559" t="s">
        <v>931</v>
      </c>
      <c r="M6559" t="s">
        <v>931</v>
      </c>
      <c r="S6559" t="s">
        <v>931</v>
      </c>
      <c r="Y6559" t="s">
        <v>931</v>
      </c>
      <c r="AF6559" t="s">
        <v>931</v>
      </c>
    </row>
    <row r="6560" spans="1:32" hidden="1">
      <c r="A6560" t="s">
        <v>3718</v>
      </c>
      <c r="G6560" t="s">
        <v>931</v>
      </c>
      <c r="M6560" t="s">
        <v>931</v>
      </c>
      <c r="S6560" t="s">
        <v>931</v>
      </c>
      <c r="Y6560" t="s">
        <v>931</v>
      </c>
      <c r="AF6560" t="s">
        <v>931</v>
      </c>
    </row>
    <row r="6561" spans="1:32" hidden="1">
      <c r="A6561" t="s">
        <v>3718</v>
      </c>
      <c r="G6561" t="s">
        <v>931</v>
      </c>
      <c r="M6561" t="s">
        <v>931</v>
      </c>
      <c r="S6561" t="s">
        <v>931</v>
      </c>
      <c r="Y6561" t="s">
        <v>931</v>
      </c>
      <c r="AF6561" t="s">
        <v>931</v>
      </c>
    </row>
    <row r="6562" spans="1:32" hidden="1">
      <c r="A6562" t="s">
        <v>3718</v>
      </c>
      <c r="G6562" t="s">
        <v>931</v>
      </c>
      <c r="M6562" t="s">
        <v>931</v>
      </c>
      <c r="S6562" t="s">
        <v>931</v>
      </c>
      <c r="Y6562" t="s">
        <v>931</v>
      </c>
      <c r="AF6562" t="s">
        <v>931</v>
      </c>
    </row>
    <row r="6563" spans="1:32" hidden="1">
      <c r="A6563" t="s">
        <v>3718</v>
      </c>
      <c r="G6563" t="s">
        <v>931</v>
      </c>
      <c r="M6563" t="s">
        <v>931</v>
      </c>
      <c r="S6563" t="s">
        <v>931</v>
      </c>
      <c r="Y6563" t="s">
        <v>931</v>
      </c>
      <c r="AF6563" t="s">
        <v>931</v>
      </c>
    </row>
    <row r="6564" spans="1:32" hidden="1">
      <c r="A6564" t="s">
        <v>3718</v>
      </c>
      <c r="G6564" t="s">
        <v>931</v>
      </c>
      <c r="M6564" t="s">
        <v>931</v>
      </c>
      <c r="S6564" t="s">
        <v>931</v>
      </c>
      <c r="Y6564" t="s">
        <v>931</v>
      </c>
      <c r="AF6564" t="s">
        <v>931</v>
      </c>
    </row>
    <row r="6565" spans="1:32" hidden="1">
      <c r="A6565" t="s">
        <v>3718</v>
      </c>
      <c r="G6565" t="s">
        <v>931</v>
      </c>
      <c r="M6565" t="s">
        <v>931</v>
      </c>
      <c r="S6565" t="s">
        <v>931</v>
      </c>
      <c r="Y6565" t="s">
        <v>931</v>
      </c>
      <c r="AF6565" t="s">
        <v>931</v>
      </c>
    </row>
    <row r="6566" spans="1:32" hidden="1">
      <c r="A6566" t="s">
        <v>3718</v>
      </c>
      <c r="G6566" t="s">
        <v>931</v>
      </c>
      <c r="M6566" t="s">
        <v>931</v>
      </c>
      <c r="S6566" t="s">
        <v>931</v>
      </c>
      <c r="Y6566" t="s">
        <v>931</v>
      </c>
      <c r="AF6566" t="s">
        <v>931</v>
      </c>
    </row>
    <row r="6567" spans="1:32" hidden="1">
      <c r="A6567" t="s">
        <v>3718</v>
      </c>
      <c r="G6567" t="s">
        <v>931</v>
      </c>
      <c r="M6567" t="s">
        <v>931</v>
      </c>
      <c r="S6567" t="s">
        <v>931</v>
      </c>
      <c r="Y6567" t="s">
        <v>931</v>
      </c>
      <c r="AF6567" t="s">
        <v>931</v>
      </c>
    </row>
    <row r="6568" spans="1:32" hidden="1">
      <c r="A6568" t="s">
        <v>3718</v>
      </c>
      <c r="G6568" t="s">
        <v>931</v>
      </c>
      <c r="M6568" t="s">
        <v>931</v>
      </c>
      <c r="S6568" t="s">
        <v>931</v>
      </c>
      <c r="Y6568" t="s">
        <v>931</v>
      </c>
      <c r="AF6568" t="s">
        <v>931</v>
      </c>
    </row>
    <row r="6569" spans="1:32" hidden="1">
      <c r="A6569" t="s">
        <v>3718</v>
      </c>
      <c r="G6569" t="s">
        <v>931</v>
      </c>
      <c r="M6569" t="s">
        <v>931</v>
      </c>
      <c r="S6569" t="s">
        <v>931</v>
      </c>
      <c r="Y6569" t="s">
        <v>931</v>
      </c>
      <c r="AF6569" t="s">
        <v>931</v>
      </c>
    </row>
    <row r="6570" spans="1:32" hidden="1">
      <c r="A6570" t="s">
        <v>3718</v>
      </c>
      <c r="G6570" t="s">
        <v>931</v>
      </c>
      <c r="M6570" t="s">
        <v>931</v>
      </c>
      <c r="S6570" t="s">
        <v>931</v>
      </c>
      <c r="Y6570" t="s">
        <v>931</v>
      </c>
      <c r="AF6570" t="s">
        <v>931</v>
      </c>
    </row>
    <row r="6571" spans="1:32" hidden="1">
      <c r="A6571" t="s">
        <v>3718</v>
      </c>
      <c r="G6571" t="s">
        <v>931</v>
      </c>
      <c r="M6571" t="s">
        <v>931</v>
      </c>
      <c r="S6571" t="s">
        <v>931</v>
      </c>
      <c r="Y6571" t="s">
        <v>931</v>
      </c>
      <c r="AF6571" t="s">
        <v>931</v>
      </c>
    </row>
    <row r="6572" spans="1:32" hidden="1">
      <c r="A6572" t="s">
        <v>3718</v>
      </c>
      <c r="G6572" t="s">
        <v>931</v>
      </c>
      <c r="M6572" t="s">
        <v>931</v>
      </c>
      <c r="S6572" t="s">
        <v>931</v>
      </c>
      <c r="Y6572" t="s">
        <v>931</v>
      </c>
      <c r="AF6572" t="s">
        <v>931</v>
      </c>
    </row>
    <row r="6573" spans="1:32" hidden="1">
      <c r="A6573" t="s">
        <v>3718</v>
      </c>
      <c r="G6573" t="s">
        <v>931</v>
      </c>
      <c r="M6573" t="s">
        <v>931</v>
      </c>
      <c r="S6573" t="s">
        <v>931</v>
      </c>
      <c r="Y6573" t="s">
        <v>931</v>
      </c>
      <c r="AF6573" t="s">
        <v>931</v>
      </c>
    </row>
    <row r="6574" spans="1:32" hidden="1">
      <c r="A6574" t="s">
        <v>3718</v>
      </c>
      <c r="G6574" t="s">
        <v>931</v>
      </c>
      <c r="M6574" t="s">
        <v>931</v>
      </c>
      <c r="S6574" t="s">
        <v>931</v>
      </c>
      <c r="Y6574" t="s">
        <v>931</v>
      </c>
      <c r="AF6574" t="s">
        <v>931</v>
      </c>
    </row>
    <row r="6575" spans="1:32" hidden="1">
      <c r="A6575" t="s">
        <v>3718</v>
      </c>
      <c r="G6575" t="s">
        <v>931</v>
      </c>
      <c r="M6575" t="s">
        <v>931</v>
      </c>
      <c r="S6575" t="s">
        <v>931</v>
      </c>
      <c r="Y6575" t="s">
        <v>931</v>
      </c>
      <c r="AF6575" t="s">
        <v>931</v>
      </c>
    </row>
    <row r="6576" spans="1:32" hidden="1">
      <c r="A6576" t="s">
        <v>3718</v>
      </c>
      <c r="G6576" t="s">
        <v>931</v>
      </c>
      <c r="M6576" t="s">
        <v>931</v>
      </c>
      <c r="S6576" t="s">
        <v>931</v>
      </c>
      <c r="Y6576" t="s">
        <v>931</v>
      </c>
      <c r="AF6576" t="s">
        <v>931</v>
      </c>
    </row>
    <row r="6577" spans="1:32" hidden="1">
      <c r="A6577" t="s">
        <v>3718</v>
      </c>
      <c r="G6577" t="s">
        <v>931</v>
      </c>
      <c r="M6577" t="s">
        <v>931</v>
      </c>
      <c r="S6577" t="s">
        <v>931</v>
      </c>
      <c r="Y6577" t="s">
        <v>931</v>
      </c>
      <c r="AF6577" t="s">
        <v>931</v>
      </c>
    </row>
    <row r="6578" spans="1:32" hidden="1">
      <c r="A6578" t="s">
        <v>3718</v>
      </c>
      <c r="G6578" t="s">
        <v>931</v>
      </c>
      <c r="M6578" t="s">
        <v>931</v>
      </c>
      <c r="S6578" t="s">
        <v>931</v>
      </c>
      <c r="Y6578" t="s">
        <v>931</v>
      </c>
      <c r="AF6578" t="s">
        <v>931</v>
      </c>
    </row>
    <row r="6579" spans="1:32" hidden="1">
      <c r="A6579" t="s">
        <v>3718</v>
      </c>
      <c r="G6579" t="s">
        <v>931</v>
      </c>
      <c r="M6579" t="s">
        <v>931</v>
      </c>
      <c r="S6579" t="s">
        <v>931</v>
      </c>
      <c r="Y6579" t="s">
        <v>931</v>
      </c>
      <c r="AF6579" t="s">
        <v>931</v>
      </c>
    </row>
    <row r="6580" spans="1:32" hidden="1">
      <c r="A6580" t="s">
        <v>3718</v>
      </c>
      <c r="G6580" t="s">
        <v>931</v>
      </c>
      <c r="M6580" t="s">
        <v>931</v>
      </c>
      <c r="S6580" t="s">
        <v>931</v>
      </c>
      <c r="Y6580" t="s">
        <v>931</v>
      </c>
      <c r="AF6580" t="s">
        <v>931</v>
      </c>
    </row>
    <row r="6581" spans="1:32" hidden="1">
      <c r="A6581" t="s">
        <v>3718</v>
      </c>
      <c r="G6581" t="s">
        <v>931</v>
      </c>
      <c r="M6581" t="s">
        <v>931</v>
      </c>
      <c r="S6581" t="s">
        <v>931</v>
      </c>
      <c r="Y6581" t="s">
        <v>931</v>
      </c>
      <c r="AF6581" t="s">
        <v>931</v>
      </c>
    </row>
    <row r="6582" spans="1:32" hidden="1">
      <c r="A6582" t="s">
        <v>3718</v>
      </c>
      <c r="G6582" t="s">
        <v>931</v>
      </c>
      <c r="M6582" t="s">
        <v>931</v>
      </c>
      <c r="S6582" t="s">
        <v>931</v>
      </c>
      <c r="Y6582" t="s">
        <v>931</v>
      </c>
      <c r="AF6582" t="s">
        <v>931</v>
      </c>
    </row>
    <row r="6583" spans="1:32" hidden="1">
      <c r="A6583" t="s">
        <v>3718</v>
      </c>
      <c r="G6583" t="s">
        <v>931</v>
      </c>
      <c r="M6583" t="s">
        <v>931</v>
      </c>
      <c r="S6583" t="s">
        <v>931</v>
      </c>
      <c r="Y6583" t="s">
        <v>931</v>
      </c>
      <c r="AF6583" t="s">
        <v>931</v>
      </c>
    </row>
    <row r="6584" spans="1:32" hidden="1">
      <c r="A6584" t="s">
        <v>3718</v>
      </c>
      <c r="G6584" t="s">
        <v>931</v>
      </c>
      <c r="M6584" t="s">
        <v>931</v>
      </c>
      <c r="S6584" t="s">
        <v>931</v>
      </c>
      <c r="Y6584" t="s">
        <v>931</v>
      </c>
      <c r="AF6584" t="s">
        <v>931</v>
      </c>
    </row>
    <row r="6585" spans="1:32" hidden="1">
      <c r="A6585" t="s">
        <v>3718</v>
      </c>
      <c r="G6585" t="s">
        <v>931</v>
      </c>
      <c r="M6585" t="s">
        <v>931</v>
      </c>
      <c r="S6585" t="s">
        <v>931</v>
      </c>
      <c r="Y6585" t="s">
        <v>931</v>
      </c>
      <c r="AF6585" t="s">
        <v>931</v>
      </c>
    </row>
    <row r="6586" spans="1:32" hidden="1">
      <c r="A6586" t="s">
        <v>3718</v>
      </c>
      <c r="G6586" t="s">
        <v>931</v>
      </c>
      <c r="M6586" t="s">
        <v>931</v>
      </c>
      <c r="S6586" t="s">
        <v>931</v>
      </c>
      <c r="Y6586" t="s">
        <v>931</v>
      </c>
      <c r="AF6586" t="s">
        <v>931</v>
      </c>
    </row>
    <row r="6587" spans="1:32" hidden="1">
      <c r="A6587" t="s">
        <v>3718</v>
      </c>
      <c r="G6587" t="s">
        <v>931</v>
      </c>
      <c r="M6587" t="s">
        <v>931</v>
      </c>
      <c r="S6587" t="s">
        <v>931</v>
      </c>
      <c r="Y6587" t="s">
        <v>931</v>
      </c>
      <c r="AF6587" t="s">
        <v>931</v>
      </c>
    </row>
    <row r="6588" spans="1:32" hidden="1">
      <c r="A6588" t="s">
        <v>3718</v>
      </c>
      <c r="G6588" t="s">
        <v>931</v>
      </c>
      <c r="M6588" t="s">
        <v>931</v>
      </c>
      <c r="S6588" t="s">
        <v>931</v>
      </c>
      <c r="Y6588" t="s">
        <v>931</v>
      </c>
      <c r="AF6588" t="s">
        <v>931</v>
      </c>
    </row>
    <row r="6589" spans="1:32" hidden="1">
      <c r="A6589" t="s">
        <v>3718</v>
      </c>
      <c r="G6589" t="s">
        <v>931</v>
      </c>
      <c r="M6589" t="s">
        <v>931</v>
      </c>
      <c r="S6589" t="s">
        <v>931</v>
      </c>
      <c r="Y6589" t="s">
        <v>931</v>
      </c>
      <c r="AF6589" t="s">
        <v>931</v>
      </c>
    </row>
    <row r="6590" spans="1:32" hidden="1">
      <c r="A6590" t="s">
        <v>3718</v>
      </c>
      <c r="G6590" t="s">
        <v>931</v>
      </c>
      <c r="M6590" t="s">
        <v>931</v>
      </c>
      <c r="S6590" t="s">
        <v>931</v>
      </c>
      <c r="Y6590" t="s">
        <v>931</v>
      </c>
      <c r="AF6590" t="s">
        <v>931</v>
      </c>
    </row>
    <row r="6591" spans="1:32" hidden="1">
      <c r="A6591" t="s">
        <v>3718</v>
      </c>
      <c r="G6591" t="s">
        <v>931</v>
      </c>
      <c r="M6591" t="s">
        <v>931</v>
      </c>
      <c r="S6591" t="s">
        <v>931</v>
      </c>
      <c r="Y6591" t="s">
        <v>931</v>
      </c>
      <c r="AF6591" t="s">
        <v>931</v>
      </c>
    </row>
    <row r="6592" spans="1:32" hidden="1">
      <c r="A6592" t="s">
        <v>3718</v>
      </c>
      <c r="G6592" t="s">
        <v>931</v>
      </c>
      <c r="M6592" t="s">
        <v>931</v>
      </c>
      <c r="S6592" t="s">
        <v>931</v>
      </c>
      <c r="Y6592" t="s">
        <v>931</v>
      </c>
      <c r="AF6592" t="s">
        <v>931</v>
      </c>
    </row>
    <row r="6593" spans="1:32" hidden="1">
      <c r="A6593" t="s">
        <v>3718</v>
      </c>
      <c r="G6593" t="s">
        <v>931</v>
      </c>
      <c r="M6593" t="s">
        <v>931</v>
      </c>
      <c r="S6593" t="s">
        <v>931</v>
      </c>
      <c r="Y6593" t="s">
        <v>931</v>
      </c>
      <c r="AF6593" t="s">
        <v>931</v>
      </c>
    </row>
    <row r="6594" spans="1:32" hidden="1">
      <c r="A6594" t="s">
        <v>3718</v>
      </c>
      <c r="G6594" t="s">
        <v>931</v>
      </c>
      <c r="M6594" t="s">
        <v>931</v>
      </c>
      <c r="S6594" t="s">
        <v>931</v>
      </c>
      <c r="Y6594" t="s">
        <v>931</v>
      </c>
      <c r="AF6594" t="s">
        <v>931</v>
      </c>
    </row>
    <row r="6595" spans="1:32" hidden="1">
      <c r="A6595" t="s">
        <v>3718</v>
      </c>
      <c r="G6595" t="s">
        <v>931</v>
      </c>
      <c r="M6595" t="s">
        <v>931</v>
      </c>
      <c r="S6595" t="s">
        <v>931</v>
      </c>
      <c r="Y6595" t="s">
        <v>931</v>
      </c>
      <c r="AF6595" t="s">
        <v>931</v>
      </c>
    </row>
    <row r="6596" spans="1:32" hidden="1">
      <c r="A6596" t="s">
        <v>3718</v>
      </c>
      <c r="G6596" t="s">
        <v>931</v>
      </c>
      <c r="M6596" t="s">
        <v>931</v>
      </c>
      <c r="S6596" t="s">
        <v>931</v>
      </c>
      <c r="Y6596" t="s">
        <v>931</v>
      </c>
      <c r="AF6596" t="s">
        <v>931</v>
      </c>
    </row>
    <row r="6597" spans="1:32" hidden="1">
      <c r="A6597" t="s">
        <v>3718</v>
      </c>
      <c r="G6597" t="s">
        <v>931</v>
      </c>
      <c r="M6597" t="s">
        <v>931</v>
      </c>
      <c r="S6597" t="s">
        <v>931</v>
      </c>
      <c r="Y6597" t="s">
        <v>931</v>
      </c>
      <c r="AF6597" t="s">
        <v>931</v>
      </c>
    </row>
    <row r="6598" spans="1:32" hidden="1">
      <c r="A6598" t="s">
        <v>3718</v>
      </c>
      <c r="G6598" t="s">
        <v>931</v>
      </c>
      <c r="M6598" t="s">
        <v>931</v>
      </c>
      <c r="S6598" t="s">
        <v>931</v>
      </c>
      <c r="Y6598" t="s">
        <v>931</v>
      </c>
      <c r="AF6598" t="s">
        <v>931</v>
      </c>
    </row>
    <row r="6599" spans="1:32" hidden="1">
      <c r="A6599" t="s">
        <v>3718</v>
      </c>
      <c r="G6599" t="s">
        <v>931</v>
      </c>
      <c r="M6599" t="s">
        <v>931</v>
      </c>
      <c r="S6599" t="s">
        <v>931</v>
      </c>
      <c r="Y6599" t="s">
        <v>931</v>
      </c>
      <c r="AF6599" t="s">
        <v>931</v>
      </c>
    </row>
    <row r="6600" spans="1:32" hidden="1">
      <c r="A6600" t="s">
        <v>3718</v>
      </c>
      <c r="G6600" t="s">
        <v>931</v>
      </c>
      <c r="M6600" t="s">
        <v>931</v>
      </c>
      <c r="S6600" t="s">
        <v>931</v>
      </c>
      <c r="Y6600" t="s">
        <v>931</v>
      </c>
      <c r="AF6600" t="s">
        <v>931</v>
      </c>
    </row>
    <row r="6601" spans="1:32" hidden="1">
      <c r="A6601" t="s">
        <v>3718</v>
      </c>
      <c r="G6601" t="s">
        <v>931</v>
      </c>
      <c r="M6601" t="s">
        <v>931</v>
      </c>
      <c r="S6601" t="s">
        <v>931</v>
      </c>
      <c r="Y6601" t="s">
        <v>931</v>
      </c>
      <c r="AF6601" t="s">
        <v>931</v>
      </c>
    </row>
    <row r="6602" spans="1:32" hidden="1">
      <c r="A6602" t="s">
        <v>3718</v>
      </c>
      <c r="G6602" t="s">
        <v>931</v>
      </c>
      <c r="M6602" t="s">
        <v>931</v>
      </c>
      <c r="S6602" t="s">
        <v>931</v>
      </c>
      <c r="Y6602" t="s">
        <v>931</v>
      </c>
      <c r="AF6602" t="s">
        <v>931</v>
      </c>
    </row>
    <row r="6603" spans="1:32" hidden="1">
      <c r="A6603" t="s">
        <v>3718</v>
      </c>
      <c r="G6603" t="s">
        <v>931</v>
      </c>
      <c r="M6603" t="s">
        <v>931</v>
      </c>
      <c r="S6603" t="s">
        <v>931</v>
      </c>
      <c r="Y6603" t="s">
        <v>931</v>
      </c>
      <c r="AF6603" t="s">
        <v>931</v>
      </c>
    </row>
    <row r="6604" spans="1:32" hidden="1">
      <c r="A6604" t="s">
        <v>3718</v>
      </c>
      <c r="G6604" t="s">
        <v>931</v>
      </c>
      <c r="M6604" t="s">
        <v>931</v>
      </c>
      <c r="S6604" t="s">
        <v>931</v>
      </c>
      <c r="Y6604" t="s">
        <v>931</v>
      </c>
      <c r="AF6604" t="s">
        <v>931</v>
      </c>
    </row>
    <row r="6605" spans="1:32" hidden="1">
      <c r="A6605" t="s">
        <v>3718</v>
      </c>
      <c r="G6605" t="s">
        <v>931</v>
      </c>
      <c r="M6605" t="s">
        <v>931</v>
      </c>
      <c r="S6605" t="s">
        <v>931</v>
      </c>
      <c r="Y6605" t="s">
        <v>931</v>
      </c>
      <c r="AF6605" t="s">
        <v>931</v>
      </c>
    </row>
    <row r="6606" spans="1:32" hidden="1">
      <c r="A6606" t="s">
        <v>3718</v>
      </c>
      <c r="G6606" t="s">
        <v>931</v>
      </c>
      <c r="M6606" t="s">
        <v>931</v>
      </c>
      <c r="S6606" t="s">
        <v>931</v>
      </c>
      <c r="Y6606" t="s">
        <v>931</v>
      </c>
      <c r="AF6606" t="s">
        <v>931</v>
      </c>
    </row>
    <row r="6607" spans="1:32" hidden="1">
      <c r="A6607" t="s">
        <v>3718</v>
      </c>
      <c r="G6607" t="s">
        <v>931</v>
      </c>
      <c r="M6607" t="s">
        <v>931</v>
      </c>
      <c r="S6607" t="s">
        <v>931</v>
      </c>
      <c r="Y6607" t="s">
        <v>931</v>
      </c>
      <c r="AF6607" t="s">
        <v>931</v>
      </c>
    </row>
    <row r="6608" spans="1:32" hidden="1">
      <c r="A6608" t="s">
        <v>3718</v>
      </c>
      <c r="G6608" t="s">
        <v>931</v>
      </c>
      <c r="M6608" t="s">
        <v>931</v>
      </c>
      <c r="S6608" t="s">
        <v>931</v>
      </c>
      <c r="Y6608" t="s">
        <v>931</v>
      </c>
      <c r="AF6608" t="s">
        <v>931</v>
      </c>
    </row>
    <row r="6609" spans="1:32" hidden="1">
      <c r="A6609" t="s">
        <v>3718</v>
      </c>
      <c r="G6609" t="s">
        <v>931</v>
      </c>
      <c r="M6609" t="s">
        <v>931</v>
      </c>
      <c r="S6609" t="s">
        <v>931</v>
      </c>
      <c r="Y6609" t="s">
        <v>931</v>
      </c>
      <c r="AF6609" t="s">
        <v>931</v>
      </c>
    </row>
    <row r="6610" spans="1:32" hidden="1">
      <c r="A6610" t="s">
        <v>3718</v>
      </c>
      <c r="G6610" t="s">
        <v>931</v>
      </c>
      <c r="M6610" t="s">
        <v>931</v>
      </c>
      <c r="S6610" t="s">
        <v>931</v>
      </c>
      <c r="Y6610" t="s">
        <v>931</v>
      </c>
      <c r="AF6610" t="s">
        <v>931</v>
      </c>
    </row>
    <row r="6611" spans="1:32" hidden="1">
      <c r="A6611" t="s">
        <v>3718</v>
      </c>
      <c r="G6611" t="s">
        <v>931</v>
      </c>
      <c r="M6611" t="s">
        <v>931</v>
      </c>
      <c r="S6611" t="s">
        <v>931</v>
      </c>
      <c r="Y6611" t="s">
        <v>931</v>
      </c>
      <c r="AF6611" t="s">
        <v>931</v>
      </c>
    </row>
    <row r="6612" spans="1:32" hidden="1">
      <c r="A6612" t="s">
        <v>3718</v>
      </c>
      <c r="G6612" t="s">
        <v>931</v>
      </c>
      <c r="M6612" t="s">
        <v>931</v>
      </c>
      <c r="S6612" t="s">
        <v>931</v>
      </c>
      <c r="Y6612" t="s">
        <v>931</v>
      </c>
      <c r="AF6612" t="s">
        <v>931</v>
      </c>
    </row>
    <row r="6613" spans="1:32" hidden="1">
      <c r="A6613" t="s">
        <v>3718</v>
      </c>
      <c r="G6613" t="s">
        <v>931</v>
      </c>
      <c r="M6613" t="s">
        <v>931</v>
      </c>
      <c r="S6613" t="s">
        <v>931</v>
      </c>
      <c r="Y6613" t="s">
        <v>931</v>
      </c>
      <c r="AF6613" t="s">
        <v>931</v>
      </c>
    </row>
    <row r="6614" spans="1:32" hidden="1">
      <c r="A6614" t="s">
        <v>3718</v>
      </c>
      <c r="G6614" t="s">
        <v>931</v>
      </c>
      <c r="M6614" t="s">
        <v>931</v>
      </c>
      <c r="S6614" t="s">
        <v>931</v>
      </c>
      <c r="Y6614" t="s">
        <v>931</v>
      </c>
      <c r="AF6614" t="s">
        <v>931</v>
      </c>
    </row>
    <row r="6615" spans="1:32" hidden="1">
      <c r="A6615" t="s">
        <v>3718</v>
      </c>
      <c r="G6615" t="s">
        <v>931</v>
      </c>
      <c r="M6615" t="s">
        <v>931</v>
      </c>
      <c r="S6615" t="s">
        <v>931</v>
      </c>
      <c r="Y6615" t="s">
        <v>931</v>
      </c>
      <c r="AF6615" t="s">
        <v>931</v>
      </c>
    </row>
    <row r="6616" spans="1:32" hidden="1">
      <c r="A6616" t="s">
        <v>3718</v>
      </c>
      <c r="G6616" t="s">
        <v>931</v>
      </c>
      <c r="M6616" t="s">
        <v>931</v>
      </c>
      <c r="S6616" t="s">
        <v>931</v>
      </c>
      <c r="Y6616" t="s">
        <v>931</v>
      </c>
      <c r="AF6616" t="s">
        <v>931</v>
      </c>
    </row>
    <row r="6617" spans="1:32" hidden="1">
      <c r="A6617" t="s">
        <v>3718</v>
      </c>
      <c r="G6617" t="s">
        <v>931</v>
      </c>
      <c r="M6617" t="s">
        <v>931</v>
      </c>
      <c r="S6617" t="s">
        <v>931</v>
      </c>
      <c r="Y6617" t="s">
        <v>931</v>
      </c>
      <c r="AF6617" t="s">
        <v>931</v>
      </c>
    </row>
    <row r="6618" spans="1:32" hidden="1">
      <c r="A6618" t="s">
        <v>3718</v>
      </c>
      <c r="G6618" t="s">
        <v>931</v>
      </c>
      <c r="M6618" t="s">
        <v>931</v>
      </c>
      <c r="S6618" t="s">
        <v>931</v>
      </c>
      <c r="Y6618" t="s">
        <v>931</v>
      </c>
      <c r="AF6618" t="s">
        <v>931</v>
      </c>
    </row>
    <row r="6619" spans="1:32" hidden="1">
      <c r="A6619" t="s">
        <v>3718</v>
      </c>
      <c r="G6619" t="s">
        <v>931</v>
      </c>
      <c r="M6619" t="s">
        <v>931</v>
      </c>
      <c r="S6619" t="s">
        <v>931</v>
      </c>
      <c r="Y6619" t="s">
        <v>931</v>
      </c>
      <c r="AF6619" t="s">
        <v>931</v>
      </c>
    </row>
    <row r="6620" spans="1:32" hidden="1">
      <c r="A6620" t="s">
        <v>3718</v>
      </c>
      <c r="G6620" t="s">
        <v>931</v>
      </c>
      <c r="M6620" t="s">
        <v>931</v>
      </c>
      <c r="S6620" t="s">
        <v>931</v>
      </c>
      <c r="Y6620" t="s">
        <v>931</v>
      </c>
      <c r="AF6620" t="s">
        <v>931</v>
      </c>
    </row>
    <row r="6621" spans="1:32" hidden="1">
      <c r="A6621" t="s">
        <v>3718</v>
      </c>
      <c r="G6621" t="s">
        <v>931</v>
      </c>
      <c r="M6621" t="s">
        <v>931</v>
      </c>
      <c r="S6621" t="s">
        <v>931</v>
      </c>
      <c r="Y6621" t="s">
        <v>931</v>
      </c>
      <c r="AF6621" t="s">
        <v>931</v>
      </c>
    </row>
    <row r="6622" spans="1:32" hidden="1">
      <c r="A6622" t="s">
        <v>3718</v>
      </c>
      <c r="G6622" t="s">
        <v>931</v>
      </c>
      <c r="M6622" t="s">
        <v>931</v>
      </c>
      <c r="S6622" t="s">
        <v>931</v>
      </c>
      <c r="Y6622" t="s">
        <v>931</v>
      </c>
      <c r="AF6622" t="s">
        <v>931</v>
      </c>
    </row>
    <row r="6623" spans="1:32" hidden="1">
      <c r="A6623" t="s">
        <v>3718</v>
      </c>
      <c r="G6623" t="s">
        <v>931</v>
      </c>
      <c r="M6623" t="s">
        <v>931</v>
      </c>
      <c r="S6623" t="s">
        <v>931</v>
      </c>
      <c r="Y6623" t="s">
        <v>931</v>
      </c>
      <c r="AF6623" t="s">
        <v>931</v>
      </c>
    </row>
    <row r="6624" spans="1:32" hidden="1">
      <c r="A6624" t="s">
        <v>3718</v>
      </c>
      <c r="G6624" t="s">
        <v>931</v>
      </c>
      <c r="M6624" t="s">
        <v>931</v>
      </c>
      <c r="S6624" t="s">
        <v>931</v>
      </c>
      <c r="Y6624" t="s">
        <v>931</v>
      </c>
      <c r="AF6624" t="s">
        <v>931</v>
      </c>
    </row>
    <row r="6625" spans="1:32" hidden="1">
      <c r="A6625" t="s">
        <v>3718</v>
      </c>
      <c r="G6625" t="s">
        <v>931</v>
      </c>
      <c r="M6625" t="s">
        <v>931</v>
      </c>
      <c r="S6625" t="s">
        <v>931</v>
      </c>
      <c r="Y6625" t="s">
        <v>931</v>
      </c>
      <c r="AF6625" t="s">
        <v>931</v>
      </c>
    </row>
    <row r="6626" spans="1:32" hidden="1">
      <c r="A6626" t="s">
        <v>3718</v>
      </c>
      <c r="G6626" t="s">
        <v>931</v>
      </c>
      <c r="M6626" t="s">
        <v>931</v>
      </c>
      <c r="S6626" t="s">
        <v>931</v>
      </c>
      <c r="Y6626" t="s">
        <v>931</v>
      </c>
      <c r="AF6626" t="s">
        <v>931</v>
      </c>
    </row>
    <row r="6627" spans="1:32" hidden="1">
      <c r="A6627" t="s">
        <v>3718</v>
      </c>
      <c r="G6627" t="s">
        <v>931</v>
      </c>
      <c r="M6627" t="s">
        <v>931</v>
      </c>
      <c r="S6627" t="s">
        <v>931</v>
      </c>
      <c r="Y6627" t="s">
        <v>931</v>
      </c>
      <c r="AF6627" t="s">
        <v>931</v>
      </c>
    </row>
    <row r="6628" spans="1:32" hidden="1">
      <c r="A6628" t="s">
        <v>3718</v>
      </c>
      <c r="G6628" t="s">
        <v>931</v>
      </c>
      <c r="M6628" t="s">
        <v>931</v>
      </c>
      <c r="S6628" t="s">
        <v>931</v>
      </c>
      <c r="Y6628" t="s">
        <v>931</v>
      </c>
      <c r="AF6628" t="s">
        <v>931</v>
      </c>
    </row>
    <row r="6629" spans="1:32" hidden="1">
      <c r="A6629" t="s">
        <v>3718</v>
      </c>
      <c r="G6629" t="s">
        <v>931</v>
      </c>
      <c r="M6629" t="s">
        <v>931</v>
      </c>
      <c r="S6629" t="s">
        <v>931</v>
      </c>
      <c r="Y6629" t="s">
        <v>931</v>
      </c>
      <c r="AF6629" t="s">
        <v>931</v>
      </c>
    </row>
    <row r="6630" spans="1:32" hidden="1">
      <c r="A6630" t="s">
        <v>3718</v>
      </c>
      <c r="G6630" t="s">
        <v>931</v>
      </c>
      <c r="M6630" t="s">
        <v>931</v>
      </c>
      <c r="S6630" t="s">
        <v>931</v>
      </c>
      <c r="Y6630" t="s">
        <v>931</v>
      </c>
      <c r="AF6630" t="s">
        <v>931</v>
      </c>
    </row>
    <row r="6631" spans="1:32" hidden="1">
      <c r="A6631" t="s">
        <v>3718</v>
      </c>
      <c r="G6631" t="s">
        <v>931</v>
      </c>
      <c r="M6631" t="s">
        <v>931</v>
      </c>
      <c r="S6631" t="s">
        <v>931</v>
      </c>
      <c r="Y6631" t="s">
        <v>931</v>
      </c>
      <c r="AF6631" t="s">
        <v>931</v>
      </c>
    </row>
    <row r="6632" spans="1:32" hidden="1">
      <c r="A6632" t="s">
        <v>3718</v>
      </c>
      <c r="G6632" t="s">
        <v>931</v>
      </c>
      <c r="M6632" t="s">
        <v>931</v>
      </c>
      <c r="S6632" t="s">
        <v>931</v>
      </c>
      <c r="Y6632" t="s">
        <v>931</v>
      </c>
      <c r="AF6632" t="s">
        <v>931</v>
      </c>
    </row>
    <row r="6633" spans="1:32" hidden="1">
      <c r="A6633" t="s">
        <v>3718</v>
      </c>
      <c r="G6633" t="s">
        <v>931</v>
      </c>
      <c r="M6633" t="s">
        <v>931</v>
      </c>
      <c r="S6633" t="s">
        <v>931</v>
      </c>
      <c r="Y6633" t="s">
        <v>931</v>
      </c>
      <c r="AF6633" t="s">
        <v>931</v>
      </c>
    </row>
    <row r="6634" spans="1:32" hidden="1">
      <c r="A6634" t="s">
        <v>3718</v>
      </c>
      <c r="G6634" t="s">
        <v>931</v>
      </c>
      <c r="M6634" t="s">
        <v>931</v>
      </c>
      <c r="S6634" t="s">
        <v>931</v>
      </c>
      <c r="Y6634" t="s">
        <v>931</v>
      </c>
      <c r="AF6634" t="s">
        <v>931</v>
      </c>
    </row>
    <row r="6635" spans="1:32" hidden="1">
      <c r="A6635" t="s">
        <v>3718</v>
      </c>
      <c r="G6635" t="s">
        <v>931</v>
      </c>
      <c r="M6635" t="s">
        <v>931</v>
      </c>
      <c r="S6635" t="s">
        <v>931</v>
      </c>
      <c r="Y6635" t="s">
        <v>931</v>
      </c>
      <c r="AF6635" t="s">
        <v>931</v>
      </c>
    </row>
    <row r="6636" spans="1:32" hidden="1">
      <c r="A6636" t="s">
        <v>3718</v>
      </c>
      <c r="G6636" t="s">
        <v>931</v>
      </c>
      <c r="M6636" t="s">
        <v>931</v>
      </c>
      <c r="S6636" t="s">
        <v>931</v>
      </c>
      <c r="Y6636" t="s">
        <v>931</v>
      </c>
      <c r="AF6636" t="s">
        <v>931</v>
      </c>
    </row>
    <row r="6637" spans="1:32" hidden="1">
      <c r="A6637" t="s">
        <v>3718</v>
      </c>
      <c r="G6637" t="s">
        <v>931</v>
      </c>
      <c r="M6637" t="s">
        <v>931</v>
      </c>
      <c r="S6637" t="s">
        <v>931</v>
      </c>
      <c r="Y6637" t="s">
        <v>931</v>
      </c>
      <c r="AF6637" t="s">
        <v>931</v>
      </c>
    </row>
    <row r="6638" spans="1:32" hidden="1">
      <c r="A6638" t="s">
        <v>3718</v>
      </c>
      <c r="G6638" t="s">
        <v>931</v>
      </c>
      <c r="M6638" t="s">
        <v>931</v>
      </c>
      <c r="S6638" t="s">
        <v>931</v>
      </c>
      <c r="Y6638" t="s">
        <v>931</v>
      </c>
      <c r="AF6638" t="s">
        <v>931</v>
      </c>
    </row>
    <row r="6639" spans="1:32" hidden="1">
      <c r="A6639" t="s">
        <v>3718</v>
      </c>
      <c r="G6639" t="s">
        <v>931</v>
      </c>
      <c r="M6639" t="s">
        <v>931</v>
      </c>
      <c r="S6639" t="s">
        <v>931</v>
      </c>
      <c r="Y6639" t="s">
        <v>931</v>
      </c>
      <c r="AF6639" t="s">
        <v>931</v>
      </c>
    </row>
    <row r="6640" spans="1:32" hidden="1">
      <c r="A6640" t="s">
        <v>3718</v>
      </c>
      <c r="G6640" t="s">
        <v>931</v>
      </c>
      <c r="M6640" t="s">
        <v>931</v>
      </c>
      <c r="S6640" t="s">
        <v>931</v>
      </c>
      <c r="Y6640" t="s">
        <v>931</v>
      </c>
      <c r="AF6640" t="s">
        <v>931</v>
      </c>
    </row>
    <row r="6641" spans="1:32" hidden="1">
      <c r="A6641" t="s">
        <v>3718</v>
      </c>
      <c r="G6641" t="s">
        <v>931</v>
      </c>
      <c r="M6641" t="s">
        <v>931</v>
      </c>
      <c r="S6641" t="s">
        <v>931</v>
      </c>
      <c r="Y6641" t="s">
        <v>931</v>
      </c>
      <c r="AF6641" t="s">
        <v>931</v>
      </c>
    </row>
    <row r="6642" spans="1:32" hidden="1">
      <c r="A6642" t="s">
        <v>3718</v>
      </c>
      <c r="G6642" t="s">
        <v>931</v>
      </c>
      <c r="M6642" t="s">
        <v>931</v>
      </c>
      <c r="S6642" t="s">
        <v>931</v>
      </c>
      <c r="Y6642" t="s">
        <v>931</v>
      </c>
      <c r="AF6642" t="s">
        <v>931</v>
      </c>
    </row>
    <row r="6643" spans="1:32" hidden="1">
      <c r="A6643" t="s">
        <v>3718</v>
      </c>
      <c r="G6643" t="s">
        <v>931</v>
      </c>
      <c r="M6643" t="s">
        <v>931</v>
      </c>
      <c r="S6643" t="s">
        <v>931</v>
      </c>
      <c r="Y6643" t="s">
        <v>931</v>
      </c>
      <c r="AF6643" t="s">
        <v>931</v>
      </c>
    </row>
    <row r="6644" spans="1:32" hidden="1">
      <c r="A6644" t="s">
        <v>3718</v>
      </c>
      <c r="G6644" t="s">
        <v>931</v>
      </c>
      <c r="M6644" t="s">
        <v>931</v>
      </c>
      <c r="S6644" t="s">
        <v>931</v>
      </c>
      <c r="Y6644" t="s">
        <v>931</v>
      </c>
      <c r="AF6644" t="s">
        <v>931</v>
      </c>
    </row>
    <row r="6645" spans="1:32" hidden="1">
      <c r="A6645" t="s">
        <v>3718</v>
      </c>
      <c r="G6645" t="s">
        <v>931</v>
      </c>
      <c r="M6645" t="s">
        <v>931</v>
      </c>
      <c r="S6645" t="s">
        <v>931</v>
      </c>
      <c r="Y6645" t="s">
        <v>931</v>
      </c>
      <c r="AF6645" t="s">
        <v>931</v>
      </c>
    </row>
    <row r="6646" spans="1:32" hidden="1">
      <c r="A6646" t="s">
        <v>3718</v>
      </c>
      <c r="G6646" t="s">
        <v>931</v>
      </c>
      <c r="M6646" t="s">
        <v>931</v>
      </c>
      <c r="S6646" t="s">
        <v>931</v>
      </c>
      <c r="Y6646" t="s">
        <v>931</v>
      </c>
      <c r="AF6646" t="s">
        <v>931</v>
      </c>
    </row>
    <row r="6647" spans="1:32" hidden="1">
      <c r="A6647" t="s">
        <v>3718</v>
      </c>
      <c r="G6647" t="s">
        <v>931</v>
      </c>
      <c r="M6647" t="s">
        <v>931</v>
      </c>
      <c r="S6647" t="s">
        <v>931</v>
      </c>
      <c r="Y6647" t="s">
        <v>931</v>
      </c>
      <c r="AF6647" t="s">
        <v>931</v>
      </c>
    </row>
    <row r="6648" spans="1:32" hidden="1">
      <c r="A6648" t="s">
        <v>3718</v>
      </c>
      <c r="G6648" t="s">
        <v>931</v>
      </c>
      <c r="M6648" t="s">
        <v>931</v>
      </c>
      <c r="S6648" t="s">
        <v>931</v>
      </c>
      <c r="Y6648" t="s">
        <v>931</v>
      </c>
      <c r="AF6648" t="s">
        <v>931</v>
      </c>
    </row>
    <row r="6649" spans="1:32" hidden="1">
      <c r="A6649" t="s">
        <v>3718</v>
      </c>
      <c r="G6649" t="s">
        <v>931</v>
      </c>
      <c r="M6649" t="s">
        <v>931</v>
      </c>
      <c r="S6649" t="s">
        <v>931</v>
      </c>
      <c r="Y6649" t="s">
        <v>931</v>
      </c>
      <c r="AF6649" t="s">
        <v>931</v>
      </c>
    </row>
    <row r="6650" spans="1:32" hidden="1">
      <c r="A6650" t="s">
        <v>3718</v>
      </c>
      <c r="G6650" t="s">
        <v>931</v>
      </c>
      <c r="M6650" t="s">
        <v>931</v>
      </c>
      <c r="S6650" t="s">
        <v>931</v>
      </c>
      <c r="Y6650" t="s">
        <v>931</v>
      </c>
      <c r="AF6650" t="s">
        <v>931</v>
      </c>
    </row>
    <row r="6651" spans="1:32" hidden="1">
      <c r="A6651" t="s">
        <v>3718</v>
      </c>
      <c r="G6651" t="s">
        <v>931</v>
      </c>
      <c r="M6651" t="s">
        <v>931</v>
      </c>
      <c r="S6651" t="s">
        <v>931</v>
      </c>
      <c r="Y6651" t="s">
        <v>931</v>
      </c>
      <c r="AF6651" t="s">
        <v>931</v>
      </c>
    </row>
    <row r="6652" spans="1:32" hidden="1">
      <c r="A6652" t="s">
        <v>3718</v>
      </c>
      <c r="G6652" t="s">
        <v>931</v>
      </c>
      <c r="M6652" t="s">
        <v>931</v>
      </c>
      <c r="S6652" t="s">
        <v>931</v>
      </c>
      <c r="Y6652" t="s">
        <v>931</v>
      </c>
      <c r="AF6652" t="s">
        <v>931</v>
      </c>
    </row>
    <row r="6653" spans="1:32" hidden="1">
      <c r="A6653" t="s">
        <v>3718</v>
      </c>
    </row>
    <row r="6654" spans="1:32" hidden="1">
      <c r="A6654" t="s">
        <v>3718</v>
      </c>
    </row>
    <row r="6655" spans="1:32" hidden="1">
      <c r="A6655" t="s">
        <v>3718</v>
      </c>
    </row>
    <row r="6656" spans="1:32" hidden="1">
      <c r="A6656" t="s">
        <v>3718</v>
      </c>
    </row>
    <row r="6657" spans="1:1" hidden="1">
      <c r="A6657" t="s">
        <v>3718</v>
      </c>
    </row>
    <row r="6658" spans="1:1" hidden="1">
      <c r="A6658" t="s">
        <v>3718</v>
      </c>
    </row>
    <row r="6659" spans="1:1" hidden="1">
      <c r="A6659" t="s">
        <v>3718</v>
      </c>
    </row>
    <row r="6660" spans="1:1" hidden="1">
      <c r="A6660" t="s">
        <v>3718</v>
      </c>
    </row>
    <row r="6661" spans="1:1" hidden="1">
      <c r="A6661" t="s">
        <v>3718</v>
      </c>
    </row>
    <row r="6662" spans="1:1" hidden="1">
      <c r="A6662" t="s">
        <v>3718</v>
      </c>
    </row>
    <row r="6663" spans="1:1" hidden="1">
      <c r="A6663" t="s">
        <v>3718</v>
      </c>
    </row>
    <row r="6664" spans="1:1" hidden="1">
      <c r="A6664" t="s">
        <v>3718</v>
      </c>
    </row>
    <row r="6665" spans="1:1" hidden="1">
      <c r="A6665" t="s">
        <v>3718</v>
      </c>
    </row>
    <row r="6666" spans="1:1" hidden="1">
      <c r="A6666" t="s">
        <v>3718</v>
      </c>
    </row>
    <row r="6667" spans="1:1" hidden="1">
      <c r="A6667" t="s">
        <v>3718</v>
      </c>
    </row>
    <row r="6668" spans="1:1" hidden="1">
      <c r="A6668" t="s">
        <v>3718</v>
      </c>
    </row>
    <row r="6669" spans="1:1" hidden="1">
      <c r="A6669" t="s">
        <v>3718</v>
      </c>
    </row>
    <row r="6670" spans="1:1" hidden="1">
      <c r="A6670" t="s">
        <v>3718</v>
      </c>
    </row>
    <row r="6671" spans="1:1" hidden="1">
      <c r="A6671" t="s">
        <v>3718</v>
      </c>
    </row>
    <row r="6672" spans="1:1" hidden="1">
      <c r="A6672" t="s">
        <v>3718</v>
      </c>
    </row>
    <row r="6673" spans="1:1" hidden="1">
      <c r="A6673" t="s">
        <v>3718</v>
      </c>
    </row>
    <row r="6674" spans="1:1" hidden="1">
      <c r="A6674" t="s">
        <v>3718</v>
      </c>
    </row>
    <row r="6675" spans="1:1" hidden="1">
      <c r="A6675" t="s">
        <v>3718</v>
      </c>
    </row>
    <row r="6676" spans="1:1" hidden="1">
      <c r="A6676" t="s">
        <v>3718</v>
      </c>
    </row>
    <row r="6677" spans="1:1" hidden="1">
      <c r="A6677" t="s">
        <v>3718</v>
      </c>
    </row>
    <row r="6678" spans="1:1" hidden="1">
      <c r="A6678" t="s">
        <v>3718</v>
      </c>
    </row>
    <row r="6679" spans="1:1" hidden="1">
      <c r="A6679" t="s">
        <v>3718</v>
      </c>
    </row>
    <row r="6680" spans="1:1" hidden="1">
      <c r="A6680" t="s">
        <v>3718</v>
      </c>
    </row>
    <row r="6681" spans="1:1" hidden="1">
      <c r="A6681" t="s">
        <v>3718</v>
      </c>
    </row>
    <row r="6682" spans="1:1" hidden="1">
      <c r="A6682" t="s">
        <v>3718</v>
      </c>
    </row>
    <row r="6683" spans="1:1" hidden="1">
      <c r="A6683" t="s">
        <v>3718</v>
      </c>
    </row>
    <row r="6684" spans="1:1" hidden="1">
      <c r="A6684" t="s">
        <v>3718</v>
      </c>
    </row>
    <row r="6685" spans="1:1" hidden="1">
      <c r="A6685" t="s">
        <v>3718</v>
      </c>
    </row>
    <row r="6686" spans="1:1" hidden="1">
      <c r="A6686" t="s">
        <v>3718</v>
      </c>
    </row>
    <row r="6687" spans="1:1" hidden="1">
      <c r="A6687" t="s">
        <v>3718</v>
      </c>
    </row>
    <row r="6688" spans="1:1" hidden="1">
      <c r="A6688" t="s">
        <v>3718</v>
      </c>
    </row>
    <row r="6689" spans="1:1" hidden="1">
      <c r="A6689" t="s">
        <v>3718</v>
      </c>
    </row>
    <row r="6690" spans="1:1" hidden="1">
      <c r="A6690" t="s">
        <v>3718</v>
      </c>
    </row>
    <row r="6691" spans="1:1" hidden="1">
      <c r="A6691" t="s">
        <v>3718</v>
      </c>
    </row>
    <row r="6692" spans="1:1" hidden="1">
      <c r="A6692" t="s">
        <v>3718</v>
      </c>
    </row>
    <row r="6693" spans="1:1" hidden="1">
      <c r="A6693" t="s">
        <v>3718</v>
      </c>
    </row>
    <row r="6694" spans="1:1" hidden="1">
      <c r="A6694" t="s">
        <v>3718</v>
      </c>
    </row>
    <row r="6695" spans="1:1" hidden="1">
      <c r="A6695" t="s">
        <v>3718</v>
      </c>
    </row>
    <row r="6696" spans="1:1" hidden="1">
      <c r="A6696" t="s">
        <v>3718</v>
      </c>
    </row>
    <row r="6697" spans="1:1" hidden="1">
      <c r="A6697" t="s">
        <v>3718</v>
      </c>
    </row>
    <row r="6698" spans="1:1" hidden="1">
      <c r="A6698" t="s">
        <v>3718</v>
      </c>
    </row>
    <row r="6699" spans="1:1" hidden="1">
      <c r="A6699" t="s">
        <v>3718</v>
      </c>
    </row>
    <row r="6700" spans="1:1" hidden="1">
      <c r="A6700" t="s">
        <v>3718</v>
      </c>
    </row>
    <row r="6701" spans="1:1" hidden="1">
      <c r="A6701" t="s">
        <v>3718</v>
      </c>
    </row>
    <row r="6702" spans="1:1" hidden="1">
      <c r="A6702" t="s">
        <v>3718</v>
      </c>
    </row>
    <row r="6703" spans="1:1" hidden="1">
      <c r="A6703" t="s">
        <v>3718</v>
      </c>
    </row>
    <row r="6704" spans="1:1" hidden="1">
      <c r="A6704" t="s">
        <v>3718</v>
      </c>
    </row>
    <row r="6705" spans="1:1" hidden="1">
      <c r="A6705" t="s">
        <v>3718</v>
      </c>
    </row>
    <row r="6706" spans="1:1" hidden="1">
      <c r="A6706" t="s">
        <v>3718</v>
      </c>
    </row>
    <row r="6707" spans="1:1" hidden="1">
      <c r="A6707" t="s">
        <v>3718</v>
      </c>
    </row>
    <row r="6708" spans="1:1" hidden="1">
      <c r="A6708" t="s">
        <v>3718</v>
      </c>
    </row>
    <row r="6709" spans="1:1" hidden="1">
      <c r="A6709" t="s">
        <v>3718</v>
      </c>
    </row>
    <row r="6710" spans="1:1" hidden="1">
      <c r="A6710" t="s">
        <v>3718</v>
      </c>
    </row>
    <row r="6711" spans="1:1" hidden="1">
      <c r="A6711" t="s">
        <v>3718</v>
      </c>
    </row>
    <row r="6712" spans="1:1" hidden="1">
      <c r="A6712" t="s">
        <v>3718</v>
      </c>
    </row>
    <row r="6713" spans="1:1" hidden="1">
      <c r="A6713" t="s">
        <v>3718</v>
      </c>
    </row>
    <row r="6714" spans="1:1" hidden="1">
      <c r="A6714" t="s">
        <v>3718</v>
      </c>
    </row>
    <row r="6715" spans="1:1" hidden="1">
      <c r="A6715" t="s">
        <v>3718</v>
      </c>
    </row>
    <row r="6716" spans="1:1" hidden="1">
      <c r="A6716" t="s">
        <v>3718</v>
      </c>
    </row>
    <row r="6717" spans="1:1" hidden="1">
      <c r="A6717" t="s">
        <v>3718</v>
      </c>
    </row>
    <row r="6718" spans="1:1" hidden="1">
      <c r="A6718" t="s">
        <v>3718</v>
      </c>
    </row>
    <row r="6719" spans="1:1" hidden="1">
      <c r="A6719" t="s">
        <v>3718</v>
      </c>
    </row>
    <row r="6720" spans="1:1" hidden="1">
      <c r="A6720" t="s">
        <v>3718</v>
      </c>
    </row>
    <row r="6721" spans="1:1" hidden="1">
      <c r="A6721" t="s">
        <v>3718</v>
      </c>
    </row>
    <row r="6722" spans="1:1" hidden="1">
      <c r="A6722" t="s">
        <v>3718</v>
      </c>
    </row>
    <row r="6723" spans="1:1" hidden="1">
      <c r="A6723" t="s">
        <v>3718</v>
      </c>
    </row>
    <row r="6724" spans="1:1" hidden="1">
      <c r="A6724" t="s">
        <v>3718</v>
      </c>
    </row>
    <row r="6725" spans="1:1" hidden="1">
      <c r="A6725" t="s">
        <v>3718</v>
      </c>
    </row>
    <row r="6726" spans="1:1" hidden="1">
      <c r="A6726" t="s">
        <v>3718</v>
      </c>
    </row>
    <row r="6727" spans="1:1" hidden="1">
      <c r="A6727" t="s">
        <v>3718</v>
      </c>
    </row>
    <row r="6728" spans="1:1" hidden="1">
      <c r="A6728" t="s">
        <v>3718</v>
      </c>
    </row>
    <row r="6729" spans="1:1" hidden="1">
      <c r="A6729" t="s">
        <v>3718</v>
      </c>
    </row>
    <row r="6730" spans="1:1" hidden="1">
      <c r="A6730" t="s">
        <v>3718</v>
      </c>
    </row>
    <row r="6731" spans="1:1" hidden="1">
      <c r="A6731" t="s">
        <v>3718</v>
      </c>
    </row>
    <row r="6732" spans="1:1" hidden="1">
      <c r="A6732" t="s">
        <v>3718</v>
      </c>
    </row>
    <row r="6733" spans="1:1" hidden="1">
      <c r="A6733" t="s">
        <v>3718</v>
      </c>
    </row>
    <row r="6734" spans="1:1" hidden="1">
      <c r="A6734" t="s">
        <v>3718</v>
      </c>
    </row>
    <row r="6735" spans="1:1" hidden="1">
      <c r="A6735" t="s">
        <v>3718</v>
      </c>
    </row>
    <row r="6736" spans="1:1" hidden="1">
      <c r="A6736" t="s">
        <v>3718</v>
      </c>
    </row>
    <row r="6737" spans="1:1" hidden="1">
      <c r="A6737" t="s">
        <v>3718</v>
      </c>
    </row>
    <row r="6738" spans="1:1" hidden="1">
      <c r="A6738" t="s">
        <v>3718</v>
      </c>
    </row>
    <row r="6739" spans="1:1" hidden="1">
      <c r="A6739" t="s">
        <v>3718</v>
      </c>
    </row>
    <row r="6740" spans="1:1" hidden="1">
      <c r="A6740" t="s">
        <v>3718</v>
      </c>
    </row>
    <row r="6741" spans="1:1" hidden="1">
      <c r="A6741" t="s">
        <v>3718</v>
      </c>
    </row>
    <row r="6742" spans="1:1" hidden="1">
      <c r="A6742" t="s">
        <v>3718</v>
      </c>
    </row>
    <row r="6743" spans="1:1" hidden="1">
      <c r="A6743" t="s">
        <v>3718</v>
      </c>
    </row>
    <row r="6744" spans="1:1" hidden="1">
      <c r="A6744" t="s">
        <v>3718</v>
      </c>
    </row>
    <row r="6745" spans="1:1" hidden="1">
      <c r="A6745" t="s">
        <v>3718</v>
      </c>
    </row>
    <row r="6746" spans="1:1" hidden="1">
      <c r="A6746" t="s">
        <v>3718</v>
      </c>
    </row>
    <row r="6747" spans="1:1" hidden="1">
      <c r="A6747" t="s">
        <v>3718</v>
      </c>
    </row>
    <row r="6748" spans="1:1" hidden="1">
      <c r="A6748" t="s">
        <v>3718</v>
      </c>
    </row>
    <row r="6749" spans="1:1" hidden="1">
      <c r="A6749" t="s">
        <v>3718</v>
      </c>
    </row>
    <row r="6750" spans="1:1" hidden="1">
      <c r="A6750" t="s">
        <v>3718</v>
      </c>
    </row>
    <row r="6751" spans="1:1" hidden="1">
      <c r="A6751" t="s">
        <v>3718</v>
      </c>
    </row>
    <row r="6752" spans="1:1" hidden="1">
      <c r="A6752" t="s">
        <v>3718</v>
      </c>
    </row>
    <row r="6753" spans="1:1" hidden="1">
      <c r="A6753" t="s">
        <v>3718</v>
      </c>
    </row>
    <row r="6754" spans="1:1" hidden="1">
      <c r="A6754" t="s">
        <v>3718</v>
      </c>
    </row>
    <row r="6755" spans="1:1" hidden="1">
      <c r="A6755" t="s">
        <v>3718</v>
      </c>
    </row>
    <row r="6756" spans="1:1" hidden="1">
      <c r="A6756" t="s">
        <v>3718</v>
      </c>
    </row>
    <row r="6757" spans="1:1" hidden="1">
      <c r="A6757" t="s">
        <v>3718</v>
      </c>
    </row>
    <row r="6758" spans="1:1" hidden="1">
      <c r="A6758" t="s">
        <v>3718</v>
      </c>
    </row>
    <row r="6759" spans="1:1" hidden="1">
      <c r="A6759" t="s">
        <v>3718</v>
      </c>
    </row>
    <row r="6760" spans="1:1" hidden="1">
      <c r="A6760" t="s">
        <v>3718</v>
      </c>
    </row>
    <row r="6761" spans="1:1" hidden="1">
      <c r="A6761" t="s">
        <v>3718</v>
      </c>
    </row>
    <row r="6762" spans="1:1" hidden="1">
      <c r="A6762" t="s">
        <v>3718</v>
      </c>
    </row>
    <row r="6763" spans="1:1" hidden="1">
      <c r="A6763" t="s">
        <v>3718</v>
      </c>
    </row>
    <row r="6764" spans="1:1" hidden="1">
      <c r="A6764" t="s">
        <v>3718</v>
      </c>
    </row>
    <row r="6765" spans="1:1" hidden="1">
      <c r="A6765" t="s">
        <v>3718</v>
      </c>
    </row>
    <row r="6766" spans="1:1" hidden="1">
      <c r="A6766" t="s">
        <v>3718</v>
      </c>
    </row>
    <row r="6767" spans="1:1" hidden="1">
      <c r="A6767" t="s">
        <v>3718</v>
      </c>
    </row>
    <row r="6768" spans="1:1" hidden="1">
      <c r="A6768" t="s">
        <v>3718</v>
      </c>
    </row>
    <row r="6769" spans="1:1" hidden="1">
      <c r="A6769" t="s">
        <v>3718</v>
      </c>
    </row>
    <row r="6770" spans="1:1" hidden="1">
      <c r="A6770" t="s">
        <v>3718</v>
      </c>
    </row>
    <row r="6771" spans="1:1" hidden="1">
      <c r="A6771" t="s">
        <v>3718</v>
      </c>
    </row>
    <row r="6772" spans="1:1" hidden="1">
      <c r="A6772" t="s">
        <v>3718</v>
      </c>
    </row>
    <row r="6773" spans="1:1" hidden="1">
      <c r="A6773" t="s">
        <v>3718</v>
      </c>
    </row>
    <row r="6774" spans="1:1" hidden="1">
      <c r="A6774" t="s">
        <v>3718</v>
      </c>
    </row>
    <row r="6775" spans="1:1" hidden="1">
      <c r="A6775" t="s">
        <v>3718</v>
      </c>
    </row>
    <row r="6776" spans="1:1" hidden="1">
      <c r="A6776" t="s">
        <v>3718</v>
      </c>
    </row>
    <row r="6777" spans="1:1" hidden="1">
      <c r="A6777" t="s">
        <v>3718</v>
      </c>
    </row>
    <row r="6778" spans="1:1" hidden="1">
      <c r="A6778" t="s">
        <v>3718</v>
      </c>
    </row>
    <row r="6779" spans="1:1" hidden="1">
      <c r="A6779" t="s">
        <v>3718</v>
      </c>
    </row>
    <row r="6780" spans="1:1" hidden="1">
      <c r="A6780" t="s">
        <v>3718</v>
      </c>
    </row>
    <row r="6781" spans="1:1" hidden="1">
      <c r="A6781" t="s">
        <v>3718</v>
      </c>
    </row>
    <row r="6782" spans="1:1" hidden="1">
      <c r="A6782" t="s">
        <v>3718</v>
      </c>
    </row>
    <row r="6783" spans="1:1" hidden="1">
      <c r="A6783" t="s">
        <v>3718</v>
      </c>
    </row>
    <row r="6784" spans="1:1" hidden="1">
      <c r="A6784" t="s">
        <v>3718</v>
      </c>
    </row>
    <row r="6785" spans="1:1" hidden="1">
      <c r="A6785" t="s">
        <v>3718</v>
      </c>
    </row>
    <row r="6786" spans="1:1" hidden="1">
      <c r="A6786" t="s">
        <v>3718</v>
      </c>
    </row>
    <row r="6787" spans="1:1" hidden="1">
      <c r="A6787" t="s">
        <v>3718</v>
      </c>
    </row>
    <row r="6788" spans="1:1" hidden="1">
      <c r="A6788" t="s">
        <v>3718</v>
      </c>
    </row>
    <row r="6789" spans="1:1" hidden="1">
      <c r="A6789" t="s">
        <v>3718</v>
      </c>
    </row>
    <row r="6790" spans="1:1" hidden="1">
      <c r="A6790" t="s">
        <v>3718</v>
      </c>
    </row>
    <row r="6791" spans="1:1" hidden="1">
      <c r="A6791" t="s">
        <v>3718</v>
      </c>
    </row>
    <row r="6792" spans="1:1" hidden="1">
      <c r="A6792" t="s">
        <v>3718</v>
      </c>
    </row>
    <row r="6793" spans="1:1" hidden="1">
      <c r="A6793" t="s">
        <v>3718</v>
      </c>
    </row>
    <row r="6794" spans="1:1" hidden="1">
      <c r="A6794" t="s">
        <v>3718</v>
      </c>
    </row>
    <row r="6795" spans="1:1" hidden="1">
      <c r="A6795" t="s">
        <v>3718</v>
      </c>
    </row>
    <row r="6796" spans="1:1" hidden="1">
      <c r="A6796" t="s">
        <v>3718</v>
      </c>
    </row>
    <row r="6797" spans="1:1" hidden="1">
      <c r="A6797" t="s">
        <v>3718</v>
      </c>
    </row>
    <row r="6798" spans="1:1" hidden="1">
      <c r="A6798" t="s">
        <v>3718</v>
      </c>
    </row>
    <row r="6799" spans="1:1" hidden="1">
      <c r="A6799" t="s">
        <v>3718</v>
      </c>
    </row>
    <row r="6800" spans="1:1" hidden="1">
      <c r="A6800" t="s">
        <v>3718</v>
      </c>
    </row>
    <row r="6801" spans="1:32" hidden="1">
      <c r="A6801" t="s">
        <v>3718</v>
      </c>
    </row>
    <row r="6802" spans="1:32" hidden="1">
      <c r="A6802" t="s">
        <v>3718</v>
      </c>
    </row>
    <row r="6803" spans="1:32" hidden="1">
      <c r="A6803" t="s">
        <v>3718</v>
      </c>
    </row>
    <row r="6804" spans="1:32" hidden="1">
      <c r="A6804" t="s">
        <v>3718</v>
      </c>
    </row>
    <row r="6805" spans="1:32" hidden="1">
      <c r="A6805" t="s">
        <v>3718</v>
      </c>
    </row>
    <row r="6806" spans="1:32" hidden="1">
      <c r="A6806" t="s">
        <v>3718</v>
      </c>
    </row>
    <row r="6807" spans="1:32">
      <c r="A6807" t="s">
        <v>3719</v>
      </c>
      <c r="C6807">
        <v>202</v>
      </c>
      <c r="D6807" t="s">
        <v>1737</v>
      </c>
      <c r="E6807" t="s">
        <v>1738</v>
      </c>
      <c r="F6807" t="s">
        <v>16</v>
      </c>
      <c r="G6807" t="s">
        <v>3692</v>
      </c>
      <c r="J6807">
        <v>0</v>
      </c>
      <c r="L6807">
        <v>0</v>
      </c>
      <c r="M6807" t="s">
        <v>3692</v>
      </c>
      <c r="P6807">
        <v>0</v>
      </c>
      <c r="R6807">
        <v>0</v>
      </c>
      <c r="S6807" t="s">
        <v>3692</v>
      </c>
      <c r="V6807">
        <v>0</v>
      </c>
      <c r="X6807">
        <v>0</v>
      </c>
      <c r="Y6807" t="s">
        <v>3692</v>
      </c>
      <c r="AB6807">
        <v>0</v>
      </c>
      <c r="AD6807">
        <v>0</v>
      </c>
      <c r="AE6807">
        <v>0</v>
      </c>
    </row>
    <row r="6808" spans="1:32" hidden="1">
      <c r="A6808" t="s">
        <v>3719</v>
      </c>
      <c r="G6808" t="s">
        <v>931</v>
      </c>
      <c r="M6808" t="s">
        <v>931</v>
      </c>
      <c r="S6808" t="s">
        <v>931</v>
      </c>
      <c r="Y6808" t="s">
        <v>931</v>
      </c>
      <c r="AF6808" t="s">
        <v>931</v>
      </c>
    </row>
    <row r="6809" spans="1:32" hidden="1">
      <c r="A6809" t="s">
        <v>3719</v>
      </c>
      <c r="G6809" t="s">
        <v>931</v>
      </c>
      <c r="M6809" t="s">
        <v>931</v>
      </c>
      <c r="S6809" t="s">
        <v>931</v>
      </c>
      <c r="Y6809" t="s">
        <v>931</v>
      </c>
      <c r="AF6809" t="s">
        <v>931</v>
      </c>
    </row>
    <row r="6810" spans="1:32" hidden="1">
      <c r="A6810" t="s">
        <v>3719</v>
      </c>
      <c r="G6810" t="s">
        <v>931</v>
      </c>
      <c r="M6810" t="s">
        <v>931</v>
      </c>
      <c r="S6810" t="s">
        <v>931</v>
      </c>
      <c r="Y6810" t="s">
        <v>931</v>
      </c>
      <c r="AF6810" t="s">
        <v>931</v>
      </c>
    </row>
    <row r="6811" spans="1:32" hidden="1">
      <c r="A6811" t="s">
        <v>3719</v>
      </c>
      <c r="G6811" t="s">
        <v>931</v>
      </c>
      <c r="M6811" t="s">
        <v>931</v>
      </c>
      <c r="S6811" t="s">
        <v>931</v>
      </c>
      <c r="Y6811" t="s">
        <v>931</v>
      </c>
      <c r="AF6811" t="s">
        <v>931</v>
      </c>
    </row>
    <row r="6812" spans="1:32" hidden="1">
      <c r="A6812" t="s">
        <v>3719</v>
      </c>
      <c r="G6812" t="s">
        <v>931</v>
      </c>
      <c r="M6812" t="s">
        <v>931</v>
      </c>
      <c r="S6812" t="s">
        <v>931</v>
      </c>
      <c r="Y6812" t="s">
        <v>931</v>
      </c>
      <c r="AF6812" t="s">
        <v>931</v>
      </c>
    </row>
    <row r="6813" spans="1:32" hidden="1">
      <c r="A6813" t="s">
        <v>3719</v>
      </c>
      <c r="G6813" t="s">
        <v>931</v>
      </c>
      <c r="M6813" t="s">
        <v>931</v>
      </c>
      <c r="S6813" t="s">
        <v>931</v>
      </c>
      <c r="Y6813" t="s">
        <v>931</v>
      </c>
      <c r="AF6813" t="s">
        <v>931</v>
      </c>
    </row>
    <row r="6814" spans="1:32" hidden="1">
      <c r="A6814" t="s">
        <v>3719</v>
      </c>
      <c r="G6814" t="s">
        <v>931</v>
      </c>
      <c r="M6814" t="s">
        <v>931</v>
      </c>
      <c r="S6814" t="s">
        <v>931</v>
      </c>
      <c r="Y6814" t="s">
        <v>931</v>
      </c>
      <c r="AF6814" t="s">
        <v>931</v>
      </c>
    </row>
    <row r="6815" spans="1:32" hidden="1">
      <c r="A6815" t="s">
        <v>3719</v>
      </c>
      <c r="G6815" t="s">
        <v>931</v>
      </c>
      <c r="M6815" t="s">
        <v>931</v>
      </c>
      <c r="S6815" t="s">
        <v>931</v>
      </c>
      <c r="Y6815" t="s">
        <v>931</v>
      </c>
      <c r="AF6815" t="s">
        <v>931</v>
      </c>
    </row>
    <row r="6816" spans="1:32" hidden="1">
      <c r="A6816" t="s">
        <v>3719</v>
      </c>
      <c r="G6816" t="s">
        <v>931</v>
      </c>
      <c r="M6816" t="s">
        <v>931</v>
      </c>
      <c r="S6816" t="s">
        <v>931</v>
      </c>
      <c r="Y6816" t="s">
        <v>931</v>
      </c>
      <c r="AF6816" t="s">
        <v>931</v>
      </c>
    </row>
    <row r="6817" spans="1:32" hidden="1">
      <c r="A6817" t="s">
        <v>3719</v>
      </c>
      <c r="G6817" t="s">
        <v>931</v>
      </c>
      <c r="M6817" t="s">
        <v>931</v>
      </c>
      <c r="S6817" t="s">
        <v>931</v>
      </c>
      <c r="Y6817" t="s">
        <v>931</v>
      </c>
      <c r="AF6817" t="s">
        <v>931</v>
      </c>
    </row>
    <row r="6818" spans="1:32" hidden="1">
      <c r="A6818" t="s">
        <v>3719</v>
      </c>
      <c r="G6818" t="s">
        <v>931</v>
      </c>
      <c r="M6818" t="s">
        <v>931</v>
      </c>
      <c r="S6818" t="s">
        <v>931</v>
      </c>
      <c r="Y6818" t="s">
        <v>931</v>
      </c>
      <c r="AF6818" t="s">
        <v>931</v>
      </c>
    </row>
    <row r="6819" spans="1:32" hidden="1">
      <c r="A6819" t="s">
        <v>3719</v>
      </c>
      <c r="G6819" t="s">
        <v>931</v>
      </c>
      <c r="M6819" t="s">
        <v>931</v>
      </c>
      <c r="S6819" t="s">
        <v>931</v>
      </c>
      <c r="Y6819" t="s">
        <v>931</v>
      </c>
      <c r="AF6819" t="s">
        <v>931</v>
      </c>
    </row>
    <row r="6820" spans="1:32" hidden="1">
      <c r="A6820" t="s">
        <v>3719</v>
      </c>
      <c r="G6820" t="s">
        <v>931</v>
      </c>
      <c r="M6820" t="s">
        <v>931</v>
      </c>
      <c r="S6820" t="s">
        <v>931</v>
      </c>
      <c r="Y6820" t="s">
        <v>931</v>
      </c>
      <c r="AF6820" t="s">
        <v>931</v>
      </c>
    </row>
    <row r="6821" spans="1:32" hidden="1">
      <c r="A6821" t="s">
        <v>3719</v>
      </c>
      <c r="G6821" t="s">
        <v>931</v>
      </c>
      <c r="M6821" t="s">
        <v>931</v>
      </c>
      <c r="S6821" t="s">
        <v>931</v>
      </c>
      <c r="Y6821" t="s">
        <v>931</v>
      </c>
      <c r="AF6821" t="s">
        <v>931</v>
      </c>
    </row>
    <row r="6822" spans="1:32" hidden="1">
      <c r="A6822" t="s">
        <v>3719</v>
      </c>
      <c r="G6822" t="s">
        <v>931</v>
      </c>
      <c r="M6822" t="s">
        <v>931</v>
      </c>
      <c r="S6822" t="s">
        <v>931</v>
      </c>
      <c r="Y6822" t="s">
        <v>931</v>
      </c>
      <c r="AF6822" t="s">
        <v>931</v>
      </c>
    </row>
    <row r="6823" spans="1:32" hidden="1">
      <c r="A6823" t="s">
        <v>3719</v>
      </c>
      <c r="G6823" t="s">
        <v>931</v>
      </c>
      <c r="M6823" t="s">
        <v>931</v>
      </c>
      <c r="S6823" t="s">
        <v>931</v>
      </c>
      <c r="Y6823" t="s">
        <v>931</v>
      </c>
      <c r="AF6823" t="s">
        <v>931</v>
      </c>
    </row>
    <row r="6824" spans="1:32" hidden="1">
      <c r="A6824" t="s">
        <v>3719</v>
      </c>
      <c r="G6824" t="s">
        <v>931</v>
      </c>
      <c r="M6824" t="s">
        <v>931</v>
      </c>
      <c r="S6824" t="s">
        <v>931</v>
      </c>
      <c r="Y6824" t="s">
        <v>931</v>
      </c>
      <c r="AF6824" t="s">
        <v>931</v>
      </c>
    </row>
    <row r="6825" spans="1:32" hidden="1">
      <c r="A6825" t="s">
        <v>3719</v>
      </c>
      <c r="G6825" t="s">
        <v>931</v>
      </c>
      <c r="M6825" t="s">
        <v>931</v>
      </c>
      <c r="S6825" t="s">
        <v>931</v>
      </c>
      <c r="Y6825" t="s">
        <v>931</v>
      </c>
      <c r="AF6825" t="s">
        <v>931</v>
      </c>
    </row>
    <row r="6826" spans="1:32" hidden="1">
      <c r="A6826" t="s">
        <v>3719</v>
      </c>
      <c r="G6826" t="s">
        <v>931</v>
      </c>
      <c r="M6826" t="s">
        <v>931</v>
      </c>
      <c r="S6826" t="s">
        <v>931</v>
      </c>
      <c r="Y6826" t="s">
        <v>931</v>
      </c>
      <c r="AF6826" t="s">
        <v>931</v>
      </c>
    </row>
    <row r="6827" spans="1:32" hidden="1">
      <c r="A6827" t="s">
        <v>3719</v>
      </c>
      <c r="G6827" t="s">
        <v>931</v>
      </c>
      <c r="M6827" t="s">
        <v>931</v>
      </c>
      <c r="S6827" t="s">
        <v>931</v>
      </c>
      <c r="Y6827" t="s">
        <v>931</v>
      </c>
      <c r="AF6827" t="s">
        <v>931</v>
      </c>
    </row>
    <row r="6828" spans="1:32" hidden="1">
      <c r="A6828" t="s">
        <v>3719</v>
      </c>
      <c r="G6828" t="s">
        <v>931</v>
      </c>
      <c r="M6828" t="s">
        <v>931</v>
      </c>
      <c r="S6828" t="s">
        <v>931</v>
      </c>
      <c r="Y6828" t="s">
        <v>931</v>
      </c>
      <c r="AF6828" t="s">
        <v>931</v>
      </c>
    </row>
    <row r="6829" spans="1:32" hidden="1">
      <c r="A6829" t="s">
        <v>3719</v>
      </c>
      <c r="G6829" t="s">
        <v>931</v>
      </c>
      <c r="M6829" t="s">
        <v>931</v>
      </c>
      <c r="S6829" t="s">
        <v>931</v>
      </c>
      <c r="Y6829" t="s">
        <v>931</v>
      </c>
      <c r="AF6829" t="s">
        <v>931</v>
      </c>
    </row>
    <row r="6830" spans="1:32" hidden="1">
      <c r="A6830" t="s">
        <v>3719</v>
      </c>
      <c r="G6830" t="s">
        <v>931</v>
      </c>
      <c r="M6830" t="s">
        <v>931</v>
      </c>
      <c r="S6830" t="s">
        <v>931</v>
      </c>
      <c r="Y6830" t="s">
        <v>931</v>
      </c>
      <c r="AF6830" t="s">
        <v>931</v>
      </c>
    </row>
    <row r="6831" spans="1:32" hidden="1">
      <c r="A6831" t="s">
        <v>3719</v>
      </c>
      <c r="G6831" t="s">
        <v>931</v>
      </c>
      <c r="M6831" t="s">
        <v>931</v>
      </c>
      <c r="S6831" t="s">
        <v>931</v>
      </c>
      <c r="Y6831" t="s">
        <v>931</v>
      </c>
      <c r="AF6831" t="s">
        <v>931</v>
      </c>
    </row>
    <row r="6832" spans="1:32" hidden="1">
      <c r="A6832" t="s">
        <v>3719</v>
      </c>
      <c r="G6832" t="s">
        <v>931</v>
      </c>
      <c r="M6832" t="s">
        <v>931</v>
      </c>
      <c r="S6832" t="s">
        <v>931</v>
      </c>
      <c r="Y6832" t="s">
        <v>931</v>
      </c>
      <c r="AF6832" t="s">
        <v>931</v>
      </c>
    </row>
    <row r="6833" spans="1:32" hidden="1">
      <c r="A6833" t="s">
        <v>3719</v>
      </c>
      <c r="G6833" t="s">
        <v>931</v>
      </c>
      <c r="M6833" t="s">
        <v>931</v>
      </c>
      <c r="S6833" t="s">
        <v>931</v>
      </c>
      <c r="Y6833" t="s">
        <v>931</v>
      </c>
      <c r="AF6833" t="s">
        <v>931</v>
      </c>
    </row>
    <row r="6834" spans="1:32" hidden="1">
      <c r="A6834" t="s">
        <v>3719</v>
      </c>
      <c r="G6834" t="s">
        <v>931</v>
      </c>
      <c r="M6834" t="s">
        <v>931</v>
      </c>
      <c r="S6834" t="s">
        <v>931</v>
      </c>
      <c r="Y6834" t="s">
        <v>931</v>
      </c>
      <c r="AF6834" t="s">
        <v>931</v>
      </c>
    </row>
    <row r="6835" spans="1:32" hidden="1">
      <c r="A6835" t="s">
        <v>3719</v>
      </c>
      <c r="G6835" t="s">
        <v>931</v>
      </c>
      <c r="M6835" t="s">
        <v>931</v>
      </c>
      <c r="S6835" t="s">
        <v>931</v>
      </c>
      <c r="Y6835" t="s">
        <v>931</v>
      </c>
      <c r="AF6835" t="s">
        <v>931</v>
      </c>
    </row>
    <row r="6836" spans="1:32" hidden="1">
      <c r="A6836" t="s">
        <v>3719</v>
      </c>
      <c r="G6836" t="s">
        <v>931</v>
      </c>
      <c r="M6836" t="s">
        <v>931</v>
      </c>
      <c r="S6836" t="s">
        <v>931</v>
      </c>
      <c r="Y6836" t="s">
        <v>931</v>
      </c>
      <c r="AF6836" t="s">
        <v>931</v>
      </c>
    </row>
    <row r="6837" spans="1:32" hidden="1">
      <c r="A6837" t="s">
        <v>3719</v>
      </c>
      <c r="G6837" t="s">
        <v>931</v>
      </c>
      <c r="M6837" t="s">
        <v>931</v>
      </c>
      <c r="S6837" t="s">
        <v>931</v>
      </c>
      <c r="Y6837" t="s">
        <v>931</v>
      </c>
      <c r="AF6837" t="s">
        <v>931</v>
      </c>
    </row>
    <row r="6838" spans="1:32" hidden="1">
      <c r="A6838" t="s">
        <v>3719</v>
      </c>
      <c r="G6838" t="s">
        <v>931</v>
      </c>
      <c r="M6838" t="s">
        <v>931</v>
      </c>
      <c r="S6838" t="s">
        <v>931</v>
      </c>
      <c r="Y6838" t="s">
        <v>931</v>
      </c>
      <c r="AF6838" t="s">
        <v>931</v>
      </c>
    </row>
    <row r="6839" spans="1:32" hidden="1">
      <c r="A6839" t="s">
        <v>3719</v>
      </c>
      <c r="G6839" t="s">
        <v>931</v>
      </c>
      <c r="M6839" t="s">
        <v>931</v>
      </c>
      <c r="S6839" t="s">
        <v>931</v>
      </c>
      <c r="Y6839" t="s">
        <v>931</v>
      </c>
      <c r="AF6839" t="s">
        <v>931</v>
      </c>
    </row>
    <row r="6840" spans="1:32" hidden="1">
      <c r="A6840" t="s">
        <v>3719</v>
      </c>
      <c r="G6840" t="s">
        <v>931</v>
      </c>
      <c r="M6840" t="s">
        <v>931</v>
      </c>
      <c r="S6840" t="s">
        <v>931</v>
      </c>
      <c r="Y6840" t="s">
        <v>931</v>
      </c>
      <c r="AF6840" t="s">
        <v>931</v>
      </c>
    </row>
    <row r="6841" spans="1:32" hidden="1">
      <c r="A6841" t="s">
        <v>3719</v>
      </c>
      <c r="G6841" t="s">
        <v>931</v>
      </c>
      <c r="M6841" t="s">
        <v>931</v>
      </c>
      <c r="S6841" t="s">
        <v>931</v>
      </c>
      <c r="Y6841" t="s">
        <v>931</v>
      </c>
      <c r="AF6841" t="s">
        <v>931</v>
      </c>
    </row>
    <row r="6842" spans="1:32" hidden="1">
      <c r="A6842" t="s">
        <v>3719</v>
      </c>
      <c r="G6842" t="s">
        <v>931</v>
      </c>
      <c r="M6842" t="s">
        <v>931</v>
      </c>
      <c r="S6842" t="s">
        <v>931</v>
      </c>
      <c r="Y6842" t="s">
        <v>931</v>
      </c>
      <c r="AF6842" t="s">
        <v>931</v>
      </c>
    </row>
    <row r="6843" spans="1:32" hidden="1">
      <c r="A6843" t="s">
        <v>3719</v>
      </c>
      <c r="G6843" t="s">
        <v>931</v>
      </c>
      <c r="M6843" t="s">
        <v>931</v>
      </c>
      <c r="S6843" t="s">
        <v>931</v>
      </c>
      <c r="Y6843" t="s">
        <v>931</v>
      </c>
      <c r="AF6843" t="s">
        <v>931</v>
      </c>
    </row>
    <row r="6844" spans="1:32" hidden="1">
      <c r="A6844" t="s">
        <v>3719</v>
      </c>
      <c r="G6844" t="s">
        <v>931</v>
      </c>
      <c r="M6844" t="s">
        <v>931</v>
      </c>
      <c r="S6844" t="s">
        <v>931</v>
      </c>
      <c r="Y6844" t="s">
        <v>931</v>
      </c>
      <c r="AF6844" t="s">
        <v>931</v>
      </c>
    </row>
    <row r="6845" spans="1:32" hidden="1">
      <c r="A6845" t="s">
        <v>3719</v>
      </c>
      <c r="G6845" t="s">
        <v>931</v>
      </c>
      <c r="M6845" t="s">
        <v>931</v>
      </c>
      <c r="S6845" t="s">
        <v>931</v>
      </c>
      <c r="Y6845" t="s">
        <v>931</v>
      </c>
      <c r="AF6845" t="s">
        <v>931</v>
      </c>
    </row>
    <row r="6846" spans="1:32" hidden="1">
      <c r="A6846" t="s">
        <v>3719</v>
      </c>
      <c r="G6846" t="s">
        <v>931</v>
      </c>
      <c r="M6846" t="s">
        <v>931</v>
      </c>
      <c r="S6846" t="s">
        <v>931</v>
      </c>
      <c r="Y6846" t="s">
        <v>931</v>
      </c>
      <c r="AF6846" t="s">
        <v>931</v>
      </c>
    </row>
    <row r="6847" spans="1:32" hidden="1">
      <c r="A6847" t="s">
        <v>3719</v>
      </c>
      <c r="G6847" t="s">
        <v>931</v>
      </c>
      <c r="M6847" t="s">
        <v>931</v>
      </c>
      <c r="S6847" t="s">
        <v>931</v>
      </c>
      <c r="Y6847" t="s">
        <v>931</v>
      </c>
      <c r="AF6847" t="s">
        <v>931</v>
      </c>
    </row>
    <row r="6848" spans="1:32" hidden="1">
      <c r="A6848" t="s">
        <v>3719</v>
      </c>
      <c r="G6848" t="s">
        <v>931</v>
      </c>
      <c r="M6848" t="s">
        <v>931</v>
      </c>
      <c r="S6848" t="s">
        <v>931</v>
      </c>
      <c r="Y6848" t="s">
        <v>931</v>
      </c>
      <c r="AF6848" t="s">
        <v>931</v>
      </c>
    </row>
    <row r="6849" spans="1:32" hidden="1">
      <c r="A6849" t="s">
        <v>3719</v>
      </c>
      <c r="G6849" t="s">
        <v>931</v>
      </c>
      <c r="M6849" t="s">
        <v>931</v>
      </c>
      <c r="S6849" t="s">
        <v>931</v>
      </c>
      <c r="Y6849" t="s">
        <v>931</v>
      </c>
      <c r="AF6849" t="s">
        <v>931</v>
      </c>
    </row>
    <row r="6850" spans="1:32" hidden="1">
      <c r="A6850" t="s">
        <v>3719</v>
      </c>
      <c r="G6850" t="s">
        <v>931</v>
      </c>
      <c r="M6850" t="s">
        <v>931</v>
      </c>
      <c r="S6850" t="s">
        <v>931</v>
      </c>
      <c r="Y6850" t="s">
        <v>931</v>
      </c>
      <c r="AF6850" t="s">
        <v>931</v>
      </c>
    </row>
    <row r="6851" spans="1:32" hidden="1">
      <c r="A6851" t="s">
        <v>3719</v>
      </c>
      <c r="G6851" t="s">
        <v>931</v>
      </c>
      <c r="M6851" t="s">
        <v>931</v>
      </c>
      <c r="S6851" t="s">
        <v>931</v>
      </c>
      <c r="Y6851" t="s">
        <v>931</v>
      </c>
      <c r="AF6851" t="s">
        <v>931</v>
      </c>
    </row>
    <row r="6852" spans="1:32" hidden="1">
      <c r="A6852" t="s">
        <v>3719</v>
      </c>
      <c r="G6852" t="s">
        <v>931</v>
      </c>
      <c r="M6852" t="s">
        <v>931</v>
      </c>
      <c r="S6852" t="s">
        <v>931</v>
      </c>
      <c r="Y6852" t="s">
        <v>931</v>
      </c>
      <c r="AF6852" t="s">
        <v>931</v>
      </c>
    </row>
    <row r="6853" spans="1:32" hidden="1">
      <c r="A6853" t="s">
        <v>3719</v>
      </c>
      <c r="G6853" t="s">
        <v>931</v>
      </c>
      <c r="M6853" t="s">
        <v>931</v>
      </c>
      <c r="S6853" t="s">
        <v>931</v>
      </c>
      <c r="Y6853" t="s">
        <v>931</v>
      </c>
      <c r="AF6853" t="s">
        <v>931</v>
      </c>
    </row>
    <row r="6854" spans="1:32" hidden="1">
      <c r="A6854" t="s">
        <v>3719</v>
      </c>
      <c r="G6854" t="s">
        <v>931</v>
      </c>
      <c r="M6854" t="s">
        <v>931</v>
      </c>
      <c r="S6854" t="s">
        <v>931</v>
      </c>
      <c r="Y6854" t="s">
        <v>931</v>
      </c>
      <c r="AF6854" t="s">
        <v>931</v>
      </c>
    </row>
    <row r="6855" spans="1:32" hidden="1">
      <c r="A6855" t="s">
        <v>3719</v>
      </c>
      <c r="G6855" t="s">
        <v>931</v>
      </c>
      <c r="M6855" t="s">
        <v>931</v>
      </c>
      <c r="S6855" t="s">
        <v>931</v>
      </c>
      <c r="Y6855" t="s">
        <v>931</v>
      </c>
      <c r="AF6855" t="s">
        <v>931</v>
      </c>
    </row>
    <row r="6856" spans="1:32" hidden="1">
      <c r="A6856" t="s">
        <v>3719</v>
      </c>
      <c r="G6856" t="s">
        <v>931</v>
      </c>
      <c r="M6856" t="s">
        <v>931</v>
      </c>
      <c r="S6856" t="s">
        <v>931</v>
      </c>
      <c r="Y6856" t="s">
        <v>931</v>
      </c>
      <c r="AF6856" t="s">
        <v>931</v>
      </c>
    </row>
    <row r="6857" spans="1:32" hidden="1">
      <c r="A6857" t="s">
        <v>3719</v>
      </c>
      <c r="G6857" t="s">
        <v>931</v>
      </c>
      <c r="M6857" t="s">
        <v>931</v>
      </c>
      <c r="S6857" t="s">
        <v>931</v>
      </c>
      <c r="Y6857" t="s">
        <v>931</v>
      </c>
      <c r="AF6857" t="s">
        <v>931</v>
      </c>
    </row>
    <row r="6858" spans="1:32" hidden="1">
      <c r="A6858" t="s">
        <v>3719</v>
      </c>
      <c r="G6858" t="s">
        <v>931</v>
      </c>
      <c r="M6858" t="s">
        <v>931</v>
      </c>
      <c r="S6858" t="s">
        <v>931</v>
      </c>
      <c r="Y6858" t="s">
        <v>931</v>
      </c>
      <c r="AF6858" t="s">
        <v>931</v>
      </c>
    </row>
    <row r="6859" spans="1:32" hidden="1">
      <c r="A6859" t="s">
        <v>3719</v>
      </c>
      <c r="G6859" t="s">
        <v>931</v>
      </c>
      <c r="M6859" t="s">
        <v>931</v>
      </c>
      <c r="S6859" t="s">
        <v>931</v>
      </c>
      <c r="Y6859" t="s">
        <v>931</v>
      </c>
      <c r="AF6859" t="s">
        <v>931</v>
      </c>
    </row>
    <row r="6860" spans="1:32" hidden="1">
      <c r="A6860" t="s">
        <v>3719</v>
      </c>
      <c r="G6860" t="s">
        <v>931</v>
      </c>
      <c r="M6860" t="s">
        <v>931</v>
      </c>
      <c r="S6860" t="s">
        <v>931</v>
      </c>
      <c r="Y6860" t="s">
        <v>931</v>
      </c>
      <c r="AF6860" t="s">
        <v>931</v>
      </c>
    </row>
    <row r="6861" spans="1:32" hidden="1">
      <c r="A6861" t="s">
        <v>3719</v>
      </c>
      <c r="G6861" t="s">
        <v>931</v>
      </c>
      <c r="M6861" t="s">
        <v>931</v>
      </c>
      <c r="S6861" t="s">
        <v>931</v>
      </c>
      <c r="Y6861" t="s">
        <v>931</v>
      </c>
      <c r="AF6861" t="s">
        <v>931</v>
      </c>
    </row>
    <row r="6862" spans="1:32" hidden="1">
      <c r="A6862" t="s">
        <v>3719</v>
      </c>
      <c r="G6862" t="s">
        <v>931</v>
      </c>
      <c r="M6862" t="s">
        <v>931</v>
      </c>
      <c r="S6862" t="s">
        <v>931</v>
      </c>
      <c r="Y6862" t="s">
        <v>931</v>
      </c>
      <c r="AF6862" t="s">
        <v>931</v>
      </c>
    </row>
    <row r="6863" spans="1:32" hidden="1">
      <c r="A6863" t="s">
        <v>3719</v>
      </c>
      <c r="G6863" t="s">
        <v>931</v>
      </c>
      <c r="M6863" t="s">
        <v>931</v>
      </c>
      <c r="S6863" t="s">
        <v>931</v>
      </c>
      <c r="Y6863" t="s">
        <v>931</v>
      </c>
      <c r="AF6863" t="s">
        <v>931</v>
      </c>
    </row>
    <row r="6864" spans="1:32" hidden="1">
      <c r="A6864" t="s">
        <v>3719</v>
      </c>
      <c r="G6864" t="s">
        <v>931</v>
      </c>
      <c r="M6864" t="s">
        <v>931</v>
      </c>
      <c r="S6864" t="s">
        <v>931</v>
      </c>
      <c r="Y6864" t="s">
        <v>931</v>
      </c>
      <c r="AF6864" t="s">
        <v>931</v>
      </c>
    </row>
    <row r="6865" spans="1:32" hidden="1">
      <c r="A6865" t="s">
        <v>3719</v>
      </c>
      <c r="G6865" t="s">
        <v>931</v>
      </c>
      <c r="M6865" t="s">
        <v>931</v>
      </c>
      <c r="S6865" t="s">
        <v>931</v>
      </c>
      <c r="Y6865" t="s">
        <v>931</v>
      </c>
      <c r="AF6865" t="s">
        <v>931</v>
      </c>
    </row>
    <row r="6866" spans="1:32" hidden="1">
      <c r="A6866" t="s">
        <v>3719</v>
      </c>
      <c r="G6866" t="s">
        <v>931</v>
      </c>
      <c r="M6866" t="s">
        <v>931</v>
      </c>
      <c r="S6866" t="s">
        <v>931</v>
      </c>
      <c r="Y6866" t="s">
        <v>931</v>
      </c>
      <c r="AF6866" t="s">
        <v>931</v>
      </c>
    </row>
    <row r="6867" spans="1:32" hidden="1">
      <c r="A6867" t="s">
        <v>3719</v>
      </c>
      <c r="G6867" t="s">
        <v>931</v>
      </c>
      <c r="M6867" t="s">
        <v>931</v>
      </c>
      <c r="S6867" t="s">
        <v>931</v>
      </c>
      <c r="Y6867" t="s">
        <v>931</v>
      </c>
      <c r="AF6867" t="s">
        <v>931</v>
      </c>
    </row>
    <row r="6868" spans="1:32" hidden="1">
      <c r="A6868" t="s">
        <v>3719</v>
      </c>
      <c r="G6868" t="s">
        <v>931</v>
      </c>
      <c r="M6868" t="s">
        <v>931</v>
      </c>
      <c r="S6868" t="s">
        <v>931</v>
      </c>
      <c r="Y6868" t="s">
        <v>931</v>
      </c>
      <c r="AF6868" t="s">
        <v>931</v>
      </c>
    </row>
    <row r="6869" spans="1:32" hidden="1">
      <c r="A6869" t="s">
        <v>3719</v>
      </c>
      <c r="G6869" t="s">
        <v>931</v>
      </c>
      <c r="M6869" t="s">
        <v>931</v>
      </c>
      <c r="S6869" t="s">
        <v>931</v>
      </c>
      <c r="Y6869" t="s">
        <v>931</v>
      </c>
      <c r="AF6869" t="s">
        <v>931</v>
      </c>
    </row>
    <row r="6870" spans="1:32" hidden="1">
      <c r="A6870" t="s">
        <v>3719</v>
      </c>
      <c r="G6870" t="s">
        <v>931</v>
      </c>
      <c r="M6870" t="s">
        <v>931</v>
      </c>
      <c r="S6870" t="s">
        <v>931</v>
      </c>
      <c r="Y6870" t="s">
        <v>931</v>
      </c>
      <c r="AF6870" t="s">
        <v>931</v>
      </c>
    </row>
    <row r="6871" spans="1:32" hidden="1">
      <c r="A6871" t="s">
        <v>3719</v>
      </c>
      <c r="G6871" t="s">
        <v>931</v>
      </c>
      <c r="M6871" t="s">
        <v>931</v>
      </c>
      <c r="S6871" t="s">
        <v>931</v>
      </c>
      <c r="Y6871" t="s">
        <v>931</v>
      </c>
      <c r="AF6871" t="s">
        <v>931</v>
      </c>
    </row>
    <row r="6872" spans="1:32" hidden="1">
      <c r="A6872" t="s">
        <v>3719</v>
      </c>
      <c r="G6872" t="s">
        <v>931</v>
      </c>
      <c r="M6872" t="s">
        <v>931</v>
      </c>
      <c r="S6872" t="s">
        <v>931</v>
      </c>
      <c r="Y6872" t="s">
        <v>931</v>
      </c>
      <c r="AF6872" t="s">
        <v>931</v>
      </c>
    </row>
    <row r="6873" spans="1:32" hidden="1">
      <c r="A6873" t="s">
        <v>3719</v>
      </c>
      <c r="G6873" t="s">
        <v>931</v>
      </c>
      <c r="M6873" t="s">
        <v>931</v>
      </c>
      <c r="S6873" t="s">
        <v>931</v>
      </c>
      <c r="Y6873" t="s">
        <v>931</v>
      </c>
      <c r="AF6873" t="s">
        <v>931</v>
      </c>
    </row>
    <row r="6874" spans="1:32" hidden="1">
      <c r="A6874" t="s">
        <v>3719</v>
      </c>
      <c r="G6874" t="s">
        <v>931</v>
      </c>
      <c r="M6874" t="s">
        <v>931</v>
      </c>
      <c r="S6874" t="s">
        <v>931</v>
      </c>
      <c r="Y6874" t="s">
        <v>931</v>
      </c>
      <c r="AF6874" t="s">
        <v>931</v>
      </c>
    </row>
    <row r="6875" spans="1:32" hidden="1">
      <c r="A6875" t="s">
        <v>3719</v>
      </c>
      <c r="G6875" t="s">
        <v>931</v>
      </c>
      <c r="M6875" t="s">
        <v>931</v>
      </c>
      <c r="S6875" t="s">
        <v>931</v>
      </c>
      <c r="Y6875" t="s">
        <v>931</v>
      </c>
      <c r="AF6875" t="s">
        <v>931</v>
      </c>
    </row>
    <row r="6876" spans="1:32" hidden="1">
      <c r="A6876" t="s">
        <v>3719</v>
      </c>
      <c r="G6876" t="s">
        <v>931</v>
      </c>
      <c r="M6876" t="s">
        <v>931</v>
      </c>
      <c r="S6876" t="s">
        <v>931</v>
      </c>
      <c r="Y6876" t="s">
        <v>931</v>
      </c>
      <c r="AF6876" t="s">
        <v>931</v>
      </c>
    </row>
    <row r="6877" spans="1:32" hidden="1">
      <c r="A6877" t="s">
        <v>3719</v>
      </c>
      <c r="G6877" t="s">
        <v>931</v>
      </c>
      <c r="M6877" t="s">
        <v>931</v>
      </c>
      <c r="S6877" t="s">
        <v>931</v>
      </c>
      <c r="Y6877" t="s">
        <v>931</v>
      </c>
      <c r="AF6877" t="s">
        <v>931</v>
      </c>
    </row>
    <row r="6878" spans="1:32" hidden="1">
      <c r="A6878" t="s">
        <v>3719</v>
      </c>
      <c r="G6878" t="s">
        <v>931</v>
      </c>
      <c r="M6878" t="s">
        <v>931</v>
      </c>
      <c r="S6878" t="s">
        <v>931</v>
      </c>
      <c r="Y6878" t="s">
        <v>931</v>
      </c>
      <c r="AF6878" t="s">
        <v>931</v>
      </c>
    </row>
    <row r="6879" spans="1:32" hidden="1">
      <c r="A6879" t="s">
        <v>3719</v>
      </c>
      <c r="G6879" t="s">
        <v>931</v>
      </c>
      <c r="M6879" t="s">
        <v>931</v>
      </c>
      <c r="S6879" t="s">
        <v>931</v>
      </c>
      <c r="Y6879" t="s">
        <v>931</v>
      </c>
      <c r="AF6879" t="s">
        <v>931</v>
      </c>
    </row>
    <row r="6880" spans="1:32" hidden="1">
      <c r="A6880" t="s">
        <v>3719</v>
      </c>
      <c r="G6880" t="s">
        <v>931</v>
      </c>
      <c r="M6880" t="s">
        <v>931</v>
      </c>
      <c r="S6880" t="s">
        <v>931</v>
      </c>
      <c r="Y6880" t="s">
        <v>931</v>
      </c>
      <c r="AF6880" t="s">
        <v>931</v>
      </c>
    </row>
    <row r="6881" spans="1:32" hidden="1">
      <c r="A6881" t="s">
        <v>3719</v>
      </c>
      <c r="G6881" t="s">
        <v>931</v>
      </c>
      <c r="M6881" t="s">
        <v>931</v>
      </c>
      <c r="S6881" t="s">
        <v>931</v>
      </c>
      <c r="Y6881" t="s">
        <v>931</v>
      </c>
      <c r="AF6881" t="s">
        <v>931</v>
      </c>
    </row>
    <row r="6882" spans="1:32" hidden="1">
      <c r="A6882" t="s">
        <v>3719</v>
      </c>
      <c r="G6882" t="s">
        <v>931</v>
      </c>
      <c r="M6882" t="s">
        <v>931</v>
      </c>
      <c r="S6882" t="s">
        <v>931</v>
      </c>
      <c r="Y6882" t="s">
        <v>931</v>
      </c>
      <c r="AF6882" t="s">
        <v>931</v>
      </c>
    </row>
    <row r="6883" spans="1:32" hidden="1">
      <c r="A6883" t="s">
        <v>3719</v>
      </c>
      <c r="G6883" t="s">
        <v>931</v>
      </c>
      <c r="M6883" t="s">
        <v>931</v>
      </c>
      <c r="S6883" t="s">
        <v>931</v>
      </c>
      <c r="Y6883" t="s">
        <v>931</v>
      </c>
      <c r="AF6883" t="s">
        <v>931</v>
      </c>
    </row>
    <row r="6884" spans="1:32" hidden="1">
      <c r="A6884" t="s">
        <v>3719</v>
      </c>
      <c r="G6884" t="s">
        <v>931</v>
      </c>
      <c r="M6884" t="s">
        <v>931</v>
      </c>
      <c r="S6884" t="s">
        <v>931</v>
      </c>
      <c r="Y6884" t="s">
        <v>931</v>
      </c>
      <c r="AF6884" t="s">
        <v>931</v>
      </c>
    </row>
    <row r="6885" spans="1:32" hidden="1">
      <c r="A6885" t="s">
        <v>3719</v>
      </c>
      <c r="G6885" t="s">
        <v>931</v>
      </c>
      <c r="M6885" t="s">
        <v>931</v>
      </c>
      <c r="S6885" t="s">
        <v>931</v>
      </c>
      <c r="Y6885" t="s">
        <v>931</v>
      </c>
      <c r="AF6885" t="s">
        <v>931</v>
      </c>
    </row>
    <row r="6886" spans="1:32" hidden="1">
      <c r="A6886" t="s">
        <v>3719</v>
      </c>
      <c r="G6886" t="s">
        <v>931</v>
      </c>
      <c r="M6886" t="s">
        <v>931</v>
      </c>
      <c r="S6886" t="s">
        <v>931</v>
      </c>
      <c r="Y6886" t="s">
        <v>931</v>
      </c>
      <c r="AF6886" t="s">
        <v>931</v>
      </c>
    </row>
    <row r="6887" spans="1:32" hidden="1">
      <c r="A6887" t="s">
        <v>3719</v>
      </c>
      <c r="G6887" t="s">
        <v>931</v>
      </c>
      <c r="M6887" t="s">
        <v>931</v>
      </c>
      <c r="S6887" t="s">
        <v>931</v>
      </c>
      <c r="Y6887" t="s">
        <v>931</v>
      </c>
      <c r="AF6887" t="s">
        <v>931</v>
      </c>
    </row>
    <row r="6888" spans="1:32" hidden="1">
      <c r="A6888" t="s">
        <v>3719</v>
      </c>
      <c r="G6888" t="s">
        <v>931</v>
      </c>
      <c r="M6888" t="s">
        <v>931</v>
      </c>
      <c r="S6888" t="s">
        <v>931</v>
      </c>
      <c r="Y6888" t="s">
        <v>931</v>
      </c>
      <c r="AF6888" t="s">
        <v>931</v>
      </c>
    </row>
    <row r="6889" spans="1:32" hidden="1">
      <c r="A6889" t="s">
        <v>3719</v>
      </c>
      <c r="G6889" t="s">
        <v>931</v>
      </c>
      <c r="M6889" t="s">
        <v>931</v>
      </c>
      <c r="S6889" t="s">
        <v>931</v>
      </c>
      <c r="Y6889" t="s">
        <v>931</v>
      </c>
      <c r="AF6889" t="s">
        <v>931</v>
      </c>
    </row>
    <row r="6890" spans="1:32" hidden="1">
      <c r="A6890" t="s">
        <v>3719</v>
      </c>
      <c r="G6890" t="s">
        <v>931</v>
      </c>
      <c r="M6890" t="s">
        <v>931</v>
      </c>
      <c r="S6890" t="s">
        <v>931</v>
      </c>
      <c r="Y6890" t="s">
        <v>931</v>
      </c>
      <c r="AF6890" t="s">
        <v>931</v>
      </c>
    </row>
    <row r="6891" spans="1:32" hidden="1">
      <c r="A6891" t="s">
        <v>3719</v>
      </c>
      <c r="G6891" t="s">
        <v>931</v>
      </c>
      <c r="M6891" t="s">
        <v>931</v>
      </c>
      <c r="S6891" t="s">
        <v>931</v>
      </c>
      <c r="Y6891" t="s">
        <v>931</v>
      </c>
      <c r="AF6891" t="s">
        <v>931</v>
      </c>
    </row>
    <row r="6892" spans="1:32" hidden="1">
      <c r="A6892" t="s">
        <v>3719</v>
      </c>
      <c r="G6892" t="s">
        <v>931</v>
      </c>
      <c r="M6892" t="s">
        <v>931</v>
      </c>
      <c r="S6892" t="s">
        <v>931</v>
      </c>
      <c r="Y6892" t="s">
        <v>931</v>
      </c>
      <c r="AF6892" t="s">
        <v>931</v>
      </c>
    </row>
    <row r="6893" spans="1:32" hidden="1">
      <c r="A6893" t="s">
        <v>3719</v>
      </c>
      <c r="G6893" t="s">
        <v>931</v>
      </c>
      <c r="M6893" t="s">
        <v>931</v>
      </c>
      <c r="S6893" t="s">
        <v>931</v>
      </c>
      <c r="Y6893" t="s">
        <v>931</v>
      </c>
      <c r="AF6893" t="s">
        <v>931</v>
      </c>
    </row>
    <row r="6894" spans="1:32" hidden="1">
      <c r="A6894" t="s">
        <v>3719</v>
      </c>
      <c r="G6894" t="s">
        <v>931</v>
      </c>
      <c r="M6894" t="s">
        <v>931</v>
      </c>
      <c r="S6894" t="s">
        <v>931</v>
      </c>
      <c r="Y6894" t="s">
        <v>931</v>
      </c>
      <c r="AF6894" t="s">
        <v>931</v>
      </c>
    </row>
    <row r="6895" spans="1:32" hidden="1">
      <c r="A6895" t="s">
        <v>3719</v>
      </c>
      <c r="G6895" t="s">
        <v>931</v>
      </c>
      <c r="M6895" t="s">
        <v>931</v>
      </c>
      <c r="S6895" t="s">
        <v>931</v>
      </c>
      <c r="Y6895" t="s">
        <v>931</v>
      </c>
      <c r="AF6895" t="s">
        <v>931</v>
      </c>
    </row>
    <row r="6896" spans="1:32" hidden="1">
      <c r="A6896" t="s">
        <v>3719</v>
      </c>
      <c r="G6896" t="s">
        <v>931</v>
      </c>
      <c r="M6896" t="s">
        <v>931</v>
      </c>
      <c r="S6896" t="s">
        <v>931</v>
      </c>
      <c r="Y6896" t="s">
        <v>931</v>
      </c>
      <c r="AF6896" t="s">
        <v>931</v>
      </c>
    </row>
    <row r="6897" spans="1:32" hidden="1">
      <c r="A6897" t="s">
        <v>3719</v>
      </c>
      <c r="G6897" t="s">
        <v>931</v>
      </c>
      <c r="M6897" t="s">
        <v>931</v>
      </c>
      <c r="S6897" t="s">
        <v>931</v>
      </c>
      <c r="Y6897" t="s">
        <v>931</v>
      </c>
      <c r="AF6897" t="s">
        <v>931</v>
      </c>
    </row>
    <row r="6898" spans="1:32" hidden="1">
      <c r="A6898" t="s">
        <v>3719</v>
      </c>
      <c r="G6898" t="s">
        <v>931</v>
      </c>
      <c r="M6898" t="s">
        <v>931</v>
      </c>
      <c r="S6898" t="s">
        <v>931</v>
      </c>
      <c r="Y6898" t="s">
        <v>931</v>
      </c>
      <c r="AF6898" t="s">
        <v>931</v>
      </c>
    </row>
    <row r="6899" spans="1:32" hidden="1">
      <c r="A6899" t="s">
        <v>3719</v>
      </c>
      <c r="G6899" t="s">
        <v>931</v>
      </c>
      <c r="M6899" t="s">
        <v>931</v>
      </c>
      <c r="S6899" t="s">
        <v>931</v>
      </c>
      <c r="Y6899" t="s">
        <v>931</v>
      </c>
      <c r="AF6899" t="s">
        <v>931</v>
      </c>
    </row>
    <row r="6900" spans="1:32" hidden="1">
      <c r="A6900" t="s">
        <v>3719</v>
      </c>
      <c r="G6900" t="s">
        <v>931</v>
      </c>
      <c r="M6900" t="s">
        <v>931</v>
      </c>
      <c r="S6900" t="s">
        <v>931</v>
      </c>
      <c r="Y6900" t="s">
        <v>931</v>
      </c>
      <c r="AF6900" t="s">
        <v>931</v>
      </c>
    </row>
    <row r="6901" spans="1:32" hidden="1">
      <c r="A6901" t="s">
        <v>3719</v>
      </c>
      <c r="G6901" t="s">
        <v>931</v>
      </c>
      <c r="M6901" t="s">
        <v>931</v>
      </c>
      <c r="S6901" t="s">
        <v>931</v>
      </c>
      <c r="Y6901" t="s">
        <v>931</v>
      </c>
      <c r="AF6901" t="s">
        <v>931</v>
      </c>
    </row>
    <row r="6902" spans="1:32" hidden="1">
      <c r="A6902" t="s">
        <v>3719</v>
      </c>
      <c r="G6902" t="s">
        <v>931</v>
      </c>
      <c r="M6902" t="s">
        <v>931</v>
      </c>
      <c r="S6902" t="s">
        <v>931</v>
      </c>
      <c r="Y6902" t="s">
        <v>931</v>
      </c>
      <c r="AF6902" t="s">
        <v>931</v>
      </c>
    </row>
    <row r="6903" spans="1:32" hidden="1">
      <c r="A6903" t="s">
        <v>3719</v>
      </c>
      <c r="G6903" t="s">
        <v>931</v>
      </c>
      <c r="M6903" t="s">
        <v>931</v>
      </c>
      <c r="S6903" t="s">
        <v>931</v>
      </c>
      <c r="Y6903" t="s">
        <v>931</v>
      </c>
      <c r="AF6903" t="s">
        <v>931</v>
      </c>
    </row>
    <row r="6904" spans="1:32" hidden="1">
      <c r="A6904" t="s">
        <v>3719</v>
      </c>
      <c r="G6904" t="s">
        <v>931</v>
      </c>
      <c r="M6904" t="s">
        <v>931</v>
      </c>
      <c r="S6904" t="s">
        <v>931</v>
      </c>
      <c r="Y6904" t="s">
        <v>931</v>
      </c>
      <c r="AF6904" t="s">
        <v>931</v>
      </c>
    </row>
    <row r="6905" spans="1:32" hidden="1">
      <c r="A6905" t="s">
        <v>3719</v>
      </c>
    </row>
    <row r="6906" spans="1:32" hidden="1">
      <c r="A6906" t="s">
        <v>3719</v>
      </c>
    </row>
    <row r="6907" spans="1:32" hidden="1">
      <c r="A6907" t="s">
        <v>3719</v>
      </c>
    </row>
    <row r="6908" spans="1:32" hidden="1">
      <c r="A6908" t="s">
        <v>3719</v>
      </c>
    </row>
    <row r="6909" spans="1:32" hidden="1">
      <c r="A6909" t="s">
        <v>3719</v>
      </c>
    </row>
    <row r="6910" spans="1:32" hidden="1">
      <c r="A6910" t="s">
        <v>3719</v>
      </c>
    </row>
    <row r="6911" spans="1:32" hidden="1">
      <c r="A6911" t="s">
        <v>3719</v>
      </c>
    </row>
    <row r="6912" spans="1:32" hidden="1">
      <c r="A6912" t="s">
        <v>3719</v>
      </c>
    </row>
    <row r="6913" spans="1:1" hidden="1">
      <c r="A6913" t="s">
        <v>3719</v>
      </c>
    </row>
    <row r="6914" spans="1:1" hidden="1">
      <c r="A6914" t="s">
        <v>3719</v>
      </c>
    </row>
    <row r="6915" spans="1:1" hidden="1">
      <c r="A6915" t="s">
        <v>3719</v>
      </c>
    </row>
    <row r="6916" spans="1:1" hidden="1">
      <c r="A6916" t="s">
        <v>3719</v>
      </c>
    </row>
    <row r="6917" spans="1:1" hidden="1">
      <c r="A6917" t="s">
        <v>3719</v>
      </c>
    </row>
    <row r="6918" spans="1:1" hidden="1">
      <c r="A6918" t="s">
        <v>3719</v>
      </c>
    </row>
    <row r="6919" spans="1:1" hidden="1">
      <c r="A6919" t="s">
        <v>3719</v>
      </c>
    </row>
    <row r="6920" spans="1:1" hidden="1">
      <c r="A6920" t="s">
        <v>3719</v>
      </c>
    </row>
    <row r="6921" spans="1:1" hidden="1">
      <c r="A6921" t="s">
        <v>3719</v>
      </c>
    </row>
    <row r="6922" spans="1:1" hidden="1">
      <c r="A6922" t="s">
        <v>3719</v>
      </c>
    </row>
    <row r="6923" spans="1:1" hidden="1">
      <c r="A6923" t="s">
        <v>3719</v>
      </c>
    </row>
    <row r="6924" spans="1:1" hidden="1">
      <c r="A6924" t="s">
        <v>3719</v>
      </c>
    </row>
    <row r="6925" spans="1:1" hidden="1">
      <c r="A6925" t="s">
        <v>3719</v>
      </c>
    </row>
    <row r="6926" spans="1:1" hidden="1">
      <c r="A6926" t="s">
        <v>3719</v>
      </c>
    </row>
    <row r="6927" spans="1:1" hidden="1">
      <c r="A6927" t="s">
        <v>3719</v>
      </c>
    </row>
    <row r="6928" spans="1:1" hidden="1">
      <c r="A6928" t="s">
        <v>3719</v>
      </c>
    </row>
    <row r="6929" spans="1:1" hidden="1">
      <c r="A6929" t="s">
        <v>3719</v>
      </c>
    </row>
    <row r="6930" spans="1:1" hidden="1">
      <c r="A6930" t="s">
        <v>3719</v>
      </c>
    </row>
    <row r="6931" spans="1:1" hidden="1">
      <c r="A6931" t="s">
        <v>3719</v>
      </c>
    </row>
    <row r="6932" spans="1:1" hidden="1">
      <c r="A6932" t="s">
        <v>3719</v>
      </c>
    </row>
    <row r="6933" spans="1:1" hidden="1">
      <c r="A6933" t="s">
        <v>3719</v>
      </c>
    </row>
    <row r="6934" spans="1:1" hidden="1">
      <c r="A6934" t="s">
        <v>3719</v>
      </c>
    </row>
    <row r="6935" spans="1:1" hidden="1">
      <c r="A6935" t="s">
        <v>3719</v>
      </c>
    </row>
    <row r="6936" spans="1:1" hidden="1">
      <c r="A6936" t="s">
        <v>3719</v>
      </c>
    </row>
    <row r="6937" spans="1:1" hidden="1">
      <c r="A6937" t="s">
        <v>3719</v>
      </c>
    </row>
    <row r="6938" spans="1:1" hidden="1">
      <c r="A6938" t="s">
        <v>3719</v>
      </c>
    </row>
    <row r="6939" spans="1:1" hidden="1">
      <c r="A6939" t="s">
        <v>3719</v>
      </c>
    </row>
    <row r="6940" spans="1:1" hidden="1">
      <c r="A6940" t="s">
        <v>3719</v>
      </c>
    </row>
    <row r="6941" spans="1:1" hidden="1">
      <c r="A6941" t="s">
        <v>3719</v>
      </c>
    </row>
    <row r="6942" spans="1:1" hidden="1">
      <c r="A6942" t="s">
        <v>3719</v>
      </c>
    </row>
    <row r="6943" spans="1:1" hidden="1">
      <c r="A6943" t="s">
        <v>3719</v>
      </c>
    </row>
    <row r="6944" spans="1:1" hidden="1">
      <c r="A6944" t="s">
        <v>3719</v>
      </c>
    </row>
    <row r="6945" spans="1:1" hidden="1">
      <c r="A6945" t="s">
        <v>3719</v>
      </c>
    </row>
    <row r="6946" spans="1:1" hidden="1">
      <c r="A6946" t="s">
        <v>3719</v>
      </c>
    </row>
    <row r="6947" spans="1:1" hidden="1">
      <c r="A6947" t="s">
        <v>3719</v>
      </c>
    </row>
    <row r="6948" spans="1:1" hidden="1">
      <c r="A6948" t="s">
        <v>3719</v>
      </c>
    </row>
    <row r="6949" spans="1:1" hidden="1">
      <c r="A6949" t="s">
        <v>3719</v>
      </c>
    </row>
    <row r="6950" spans="1:1" hidden="1">
      <c r="A6950" t="s">
        <v>3719</v>
      </c>
    </row>
    <row r="6951" spans="1:1" hidden="1">
      <c r="A6951" t="s">
        <v>3719</v>
      </c>
    </row>
    <row r="6952" spans="1:1" hidden="1">
      <c r="A6952" t="s">
        <v>3719</v>
      </c>
    </row>
    <row r="6953" spans="1:1" hidden="1">
      <c r="A6953" t="s">
        <v>3719</v>
      </c>
    </row>
    <row r="6954" spans="1:1" hidden="1">
      <c r="A6954" t="s">
        <v>3719</v>
      </c>
    </row>
    <row r="6955" spans="1:1" hidden="1">
      <c r="A6955" t="s">
        <v>3719</v>
      </c>
    </row>
    <row r="6956" spans="1:1" hidden="1">
      <c r="A6956" t="s">
        <v>3719</v>
      </c>
    </row>
    <row r="6957" spans="1:1" hidden="1">
      <c r="A6957" t="s">
        <v>3719</v>
      </c>
    </row>
    <row r="6958" spans="1:1" hidden="1">
      <c r="A6958" t="s">
        <v>3719</v>
      </c>
    </row>
    <row r="6959" spans="1:1" hidden="1">
      <c r="A6959" t="s">
        <v>3719</v>
      </c>
    </row>
    <row r="6960" spans="1:1" hidden="1">
      <c r="A6960" t="s">
        <v>3719</v>
      </c>
    </row>
    <row r="6961" spans="1:1" hidden="1">
      <c r="A6961" t="s">
        <v>3719</v>
      </c>
    </row>
    <row r="6962" spans="1:1" hidden="1">
      <c r="A6962" t="s">
        <v>3719</v>
      </c>
    </row>
    <row r="6963" spans="1:1" hidden="1">
      <c r="A6963" t="s">
        <v>3719</v>
      </c>
    </row>
    <row r="6964" spans="1:1" hidden="1">
      <c r="A6964" t="s">
        <v>3719</v>
      </c>
    </row>
    <row r="6965" spans="1:1" hidden="1">
      <c r="A6965" t="s">
        <v>3719</v>
      </c>
    </row>
    <row r="6966" spans="1:1" hidden="1">
      <c r="A6966" t="s">
        <v>3719</v>
      </c>
    </row>
    <row r="6967" spans="1:1" hidden="1">
      <c r="A6967" t="s">
        <v>3719</v>
      </c>
    </row>
    <row r="6968" spans="1:1" hidden="1">
      <c r="A6968" t="s">
        <v>3719</v>
      </c>
    </row>
    <row r="6969" spans="1:1" hidden="1">
      <c r="A6969" t="s">
        <v>3719</v>
      </c>
    </row>
    <row r="6970" spans="1:1" hidden="1">
      <c r="A6970" t="s">
        <v>3719</v>
      </c>
    </row>
    <row r="6971" spans="1:1" hidden="1">
      <c r="A6971" t="s">
        <v>3719</v>
      </c>
    </row>
    <row r="6972" spans="1:1" hidden="1">
      <c r="A6972" t="s">
        <v>3719</v>
      </c>
    </row>
    <row r="6973" spans="1:1" hidden="1">
      <c r="A6973" t="s">
        <v>3719</v>
      </c>
    </row>
    <row r="6974" spans="1:1" hidden="1">
      <c r="A6974" t="s">
        <v>3719</v>
      </c>
    </row>
    <row r="6975" spans="1:1" hidden="1">
      <c r="A6975" t="s">
        <v>3719</v>
      </c>
    </row>
    <row r="6976" spans="1:1" hidden="1">
      <c r="A6976" t="s">
        <v>3719</v>
      </c>
    </row>
    <row r="6977" spans="1:1" hidden="1">
      <c r="A6977" t="s">
        <v>3719</v>
      </c>
    </row>
    <row r="6978" spans="1:1" hidden="1">
      <c r="A6978" t="s">
        <v>3719</v>
      </c>
    </row>
    <row r="6979" spans="1:1" hidden="1">
      <c r="A6979" t="s">
        <v>3719</v>
      </c>
    </row>
    <row r="6980" spans="1:1" hidden="1">
      <c r="A6980" t="s">
        <v>3719</v>
      </c>
    </row>
    <row r="6981" spans="1:1" hidden="1">
      <c r="A6981" t="s">
        <v>3719</v>
      </c>
    </row>
    <row r="6982" spans="1:1" hidden="1">
      <c r="A6982" t="s">
        <v>3719</v>
      </c>
    </row>
    <row r="6983" spans="1:1" hidden="1">
      <c r="A6983" t="s">
        <v>3719</v>
      </c>
    </row>
    <row r="6984" spans="1:1" hidden="1">
      <c r="A6984" t="s">
        <v>3719</v>
      </c>
    </row>
    <row r="6985" spans="1:1" hidden="1">
      <c r="A6985" t="s">
        <v>3719</v>
      </c>
    </row>
    <row r="6986" spans="1:1" hidden="1">
      <c r="A6986" t="s">
        <v>3719</v>
      </c>
    </row>
    <row r="6987" spans="1:1" hidden="1">
      <c r="A6987" t="s">
        <v>3719</v>
      </c>
    </row>
    <row r="6988" spans="1:1" hidden="1">
      <c r="A6988" t="s">
        <v>3719</v>
      </c>
    </row>
    <row r="6989" spans="1:1" hidden="1">
      <c r="A6989" t="s">
        <v>3719</v>
      </c>
    </row>
    <row r="6990" spans="1:1" hidden="1">
      <c r="A6990" t="s">
        <v>3719</v>
      </c>
    </row>
    <row r="6991" spans="1:1" hidden="1">
      <c r="A6991" t="s">
        <v>3719</v>
      </c>
    </row>
    <row r="6992" spans="1:1" hidden="1">
      <c r="A6992" t="s">
        <v>3719</v>
      </c>
    </row>
    <row r="6993" spans="1:1" hidden="1">
      <c r="A6993" t="s">
        <v>3719</v>
      </c>
    </row>
    <row r="6994" spans="1:1" hidden="1">
      <c r="A6994" t="s">
        <v>3719</v>
      </c>
    </row>
    <row r="6995" spans="1:1" hidden="1">
      <c r="A6995" t="s">
        <v>3719</v>
      </c>
    </row>
    <row r="6996" spans="1:1" hidden="1">
      <c r="A6996" t="s">
        <v>3719</v>
      </c>
    </row>
    <row r="6997" spans="1:1" hidden="1">
      <c r="A6997" t="s">
        <v>3719</v>
      </c>
    </row>
    <row r="6998" spans="1:1" hidden="1">
      <c r="A6998" t="s">
        <v>3719</v>
      </c>
    </row>
    <row r="6999" spans="1:1" hidden="1">
      <c r="A6999" t="s">
        <v>3719</v>
      </c>
    </row>
    <row r="7000" spans="1:1" hidden="1">
      <c r="A7000" t="s">
        <v>3719</v>
      </c>
    </row>
    <row r="7001" spans="1:1" hidden="1">
      <c r="A7001" t="s">
        <v>3719</v>
      </c>
    </row>
    <row r="7002" spans="1:1" hidden="1">
      <c r="A7002" t="s">
        <v>3719</v>
      </c>
    </row>
    <row r="7003" spans="1:1" hidden="1">
      <c r="A7003" t="s">
        <v>3719</v>
      </c>
    </row>
    <row r="7004" spans="1:1" hidden="1">
      <c r="A7004" t="s">
        <v>3719</v>
      </c>
    </row>
    <row r="7005" spans="1:1" hidden="1">
      <c r="A7005" t="s">
        <v>3719</v>
      </c>
    </row>
    <row r="7006" spans="1:1" hidden="1">
      <c r="A7006" t="s">
        <v>3719</v>
      </c>
    </row>
    <row r="7007" spans="1:1" hidden="1">
      <c r="A7007" t="s">
        <v>3719</v>
      </c>
    </row>
    <row r="7008" spans="1:1" hidden="1">
      <c r="A7008" t="s">
        <v>3719</v>
      </c>
    </row>
    <row r="7009" spans="1:1" hidden="1">
      <c r="A7009" t="s">
        <v>3719</v>
      </c>
    </row>
    <row r="7010" spans="1:1" hidden="1">
      <c r="A7010" t="s">
        <v>3719</v>
      </c>
    </row>
    <row r="7011" spans="1:1" hidden="1">
      <c r="A7011" t="s">
        <v>3719</v>
      </c>
    </row>
    <row r="7012" spans="1:1" hidden="1">
      <c r="A7012" t="s">
        <v>3719</v>
      </c>
    </row>
    <row r="7013" spans="1:1" hidden="1">
      <c r="A7013" t="s">
        <v>3719</v>
      </c>
    </row>
    <row r="7014" spans="1:1" hidden="1">
      <c r="A7014" t="s">
        <v>3719</v>
      </c>
    </row>
    <row r="7015" spans="1:1" hidden="1">
      <c r="A7015" t="s">
        <v>3719</v>
      </c>
    </row>
    <row r="7016" spans="1:1" hidden="1">
      <c r="A7016" t="s">
        <v>3719</v>
      </c>
    </row>
    <row r="7017" spans="1:1" hidden="1">
      <c r="A7017" t="s">
        <v>3719</v>
      </c>
    </row>
    <row r="7018" spans="1:1" hidden="1">
      <c r="A7018" t="s">
        <v>3719</v>
      </c>
    </row>
    <row r="7019" spans="1:1" hidden="1">
      <c r="A7019" t="s">
        <v>3719</v>
      </c>
    </row>
    <row r="7020" spans="1:1" hidden="1">
      <c r="A7020" t="s">
        <v>3719</v>
      </c>
    </row>
    <row r="7021" spans="1:1" hidden="1">
      <c r="A7021" t="s">
        <v>3719</v>
      </c>
    </row>
    <row r="7022" spans="1:1" hidden="1">
      <c r="A7022" t="s">
        <v>3719</v>
      </c>
    </row>
    <row r="7023" spans="1:1" hidden="1">
      <c r="A7023" t="s">
        <v>3719</v>
      </c>
    </row>
    <row r="7024" spans="1:1" hidden="1">
      <c r="A7024" t="s">
        <v>3719</v>
      </c>
    </row>
    <row r="7025" spans="1:1" hidden="1">
      <c r="A7025" t="s">
        <v>3719</v>
      </c>
    </row>
    <row r="7026" spans="1:1" hidden="1">
      <c r="A7026" t="s">
        <v>3719</v>
      </c>
    </row>
    <row r="7027" spans="1:1" hidden="1">
      <c r="A7027" t="s">
        <v>3719</v>
      </c>
    </row>
    <row r="7028" spans="1:1" hidden="1">
      <c r="A7028" t="s">
        <v>3719</v>
      </c>
    </row>
    <row r="7029" spans="1:1" hidden="1">
      <c r="A7029" t="s">
        <v>3719</v>
      </c>
    </row>
    <row r="7030" spans="1:1" hidden="1">
      <c r="A7030" t="s">
        <v>3719</v>
      </c>
    </row>
    <row r="7031" spans="1:1" hidden="1">
      <c r="A7031" t="s">
        <v>3719</v>
      </c>
    </row>
    <row r="7032" spans="1:1" hidden="1">
      <c r="A7032" t="s">
        <v>3719</v>
      </c>
    </row>
    <row r="7033" spans="1:1" hidden="1">
      <c r="A7033" t="s">
        <v>3719</v>
      </c>
    </row>
    <row r="7034" spans="1:1" hidden="1">
      <c r="A7034" t="s">
        <v>3719</v>
      </c>
    </row>
    <row r="7035" spans="1:1" hidden="1">
      <c r="A7035" t="s">
        <v>3719</v>
      </c>
    </row>
    <row r="7036" spans="1:1" hidden="1">
      <c r="A7036" t="s">
        <v>3719</v>
      </c>
    </row>
    <row r="7037" spans="1:1" hidden="1">
      <c r="A7037" t="s">
        <v>3719</v>
      </c>
    </row>
    <row r="7038" spans="1:1" hidden="1">
      <c r="A7038" t="s">
        <v>3719</v>
      </c>
    </row>
    <row r="7039" spans="1:1" hidden="1">
      <c r="A7039" t="s">
        <v>3719</v>
      </c>
    </row>
    <row r="7040" spans="1:1" hidden="1">
      <c r="A7040" t="s">
        <v>3719</v>
      </c>
    </row>
    <row r="7041" spans="1:1" hidden="1">
      <c r="A7041" t="s">
        <v>3719</v>
      </c>
    </row>
    <row r="7042" spans="1:1" hidden="1">
      <c r="A7042" t="s">
        <v>3719</v>
      </c>
    </row>
    <row r="7043" spans="1:1" hidden="1">
      <c r="A7043" t="s">
        <v>3719</v>
      </c>
    </row>
    <row r="7044" spans="1:1" hidden="1">
      <c r="A7044" t="s">
        <v>3719</v>
      </c>
    </row>
    <row r="7045" spans="1:1" hidden="1">
      <c r="A7045" t="s">
        <v>3719</v>
      </c>
    </row>
    <row r="7046" spans="1:1" hidden="1">
      <c r="A7046" t="s">
        <v>3719</v>
      </c>
    </row>
    <row r="7047" spans="1:1" hidden="1">
      <c r="A7047" t="s">
        <v>3719</v>
      </c>
    </row>
    <row r="7048" spans="1:1" hidden="1">
      <c r="A7048" t="s">
        <v>3719</v>
      </c>
    </row>
    <row r="7049" spans="1:1" hidden="1">
      <c r="A7049" t="s">
        <v>3719</v>
      </c>
    </row>
    <row r="7050" spans="1:1" hidden="1">
      <c r="A7050" t="s">
        <v>3719</v>
      </c>
    </row>
    <row r="7051" spans="1:1" hidden="1">
      <c r="A7051" t="s">
        <v>3719</v>
      </c>
    </row>
    <row r="7052" spans="1:1" hidden="1">
      <c r="A7052" t="s">
        <v>3719</v>
      </c>
    </row>
    <row r="7053" spans="1:1" hidden="1">
      <c r="A7053" t="s">
        <v>3719</v>
      </c>
    </row>
    <row r="7054" spans="1:1" hidden="1">
      <c r="A7054" t="s">
        <v>3719</v>
      </c>
    </row>
    <row r="7055" spans="1:1" hidden="1">
      <c r="A7055" t="s">
        <v>3719</v>
      </c>
    </row>
    <row r="7056" spans="1:1" hidden="1">
      <c r="A7056" t="s">
        <v>3719</v>
      </c>
    </row>
    <row r="7057" spans="1:32" hidden="1">
      <c r="A7057" t="s">
        <v>3719</v>
      </c>
    </row>
    <row r="7058" spans="1:32" hidden="1">
      <c r="A7058" t="s">
        <v>3719</v>
      </c>
    </row>
    <row r="7059" spans="1:32" hidden="1">
      <c r="A7059" t="s">
        <v>3720</v>
      </c>
      <c r="D7059" t="s">
        <v>931</v>
      </c>
      <c r="E7059" t="s">
        <v>931</v>
      </c>
      <c r="F7059" t="s">
        <v>931</v>
      </c>
      <c r="G7059" t="s">
        <v>931</v>
      </c>
      <c r="M7059" t="s">
        <v>931</v>
      </c>
      <c r="S7059" t="s">
        <v>931</v>
      </c>
      <c r="Y7059" t="s">
        <v>931</v>
      </c>
      <c r="AF7059" t="s">
        <v>931</v>
      </c>
    </row>
    <row r="7060" spans="1:32" hidden="1">
      <c r="A7060" t="s">
        <v>3720</v>
      </c>
      <c r="G7060" t="s">
        <v>931</v>
      </c>
      <c r="M7060" t="s">
        <v>931</v>
      </c>
      <c r="S7060" t="s">
        <v>931</v>
      </c>
      <c r="Y7060" t="s">
        <v>931</v>
      </c>
      <c r="AF7060" t="s">
        <v>931</v>
      </c>
    </row>
    <row r="7061" spans="1:32" hidden="1">
      <c r="A7061" t="s">
        <v>3720</v>
      </c>
      <c r="G7061" t="s">
        <v>931</v>
      </c>
      <c r="M7061" t="s">
        <v>931</v>
      </c>
      <c r="S7061" t="s">
        <v>931</v>
      </c>
      <c r="Y7061" t="s">
        <v>931</v>
      </c>
      <c r="AF7061" t="s">
        <v>931</v>
      </c>
    </row>
    <row r="7062" spans="1:32" hidden="1">
      <c r="A7062" t="s">
        <v>3720</v>
      </c>
      <c r="G7062" t="s">
        <v>931</v>
      </c>
      <c r="M7062" t="s">
        <v>931</v>
      </c>
      <c r="S7062" t="s">
        <v>931</v>
      </c>
      <c r="Y7062" t="s">
        <v>931</v>
      </c>
      <c r="AF7062" t="s">
        <v>931</v>
      </c>
    </row>
    <row r="7063" spans="1:32" hidden="1">
      <c r="A7063" t="s">
        <v>3720</v>
      </c>
      <c r="G7063" t="s">
        <v>931</v>
      </c>
      <c r="M7063" t="s">
        <v>931</v>
      </c>
      <c r="S7063" t="s">
        <v>931</v>
      </c>
      <c r="Y7063" t="s">
        <v>931</v>
      </c>
      <c r="AF7063" t="s">
        <v>931</v>
      </c>
    </row>
    <row r="7064" spans="1:32" hidden="1">
      <c r="A7064" t="s">
        <v>3720</v>
      </c>
      <c r="G7064" t="s">
        <v>931</v>
      </c>
      <c r="M7064" t="s">
        <v>931</v>
      </c>
      <c r="S7064" t="s">
        <v>931</v>
      </c>
      <c r="Y7064" t="s">
        <v>931</v>
      </c>
      <c r="AF7064" t="s">
        <v>931</v>
      </c>
    </row>
    <row r="7065" spans="1:32" hidden="1">
      <c r="A7065" t="s">
        <v>3720</v>
      </c>
      <c r="G7065" t="s">
        <v>931</v>
      </c>
      <c r="M7065" t="s">
        <v>931</v>
      </c>
      <c r="S7065" t="s">
        <v>931</v>
      </c>
      <c r="Y7065" t="s">
        <v>931</v>
      </c>
      <c r="AF7065" t="s">
        <v>931</v>
      </c>
    </row>
    <row r="7066" spans="1:32" hidden="1">
      <c r="A7066" t="s">
        <v>3720</v>
      </c>
      <c r="G7066" t="s">
        <v>931</v>
      </c>
      <c r="M7066" t="s">
        <v>931</v>
      </c>
      <c r="S7066" t="s">
        <v>931</v>
      </c>
      <c r="Y7066" t="s">
        <v>931</v>
      </c>
      <c r="AF7066" t="s">
        <v>931</v>
      </c>
    </row>
    <row r="7067" spans="1:32" hidden="1">
      <c r="A7067" t="s">
        <v>3720</v>
      </c>
      <c r="G7067" t="s">
        <v>931</v>
      </c>
      <c r="M7067" t="s">
        <v>931</v>
      </c>
      <c r="S7067" t="s">
        <v>931</v>
      </c>
      <c r="Y7067" t="s">
        <v>931</v>
      </c>
      <c r="AF7067" t="s">
        <v>931</v>
      </c>
    </row>
    <row r="7068" spans="1:32" hidden="1">
      <c r="A7068" t="s">
        <v>3720</v>
      </c>
      <c r="G7068" t="s">
        <v>931</v>
      </c>
      <c r="M7068" t="s">
        <v>931</v>
      </c>
      <c r="S7068" t="s">
        <v>931</v>
      </c>
      <c r="Y7068" t="s">
        <v>931</v>
      </c>
      <c r="AF7068" t="s">
        <v>931</v>
      </c>
    </row>
    <row r="7069" spans="1:32" hidden="1">
      <c r="A7069" t="s">
        <v>3720</v>
      </c>
      <c r="G7069" t="s">
        <v>931</v>
      </c>
      <c r="M7069" t="s">
        <v>931</v>
      </c>
      <c r="S7069" t="s">
        <v>931</v>
      </c>
      <c r="Y7069" t="s">
        <v>931</v>
      </c>
      <c r="AF7069" t="s">
        <v>931</v>
      </c>
    </row>
    <row r="7070" spans="1:32" hidden="1">
      <c r="A7070" t="s">
        <v>3720</v>
      </c>
      <c r="G7070" t="s">
        <v>931</v>
      </c>
      <c r="M7070" t="s">
        <v>931</v>
      </c>
      <c r="S7070" t="s">
        <v>931</v>
      </c>
      <c r="Y7070" t="s">
        <v>931</v>
      </c>
      <c r="AF7070" t="s">
        <v>931</v>
      </c>
    </row>
    <row r="7071" spans="1:32" hidden="1">
      <c r="A7071" t="s">
        <v>3720</v>
      </c>
      <c r="G7071" t="s">
        <v>931</v>
      </c>
      <c r="M7071" t="s">
        <v>931</v>
      </c>
      <c r="S7071" t="s">
        <v>931</v>
      </c>
      <c r="Y7071" t="s">
        <v>931</v>
      </c>
      <c r="AF7071" t="s">
        <v>931</v>
      </c>
    </row>
    <row r="7072" spans="1:32" hidden="1">
      <c r="A7072" t="s">
        <v>3720</v>
      </c>
      <c r="G7072" t="s">
        <v>931</v>
      </c>
      <c r="M7072" t="s">
        <v>931</v>
      </c>
      <c r="S7072" t="s">
        <v>931</v>
      </c>
      <c r="Y7072" t="s">
        <v>931</v>
      </c>
      <c r="AF7072" t="s">
        <v>931</v>
      </c>
    </row>
    <row r="7073" spans="1:32" hidden="1">
      <c r="A7073" t="s">
        <v>3720</v>
      </c>
      <c r="G7073" t="s">
        <v>931</v>
      </c>
      <c r="M7073" t="s">
        <v>931</v>
      </c>
      <c r="S7073" t="s">
        <v>931</v>
      </c>
      <c r="Y7073" t="s">
        <v>931</v>
      </c>
      <c r="AF7073" t="s">
        <v>931</v>
      </c>
    </row>
    <row r="7074" spans="1:32" hidden="1">
      <c r="A7074" t="s">
        <v>3720</v>
      </c>
      <c r="G7074" t="s">
        <v>931</v>
      </c>
      <c r="M7074" t="s">
        <v>931</v>
      </c>
      <c r="S7074" t="s">
        <v>931</v>
      </c>
      <c r="Y7074" t="s">
        <v>931</v>
      </c>
      <c r="AF7074" t="s">
        <v>931</v>
      </c>
    </row>
    <row r="7075" spans="1:32" hidden="1">
      <c r="A7075" t="s">
        <v>3720</v>
      </c>
      <c r="G7075" t="s">
        <v>931</v>
      </c>
      <c r="M7075" t="s">
        <v>931</v>
      </c>
      <c r="S7075" t="s">
        <v>931</v>
      </c>
      <c r="Y7075" t="s">
        <v>931</v>
      </c>
      <c r="AF7075" t="s">
        <v>931</v>
      </c>
    </row>
    <row r="7076" spans="1:32" hidden="1">
      <c r="A7076" t="s">
        <v>3720</v>
      </c>
      <c r="G7076" t="s">
        <v>931</v>
      </c>
      <c r="M7076" t="s">
        <v>931</v>
      </c>
      <c r="S7076" t="s">
        <v>931</v>
      </c>
      <c r="Y7076" t="s">
        <v>931</v>
      </c>
      <c r="AF7076" t="s">
        <v>931</v>
      </c>
    </row>
    <row r="7077" spans="1:32" hidden="1">
      <c r="A7077" t="s">
        <v>3720</v>
      </c>
      <c r="G7077" t="s">
        <v>931</v>
      </c>
      <c r="M7077" t="s">
        <v>931</v>
      </c>
      <c r="S7077" t="s">
        <v>931</v>
      </c>
      <c r="Y7077" t="s">
        <v>931</v>
      </c>
      <c r="AF7077" t="s">
        <v>931</v>
      </c>
    </row>
    <row r="7078" spans="1:32" hidden="1">
      <c r="A7078" t="s">
        <v>3720</v>
      </c>
      <c r="G7078" t="s">
        <v>931</v>
      </c>
      <c r="M7078" t="s">
        <v>931</v>
      </c>
      <c r="S7078" t="s">
        <v>931</v>
      </c>
      <c r="Y7078" t="s">
        <v>931</v>
      </c>
      <c r="AF7078" t="s">
        <v>931</v>
      </c>
    </row>
    <row r="7079" spans="1:32" hidden="1">
      <c r="A7079" t="s">
        <v>3720</v>
      </c>
      <c r="G7079" t="s">
        <v>931</v>
      </c>
      <c r="M7079" t="s">
        <v>931</v>
      </c>
      <c r="S7079" t="s">
        <v>931</v>
      </c>
      <c r="Y7079" t="s">
        <v>931</v>
      </c>
      <c r="AF7079" t="s">
        <v>931</v>
      </c>
    </row>
    <row r="7080" spans="1:32" hidden="1">
      <c r="A7080" t="s">
        <v>3720</v>
      </c>
      <c r="G7080" t="s">
        <v>931</v>
      </c>
      <c r="M7080" t="s">
        <v>931</v>
      </c>
      <c r="S7080" t="s">
        <v>931</v>
      </c>
      <c r="Y7080" t="s">
        <v>931</v>
      </c>
      <c r="AF7080" t="s">
        <v>931</v>
      </c>
    </row>
    <row r="7081" spans="1:32" hidden="1">
      <c r="A7081" t="s">
        <v>3720</v>
      </c>
      <c r="G7081" t="s">
        <v>931</v>
      </c>
      <c r="M7081" t="s">
        <v>931</v>
      </c>
      <c r="S7081" t="s">
        <v>931</v>
      </c>
      <c r="Y7081" t="s">
        <v>931</v>
      </c>
      <c r="AF7081" t="s">
        <v>931</v>
      </c>
    </row>
    <row r="7082" spans="1:32" hidden="1">
      <c r="A7082" t="s">
        <v>3720</v>
      </c>
      <c r="G7082" t="s">
        <v>931</v>
      </c>
      <c r="M7082" t="s">
        <v>931</v>
      </c>
      <c r="S7082" t="s">
        <v>931</v>
      </c>
      <c r="Y7082" t="s">
        <v>931</v>
      </c>
      <c r="AF7082" t="s">
        <v>931</v>
      </c>
    </row>
    <row r="7083" spans="1:32" hidden="1">
      <c r="A7083" t="s">
        <v>3720</v>
      </c>
      <c r="G7083" t="s">
        <v>931</v>
      </c>
      <c r="M7083" t="s">
        <v>931</v>
      </c>
      <c r="S7083" t="s">
        <v>931</v>
      </c>
      <c r="Y7083" t="s">
        <v>931</v>
      </c>
      <c r="AF7083" t="s">
        <v>931</v>
      </c>
    </row>
    <row r="7084" spans="1:32" hidden="1">
      <c r="A7084" t="s">
        <v>3720</v>
      </c>
      <c r="G7084" t="s">
        <v>931</v>
      </c>
      <c r="M7084" t="s">
        <v>931</v>
      </c>
      <c r="S7084" t="s">
        <v>931</v>
      </c>
      <c r="Y7084" t="s">
        <v>931</v>
      </c>
      <c r="AF7084" t="s">
        <v>931</v>
      </c>
    </row>
    <row r="7085" spans="1:32" hidden="1">
      <c r="A7085" t="s">
        <v>3720</v>
      </c>
      <c r="G7085" t="s">
        <v>931</v>
      </c>
      <c r="M7085" t="s">
        <v>931</v>
      </c>
      <c r="S7085" t="s">
        <v>931</v>
      </c>
      <c r="Y7085" t="s">
        <v>931</v>
      </c>
      <c r="AF7085" t="s">
        <v>931</v>
      </c>
    </row>
    <row r="7086" spans="1:32" hidden="1">
      <c r="A7086" t="s">
        <v>3720</v>
      </c>
      <c r="G7086" t="s">
        <v>931</v>
      </c>
      <c r="M7086" t="s">
        <v>931</v>
      </c>
      <c r="S7086" t="s">
        <v>931</v>
      </c>
      <c r="Y7086" t="s">
        <v>931</v>
      </c>
      <c r="AF7086" t="s">
        <v>931</v>
      </c>
    </row>
    <row r="7087" spans="1:32" hidden="1">
      <c r="A7087" t="s">
        <v>3720</v>
      </c>
      <c r="G7087" t="s">
        <v>931</v>
      </c>
      <c r="M7087" t="s">
        <v>931</v>
      </c>
      <c r="S7087" t="s">
        <v>931</v>
      </c>
      <c r="Y7087" t="s">
        <v>931</v>
      </c>
      <c r="AF7087" t="s">
        <v>931</v>
      </c>
    </row>
    <row r="7088" spans="1:32" hidden="1">
      <c r="A7088" t="s">
        <v>3720</v>
      </c>
      <c r="G7088" t="s">
        <v>931</v>
      </c>
      <c r="M7088" t="s">
        <v>931</v>
      </c>
      <c r="S7088" t="s">
        <v>931</v>
      </c>
      <c r="Y7088" t="s">
        <v>931</v>
      </c>
      <c r="AF7088" t="s">
        <v>931</v>
      </c>
    </row>
    <row r="7089" spans="1:32" hidden="1">
      <c r="A7089" t="s">
        <v>3720</v>
      </c>
      <c r="G7089" t="s">
        <v>931</v>
      </c>
      <c r="M7089" t="s">
        <v>931</v>
      </c>
      <c r="S7089" t="s">
        <v>931</v>
      </c>
      <c r="Y7089" t="s">
        <v>931</v>
      </c>
      <c r="AF7089" t="s">
        <v>931</v>
      </c>
    </row>
    <row r="7090" spans="1:32" hidden="1">
      <c r="A7090" t="s">
        <v>3720</v>
      </c>
      <c r="G7090" t="s">
        <v>931</v>
      </c>
      <c r="M7090" t="s">
        <v>931</v>
      </c>
      <c r="S7090" t="s">
        <v>931</v>
      </c>
      <c r="Y7090" t="s">
        <v>931</v>
      </c>
      <c r="AF7090" t="s">
        <v>931</v>
      </c>
    </row>
    <row r="7091" spans="1:32" hidden="1">
      <c r="A7091" t="s">
        <v>3720</v>
      </c>
      <c r="G7091" t="s">
        <v>931</v>
      </c>
      <c r="M7091" t="s">
        <v>931</v>
      </c>
      <c r="S7091" t="s">
        <v>931</v>
      </c>
      <c r="Y7091" t="s">
        <v>931</v>
      </c>
      <c r="AF7091" t="s">
        <v>931</v>
      </c>
    </row>
    <row r="7092" spans="1:32" hidden="1">
      <c r="A7092" t="s">
        <v>3720</v>
      </c>
      <c r="G7092" t="s">
        <v>931</v>
      </c>
      <c r="M7092" t="s">
        <v>931</v>
      </c>
      <c r="S7092" t="s">
        <v>931</v>
      </c>
      <c r="Y7092" t="s">
        <v>931</v>
      </c>
      <c r="AF7092" t="s">
        <v>931</v>
      </c>
    </row>
    <row r="7093" spans="1:32" hidden="1">
      <c r="A7093" t="s">
        <v>3720</v>
      </c>
      <c r="G7093" t="s">
        <v>931</v>
      </c>
      <c r="M7093" t="s">
        <v>931</v>
      </c>
      <c r="S7093" t="s">
        <v>931</v>
      </c>
      <c r="Y7093" t="s">
        <v>931</v>
      </c>
      <c r="AF7093" t="s">
        <v>931</v>
      </c>
    </row>
    <row r="7094" spans="1:32" hidden="1">
      <c r="A7094" t="s">
        <v>3720</v>
      </c>
      <c r="G7094" t="s">
        <v>931</v>
      </c>
      <c r="M7094" t="s">
        <v>931</v>
      </c>
      <c r="S7094" t="s">
        <v>931</v>
      </c>
      <c r="Y7094" t="s">
        <v>931</v>
      </c>
      <c r="AF7094" t="s">
        <v>931</v>
      </c>
    </row>
    <row r="7095" spans="1:32" hidden="1">
      <c r="A7095" t="s">
        <v>3720</v>
      </c>
      <c r="G7095" t="s">
        <v>931</v>
      </c>
      <c r="M7095" t="s">
        <v>931</v>
      </c>
      <c r="S7095" t="s">
        <v>931</v>
      </c>
      <c r="Y7095" t="s">
        <v>931</v>
      </c>
      <c r="AF7095" t="s">
        <v>931</v>
      </c>
    </row>
    <row r="7096" spans="1:32" hidden="1">
      <c r="A7096" t="s">
        <v>3720</v>
      </c>
      <c r="G7096" t="s">
        <v>931</v>
      </c>
      <c r="M7096" t="s">
        <v>931</v>
      </c>
      <c r="S7096" t="s">
        <v>931</v>
      </c>
      <c r="Y7096" t="s">
        <v>931</v>
      </c>
      <c r="AF7096" t="s">
        <v>931</v>
      </c>
    </row>
    <row r="7097" spans="1:32" hidden="1">
      <c r="A7097" t="s">
        <v>3720</v>
      </c>
      <c r="G7097" t="s">
        <v>931</v>
      </c>
      <c r="M7097" t="s">
        <v>931</v>
      </c>
      <c r="S7097" t="s">
        <v>931</v>
      </c>
      <c r="Y7097" t="s">
        <v>931</v>
      </c>
      <c r="AF7097" t="s">
        <v>931</v>
      </c>
    </row>
    <row r="7098" spans="1:32" hidden="1">
      <c r="A7098" t="s">
        <v>3720</v>
      </c>
      <c r="G7098" t="s">
        <v>931</v>
      </c>
      <c r="M7098" t="s">
        <v>931</v>
      </c>
      <c r="S7098" t="s">
        <v>931</v>
      </c>
      <c r="Y7098" t="s">
        <v>931</v>
      </c>
      <c r="AF7098" t="s">
        <v>931</v>
      </c>
    </row>
    <row r="7099" spans="1:32" hidden="1">
      <c r="A7099" t="s">
        <v>3720</v>
      </c>
      <c r="G7099" t="s">
        <v>931</v>
      </c>
      <c r="M7099" t="s">
        <v>931</v>
      </c>
      <c r="S7099" t="s">
        <v>931</v>
      </c>
      <c r="Y7099" t="s">
        <v>931</v>
      </c>
      <c r="AF7099" t="s">
        <v>931</v>
      </c>
    </row>
    <row r="7100" spans="1:32" hidden="1">
      <c r="A7100" t="s">
        <v>3720</v>
      </c>
      <c r="G7100" t="s">
        <v>931</v>
      </c>
      <c r="M7100" t="s">
        <v>931</v>
      </c>
      <c r="S7100" t="s">
        <v>931</v>
      </c>
      <c r="Y7100" t="s">
        <v>931</v>
      </c>
      <c r="AF7100" t="s">
        <v>931</v>
      </c>
    </row>
    <row r="7101" spans="1:32" hidden="1">
      <c r="A7101" t="s">
        <v>3720</v>
      </c>
      <c r="G7101" t="s">
        <v>931</v>
      </c>
      <c r="M7101" t="s">
        <v>931</v>
      </c>
      <c r="S7101" t="s">
        <v>931</v>
      </c>
      <c r="Y7101" t="s">
        <v>931</v>
      </c>
      <c r="AF7101" t="s">
        <v>931</v>
      </c>
    </row>
    <row r="7102" spans="1:32" hidden="1">
      <c r="A7102" t="s">
        <v>3720</v>
      </c>
      <c r="G7102" t="s">
        <v>931</v>
      </c>
      <c r="M7102" t="s">
        <v>931</v>
      </c>
      <c r="S7102" t="s">
        <v>931</v>
      </c>
      <c r="Y7102" t="s">
        <v>931</v>
      </c>
      <c r="AF7102" t="s">
        <v>931</v>
      </c>
    </row>
    <row r="7103" spans="1:32" hidden="1">
      <c r="A7103" t="s">
        <v>3720</v>
      </c>
      <c r="G7103" t="s">
        <v>931</v>
      </c>
      <c r="M7103" t="s">
        <v>931</v>
      </c>
      <c r="S7103" t="s">
        <v>931</v>
      </c>
      <c r="Y7103" t="s">
        <v>931</v>
      </c>
      <c r="AF7103" t="s">
        <v>931</v>
      </c>
    </row>
    <row r="7104" spans="1:32" hidden="1">
      <c r="A7104" t="s">
        <v>3720</v>
      </c>
      <c r="G7104" t="s">
        <v>931</v>
      </c>
      <c r="M7104" t="s">
        <v>931</v>
      </c>
      <c r="S7104" t="s">
        <v>931</v>
      </c>
      <c r="Y7104" t="s">
        <v>931</v>
      </c>
      <c r="AF7104" t="s">
        <v>931</v>
      </c>
    </row>
    <row r="7105" spans="1:32" hidden="1">
      <c r="A7105" t="s">
        <v>3720</v>
      </c>
      <c r="G7105" t="s">
        <v>931</v>
      </c>
      <c r="M7105" t="s">
        <v>931</v>
      </c>
      <c r="S7105" t="s">
        <v>931</v>
      </c>
      <c r="Y7105" t="s">
        <v>931</v>
      </c>
      <c r="AF7105" t="s">
        <v>931</v>
      </c>
    </row>
    <row r="7106" spans="1:32" hidden="1">
      <c r="A7106" t="s">
        <v>3720</v>
      </c>
      <c r="G7106" t="s">
        <v>931</v>
      </c>
      <c r="M7106" t="s">
        <v>931</v>
      </c>
      <c r="S7106" t="s">
        <v>931</v>
      </c>
      <c r="Y7106" t="s">
        <v>931</v>
      </c>
      <c r="AF7106" t="s">
        <v>931</v>
      </c>
    </row>
    <row r="7107" spans="1:32" hidden="1">
      <c r="A7107" t="s">
        <v>3720</v>
      </c>
      <c r="G7107" t="s">
        <v>931</v>
      </c>
      <c r="M7107" t="s">
        <v>931</v>
      </c>
      <c r="S7107" t="s">
        <v>931</v>
      </c>
      <c r="Y7107" t="s">
        <v>931</v>
      </c>
      <c r="AF7107" t="s">
        <v>931</v>
      </c>
    </row>
    <row r="7108" spans="1:32" hidden="1">
      <c r="A7108" t="s">
        <v>3720</v>
      </c>
      <c r="G7108" t="s">
        <v>931</v>
      </c>
      <c r="M7108" t="s">
        <v>931</v>
      </c>
      <c r="S7108" t="s">
        <v>931</v>
      </c>
      <c r="Y7108" t="s">
        <v>931</v>
      </c>
      <c r="AF7108" t="s">
        <v>931</v>
      </c>
    </row>
    <row r="7109" spans="1:32" hidden="1">
      <c r="A7109" t="s">
        <v>3720</v>
      </c>
      <c r="G7109" t="s">
        <v>931</v>
      </c>
      <c r="M7109" t="s">
        <v>931</v>
      </c>
      <c r="S7109" t="s">
        <v>931</v>
      </c>
      <c r="Y7109" t="s">
        <v>931</v>
      </c>
      <c r="AF7109" t="s">
        <v>931</v>
      </c>
    </row>
    <row r="7110" spans="1:32" hidden="1">
      <c r="A7110" t="s">
        <v>3720</v>
      </c>
      <c r="G7110" t="s">
        <v>931</v>
      </c>
      <c r="M7110" t="s">
        <v>931</v>
      </c>
      <c r="S7110" t="s">
        <v>931</v>
      </c>
      <c r="Y7110" t="s">
        <v>931</v>
      </c>
      <c r="AF7110" t="s">
        <v>931</v>
      </c>
    </row>
    <row r="7111" spans="1:32" hidden="1">
      <c r="A7111" t="s">
        <v>3720</v>
      </c>
      <c r="G7111" t="s">
        <v>931</v>
      </c>
      <c r="M7111" t="s">
        <v>931</v>
      </c>
      <c r="S7111" t="s">
        <v>931</v>
      </c>
      <c r="Y7111" t="s">
        <v>931</v>
      </c>
      <c r="AF7111" t="s">
        <v>931</v>
      </c>
    </row>
    <row r="7112" spans="1:32" hidden="1">
      <c r="A7112" t="s">
        <v>3720</v>
      </c>
      <c r="G7112" t="s">
        <v>931</v>
      </c>
      <c r="M7112" t="s">
        <v>931</v>
      </c>
      <c r="S7112" t="s">
        <v>931</v>
      </c>
      <c r="Y7112" t="s">
        <v>931</v>
      </c>
      <c r="AF7112" t="s">
        <v>931</v>
      </c>
    </row>
    <row r="7113" spans="1:32" hidden="1">
      <c r="A7113" t="s">
        <v>3720</v>
      </c>
      <c r="G7113" t="s">
        <v>931</v>
      </c>
      <c r="M7113" t="s">
        <v>931</v>
      </c>
      <c r="S7113" t="s">
        <v>931</v>
      </c>
      <c r="Y7113" t="s">
        <v>931</v>
      </c>
      <c r="AF7113" t="s">
        <v>931</v>
      </c>
    </row>
    <row r="7114" spans="1:32" hidden="1">
      <c r="A7114" t="s">
        <v>3720</v>
      </c>
      <c r="G7114" t="s">
        <v>931</v>
      </c>
      <c r="M7114" t="s">
        <v>931</v>
      </c>
      <c r="S7114" t="s">
        <v>931</v>
      </c>
      <c r="Y7114" t="s">
        <v>931</v>
      </c>
      <c r="AF7114" t="s">
        <v>931</v>
      </c>
    </row>
    <row r="7115" spans="1:32" hidden="1">
      <c r="A7115" t="s">
        <v>3720</v>
      </c>
      <c r="G7115" t="s">
        <v>931</v>
      </c>
      <c r="M7115" t="s">
        <v>931</v>
      </c>
      <c r="S7115" t="s">
        <v>931</v>
      </c>
      <c r="Y7115" t="s">
        <v>931</v>
      </c>
      <c r="AF7115" t="s">
        <v>931</v>
      </c>
    </row>
    <row r="7116" spans="1:32" hidden="1">
      <c r="A7116" t="s">
        <v>3720</v>
      </c>
      <c r="G7116" t="s">
        <v>931</v>
      </c>
      <c r="M7116" t="s">
        <v>931</v>
      </c>
      <c r="S7116" t="s">
        <v>931</v>
      </c>
      <c r="Y7116" t="s">
        <v>931</v>
      </c>
      <c r="AF7116" t="s">
        <v>931</v>
      </c>
    </row>
    <row r="7117" spans="1:32" hidden="1">
      <c r="A7117" t="s">
        <v>3720</v>
      </c>
      <c r="G7117" t="s">
        <v>931</v>
      </c>
      <c r="M7117" t="s">
        <v>931</v>
      </c>
      <c r="S7117" t="s">
        <v>931</v>
      </c>
      <c r="Y7117" t="s">
        <v>931</v>
      </c>
      <c r="AF7117" t="s">
        <v>931</v>
      </c>
    </row>
    <row r="7118" spans="1:32" hidden="1">
      <c r="A7118" t="s">
        <v>3720</v>
      </c>
      <c r="G7118" t="s">
        <v>931</v>
      </c>
      <c r="M7118" t="s">
        <v>931</v>
      </c>
      <c r="S7118" t="s">
        <v>931</v>
      </c>
      <c r="Y7118" t="s">
        <v>931</v>
      </c>
      <c r="AF7118" t="s">
        <v>931</v>
      </c>
    </row>
    <row r="7119" spans="1:32" hidden="1">
      <c r="A7119" t="s">
        <v>3720</v>
      </c>
      <c r="G7119" t="s">
        <v>931</v>
      </c>
      <c r="M7119" t="s">
        <v>931</v>
      </c>
      <c r="S7119" t="s">
        <v>931</v>
      </c>
      <c r="Y7119" t="s">
        <v>931</v>
      </c>
      <c r="AF7119" t="s">
        <v>931</v>
      </c>
    </row>
    <row r="7120" spans="1:32" hidden="1">
      <c r="A7120" t="s">
        <v>3720</v>
      </c>
      <c r="G7120" t="s">
        <v>931</v>
      </c>
      <c r="M7120" t="s">
        <v>931</v>
      </c>
      <c r="S7120" t="s">
        <v>931</v>
      </c>
      <c r="Y7120" t="s">
        <v>931</v>
      </c>
      <c r="AF7120" t="s">
        <v>931</v>
      </c>
    </row>
    <row r="7121" spans="1:32" hidden="1">
      <c r="A7121" t="s">
        <v>3720</v>
      </c>
      <c r="G7121" t="s">
        <v>931</v>
      </c>
      <c r="M7121" t="s">
        <v>931</v>
      </c>
      <c r="S7121" t="s">
        <v>931</v>
      </c>
      <c r="Y7121" t="s">
        <v>931</v>
      </c>
      <c r="AF7121" t="s">
        <v>931</v>
      </c>
    </row>
    <row r="7122" spans="1:32" hidden="1">
      <c r="A7122" t="s">
        <v>3720</v>
      </c>
      <c r="G7122" t="s">
        <v>931</v>
      </c>
      <c r="M7122" t="s">
        <v>931</v>
      </c>
      <c r="S7122" t="s">
        <v>931</v>
      </c>
      <c r="Y7122" t="s">
        <v>931</v>
      </c>
      <c r="AF7122" t="s">
        <v>931</v>
      </c>
    </row>
    <row r="7123" spans="1:32" hidden="1">
      <c r="A7123" t="s">
        <v>3720</v>
      </c>
      <c r="G7123" t="s">
        <v>931</v>
      </c>
      <c r="M7123" t="s">
        <v>931</v>
      </c>
      <c r="S7123" t="s">
        <v>931</v>
      </c>
      <c r="Y7123" t="s">
        <v>931</v>
      </c>
      <c r="AF7123" t="s">
        <v>931</v>
      </c>
    </row>
    <row r="7124" spans="1:32" hidden="1">
      <c r="A7124" t="s">
        <v>3720</v>
      </c>
      <c r="G7124" t="s">
        <v>931</v>
      </c>
      <c r="M7124" t="s">
        <v>931</v>
      </c>
      <c r="S7124" t="s">
        <v>931</v>
      </c>
      <c r="Y7124" t="s">
        <v>931</v>
      </c>
      <c r="AF7124" t="s">
        <v>931</v>
      </c>
    </row>
    <row r="7125" spans="1:32" hidden="1">
      <c r="A7125" t="s">
        <v>3720</v>
      </c>
      <c r="G7125" t="s">
        <v>931</v>
      </c>
      <c r="M7125" t="s">
        <v>931</v>
      </c>
      <c r="S7125" t="s">
        <v>931</v>
      </c>
      <c r="Y7125" t="s">
        <v>931</v>
      </c>
      <c r="AF7125" t="s">
        <v>931</v>
      </c>
    </row>
    <row r="7126" spans="1:32" hidden="1">
      <c r="A7126" t="s">
        <v>3720</v>
      </c>
      <c r="G7126" t="s">
        <v>931</v>
      </c>
      <c r="M7126" t="s">
        <v>931</v>
      </c>
      <c r="S7126" t="s">
        <v>931</v>
      </c>
      <c r="Y7126" t="s">
        <v>931</v>
      </c>
      <c r="AF7126" t="s">
        <v>931</v>
      </c>
    </row>
    <row r="7127" spans="1:32" hidden="1">
      <c r="A7127" t="s">
        <v>3720</v>
      </c>
      <c r="G7127" t="s">
        <v>931</v>
      </c>
      <c r="M7127" t="s">
        <v>931</v>
      </c>
      <c r="S7127" t="s">
        <v>931</v>
      </c>
      <c r="Y7127" t="s">
        <v>931</v>
      </c>
      <c r="AF7127" t="s">
        <v>931</v>
      </c>
    </row>
    <row r="7128" spans="1:32" hidden="1">
      <c r="A7128" t="s">
        <v>3720</v>
      </c>
      <c r="G7128" t="s">
        <v>931</v>
      </c>
      <c r="M7128" t="s">
        <v>931</v>
      </c>
      <c r="S7128" t="s">
        <v>931</v>
      </c>
      <c r="Y7128" t="s">
        <v>931</v>
      </c>
      <c r="AF7128" t="s">
        <v>931</v>
      </c>
    </row>
    <row r="7129" spans="1:32" hidden="1">
      <c r="A7129" t="s">
        <v>3720</v>
      </c>
      <c r="G7129" t="s">
        <v>931</v>
      </c>
      <c r="M7129" t="s">
        <v>931</v>
      </c>
      <c r="S7129" t="s">
        <v>931</v>
      </c>
      <c r="Y7129" t="s">
        <v>931</v>
      </c>
      <c r="AF7129" t="s">
        <v>931</v>
      </c>
    </row>
    <row r="7130" spans="1:32" hidden="1">
      <c r="A7130" t="s">
        <v>3720</v>
      </c>
      <c r="G7130" t="s">
        <v>931</v>
      </c>
      <c r="M7130" t="s">
        <v>931</v>
      </c>
      <c r="S7130" t="s">
        <v>931</v>
      </c>
      <c r="Y7130" t="s">
        <v>931</v>
      </c>
      <c r="AF7130" t="s">
        <v>931</v>
      </c>
    </row>
    <row r="7131" spans="1:32" hidden="1">
      <c r="A7131" t="s">
        <v>3720</v>
      </c>
      <c r="G7131" t="s">
        <v>931</v>
      </c>
      <c r="M7131" t="s">
        <v>931</v>
      </c>
      <c r="S7131" t="s">
        <v>931</v>
      </c>
      <c r="Y7131" t="s">
        <v>931</v>
      </c>
      <c r="AF7131" t="s">
        <v>931</v>
      </c>
    </row>
    <row r="7132" spans="1:32" hidden="1">
      <c r="A7132" t="s">
        <v>3720</v>
      </c>
      <c r="G7132" t="s">
        <v>931</v>
      </c>
      <c r="M7132" t="s">
        <v>931</v>
      </c>
      <c r="S7132" t="s">
        <v>931</v>
      </c>
      <c r="Y7132" t="s">
        <v>931</v>
      </c>
      <c r="AF7132" t="s">
        <v>931</v>
      </c>
    </row>
    <row r="7133" spans="1:32" hidden="1">
      <c r="A7133" t="s">
        <v>3720</v>
      </c>
      <c r="G7133" t="s">
        <v>931</v>
      </c>
      <c r="M7133" t="s">
        <v>931</v>
      </c>
      <c r="S7133" t="s">
        <v>931</v>
      </c>
      <c r="Y7133" t="s">
        <v>931</v>
      </c>
      <c r="AF7133" t="s">
        <v>931</v>
      </c>
    </row>
    <row r="7134" spans="1:32" hidden="1">
      <c r="A7134" t="s">
        <v>3720</v>
      </c>
      <c r="G7134" t="s">
        <v>931</v>
      </c>
      <c r="M7134" t="s">
        <v>931</v>
      </c>
      <c r="S7134" t="s">
        <v>931</v>
      </c>
      <c r="Y7134" t="s">
        <v>931</v>
      </c>
      <c r="AF7134" t="s">
        <v>931</v>
      </c>
    </row>
    <row r="7135" spans="1:32" hidden="1">
      <c r="A7135" t="s">
        <v>3720</v>
      </c>
      <c r="G7135" t="s">
        <v>931</v>
      </c>
      <c r="M7135" t="s">
        <v>931</v>
      </c>
      <c r="S7135" t="s">
        <v>931</v>
      </c>
      <c r="Y7135" t="s">
        <v>931</v>
      </c>
      <c r="AF7135" t="s">
        <v>931</v>
      </c>
    </row>
    <row r="7136" spans="1:32" hidden="1">
      <c r="A7136" t="s">
        <v>3720</v>
      </c>
      <c r="G7136" t="s">
        <v>931</v>
      </c>
      <c r="M7136" t="s">
        <v>931</v>
      </c>
      <c r="S7136" t="s">
        <v>931</v>
      </c>
      <c r="Y7136" t="s">
        <v>931</v>
      </c>
      <c r="AF7136" t="s">
        <v>931</v>
      </c>
    </row>
    <row r="7137" spans="1:32" hidden="1">
      <c r="A7137" t="s">
        <v>3720</v>
      </c>
      <c r="G7137" t="s">
        <v>931</v>
      </c>
      <c r="M7137" t="s">
        <v>931</v>
      </c>
      <c r="S7137" t="s">
        <v>931</v>
      </c>
      <c r="Y7137" t="s">
        <v>931</v>
      </c>
      <c r="AF7137" t="s">
        <v>931</v>
      </c>
    </row>
    <row r="7138" spans="1:32" hidden="1">
      <c r="A7138" t="s">
        <v>3720</v>
      </c>
      <c r="G7138" t="s">
        <v>931</v>
      </c>
      <c r="M7138" t="s">
        <v>931</v>
      </c>
      <c r="S7138" t="s">
        <v>931</v>
      </c>
      <c r="Y7138" t="s">
        <v>931</v>
      </c>
      <c r="AF7138" t="s">
        <v>931</v>
      </c>
    </row>
    <row r="7139" spans="1:32" hidden="1">
      <c r="A7139" t="s">
        <v>3720</v>
      </c>
      <c r="G7139" t="s">
        <v>931</v>
      </c>
      <c r="M7139" t="s">
        <v>931</v>
      </c>
      <c r="S7139" t="s">
        <v>931</v>
      </c>
      <c r="Y7139" t="s">
        <v>931</v>
      </c>
      <c r="AF7139" t="s">
        <v>931</v>
      </c>
    </row>
    <row r="7140" spans="1:32" hidden="1">
      <c r="A7140" t="s">
        <v>3720</v>
      </c>
      <c r="G7140" t="s">
        <v>931</v>
      </c>
      <c r="M7140" t="s">
        <v>931</v>
      </c>
      <c r="S7140" t="s">
        <v>931</v>
      </c>
      <c r="Y7140" t="s">
        <v>931</v>
      </c>
      <c r="AF7140" t="s">
        <v>931</v>
      </c>
    </row>
    <row r="7141" spans="1:32" hidden="1">
      <c r="A7141" t="s">
        <v>3720</v>
      </c>
      <c r="G7141" t="s">
        <v>931</v>
      </c>
      <c r="M7141" t="s">
        <v>931</v>
      </c>
      <c r="S7141" t="s">
        <v>931</v>
      </c>
      <c r="Y7141" t="s">
        <v>931</v>
      </c>
      <c r="AF7141" t="s">
        <v>931</v>
      </c>
    </row>
    <row r="7142" spans="1:32" hidden="1">
      <c r="A7142" t="s">
        <v>3720</v>
      </c>
      <c r="G7142" t="s">
        <v>931</v>
      </c>
      <c r="M7142" t="s">
        <v>931</v>
      </c>
      <c r="S7142" t="s">
        <v>931</v>
      </c>
      <c r="Y7142" t="s">
        <v>931</v>
      </c>
      <c r="AF7142" t="s">
        <v>931</v>
      </c>
    </row>
    <row r="7143" spans="1:32" hidden="1">
      <c r="A7143" t="s">
        <v>3720</v>
      </c>
      <c r="G7143" t="s">
        <v>931</v>
      </c>
      <c r="M7143" t="s">
        <v>931</v>
      </c>
      <c r="S7143" t="s">
        <v>931</v>
      </c>
      <c r="Y7143" t="s">
        <v>931</v>
      </c>
      <c r="AF7143" t="s">
        <v>931</v>
      </c>
    </row>
    <row r="7144" spans="1:32" hidden="1">
      <c r="A7144" t="s">
        <v>3720</v>
      </c>
      <c r="G7144" t="s">
        <v>931</v>
      </c>
      <c r="M7144" t="s">
        <v>931</v>
      </c>
      <c r="S7144" t="s">
        <v>931</v>
      </c>
      <c r="Y7144" t="s">
        <v>931</v>
      </c>
      <c r="AF7144" t="s">
        <v>931</v>
      </c>
    </row>
    <row r="7145" spans="1:32" hidden="1">
      <c r="A7145" t="s">
        <v>3720</v>
      </c>
      <c r="G7145" t="s">
        <v>931</v>
      </c>
      <c r="M7145" t="s">
        <v>931</v>
      </c>
      <c r="S7145" t="s">
        <v>931</v>
      </c>
      <c r="Y7145" t="s">
        <v>931</v>
      </c>
      <c r="AF7145" t="s">
        <v>931</v>
      </c>
    </row>
    <row r="7146" spans="1:32" hidden="1">
      <c r="A7146" t="s">
        <v>3720</v>
      </c>
      <c r="G7146" t="s">
        <v>931</v>
      </c>
      <c r="M7146" t="s">
        <v>931</v>
      </c>
      <c r="S7146" t="s">
        <v>931</v>
      </c>
      <c r="Y7146" t="s">
        <v>931</v>
      </c>
      <c r="AF7146" t="s">
        <v>931</v>
      </c>
    </row>
    <row r="7147" spans="1:32" hidden="1">
      <c r="A7147" t="s">
        <v>3720</v>
      </c>
      <c r="G7147" t="s">
        <v>931</v>
      </c>
      <c r="M7147" t="s">
        <v>931</v>
      </c>
      <c r="S7147" t="s">
        <v>931</v>
      </c>
      <c r="Y7147" t="s">
        <v>931</v>
      </c>
      <c r="AF7147" t="s">
        <v>931</v>
      </c>
    </row>
    <row r="7148" spans="1:32" hidden="1">
      <c r="A7148" t="s">
        <v>3720</v>
      </c>
      <c r="G7148" t="s">
        <v>931</v>
      </c>
      <c r="M7148" t="s">
        <v>931</v>
      </c>
      <c r="S7148" t="s">
        <v>931</v>
      </c>
      <c r="Y7148" t="s">
        <v>931</v>
      </c>
      <c r="AF7148" t="s">
        <v>931</v>
      </c>
    </row>
    <row r="7149" spans="1:32" hidden="1">
      <c r="A7149" t="s">
        <v>3720</v>
      </c>
      <c r="G7149" t="s">
        <v>931</v>
      </c>
      <c r="M7149" t="s">
        <v>931</v>
      </c>
      <c r="S7149" t="s">
        <v>931</v>
      </c>
      <c r="Y7149" t="s">
        <v>931</v>
      </c>
      <c r="AF7149" t="s">
        <v>931</v>
      </c>
    </row>
    <row r="7150" spans="1:32" hidden="1">
      <c r="A7150" t="s">
        <v>3720</v>
      </c>
      <c r="G7150" t="s">
        <v>931</v>
      </c>
      <c r="M7150" t="s">
        <v>931</v>
      </c>
      <c r="S7150" t="s">
        <v>931</v>
      </c>
      <c r="Y7150" t="s">
        <v>931</v>
      </c>
      <c r="AF7150" t="s">
        <v>931</v>
      </c>
    </row>
    <row r="7151" spans="1:32" hidden="1">
      <c r="A7151" t="s">
        <v>3720</v>
      </c>
      <c r="G7151" t="s">
        <v>931</v>
      </c>
      <c r="M7151" t="s">
        <v>931</v>
      </c>
      <c r="S7151" t="s">
        <v>931</v>
      </c>
      <c r="Y7151" t="s">
        <v>931</v>
      </c>
      <c r="AF7151" t="s">
        <v>931</v>
      </c>
    </row>
    <row r="7152" spans="1:32" hidden="1">
      <c r="A7152" t="s">
        <v>3720</v>
      </c>
      <c r="G7152" t="s">
        <v>931</v>
      </c>
      <c r="M7152" t="s">
        <v>931</v>
      </c>
      <c r="S7152" t="s">
        <v>931</v>
      </c>
      <c r="Y7152" t="s">
        <v>931</v>
      </c>
      <c r="AF7152" t="s">
        <v>931</v>
      </c>
    </row>
    <row r="7153" spans="1:32" hidden="1">
      <c r="A7153" t="s">
        <v>3720</v>
      </c>
      <c r="G7153" t="s">
        <v>931</v>
      </c>
      <c r="M7153" t="s">
        <v>931</v>
      </c>
      <c r="S7153" t="s">
        <v>931</v>
      </c>
      <c r="Y7153" t="s">
        <v>931</v>
      </c>
      <c r="AF7153" t="s">
        <v>931</v>
      </c>
    </row>
    <row r="7154" spans="1:32" hidden="1">
      <c r="A7154" t="s">
        <v>3720</v>
      </c>
      <c r="G7154" t="s">
        <v>931</v>
      </c>
      <c r="M7154" t="s">
        <v>931</v>
      </c>
      <c r="S7154" t="s">
        <v>931</v>
      </c>
      <c r="Y7154" t="s">
        <v>931</v>
      </c>
      <c r="AF7154" t="s">
        <v>931</v>
      </c>
    </row>
    <row r="7155" spans="1:32" hidden="1">
      <c r="A7155" t="s">
        <v>3720</v>
      </c>
      <c r="G7155" t="s">
        <v>931</v>
      </c>
      <c r="M7155" t="s">
        <v>931</v>
      </c>
      <c r="S7155" t="s">
        <v>931</v>
      </c>
      <c r="Y7155" t="s">
        <v>931</v>
      </c>
      <c r="AF7155" t="s">
        <v>931</v>
      </c>
    </row>
    <row r="7156" spans="1:32" hidden="1">
      <c r="A7156" t="s">
        <v>3720</v>
      </c>
      <c r="G7156" t="s">
        <v>931</v>
      </c>
      <c r="M7156" t="s">
        <v>931</v>
      </c>
      <c r="S7156" t="s">
        <v>931</v>
      </c>
      <c r="Y7156" t="s">
        <v>931</v>
      </c>
      <c r="AF7156" t="s">
        <v>931</v>
      </c>
    </row>
    <row r="7157" spans="1:32" hidden="1">
      <c r="A7157" t="s">
        <v>3720</v>
      </c>
    </row>
    <row r="7158" spans="1:32" hidden="1">
      <c r="A7158" t="s">
        <v>3720</v>
      </c>
    </row>
    <row r="7159" spans="1:32" hidden="1">
      <c r="A7159" t="s">
        <v>3720</v>
      </c>
    </row>
    <row r="7160" spans="1:32" hidden="1">
      <c r="A7160" t="s">
        <v>3720</v>
      </c>
    </row>
    <row r="7161" spans="1:32" hidden="1">
      <c r="A7161" t="s">
        <v>3720</v>
      </c>
    </row>
    <row r="7162" spans="1:32" hidden="1">
      <c r="A7162" t="s">
        <v>3720</v>
      </c>
    </row>
    <row r="7163" spans="1:32" hidden="1">
      <c r="A7163" t="s">
        <v>3720</v>
      </c>
    </row>
    <row r="7164" spans="1:32" hidden="1">
      <c r="A7164" t="s">
        <v>3720</v>
      </c>
    </row>
    <row r="7165" spans="1:32" hidden="1">
      <c r="A7165" t="s">
        <v>3720</v>
      </c>
    </row>
    <row r="7166" spans="1:32" hidden="1">
      <c r="A7166" t="s">
        <v>3720</v>
      </c>
    </row>
    <row r="7167" spans="1:32" hidden="1">
      <c r="A7167" t="s">
        <v>3720</v>
      </c>
    </row>
    <row r="7168" spans="1:32" hidden="1">
      <c r="A7168" t="s">
        <v>3720</v>
      </c>
    </row>
    <row r="7169" spans="1:1" hidden="1">
      <c r="A7169" t="s">
        <v>3720</v>
      </c>
    </row>
    <row r="7170" spans="1:1" hidden="1">
      <c r="A7170" t="s">
        <v>3720</v>
      </c>
    </row>
    <row r="7171" spans="1:1" hidden="1">
      <c r="A7171" t="s">
        <v>3720</v>
      </c>
    </row>
    <row r="7172" spans="1:1" hidden="1">
      <c r="A7172" t="s">
        <v>3720</v>
      </c>
    </row>
    <row r="7173" spans="1:1" hidden="1">
      <c r="A7173" t="s">
        <v>3720</v>
      </c>
    </row>
    <row r="7174" spans="1:1" hidden="1">
      <c r="A7174" t="s">
        <v>3720</v>
      </c>
    </row>
    <row r="7175" spans="1:1" hidden="1">
      <c r="A7175" t="s">
        <v>3720</v>
      </c>
    </row>
    <row r="7176" spans="1:1" hidden="1">
      <c r="A7176" t="s">
        <v>3720</v>
      </c>
    </row>
    <row r="7177" spans="1:1" hidden="1">
      <c r="A7177" t="s">
        <v>3720</v>
      </c>
    </row>
    <row r="7178" spans="1:1" hidden="1">
      <c r="A7178" t="s">
        <v>3720</v>
      </c>
    </row>
    <row r="7179" spans="1:1" hidden="1">
      <c r="A7179" t="s">
        <v>3720</v>
      </c>
    </row>
    <row r="7180" spans="1:1" hidden="1">
      <c r="A7180" t="s">
        <v>3720</v>
      </c>
    </row>
    <row r="7181" spans="1:1" hidden="1">
      <c r="A7181" t="s">
        <v>3720</v>
      </c>
    </row>
    <row r="7182" spans="1:1" hidden="1">
      <c r="A7182" t="s">
        <v>3720</v>
      </c>
    </row>
    <row r="7183" spans="1:1" hidden="1">
      <c r="A7183" t="s">
        <v>3720</v>
      </c>
    </row>
    <row r="7184" spans="1:1" hidden="1">
      <c r="A7184" t="s">
        <v>3720</v>
      </c>
    </row>
    <row r="7185" spans="1:1" hidden="1">
      <c r="A7185" t="s">
        <v>3720</v>
      </c>
    </row>
    <row r="7186" spans="1:1" hidden="1">
      <c r="A7186" t="s">
        <v>3720</v>
      </c>
    </row>
    <row r="7187" spans="1:1" hidden="1">
      <c r="A7187" t="s">
        <v>3720</v>
      </c>
    </row>
    <row r="7188" spans="1:1" hidden="1">
      <c r="A7188" t="s">
        <v>3720</v>
      </c>
    </row>
    <row r="7189" spans="1:1" hidden="1">
      <c r="A7189" t="s">
        <v>3720</v>
      </c>
    </row>
    <row r="7190" spans="1:1" hidden="1">
      <c r="A7190" t="s">
        <v>3720</v>
      </c>
    </row>
    <row r="7191" spans="1:1" hidden="1">
      <c r="A7191" t="s">
        <v>3720</v>
      </c>
    </row>
    <row r="7192" spans="1:1" hidden="1">
      <c r="A7192" t="s">
        <v>3720</v>
      </c>
    </row>
    <row r="7193" spans="1:1" hidden="1">
      <c r="A7193" t="s">
        <v>3720</v>
      </c>
    </row>
    <row r="7194" spans="1:1" hidden="1">
      <c r="A7194" t="s">
        <v>3720</v>
      </c>
    </row>
    <row r="7195" spans="1:1" hidden="1">
      <c r="A7195" t="s">
        <v>3720</v>
      </c>
    </row>
    <row r="7196" spans="1:1" hidden="1">
      <c r="A7196" t="s">
        <v>3720</v>
      </c>
    </row>
    <row r="7197" spans="1:1" hidden="1">
      <c r="A7197" t="s">
        <v>3720</v>
      </c>
    </row>
    <row r="7198" spans="1:1" hidden="1">
      <c r="A7198" t="s">
        <v>3720</v>
      </c>
    </row>
    <row r="7199" spans="1:1" hidden="1">
      <c r="A7199" t="s">
        <v>3720</v>
      </c>
    </row>
    <row r="7200" spans="1:1" hidden="1">
      <c r="A7200" t="s">
        <v>3720</v>
      </c>
    </row>
    <row r="7201" spans="1:1" hidden="1">
      <c r="A7201" t="s">
        <v>3720</v>
      </c>
    </row>
    <row r="7202" spans="1:1" hidden="1">
      <c r="A7202" t="s">
        <v>3720</v>
      </c>
    </row>
    <row r="7203" spans="1:1" hidden="1">
      <c r="A7203" t="s">
        <v>3720</v>
      </c>
    </row>
    <row r="7204" spans="1:1" hidden="1">
      <c r="A7204" t="s">
        <v>3720</v>
      </c>
    </row>
    <row r="7205" spans="1:1" hidden="1">
      <c r="A7205" t="s">
        <v>3720</v>
      </c>
    </row>
    <row r="7206" spans="1:1" hidden="1">
      <c r="A7206" t="s">
        <v>3720</v>
      </c>
    </row>
    <row r="7207" spans="1:1" hidden="1">
      <c r="A7207" t="s">
        <v>3720</v>
      </c>
    </row>
    <row r="7208" spans="1:1" hidden="1">
      <c r="A7208" t="s">
        <v>3720</v>
      </c>
    </row>
    <row r="7209" spans="1:1" hidden="1">
      <c r="A7209" t="s">
        <v>3720</v>
      </c>
    </row>
    <row r="7210" spans="1:1" hidden="1">
      <c r="A7210" t="s">
        <v>3720</v>
      </c>
    </row>
    <row r="7211" spans="1:1" hidden="1">
      <c r="A7211" t="s">
        <v>3720</v>
      </c>
    </row>
    <row r="7212" spans="1:1" hidden="1">
      <c r="A7212" t="s">
        <v>3720</v>
      </c>
    </row>
    <row r="7213" spans="1:1" hidden="1">
      <c r="A7213" t="s">
        <v>3720</v>
      </c>
    </row>
    <row r="7214" spans="1:1" hidden="1">
      <c r="A7214" t="s">
        <v>3720</v>
      </c>
    </row>
    <row r="7215" spans="1:1" hidden="1">
      <c r="A7215" t="s">
        <v>3720</v>
      </c>
    </row>
    <row r="7216" spans="1:1" hidden="1">
      <c r="A7216" t="s">
        <v>3720</v>
      </c>
    </row>
    <row r="7217" spans="1:1" hidden="1">
      <c r="A7217" t="s">
        <v>3720</v>
      </c>
    </row>
    <row r="7218" spans="1:1" hidden="1">
      <c r="A7218" t="s">
        <v>3720</v>
      </c>
    </row>
    <row r="7219" spans="1:1" hidden="1">
      <c r="A7219" t="s">
        <v>3720</v>
      </c>
    </row>
    <row r="7220" spans="1:1" hidden="1">
      <c r="A7220" t="s">
        <v>3720</v>
      </c>
    </row>
    <row r="7221" spans="1:1" hidden="1">
      <c r="A7221" t="s">
        <v>3720</v>
      </c>
    </row>
    <row r="7222" spans="1:1" hidden="1">
      <c r="A7222" t="s">
        <v>3720</v>
      </c>
    </row>
    <row r="7223" spans="1:1" hidden="1">
      <c r="A7223" t="s">
        <v>3720</v>
      </c>
    </row>
    <row r="7224" spans="1:1" hidden="1">
      <c r="A7224" t="s">
        <v>3720</v>
      </c>
    </row>
    <row r="7225" spans="1:1" hidden="1">
      <c r="A7225" t="s">
        <v>3720</v>
      </c>
    </row>
    <row r="7226" spans="1:1" hidden="1">
      <c r="A7226" t="s">
        <v>3720</v>
      </c>
    </row>
    <row r="7227" spans="1:1" hidden="1">
      <c r="A7227" t="s">
        <v>3720</v>
      </c>
    </row>
    <row r="7228" spans="1:1" hidden="1">
      <c r="A7228" t="s">
        <v>3720</v>
      </c>
    </row>
    <row r="7229" spans="1:1" hidden="1">
      <c r="A7229" t="s">
        <v>3720</v>
      </c>
    </row>
    <row r="7230" spans="1:1" hidden="1">
      <c r="A7230" t="s">
        <v>3720</v>
      </c>
    </row>
    <row r="7231" spans="1:1" hidden="1">
      <c r="A7231" t="s">
        <v>3720</v>
      </c>
    </row>
    <row r="7232" spans="1:1" hidden="1">
      <c r="A7232" t="s">
        <v>3720</v>
      </c>
    </row>
    <row r="7233" spans="1:1" hidden="1">
      <c r="A7233" t="s">
        <v>3720</v>
      </c>
    </row>
    <row r="7234" spans="1:1" hidden="1">
      <c r="A7234" t="s">
        <v>3720</v>
      </c>
    </row>
    <row r="7235" spans="1:1" hidden="1">
      <c r="A7235" t="s">
        <v>3720</v>
      </c>
    </row>
    <row r="7236" spans="1:1" hidden="1">
      <c r="A7236" t="s">
        <v>3720</v>
      </c>
    </row>
    <row r="7237" spans="1:1" hidden="1">
      <c r="A7237" t="s">
        <v>3720</v>
      </c>
    </row>
    <row r="7238" spans="1:1" hidden="1">
      <c r="A7238" t="s">
        <v>3720</v>
      </c>
    </row>
    <row r="7239" spans="1:1" hidden="1">
      <c r="A7239" t="s">
        <v>3720</v>
      </c>
    </row>
    <row r="7240" spans="1:1" hidden="1">
      <c r="A7240" t="s">
        <v>3720</v>
      </c>
    </row>
    <row r="7241" spans="1:1" hidden="1">
      <c r="A7241" t="s">
        <v>3720</v>
      </c>
    </row>
    <row r="7242" spans="1:1" hidden="1">
      <c r="A7242" t="s">
        <v>3720</v>
      </c>
    </row>
    <row r="7243" spans="1:1" hidden="1">
      <c r="A7243" t="s">
        <v>3720</v>
      </c>
    </row>
    <row r="7244" spans="1:1" hidden="1">
      <c r="A7244" t="s">
        <v>3720</v>
      </c>
    </row>
    <row r="7245" spans="1:1" hidden="1">
      <c r="A7245" t="s">
        <v>3720</v>
      </c>
    </row>
    <row r="7246" spans="1:1" hidden="1">
      <c r="A7246" t="s">
        <v>3720</v>
      </c>
    </row>
    <row r="7247" spans="1:1" hidden="1">
      <c r="A7247" t="s">
        <v>3720</v>
      </c>
    </row>
    <row r="7248" spans="1:1" hidden="1">
      <c r="A7248" t="s">
        <v>3720</v>
      </c>
    </row>
    <row r="7249" spans="1:1" hidden="1">
      <c r="A7249" t="s">
        <v>3720</v>
      </c>
    </row>
    <row r="7250" spans="1:1" hidden="1">
      <c r="A7250" t="s">
        <v>3720</v>
      </c>
    </row>
    <row r="7251" spans="1:1" hidden="1">
      <c r="A7251" t="s">
        <v>3720</v>
      </c>
    </row>
    <row r="7252" spans="1:1" hidden="1">
      <c r="A7252" t="s">
        <v>3720</v>
      </c>
    </row>
    <row r="7253" spans="1:1" hidden="1">
      <c r="A7253" t="s">
        <v>3720</v>
      </c>
    </row>
    <row r="7254" spans="1:1" hidden="1">
      <c r="A7254" t="s">
        <v>3720</v>
      </c>
    </row>
    <row r="7255" spans="1:1" hidden="1">
      <c r="A7255" t="s">
        <v>3720</v>
      </c>
    </row>
    <row r="7256" spans="1:1" hidden="1">
      <c r="A7256" t="s">
        <v>3720</v>
      </c>
    </row>
    <row r="7257" spans="1:1" hidden="1">
      <c r="A7257" t="s">
        <v>3720</v>
      </c>
    </row>
    <row r="7258" spans="1:1" hidden="1">
      <c r="A7258" t="s">
        <v>3720</v>
      </c>
    </row>
    <row r="7259" spans="1:1" hidden="1">
      <c r="A7259" t="s">
        <v>3720</v>
      </c>
    </row>
    <row r="7260" spans="1:1" hidden="1">
      <c r="A7260" t="s">
        <v>3720</v>
      </c>
    </row>
    <row r="7261" spans="1:1" hidden="1">
      <c r="A7261" t="s">
        <v>3720</v>
      </c>
    </row>
    <row r="7262" spans="1:1" hidden="1">
      <c r="A7262" t="s">
        <v>3720</v>
      </c>
    </row>
    <row r="7263" spans="1:1" hidden="1">
      <c r="A7263" t="s">
        <v>3720</v>
      </c>
    </row>
    <row r="7264" spans="1:1" hidden="1">
      <c r="A7264" t="s">
        <v>3720</v>
      </c>
    </row>
    <row r="7265" spans="1:1" hidden="1">
      <c r="A7265" t="s">
        <v>3720</v>
      </c>
    </row>
    <row r="7266" spans="1:1" hidden="1">
      <c r="A7266" t="s">
        <v>3720</v>
      </c>
    </row>
    <row r="7267" spans="1:1" hidden="1">
      <c r="A7267" t="s">
        <v>3720</v>
      </c>
    </row>
    <row r="7268" spans="1:1" hidden="1">
      <c r="A7268" t="s">
        <v>3720</v>
      </c>
    </row>
    <row r="7269" spans="1:1" hidden="1">
      <c r="A7269" t="s">
        <v>3720</v>
      </c>
    </row>
    <row r="7270" spans="1:1" hidden="1">
      <c r="A7270" t="s">
        <v>3720</v>
      </c>
    </row>
    <row r="7271" spans="1:1" hidden="1">
      <c r="A7271" t="s">
        <v>3720</v>
      </c>
    </row>
    <row r="7272" spans="1:1" hidden="1">
      <c r="A7272" t="s">
        <v>3720</v>
      </c>
    </row>
    <row r="7273" spans="1:1" hidden="1">
      <c r="A7273" t="s">
        <v>3720</v>
      </c>
    </row>
    <row r="7274" spans="1:1" hidden="1">
      <c r="A7274" t="s">
        <v>3720</v>
      </c>
    </row>
    <row r="7275" spans="1:1" hidden="1">
      <c r="A7275" t="s">
        <v>3720</v>
      </c>
    </row>
    <row r="7276" spans="1:1" hidden="1">
      <c r="A7276" t="s">
        <v>3720</v>
      </c>
    </row>
    <row r="7277" spans="1:1" hidden="1">
      <c r="A7277" t="s">
        <v>3720</v>
      </c>
    </row>
    <row r="7278" spans="1:1" hidden="1">
      <c r="A7278" t="s">
        <v>3720</v>
      </c>
    </row>
    <row r="7279" spans="1:1" hidden="1">
      <c r="A7279" t="s">
        <v>3720</v>
      </c>
    </row>
    <row r="7280" spans="1:1" hidden="1">
      <c r="A7280" t="s">
        <v>3720</v>
      </c>
    </row>
    <row r="7281" spans="1:1" hidden="1">
      <c r="A7281" t="s">
        <v>3720</v>
      </c>
    </row>
    <row r="7282" spans="1:1" hidden="1">
      <c r="A7282" t="s">
        <v>3720</v>
      </c>
    </row>
    <row r="7283" spans="1:1" hidden="1">
      <c r="A7283" t="s">
        <v>3720</v>
      </c>
    </row>
    <row r="7284" spans="1:1" hidden="1">
      <c r="A7284" t="s">
        <v>3720</v>
      </c>
    </row>
    <row r="7285" spans="1:1" hidden="1">
      <c r="A7285" t="s">
        <v>3720</v>
      </c>
    </row>
    <row r="7286" spans="1:1" hidden="1">
      <c r="A7286" t="s">
        <v>3720</v>
      </c>
    </row>
    <row r="7287" spans="1:1" hidden="1">
      <c r="A7287" t="s">
        <v>3720</v>
      </c>
    </row>
    <row r="7288" spans="1:1" hidden="1">
      <c r="A7288" t="s">
        <v>3720</v>
      </c>
    </row>
    <row r="7289" spans="1:1" hidden="1">
      <c r="A7289" t="s">
        <v>3720</v>
      </c>
    </row>
    <row r="7290" spans="1:1" hidden="1">
      <c r="A7290" t="s">
        <v>3720</v>
      </c>
    </row>
    <row r="7291" spans="1:1" hidden="1">
      <c r="A7291" t="s">
        <v>3720</v>
      </c>
    </row>
    <row r="7292" spans="1:1" hidden="1">
      <c r="A7292" t="s">
        <v>3720</v>
      </c>
    </row>
    <row r="7293" spans="1:1" hidden="1">
      <c r="A7293" t="s">
        <v>3720</v>
      </c>
    </row>
    <row r="7294" spans="1:1" hidden="1">
      <c r="A7294" t="s">
        <v>3720</v>
      </c>
    </row>
    <row r="7295" spans="1:1" hidden="1">
      <c r="A7295" t="s">
        <v>3720</v>
      </c>
    </row>
    <row r="7296" spans="1:1" hidden="1">
      <c r="A7296" t="s">
        <v>3720</v>
      </c>
    </row>
    <row r="7297" spans="1:1" hidden="1">
      <c r="A7297" t="s">
        <v>3720</v>
      </c>
    </row>
    <row r="7298" spans="1:1" hidden="1">
      <c r="A7298" t="s">
        <v>3720</v>
      </c>
    </row>
    <row r="7299" spans="1:1" hidden="1">
      <c r="A7299" t="s">
        <v>3720</v>
      </c>
    </row>
    <row r="7300" spans="1:1" hidden="1">
      <c r="A7300" t="s">
        <v>3720</v>
      </c>
    </row>
    <row r="7301" spans="1:1" hidden="1">
      <c r="A7301" t="s">
        <v>3720</v>
      </c>
    </row>
    <row r="7302" spans="1:1" hidden="1">
      <c r="A7302" t="s">
        <v>3720</v>
      </c>
    </row>
    <row r="7303" spans="1:1" hidden="1">
      <c r="A7303" t="s">
        <v>3720</v>
      </c>
    </row>
    <row r="7304" spans="1:1" hidden="1">
      <c r="A7304" t="s">
        <v>3720</v>
      </c>
    </row>
    <row r="7305" spans="1:1" hidden="1">
      <c r="A7305" t="s">
        <v>3720</v>
      </c>
    </row>
    <row r="7306" spans="1:1" hidden="1">
      <c r="A7306" t="s">
        <v>3720</v>
      </c>
    </row>
    <row r="7307" spans="1:1" hidden="1">
      <c r="A7307" t="s">
        <v>3720</v>
      </c>
    </row>
    <row r="7308" spans="1:1" hidden="1">
      <c r="A7308" t="s">
        <v>3720</v>
      </c>
    </row>
    <row r="7309" spans="1:1" hidden="1">
      <c r="A7309" t="s">
        <v>3720</v>
      </c>
    </row>
    <row r="7310" spans="1:1" hidden="1">
      <c r="A7310" t="s">
        <v>3720</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5"/>
  <sheetViews>
    <sheetView workbookViewId="0">
      <selection activeCell="A6" sqref="A6"/>
    </sheetView>
  </sheetViews>
  <sheetFormatPr baseColWidth="10" defaultRowHeight="14.4"/>
  <sheetData>
    <row r="1" spans="1:1">
      <c r="A1">
        <v>2024</v>
      </c>
    </row>
    <row r="2" spans="1:1">
      <c r="A2">
        <v>2025</v>
      </c>
    </row>
    <row r="3" spans="1:1">
      <c r="A3">
        <v>2026</v>
      </c>
    </row>
    <row r="4" spans="1:1">
      <c r="A4">
        <v>2027</v>
      </c>
    </row>
    <row r="5" spans="1:1">
      <c r="A5" t="s">
        <v>3662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561"/>
  <sheetViews>
    <sheetView topLeftCell="A5" workbookViewId="0">
      <selection activeCell="C4" sqref="C4"/>
    </sheetView>
  </sheetViews>
  <sheetFormatPr baseColWidth="10" defaultColWidth="11.44140625" defaultRowHeight="14.4"/>
  <cols>
    <col min="1" max="1" width="28.44140625" style="21" customWidth="1"/>
    <col min="2" max="16384" width="11.44140625" style="21"/>
  </cols>
  <sheetData>
    <row r="1" spans="1:1" ht="46.8">
      <c r="A1" s="20" t="s">
        <v>41</v>
      </c>
    </row>
    <row r="2" spans="1:1">
      <c r="A2" s="22" t="s">
        <v>42</v>
      </c>
    </row>
    <row r="3" spans="1:1">
      <c r="A3" s="23" t="s">
        <v>43</v>
      </c>
    </row>
    <row r="4" spans="1:1">
      <c r="A4" s="24" t="s">
        <v>44</v>
      </c>
    </row>
    <row r="5" spans="1:1">
      <c r="A5" s="23" t="s">
        <v>45</v>
      </c>
    </row>
    <row r="6" spans="1:1">
      <c r="A6" s="23" t="s">
        <v>46</v>
      </c>
    </row>
    <row r="7" spans="1:1">
      <c r="A7" s="25" t="s">
        <v>47</v>
      </c>
    </row>
    <row r="8" spans="1:1" ht="20.399999999999999">
      <c r="A8" s="25" t="s">
        <v>48</v>
      </c>
    </row>
    <row r="9" spans="1:1" ht="30.6">
      <c r="A9" s="25" t="s">
        <v>49</v>
      </c>
    </row>
    <row r="10" spans="1:1" ht="20.399999999999999">
      <c r="A10" s="25" t="s">
        <v>50</v>
      </c>
    </row>
    <row r="11" spans="1:1">
      <c r="A11" s="23" t="s">
        <v>51</v>
      </c>
    </row>
    <row r="12" spans="1:1" ht="20.399999999999999">
      <c r="A12" s="23" t="s">
        <v>52</v>
      </c>
    </row>
    <row r="13" spans="1:1" ht="20.399999999999999">
      <c r="A13" s="23" t="s">
        <v>53</v>
      </c>
    </row>
    <row r="14" spans="1:1">
      <c r="A14" s="25" t="s">
        <v>54</v>
      </c>
    </row>
    <row r="15" spans="1:1" ht="20.399999999999999">
      <c r="A15" s="25" t="s">
        <v>55</v>
      </c>
    </row>
    <row r="16" spans="1:1">
      <c r="A16" s="25" t="s">
        <v>56</v>
      </c>
    </row>
    <row r="17" spans="1:1" ht="20.399999999999999">
      <c r="A17" s="25" t="s">
        <v>57</v>
      </c>
    </row>
    <row r="18" spans="1:1" ht="20.399999999999999">
      <c r="A18" s="23" t="s">
        <v>58</v>
      </c>
    </row>
    <row r="19" spans="1:1" ht="20.399999999999999">
      <c r="A19" s="23" t="s">
        <v>59</v>
      </c>
    </row>
    <row r="20" spans="1:1">
      <c r="A20" s="25" t="s">
        <v>60</v>
      </c>
    </row>
    <row r="21" spans="1:1" ht="20.399999999999999">
      <c r="A21" s="25" t="s">
        <v>61</v>
      </c>
    </row>
    <row r="22" spans="1:1">
      <c r="A22" s="25" t="s">
        <v>62</v>
      </c>
    </row>
    <row r="23" spans="1:1" ht="20.399999999999999">
      <c r="A23" s="25" t="s">
        <v>63</v>
      </c>
    </row>
    <row r="24" spans="1:1" ht="20.399999999999999">
      <c r="A24" s="23" t="s">
        <v>64</v>
      </c>
    </row>
    <row r="25" spans="1:1">
      <c r="A25" s="25" t="s">
        <v>65</v>
      </c>
    </row>
    <row r="26" spans="1:1">
      <c r="A26" s="25" t="s">
        <v>66</v>
      </c>
    </row>
    <row r="27" spans="1:1">
      <c r="A27" s="25" t="s">
        <v>67</v>
      </c>
    </row>
    <row r="28" spans="1:1" ht="20.399999999999999">
      <c r="A28" s="25" t="s">
        <v>68</v>
      </c>
    </row>
    <row r="29" spans="1:1">
      <c r="A29" s="25" t="s">
        <v>69</v>
      </c>
    </row>
    <row r="30" spans="1:1" ht="20.399999999999999">
      <c r="A30" s="23" t="s">
        <v>70</v>
      </c>
    </row>
    <row r="31" spans="1:1" ht="20.399999999999999">
      <c r="A31" s="23" t="s">
        <v>71</v>
      </c>
    </row>
    <row r="32" spans="1:1">
      <c r="A32" s="25" t="s">
        <v>72</v>
      </c>
    </row>
    <row r="33" spans="1:1" ht="20.399999999999999">
      <c r="A33" s="25" t="s">
        <v>73</v>
      </c>
    </row>
    <row r="34" spans="1:1">
      <c r="A34" s="25" t="s">
        <v>74</v>
      </c>
    </row>
    <row r="35" spans="1:1" ht="20.399999999999999">
      <c r="A35" s="25" t="s">
        <v>75</v>
      </c>
    </row>
    <row r="36" spans="1:1" ht="20.399999999999999">
      <c r="A36" s="23" t="s">
        <v>76</v>
      </c>
    </row>
    <row r="37" spans="1:1" ht="20.399999999999999">
      <c r="A37" s="23" t="s">
        <v>77</v>
      </c>
    </row>
    <row r="38" spans="1:1">
      <c r="A38" s="25" t="s">
        <v>78</v>
      </c>
    </row>
    <row r="39" spans="1:1" ht="20.399999999999999">
      <c r="A39" s="25" t="s">
        <v>79</v>
      </c>
    </row>
    <row r="40" spans="1:1">
      <c r="A40" s="25" t="s">
        <v>80</v>
      </c>
    </row>
    <row r="41" spans="1:1" ht="20.399999999999999">
      <c r="A41" s="25" t="s">
        <v>81</v>
      </c>
    </row>
    <row r="42" spans="1:1" ht="20.399999999999999">
      <c r="A42" s="23" t="s">
        <v>82</v>
      </c>
    </row>
    <row r="43" spans="1:1">
      <c r="A43" s="25" t="s">
        <v>83</v>
      </c>
    </row>
    <row r="44" spans="1:1">
      <c r="A44" s="25" t="s">
        <v>84</v>
      </c>
    </row>
    <row r="45" spans="1:1">
      <c r="A45" s="25" t="s">
        <v>85</v>
      </c>
    </row>
    <row r="46" spans="1:1" ht="20.399999999999999">
      <c r="A46" s="25" t="s">
        <v>86</v>
      </c>
    </row>
    <row r="47" spans="1:1">
      <c r="A47" s="25" t="s">
        <v>87</v>
      </c>
    </row>
    <row r="48" spans="1:1" ht="30.6">
      <c r="A48" s="23" t="s">
        <v>88</v>
      </c>
    </row>
    <row r="49" spans="1:1" ht="20.399999999999999">
      <c r="A49" s="23" t="s">
        <v>89</v>
      </c>
    </row>
    <row r="50" spans="1:1">
      <c r="A50" s="25" t="s">
        <v>90</v>
      </c>
    </row>
    <row r="51" spans="1:1" ht="20.399999999999999">
      <c r="A51" s="25" t="s">
        <v>91</v>
      </c>
    </row>
    <row r="52" spans="1:1">
      <c r="A52" s="25" t="s">
        <v>92</v>
      </c>
    </row>
    <row r="53" spans="1:1" ht="20.399999999999999">
      <c r="A53" s="25" t="s">
        <v>93</v>
      </c>
    </row>
    <row r="54" spans="1:1" ht="20.399999999999999">
      <c r="A54" s="23" t="s">
        <v>94</v>
      </c>
    </row>
    <row r="55" spans="1:1">
      <c r="A55" s="25" t="s">
        <v>95</v>
      </c>
    </row>
    <row r="56" spans="1:1">
      <c r="A56" s="25" t="s">
        <v>96</v>
      </c>
    </row>
    <row r="57" spans="1:1">
      <c r="A57" s="25" t="s">
        <v>97</v>
      </c>
    </row>
    <row r="58" spans="1:1" ht="20.399999999999999">
      <c r="A58" s="25" t="s">
        <v>98</v>
      </c>
    </row>
    <row r="59" spans="1:1">
      <c r="A59" s="25" t="s">
        <v>99</v>
      </c>
    </row>
    <row r="60" spans="1:1" ht="30.6">
      <c r="A60" s="25" t="s">
        <v>100</v>
      </c>
    </row>
    <row r="61" spans="1:1" ht="30.6">
      <c r="A61" s="25" t="s">
        <v>101</v>
      </c>
    </row>
    <row r="62" spans="1:1" ht="30.6">
      <c r="A62" s="25" t="s">
        <v>102</v>
      </c>
    </row>
    <row r="63" spans="1:1" ht="30.6">
      <c r="A63" s="25" t="s">
        <v>103</v>
      </c>
    </row>
    <row r="64" spans="1:1" ht="40.799999999999997">
      <c r="A64" s="25" t="s">
        <v>104</v>
      </c>
    </row>
    <row r="65" spans="1:1">
      <c r="A65" s="23" t="s">
        <v>105</v>
      </c>
    </row>
    <row r="66" spans="1:1" ht="30.6">
      <c r="A66" s="25" t="s">
        <v>106</v>
      </c>
    </row>
    <row r="67" spans="1:1" ht="30.6">
      <c r="A67" s="25" t="s">
        <v>107</v>
      </c>
    </row>
    <row r="68" spans="1:1" ht="20.399999999999999">
      <c r="A68" s="25" t="s">
        <v>108</v>
      </c>
    </row>
    <row r="69" spans="1:1" ht="20.399999999999999">
      <c r="A69" s="25" t="s">
        <v>109</v>
      </c>
    </row>
    <row r="70" spans="1:1" ht="40.799999999999997">
      <c r="A70" s="25" t="s">
        <v>110</v>
      </c>
    </row>
    <row r="71" spans="1:1" ht="30.6">
      <c r="A71" s="23" t="s">
        <v>111</v>
      </c>
    </row>
    <row r="72" spans="1:1" ht="20.399999999999999">
      <c r="A72" s="25" t="s">
        <v>112</v>
      </c>
    </row>
    <row r="73" spans="1:1">
      <c r="A73" s="25" t="s">
        <v>113</v>
      </c>
    </row>
    <row r="74" spans="1:1">
      <c r="A74" s="25" t="s">
        <v>114</v>
      </c>
    </row>
    <row r="75" spans="1:1">
      <c r="A75" s="25" t="s">
        <v>115</v>
      </c>
    </row>
    <row r="76" spans="1:1">
      <c r="A76" s="25" t="s">
        <v>116</v>
      </c>
    </row>
    <row r="77" spans="1:1">
      <c r="A77" s="23" t="s">
        <v>117</v>
      </c>
    </row>
    <row r="78" spans="1:1" ht="20.399999999999999">
      <c r="A78" s="25" t="s">
        <v>118</v>
      </c>
    </row>
    <row r="79" spans="1:1" ht="30.6">
      <c r="A79" s="25" t="s">
        <v>119</v>
      </c>
    </row>
    <row r="80" spans="1:1">
      <c r="A80" s="23" t="s">
        <v>120</v>
      </c>
    </row>
    <row r="81" spans="1:1" ht="20.399999999999999">
      <c r="A81" s="23" t="s">
        <v>121</v>
      </c>
    </row>
    <row r="82" spans="1:1" ht="20.399999999999999">
      <c r="A82" s="25" t="s">
        <v>122</v>
      </c>
    </row>
    <row r="83" spans="1:1" ht="40.799999999999997">
      <c r="A83" s="25" t="s">
        <v>123</v>
      </c>
    </row>
    <row r="84" spans="1:1" ht="30.6">
      <c r="A84" s="25" t="s">
        <v>124</v>
      </c>
    </row>
    <row r="85" spans="1:1" ht="20.399999999999999">
      <c r="A85" s="25" t="s">
        <v>125</v>
      </c>
    </row>
    <row r="86" spans="1:1" ht="30.6">
      <c r="A86" s="25" t="s">
        <v>126</v>
      </c>
    </row>
    <row r="87" spans="1:1" ht="40.799999999999997">
      <c r="A87" s="25" t="s">
        <v>127</v>
      </c>
    </row>
    <row r="88" spans="1:1" ht="30.6">
      <c r="A88" s="25" t="s">
        <v>128</v>
      </c>
    </row>
    <row r="89" spans="1:1">
      <c r="A89" s="23" t="s">
        <v>129</v>
      </c>
    </row>
    <row r="90" spans="1:1" ht="30.6">
      <c r="A90" s="25" t="s">
        <v>130</v>
      </c>
    </row>
    <row r="91" spans="1:1" ht="30.6">
      <c r="A91" s="25" t="s">
        <v>131</v>
      </c>
    </row>
    <row r="92" spans="1:1" ht="20.399999999999999">
      <c r="A92" s="25" t="s">
        <v>132</v>
      </c>
    </row>
    <row r="93" spans="1:1" ht="20.399999999999999">
      <c r="A93" s="25" t="s">
        <v>133</v>
      </c>
    </row>
    <row r="94" spans="1:1" ht="40.799999999999997">
      <c r="A94" s="25" t="s">
        <v>134</v>
      </c>
    </row>
    <row r="95" spans="1:1">
      <c r="A95" s="25" t="s">
        <v>135</v>
      </c>
    </row>
    <row r="96" spans="1:1" ht="40.799999999999997">
      <c r="A96" s="25" t="s">
        <v>136</v>
      </c>
    </row>
    <row r="97" spans="1:1" ht="30.6">
      <c r="A97" s="23" t="s">
        <v>137</v>
      </c>
    </row>
    <row r="98" spans="1:1" ht="20.399999999999999">
      <c r="A98" s="25" t="s">
        <v>138</v>
      </c>
    </row>
    <row r="99" spans="1:1" ht="30.6">
      <c r="A99" s="25" t="s">
        <v>139</v>
      </c>
    </row>
    <row r="100" spans="1:1">
      <c r="A100" s="25" t="s">
        <v>140</v>
      </c>
    </row>
    <row r="101" spans="1:1" ht="20.399999999999999">
      <c r="A101" s="23" t="s">
        <v>141</v>
      </c>
    </row>
    <row r="102" spans="1:1" ht="20.399999999999999">
      <c r="A102" s="25" t="s">
        <v>142</v>
      </c>
    </row>
    <row r="103" spans="1:1">
      <c r="A103" s="25" t="s">
        <v>143</v>
      </c>
    </row>
    <row r="104" spans="1:1">
      <c r="A104" s="25" t="s">
        <v>144</v>
      </c>
    </row>
    <row r="105" spans="1:1" ht="40.799999999999997">
      <c r="A105" s="25" t="s">
        <v>145</v>
      </c>
    </row>
    <row r="106" spans="1:1">
      <c r="A106" s="23" t="s">
        <v>146</v>
      </c>
    </row>
    <row r="107" spans="1:1">
      <c r="A107" s="25" t="s">
        <v>147</v>
      </c>
    </row>
    <row r="108" spans="1:1">
      <c r="A108" s="25" t="s">
        <v>148</v>
      </c>
    </row>
    <row r="109" spans="1:1" ht="30.6">
      <c r="A109" s="25" t="s">
        <v>149</v>
      </c>
    </row>
    <row r="110" spans="1:1" ht="30.6">
      <c r="A110" s="23" t="s">
        <v>150</v>
      </c>
    </row>
    <row r="111" spans="1:1" ht="40.799999999999997">
      <c r="A111" s="25" t="s">
        <v>151</v>
      </c>
    </row>
    <row r="112" spans="1:1" ht="30.6">
      <c r="A112" s="25" t="s">
        <v>152</v>
      </c>
    </row>
    <row r="113" spans="1:1" ht="30.6">
      <c r="A113" s="25" t="s">
        <v>153</v>
      </c>
    </row>
    <row r="114" spans="1:1" ht="30.6">
      <c r="A114" s="25" t="s">
        <v>154</v>
      </c>
    </row>
    <row r="115" spans="1:1">
      <c r="A115" s="24" t="s">
        <v>155</v>
      </c>
    </row>
    <row r="116" spans="1:1">
      <c r="A116" s="23" t="s">
        <v>156</v>
      </c>
    </row>
    <row r="117" spans="1:1" ht="20.399999999999999">
      <c r="A117" s="25" t="s">
        <v>157</v>
      </c>
    </row>
    <row r="118" spans="1:1" ht="20.399999999999999">
      <c r="A118" s="25" t="s">
        <v>158</v>
      </c>
    </row>
    <row r="119" spans="1:1" ht="20.399999999999999">
      <c r="A119" s="25" t="s">
        <v>159</v>
      </c>
    </row>
    <row r="120" spans="1:1" ht="20.399999999999999">
      <c r="A120" s="25" t="s">
        <v>160</v>
      </c>
    </row>
    <row r="121" spans="1:1" ht="30.6">
      <c r="A121" s="25" t="s">
        <v>161</v>
      </c>
    </row>
    <row r="122" spans="1:1" ht="30.6">
      <c r="A122" s="25" t="s">
        <v>162</v>
      </c>
    </row>
    <row r="123" spans="1:1" ht="20.399999999999999">
      <c r="A123" s="25" t="s">
        <v>163</v>
      </c>
    </row>
    <row r="124" spans="1:1" ht="20.399999999999999">
      <c r="A124" s="23" t="s">
        <v>164</v>
      </c>
    </row>
    <row r="125" spans="1:1">
      <c r="A125" s="23" t="s">
        <v>165</v>
      </c>
    </row>
    <row r="126" spans="1:1" ht="20.399999999999999">
      <c r="A126" s="23" t="s">
        <v>166</v>
      </c>
    </row>
    <row r="127" spans="1:1" ht="30.6">
      <c r="A127" s="25" t="s">
        <v>167</v>
      </c>
    </row>
    <row r="128" spans="1:1" ht="61.2">
      <c r="A128" s="25" t="s">
        <v>168</v>
      </c>
    </row>
    <row r="129" spans="1:1" ht="30.6">
      <c r="A129" s="25" t="s">
        <v>169</v>
      </c>
    </row>
    <row r="130" spans="1:1" ht="30.6">
      <c r="A130" s="23" t="s">
        <v>170</v>
      </c>
    </row>
    <row r="131" spans="1:1" ht="30.6">
      <c r="A131" s="25" t="s">
        <v>171</v>
      </c>
    </row>
    <row r="132" spans="1:1" ht="61.2">
      <c r="A132" s="25" t="s">
        <v>172</v>
      </c>
    </row>
    <row r="133" spans="1:1" ht="30.6">
      <c r="A133" s="25" t="s">
        <v>173</v>
      </c>
    </row>
    <row r="134" spans="1:1" ht="30.6">
      <c r="A134" s="23" t="s">
        <v>174</v>
      </c>
    </row>
    <row r="135" spans="1:1" ht="30.6">
      <c r="A135" s="25" t="s">
        <v>175</v>
      </c>
    </row>
    <row r="136" spans="1:1" ht="61.2">
      <c r="A136" s="25" t="s">
        <v>176</v>
      </c>
    </row>
    <row r="137" spans="1:1" ht="30.6">
      <c r="A137" s="25" t="s">
        <v>177</v>
      </c>
    </row>
    <row r="138" spans="1:1" ht="20.399999999999999">
      <c r="A138" s="23" t="s">
        <v>178</v>
      </c>
    </row>
    <row r="139" spans="1:1">
      <c r="A139" s="23" t="s">
        <v>179</v>
      </c>
    </row>
    <row r="140" spans="1:1" ht="30.6">
      <c r="A140" s="25" t="s">
        <v>180</v>
      </c>
    </row>
    <row r="141" spans="1:1" ht="61.2">
      <c r="A141" s="25" t="s">
        <v>181</v>
      </c>
    </row>
    <row r="142" spans="1:1" ht="30.6">
      <c r="A142" s="25" t="s">
        <v>182</v>
      </c>
    </row>
    <row r="143" spans="1:1" ht="20.399999999999999">
      <c r="A143" s="23" t="s">
        <v>183</v>
      </c>
    </row>
    <row r="144" spans="1:1" ht="30.6">
      <c r="A144" s="25" t="s">
        <v>184</v>
      </c>
    </row>
    <row r="145" spans="1:1" ht="61.2">
      <c r="A145" s="25" t="s">
        <v>185</v>
      </c>
    </row>
    <row r="146" spans="1:1" ht="30.6">
      <c r="A146" s="25" t="s">
        <v>186</v>
      </c>
    </row>
    <row r="147" spans="1:1" ht="20.399999999999999">
      <c r="A147" s="23" t="s">
        <v>187</v>
      </c>
    </row>
    <row r="148" spans="1:1" ht="30.6">
      <c r="A148" s="25" t="s">
        <v>188</v>
      </c>
    </row>
    <row r="149" spans="1:1" ht="61.2">
      <c r="A149" s="25" t="s">
        <v>189</v>
      </c>
    </row>
    <row r="150" spans="1:1" ht="30.6">
      <c r="A150" s="25" t="s">
        <v>190</v>
      </c>
    </row>
    <row r="151" spans="1:1" ht="30.6">
      <c r="A151" s="23" t="s">
        <v>191</v>
      </c>
    </row>
    <row r="152" spans="1:1" ht="30.6">
      <c r="A152" s="25" t="s">
        <v>192</v>
      </c>
    </row>
    <row r="153" spans="1:1" ht="61.2">
      <c r="A153" s="25" t="s">
        <v>193</v>
      </c>
    </row>
    <row r="154" spans="1:1" ht="30.6">
      <c r="A154" s="25" t="s">
        <v>194</v>
      </c>
    </row>
    <row r="155" spans="1:1">
      <c r="A155" s="23" t="s">
        <v>195</v>
      </c>
    </row>
    <row r="156" spans="1:1" ht="20.399999999999999">
      <c r="A156" s="25" t="s">
        <v>196</v>
      </c>
    </row>
    <row r="157" spans="1:1" ht="51">
      <c r="A157" s="25" t="s">
        <v>197</v>
      </c>
    </row>
    <row r="158" spans="1:1" ht="30.6">
      <c r="A158" s="25" t="s">
        <v>198</v>
      </c>
    </row>
    <row r="159" spans="1:1" ht="20.399999999999999">
      <c r="A159" s="23" t="s">
        <v>199</v>
      </c>
    </row>
    <row r="160" spans="1:1" ht="20.399999999999999">
      <c r="A160" s="23" t="s">
        <v>200</v>
      </c>
    </row>
    <row r="161" spans="1:1" ht="30.6">
      <c r="A161" s="25" t="s">
        <v>201</v>
      </c>
    </row>
    <row r="162" spans="1:1" ht="61.2">
      <c r="A162" s="25" t="s">
        <v>202</v>
      </c>
    </row>
    <row r="163" spans="1:1" ht="30.6">
      <c r="A163" s="25" t="s">
        <v>203</v>
      </c>
    </row>
    <row r="164" spans="1:1" ht="40.799999999999997">
      <c r="A164" s="23" t="s">
        <v>204</v>
      </c>
    </row>
    <row r="165" spans="1:1" ht="30.6">
      <c r="A165" s="25" t="s">
        <v>205</v>
      </c>
    </row>
    <row r="166" spans="1:1" ht="61.2">
      <c r="A166" s="25" t="s">
        <v>206</v>
      </c>
    </row>
    <row r="167" spans="1:1" ht="30.6">
      <c r="A167" s="25" t="s">
        <v>207</v>
      </c>
    </row>
    <row r="168" spans="1:1" ht="20.399999999999999">
      <c r="A168" s="23" t="s">
        <v>208</v>
      </c>
    </row>
    <row r="169" spans="1:1">
      <c r="A169" s="23" t="s">
        <v>209</v>
      </c>
    </row>
    <row r="170" spans="1:1" ht="30.6">
      <c r="A170" s="25" t="s">
        <v>210</v>
      </c>
    </row>
    <row r="171" spans="1:1" ht="61.2">
      <c r="A171" s="25" t="s">
        <v>211</v>
      </c>
    </row>
    <row r="172" spans="1:1" ht="30.6">
      <c r="A172" s="25" t="s">
        <v>212</v>
      </c>
    </row>
    <row r="173" spans="1:1">
      <c r="A173" s="23" t="s">
        <v>213</v>
      </c>
    </row>
    <row r="174" spans="1:1" ht="30.6">
      <c r="A174" s="25" t="s">
        <v>214</v>
      </c>
    </row>
    <row r="175" spans="1:1" ht="61.2">
      <c r="A175" s="25" t="s">
        <v>215</v>
      </c>
    </row>
    <row r="176" spans="1:1" ht="30.6">
      <c r="A176" s="25" t="s">
        <v>216</v>
      </c>
    </row>
    <row r="177" spans="1:1" ht="30.6">
      <c r="A177" s="23" t="s">
        <v>217</v>
      </c>
    </row>
    <row r="178" spans="1:1" ht="30.6">
      <c r="A178" s="25" t="s">
        <v>218</v>
      </c>
    </row>
    <row r="179" spans="1:1" ht="61.2">
      <c r="A179" s="25" t="s">
        <v>219</v>
      </c>
    </row>
    <row r="180" spans="1:1" ht="30.6">
      <c r="A180" s="25" t="s">
        <v>220</v>
      </c>
    </row>
    <row r="181" spans="1:1">
      <c r="A181" s="23" t="s">
        <v>221</v>
      </c>
    </row>
    <row r="182" spans="1:1" ht="30.6">
      <c r="A182" s="25" t="s">
        <v>222</v>
      </c>
    </row>
    <row r="183" spans="1:1" ht="61.2">
      <c r="A183" s="25" t="s">
        <v>223</v>
      </c>
    </row>
    <row r="184" spans="1:1" ht="30.6">
      <c r="A184" s="25" t="s">
        <v>224</v>
      </c>
    </row>
    <row r="185" spans="1:1" ht="40.799999999999997">
      <c r="A185" s="23" t="s">
        <v>225</v>
      </c>
    </row>
    <row r="186" spans="1:1" ht="30.6">
      <c r="A186" s="25" t="s">
        <v>226</v>
      </c>
    </row>
    <row r="187" spans="1:1" ht="61.2">
      <c r="A187" s="25" t="s">
        <v>227</v>
      </c>
    </row>
    <row r="188" spans="1:1" ht="30.6">
      <c r="A188" s="25" t="s">
        <v>228</v>
      </c>
    </row>
    <row r="189" spans="1:1" ht="20.399999999999999">
      <c r="A189" s="23" t="s">
        <v>229</v>
      </c>
    </row>
    <row r="190" spans="1:1" ht="20.399999999999999">
      <c r="A190" s="25" t="s">
        <v>230</v>
      </c>
    </row>
    <row r="191" spans="1:1" ht="51">
      <c r="A191" s="25" t="s">
        <v>231</v>
      </c>
    </row>
    <row r="192" spans="1:1" ht="30.6">
      <c r="A192" s="25" t="s">
        <v>232</v>
      </c>
    </row>
    <row r="193" spans="1:1">
      <c r="A193" s="23" t="s">
        <v>233</v>
      </c>
    </row>
    <row r="194" spans="1:1" ht="20.399999999999999">
      <c r="A194" s="25" t="s">
        <v>234</v>
      </c>
    </row>
    <row r="195" spans="1:1" ht="51">
      <c r="A195" s="25" t="s">
        <v>235</v>
      </c>
    </row>
    <row r="196" spans="1:1" ht="30.6">
      <c r="A196" s="25" t="s">
        <v>236</v>
      </c>
    </row>
    <row r="197" spans="1:1" ht="20.399999999999999">
      <c r="A197" s="23" t="s">
        <v>237</v>
      </c>
    </row>
    <row r="198" spans="1:1" ht="20.399999999999999">
      <c r="A198" s="25" t="s">
        <v>238</v>
      </c>
    </row>
    <row r="199" spans="1:1" ht="51">
      <c r="A199" s="25" t="s">
        <v>239</v>
      </c>
    </row>
    <row r="200" spans="1:1" ht="30.6">
      <c r="A200" s="25" t="s">
        <v>240</v>
      </c>
    </row>
    <row r="201" spans="1:1" ht="30.6">
      <c r="A201" s="23" t="s">
        <v>241</v>
      </c>
    </row>
    <row r="202" spans="1:1" ht="30.6">
      <c r="A202" s="23" t="s">
        <v>242</v>
      </c>
    </row>
    <row r="203" spans="1:1" ht="30.6">
      <c r="A203" s="25" t="s">
        <v>243</v>
      </c>
    </row>
    <row r="204" spans="1:1" ht="61.2">
      <c r="A204" s="25" t="s">
        <v>244</v>
      </c>
    </row>
    <row r="205" spans="1:1" ht="30.6">
      <c r="A205" s="25" t="s">
        <v>245</v>
      </c>
    </row>
    <row r="206" spans="1:1" ht="20.399999999999999">
      <c r="A206" s="23" t="s">
        <v>246</v>
      </c>
    </row>
    <row r="207" spans="1:1" ht="30.6">
      <c r="A207" s="25" t="s">
        <v>247</v>
      </c>
    </row>
    <row r="208" spans="1:1" ht="61.2">
      <c r="A208" s="25" t="s">
        <v>248</v>
      </c>
    </row>
    <row r="209" spans="1:1" ht="30.6">
      <c r="A209" s="25" t="s">
        <v>249</v>
      </c>
    </row>
    <row r="210" spans="1:1" ht="20.399999999999999">
      <c r="A210" s="23" t="s">
        <v>250</v>
      </c>
    </row>
    <row r="211" spans="1:1" ht="30.6">
      <c r="A211" s="25" t="s">
        <v>251</v>
      </c>
    </row>
    <row r="212" spans="1:1" ht="61.2">
      <c r="A212" s="25" t="s">
        <v>252</v>
      </c>
    </row>
    <row r="213" spans="1:1" ht="30.6">
      <c r="A213" s="25" t="s">
        <v>253</v>
      </c>
    </row>
    <row r="214" spans="1:1" ht="20.399999999999999">
      <c r="A214" s="23" t="s">
        <v>254</v>
      </c>
    </row>
    <row r="215" spans="1:1" ht="30.6">
      <c r="A215" s="25" t="s">
        <v>255</v>
      </c>
    </row>
    <row r="216" spans="1:1" ht="20.399999999999999">
      <c r="A216" s="25" t="s">
        <v>256</v>
      </c>
    </row>
    <row r="217" spans="1:1" ht="40.799999999999997">
      <c r="A217" s="25" t="s">
        <v>257</v>
      </c>
    </row>
    <row r="218" spans="1:1" ht="30.6">
      <c r="A218" s="25" t="s">
        <v>258</v>
      </c>
    </row>
    <row r="219" spans="1:1" ht="20.399999999999999">
      <c r="A219" s="25" t="s">
        <v>259</v>
      </c>
    </row>
    <row r="220" spans="1:1" ht="40.799999999999997">
      <c r="A220" s="23" t="s">
        <v>260</v>
      </c>
    </row>
    <row r="221" spans="1:1" ht="30.6">
      <c r="A221" s="23" t="s">
        <v>261</v>
      </c>
    </row>
    <row r="222" spans="1:1" ht="30.6">
      <c r="A222" s="23" t="s">
        <v>262</v>
      </c>
    </row>
    <row r="223" spans="1:1" ht="20.399999999999999">
      <c r="A223" s="25" t="s">
        <v>263</v>
      </c>
    </row>
    <row r="224" spans="1:1" ht="20.399999999999999">
      <c r="A224" s="25" t="s">
        <v>264</v>
      </c>
    </row>
    <row r="225" spans="1:1" ht="30.6">
      <c r="A225" s="23" t="s">
        <v>265</v>
      </c>
    </row>
    <row r="226" spans="1:1" ht="20.399999999999999">
      <c r="A226" s="25" t="s">
        <v>266</v>
      </c>
    </row>
    <row r="227" spans="1:1" ht="20.399999999999999">
      <c r="A227" s="25" t="s">
        <v>267</v>
      </c>
    </row>
    <row r="228" spans="1:1" ht="40.799999999999997">
      <c r="A228" s="23" t="s">
        <v>268</v>
      </c>
    </row>
    <row r="229" spans="1:1" ht="20.399999999999999">
      <c r="A229" s="25" t="s">
        <v>269</v>
      </c>
    </row>
    <row r="230" spans="1:1" ht="20.399999999999999">
      <c r="A230" s="25" t="s">
        <v>270</v>
      </c>
    </row>
    <row r="231" spans="1:1" ht="51">
      <c r="A231" s="23" t="s">
        <v>271</v>
      </c>
    </row>
    <row r="232" spans="1:1" ht="20.399999999999999">
      <c r="A232" s="25" t="s">
        <v>272</v>
      </c>
    </row>
    <row r="233" spans="1:1" ht="20.399999999999999">
      <c r="A233" s="25" t="s">
        <v>273</v>
      </c>
    </row>
    <row r="234" spans="1:1" ht="51">
      <c r="A234" s="23" t="s">
        <v>274</v>
      </c>
    </row>
    <row r="235" spans="1:1" ht="30.6">
      <c r="A235" s="25" t="s">
        <v>275</v>
      </c>
    </row>
    <row r="236" spans="1:1" ht="30.6">
      <c r="A236" s="25" t="s">
        <v>276</v>
      </c>
    </row>
    <row r="237" spans="1:1" ht="40.799999999999997">
      <c r="A237" s="25" t="s">
        <v>277</v>
      </c>
    </row>
    <row r="238" spans="1:1" ht="40.799999999999997">
      <c r="A238" s="25" t="s">
        <v>278</v>
      </c>
    </row>
    <row r="239" spans="1:1" ht="30.6">
      <c r="A239" s="25" t="s">
        <v>279</v>
      </c>
    </row>
    <row r="240" spans="1:1" ht="61.2">
      <c r="A240" s="25" t="s">
        <v>280</v>
      </c>
    </row>
    <row r="241" spans="1:1" ht="40.799999999999997">
      <c r="A241" s="25" t="s">
        <v>281</v>
      </c>
    </row>
    <row r="242" spans="1:1" ht="61.2">
      <c r="A242" s="25" t="s">
        <v>282</v>
      </c>
    </row>
    <row r="243" spans="1:1">
      <c r="A243" s="23" t="s">
        <v>283</v>
      </c>
    </row>
    <row r="244" spans="1:1">
      <c r="A244" s="25" t="s">
        <v>284</v>
      </c>
    </row>
    <row r="245" spans="1:1" ht="20.399999999999999">
      <c r="A245" s="25" t="s">
        <v>285</v>
      </c>
    </row>
    <row r="246" spans="1:1" ht="30.6">
      <c r="A246" s="25" t="s">
        <v>286</v>
      </c>
    </row>
    <row r="247" spans="1:1" ht="30.6">
      <c r="A247" s="25" t="s">
        <v>287</v>
      </c>
    </row>
    <row r="248" spans="1:1" ht="20.399999999999999">
      <c r="A248" s="25" t="s">
        <v>288</v>
      </c>
    </row>
    <row r="249" spans="1:1" ht="40.799999999999997">
      <c r="A249" s="25" t="s">
        <v>289</v>
      </c>
    </row>
    <row r="250" spans="1:1" ht="30.6">
      <c r="A250" s="25" t="s">
        <v>290</v>
      </c>
    </row>
    <row r="251" spans="1:1" ht="30.6">
      <c r="A251" s="25" t="s">
        <v>291</v>
      </c>
    </row>
    <row r="252" spans="1:1" ht="30.6">
      <c r="A252" s="25" t="s">
        <v>292</v>
      </c>
    </row>
    <row r="253" spans="1:1" ht="30.6">
      <c r="A253" s="25" t="s">
        <v>293</v>
      </c>
    </row>
    <row r="254" spans="1:1" ht="20.399999999999999">
      <c r="A254" s="24" t="s">
        <v>294</v>
      </c>
    </row>
    <row r="255" spans="1:1">
      <c r="A255" s="23" t="s">
        <v>295</v>
      </c>
    </row>
    <row r="256" spans="1:1" ht="30.6">
      <c r="A256" s="25" t="s">
        <v>296</v>
      </c>
    </row>
    <row r="257" spans="1:1">
      <c r="A257" s="25" t="s">
        <v>297</v>
      </c>
    </row>
    <row r="258" spans="1:1">
      <c r="A258" s="25" t="s">
        <v>298</v>
      </c>
    </row>
    <row r="259" spans="1:1" ht="51">
      <c r="A259" s="25" t="s">
        <v>299</v>
      </c>
    </row>
    <row r="260" spans="1:1" ht="40.799999999999997">
      <c r="A260" s="25" t="s">
        <v>300</v>
      </c>
    </row>
    <row r="261" spans="1:1" ht="30.6">
      <c r="A261" s="25" t="s">
        <v>301</v>
      </c>
    </row>
    <row r="262" spans="1:1" ht="20.399999999999999">
      <c r="A262" s="25" t="s">
        <v>302</v>
      </c>
    </row>
    <row r="263" spans="1:1" ht="20.399999999999999">
      <c r="A263" s="25" t="s">
        <v>303</v>
      </c>
    </row>
    <row r="264" spans="1:1" ht="20.399999999999999">
      <c r="A264" s="25" t="s">
        <v>304</v>
      </c>
    </row>
    <row r="265" spans="1:1" ht="30.6">
      <c r="A265" s="25" t="s">
        <v>305</v>
      </c>
    </row>
    <row r="266" spans="1:1" ht="20.399999999999999">
      <c r="A266" s="25" t="s">
        <v>306</v>
      </c>
    </row>
    <row r="267" spans="1:1" ht="30.6">
      <c r="A267" s="25" t="s">
        <v>307</v>
      </c>
    </row>
    <row r="268" spans="1:1" ht="30.6">
      <c r="A268" s="25" t="s">
        <v>308</v>
      </c>
    </row>
    <row r="269" spans="1:1" ht="20.399999999999999">
      <c r="A269" s="25" t="s">
        <v>309</v>
      </c>
    </row>
    <row r="270" spans="1:1" ht="20.399999999999999">
      <c r="A270" s="25" t="s">
        <v>310</v>
      </c>
    </row>
    <row r="271" spans="1:1" ht="20.399999999999999">
      <c r="A271" s="25" t="s">
        <v>311</v>
      </c>
    </row>
    <row r="272" spans="1:1" ht="30.6">
      <c r="A272" s="25" t="s">
        <v>312</v>
      </c>
    </row>
    <row r="273" spans="1:1" ht="20.399999999999999">
      <c r="A273" s="23" t="s">
        <v>313</v>
      </c>
    </row>
    <row r="274" spans="1:1" ht="30.6">
      <c r="A274" s="25" t="s">
        <v>314</v>
      </c>
    </row>
    <row r="275" spans="1:1">
      <c r="A275" s="25" t="s">
        <v>315</v>
      </c>
    </row>
    <row r="276" spans="1:1">
      <c r="A276" s="25" t="s">
        <v>316</v>
      </c>
    </row>
    <row r="277" spans="1:1" ht="51">
      <c r="A277" s="25" t="s">
        <v>317</v>
      </c>
    </row>
    <row r="278" spans="1:1" ht="30.6">
      <c r="A278" s="25" t="s">
        <v>318</v>
      </c>
    </row>
    <row r="279" spans="1:1" ht="30.6">
      <c r="A279" s="25" t="s">
        <v>319</v>
      </c>
    </row>
    <row r="280" spans="1:1" ht="30.6">
      <c r="A280" s="25" t="s">
        <v>320</v>
      </c>
    </row>
    <row r="281" spans="1:1" ht="20.399999999999999">
      <c r="A281" s="25" t="s">
        <v>321</v>
      </c>
    </row>
    <row r="282" spans="1:1" ht="30.6">
      <c r="A282" s="25" t="s">
        <v>322</v>
      </c>
    </row>
    <row r="283" spans="1:1" ht="20.399999999999999">
      <c r="A283" s="25" t="s">
        <v>323</v>
      </c>
    </row>
    <row r="284" spans="1:1" ht="30.6">
      <c r="A284" s="25" t="s">
        <v>324</v>
      </c>
    </row>
    <row r="285" spans="1:1" ht="30.6">
      <c r="A285" s="25" t="s">
        <v>325</v>
      </c>
    </row>
    <row r="286" spans="1:1" ht="30.6">
      <c r="A286" s="25" t="s">
        <v>326</v>
      </c>
    </row>
    <row r="287" spans="1:1" ht="40.799999999999997">
      <c r="A287" s="25" t="s">
        <v>327</v>
      </c>
    </row>
    <row r="288" spans="1:1" ht="40.799999999999997">
      <c r="A288" s="25" t="s">
        <v>328</v>
      </c>
    </row>
    <row r="289" spans="1:1" ht="20.399999999999999">
      <c r="A289" s="25" t="s">
        <v>329</v>
      </c>
    </row>
    <row r="290" spans="1:1">
      <c r="A290" s="25" t="s">
        <v>330</v>
      </c>
    </row>
    <row r="291" spans="1:1" ht="20.399999999999999">
      <c r="A291" s="25" t="s">
        <v>331</v>
      </c>
    </row>
    <row r="292" spans="1:1" ht="20.399999999999999">
      <c r="A292" s="25" t="s">
        <v>332</v>
      </c>
    </row>
    <row r="293" spans="1:1" ht="30.6">
      <c r="A293" s="25" t="s">
        <v>333</v>
      </c>
    </row>
    <row r="294" spans="1:1">
      <c r="A294" s="23" t="s">
        <v>334</v>
      </c>
    </row>
    <row r="295" spans="1:1" ht="30.6">
      <c r="A295" s="25" t="s">
        <v>335</v>
      </c>
    </row>
    <row r="296" spans="1:1">
      <c r="A296" s="25" t="s">
        <v>336</v>
      </c>
    </row>
    <row r="297" spans="1:1">
      <c r="A297" s="25" t="s">
        <v>337</v>
      </c>
    </row>
    <row r="298" spans="1:1" ht="40.799999999999997">
      <c r="A298" s="25" t="s">
        <v>338</v>
      </c>
    </row>
    <row r="299" spans="1:1" ht="30.6">
      <c r="A299" s="25" t="s">
        <v>339</v>
      </c>
    </row>
    <row r="300" spans="1:1" ht="30.6">
      <c r="A300" s="25" t="s">
        <v>340</v>
      </c>
    </row>
    <row r="301" spans="1:1" ht="20.399999999999999">
      <c r="A301" s="25" t="s">
        <v>341</v>
      </c>
    </row>
    <row r="302" spans="1:1" ht="30.6">
      <c r="A302" s="25" t="s">
        <v>342</v>
      </c>
    </row>
    <row r="303" spans="1:1" ht="20.399999999999999">
      <c r="A303" s="25" t="s">
        <v>343</v>
      </c>
    </row>
    <row r="304" spans="1:1" ht="30.6">
      <c r="A304" s="25" t="s">
        <v>344</v>
      </c>
    </row>
    <row r="305" spans="1:1" ht="40.799999999999997">
      <c r="A305" s="25" t="s">
        <v>345</v>
      </c>
    </row>
    <row r="306" spans="1:1" ht="51">
      <c r="A306" s="25" t="s">
        <v>346</v>
      </c>
    </row>
    <row r="307" spans="1:1" ht="30.6">
      <c r="A307" s="25" t="s">
        <v>347</v>
      </c>
    </row>
    <row r="308" spans="1:1">
      <c r="A308" s="24" t="s">
        <v>348</v>
      </c>
    </row>
    <row r="309" spans="1:1" ht="51">
      <c r="A309" s="25" t="s">
        <v>349</v>
      </c>
    </row>
    <row r="310" spans="1:1" ht="40.799999999999997">
      <c r="A310" s="25" t="s">
        <v>350</v>
      </c>
    </row>
    <row r="311" spans="1:1" ht="30.6">
      <c r="A311" s="25" t="s">
        <v>351</v>
      </c>
    </row>
    <row r="312" spans="1:1" ht="20.399999999999999">
      <c r="A312" s="25" t="s">
        <v>352</v>
      </c>
    </row>
    <row r="313" spans="1:1" ht="30.6">
      <c r="A313" s="25" t="s">
        <v>353</v>
      </c>
    </row>
    <row r="314" spans="1:1" ht="30.6">
      <c r="A314" s="25" t="s">
        <v>354</v>
      </c>
    </row>
    <row r="315" spans="1:1" ht="30.6">
      <c r="A315" s="25" t="s">
        <v>355</v>
      </c>
    </row>
    <row r="316" spans="1:1">
      <c r="A316" s="24" t="s">
        <v>356</v>
      </c>
    </row>
    <row r="317" spans="1:1" ht="40.799999999999997">
      <c r="A317" s="25" t="s">
        <v>357</v>
      </c>
    </row>
    <row r="318" spans="1:1" ht="30.6">
      <c r="A318" s="25" t="s">
        <v>358</v>
      </c>
    </row>
    <row r="319" spans="1:1" ht="20.399999999999999">
      <c r="A319" s="25" t="s">
        <v>359</v>
      </c>
    </row>
    <row r="320" spans="1:1" ht="20.399999999999999">
      <c r="A320" s="25" t="s">
        <v>360</v>
      </c>
    </row>
    <row r="321" spans="1:1" ht="40.799999999999997">
      <c r="A321" s="25" t="s">
        <v>361</v>
      </c>
    </row>
    <row r="322" spans="1:1" ht="20.399999999999999">
      <c r="A322" s="25" t="s">
        <v>362</v>
      </c>
    </row>
    <row r="323" spans="1:1" ht="30.6">
      <c r="A323" s="25" t="s">
        <v>363</v>
      </c>
    </row>
    <row r="324" spans="1:1" ht="30.6">
      <c r="A324" s="25" t="s">
        <v>364</v>
      </c>
    </row>
    <row r="325" spans="1:1" ht="51">
      <c r="A325" s="25" t="s">
        <v>365</v>
      </c>
    </row>
    <row r="326" spans="1:1" ht="30.6">
      <c r="A326" s="25" t="s">
        <v>366</v>
      </c>
    </row>
    <row r="327" spans="1:1" ht="20.399999999999999">
      <c r="A327" s="25" t="s">
        <v>367</v>
      </c>
    </row>
    <row r="328" spans="1:1" ht="20.399999999999999">
      <c r="A328" s="25" t="s">
        <v>368</v>
      </c>
    </row>
    <row r="329" spans="1:1" ht="51">
      <c r="A329" s="24" t="s">
        <v>369</v>
      </c>
    </row>
    <row r="330" spans="1:1" ht="40.799999999999997">
      <c r="A330" s="25" t="s">
        <v>370</v>
      </c>
    </row>
    <row r="331" spans="1:1" ht="30.6">
      <c r="A331" s="25" t="s">
        <v>371</v>
      </c>
    </row>
    <row r="332" spans="1:1" ht="39" customHeight="1">
      <c r="A332" s="25" t="s">
        <v>372</v>
      </c>
    </row>
    <row r="333" spans="1:1" ht="20.399999999999999">
      <c r="A333" s="25" t="s">
        <v>373</v>
      </c>
    </row>
    <row r="334" spans="1:1" ht="40.799999999999997">
      <c r="A334" s="25" t="s">
        <v>374</v>
      </c>
    </row>
    <row r="335" spans="1:1" ht="20.399999999999999">
      <c r="A335" s="25" t="s">
        <v>375</v>
      </c>
    </row>
    <row r="336" spans="1:1" ht="20.399999999999999">
      <c r="A336" s="25" t="s">
        <v>376</v>
      </c>
    </row>
    <row r="337" spans="1:1" ht="20.399999999999999">
      <c r="A337" s="25" t="s">
        <v>377</v>
      </c>
    </row>
    <row r="338" spans="1:1" ht="20.399999999999999">
      <c r="A338" s="25" t="s">
        <v>378</v>
      </c>
    </row>
    <row r="339" spans="1:1" ht="30.6">
      <c r="A339" s="25" t="s">
        <v>379</v>
      </c>
    </row>
    <row r="340" spans="1:1" ht="20.399999999999999">
      <c r="A340" s="25" t="s">
        <v>380</v>
      </c>
    </row>
    <row r="341" spans="1:1">
      <c r="A341" s="24" t="s">
        <v>381</v>
      </c>
    </row>
    <row r="342" spans="1:1" ht="30.6">
      <c r="A342" s="25" t="s">
        <v>382</v>
      </c>
    </row>
    <row r="343" spans="1:1" ht="30.6">
      <c r="A343" s="25" t="s">
        <v>383</v>
      </c>
    </row>
    <row r="344" spans="1:1" ht="30.6">
      <c r="A344" s="25" t="s">
        <v>384</v>
      </c>
    </row>
    <row r="345" spans="1:1" ht="30.6">
      <c r="A345" s="25" t="s">
        <v>385</v>
      </c>
    </row>
    <row r="346" spans="1:1" ht="30.6">
      <c r="A346" s="25" t="s">
        <v>386</v>
      </c>
    </row>
    <row r="347" spans="1:1" ht="30.6">
      <c r="A347" s="25" t="s">
        <v>387</v>
      </c>
    </row>
    <row r="348" spans="1:1" ht="20.399999999999999">
      <c r="A348" s="25" t="s">
        <v>388</v>
      </c>
    </row>
    <row r="349" spans="1:1" ht="20.399999999999999">
      <c r="A349" s="25" t="s">
        <v>389</v>
      </c>
    </row>
    <row r="350" spans="1:1" ht="30.6">
      <c r="A350" s="25" t="s">
        <v>390</v>
      </c>
    </row>
    <row r="351" spans="1:1" ht="20.399999999999999">
      <c r="A351" s="25" t="s">
        <v>391</v>
      </c>
    </row>
    <row r="352" spans="1:1">
      <c r="A352" s="24" t="s">
        <v>392</v>
      </c>
    </row>
    <row r="353" spans="1:1" ht="20.399999999999999">
      <c r="A353" s="25" t="s">
        <v>393</v>
      </c>
    </row>
    <row r="354" spans="1:1" ht="30.6">
      <c r="A354" s="25" t="s">
        <v>394</v>
      </c>
    </row>
    <row r="355" spans="1:1" ht="40.799999999999997">
      <c r="A355" s="25" t="s">
        <v>395</v>
      </c>
    </row>
    <row r="356" spans="1:1" ht="30.6">
      <c r="A356" s="25" t="s">
        <v>396</v>
      </c>
    </row>
    <row r="357" spans="1:1" ht="30.6">
      <c r="A357" s="25" t="s">
        <v>397</v>
      </c>
    </row>
    <row r="358" spans="1:1" ht="40.799999999999997">
      <c r="A358" s="25" t="s">
        <v>398</v>
      </c>
    </row>
    <row r="359" spans="1:1" ht="40.799999999999997">
      <c r="A359" s="25" t="s">
        <v>399</v>
      </c>
    </row>
    <row r="360" spans="1:1" ht="40.799999999999997">
      <c r="A360" s="25" t="s">
        <v>400</v>
      </c>
    </row>
    <row r="361" spans="1:1" ht="30.6">
      <c r="A361" s="25" t="s">
        <v>401</v>
      </c>
    </row>
    <row r="362" spans="1:1" ht="30.6">
      <c r="A362" s="25" t="s">
        <v>402</v>
      </c>
    </row>
    <row r="363" spans="1:1">
      <c r="A363" s="24" t="s">
        <v>403</v>
      </c>
    </row>
    <row r="364" spans="1:1">
      <c r="A364" s="25" t="s">
        <v>404</v>
      </c>
    </row>
    <row r="365" spans="1:1">
      <c r="A365" s="25" t="s">
        <v>405</v>
      </c>
    </row>
    <row r="366" spans="1:1">
      <c r="A366" s="25" t="s">
        <v>406</v>
      </c>
    </row>
    <row r="367" spans="1:1" ht="20.399999999999999">
      <c r="A367" s="25" t="s">
        <v>407</v>
      </c>
    </row>
    <row r="368" spans="1:1" ht="20.399999999999999">
      <c r="A368" s="25" t="s">
        <v>408</v>
      </c>
    </row>
    <row r="369" spans="1:1" ht="30.6">
      <c r="A369" s="25" t="s">
        <v>409</v>
      </c>
    </row>
    <row r="370" spans="1:1" ht="30.6">
      <c r="A370" s="25" t="s">
        <v>410</v>
      </c>
    </row>
    <row r="371" spans="1:1" ht="30.6">
      <c r="A371" s="25" t="s">
        <v>411</v>
      </c>
    </row>
    <row r="372" spans="1:1" ht="30.6">
      <c r="A372" s="25" t="s">
        <v>412</v>
      </c>
    </row>
    <row r="373" spans="1:1" ht="20.399999999999999">
      <c r="A373" s="25" t="s">
        <v>413</v>
      </c>
    </row>
    <row r="374" spans="1:1" ht="20.399999999999999">
      <c r="A374" s="25" t="s">
        <v>414</v>
      </c>
    </row>
    <row r="375" spans="1:1" ht="40.799999999999997">
      <c r="A375" s="25" t="s">
        <v>415</v>
      </c>
    </row>
    <row r="376" spans="1:1" ht="30.6">
      <c r="A376" s="25" t="s">
        <v>416</v>
      </c>
    </row>
    <row r="377" spans="1:1" ht="20.399999999999999">
      <c r="A377" s="25" t="s">
        <v>417</v>
      </c>
    </row>
    <row r="378" spans="1:1" ht="30.6">
      <c r="A378" s="25" t="s">
        <v>418</v>
      </c>
    </row>
    <row r="379" spans="1:1" ht="30.6">
      <c r="A379" s="25" t="s">
        <v>419</v>
      </c>
    </row>
    <row r="380" spans="1:1" ht="20.399999999999999">
      <c r="A380" s="25" t="s">
        <v>420</v>
      </c>
    </row>
    <row r="381" spans="1:1">
      <c r="A381" s="24" t="s">
        <v>421</v>
      </c>
    </row>
    <row r="382" spans="1:1" ht="30.6">
      <c r="A382" s="25" t="s">
        <v>422</v>
      </c>
    </row>
    <row r="383" spans="1:1" ht="30.6">
      <c r="A383" s="25" t="s">
        <v>423</v>
      </c>
    </row>
    <row r="384" spans="1:1" ht="20.399999999999999">
      <c r="A384" s="25" t="s">
        <v>424</v>
      </c>
    </row>
    <row r="385" spans="1:1" ht="30.6">
      <c r="A385" s="25" t="s">
        <v>425</v>
      </c>
    </row>
    <row r="386" spans="1:1" ht="51">
      <c r="A386" s="25" t="s">
        <v>426</v>
      </c>
    </row>
    <row r="387" spans="1:1" ht="20.399999999999999">
      <c r="A387" s="25" t="s">
        <v>427</v>
      </c>
    </row>
    <row r="388" spans="1:1" ht="20.399999999999999">
      <c r="A388" s="25" t="s">
        <v>428</v>
      </c>
    </row>
    <row r="389" spans="1:1" ht="40.799999999999997">
      <c r="A389" s="25" t="s">
        <v>429</v>
      </c>
    </row>
    <row r="390" spans="1:1" ht="30.6">
      <c r="A390" s="25" t="s">
        <v>430</v>
      </c>
    </row>
    <row r="391" spans="1:1" ht="30.6">
      <c r="A391" s="25" t="s">
        <v>431</v>
      </c>
    </row>
    <row r="392" spans="1:1" ht="71.400000000000006">
      <c r="A392" s="25" t="s">
        <v>432</v>
      </c>
    </row>
    <row r="393" spans="1:1" ht="30.6">
      <c r="A393" s="25" t="s">
        <v>433</v>
      </c>
    </row>
    <row r="394" spans="1:1" ht="61.2">
      <c r="A394" s="25" t="s">
        <v>434</v>
      </c>
    </row>
    <row r="395" spans="1:1" ht="40.799999999999997">
      <c r="A395" s="25" t="s">
        <v>435</v>
      </c>
    </row>
    <row r="396" spans="1:1" ht="20.399999999999999">
      <c r="A396" s="25" t="s">
        <v>436</v>
      </c>
    </row>
    <row r="397" spans="1:1">
      <c r="A397" s="24" t="s">
        <v>437</v>
      </c>
    </row>
    <row r="398" spans="1:1" ht="20.399999999999999">
      <c r="A398" s="25" t="s">
        <v>438</v>
      </c>
    </row>
    <row r="399" spans="1:1" ht="20.399999999999999">
      <c r="A399" s="25" t="s">
        <v>439</v>
      </c>
    </row>
    <row r="400" spans="1:1" ht="30.6">
      <c r="A400" s="25" t="s">
        <v>440</v>
      </c>
    </row>
    <row r="401" spans="1:1" ht="20.399999999999999">
      <c r="A401" s="25" t="s">
        <v>441</v>
      </c>
    </row>
    <row r="402" spans="1:1" ht="20.399999999999999">
      <c r="A402" s="25" t="s">
        <v>442</v>
      </c>
    </row>
    <row r="403" spans="1:1">
      <c r="A403" s="25" t="s">
        <v>443</v>
      </c>
    </row>
    <row r="404" spans="1:1" ht="20.399999999999999">
      <c r="A404" s="25" t="s">
        <v>444</v>
      </c>
    </row>
    <row r="405" spans="1:1" ht="20.399999999999999">
      <c r="A405" s="25" t="s">
        <v>445</v>
      </c>
    </row>
    <row r="406" spans="1:1" ht="30.6">
      <c r="A406" s="25" t="s">
        <v>446</v>
      </c>
    </row>
    <row r="407" spans="1:1" ht="30.6">
      <c r="A407" s="25" t="s">
        <v>447</v>
      </c>
    </row>
    <row r="408" spans="1:1" ht="20.399999999999999">
      <c r="A408" s="24" t="s">
        <v>448</v>
      </c>
    </row>
    <row r="409" spans="1:1" ht="40.799999999999997">
      <c r="A409" s="25" t="s">
        <v>449</v>
      </c>
    </row>
    <row r="410" spans="1:1" ht="20.399999999999999">
      <c r="A410" s="25" t="s">
        <v>450</v>
      </c>
    </row>
    <row r="411" spans="1:1" ht="30.6">
      <c r="A411" s="25" t="s">
        <v>451</v>
      </c>
    </row>
    <row r="412" spans="1:1" ht="30.6">
      <c r="A412" s="25" t="s">
        <v>452</v>
      </c>
    </row>
    <row r="413" spans="1:1" ht="30.6">
      <c r="A413" s="25" t="s">
        <v>453</v>
      </c>
    </row>
    <row r="414" spans="1:1">
      <c r="A414" s="25" t="s">
        <v>454</v>
      </c>
    </row>
    <row r="415" spans="1:1" ht="30.6">
      <c r="A415" s="25" t="s">
        <v>455</v>
      </c>
    </row>
    <row r="416" spans="1:1" ht="30.6">
      <c r="A416" s="25" t="s">
        <v>456</v>
      </c>
    </row>
    <row r="417" spans="1:1" ht="30.6">
      <c r="A417" s="25" t="s">
        <v>457</v>
      </c>
    </row>
    <row r="418" spans="1:1" ht="40.799999999999997">
      <c r="A418" s="25" t="s">
        <v>458</v>
      </c>
    </row>
    <row r="419" spans="1:1" ht="30.6">
      <c r="A419" s="25" t="s">
        <v>459</v>
      </c>
    </row>
    <row r="420" spans="1:1" ht="40.799999999999997">
      <c r="A420" s="25" t="s">
        <v>460</v>
      </c>
    </row>
    <row r="421" spans="1:1" ht="30.6">
      <c r="A421" s="25" t="s">
        <v>461</v>
      </c>
    </row>
    <row r="422" spans="1:1" ht="30.6">
      <c r="A422" s="25" t="s">
        <v>462</v>
      </c>
    </row>
    <row r="423" spans="1:1" ht="40.799999999999997">
      <c r="A423" s="25" t="s">
        <v>463</v>
      </c>
    </row>
    <row r="424" spans="1:1" ht="30.6">
      <c r="A424" s="25" t="s">
        <v>464</v>
      </c>
    </row>
    <row r="425" spans="1:1" ht="20.399999999999999">
      <c r="A425" s="24" t="s">
        <v>465</v>
      </c>
    </row>
    <row r="426" spans="1:1" ht="40.799999999999997">
      <c r="A426" s="25" t="s">
        <v>466</v>
      </c>
    </row>
    <row r="427" spans="1:1" ht="20.399999999999999">
      <c r="A427" s="25" t="s">
        <v>467</v>
      </c>
    </row>
    <row r="428" spans="1:1" ht="30.6">
      <c r="A428" s="25" t="s">
        <v>468</v>
      </c>
    </row>
    <row r="429" spans="1:1" ht="51">
      <c r="A429" s="25" t="s">
        <v>469</v>
      </c>
    </row>
    <row r="430" spans="1:1" ht="20.399999999999999">
      <c r="A430" s="25" t="s">
        <v>470</v>
      </c>
    </row>
    <row r="431" spans="1:1" ht="30.6">
      <c r="A431" s="25" t="s">
        <v>471</v>
      </c>
    </row>
    <row r="432" spans="1:1" ht="20.399999999999999">
      <c r="A432" s="25" t="s">
        <v>472</v>
      </c>
    </row>
    <row r="433" spans="1:1" ht="40.799999999999997">
      <c r="A433" s="25" t="s">
        <v>473</v>
      </c>
    </row>
    <row r="434" spans="1:1" ht="30.6">
      <c r="A434" s="25" t="s">
        <v>474</v>
      </c>
    </row>
    <row r="435" spans="1:1" ht="30.6">
      <c r="A435" s="25" t="s">
        <v>475</v>
      </c>
    </row>
    <row r="436" spans="1:1" ht="30.6">
      <c r="A436" s="25" t="s">
        <v>476</v>
      </c>
    </row>
    <row r="437" spans="1:1" ht="20.399999999999999">
      <c r="A437" s="24" t="s">
        <v>477</v>
      </c>
    </row>
    <row r="438" spans="1:1" ht="20.399999999999999">
      <c r="A438" s="23" t="s">
        <v>478</v>
      </c>
    </row>
    <row r="439" spans="1:1" ht="20.399999999999999">
      <c r="A439" s="25" t="s">
        <v>479</v>
      </c>
    </row>
    <row r="440" spans="1:1" ht="20.399999999999999">
      <c r="A440" s="25" t="s">
        <v>480</v>
      </c>
    </row>
    <row r="441" spans="1:1" ht="30.6">
      <c r="A441" s="25" t="s">
        <v>481</v>
      </c>
    </row>
    <row r="442" spans="1:1" ht="30.6">
      <c r="A442" s="25" t="s">
        <v>482</v>
      </c>
    </row>
    <row r="443" spans="1:1" ht="20.399999999999999">
      <c r="A443" s="25" t="s">
        <v>483</v>
      </c>
    </row>
    <row r="444" spans="1:1" ht="20.399999999999999">
      <c r="A444" s="23" t="s">
        <v>484</v>
      </c>
    </row>
    <row r="445" spans="1:1" ht="20.399999999999999">
      <c r="A445" s="25" t="s">
        <v>485</v>
      </c>
    </row>
    <row r="446" spans="1:1" ht="20.399999999999999">
      <c r="A446" s="25" t="s">
        <v>486</v>
      </c>
    </row>
    <row r="447" spans="1:1" ht="20.399999999999999">
      <c r="A447" s="25" t="s">
        <v>487</v>
      </c>
    </row>
    <row r="448" spans="1:1" ht="20.399999999999999">
      <c r="A448" s="23" t="s">
        <v>488</v>
      </c>
    </row>
    <row r="449" spans="1:1" ht="30.6">
      <c r="A449" s="25" t="s">
        <v>489</v>
      </c>
    </row>
    <row r="450" spans="1:1" ht="20.399999999999999">
      <c r="A450" s="25" t="s">
        <v>490</v>
      </c>
    </row>
    <row r="451" spans="1:1" ht="20.399999999999999">
      <c r="A451" s="23" t="s">
        <v>491</v>
      </c>
    </row>
    <row r="452" spans="1:1" ht="20.399999999999999">
      <c r="A452" s="25" t="s">
        <v>492</v>
      </c>
    </row>
    <row r="453" spans="1:1" ht="20.399999999999999">
      <c r="A453" s="25" t="s">
        <v>493</v>
      </c>
    </row>
    <row r="454" spans="1:1" ht="20.399999999999999">
      <c r="A454" s="25" t="s">
        <v>494</v>
      </c>
    </row>
    <row r="455" spans="1:1" ht="20.399999999999999">
      <c r="A455" s="23" t="s">
        <v>495</v>
      </c>
    </row>
    <row r="456" spans="1:1" ht="30.6">
      <c r="A456" s="25" t="s">
        <v>496</v>
      </c>
    </row>
    <row r="457" spans="1:1" ht="20.399999999999999">
      <c r="A457" s="25" t="s">
        <v>497</v>
      </c>
    </row>
    <row r="458" spans="1:1" ht="20.399999999999999">
      <c r="A458" s="23" t="s">
        <v>498</v>
      </c>
    </row>
    <row r="459" spans="1:1" ht="20.399999999999999">
      <c r="A459" s="25" t="s">
        <v>499</v>
      </c>
    </row>
    <row r="460" spans="1:1" ht="20.399999999999999">
      <c r="A460" s="25" t="s">
        <v>500</v>
      </c>
    </row>
    <row r="461" spans="1:1" ht="20.399999999999999">
      <c r="A461" s="25" t="s">
        <v>501</v>
      </c>
    </row>
    <row r="462" spans="1:1" ht="20.399999999999999">
      <c r="A462" s="23" t="s">
        <v>502</v>
      </c>
    </row>
    <row r="463" spans="1:1" ht="30.6">
      <c r="A463" s="25" t="s">
        <v>503</v>
      </c>
    </row>
    <row r="464" spans="1:1" ht="20.399999999999999">
      <c r="A464" s="25" t="s">
        <v>504</v>
      </c>
    </row>
    <row r="465" spans="1:1" ht="20.399999999999999">
      <c r="A465" s="23" t="s">
        <v>505</v>
      </c>
    </row>
    <row r="466" spans="1:1" ht="20.399999999999999">
      <c r="A466" s="25" t="s">
        <v>506</v>
      </c>
    </row>
    <row r="467" spans="1:1" ht="20.399999999999999">
      <c r="A467" s="25" t="s">
        <v>507</v>
      </c>
    </row>
    <row r="468" spans="1:1" ht="20.399999999999999">
      <c r="A468" s="25" t="s">
        <v>508</v>
      </c>
    </row>
    <row r="469" spans="1:1" ht="20.399999999999999">
      <c r="A469" s="23" t="s">
        <v>509</v>
      </c>
    </row>
    <row r="470" spans="1:1" ht="30.6">
      <c r="A470" s="25" t="s">
        <v>510</v>
      </c>
    </row>
    <row r="471" spans="1:1" ht="20.399999999999999">
      <c r="A471" s="25" t="s">
        <v>511</v>
      </c>
    </row>
    <row r="472" spans="1:1" ht="30.6">
      <c r="A472" s="23" t="s">
        <v>512</v>
      </c>
    </row>
    <row r="473" spans="1:1">
      <c r="A473" s="25" t="s">
        <v>513</v>
      </c>
    </row>
    <row r="474" spans="1:1" ht="20.399999999999999">
      <c r="A474" s="25" t="s">
        <v>514</v>
      </c>
    </row>
    <row r="475" spans="1:1">
      <c r="A475" s="25" t="s">
        <v>515</v>
      </c>
    </row>
    <row r="476" spans="1:1">
      <c r="A476" s="25" t="s">
        <v>516</v>
      </c>
    </row>
    <row r="477" spans="1:1" ht="30.6">
      <c r="A477" s="23" t="s">
        <v>517</v>
      </c>
    </row>
    <row r="478" spans="1:1" ht="20.399999999999999">
      <c r="A478" s="25" t="s">
        <v>518</v>
      </c>
    </row>
    <row r="479" spans="1:1" ht="20.399999999999999">
      <c r="A479" s="25" t="s">
        <v>519</v>
      </c>
    </row>
    <row r="480" spans="1:1" ht="20.399999999999999">
      <c r="A480" s="25" t="s">
        <v>520</v>
      </c>
    </row>
    <row r="481" spans="1:1" ht="20.399999999999999">
      <c r="A481" s="23" t="s">
        <v>521</v>
      </c>
    </row>
    <row r="482" spans="1:1" ht="30.6">
      <c r="A482" s="25" t="s">
        <v>522</v>
      </c>
    </row>
    <row r="483" spans="1:1" ht="20.399999999999999">
      <c r="A483" s="25" t="s">
        <v>523</v>
      </c>
    </row>
    <row r="484" spans="1:1" ht="20.399999999999999">
      <c r="A484" s="25" t="s">
        <v>524</v>
      </c>
    </row>
    <row r="485" spans="1:1" ht="20.399999999999999">
      <c r="A485" s="25" t="s">
        <v>525</v>
      </c>
    </row>
    <row r="486" spans="1:1" ht="20.399999999999999">
      <c r="A486" s="25" t="s">
        <v>526</v>
      </c>
    </row>
    <row r="487" spans="1:1" ht="20.399999999999999">
      <c r="A487" s="25" t="s">
        <v>527</v>
      </c>
    </row>
    <row r="488" spans="1:1" ht="51">
      <c r="A488" s="23" t="s">
        <v>528</v>
      </c>
    </row>
    <row r="489" spans="1:1" ht="30.6">
      <c r="A489" s="25" t="s">
        <v>529</v>
      </c>
    </row>
    <row r="490" spans="1:1" ht="20.399999999999999">
      <c r="A490" s="25" t="s">
        <v>530</v>
      </c>
    </row>
    <row r="491" spans="1:1" ht="30.6">
      <c r="A491" s="25" t="s">
        <v>531</v>
      </c>
    </row>
    <row r="492" spans="1:1" ht="30.6">
      <c r="A492" s="25" t="s">
        <v>532</v>
      </c>
    </row>
    <row r="493" spans="1:1" ht="20.399999999999999">
      <c r="A493" s="23" t="s">
        <v>533</v>
      </c>
    </row>
    <row r="494" spans="1:1" ht="20.399999999999999">
      <c r="A494" s="25" t="s">
        <v>534</v>
      </c>
    </row>
    <row r="495" spans="1:1" ht="20.399999999999999">
      <c r="A495" s="25" t="s">
        <v>535</v>
      </c>
    </row>
    <row r="496" spans="1:1" ht="20.399999999999999">
      <c r="A496" s="25" t="s">
        <v>536</v>
      </c>
    </row>
    <row r="497" spans="1:1" ht="20.399999999999999">
      <c r="A497" s="23" t="s">
        <v>537</v>
      </c>
    </row>
    <row r="498" spans="1:1" ht="30.6">
      <c r="A498" s="25" t="s">
        <v>538</v>
      </c>
    </row>
    <row r="499" spans="1:1" ht="20.399999999999999">
      <c r="A499" s="25" t="s">
        <v>539</v>
      </c>
    </row>
    <row r="500" spans="1:1" ht="20.399999999999999">
      <c r="A500" s="23" t="s">
        <v>540</v>
      </c>
    </row>
    <row r="501" spans="1:1" ht="20.399999999999999">
      <c r="A501" s="25" t="s">
        <v>541</v>
      </c>
    </row>
    <row r="502" spans="1:1" ht="20.399999999999999">
      <c r="A502" s="25" t="s">
        <v>542</v>
      </c>
    </row>
    <row r="503" spans="1:1" ht="20.399999999999999">
      <c r="A503" s="25" t="s">
        <v>543</v>
      </c>
    </row>
    <row r="504" spans="1:1" ht="20.399999999999999">
      <c r="A504" s="23" t="s">
        <v>544</v>
      </c>
    </row>
    <row r="505" spans="1:1" ht="30.6">
      <c r="A505" s="25" t="s">
        <v>545</v>
      </c>
    </row>
    <row r="506" spans="1:1" ht="20.399999999999999">
      <c r="A506" s="25" t="s">
        <v>546</v>
      </c>
    </row>
    <row r="507" spans="1:1">
      <c r="A507" s="24" t="s">
        <v>547</v>
      </c>
    </row>
    <row r="508" spans="1:1" ht="20.399999999999999">
      <c r="A508" s="25" t="s">
        <v>548</v>
      </c>
    </row>
    <row r="509" spans="1:1" ht="30.6">
      <c r="A509" s="25" t="s">
        <v>549</v>
      </c>
    </row>
    <row r="510" spans="1:1" ht="30.6">
      <c r="A510" s="25" t="s">
        <v>550</v>
      </c>
    </row>
    <row r="511" spans="1:1" ht="51">
      <c r="A511" s="25" t="s">
        <v>551</v>
      </c>
    </row>
    <row r="512" spans="1:1" ht="61.2">
      <c r="A512" s="25" t="s">
        <v>552</v>
      </c>
    </row>
    <row r="513" spans="1:1" ht="30.6">
      <c r="A513" s="25" t="s">
        <v>553</v>
      </c>
    </row>
    <row r="514" spans="1:1" ht="20.399999999999999">
      <c r="A514" s="25" t="s">
        <v>554</v>
      </c>
    </row>
    <row r="515" spans="1:1">
      <c r="A515" s="24" t="s">
        <v>555</v>
      </c>
    </row>
    <row r="516" spans="1:1" ht="61.2">
      <c r="A516" s="25" t="s">
        <v>556</v>
      </c>
    </row>
    <row r="517" spans="1:1" ht="30.6">
      <c r="A517" s="25" t="s">
        <v>557</v>
      </c>
    </row>
    <row r="518" spans="1:1" ht="30.6">
      <c r="A518" s="25" t="s">
        <v>558</v>
      </c>
    </row>
    <row r="519" spans="1:1" ht="30.6">
      <c r="A519" s="25" t="s">
        <v>559</v>
      </c>
    </row>
    <row r="520" spans="1:1" ht="30.6">
      <c r="A520" s="25" t="s">
        <v>560</v>
      </c>
    </row>
    <row r="521" spans="1:1" ht="20.399999999999999">
      <c r="A521" s="24" t="s">
        <v>561</v>
      </c>
    </row>
    <row r="522" spans="1:1" ht="30.6">
      <c r="A522" s="25" t="s">
        <v>562</v>
      </c>
    </row>
    <row r="523" spans="1:1" ht="51">
      <c r="A523" s="25" t="s">
        <v>563</v>
      </c>
    </row>
    <row r="524" spans="1:1" ht="30.6">
      <c r="A524" s="25" t="s">
        <v>564</v>
      </c>
    </row>
    <row r="525" spans="1:1" ht="40.799999999999997">
      <c r="A525" s="23" t="s">
        <v>565</v>
      </c>
    </row>
    <row r="526" spans="1:1" ht="30.6">
      <c r="A526" s="25" t="s">
        <v>566</v>
      </c>
    </row>
    <row r="527" spans="1:1" ht="20.399999999999999">
      <c r="A527" s="25" t="s">
        <v>567</v>
      </c>
    </row>
    <row r="528" spans="1:1" ht="30.6">
      <c r="A528" s="23" t="s">
        <v>568</v>
      </c>
    </row>
    <row r="529" spans="1:1" ht="20.399999999999999">
      <c r="A529" s="25" t="s">
        <v>569</v>
      </c>
    </row>
    <row r="530" spans="1:1" ht="20.399999999999999">
      <c r="A530" s="25" t="s">
        <v>570</v>
      </c>
    </row>
    <row r="531" spans="1:1" ht="30.6">
      <c r="A531" s="25" t="s">
        <v>571</v>
      </c>
    </row>
    <row r="532" spans="1:1">
      <c r="A532" s="25" t="s">
        <v>572</v>
      </c>
    </row>
    <row r="533" spans="1:1" ht="20.399999999999999">
      <c r="A533" s="25" t="s">
        <v>573</v>
      </c>
    </row>
    <row r="534" spans="1:1" ht="20.399999999999999">
      <c r="A534" s="25" t="s">
        <v>574</v>
      </c>
    </row>
    <row r="535" spans="1:1">
      <c r="A535" s="25" t="s">
        <v>575</v>
      </c>
    </row>
    <row r="536" spans="1:1" ht="20.399999999999999">
      <c r="A536" s="25" t="s">
        <v>576</v>
      </c>
    </row>
    <row r="537" spans="1:1">
      <c r="A537" s="25" t="s">
        <v>577</v>
      </c>
    </row>
    <row r="538" spans="1:1" ht="40.799999999999997">
      <c r="A538" s="25" t="s">
        <v>578</v>
      </c>
    </row>
    <row r="539" spans="1:1" ht="30.6">
      <c r="A539" s="25" t="s">
        <v>579</v>
      </c>
    </row>
    <row r="540" spans="1:1" ht="30.6">
      <c r="A540" s="25" t="s">
        <v>580</v>
      </c>
    </row>
    <row r="541" spans="1:1" ht="30.6">
      <c r="A541" s="25" t="s">
        <v>581</v>
      </c>
    </row>
    <row r="542" spans="1:1">
      <c r="A542" s="24" t="s">
        <v>582</v>
      </c>
    </row>
    <row r="543" spans="1:1" ht="20.399999999999999">
      <c r="A543" s="25" t="s">
        <v>583</v>
      </c>
    </row>
    <row r="544" spans="1:1" ht="40.799999999999997">
      <c r="A544" s="25" t="s">
        <v>584</v>
      </c>
    </row>
    <row r="545" spans="1:1" ht="51">
      <c r="A545" s="25" t="s">
        <v>585</v>
      </c>
    </row>
    <row r="546" spans="1:1" ht="20.399999999999999">
      <c r="A546" s="23" t="s">
        <v>586</v>
      </c>
    </row>
    <row r="547" spans="1:1" ht="20.399999999999999">
      <c r="A547" s="25" t="s">
        <v>587</v>
      </c>
    </row>
    <row r="548" spans="1:1" ht="30.6">
      <c r="A548" s="25" t="s">
        <v>588</v>
      </c>
    </row>
    <row r="549" spans="1:1" ht="40.799999999999997">
      <c r="A549" s="25" t="s">
        <v>589</v>
      </c>
    </row>
    <row r="550" spans="1:1" ht="40.799999999999997">
      <c r="A550" s="25" t="s">
        <v>590</v>
      </c>
    </row>
    <row r="551" spans="1:1" ht="30.6">
      <c r="A551" s="25" t="s">
        <v>591</v>
      </c>
    </row>
    <row r="552" spans="1:1" ht="51">
      <c r="A552" s="25" t="s">
        <v>592</v>
      </c>
    </row>
    <row r="553" spans="1:1" ht="30.6">
      <c r="A553" s="25" t="s">
        <v>593</v>
      </c>
    </row>
    <row r="554" spans="1:1" ht="30.6">
      <c r="A554" s="25" t="s">
        <v>594</v>
      </c>
    </row>
    <row r="555" spans="1:1" ht="20.399999999999999">
      <c r="A555" s="25" t="s">
        <v>595</v>
      </c>
    </row>
    <row r="556" spans="1:1" ht="20.399999999999999">
      <c r="A556" s="25" t="s">
        <v>596</v>
      </c>
    </row>
    <row r="557" spans="1:1" ht="20.399999999999999">
      <c r="A557" s="25" t="s">
        <v>597</v>
      </c>
    </row>
    <row r="558" spans="1:1" ht="20.399999999999999">
      <c r="A558" s="24" t="s">
        <v>598</v>
      </c>
    </row>
    <row r="559" spans="1:1" ht="40.799999999999997">
      <c r="A559" s="25" t="s">
        <v>599</v>
      </c>
    </row>
    <row r="560" spans="1:1" ht="40.799999999999997">
      <c r="A560" s="25" t="s">
        <v>600</v>
      </c>
    </row>
    <row r="561" spans="1:1" ht="41.4" thickBot="1">
      <c r="A561" s="26" t="s">
        <v>601</v>
      </c>
    </row>
  </sheetData>
  <pageMargins left="0.75" right="0.75" top="1" bottom="1" header="0.5" footer="0.5"/>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H 0 G A A B Q S w M E F A A C A A g A 2 E b y W O / D o 5 S k A A A A 9 g A A A B I A H A B D b 2 5 m a W c v U G F j a 2 F n Z S 5 4 b W w g o h g A K K A U A A A A A A A A A A A A A A A A A A A A A A A A A A A A h Y 8 x D o I w G I W v Q r r T l m o M I T 9 l Y J V o Y m J c m 1 K h E Y q h x X I 3 B 4 / k F c Q o 6 u b 4 v v c N 7 9 2 v N 8 j G t g k u q r e 6 M y m K M E W B M r I r t a l S N L h j G K O M w 1 b I k 6 h U M M n G J q M t U 1 Q 7 d 0 4 I 8 d 5 j v 8 B d X x F G a U Q O x X o n a 9 U K 9 J H 1 f z n U x j p h p E I c 9 q 8 x n O G I L f G K x Z g C m S E U 2 n w F N u 1 9 t j 8 Q 8 q F x Q 6 + 4 s m G + A T J H I O 8 P / A F Q S w M E F A A C A A g A 2 E b y 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h G 8 l j 4 0 P V 7 d w M A A B M L A A A T A B w A R m 9 y b X V s Y X M v U 2 V j d G l v b j E u b S C i G A A o o B Q A A A A A A A A A A A A A A A A A A A A A A A A A A A D N V t F u G j s Q f Y + U f 7 D M C 0 h c V N I A U l t a 0 Y S o q F L K L d z b B 0 B X Z n c g b r w 2 t b 2 5 S S M + p t / Q T + i P 3 f G a s g u 7 2 c 3 j z Q s b e 2 b O O T M 7 s 2 M g s F x J M v G / 7 d e n J 6 c n 5 o Z p C E m N j k d k x S U T l P S J A H t 6 Q v D v k + Z r k H h y p U Q I u n X F B Z g 6 v X g 1 / 8 u A N v O h 5 s H t / F I F c Q T S m v k E 1 j G P O D 4 r 8 k D G g k l g A f / 1 U 5 I p a M 2 t 0 p y J + Y W S R g k e s l B 5 T D I e z f f 4 j a b H r t G B D m 7 4 n T I E 4 w u L v y s u r E Y v 0 3 Y s p 2 w p o D U B g X o + q 3 9 N 3 b N t E s S 8 I b O B t Z o v Y w t m 8 W 7 2 g Y c h y M U 7 8 u Y t s T q G F G Q k 7 1 T A N F n F 0 j P d o D C F R P h 3 F r I M 0 C A M L 5 S I I 1 k v Z 9 Y k d K q Z N C u l I 4 z L v C n d 0 a o V X t Z n m B O L a V s 0 U m Y e j R k S Y N G k i p Y a S M C i J U e c D K / P I F k E 3 t j U q w U 1 y S O 9 R g 9 H d K J i H U A r + X e b I n 9 C L Q 5 2 h / 8 t 5 h Z d 8 1 l P Q c u 5 O s g s 1 B M p 2 u a 0 k x C I R U B G 4 H 7 D Z M g P K j J M z p L n f W W e p P 5 k W X w s H 8 C x c 3 I K a 7 Q v u 2 M F X y H a C E U b m Y J N + U b t V a c 0 9 8 E 8 x v R h A 5 m U F U p s P h 4 n z K I X s X B v t y 6 Z 3 r f 9 + 5 z J h + S 4 h s E E G W G Q A B n o p A H J Y I l t 4 Y S O p O 2 e t x x 8 Y p y a I Y O x V m E c W J V D u g Q T a L 7 x b 9 J h 9 D I 3 b E V 8 m 3 3 v 5 y 7 / Z q 7 5 f c i z F 2 f n O Y O p 5 l g H i + + Q u / 4 j p / P o / q z i / m V e / J H F e d 4 C S a L G o c H u Q b W 1 u l g 1 d l z z h l k 1 n X I 1 n U R N G Z t O o q f c o k p R 5 / m K O p W K u u W K u p W K u p W K u p W K u s 9 X 1 K 1 U 1 C t X 1 K t U 1 K t U 1 K t U 1 H u + o l 7 e c B J H z L X f W r N o J + w i Z t a 1 H S 9 o 9 m w C s G / F k e 9 x A / n 5 8 v K g s b a N 0 x M u i 2 d d s k r M y B V + c t x q 8 W c M + u E 9 x 0 k h 1 z g G 6 S O l c O / m J d N X O A d j w Z K p R l / R o k m b H a 9 0 S 8 k i s 6 U U D e b C h a U + Z v r X j w i s V u 0 G 6 b 9 N T Q 7 M h v c B i N Y X p W + X S t 1 m n Z p E x k I 0 D 7 Y F L z 0 z V f + Z 3 A B Y x 8 B H f J y N L E R 9 e j B 4 P 2 I i + t R b L r a z S 2 b Z 4 i D g U A Z s C d / d + k A 2 W k X q j u N j + g E Z u z M L H 4 D h D u Y + H X k G T T L b W Q 2 E m A Q M M 2 3 6 j v q i 4 Z F + V 6 4 U M S 2 w l 3 O 4 I R Z 8 / f 4 v u + I 1 u 4 O 1 9 2 6 n x X i x 3 a 9 V q b K s 6 e v / A F B L A Q I t A B Q A A g A I A N h G 8 l j v w 6 O U p A A A A P Y A A A A S A A A A A A A A A A A A A A A A A A A A A A B D b 2 5 m a W c v U G F j a 2 F n Z S 5 4 b W x Q S w E C L Q A U A A I A C A D Y R v J Y D 8 r p q 6 Q A A A D p A A A A E w A A A A A A A A A A A A A A A A D w A A A A W 0 N v b n R l b n R f V H l w Z X N d L n h t b F B L A Q I t A B Q A A g A I A N h G 8 l j 4 0 P V 7 d w M A A B M L A A A T A A A A A A A A A A A A A A A A A O E B A A B G b 3 J t d W x h c y 9 T Z W N 0 a W 9 u M S 5 t U E s F B g A A A A A D A A M A w g A A A K U F 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o A q A A A A A A A A X i o 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Q S S U y M G Z p b m F s P C 9 J d G V t U G F 0 a D 4 8 L 0 l 0 Z W 1 M b 2 N h d G l v b j 4 8 U 3 R h Y m x l R W 5 0 c m l l c z 4 8 R W 5 0 c n k g V H l w Z T 0 i S X N Q c m l 2 Y X R l I i B W Y W x 1 Z T 0 i b D A i I C 8 + P E V u d H J 5 I F R 5 c G U 9 I l F 1 Z X J 5 S U Q i I F Z h b H V l P S J z Z m Q z M T Y w N D c t Z G U z Y y 0 0 O T I x L W F i N T A t M G J h M j V i N D Q x M T R l 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G a W x s V G F y Z 2 V 0 I i B W Y W x 1 Z T 0 i c 1 B J X 2 Z p b m F s I i A v P j x F b n R y e S B U e X B l P S J G a W x s Z W R D b 2 1 w b G V 0 Z V J l c 3 V s d F R v V 2 9 y a 3 N o Z W V 0 I i B W Y W x 1 Z T 0 i b D E i I C 8 + P E V u d H J 5 I F R 5 c G U 9 I k Z p b G x D b 2 x 1 b W 5 O Y W 1 l c y I g V m F s d W U 9 I n N b J n F 1 b 3 Q 7 U 2 9 1 c m N l L k 5 h b W U m c X V v d D s s J n F 1 b 3 Q 7 Q 2 9 s d W 1 u M S Z x d W 9 0 O y w m c X V v d D s j I G R l b C B J b m R p Y 2 F k b 3 I g U G x h b i B B Y n J p Z 2 8 m c X V v d D s s J n F 1 b 3 Q 7 S W 5 k a W N h Z G 9 y I G R l I F B y b 2 R 1 Y 3 R v J n F 1 b 3 Q 7 L C Z x d W 9 0 O 0 R l c 2 N y a X B j a c O z b i B k Z W w g S W 5 k a W N h Z G 9 y I G R l I F B y b 2 R 1 Y 3 R v J n F 1 b 3 Q 7 L C Z x d W 9 0 O 0 9 y a W V u d G F j a c O z b i Z x d W 9 0 O y w m c X V v d D t W Y W x p Z G F j a c O z b i A y M D I 0 J n F 1 b 3 Q 7 L C Z x d W 9 0 O 1 R y a W 1 l c 3 R y Z S A y M D I 0 L T E m c X V v d D s s J n F 1 b 3 Q 7 V H J p b W V z d H J l I D I w M j Q t M i Z x d W 9 0 O y w m c X V v d D t U c m l t Z X N 0 c m U g M j A y N C 0 z J n F 1 b 3 Q 7 L C Z x d W 9 0 O 1 R y a W 1 l c 3 R y Z S A y M D I 0 L T Q m c X V v d D s s J n F 1 b 3 Q 7 V m F s b 3 I g R X N w Z X J h Z G 9 c b j I w M j Q m c X V v d D s s J n F 1 b 3 Q 7 V m F s a W R h Y 2 n D s 2 4 g M j A y N S Z x d W 9 0 O y w m c X V v d D t U c m l t Z X N 0 c m U g M j A y N S 0 x J n F 1 b 3 Q 7 L C Z x d W 9 0 O 1 R y a W 1 l c 3 R y Z S A y M D I 1 L T I m c X V v d D s s J n F 1 b 3 Q 7 V H J p b W V z d H J l I D I w M j U t M y Z x d W 9 0 O y w m c X V v d D t U c m l t Z X N 0 c m U g M j A y N S 0 0 J n F 1 b 3 Q 7 L C Z x d W 9 0 O 1 Z h b G 9 y I E V z c G V y Y W R v X G 4 y M D I 1 J n F 1 b 3 Q 7 L C Z x d W 9 0 O 1 Z h b G l k Y W N p w 7 N u I D I w M j Y m c X V v d D s s J n F 1 b 3 Q 7 V H J p b W V z d H J l I D I w M j Y t M S Z x d W 9 0 O y w m c X V v d D t U c m l t Z X N 0 c m U g M j A y N i 0 y J n F 1 b 3 Q 7 L C Z x d W 9 0 O 1 R y a W 1 l c 3 R y Z S A y M D I 2 L T M m c X V v d D s s J n F 1 b 3 Q 7 V H J p b W V z d H J l I D I w M j Y t N C Z x d W 9 0 O y w m c X V v d D t W Y W x v c i B F c 3 B l c m F k b 1 x u M j A y N i Z x d W 9 0 O y w m c X V v d D t W Y W x p Z G F j a c O z b i A y M D I 3 J n F 1 b 3 Q 7 L C Z x d W 9 0 O 1 R y a W 1 l c 3 R y Z S A y M D I 3 L T E m c X V v d D s s J n F 1 b 3 Q 7 V H J p b W V z d H J l I D I w M j c t M i Z x d W 9 0 O y w m c X V v d D t U c m l t Z X N 0 c m U g M j A y N y 0 z J n F 1 b 3 Q 7 L C Z x d W 9 0 O 1 R y a W 1 l c 3 R y Z S A y M D I 3 L T Q m c X V v d D s s J n F 1 b 3 Q 7 V m F s b 3 I g R X N w Z X J h Z G 9 c b j I w M j c m c X V v d D s s J n F 1 b 3 Q 7 U 3 V t Y S B Q c m 9 n c m F t Y W N p w 7 N u I E N 1 Y X R y a W V u a W 8 m c X V v d D s s J n F 1 b 3 Q 7 V m F s a W R h Y 2 n D s 2 4 g Z G U g b G E g U H J v Z 3 J h b W F j a c O z b i Z x d W 9 0 O y w m c X V v d D t D b 2 x 1 b W 4 z M i Z x d W 9 0 O 1 0 i I C 8 + P E V u d H J 5 I F R 5 c G U 9 I k Z p b G x D b 2 x 1 b W 5 U e X B l c y I g V m F s d W U 9 I n N C Z 0 F E Q m d Z R 0 J n Q U F B d 0 1 E Q m d N R E F 3 T U R C Z 0 1 E Q X d N R E J n T U R B d 0 1 E Q X d B Q S I g L z 4 8 R W 5 0 c n k g V H l w Z T 0 i R m l s b E x h c 3 R V c G R h d G V k I i B W Y W x 1 Z T 0 i Z D I w M j Q t M D c t M T d U M T U 6 M j M 6 M D Y u O D k 4 N z I 3 M V o i I C 8 + P E V u d H J 5 I F R 5 c G U 9 I k Z p b G x F c n J v c k N v d W 5 0 I i B W Y W x 1 Z T 0 i b D Q 4 I i A v P j x F b n R y e S B U e X B l P S J G a W x s R X J y b 3 J D b 2 R l I i B W Y W x 1 Z T 0 i c 1 V u a 2 5 v d 2 4 i I C 8 + P E V u d H J 5 I F R 5 c G U 9 I k Z p b G x D b 3 V u d C I g V m F s d W U 9 I m w 3 M z A 4 I i A v P j x F b n R y e S B U e X B l P S J G a W x s U 3 R h d H V z I i B W Y W x 1 Z T 0 i c 0 N v b X B s Z X R l I i A v P j x F b n R y e S B U e X B l P S J B Z G R l Z F R v R G F 0 Y U 1 v Z G V s I i B W Y W x 1 Z T 0 i b D A i I C 8 + P E V u d H J 5 I F R 5 c G U 9 I l J l b G F 0 a W 9 u c 2 h p c E l u Z m 9 D b 2 5 0 Y W l u Z X I i I F Z h b H V l P S J z e y Z x d W 9 0 O 2 N v b H V t b k N v d W 5 0 J n F 1 b 3 Q 7 O j M z L C Z x d W 9 0 O 2 t l e U N v b H V t b k 5 h b W V z J n F 1 b 3 Q 7 O l t d L C Z x d W 9 0 O 3 F 1 Z X J 5 U m V s Y X R p b 2 5 z a G l w c y Z x d W 9 0 O z p b X S w m c X V v d D t j b 2 x 1 b W 5 J Z G V u d G l 0 a W V z J n F 1 b 3 Q 7 O l s m c X V v d D t T Z W N 0 a W 9 u M S 9 Q S S B m a W 5 h b C 9 B d X R v U m V t b 3 Z l Z E N v b H V t b n M x L n t T b 3 V y Y 2 U u T m F t Z S w w f S Z x d W 9 0 O y w m c X V v d D t T Z W N 0 a W 9 u M S 9 Q S S B m a W 5 h b C 9 B d X R v U m V t b 3 Z l Z E N v b H V t b n M x L n t D b 2 x 1 b W 4 x L D F 9 J n F 1 b 3 Q 7 L C Z x d W 9 0 O 1 N l Y 3 R p b 2 4 x L 1 B J I G Z p b m F s L 0 F 1 d G 9 S Z W 1 v d m V k Q 2 9 s d W 1 u c z E u e y M g Z G V s I E l u Z G l j Y W R v c i B Q b G F u I E F i c m l n b y w y f S Z x d W 9 0 O y w m c X V v d D t T Z W N 0 a W 9 u M S 9 Q S S B m a W 5 h b C 9 B d X R v U m V t b 3 Z l Z E N v b H V t b n M x L n t J b m R p Y 2 F k b 3 I g Z G U g U H J v Z H V j d G 8 s M 3 0 m c X V v d D s s J n F 1 b 3 Q 7 U 2 V j d G l v b j E v U E k g Z m l u Y W w v Q X V 0 b 1 J l b W 9 2 Z W R D b 2 x 1 b W 5 z M S 5 7 R G V z Y 3 J p c G N p w 7 N u I G R l b C B J b m R p Y 2 F k b 3 I g Z G U g U H J v Z H V j d G 8 s N H 0 m c X V v d D s s J n F 1 b 3 Q 7 U 2 V j d G l v b j E v U E k g Z m l u Y W w v Q X V 0 b 1 J l b W 9 2 Z W R D b 2 x 1 b W 5 z M S 5 7 T 3 J p Z W 5 0 Y W N p w 7 N u L D V 9 J n F 1 b 3 Q 7 L C Z x d W 9 0 O 1 N l Y 3 R p b 2 4 x L 1 B J I G Z p b m F s L 0 F 1 d G 9 S Z W 1 v d m V k Q 2 9 s d W 1 u c z E u e 1 Z h b G l k Y W N p w 7 N u I D I w M j Q s N n 0 m c X V v d D s s J n F 1 b 3 Q 7 U 2 V j d G l v b j E v U E k g Z m l u Y W w v Q X V 0 b 1 J l b W 9 2 Z W R D b 2 x 1 b W 5 z M S 5 7 V H J p b W V z d H J l I D I w M j Q t M S w 3 f S Z x d W 9 0 O y w m c X V v d D t T Z W N 0 a W 9 u M S 9 Q S S B m a W 5 h b C 9 B d X R v U m V t b 3 Z l Z E N v b H V t b n M x L n t U c m l t Z X N 0 c m U g M j A y N C 0 y L D h 9 J n F 1 b 3 Q 7 L C Z x d W 9 0 O 1 N l Y 3 R p b 2 4 x L 1 B J I G Z p b m F s L 0 F 1 d G 9 S Z W 1 v d m V k Q 2 9 s d W 1 u c z E u e 1 R y a W 1 l c 3 R y Z S A y M D I 0 L T M s O X 0 m c X V v d D s s J n F 1 b 3 Q 7 U 2 V j d G l v b j E v U E k g Z m l u Y W w v Q X V 0 b 1 J l b W 9 2 Z W R D b 2 x 1 b W 5 z M S 5 7 V H J p b W V z d H J l I D I w M j Q t N C w x M H 0 m c X V v d D s s J n F 1 b 3 Q 7 U 2 V j d G l v b j E v U E k g Z m l u Y W w v Q X V 0 b 1 J l b W 9 2 Z W R D b 2 x 1 b W 5 z M S 5 7 V m F s b 3 I g R X N w Z X J h Z G 9 c b j I w M j Q s M T F 9 J n F 1 b 3 Q 7 L C Z x d W 9 0 O 1 N l Y 3 R p b 2 4 x L 1 B J I G Z p b m F s L 0 F 1 d G 9 S Z W 1 v d m V k Q 2 9 s d W 1 u c z E u e 1 Z h b G l k Y W N p w 7 N u I D I w M j U s M T J 9 J n F 1 b 3 Q 7 L C Z x d W 9 0 O 1 N l Y 3 R p b 2 4 x L 1 B J I G Z p b m F s L 0 F 1 d G 9 S Z W 1 v d m V k Q 2 9 s d W 1 u c z E u e 1 R y a W 1 l c 3 R y Z S A y M D I 1 L T E s M T N 9 J n F 1 b 3 Q 7 L C Z x d W 9 0 O 1 N l Y 3 R p b 2 4 x L 1 B J I G Z p b m F s L 0 F 1 d G 9 S Z W 1 v d m V k Q 2 9 s d W 1 u c z E u e 1 R y a W 1 l c 3 R y Z S A y M D I 1 L T I s M T R 9 J n F 1 b 3 Q 7 L C Z x d W 9 0 O 1 N l Y 3 R p b 2 4 x L 1 B J I G Z p b m F s L 0 F 1 d G 9 S Z W 1 v d m V k Q 2 9 s d W 1 u c z E u e 1 R y a W 1 l c 3 R y Z S A y M D I 1 L T M s M T V 9 J n F 1 b 3 Q 7 L C Z x d W 9 0 O 1 N l Y 3 R p b 2 4 x L 1 B J I G Z p b m F s L 0 F 1 d G 9 S Z W 1 v d m V k Q 2 9 s d W 1 u c z E u e 1 R y a W 1 l c 3 R y Z S A y M D I 1 L T Q s M T Z 9 J n F 1 b 3 Q 7 L C Z x d W 9 0 O 1 N l Y 3 R p b 2 4 x L 1 B J I G Z p b m F s L 0 F 1 d G 9 S Z W 1 v d m V k Q 2 9 s d W 1 u c z E u e 1 Z h b G 9 y I E V z c G V y Y W R v X G 4 y M D I 1 L D E 3 f S Z x d W 9 0 O y w m c X V v d D t T Z W N 0 a W 9 u M S 9 Q S S B m a W 5 h b C 9 B d X R v U m V t b 3 Z l Z E N v b H V t b n M x L n t W Y W x p Z G F j a c O z b i A y M D I 2 L D E 4 f S Z x d W 9 0 O y w m c X V v d D t T Z W N 0 a W 9 u M S 9 Q S S B m a W 5 h b C 9 B d X R v U m V t b 3 Z l Z E N v b H V t b n M x L n t U c m l t Z X N 0 c m U g M j A y N i 0 x L D E 5 f S Z x d W 9 0 O y w m c X V v d D t T Z W N 0 a W 9 u M S 9 Q S S B m a W 5 h b C 9 B d X R v U m V t b 3 Z l Z E N v b H V t b n M x L n t U c m l t Z X N 0 c m U g M j A y N i 0 y L D I w f S Z x d W 9 0 O y w m c X V v d D t T Z W N 0 a W 9 u M S 9 Q S S B m a W 5 h b C 9 B d X R v U m V t b 3 Z l Z E N v b H V t b n M x L n t U c m l t Z X N 0 c m U g M j A y N i 0 z L D I x f S Z x d W 9 0 O y w m c X V v d D t T Z W N 0 a W 9 u M S 9 Q S S B m a W 5 h b C 9 B d X R v U m V t b 3 Z l Z E N v b H V t b n M x L n t U c m l t Z X N 0 c m U g M j A y N i 0 0 L D I y f S Z x d W 9 0 O y w m c X V v d D t T Z W N 0 a W 9 u M S 9 Q S S B m a W 5 h b C 9 B d X R v U m V t b 3 Z l Z E N v b H V t b n M x L n t W Y W x v c i B F c 3 B l c m F k b 1 x u M j A y N i w y M 3 0 m c X V v d D s s J n F 1 b 3 Q 7 U 2 V j d G l v b j E v U E k g Z m l u Y W w v Q X V 0 b 1 J l b W 9 2 Z W R D b 2 x 1 b W 5 z M S 5 7 V m F s a W R h Y 2 n D s 2 4 g M j A y N y w y N H 0 m c X V v d D s s J n F 1 b 3 Q 7 U 2 V j d G l v b j E v U E k g Z m l u Y W w v Q X V 0 b 1 J l b W 9 2 Z W R D b 2 x 1 b W 5 z M S 5 7 V H J p b W V z d H J l I D I w M j c t M S w y N X 0 m c X V v d D s s J n F 1 b 3 Q 7 U 2 V j d G l v b j E v U E k g Z m l u Y W w v Q X V 0 b 1 J l b W 9 2 Z W R D b 2 x 1 b W 5 z M S 5 7 V H J p b W V z d H J l I D I w M j c t M i w y N n 0 m c X V v d D s s J n F 1 b 3 Q 7 U 2 V j d G l v b j E v U E k g Z m l u Y W w v Q X V 0 b 1 J l b W 9 2 Z W R D b 2 x 1 b W 5 z M S 5 7 V H J p b W V z d H J l I D I w M j c t M y w y N 3 0 m c X V v d D s s J n F 1 b 3 Q 7 U 2 V j d G l v b j E v U E k g Z m l u Y W w v Q X V 0 b 1 J l b W 9 2 Z W R D b 2 x 1 b W 5 z M S 5 7 V H J p b W V z d H J l I D I w M j c t N C w y O H 0 m c X V v d D s s J n F 1 b 3 Q 7 U 2 V j d G l v b j E v U E k g Z m l u Y W w v Q X V 0 b 1 J l b W 9 2 Z W R D b 2 x 1 b W 5 z M S 5 7 V m F s b 3 I g R X N w Z X J h Z G 9 c b j I w M j c s M j l 9 J n F 1 b 3 Q 7 L C Z x d W 9 0 O 1 N l Y 3 R p b 2 4 x L 1 B J I G Z p b m F s L 0 F 1 d G 9 S Z W 1 v d m V k Q 2 9 s d W 1 u c z E u e 1 N 1 b W E g U H J v Z 3 J h b W F j a c O z b i B D d W F 0 c m l l b m l v L D M w f S Z x d W 9 0 O y w m c X V v d D t T Z W N 0 a W 9 u M S 9 Q S S B m a W 5 h b C 9 B d X R v U m V t b 3 Z l Z E N v b H V t b n M x L n t W Y W x p Z G F j a c O z b i B k Z S B s Y S B Q c m 9 n c m F t Y W N p w 7 N u L D M x f S Z x d W 9 0 O y w m c X V v d D t T Z W N 0 a W 9 u M S 9 Q S S B m a W 5 h b C 9 B d X R v U m V t b 3 Z l Z E N v b H V t b n M x L n t D b 2 x 1 b W 4 z M i w z M n 0 m c X V v d D t d L C Z x d W 9 0 O 0 N v b H V t b k N v d W 5 0 J n F 1 b 3 Q 7 O j M z L C Z x d W 9 0 O 0 t l e U N v b H V t b k 5 h b W V z J n F 1 b 3 Q 7 O l t d L C Z x d W 9 0 O 0 N v b H V t b k l k Z W 5 0 a X R p Z X M m c X V v d D s 6 W y Z x d W 9 0 O 1 N l Y 3 R p b 2 4 x L 1 B J I G Z p b m F s L 0 F 1 d G 9 S Z W 1 v d m V k Q 2 9 s d W 1 u c z E u e 1 N v d X J j Z S 5 O Y W 1 l L D B 9 J n F 1 b 3 Q 7 L C Z x d W 9 0 O 1 N l Y 3 R p b 2 4 x L 1 B J I G Z p b m F s L 0 F 1 d G 9 S Z W 1 v d m V k Q 2 9 s d W 1 u c z E u e 0 N v b H V t b j E s M X 0 m c X V v d D s s J n F 1 b 3 Q 7 U 2 V j d G l v b j E v U E k g Z m l u Y W w v Q X V 0 b 1 J l b W 9 2 Z W R D b 2 x 1 b W 5 z M S 5 7 I y B k Z W w g S W 5 k a W N h Z G 9 y I F B s Y W 4 g Q W J y a W d v L D J 9 J n F 1 b 3 Q 7 L C Z x d W 9 0 O 1 N l Y 3 R p b 2 4 x L 1 B J I G Z p b m F s L 0 F 1 d G 9 S Z W 1 v d m V k Q 2 9 s d W 1 u c z E u e 0 l u Z G l j Y W R v c i B k Z S B Q c m 9 k d W N 0 b y w z f S Z x d W 9 0 O y w m c X V v d D t T Z W N 0 a W 9 u M S 9 Q S S B m a W 5 h b C 9 B d X R v U m V t b 3 Z l Z E N v b H V t b n M x L n t E Z X N j c m l w Y 2 n D s 2 4 g Z G V s I E l u Z G l j Y W R v c i B k Z S B Q c m 9 k d W N 0 b y w 0 f S Z x d W 9 0 O y w m c X V v d D t T Z W N 0 a W 9 u M S 9 Q S S B m a W 5 h b C 9 B d X R v U m V t b 3 Z l Z E N v b H V t b n M x L n t P c m l l b n R h Y 2 n D s 2 4 s N X 0 m c X V v d D s s J n F 1 b 3 Q 7 U 2 V j d G l v b j E v U E k g Z m l u Y W w v Q X V 0 b 1 J l b W 9 2 Z W R D b 2 x 1 b W 5 z M S 5 7 V m F s a W R h Y 2 n D s 2 4 g M j A y N C w 2 f S Z x d W 9 0 O y w m c X V v d D t T Z W N 0 a W 9 u M S 9 Q S S B m a W 5 h b C 9 B d X R v U m V t b 3 Z l Z E N v b H V t b n M x L n t U c m l t Z X N 0 c m U g M j A y N C 0 x L D d 9 J n F 1 b 3 Q 7 L C Z x d W 9 0 O 1 N l Y 3 R p b 2 4 x L 1 B J I G Z p b m F s L 0 F 1 d G 9 S Z W 1 v d m V k Q 2 9 s d W 1 u c z E u e 1 R y a W 1 l c 3 R y Z S A y M D I 0 L T I s O H 0 m c X V v d D s s J n F 1 b 3 Q 7 U 2 V j d G l v b j E v U E k g Z m l u Y W w v Q X V 0 b 1 J l b W 9 2 Z W R D b 2 x 1 b W 5 z M S 5 7 V H J p b W V z d H J l I D I w M j Q t M y w 5 f S Z x d W 9 0 O y w m c X V v d D t T Z W N 0 a W 9 u M S 9 Q S S B m a W 5 h b C 9 B d X R v U m V t b 3 Z l Z E N v b H V t b n M x L n t U c m l t Z X N 0 c m U g M j A y N C 0 0 L D E w f S Z x d W 9 0 O y w m c X V v d D t T Z W N 0 a W 9 u M S 9 Q S S B m a W 5 h b C 9 B d X R v U m V t b 3 Z l Z E N v b H V t b n M x L n t W Y W x v c i B F c 3 B l c m F k b 1 x u M j A y N C w x M X 0 m c X V v d D s s J n F 1 b 3 Q 7 U 2 V j d G l v b j E v U E k g Z m l u Y W w v Q X V 0 b 1 J l b W 9 2 Z W R D b 2 x 1 b W 5 z M S 5 7 V m F s a W R h Y 2 n D s 2 4 g M j A y N S w x M n 0 m c X V v d D s s J n F 1 b 3 Q 7 U 2 V j d G l v b j E v U E k g Z m l u Y W w v Q X V 0 b 1 J l b W 9 2 Z W R D b 2 x 1 b W 5 z M S 5 7 V H J p b W V z d H J l I D I w M j U t M S w x M 3 0 m c X V v d D s s J n F 1 b 3 Q 7 U 2 V j d G l v b j E v U E k g Z m l u Y W w v Q X V 0 b 1 J l b W 9 2 Z W R D b 2 x 1 b W 5 z M S 5 7 V H J p b W V z d H J l I D I w M j U t M i w x N H 0 m c X V v d D s s J n F 1 b 3 Q 7 U 2 V j d G l v b j E v U E k g Z m l u Y W w v Q X V 0 b 1 J l b W 9 2 Z W R D b 2 x 1 b W 5 z M S 5 7 V H J p b W V z d H J l I D I w M j U t M y w x N X 0 m c X V v d D s s J n F 1 b 3 Q 7 U 2 V j d G l v b j E v U E k g Z m l u Y W w v Q X V 0 b 1 J l b W 9 2 Z W R D b 2 x 1 b W 5 z M S 5 7 V H J p b W V z d H J l I D I w M j U t N C w x N n 0 m c X V v d D s s J n F 1 b 3 Q 7 U 2 V j d G l v b j E v U E k g Z m l u Y W w v Q X V 0 b 1 J l b W 9 2 Z W R D b 2 x 1 b W 5 z M S 5 7 V m F s b 3 I g R X N w Z X J h Z G 9 c b j I w M j U s M T d 9 J n F 1 b 3 Q 7 L C Z x d W 9 0 O 1 N l Y 3 R p b 2 4 x L 1 B J I G Z p b m F s L 0 F 1 d G 9 S Z W 1 v d m V k Q 2 9 s d W 1 u c z E u e 1 Z h b G l k Y W N p w 7 N u I D I w M j Y s M T h 9 J n F 1 b 3 Q 7 L C Z x d W 9 0 O 1 N l Y 3 R p b 2 4 x L 1 B J I G Z p b m F s L 0 F 1 d G 9 S Z W 1 v d m V k Q 2 9 s d W 1 u c z E u e 1 R y a W 1 l c 3 R y Z S A y M D I 2 L T E s M T l 9 J n F 1 b 3 Q 7 L C Z x d W 9 0 O 1 N l Y 3 R p b 2 4 x L 1 B J I G Z p b m F s L 0 F 1 d G 9 S Z W 1 v d m V k Q 2 9 s d W 1 u c z E u e 1 R y a W 1 l c 3 R y Z S A y M D I 2 L T I s M j B 9 J n F 1 b 3 Q 7 L C Z x d W 9 0 O 1 N l Y 3 R p b 2 4 x L 1 B J I G Z p b m F s L 0 F 1 d G 9 S Z W 1 v d m V k Q 2 9 s d W 1 u c z E u e 1 R y a W 1 l c 3 R y Z S A y M D I 2 L T M s M j F 9 J n F 1 b 3 Q 7 L C Z x d W 9 0 O 1 N l Y 3 R p b 2 4 x L 1 B J I G Z p b m F s L 0 F 1 d G 9 S Z W 1 v d m V k Q 2 9 s d W 1 u c z E u e 1 R y a W 1 l c 3 R y Z S A y M D I 2 L T Q s M j J 9 J n F 1 b 3 Q 7 L C Z x d W 9 0 O 1 N l Y 3 R p b 2 4 x L 1 B J I G Z p b m F s L 0 F 1 d G 9 S Z W 1 v d m V k Q 2 9 s d W 1 u c z E u e 1 Z h b G 9 y I E V z c G V y Y W R v X G 4 y M D I 2 L D I z f S Z x d W 9 0 O y w m c X V v d D t T Z W N 0 a W 9 u M S 9 Q S S B m a W 5 h b C 9 B d X R v U m V t b 3 Z l Z E N v b H V t b n M x L n t W Y W x p Z G F j a c O z b i A y M D I 3 L D I 0 f S Z x d W 9 0 O y w m c X V v d D t T Z W N 0 a W 9 u M S 9 Q S S B m a W 5 h b C 9 B d X R v U m V t b 3 Z l Z E N v b H V t b n M x L n t U c m l t Z X N 0 c m U g M j A y N y 0 x L D I 1 f S Z x d W 9 0 O y w m c X V v d D t T Z W N 0 a W 9 u M S 9 Q S S B m a W 5 h b C 9 B d X R v U m V t b 3 Z l Z E N v b H V t b n M x L n t U c m l t Z X N 0 c m U g M j A y N y 0 y L D I 2 f S Z x d W 9 0 O y w m c X V v d D t T Z W N 0 a W 9 u M S 9 Q S S B m a W 5 h b C 9 B d X R v U m V t b 3 Z l Z E N v b H V t b n M x L n t U c m l t Z X N 0 c m U g M j A y N y 0 z L D I 3 f S Z x d W 9 0 O y w m c X V v d D t T Z W N 0 a W 9 u M S 9 Q S S B m a W 5 h b C 9 B d X R v U m V t b 3 Z l Z E N v b H V t b n M x L n t U c m l t Z X N 0 c m U g M j A y N y 0 0 L D I 4 f S Z x d W 9 0 O y w m c X V v d D t T Z W N 0 a W 9 u M S 9 Q S S B m a W 5 h b C 9 B d X R v U m V t b 3 Z l Z E N v b H V t b n M x L n t W Y W x v c i B F c 3 B l c m F k b 1 x u M j A y N y w y O X 0 m c X V v d D s s J n F 1 b 3 Q 7 U 2 V j d G l v b j E v U E k g Z m l u Y W w v Q X V 0 b 1 J l b W 9 2 Z W R D b 2 x 1 b W 5 z M S 5 7 U 3 V t Y S B Q c m 9 n c m F t Y W N p w 7 N u I E N 1 Y X R y a W V u a W 8 s M z B 9 J n F 1 b 3 Q 7 L C Z x d W 9 0 O 1 N l Y 3 R p b 2 4 x L 1 B J I G Z p b m F s L 0 F 1 d G 9 S Z W 1 v d m V k Q 2 9 s d W 1 u c z E u e 1 Z h b G l k Y W N p w 7 N u I G R l I G x h I F B y b 2 d y Y W 1 h Y 2 n D s 2 4 s M z F 9 J n F 1 b 3 Q 7 L C Z x d W 9 0 O 1 N l Y 3 R p b 2 4 x L 1 B J I G Z p b m F s L 0 F 1 d G 9 S Z W 1 v d m V k Q 2 9 s d W 1 u c z E u e 0 N v b H V t b j M y L D M y f S Z x d W 9 0 O 1 0 s J n F 1 b 3 Q 7 U m V s Y X R p b 2 5 z a G l w S W 5 m b y Z x d W 9 0 O z p b X X 0 i I C 8 + P C 9 T d G F i b G V F b n R y a W V z P j w v S X R l b T 4 8 S X R l b T 4 8 S X R l b U x v Y 2 F 0 a W 9 u P j x J d G V t V H l w Z T 5 G b 3 J t d W x h P C 9 J d G V t V H l w Z T 4 8 S X R l b V B h d G g + U 2 V j d G l v b j E v U E k l M j B m a W 5 h b C 9 P c m l n Z W 4 8 L 0 l 0 Z W 1 Q Y X R o P j w v S X R l b U x v Y 2 F 0 a W 9 u P j x T d G F i b G V F b n R y a W V z I C 8 + P C 9 J d G V t P j x J d G V t P j x J d G V t T G 9 j Y X R p b 2 4 + P E l 0 Z W 1 U e X B l P k Z v c m 1 1 b G E 8 L 0 l 0 Z W 1 U e X B l P j x J d G V t U G F 0 a D 5 T Z W N 0 a W 9 u M S 9 Q S S U y M G Z p b m F s L 0 F y Y 2 h p d m 9 z J T I w b 2 N 1 b H R v c y U y M G Z p b H R y Y W R v c z E 8 L 0 l 0 Z W 1 Q Y X R o P j w v S X R l b U x v Y 2 F 0 a W 9 u P j x T d G F i b G V F b n R y a W V z I C 8 + P C 9 J d G V t P j x J d G V t P j x J d G V t T G 9 j Y X R p b 2 4 + P E l 0 Z W 1 U e X B l P k Z v c m 1 1 b G E 8 L 0 l 0 Z W 1 U e X B l P j x J d G V t U G F 0 a D 5 T Z W N 0 a W 9 u M S 9 Q S S U y M G Z p b m F s L 0 l u d m 9 j Y X I l M j B m d W 5 j a S V D M y V C M 2 4 l M j B w Z X J z b 2 5 h b G l 6 Y W R h M T w v S X R l b V B h d G g + P C 9 J d G V t T G 9 j Y X R p b 2 4 + P F N 0 Y W J s Z U V u d H J p Z X M g L z 4 8 L 0 l 0 Z W 0 + P E l 0 Z W 0 + P E l 0 Z W 1 M b 2 N h d G l v b j 4 8 S X R l b V R 5 c G U + R m 9 y b X V s Y T w v S X R l b V R 5 c G U + P E l 0 Z W 1 Q Y X R o P l N l Y 3 R p b 2 4 x L 1 B J J T I w Z m l u Y W w v Q 2 9 s d W 1 u Y X M l M j B j b 2 4 l M j B u b 2 1 i c m U l M j B j Y W 1 i a W F k b z E 8 L 0 l 0 Z W 1 Q Y X R o P j w v S X R l b U x v Y 2 F 0 a W 9 u P j x T d G F i b G V F b n R y a W V z I C 8 + P C 9 J d G V t P j x J d G V t P j x J d G V t T G 9 j Y X R p b 2 4 + P E l 0 Z W 1 U e X B l P k Z v c m 1 1 b G E 8 L 0 l 0 Z W 1 U e X B l P j x J d G V t U G F 0 a D 5 T Z W N 0 a W 9 u M S 9 Q S S U y M G Z p b m F s L 0 9 0 c m F z J T I w Y 2 9 s d W 1 u Y X M l M j B x d W l 0 Y W R h c z E 8 L 0 l 0 Z W 1 Q Y X R o P j w v S X R l b U x v Y 2 F 0 a W 9 u P j x T d G F i b G V F b n R y a W V z I C 8 + P C 9 J d G V t P j x J d G V t P j x J d G V t T G 9 j Y X R p b 2 4 + P E l 0 Z W 1 U e X B l P k Z v c m 1 1 b G E 8 L 0 l 0 Z W 1 U e X B l P j x J d G V t U G F 0 a D 5 T Z W N 0 a W 9 u M S 9 Q S S U y M G Z p b m F s L 0 N v b H V t b m E l M j B k Z S U y M H R h Y m x h J T I w Z X h w Y W 5 k a W R h M T w v S X R l b V B h d G g + P C 9 J d G V t T G 9 j Y X R p b 2 4 + P F N 0 Y W J s Z U V u d H J p Z X M g L z 4 8 L 0 l 0 Z W 0 + P E l 0 Z W 0 + P E l 0 Z W 1 M b 2 N h d G l v b j 4 8 S X R l b V R 5 c G U + R m 9 y b X V s Y T w v S X R l b V R 5 c G U + P E l 0 Z W 1 Q Y X R o P l N l Y 3 R p b 2 4 x L 1 B J J T I w Z m l u Y W w v V G l w b y U y M G N h b W J p Y W R v P C 9 J d G V t U G F 0 a D 4 8 L 0 l 0 Z W 1 M b 2 N h d G l v b j 4 8 U 3 R h Y m x l R W 5 0 c m l l c y A v P j w v S X R l b T 4 8 S X R l b T 4 8 S X R l b U x v Y 2 F 0 a W 9 u P j x J d G V t V H l w Z T 5 G b 3 J t d W x h P C 9 J d G V t V H l w Z T 4 8 S X R l b V B h d G g + U 2 V j d G l v b j E v V H J h b n N m b 3 J t Y X I l M j B h c m N o a X Z v P C 9 J d G V t U G F 0 a D 4 8 L 0 l 0 Z W 1 M b 2 N h d G l v b j 4 8 U 3 R h Y m x l R W 5 0 c m l l c z 4 8 R W 5 0 c n k g V H l w Z T 0 i T G 9 h Z F R v U m V w b 3 J 0 R G l z Y W J s Z W Q i I F Z h b H V l P S J s M S I g L z 4 8 R W 5 0 c n k g V H l w Z T 0 i U X V l c n l J R C I g V m F s d W U 9 I n N k O D F i Z D V k M C 0 x M m N i L T Q z N D Y t O T Q y Y S 0 0 N j l h N G M y N m V k N z Q i I C 8 + P E V u d H J 5 I F R 5 c G U 9 I l F 1 Z X J 5 R 3 J v d X B J R C I g V m F s d W U 9 I n M 3 O D R h M T Y 1 Y y 0 x Y T Z j L T R k Y W Y t Y j c 4 Z C 0 5 N z N i M j V k Z D Z h Y j Q i I C 8 + P E V u d H J 5 I F R 5 c G U 9 I k Z p b G x F b m F i b G V k I i B W Y W x 1 Z T 0 i b D A i I C 8 + P E V u d H J 5 I F R 5 c G U 9 I k Z p b G x P Y m p l Y 3 R U e X B l I i B W Y W x 1 Z T 0 i c 0 N v b m 5 l Y 3 R p b 2 5 P b m x 5 I i A v P j x F b n R y e S B U e X B l P S J G a W x s V G 9 E Y X R h T W 9 k Z W x F b m F i b G V k I i B W Y W x 1 Z T 0 i b D A i I C 8 + P E V u d H J 5 I F R 5 c G U 9 I k l z U H J p d m F 0 Z S I g V m F s d W U 9 I m w w I i A v P j x F b n R y e S B U e X B l P S J S Z X N 1 b H R U e X B l I i B W Y W x 1 Z T 0 i c 0 Z 1 b m N 0 a W 9 u 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N C 0 w N y 0 x O F Q x M z o 1 N D o 0 O S 4 y M D Y 4 N z U 5 W i I g L z 4 8 L 1 N 0 Y W J s Z U V u d H J p Z X M + P C 9 J d G V t P j x J d G V t P j x J d G V t T G 9 j Y X R p b 2 4 + P E l 0 Z W 1 U e X B l P k Z v c m 1 1 b G E 8 L 0 l 0 Z W 1 U e X B l P j x J d G V t U G F 0 a D 5 T Z W N 0 a W 9 u M S 9 U c m F u c 2 Z v c m 1 h c i U y M G F y Y 2 h p d m 8 v T 3 J p Z 2 V u P C 9 J d G V t U G F 0 a D 4 8 L 0 l 0 Z W 1 M b 2 N h d G l v b j 4 8 U 3 R h Y m x l R W 5 0 c m l l c y A v P j w v S X R l b T 4 8 S X R l b T 4 8 S X R l b U x v Y 2 F 0 a W 9 u P j x J d G V t V H l w Z T 5 G b 3 J t d W x h P C 9 J d G V t V H l w Z T 4 8 S X R l b V B h d G g + U 2 V j d G l v b j E v Q X J j a G l 2 b y U y M G R l J T I w Z W p l b X B s b z w v S X R l b V B h d G g + P C 9 J d G V t T G 9 j Y X R p b 2 4 + P F N 0 Y W J s Z U V u d H J p Z X M + P E V u d H J 5 I F R 5 c G U 9 I k l z U H J p d m F 0 Z S I g V m F s d W U 9 I m w w I i A v P j x F b n R y e S B U e X B l P S J R d W V y e U l E I i B W Y W x 1 Z T 0 i c z Q 5 N 2 Q 4 N T I 5 L T R m M j g t N D I 0 O C 1 h M W N h L T Q w M T g 5 N m M 1 Z j k 4 M C I g L z 4 8 R W 5 0 c n k g V H l w Z T 0 i T G 9 h Z G V k V G 9 B b m F s e X N p c 1 N l c n Z p Y 2 V z I i B W Y W x 1 Z T 0 i b D A i I C 8 + P E V u d H J 5 I F R 5 c G U 9 I k x v Y W R U b 1 J l c G 9 y d E R p c 2 F i b G V k I i B W Y W x 1 Z T 0 i b D E i I C 8 + P E V u d H J 5 I F R 5 c G U 9 I l F 1 Z X J 5 R 3 J v d X B J R C I g V m F s d W U 9 I n M 3 O D R h M T Y 1 Y y 0 x Y T Z j L T R k Y W Y t Y j c 4 Z C 0 5 N z N i M j V k Z D Z h Y j Q 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G a W x s Z W R D b 2 1 w b G V 0 Z V J l c 3 V s d F R v V 2 9 y a 3 N o Z W V 0 I i B W Y W x 1 Z T 0 i b D A i I C 8 + P E V u d H J 5 I F R 5 c G U 9 I k Z p b G x F c n J v c k N v Z G U i I F Z h b H V l P S J z V W 5 r b m 9 3 b i I g L z 4 8 R W 5 0 c n k g V H l w Z T 0 i Q W R k Z W R U b 0 R h d G F N b 2 R l b C I g V m F s d W U 9 I m w w I i A v P j x F b n R y e S B U e X B l P S J G a W x s U 3 R h d H V z I i B W Y W x 1 Z T 0 i c 0 N v b X B s Z X R l I i A v P j x F b n R y e S B U e X B l P S J G a W x s T G F z d F V w Z G F 0 Z W Q i I F Z h b H V l P S J k M j A y N C 0 w N y 0 x O F Q x M z o 1 N D o 0 O S 4 y M j I 0 N z Y w W i I g L z 4 8 L 1 N 0 Y W J s Z U V u d H J p Z X M + P C 9 J d G V t P j x J d G V t P j x J d G V t T G 9 j Y X R p b 2 4 + P E l 0 Z W 1 U e X B l P k Z v c m 1 1 b G E 8 L 0 l 0 Z W 1 U e X B l P j x J d G V t U G F 0 a D 5 T Z W N 0 a W 9 u M S 9 B c m N o a X Z v J T I w Z G U l M j B l a m V t c G x v L 0 9 y a W d l b j w v S X R l b V B h d G g + P C 9 J d G V t T G 9 j Y X R p b 2 4 + P F N 0 Y W J s Z U V u d H J p Z X M g L z 4 8 L 0 l 0 Z W 0 + P E l 0 Z W 0 + P E l 0 Z W 1 M b 2 N h d G l v b j 4 8 S X R l b V R 5 c G U + R m 9 y b X V s Y T w v S X R l b V R 5 c G U + P E l 0 Z W 1 Q Y X R o P l N l Y 3 R p b 2 4 x L 0 F y Y 2 h p d m 8 l M j B k Z S U y M G V q Z W 1 w b G 8 v T m F 2 Z W d h Y 2 k l Q z M l Q j N u M T w v S X R l b V B h d G g + P C 9 J d G V t T G 9 j Y X R p b 2 4 + P F N 0 Y W J s Z U V u d H J p Z X M g L z 4 8 L 0 l 0 Z W 0 + P C 9 J d G V t c z 4 8 L 0 x v Y 2 F s U G F j a 2 F n Z U 1 l d G F k Y X R h R m l s Z T 4 W A A A A U E s F B g A A A A A A A A A A A A A A A A A A A A A A A C Y B A A A B A A A A 0 I y d 3 w E V 0 R G M e g D A T 8 K X 6 w E A A A D I h z Q j l v u / R I W w b k 8 p 5 T O 2 A A A A A A I A A A A A A B B m A A A A A Q A A I A A A A K m M u M A g m H W X q h L k o z t t o 7 g U E T 0 A W j X q + F y 0 k Z w n R 8 O e A A A A A A 6 A A A A A A g A A I A A A A N 4 / w Z h p B f K q t 4 x I 0 A o j / O r U 9 O L I l H g C l B x + g + 9 a s F E N U A A A A M m k A u z i 2 w x w y z E + K U 0 J i Y r 5 8 A R c u n 7 U l l 7 w U r E b x 0 o a q T s Y 9 m K l Z O e Q q 1 5 L y r P c T X 8 d D C z T 3 W 7 B k C p L 4 e D l f U w x w T u h t 9 K V j M Q V i H 7 i 4 z f O Q A A A A D G V d k m r a G m x c h 8 Y M F 6 n + J q Y K W I + c Q P y R e U c U 1 o O M 7 W Y t g A Q O H 1 a D P U 2 E P h w C p W c n J s S S d g y y j M r q p T s H 8 c q / w w = < / D a t a M a s h u p > 
</file>

<file path=customXml/itemProps1.xml><?xml version="1.0" encoding="utf-8"?>
<ds:datastoreItem xmlns:ds="http://schemas.openxmlformats.org/officeDocument/2006/customXml" ds:itemID="{34DE055D-6E2E-41EB-B373-BD4F87D2DA1E}">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7</vt:i4>
      </vt:variant>
    </vt:vector>
  </HeadingPairs>
  <TitlesOfParts>
    <vt:vector size="16" baseType="lpstr">
      <vt:lpstr>Instructivo</vt:lpstr>
      <vt:lpstr>Formato</vt:lpstr>
      <vt:lpstr>Hoja1</vt:lpstr>
      <vt:lpstr>Estrategico f</vt:lpstr>
      <vt:lpstr>Plurianual</vt:lpstr>
      <vt:lpstr>Financiero</vt:lpstr>
      <vt:lpstr>Plan Abrigo</vt:lpstr>
      <vt:lpstr>Hoja8</vt:lpstr>
      <vt:lpstr>Hoja3</vt:lpstr>
      <vt:lpstr>_1._PINAR</vt:lpstr>
      <vt:lpstr>_10._PETI___Plan_Estratégico_de_Tecnologías_y_sistemas_de_Información</vt:lpstr>
      <vt:lpstr>_11._Plan_de_seguridad_de_la_informacion</vt:lpstr>
      <vt:lpstr>_12._Plan_de_Tratamiento_de_riesgos_de_seguridad_y_privacidad_de_la_información.</vt:lpstr>
      <vt:lpstr>_7.__PLAN_DE_INCENTIVOS_INSTITUCIONALES</vt:lpstr>
      <vt:lpstr>_8._PLAN_DE_TRABAJO_ANUAL_EN_SEGURIDAD_Y_SALUD_EN_EL_TRABAJO</vt:lpstr>
      <vt:lpstr>_9._PLAN_ANTICORRUPCION_Y_DE_ATENCION_AL_CIUDADANO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de Accion</dc:title>
  <dc:creator>usuario;Ing. Nancy Sarmiento</dc:creator>
  <cp:keywords>E-DE-DP-F011</cp:keywords>
  <cp:lastModifiedBy>ANDREA_JIMENEZ</cp:lastModifiedBy>
  <cp:lastPrinted>2020-01-29T13:53:36Z</cp:lastPrinted>
  <dcterms:created xsi:type="dcterms:W3CDTF">2014-09-04T20:51:07Z</dcterms:created>
  <dcterms:modified xsi:type="dcterms:W3CDTF">2025-01-10T21:23:03Z</dcterms:modified>
</cp:coreProperties>
</file>